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codeName="ThisWorkbook"/>
  <mc:AlternateContent xmlns:mc="http://schemas.openxmlformats.org/markup-compatibility/2006">
    <mc:Choice Requires="x15">
      <x15ac:absPath xmlns:x15ac="http://schemas.microsoft.com/office/spreadsheetml/2010/11/ac" url="https://ontariopowergeneration.sharepoint.com/sites/external-EB-2025-XXXX/Tables/Pre-Filed/Corrections/Soft Copies/"/>
    </mc:Choice>
  </mc:AlternateContent>
  <xr:revisionPtr revIDLastSave="0" documentId="8_{FC505416-0C8F-4710-827B-8EE7C6C175BF}" xr6:coauthVersionLast="47" xr6:coauthVersionMax="47" xr10:uidLastSave="{00000000-0000-0000-0000-000000000000}"/>
  <bookViews>
    <workbookView xWindow="-120" yWindow="-120" windowWidth="29040" windowHeight="15720" tabRatio="808" xr2:uid="{707B065E-4657-4AA0-ABCE-D0A55F512002}"/>
  </bookViews>
  <sheets>
    <sheet name="H1-1-1_Table 1" sheetId="28" r:id="rId1"/>
    <sheet name="H1-1-1_Table 1a" sheetId="85" r:id="rId2"/>
    <sheet name="H1-1-1_Table 1b" sheetId="89" r:id="rId3"/>
    <sheet name="H1-1-1_Table 2" sheetId="1" r:id="rId4"/>
    <sheet name="H1-1-1_Table 3" sheetId="42" r:id="rId5"/>
    <sheet name="H1-1-1_Table 4" sheetId="32" r:id="rId6"/>
    <sheet name="H1-1-1_Table 5" sheetId="2" r:id="rId7"/>
    <sheet name="H1-1-1_Table 6" sheetId="33" r:id="rId8"/>
    <sheet name="H1-1-1_Table 7" sheetId="39" r:id="rId9"/>
    <sheet name="H1-1-1_Table 7a" sheetId="47" r:id="rId10"/>
    <sheet name="H1-1-1_Table 7b" sheetId="73" r:id="rId11"/>
    <sheet name="H1-1-1_Table 8" sheetId="36" r:id="rId12"/>
    <sheet name="H1-1-1_Table 9" sheetId="34" r:id="rId13"/>
    <sheet name="H1-1-1_Table 10" sheetId="21" r:id="rId14"/>
    <sheet name="H1-1-1_Table 11" sheetId="37" r:id="rId15"/>
    <sheet name="H1-1-1 Table 12" sheetId="24" r:id="rId16"/>
    <sheet name="H1-1-1_Table 13" sheetId="44" r:id="rId17"/>
    <sheet name="H1-1-1_Table 14" sheetId="19" r:id="rId18"/>
    <sheet name="H1-1-1_Table 14a" sheetId="50" r:id="rId19"/>
    <sheet name="H1-1-1_Table 15" sheetId="100" r:id="rId20"/>
    <sheet name="H1-1-1_Table 16" sheetId="104" r:id="rId21"/>
    <sheet name="H1-1-1_Table 16a" sheetId="105" r:id="rId22"/>
    <sheet name="H1-1-1_Table 17" sheetId="38" r:id="rId23"/>
    <sheet name="H1-1-1_Table 18" sheetId="62" r:id="rId24"/>
    <sheet name="H1-1-1_Table 18a" sheetId="82" r:id="rId25"/>
    <sheet name="H1-1-1_Table 18b" sheetId="83" r:id="rId26"/>
    <sheet name="H1-1-1_Table 19" sheetId="97" r:id="rId27"/>
    <sheet name="H1-1-1 Table 19a" sheetId="98" r:id="rId28"/>
    <sheet name="H1-1-1 Table 19b" sheetId="99" r:id="rId29"/>
    <sheet name="H1-1-1_Table 20" sheetId="3" r:id="rId30"/>
    <sheet name="H1-2-1_Table 1" sheetId="30" r:id="rId31"/>
    <sheet name="H1-2-1_Table 2" sheetId="31" r:id="rId32"/>
  </sheets>
  <definedNames>
    <definedName name="\0" localSheetId="27">#REF!</definedName>
    <definedName name="\0" localSheetId="28">#REF!</definedName>
    <definedName name="\0" localSheetId="16">#REF!</definedName>
    <definedName name="\0" localSheetId="18">#REF!</definedName>
    <definedName name="\0" localSheetId="20">#REF!</definedName>
    <definedName name="\0" localSheetId="21">#REF!</definedName>
    <definedName name="\0" localSheetId="22">#REF!</definedName>
    <definedName name="\0" localSheetId="23">#REF!</definedName>
    <definedName name="\0" localSheetId="24">#REF!</definedName>
    <definedName name="\0" localSheetId="25">#REF!</definedName>
    <definedName name="\0" localSheetId="26">#REF!</definedName>
    <definedName name="\0" localSheetId="1">#REF!</definedName>
    <definedName name="\0" localSheetId="2">#REF!</definedName>
    <definedName name="\0" localSheetId="4">#REF!</definedName>
    <definedName name="\0" localSheetId="5">#REF!</definedName>
    <definedName name="\0" localSheetId="7">#REF!</definedName>
    <definedName name="\0" localSheetId="8">#REF!</definedName>
    <definedName name="\0" localSheetId="9">#REF!</definedName>
    <definedName name="\0" localSheetId="10">#REF!</definedName>
    <definedName name="\0">#REF!</definedName>
    <definedName name="\A" localSheetId="27">#REF!</definedName>
    <definedName name="\A" localSheetId="28">#REF!</definedName>
    <definedName name="\A" localSheetId="16">#REF!</definedName>
    <definedName name="\A" localSheetId="18">#REF!</definedName>
    <definedName name="\A" localSheetId="20">#REF!</definedName>
    <definedName name="\A" localSheetId="21">#REF!</definedName>
    <definedName name="\A" localSheetId="22">#REF!</definedName>
    <definedName name="\A" localSheetId="23">#REF!</definedName>
    <definedName name="\A" localSheetId="24">#REF!</definedName>
    <definedName name="\A" localSheetId="25">#REF!</definedName>
    <definedName name="\A" localSheetId="26">#REF!</definedName>
    <definedName name="\A" localSheetId="1">#REF!</definedName>
    <definedName name="\A" localSheetId="2">#REF!</definedName>
    <definedName name="\A" localSheetId="4">#REF!</definedName>
    <definedName name="\A" localSheetId="7">#REF!</definedName>
    <definedName name="\A" localSheetId="8">#REF!</definedName>
    <definedName name="\A" localSheetId="9">#REF!</definedName>
    <definedName name="\A" localSheetId="10">#REF!</definedName>
    <definedName name="\A">#REF!</definedName>
    <definedName name="\B" localSheetId="27">#REF!</definedName>
    <definedName name="\B" localSheetId="28">#REF!</definedName>
    <definedName name="\B" localSheetId="16">#REF!</definedName>
    <definedName name="\B" localSheetId="18">#REF!</definedName>
    <definedName name="\B" localSheetId="20">#REF!</definedName>
    <definedName name="\B" localSheetId="21">#REF!</definedName>
    <definedName name="\B" localSheetId="22">#REF!</definedName>
    <definedName name="\B" localSheetId="23">#REF!</definedName>
    <definedName name="\B" localSheetId="24">#REF!</definedName>
    <definedName name="\B" localSheetId="25">#REF!</definedName>
    <definedName name="\B" localSheetId="26">#REF!</definedName>
    <definedName name="\B" localSheetId="1">#REF!</definedName>
    <definedName name="\B" localSheetId="2">#REF!</definedName>
    <definedName name="\B" localSheetId="4">#REF!</definedName>
    <definedName name="\B" localSheetId="7">#REF!</definedName>
    <definedName name="\B" localSheetId="8">#REF!</definedName>
    <definedName name="\B" localSheetId="9">#REF!</definedName>
    <definedName name="\B" localSheetId="10">#REF!</definedName>
    <definedName name="\B">#REF!</definedName>
    <definedName name="\C" localSheetId="27">#REF!</definedName>
    <definedName name="\C" localSheetId="28">#REF!</definedName>
    <definedName name="\C" localSheetId="18">#REF!</definedName>
    <definedName name="\C" localSheetId="20">#REF!</definedName>
    <definedName name="\C" localSheetId="21">#REF!</definedName>
    <definedName name="\C" localSheetId="22">#REF!</definedName>
    <definedName name="\C" localSheetId="23">#REF!</definedName>
    <definedName name="\C" localSheetId="24">#REF!</definedName>
    <definedName name="\C" localSheetId="25">#REF!</definedName>
    <definedName name="\C" localSheetId="26">#REF!</definedName>
    <definedName name="\C" localSheetId="1">#REF!</definedName>
    <definedName name="\C" localSheetId="2">#REF!</definedName>
    <definedName name="\C" localSheetId="4">#REF!</definedName>
    <definedName name="\C" localSheetId="7">#REF!</definedName>
    <definedName name="\C" localSheetId="8">#REF!</definedName>
    <definedName name="\C" localSheetId="9">#REF!</definedName>
    <definedName name="\C" localSheetId="10">#REF!</definedName>
    <definedName name="\C">#REF!</definedName>
    <definedName name="\f">#REF!</definedName>
    <definedName name="\g">#REF!</definedName>
    <definedName name="\L" localSheetId="27">#REF!</definedName>
    <definedName name="\L" localSheetId="28">#REF!</definedName>
    <definedName name="\L" localSheetId="16">#REF!</definedName>
    <definedName name="\L" localSheetId="18">#REF!</definedName>
    <definedName name="\L" localSheetId="19">#REF!</definedName>
    <definedName name="\L" localSheetId="20">#REF!</definedName>
    <definedName name="\L" localSheetId="21">#REF!</definedName>
    <definedName name="\L" localSheetId="22">#REF!</definedName>
    <definedName name="\L" localSheetId="23">#REF!</definedName>
    <definedName name="\L" localSheetId="24">#REF!</definedName>
    <definedName name="\L" localSheetId="25">#REF!</definedName>
    <definedName name="\L" localSheetId="26">#REF!</definedName>
    <definedName name="\L" localSheetId="1">#REF!</definedName>
    <definedName name="\L" localSheetId="2">#REF!</definedName>
    <definedName name="\L" localSheetId="4">#REF!</definedName>
    <definedName name="\L" localSheetId="5">#REF!</definedName>
    <definedName name="\L" localSheetId="7">#REF!</definedName>
    <definedName name="\L" localSheetId="9">#REF!</definedName>
    <definedName name="\L" localSheetId="10">#REF!</definedName>
    <definedName name="\L">#REF!</definedName>
    <definedName name="\M" localSheetId="27">#REF!</definedName>
    <definedName name="\M" localSheetId="28">#REF!</definedName>
    <definedName name="\M" localSheetId="16">#REF!</definedName>
    <definedName name="\M" localSheetId="18">#REF!</definedName>
    <definedName name="\M" localSheetId="19">#REF!</definedName>
    <definedName name="\M" localSheetId="20">#REF!</definedName>
    <definedName name="\M" localSheetId="21">#REF!</definedName>
    <definedName name="\M" localSheetId="22">#REF!</definedName>
    <definedName name="\M" localSheetId="23">#REF!</definedName>
    <definedName name="\M" localSheetId="24">#REF!</definedName>
    <definedName name="\M" localSheetId="25">#REF!</definedName>
    <definedName name="\M" localSheetId="26">#REF!</definedName>
    <definedName name="\M" localSheetId="1">#REF!</definedName>
    <definedName name="\M" localSheetId="2">#REF!</definedName>
    <definedName name="\M" localSheetId="4">#REF!</definedName>
    <definedName name="\M" localSheetId="5">#REF!</definedName>
    <definedName name="\M" localSheetId="7">#REF!</definedName>
    <definedName name="\M" localSheetId="9">#REF!</definedName>
    <definedName name="\M" localSheetId="10">#REF!</definedName>
    <definedName name="\M">#REF!</definedName>
    <definedName name="\n">#REF!</definedName>
    <definedName name="\O" localSheetId="27">#REF!</definedName>
    <definedName name="\O" localSheetId="28">#REF!</definedName>
    <definedName name="\O" localSheetId="16">#REF!</definedName>
    <definedName name="\O" localSheetId="18">#REF!</definedName>
    <definedName name="\O" localSheetId="19">#REF!</definedName>
    <definedName name="\O" localSheetId="20">#REF!</definedName>
    <definedName name="\O" localSheetId="21">#REF!</definedName>
    <definedName name="\O" localSheetId="22">#REF!</definedName>
    <definedName name="\O" localSheetId="23">#REF!</definedName>
    <definedName name="\O" localSheetId="24">#REF!</definedName>
    <definedName name="\O" localSheetId="25">#REF!</definedName>
    <definedName name="\O" localSheetId="26">#REF!</definedName>
    <definedName name="\O" localSheetId="1">#REF!</definedName>
    <definedName name="\O" localSheetId="2">#REF!</definedName>
    <definedName name="\O" localSheetId="4">#REF!</definedName>
    <definedName name="\O" localSheetId="5">#REF!</definedName>
    <definedName name="\O" localSheetId="7">#REF!</definedName>
    <definedName name="\O" localSheetId="9">#REF!</definedName>
    <definedName name="\O" localSheetId="10">#REF!</definedName>
    <definedName name="\O">#REF!</definedName>
    <definedName name="\P" localSheetId="27">#REF!</definedName>
    <definedName name="\P" localSheetId="28">#REF!</definedName>
    <definedName name="\P" localSheetId="16">#REF!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1">#REF!</definedName>
    <definedName name="\P" localSheetId="2">#REF!</definedName>
    <definedName name="\P" localSheetId="4">#REF!</definedName>
    <definedName name="\P" localSheetId="5">#REF!</definedName>
    <definedName name="\P" localSheetId="7">#REF!</definedName>
    <definedName name="\P" localSheetId="8">#REF!</definedName>
    <definedName name="\P" localSheetId="9">#REF!</definedName>
    <definedName name="\P" localSheetId="10">#REF!</definedName>
    <definedName name="\P">#REF!</definedName>
    <definedName name="\q" localSheetId="27">#REF!</definedName>
    <definedName name="\q" localSheetId="28">#REF!</definedName>
    <definedName name="\Q" localSheetId="16">#REF!</definedName>
    <definedName name="\q" localSheetId="18">#REF!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1">#REF!</definedName>
    <definedName name="\q" localSheetId="2">#REF!</definedName>
    <definedName name="\q" localSheetId="4">#REF!</definedName>
    <definedName name="\Q" localSheetId="5">#REF!</definedName>
    <definedName name="\Q" localSheetId="7">#REF!</definedName>
    <definedName name="\Q" localSheetId="8">#REF!</definedName>
    <definedName name="\Q" localSheetId="9">#REF!</definedName>
    <definedName name="\Q" localSheetId="10">#REF!</definedName>
    <definedName name="\q">#REF!</definedName>
    <definedName name="\r" localSheetId="27">#REF!</definedName>
    <definedName name="\r" localSheetId="28">#REF!</definedName>
    <definedName name="\r" localSheetId="16">#REF!</definedName>
    <definedName name="\r" localSheetId="18">#REF!</definedName>
    <definedName name="\r" localSheetId="20">#REF!</definedName>
    <definedName name="\r" localSheetId="21">#REF!</definedName>
    <definedName name="\r" localSheetId="22">#REF!</definedName>
    <definedName name="\r" localSheetId="23">#REF!</definedName>
    <definedName name="\r" localSheetId="24">#REF!</definedName>
    <definedName name="\r" localSheetId="25">#REF!</definedName>
    <definedName name="\r" localSheetId="26">#REF!</definedName>
    <definedName name="\r" localSheetId="1">#REF!</definedName>
    <definedName name="\r" localSheetId="2">#REF!</definedName>
    <definedName name="\r" localSheetId="4">#REF!</definedName>
    <definedName name="\r" localSheetId="7">#REF!</definedName>
    <definedName name="\r" localSheetId="8">#REF!</definedName>
    <definedName name="\r" localSheetId="9">#REF!</definedName>
    <definedName name="\r" localSheetId="10">#REF!</definedName>
    <definedName name="\r">#REF!</definedName>
    <definedName name="\S" localSheetId="27">#REF!</definedName>
    <definedName name="\S" localSheetId="28">#REF!</definedName>
    <definedName name="\S" localSheetId="18">#REF!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1">#REF!</definedName>
    <definedName name="\S" localSheetId="2">#REF!</definedName>
    <definedName name="\S" localSheetId="4">#REF!</definedName>
    <definedName name="\S" localSheetId="7">#REF!</definedName>
    <definedName name="\S" localSheetId="8">#REF!</definedName>
    <definedName name="\S" localSheetId="9">#REF!</definedName>
    <definedName name="\S" localSheetId="10">#REF!</definedName>
    <definedName name="\S">#REF!</definedName>
    <definedName name="\T" localSheetId="27">#REF!</definedName>
    <definedName name="\T" localSheetId="28">#REF!</definedName>
    <definedName name="\T" localSheetId="18">#REF!</definedName>
    <definedName name="\T" localSheetId="20">#REF!</definedName>
    <definedName name="\T" localSheetId="21">#REF!</definedName>
    <definedName name="\T" localSheetId="22">#REF!</definedName>
    <definedName name="\T" localSheetId="23">#REF!</definedName>
    <definedName name="\T" localSheetId="24">#REF!</definedName>
    <definedName name="\T" localSheetId="25">#REF!</definedName>
    <definedName name="\T" localSheetId="26">#REF!</definedName>
    <definedName name="\T" localSheetId="1">#REF!</definedName>
    <definedName name="\T" localSheetId="2">#REF!</definedName>
    <definedName name="\T" localSheetId="4">#REF!</definedName>
    <definedName name="\T" localSheetId="7">#REF!</definedName>
    <definedName name="\T" localSheetId="8">#REF!</definedName>
    <definedName name="\T" localSheetId="9">#REF!</definedName>
    <definedName name="\T" localSheetId="10">#REF!</definedName>
    <definedName name="\T">#REF!</definedName>
    <definedName name="\test">#REF!</definedName>
    <definedName name="\V" localSheetId="28">#REF!</definedName>
    <definedName name="\V" localSheetId="18">#REF!</definedName>
    <definedName name="\V" localSheetId="19">#REF!</definedName>
    <definedName name="\V" localSheetId="21">#REF!</definedName>
    <definedName name="\V" localSheetId="23">#REF!</definedName>
    <definedName name="\V" localSheetId="24">#REF!</definedName>
    <definedName name="\V" localSheetId="25">#REF!</definedName>
    <definedName name="\V" localSheetId="26">#REF!</definedName>
    <definedName name="\V" localSheetId="1">#REF!</definedName>
    <definedName name="\V" localSheetId="2">#REF!</definedName>
    <definedName name="\V" localSheetId="4">#REF!</definedName>
    <definedName name="\V" localSheetId="7">#REF!</definedName>
    <definedName name="\V" localSheetId="9">#REF!</definedName>
    <definedName name="\V" localSheetId="10">#REF!</definedName>
    <definedName name="\V">#REF!</definedName>
    <definedName name="\W" localSheetId="19">#REF!</definedName>
    <definedName name="\W">#REF!</definedName>
    <definedName name="\X" localSheetId="27">#REF!</definedName>
    <definedName name="\X" localSheetId="28">#REF!</definedName>
    <definedName name="\X" localSheetId="16">#REF!</definedName>
    <definedName name="\X" localSheetId="18">#REF!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1">#REF!</definedName>
    <definedName name="\X" localSheetId="2">#REF!</definedName>
    <definedName name="\X" localSheetId="4">#REF!</definedName>
    <definedName name="\X" localSheetId="5">#REF!</definedName>
    <definedName name="\X" localSheetId="7">#REF!</definedName>
    <definedName name="\X" localSheetId="8">#REF!</definedName>
    <definedName name="\X" localSheetId="9">#REF!</definedName>
    <definedName name="\X" localSheetId="10">#REF!</definedName>
    <definedName name="\X">#REF!</definedName>
    <definedName name="\y">#REF!</definedName>
    <definedName name="\Z" localSheetId="27">#REF!</definedName>
    <definedName name="\Z" localSheetId="28">#REF!</definedName>
    <definedName name="\Z" localSheetId="16">#REF!</definedName>
    <definedName name="\Z" localSheetId="18">#REF!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1">#REF!</definedName>
    <definedName name="\Z" localSheetId="2">#REF!</definedName>
    <definedName name="\Z" localSheetId="4">#REF!</definedName>
    <definedName name="\Z" localSheetId="7">#REF!</definedName>
    <definedName name="\Z" localSheetId="8">#REF!</definedName>
    <definedName name="\Z" localSheetId="9">#REF!</definedName>
    <definedName name="\Z" localSheetId="10">#REF!</definedName>
    <definedName name="\Z">#REF!</definedName>
    <definedName name="_" localSheetId="27" hidden="1">#REF!</definedName>
    <definedName name="_" localSheetId="28" hidden="1">#REF!</definedName>
    <definedName name="_" localSheetId="18" hidden="1">#REF!</definedName>
    <definedName name="_" localSheetId="21" hidden="1">#REF!</definedName>
    <definedName name="_" localSheetId="23" hidden="1">#REF!</definedName>
    <definedName name="_" localSheetId="24" hidden="1">#REF!</definedName>
    <definedName name="_" localSheetId="25" hidden="1">#REF!</definedName>
    <definedName name="_" localSheetId="26" hidden="1">#REF!</definedName>
    <definedName name="_" localSheetId="1" hidden="1">#REF!</definedName>
    <definedName name="_" localSheetId="2" hidden="1">#REF!</definedName>
    <definedName name="_" localSheetId="4" hidden="1">#REF!</definedName>
    <definedName name="_" localSheetId="9" hidden="1">#REF!</definedName>
    <definedName name="_" localSheetId="10" hidden="1">#REF!</definedName>
    <definedName name="_" hidden="1">#REF!</definedName>
    <definedName name="____________" localSheetId="1">#REF!</definedName>
    <definedName name="____________" localSheetId="2">#REF!</definedName>
    <definedName name="____________">#REF!</definedName>
    <definedName name="_________________________________eg1">#N/A</definedName>
    <definedName name="_________________________________sum2">#N/A</definedName>
    <definedName name="________________________________eg1">#N/A</definedName>
    <definedName name="________________________________sum2">#N/A</definedName>
    <definedName name="______________________________eg1">#N/A</definedName>
    <definedName name="______________________________sum2">#N/A</definedName>
    <definedName name="_____________________________eg1">#N/A</definedName>
    <definedName name="_____________________________LAM12" localSheetId="24">#REF!</definedName>
    <definedName name="_____________________________LAM12" localSheetId="25">#REF!</definedName>
    <definedName name="_____________________________LAM12" localSheetId="1">#REF!</definedName>
    <definedName name="_____________________________LAM12" localSheetId="2">#REF!</definedName>
    <definedName name="_____________________________LAM12">#REF!</definedName>
    <definedName name="_____________________________LAM34" localSheetId="24">#REF!</definedName>
    <definedName name="_____________________________LAM34" localSheetId="25">#REF!</definedName>
    <definedName name="_____________________________LAM34" localSheetId="1">#REF!</definedName>
    <definedName name="_____________________________LAM34" localSheetId="2">#REF!</definedName>
    <definedName name="_____________________________LAM34">#REF!</definedName>
    <definedName name="_____________________________NAN1" localSheetId="24">#REF!</definedName>
    <definedName name="_____________________________NAN1" localSheetId="25">#REF!</definedName>
    <definedName name="_____________________________NAN1" localSheetId="1">#REF!</definedName>
    <definedName name="_____________________________NAN1" localSheetId="2">#REF!</definedName>
    <definedName name="_____________________________NAN1">#REF!</definedName>
    <definedName name="_____________________________NAN2" localSheetId="1">#REF!</definedName>
    <definedName name="_____________________________NAN2" localSheetId="2">#REF!</definedName>
    <definedName name="_____________________________NAN2">#REF!</definedName>
    <definedName name="_____________________________sum2">#N/A</definedName>
    <definedName name="____________________________eg1">#N/A</definedName>
    <definedName name="____________________________LAM12" localSheetId="24">#REF!</definedName>
    <definedName name="____________________________LAM12" localSheetId="25">#REF!</definedName>
    <definedName name="____________________________LAM12" localSheetId="1">#REF!</definedName>
    <definedName name="____________________________LAM12" localSheetId="2">#REF!</definedName>
    <definedName name="____________________________LAM12">#REF!</definedName>
    <definedName name="____________________________LAM34" localSheetId="24">#REF!</definedName>
    <definedName name="____________________________LAM34" localSheetId="25">#REF!</definedName>
    <definedName name="____________________________LAM34" localSheetId="1">#REF!</definedName>
    <definedName name="____________________________LAM34" localSheetId="2">#REF!</definedName>
    <definedName name="____________________________LAM34">#REF!</definedName>
    <definedName name="____________________________NAN1" localSheetId="24">#REF!</definedName>
    <definedName name="____________________________NAN1" localSheetId="25">#REF!</definedName>
    <definedName name="____________________________NAN1" localSheetId="1">#REF!</definedName>
    <definedName name="____________________________NAN1" localSheetId="2">#REF!</definedName>
    <definedName name="____________________________NAN1">#REF!</definedName>
    <definedName name="____________________________NAN2" localSheetId="1">#REF!</definedName>
    <definedName name="____________________________NAN2" localSheetId="2">#REF!</definedName>
    <definedName name="____________________________NAN2">#REF!</definedName>
    <definedName name="____________________________sum2">#N/A</definedName>
    <definedName name="___________________________eg1">#N/A</definedName>
    <definedName name="___________________________LAM12" localSheetId="24">#REF!</definedName>
    <definedName name="___________________________LAM12" localSheetId="25">#REF!</definedName>
    <definedName name="___________________________LAM12" localSheetId="1">#REF!</definedName>
    <definedName name="___________________________LAM12" localSheetId="2">#REF!</definedName>
    <definedName name="___________________________LAM12">#REF!</definedName>
    <definedName name="___________________________LAM34" localSheetId="24">#REF!</definedName>
    <definedName name="___________________________LAM34" localSheetId="25">#REF!</definedName>
    <definedName name="___________________________LAM34" localSheetId="1">#REF!</definedName>
    <definedName name="___________________________LAM34" localSheetId="2">#REF!</definedName>
    <definedName name="___________________________LAM34">#REF!</definedName>
    <definedName name="___________________________NAN1" localSheetId="24">#REF!</definedName>
    <definedName name="___________________________NAN1" localSheetId="25">#REF!</definedName>
    <definedName name="___________________________NAN1" localSheetId="1">#REF!</definedName>
    <definedName name="___________________________NAN1" localSheetId="2">#REF!</definedName>
    <definedName name="___________________________NAN1">#REF!</definedName>
    <definedName name="___________________________NAN2" localSheetId="1">#REF!</definedName>
    <definedName name="___________________________NAN2" localSheetId="2">#REF!</definedName>
    <definedName name="___________________________NAN2">#REF!</definedName>
    <definedName name="___________________________sum2">#N/A</definedName>
    <definedName name="__________________________eg1">#N/A</definedName>
    <definedName name="__________________________LAM12" localSheetId="24">#REF!</definedName>
    <definedName name="__________________________LAM12" localSheetId="25">#REF!</definedName>
    <definedName name="__________________________LAM12" localSheetId="1">#REF!</definedName>
    <definedName name="__________________________LAM12" localSheetId="2">#REF!</definedName>
    <definedName name="__________________________LAM12">#REF!</definedName>
    <definedName name="__________________________LAM34" localSheetId="24">#REF!</definedName>
    <definedName name="__________________________LAM34" localSheetId="25">#REF!</definedName>
    <definedName name="__________________________LAM34" localSheetId="1">#REF!</definedName>
    <definedName name="__________________________LAM34" localSheetId="2">#REF!</definedName>
    <definedName name="__________________________LAM34">#REF!</definedName>
    <definedName name="__________________________NAN1" localSheetId="24">#REF!</definedName>
    <definedName name="__________________________NAN1" localSheetId="25">#REF!</definedName>
    <definedName name="__________________________NAN1" localSheetId="1">#REF!</definedName>
    <definedName name="__________________________NAN1" localSheetId="2">#REF!</definedName>
    <definedName name="__________________________NAN1">#REF!</definedName>
    <definedName name="__________________________NAN2" localSheetId="1">#REF!</definedName>
    <definedName name="__________________________NAN2" localSheetId="2">#REF!</definedName>
    <definedName name="__________________________NAN2">#REF!</definedName>
    <definedName name="__________________________sum2">#N/A</definedName>
    <definedName name="_________________________eg1">#N/A</definedName>
    <definedName name="_________________________LAM12" localSheetId="24">#REF!</definedName>
    <definedName name="_________________________LAM12" localSheetId="25">#REF!</definedName>
    <definedName name="_________________________LAM12" localSheetId="1">#REF!</definedName>
    <definedName name="_________________________LAM12" localSheetId="2">#REF!</definedName>
    <definedName name="_________________________LAM12">#REF!</definedName>
    <definedName name="_________________________LAM34" localSheetId="24">#REF!</definedName>
    <definedName name="_________________________LAM34" localSheetId="25">#REF!</definedName>
    <definedName name="_________________________LAM34" localSheetId="1">#REF!</definedName>
    <definedName name="_________________________LAM34" localSheetId="2">#REF!</definedName>
    <definedName name="_________________________LAM34">#REF!</definedName>
    <definedName name="_________________________NAN1" localSheetId="24">#REF!</definedName>
    <definedName name="_________________________NAN1" localSheetId="25">#REF!</definedName>
    <definedName name="_________________________NAN1" localSheetId="1">#REF!</definedName>
    <definedName name="_________________________NAN1" localSheetId="2">#REF!</definedName>
    <definedName name="_________________________NAN1">#REF!</definedName>
    <definedName name="_________________________NAN2" localSheetId="1">#REF!</definedName>
    <definedName name="_________________________NAN2" localSheetId="2">#REF!</definedName>
    <definedName name="_________________________NAN2">#REF!</definedName>
    <definedName name="_________________________sum2">#N/A</definedName>
    <definedName name="________________________eg1">#N/A</definedName>
    <definedName name="________________________LAM12" localSheetId="24">#REF!</definedName>
    <definedName name="________________________LAM12" localSheetId="25">#REF!</definedName>
    <definedName name="________________________LAM12" localSheetId="1">#REF!</definedName>
    <definedName name="________________________LAM12" localSheetId="2">#REF!</definedName>
    <definedName name="________________________LAM12">#REF!</definedName>
    <definedName name="________________________LAM34" localSheetId="24">#REF!</definedName>
    <definedName name="________________________LAM34" localSheetId="25">#REF!</definedName>
    <definedName name="________________________LAM34" localSheetId="1">#REF!</definedName>
    <definedName name="________________________LAM34" localSheetId="2">#REF!</definedName>
    <definedName name="________________________LAM34">#REF!</definedName>
    <definedName name="________________________NAN1" localSheetId="24">#REF!</definedName>
    <definedName name="________________________NAN1" localSheetId="25">#REF!</definedName>
    <definedName name="________________________NAN1" localSheetId="1">#REF!</definedName>
    <definedName name="________________________NAN1" localSheetId="2">#REF!</definedName>
    <definedName name="________________________NAN1">#REF!</definedName>
    <definedName name="________________________NAN2" localSheetId="1">#REF!</definedName>
    <definedName name="________________________NAN2" localSheetId="2">#REF!</definedName>
    <definedName name="________________________NAN2">#REF!</definedName>
    <definedName name="________________________sum2">#N/A</definedName>
    <definedName name="_______________________eg1">#N/A</definedName>
    <definedName name="_______________________LAM12" localSheetId="24">#REF!</definedName>
    <definedName name="_______________________LAM12" localSheetId="25">#REF!</definedName>
    <definedName name="_______________________LAM12" localSheetId="1">#REF!</definedName>
    <definedName name="_______________________LAM12" localSheetId="2">#REF!</definedName>
    <definedName name="_______________________LAM12">#REF!</definedName>
    <definedName name="_______________________LAM34" localSheetId="24">#REF!</definedName>
    <definedName name="_______________________LAM34" localSheetId="25">#REF!</definedName>
    <definedName name="_______________________LAM34" localSheetId="1">#REF!</definedName>
    <definedName name="_______________________LAM34" localSheetId="2">#REF!</definedName>
    <definedName name="_______________________LAM34">#REF!</definedName>
    <definedName name="_______________________NAN1" localSheetId="24">#REF!</definedName>
    <definedName name="_______________________NAN1" localSheetId="25">#REF!</definedName>
    <definedName name="_______________________NAN1" localSheetId="1">#REF!</definedName>
    <definedName name="_______________________NAN1" localSheetId="2">#REF!</definedName>
    <definedName name="_______________________NAN1">#REF!</definedName>
    <definedName name="_______________________NAN2" localSheetId="1">#REF!</definedName>
    <definedName name="_______________________NAN2" localSheetId="2">#REF!</definedName>
    <definedName name="_______________________NAN2">#REF!</definedName>
    <definedName name="_______________________sum2">#N/A</definedName>
    <definedName name="______________________eg1">#N/A</definedName>
    <definedName name="______________________LAM12" localSheetId="24">#REF!</definedName>
    <definedName name="______________________LAM12" localSheetId="25">#REF!</definedName>
    <definedName name="______________________LAM12" localSheetId="1">#REF!</definedName>
    <definedName name="______________________LAM12" localSheetId="2">#REF!</definedName>
    <definedName name="______________________LAM12">#REF!</definedName>
    <definedName name="______________________LAM34" localSheetId="24">#REF!</definedName>
    <definedName name="______________________LAM34" localSheetId="25">#REF!</definedName>
    <definedName name="______________________LAM34" localSheetId="1">#REF!</definedName>
    <definedName name="______________________LAM34" localSheetId="2">#REF!</definedName>
    <definedName name="______________________LAM34">#REF!</definedName>
    <definedName name="______________________NAN1" localSheetId="24">#REF!</definedName>
    <definedName name="______________________NAN1" localSheetId="25">#REF!</definedName>
    <definedName name="______________________NAN1" localSheetId="1">#REF!</definedName>
    <definedName name="______________________NAN1" localSheetId="2">#REF!</definedName>
    <definedName name="______________________NAN1">#REF!</definedName>
    <definedName name="______________________NAN2" localSheetId="1">#REF!</definedName>
    <definedName name="______________________NAN2" localSheetId="2">#REF!</definedName>
    <definedName name="______________________NAN2">#REF!</definedName>
    <definedName name="______________________sum2">#N/A</definedName>
    <definedName name="_____________________eg1">#N/A</definedName>
    <definedName name="_____________________LAM12" localSheetId="24">#REF!</definedName>
    <definedName name="_____________________LAM12" localSheetId="25">#REF!</definedName>
    <definedName name="_____________________LAM12" localSheetId="1">#REF!</definedName>
    <definedName name="_____________________LAM12" localSheetId="2">#REF!</definedName>
    <definedName name="_____________________LAM12">#REF!</definedName>
    <definedName name="_____________________LAM34" localSheetId="24">#REF!</definedName>
    <definedName name="_____________________LAM34" localSheetId="25">#REF!</definedName>
    <definedName name="_____________________LAM34" localSheetId="1">#REF!</definedName>
    <definedName name="_____________________LAM34" localSheetId="2">#REF!</definedName>
    <definedName name="_____________________LAM34">#REF!</definedName>
    <definedName name="_____________________NAN1" localSheetId="24">#REF!</definedName>
    <definedName name="_____________________NAN1" localSheetId="25">#REF!</definedName>
    <definedName name="_____________________NAN1" localSheetId="1">#REF!</definedName>
    <definedName name="_____________________NAN1" localSheetId="2">#REF!</definedName>
    <definedName name="_____________________NAN1">#REF!</definedName>
    <definedName name="_____________________NAN2" localSheetId="1">#REF!</definedName>
    <definedName name="_____________________NAN2" localSheetId="2">#REF!</definedName>
    <definedName name="_____________________NAN2">#REF!</definedName>
    <definedName name="_____________________sum2">#N/A</definedName>
    <definedName name="____________________eg1">#N/A</definedName>
    <definedName name="____________________LAM12" localSheetId="24">#REF!</definedName>
    <definedName name="____________________LAM12" localSheetId="25">#REF!</definedName>
    <definedName name="____________________LAM12" localSheetId="1">#REF!</definedName>
    <definedName name="____________________LAM12" localSheetId="2">#REF!</definedName>
    <definedName name="____________________LAM12">#REF!</definedName>
    <definedName name="____________________LAM34" localSheetId="24">#REF!</definedName>
    <definedName name="____________________LAM34" localSheetId="25">#REF!</definedName>
    <definedName name="____________________LAM34" localSheetId="1">#REF!</definedName>
    <definedName name="____________________LAM34" localSheetId="2">#REF!</definedName>
    <definedName name="____________________LAM34">#REF!</definedName>
    <definedName name="____________________NAN1" localSheetId="24">#REF!</definedName>
    <definedName name="____________________NAN1" localSheetId="25">#REF!</definedName>
    <definedName name="____________________NAN1" localSheetId="1">#REF!</definedName>
    <definedName name="____________________NAN1" localSheetId="2">#REF!</definedName>
    <definedName name="____________________NAN1">#REF!</definedName>
    <definedName name="____________________NAN2" localSheetId="1">#REF!</definedName>
    <definedName name="____________________NAN2" localSheetId="2">#REF!</definedName>
    <definedName name="____________________NAN2">#REF!</definedName>
    <definedName name="____________________sum2">#N/A</definedName>
    <definedName name="___________________eg1">#N/A</definedName>
    <definedName name="___________________LAM12" localSheetId="24">#REF!</definedName>
    <definedName name="___________________LAM12" localSheetId="25">#REF!</definedName>
    <definedName name="___________________LAM12" localSheetId="1">#REF!</definedName>
    <definedName name="___________________LAM12" localSheetId="2">#REF!</definedName>
    <definedName name="___________________LAM12">#REF!</definedName>
    <definedName name="___________________LAM34" localSheetId="24">#REF!</definedName>
    <definedName name="___________________LAM34" localSheetId="25">#REF!</definedName>
    <definedName name="___________________LAM34" localSheetId="1">#REF!</definedName>
    <definedName name="___________________LAM34" localSheetId="2">#REF!</definedName>
    <definedName name="___________________LAM34">#REF!</definedName>
    <definedName name="___________________NAN1" localSheetId="24">#REF!</definedName>
    <definedName name="___________________NAN1" localSheetId="25">#REF!</definedName>
    <definedName name="___________________NAN1" localSheetId="1">#REF!</definedName>
    <definedName name="___________________NAN1" localSheetId="2">#REF!</definedName>
    <definedName name="___________________NAN1">#REF!</definedName>
    <definedName name="___________________NAN2" localSheetId="1">#REF!</definedName>
    <definedName name="___________________NAN2" localSheetId="2">#REF!</definedName>
    <definedName name="___________________NAN2">#REF!</definedName>
    <definedName name="___________________sum2">#N/A</definedName>
    <definedName name="__________________DAT1" localSheetId="24">#REF!</definedName>
    <definedName name="__________________DAT1" localSheetId="25">#REF!</definedName>
    <definedName name="__________________DAT1" localSheetId="1">#REF!</definedName>
    <definedName name="__________________DAT1" localSheetId="2">#REF!</definedName>
    <definedName name="__________________DAT1">#REF!</definedName>
    <definedName name="__________________DAT10" localSheetId="24">#REF!</definedName>
    <definedName name="__________________DAT10" localSheetId="25">#REF!</definedName>
    <definedName name="__________________DAT10" localSheetId="1">#REF!</definedName>
    <definedName name="__________________DAT10" localSheetId="2">#REF!</definedName>
    <definedName name="__________________DAT10">#REF!</definedName>
    <definedName name="__________________DAT11" localSheetId="24">#REF!</definedName>
    <definedName name="__________________DAT11" localSheetId="25">#REF!</definedName>
    <definedName name="__________________DAT11" localSheetId="1">#REF!</definedName>
    <definedName name="__________________DAT11" localSheetId="2">#REF!</definedName>
    <definedName name="__________________DAT11">#REF!</definedName>
    <definedName name="__________________DAT2" localSheetId="1">#REF!</definedName>
    <definedName name="__________________DAT2" localSheetId="2">#REF!</definedName>
    <definedName name="__________________DAT2">#REF!</definedName>
    <definedName name="__________________DAT3" localSheetId="1">#REF!</definedName>
    <definedName name="__________________DAT3" localSheetId="2">#REF!</definedName>
    <definedName name="__________________DAT3">#REF!</definedName>
    <definedName name="__________________DAT4" localSheetId="1">#REF!</definedName>
    <definedName name="__________________DAT4" localSheetId="2">#REF!</definedName>
    <definedName name="__________________DAT4">#REF!</definedName>
    <definedName name="__________________DAT5" localSheetId="1">#REF!</definedName>
    <definedName name="__________________DAT5" localSheetId="2">#REF!</definedName>
    <definedName name="__________________DAT5">#REF!</definedName>
    <definedName name="__________________DAT6" localSheetId="1">#REF!</definedName>
    <definedName name="__________________DAT6" localSheetId="2">#REF!</definedName>
    <definedName name="__________________DAT6">#REF!</definedName>
    <definedName name="__________________DAT7" localSheetId="1">#REF!</definedName>
    <definedName name="__________________DAT7" localSheetId="2">#REF!</definedName>
    <definedName name="__________________DAT7">#REF!</definedName>
    <definedName name="__________________DAT8" localSheetId="1">#REF!</definedName>
    <definedName name="__________________DAT8" localSheetId="2">#REF!</definedName>
    <definedName name="__________________DAT8">#REF!</definedName>
    <definedName name="__________________DAT9" localSheetId="1">#REF!</definedName>
    <definedName name="__________________DAT9" localSheetId="2">#REF!</definedName>
    <definedName name="__________________DAT9">#REF!</definedName>
    <definedName name="__________________eg1">#N/A</definedName>
    <definedName name="__________________LAM12" localSheetId="24">#REF!</definedName>
    <definedName name="__________________LAM12" localSheetId="25">#REF!</definedName>
    <definedName name="__________________LAM12" localSheetId="1">#REF!</definedName>
    <definedName name="__________________LAM12" localSheetId="2">#REF!</definedName>
    <definedName name="__________________LAM12">#REF!</definedName>
    <definedName name="__________________LAM34" localSheetId="24">#REF!</definedName>
    <definedName name="__________________LAM34" localSheetId="25">#REF!</definedName>
    <definedName name="__________________LAM34" localSheetId="1">#REF!</definedName>
    <definedName name="__________________LAM34" localSheetId="2">#REF!</definedName>
    <definedName name="__________________LAM34">#REF!</definedName>
    <definedName name="__________________NAN1" localSheetId="24">#REF!</definedName>
    <definedName name="__________________NAN1" localSheetId="25">#REF!</definedName>
    <definedName name="__________________NAN1" localSheetId="1">#REF!</definedName>
    <definedName name="__________________NAN1" localSheetId="2">#REF!</definedName>
    <definedName name="__________________NAN1">#REF!</definedName>
    <definedName name="__________________NAN2" localSheetId="1">#REF!</definedName>
    <definedName name="__________________NAN2" localSheetId="2">#REF!</definedName>
    <definedName name="__________________NAN2">#REF!</definedName>
    <definedName name="__________________sum2">#N/A</definedName>
    <definedName name="_________________DAT1" localSheetId="24">#REF!</definedName>
    <definedName name="_________________DAT1" localSheetId="25">#REF!</definedName>
    <definedName name="_________________DAT1" localSheetId="1">#REF!</definedName>
    <definedName name="_________________DAT1" localSheetId="2">#REF!</definedName>
    <definedName name="_________________DAT1">#REF!</definedName>
    <definedName name="_________________DAT10" localSheetId="24">#REF!</definedName>
    <definedName name="_________________DAT10" localSheetId="25">#REF!</definedName>
    <definedName name="_________________DAT10" localSheetId="1">#REF!</definedName>
    <definedName name="_________________DAT10" localSheetId="2">#REF!</definedName>
    <definedName name="_________________DAT10">#REF!</definedName>
    <definedName name="_________________DAT11" localSheetId="24">#REF!</definedName>
    <definedName name="_________________DAT11" localSheetId="25">#REF!</definedName>
    <definedName name="_________________DAT11" localSheetId="1">#REF!</definedName>
    <definedName name="_________________DAT11" localSheetId="2">#REF!</definedName>
    <definedName name="_________________DAT11">#REF!</definedName>
    <definedName name="_________________DAT2" localSheetId="1">#REF!</definedName>
    <definedName name="_________________DAT2" localSheetId="2">#REF!</definedName>
    <definedName name="_________________DAT2">#REF!</definedName>
    <definedName name="_________________DAT3" localSheetId="1">#REF!</definedName>
    <definedName name="_________________DAT3" localSheetId="2">#REF!</definedName>
    <definedName name="_________________DAT3">#REF!</definedName>
    <definedName name="_________________DAT4" localSheetId="1">#REF!</definedName>
    <definedName name="_________________DAT4" localSheetId="2">#REF!</definedName>
    <definedName name="_________________DAT4">#REF!</definedName>
    <definedName name="_________________DAT5" localSheetId="1">#REF!</definedName>
    <definedName name="_________________DAT5" localSheetId="2">#REF!</definedName>
    <definedName name="_________________DAT5">#REF!</definedName>
    <definedName name="_________________DAT6" localSheetId="1">#REF!</definedName>
    <definedName name="_________________DAT6" localSheetId="2">#REF!</definedName>
    <definedName name="_________________DAT6">#REF!</definedName>
    <definedName name="_________________DAT7" localSheetId="1">#REF!</definedName>
    <definedName name="_________________DAT7" localSheetId="2">#REF!</definedName>
    <definedName name="_________________DAT7">#REF!</definedName>
    <definedName name="_________________DAT8" localSheetId="1">#REF!</definedName>
    <definedName name="_________________DAT8" localSheetId="2">#REF!</definedName>
    <definedName name="_________________DAT8">#REF!</definedName>
    <definedName name="_________________DAT9" localSheetId="1">#REF!</definedName>
    <definedName name="_________________DAT9" localSheetId="2">#REF!</definedName>
    <definedName name="_________________DAT9">#REF!</definedName>
    <definedName name="_________________eg1">#N/A</definedName>
    <definedName name="_________________LAM12" localSheetId="24">#REF!</definedName>
    <definedName name="_________________LAM12" localSheetId="25">#REF!</definedName>
    <definedName name="_________________LAM12" localSheetId="1">#REF!</definedName>
    <definedName name="_________________LAM12" localSheetId="2">#REF!</definedName>
    <definedName name="_________________LAM12">#REF!</definedName>
    <definedName name="_________________LAM34" localSheetId="24">#REF!</definedName>
    <definedName name="_________________LAM34" localSheetId="25">#REF!</definedName>
    <definedName name="_________________LAM34" localSheetId="1">#REF!</definedName>
    <definedName name="_________________LAM34" localSheetId="2">#REF!</definedName>
    <definedName name="_________________LAM34">#REF!</definedName>
    <definedName name="_________________NAN1" localSheetId="24">#REF!</definedName>
    <definedName name="_________________NAN1" localSheetId="25">#REF!</definedName>
    <definedName name="_________________NAN1" localSheetId="1">#REF!</definedName>
    <definedName name="_________________NAN1" localSheetId="2">#REF!</definedName>
    <definedName name="_________________NAN1">#REF!</definedName>
    <definedName name="_________________NAN2" localSheetId="1">#REF!</definedName>
    <definedName name="_________________NAN2" localSheetId="2">#REF!</definedName>
    <definedName name="_________________NAN2">#REF!</definedName>
    <definedName name="_________________sum2">#N/A</definedName>
    <definedName name="________________BB9" localSheetId="1" hidden="1">#REF!</definedName>
    <definedName name="________________BB9" localSheetId="2" hidden="1">#REF!</definedName>
    <definedName name="________________BB9" hidden="1">#REF!</definedName>
    <definedName name="________________DAT1" localSheetId="24">#REF!</definedName>
    <definedName name="________________DAT1" localSheetId="25">#REF!</definedName>
    <definedName name="________________DAT1" localSheetId="1">#REF!</definedName>
    <definedName name="________________DAT1" localSheetId="2">#REF!</definedName>
    <definedName name="________________DAT1">#REF!</definedName>
    <definedName name="________________DAT10" localSheetId="24">#REF!</definedName>
    <definedName name="________________DAT10" localSheetId="25">#REF!</definedName>
    <definedName name="________________DAT10" localSheetId="1">#REF!</definedName>
    <definedName name="________________DAT10" localSheetId="2">#REF!</definedName>
    <definedName name="________________DAT10">#REF!</definedName>
    <definedName name="________________DAT11" localSheetId="24">#REF!</definedName>
    <definedName name="________________DAT11" localSheetId="25">#REF!</definedName>
    <definedName name="________________DAT11" localSheetId="1">#REF!</definedName>
    <definedName name="________________DAT11" localSheetId="2">#REF!</definedName>
    <definedName name="________________DAT11">#REF!</definedName>
    <definedName name="________________DAT12" localSheetId="1">#REF!</definedName>
    <definedName name="________________DAT12" localSheetId="2">#REF!</definedName>
    <definedName name="________________DAT12">#REF!</definedName>
    <definedName name="________________DAT13" localSheetId="1">#REF!</definedName>
    <definedName name="________________DAT13" localSheetId="2">#REF!</definedName>
    <definedName name="________________DAT13">#REF!</definedName>
    <definedName name="________________DAT14" localSheetId="1">#REF!</definedName>
    <definedName name="________________DAT14" localSheetId="2">#REF!</definedName>
    <definedName name="________________DAT14">#REF!</definedName>
    <definedName name="________________DAT2" localSheetId="1">#REF!</definedName>
    <definedName name="________________DAT2" localSheetId="2">#REF!</definedName>
    <definedName name="________________DAT2">#REF!</definedName>
    <definedName name="________________DAT3" localSheetId="1">#REF!</definedName>
    <definedName name="________________DAT3" localSheetId="2">#REF!</definedName>
    <definedName name="________________DAT3">#REF!</definedName>
    <definedName name="________________DAT4" localSheetId="1">#REF!</definedName>
    <definedName name="________________DAT4" localSheetId="2">#REF!</definedName>
    <definedName name="________________DAT4">#REF!</definedName>
    <definedName name="________________DAT5" localSheetId="1">#REF!</definedName>
    <definedName name="________________DAT5" localSheetId="2">#REF!</definedName>
    <definedName name="________________DAT5">#REF!</definedName>
    <definedName name="________________DAT6" localSheetId="1">#REF!</definedName>
    <definedName name="________________DAT6" localSheetId="2">#REF!</definedName>
    <definedName name="________________DAT6">#REF!</definedName>
    <definedName name="________________DAT7" localSheetId="1">#REF!</definedName>
    <definedName name="________________DAT7" localSheetId="2">#REF!</definedName>
    <definedName name="________________DAT7">#REF!</definedName>
    <definedName name="________________DAT8" localSheetId="1">#REF!</definedName>
    <definedName name="________________DAT8" localSheetId="2">#REF!</definedName>
    <definedName name="________________DAT8">#REF!</definedName>
    <definedName name="________________DAT9" localSheetId="1">#REF!</definedName>
    <definedName name="________________DAT9" localSheetId="2">#REF!</definedName>
    <definedName name="________________DAT9">#REF!</definedName>
    <definedName name="________________eg1">#N/A</definedName>
    <definedName name="________________LAM12" localSheetId="24">#REF!</definedName>
    <definedName name="________________LAM12" localSheetId="25">#REF!</definedName>
    <definedName name="________________LAM12" localSheetId="1">#REF!</definedName>
    <definedName name="________________LAM12" localSheetId="2">#REF!</definedName>
    <definedName name="________________LAM12">#REF!</definedName>
    <definedName name="________________LAM34" localSheetId="24">#REF!</definedName>
    <definedName name="________________LAM34" localSheetId="25">#REF!</definedName>
    <definedName name="________________LAM34" localSheetId="1">#REF!</definedName>
    <definedName name="________________LAM34" localSheetId="2">#REF!</definedName>
    <definedName name="________________LAM34">#REF!</definedName>
    <definedName name="________________NAN1" localSheetId="24">#REF!</definedName>
    <definedName name="________________NAN1" localSheetId="25">#REF!</definedName>
    <definedName name="________________NAN1" localSheetId="1">#REF!</definedName>
    <definedName name="________________NAN1" localSheetId="2">#REF!</definedName>
    <definedName name="________________NAN1">#REF!</definedName>
    <definedName name="________________NAN2" localSheetId="1">#REF!</definedName>
    <definedName name="________________NAN2" localSheetId="2">#REF!</definedName>
    <definedName name="________________NAN2">#REF!</definedName>
    <definedName name="________________sum2">#N/A</definedName>
    <definedName name="_______________BB9" localSheetId="1" hidden="1">#REF!</definedName>
    <definedName name="_______________BB9" localSheetId="2" hidden="1">#REF!</definedName>
    <definedName name="_______________BB9" hidden="1">#REF!</definedName>
    <definedName name="_______________DAT1" localSheetId="24">#REF!</definedName>
    <definedName name="_______________DAT1" localSheetId="25">#REF!</definedName>
    <definedName name="_______________DAT1" localSheetId="1">#REF!</definedName>
    <definedName name="_______________DAT1" localSheetId="2">#REF!</definedName>
    <definedName name="_______________DAT1">#REF!</definedName>
    <definedName name="_______________DAT10" localSheetId="24">#REF!</definedName>
    <definedName name="_______________DAT10" localSheetId="25">#REF!</definedName>
    <definedName name="_______________DAT10" localSheetId="1">#REF!</definedName>
    <definedName name="_______________DAT10" localSheetId="2">#REF!</definedName>
    <definedName name="_______________DAT10">#REF!</definedName>
    <definedName name="_______________DAT11" localSheetId="24">#REF!</definedName>
    <definedName name="_______________DAT11" localSheetId="25">#REF!</definedName>
    <definedName name="_______________DAT11" localSheetId="1">#REF!</definedName>
    <definedName name="_______________DAT11" localSheetId="2">#REF!</definedName>
    <definedName name="_______________DAT11">#REF!</definedName>
    <definedName name="_______________DAT12" localSheetId="1">#REF!</definedName>
    <definedName name="_______________DAT12" localSheetId="2">#REF!</definedName>
    <definedName name="_______________DAT12">#REF!</definedName>
    <definedName name="_______________DAT13" localSheetId="1">#REF!</definedName>
    <definedName name="_______________DAT13" localSheetId="2">#REF!</definedName>
    <definedName name="_______________DAT13">#REF!</definedName>
    <definedName name="_______________DAT14" localSheetId="1">#REF!</definedName>
    <definedName name="_______________DAT14" localSheetId="2">#REF!</definedName>
    <definedName name="_______________DAT14">#REF!</definedName>
    <definedName name="_______________DAT2" localSheetId="1">#REF!</definedName>
    <definedName name="_______________DAT2" localSheetId="2">#REF!</definedName>
    <definedName name="_______________DAT2">#REF!</definedName>
    <definedName name="_______________DAT3" localSheetId="1">#REF!</definedName>
    <definedName name="_______________DAT3" localSheetId="2">#REF!</definedName>
    <definedName name="_______________DAT3">#REF!</definedName>
    <definedName name="_______________DAT4" localSheetId="1">#REF!</definedName>
    <definedName name="_______________DAT4" localSheetId="2">#REF!</definedName>
    <definedName name="_______________DAT4">#REF!</definedName>
    <definedName name="_______________DAT5" localSheetId="1">#REF!</definedName>
    <definedName name="_______________DAT5" localSheetId="2">#REF!</definedName>
    <definedName name="_______________DAT5">#REF!</definedName>
    <definedName name="_______________DAT6" localSheetId="1">#REF!</definedName>
    <definedName name="_______________DAT6" localSheetId="2">#REF!</definedName>
    <definedName name="_______________DAT6">#REF!</definedName>
    <definedName name="_______________DAT7" localSheetId="1">#REF!</definedName>
    <definedName name="_______________DAT7" localSheetId="2">#REF!</definedName>
    <definedName name="_______________DAT7">#REF!</definedName>
    <definedName name="_______________DAT8" localSheetId="1">#REF!</definedName>
    <definedName name="_______________DAT8" localSheetId="2">#REF!</definedName>
    <definedName name="_______________DAT8">#REF!</definedName>
    <definedName name="_______________DAT9" localSheetId="1">#REF!</definedName>
    <definedName name="_______________DAT9" localSheetId="2">#REF!</definedName>
    <definedName name="_______________DAT9">#REF!</definedName>
    <definedName name="_______________eg1">#N/A</definedName>
    <definedName name="_______________LAM12" localSheetId="24">#REF!</definedName>
    <definedName name="_______________LAM12" localSheetId="25">#REF!</definedName>
    <definedName name="_______________LAM12" localSheetId="1">#REF!</definedName>
    <definedName name="_______________LAM12" localSheetId="2">#REF!</definedName>
    <definedName name="_______________LAM12">#REF!</definedName>
    <definedName name="_______________LAM34" localSheetId="24">#REF!</definedName>
    <definedName name="_______________LAM34" localSheetId="25">#REF!</definedName>
    <definedName name="_______________LAM34" localSheetId="1">#REF!</definedName>
    <definedName name="_______________LAM34" localSheetId="2">#REF!</definedName>
    <definedName name="_______________LAM34">#REF!</definedName>
    <definedName name="_______________NAN1" localSheetId="24">#REF!</definedName>
    <definedName name="_______________NAN1" localSheetId="25">#REF!</definedName>
    <definedName name="_______________NAN1" localSheetId="1">#REF!</definedName>
    <definedName name="_______________NAN1" localSheetId="2">#REF!</definedName>
    <definedName name="_______________NAN1">#REF!</definedName>
    <definedName name="_______________NAN2" localSheetId="1">#REF!</definedName>
    <definedName name="_______________NAN2" localSheetId="2">#REF!</definedName>
    <definedName name="_______________NAN2">#REF!</definedName>
    <definedName name="_______________sum2">#N/A</definedName>
    <definedName name="______________BB9" localSheetId="1" hidden="1">#REF!</definedName>
    <definedName name="______________BB9" localSheetId="2" hidden="1">#REF!</definedName>
    <definedName name="______________BB9" hidden="1">#REF!</definedName>
    <definedName name="______________DAT1" localSheetId="24">#REF!</definedName>
    <definedName name="______________DAT1" localSheetId="25">#REF!</definedName>
    <definedName name="______________DAT1" localSheetId="1">#REF!</definedName>
    <definedName name="______________DAT1" localSheetId="2">#REF!</definedName>
    <definedName name="______________DAT1">#REF!</definedName>
    <definedName name="______________DAT10" localSheetId="24">#REF!</definedName>
    <definedName name="______________DAT10" localSheetId="25">#REF!</definedName>
    <definedName name="______________DAT10" localSheetId="1">#REF!</definedName>
    <definedName name="______________DAT10" localSheetId="2">#REF!</definedName>
    <definedName name="______________DAT10">#REF!</definedName>
    <definedName name="______________DAT11" localSheetId="24">#REF!</definedName>
    <definedName name="______________DAT11" localSheetId="25">#REF!</definedName>
    <definedName name="______________DAT11" localSheetId="1">#REF!</definedName>
    <definedName name="______________DAT11" localSheetId="2">#REF!</definedName>
    <definedName name="______________DAT11">#REF!</definedName>
    <definedName name="______________DAT12" localSheetId="1">#REF!</definedName>
    <definedName name="______________DAT12" localSheetId="2">#REF!</definedName>
    <definedName name="______________DAT12">#REF!</definedName>
    <definedName name="______________DAT13" localSheetId="1">#REF!</definedName>
    <definedName name="______________DAT13" localSheetId="2">#REF!</definedName>
    <definedName name="______________DAT13">#REF!</definedName>
    <definedName name="______________DAT14" localSheetId="1">#REF!</definedName>
    <definedName name="______________DAT14" localSheetId="2">#REF!</definedName>
    <definedName name="______________DAT14">#REF!</definedName>
    <definedName name="______________DAT2" localSheetId="1">#REF!</definedName>
    <definedName name="______________DAT2" localSheetId="2">#REF!</definedName>
    <definedName name="______________DAT2">#REF!</definedName>
    <definedName name="______________DAT3" localSheetId="1">#REF!</definedName>
    <definedName name="______________DAT3" localSheetId="2">#REF!</definedName>
    <definedName name="______________DAT3">#REF!</definedName>
    <definedName name="______________DAT4" localSheetId="1">#REF!</definedName>
    <definedName name="______________DAT4" localSheetId="2">#REF!</definedName>
    <definedName name="______________DAT4">#REF!</definedName>
    <definedName name="______________DAT5" localSheetId="1">#REF!</definedName>
    <definedName name="______________DAT5" localSheetId="2">#REF!</definedName>
    <definedName name="______________DAT5">#REF!</definedName>
    <definedName name="______________DAT6" localSheetId="1">#REF!</definedName>
    <definedName name="______________DAT6" localSheetId="2">#REF!</definedName>
    <definedName name="______________DAT6">#REF!</definedName>
    <definedName name="______________DAT7" localSheetId="1">#REF!</definedName>
    <definedName name="______________DAT7" localSheetId="2">#REF!</definedName>
    <definedName name="______________DAT7">#REF!</definedName>
    <definedName name="______________DAT8" localSheetId="1">#REF!</definedName>
    <definedName name="______________DAT8" localSheetId="2">#REF!</definedName>
    <definedName name="______________DAT8">#REF!</definedName>
    <definedName name="______________DAT9" localSheetId="1">#REF!</definedName>
    <definedName name="______________DAT9" localSheetId="2">#REF!</definedName>
    <definedName name="______________DAT9">#REF!</definedName>
    <definedName name="______________eg1">#N/A</definedName>
    <definedName name="______________LAM12" localSheetId="24">#REF!</definedName>
    <definedName name="______________LAM12" localSheetId="25">#REF!</definedName>
    <definedName name="______________LAM12" localSheetId="1">#REF!</definedName>
    <definedName name="______________LAM12" localSheetId="2">#REF!</definedName>
    <definedName name="______________LAM12">#REF!</definedName>
    <definedName name="______________LAM34" localSheetId="24">#REF!</definedName>
    <definedName name="______________LAM34" localSheetId="25">#REF!</definedName>
    <definedName name="______________LAM34" localSheetId="1">#REF!</definedName>
    <definedName name="______________LAM34" localSheetId="2">#REF!</definedName>
    <definedName name="______________LAM34">#REF!</definedName>
    <definedName name="______________NAN1" localSheetId="24">#REF!</definedName>
    <definedName name="______________NAN1" localSheetId="25">#REF!</definedName>
    <definedName name="______________NAN1" localSheetId="1">#REF!</definedName>
    <definedName name="______________NAN1" localSheetId="2">#REF!</definedName>
    <definedName name="______________NAN1">#REF!</definedName>
    <definedName name="______________NAN2" localSheetId="1">#REF!</definedName>
    <definedName name="______________NAN2" localSheetId="2">#REF!</definedName>
    <definedName name="______________NAN2">#REF!</definedName>
    <definedName name="______________sum2">#N/A</definedName>
    <definedName name="_____________BB9" localSheetId="1" hidden="1">#REF!</definedName>
    <definedName name="_____________BB9" localSheetId="2" hidden="1">#REF!</definedName>
    <definedName name="_____________BB9" hidden="1">#REF!</definedName>
    <definedName name="_____________DAT1" localSheetId="24">#REF!</definedName>
    <definedName name="_____________DAT1" localSheetId="25">#REF!</definedName>
    <definedName name="_____________DAT1" localSheetId="1">#REF!</definedName>
    <definedName name="_____________DAT1" localSheetId="2">#REF!</definedName>
    <definedName name="_____________DAT1">#REF!</definedName>
    <definedName name="_____________DAT10" localSheetId="24">#REF!</definedName>
    <definedName name="_____________DAT10" localSheetId="25">#REF!</definedName>
    <definedName name="_____________DAT10" localSheetId="1">#REF!</definedName>
    <definedName name="_____________DAT10" localSheetId="2">#REF!</definedName>
    <definedName name="_____________DAT10">#REF!</definedName>
    <definedName name="_____________DAT11" localSheetId="24">#REF!</definedName>
    <definedName name="_____________DAT11" localSheetId="25">#REF!</definedName>
    <definedName name="_____________DAT11" localSheetId="1">#REF!</definedName>
    <definedName name="_____________DAT11" localSheetId="2">#REF!</definedName>
    <definedName name="_____________DAT11">#REF!</definedName>
    <definedName name="_____________DAT12" localSheetId="1">#REF!</definedName>
    <definedName name="_____________DAT12" localSheetId="2">#REF!</definedName>
    <definedName name="_____________DAT12">#REF!</definedName>
    <definedName name="_____________DAT13" localSheetId="1">#REF!</definedName>
    <definedName name="_____________DAT13" localSheetId="2">#REF!</definedName>
    <definedName name="_____________DAT13">#REF!</definedName>
    <definedName name="_____________DAT14" localSheetId="1">#REF!</definedName>
    <definedName name="_____________DAT14" localSheetId="2">#REF!</definedName>
    <definedName name="_____________DAT14">#REF!</definedName>
    <definedName name="_____________DAT2" localSheetId="1">#REF!</definedName>
    <definedName name="_____________DAT2" localSheetId="2">#REF!</definedName>
    <definedName name="_____________DAT2">#REF!</definedName>
    <definedName name="_____________DAT3" localSheetId="1">#REF!</definedName>
    <definedName name="_____________DAT3" localSheetId="2">#REF!</definedName>
    <definedName name="_____________DAT3">#REF!</definedName>
    <definedName name="_____________DAT4" localSheetId="1">#REF!</definedName>
    <definedName name="_____________DAT4" localSheetId="2">#REF!</definedName>
    <definedName name="_____________DAT4">#REF!</definedName>
    <definedName name="_____________DAT5" localSheetId="1">#REF!</definedName>
    <definedName name="_____________DAT5" localSheetId="2">#REF!</definedName>
    <definedName name="_____________DAT5">#REF!</definedName>
    <definedName name="_____________DAT6" localSheetId="1">#REF!</definedName>
    <definedName name="_____________DAT6" localSheetId="2">#REF!</definedName>
    <definedName name="_____________DAT6">#REF!</definedName>
    <definedName name="_____________DAT7" localSheetId="1">#REF!</definedName>
    <definedName name="_____________DAT7" localSheetId="2">#REF!</definedName>
    <definedName name="_____________DAT7">#REF!</definedName>
    <definedName name="_____________DAT8" localSheetId="1">#REF!</definedName>
    <definedName name="_____________DAT8" localSheetId="2">#REF!</definedName>
    <definedName name="_____________DAT8">#REF!</definedName>
    <definedName name="_____________DAT9" localSheetId="1">#REF!</definedName>
    <definedName name="_____________DAT9" localSheetId="2">#REF!</definedName>
    <definedName name="_____________DAT9">#REF!</definedName>
    <definedName name="_____________eg1">#N/A</definedName>
    <definedName name="_____________LAM12" localSheetId="24">#REF!</definedName>
    <definedName name="_____________LAM12" localSheetId="25">#REF!</definedName>
    <definedName name="_____________LAM12" localSheetId="1">#REF!</definedName>
    <definedName name="_____________LAM12" localSheetId="2">#REF!</definedName>
    <definedName name="_____________LAM12">#REF!</definedName>
    <definedName name="_____________LAM34" localSheetId="24">#REF!</definedName>
    <definedName name="_____________LAM34" localSheetId="25">#REF!</definedName>
    <definedName name="_____________LAM34" localSheetId="1">#REF!</definedName>
    <definedName name="_____________LAM34" localSheetId="2">#REF!</definedName>
    <definedName name="_____________LAM34">#REF!</definedName>
    <definedName name="_____________NAN1" localSheetId="24">#REF!</definedName>
    <definedName name="_____________NAN1" localSheetId="25">#REF!</definedName>
    <definedName name="_____________NAN1" localSheetId="1">#REF!</definedName>
    <definedName name="_____________NAN1" localSheetId="2">#REF!</definedName>
    <definedName name="_____________NAN1">#REF!</definedName>
    <definedName name="_____________NAN2" localSheetId="1">#REF!</definedName>
    <definedName name="_____________NAN2" localSheetId="2">#REF!</definedName>
    <definedName name="_____________NAN2">#REF!</definedName>
    <definedName name="_____________sum2">#N/A</definedName>
    <definedName name="____________BB9" localSheetId="1" hidden="1">#REF!</definedName>
    <definedName name="____________BB9" localSheetId="2" hidden="1">#REF!</definedName>
    <definedName name="____________BB9" hidden="1">#REF!</definedName>
    <definedName name="____________DAT1" localSheetId="24">#REF!</definedName>
    <definedName name="____________DAT1" localSheetId="25">#REF!</definedName>
    <definedName name="____________DAT1" localSheetId="1">#REF!</definedName>
    <definedName name="____________DAT1" localSheetId="2">#REF!</definedName>
    <definedName name="____________DAT1">#REF!</definedName>
    <definedName name="____________DAT10" localSheetId="24">#REF!</definedName>
    <definedName name="____________DAT10" localSheetId="25">#REF!</definedName>
    <definedName name="____________DAT10" localSheetId="1">#REF!</definedName>
    <definedName name="____________DAT10" localSheetId="2">#REF!</definedName>
    <definedName name="____________DAT10">#REF!</definedName>
    <definedName name="____________DAT11" localSheetId="24">#REF!</definedName>
    <definedName name="____________DAT11" localSheetId="25">#REF!</definedName>
    <definedName name="____________DAT11" localSheetId="1">#REF!</definedName>
    <definedName name="____________DAT11" localSheetId="2">#REF!</definedName>
    <definedName name="____________DAT11">#REF!</definedName>
    <definedName name="____________DAT12" localSheetId="1">#REF!</definedName>
    <definedName name="____________DAT12" localSheetId="2">#REF!</definedName>
    <definedName name="____________DAT12">#REF!</definedName>
    <definedName name="____________DAT13" localSheetId="1">#REF!</definedName>
    <definedName name="____________DAT13" localSheetId="2">#REF!</definedName>
    <definedName name="____________DAT13">#REF!</definedName>
    <definedName name="____________DAT14" localSheetId="1">#REF!</definedName>
    <definedName name="____________DAT14" localSheetId="2">#REF!</definedName>
    <definedName name="____________DAT14">#REF!</definedName>
    <definedName name="____________DAT2" localSheetId="1">#REF!</definedName>
    <definedName name="____________DAT2" localSheetId="2">#REF!</definedName>
    <definedName name="____________DAT2">#REF!</definedName>
    <definedName name="____________DAT3" localSheetId="1">#REF!</definedName>
    <definedName name="____________DAT3" localSheetId="2">#REF!</definedName>
    <definedName name="____________DAT3">#REF!</definedName>
    <definedName name="____________DAT4" localSheetId="1">#REF!</definedName>
    <definedName name="____________DAT4" localSheetId="2">#REF!</definedName>
    <definedName name="____________DAT4">#REF!</definedName>
    <definedName name="____________DAT5" localSheetId="1">#REF!</definedName>
    <definedName name="____________DAT5" localSheetId="2">#REF!</definedName>
    <definedName name="____________DAT5">#REF!</definedName>
    <definedName name="____________DAT6" localSheetId="1">#REF!</definedName>
    <definedName name="____________DAT6" localSheetId="2">#REF!</definedName>
    <definedName name="____________DAT6">#REF!</definedName>
    <definedName name="____________DAT7" localSheetId="1">#REF!</definedName>
    <definedName name="____________DAT7" localSheetId="2">#REF!</definedName>
    <definedName name="____________DAT7">#REF!</definedName>
    <definedName name="____________DAT8" localSheetId="1">#REF!</definedName>
    <definedName name="____________DAT8" localSheetId="2">#REF!</definedName>
    <definedName name="____________DAT8">#REF!</definedName>
    <definedName name="____________DAT9" localSheetId="1">#REF!</definedName>
    <definedName name="____________DAT9" localSheetId="2">#REF!</definedName>
    <definedName name="____________DAT9">#REF!</definedName>
    <definedName name="____________eg1">#N/A</definedName>
    <definedName name="____________LAM12" localSheetId="24">#REF!</definedName>
    <definedName name="____________LAM12" localSheetId="25">#REF!</definedName>
    <definedName name="____________LAM12" localSheetId="1">#REF!</definedName>
    <definedName name="____________LAM12" localSheetId="2">#REF!</definedName>
    <definedName name="____________LAM12">#REF!</definedName>
    <definedName name="____________LAM34" localSheetId="24">#REF!</definedName>
    <definedName name="____________LAM34" localSheetId="25">#REF!</definedName>
    <definedName name="____________LAM34" localSheetId="1">#REF!</definedName>
    <definedName name="____________LAM34" localSheetId="2">#REF!</definedName>
    <definedName name="____________LAM34">#REF!</definedName>
    <definedName name="____________NAN1" localSheetId="24">#REF!</definedName>
    <definedName name="____________NAN1" localSheetId="25">#REF!</definedName>
    <definedName name="____________NAN1" localSheetId="1">#REF!</definedName>
    <definedName name="____________NAN1" localSheetId="2">#REF!</definedName>
    <definedName name="____________NAN1">#REF!</definedName>
    <definedName name="____________NAN2" localSheetId="1">#REF!</definedName>
    <definedName name="____________NAN2" localSheetId="2">#REF!</definedName>
    <definedName name="____________NAN2">#REF!</definedName>
    <definedName name="____________sum2">#N/A</definedName>
    <definedName name="___________BB9" localSheetId="1" hidden="1">#REF!</definedName>
    <definedName name="___________BB9" localSheetId="2" hidden="1">#REF!</definedName>
    <definedName name="___________BB9" hidden="1">#REF!</definedName>
    <definedName name="___________DAT1" localSheetId="24">#REF!</definedName>
    <definedName name="___________DAT1" localSheetId="25">#REF!</definedName>
    <definedName name="___________DAT1" localSheetId="1">#REF!</definedName>
    <definedName name="___________DAT1" localSheetId="2">#REF!</definedName>
    <definedName name="___________DAT1">#REF!</definedName>
    <definedName name="___________DAT10" localSheetId="24">#REF!</definedName>
    <definedName name="___________DAT10" localSheetId="25">#REF!</definedName>
    <definedName name="___________DAT10" localSheetId="1">#REF!</definedName>
    <definedName name="___________DAT10" localSheetId="2">#REF!</definedName>
    <definedName name="___________DAT10">#REF!</definedName>
    <definedName name="___________DAT11" localSheetId="24">#REF!</definedName>
    <definedName name="___________DAT11" localSheetId="25">#REF!</definedName>
    <definedName name="___________DAT11" localSheetId="1">#REF!</definedName>
    <definedName name="___________DAT11" localSheetId="2">#REF!</definedName>
    <definedName name="___________DAT11">#REF!</definedName>
    <definedName name="___________DAT12" localSheetId="1">#REF!</definedName>
    <definedName name="___________DAT12" localSheetId="2">#REF!</definedName>
    <definedName name="___________DAT12">#REF!</definedName>
    <definedName name="___________DAT13" localSheetId="1">#REF!</definedName>
    <definedName name="___________DAT13" localSheetId="2">#REF!</definedName>
    <definedName name="___________DAT13">#REF!</definedName>
    <definedName name="___________DAT14" localSheetId="1">#REF!</definedName>
    <definedName name="___________DAT14" localSheetId="2">#REF!</definedName>
    <definedName name="___________DAT14">#REF!</definedName>
    <definedName name="___________DAT2" localSheetId="1">#REF!</definedName>
    <definedName name="___________DAT2" localSheetId="2">#REF!</definedName>
    <definedName name="___________DAT2">#REF!</definedName>
    <definedName name="___________DAT3" localSheetId="1">#REF!</definedName>
    <definedName name="___________DAT3" localSheetId="2">#REF!</definedName>
    <definedName name="___________DAT3">#REF!</definedName>
    <definedName name="___________DAT4" localSheetId="1">#REF!</definedName>
    <definedName name="___________DAT4" localSheetId="2">#REF!</definedName>
    <definedName name="___________DAT4">#REF!</definedName>
    <definedName name="___________DAT5" localSheetId="1">#REF!</definedName>
    <definedName name="___________DAT5" localSheetId="2">#REF!</definedName>
    <definedName name="___________DAT5">#REF!</definedName>
    <definedName name="___________DAT6" localSheetId="1">#REF!</definedName>
    <definedName name="___________DAT6" localSheetId="2">#REF!</definedName>
    <definedName name="___________DAT6">#REF!</definedName>
    <definedName name="___________DAT7" localSheetId="1">#REF!</definedName>
    <definedName name="___________DAT7" localSheetId="2">#REF!</definedName>
    <definedName name="___________DAT7">#REF!</definedName>
    <definedName name="___________DAT8" localSheetId="1">#REF!</definedName>
    <definedName name="___________DAT8" localSheetId="2">#REF!</definedName>
    <definedName name="___________DAT8">#REF!</definedName>
    <definedName name="___________DAT9" localSheetId="1">#REF!</definedName>
    <definedName name="___________DAT9" localSheetId="2">#REF!</definedName>
    <definedName name="___________DAT9">#REF!</definedName>
    <definedName name="___________eg1">#N/A</definedName>
    <definedName name="___________LAM12" localSheetId="24">#REF!</definedName>
    <definedName name="___________LAM12" localSheetId="25">#REF!</definedName>
    <definedName name="___________LAM12" localSheetId="1">#REF!</definedName>
    <definedName name="___________LAM12" localSheetId="2">#REF!</definedName>
    <definedName name="___________LAM12">#REF!</definedName>
    <definedName name="___________LAM34" localSheetId="24">#REF!</definedName>
    <definedName name="___________LAM34" localSheetId="25">#REF!</definedName>
    <definedName name="___________LAM34" localSheetId="1">#REF!</definedName>
    <definedName name="___________LAM34" localSheetId="2">#REF!</definedName>
    <definedName name="___________LAM34">#REF!</definedName>
    <definedName name="___________NAN1" localSheetId="24">#REF!</definedName>
    <definedName name="___________NAN1" localSheetId="25">#REF!</definedName>
    <definedName name="___________NAN1" localSheetId="1">#REF!</definedName>
    <definedName name="___________NAN1" localSheetId="2">#REF!</definedName>
    <definedName name="___________NAN1">#REF!</definedName>
    <definedName name="___________NAN2" localSheetId="1">#REF!</definedName>
    <definedName name="___________NAN2" localSheetId="2">#REF!</definedName>
    <definedName name="___________NAN2">#REF!</definedName>
    <definedName name="___________sum2">#N/A</definedName>
    <definedName name="__________BB9" localSheetId="1" hidden="1">#REF!</definedName>
    <definedName name="__________BB9" localSheetId="2" hidden="1">#REF!</definedName>
    <definedName name="__________BB9" hidden="1">#REF!</definedName>
    <definedName name="__________DAT1" localSheetId="24">#REF!</definedName>
    <definedName name="__________DAT1" localSheetId="25">#REF!</definedName>
    <definedName name="__________DAT1" localSheetId="1">#REF!</definedName>
    <definedName name="__________DAT1" localSheetId="2">#REF!</definedName>
    <definedName name="__________DAT1">#REF!</definedName>
    <definedName name="__________DAT10" localSheetId="24">#REF!</definedName>
    <definedName name="__________DAT10" localSheetId="25">#REF!</definedName>
    <definedName name="__________DAT10" localSheetId="1">#REF!</definedName>
    <definedName name="__________DAT10" localSheetId="2">#REF!</definedName>
    <definedName name="__________DAT10">#REF!</definedName>
    <definedName name="__________DAT11" localSheetId="24">#REF!</definedName>
    <definedName name="__________DAT11" localSheetId="25">#REF!</definedName>
    <definedName name="__________DAT11" localSheetId="1">#REF!</definedName>
    <definedName name="__________DAT11" localSheetId="2">#REF!</definedName>
    <definedName name="__________DAT11">#REF!</definedName>
    <definedName name="__________DAT12" localSheetId="1">#REF!</definedName>
    <definedName name="__________DAT12" localSheetId="2">#REF!</definedName>
    <definedName name="__________DAT12">#REF!</definedName>
    <definedName name="__________DAT13" localSheetId="1">#REF!</definedName>
    <definedName name="__________DAT13" localSheetId="2">#REF!</definedName>
    <definedName name="__________DAT13">#REF!</definedName>
    <definedName name="__________DAT14" localSheetId="1">#REF!</definedName>
    <definedName name="__________DAT14" localSheetId="2">#REF!</definedName>
    <definedName name="__________DAT14">#REF!</definedName>
    <definedName name="__________DAT2" localSheetId="1">#REF!</definedName>
    <definedName name="__________DAT2" localSheetId="2">#REF!</definedName>
    <definedName name="__________DAT2">#REF!</definedName>
    <definedName name="__________DAT3" localSheetId="1">#REF!</definedName>
    <definedName name="__________DAT3" localSheetId="2">#REF!</definedName>
    <definedName name="__________DAT3">#REF!</definedName>
    <definedName name="__________DAT4" localSheetId="1">#REF!</definedName>
    <definedName name="__________DAT4" localSheetId="2">#REF!</definedName>
    <definedName name="__________DAT4">#REF!</definedName>
    <definedName name="__________DAT5" localSheetId="1">#REF!</definedName>
    <definedName name="__________DAT5" localSheetId="2">#REF!</definedName>
    <definedName name="__________DAT5">#REF!</definedName>
    <definedName name="__________DAT6" localSheetId="1">#REF!</definedName>
    <definedName name="__________DAT6" localSheetId="2">#REF!</definedName>
    <definedName name="__________DAT6">#REF!</definedName>
    <definedName name="__________DAT7" localSheetId="1">#REF!</definedName>
    <definedName name="__________DAT7" localSheetId="2">#REF!</definedName>
    <definedName name="__________DAT7">#REF!</definedName>
    <definedName name="__________DAT8" localSheetId="1">#REF!</definedName>
    <definedName name="__________DAT8" localSheetId="2">#REF!</definedName>
    <definedName name="__________DAT8">#REF!</definedName>
    <definedName name="__________DAT9" localSheetId="1">#REF!</definedName>
    <definedName name="__________DAT9" localSheetId="2">#REF!</definedName>
    <definedName name="__________DAT9">#REF!</definedName>
    <definedName name="__________eg1">#N/A</definedName>
    <definedName name="__________LAM12" localSheetId="24">#REF!</definedName>
    <definedName name="__________LAM12" localSheetId="25">#REF!</definedName>
    <definedName name="__________LAM12" localSheetId="1">#REF!</definedName>
    <definedName name="__________LAM12" localSheetId="2">#REF!</definedName>
    <definedName name="__________LAM12">#REF!</definedName>
    <definedName name="__________LAM34" localSheetId="24">#REF!</definedName>
    <definedName name="__________LAM34" localSheetId="25">#REF!</definedName>
    <definedName name="__________LAM34" localSheetId="1">#REF!</definedName>
    <definedName name="__________LAM34" localSheetId="2">#REF!</definedName>
    <definedName name="__________LAM34">#REF!</definedName>
    <definedName name="__________NAN1" localSheetId="24">#REF!</definedName>
    <definedName name="__________NAN1" localSheetId="25">#REF!</definedName>
    <definedName name="__________NAN1" localSheetId="1">#REF!</definedName>
    <definedName name="__________NAN1" localSheetId="2">#REF!</definedName>
    <definedName name="__________NAN1">#REF!</definedName>
    <definedName name="__________NAN2" localSheetId="1">#REF!</definedName>
    <definedName name="__________NAN2" localSheetId="2">#REF!</definedName>
    <definedName name="__________NAN2">#REF!</definedName>
    <definedName name="__________sum2">#N/A</definedName>
    <definedName name="_________BB9" localSheetId="1" hidden="1">#REF!</definedName>
    <definedName name="_________BB9" localSheetId="2" hidden="1">#REF!</definedName>
    <definedName name="_________BB9" hidden="1">#REF!</definedName>
    <definedName name="_________DAT1" localSheetId="24">#REF!</definedName>
    <definedName name="_________DAT1" localSheetId="25">#REF!</definedName>
    <definedName name="_________DAT1" localSheetId="1">#REF!</definedName>
    <definedName name="_________DAT1" localSheetId="2">#REF!</definedName>
    <definedName name="_________DAT1">#REF!</definedName>
    <definedName name="_________DAT10" localSheetId="24">#REF!</definedName>
    <definedName name="_________DAT10" localSheetId="25">#REF!</definedName>
    <definedName name="_________DAT10" localSheetId="1">#REF!</definedName>
    <definedName name="_________DAT10" localSheetId="2">#REF!</definedName>
    <definedName name="_________DAT10">#REF!</definedName>
    <definedName name="_________DAT11" localSheetId="24">#REF!</definedName>
    <definedName name="_________DAT11" localSheetId="25">#REF!</definedName>
    <definedName name="_________DAT11" localSheetId="1">#REF!</definedName>
    <definedName name="_________DAT11" localSheetId="2">#REF!</definedName>
    <definedName name="_________DAT11">#REF!</definedName>
    <definedName name="_________DAT12" localSheetId="1">#REF!</definedName>
    <definedName name="_________DAT12" localSheetId="2">#REF!</definedName>
    <definedName name="_________DAT12">#REF!</definedName>
    <definedName name="_________DAT13" localSheetId="1">#REF!</definedName>
    <definedName name="_________DAT13" localSheetId="2">#REF!</definedName>
    <definedName name="_________DAT13">#REF!</definedName>
    <definedName name="_________DAT14" localSheetId="1">#REF!</definedName>
    <definedName name="_________DAT14" localSheetId="2">#REF!</definedName>
    <definedName name="_________DAT14">#REF!</definedName>
    <definedName name="_________DAT2" localSheetId="1">#REF!</definedName>
    <definedName name="_________DAT2" localSheetId="2">#REF!</definedName>
    <definedName name="_________DAT2">#REF!</definedName>
    <definedName name="_________DAT3" localSheetId="1">#REF!</definedName>
    <definedName name="_________DAT3" localSheetId="2">#REF!</definedName>
    <definedName name="_________DAT3">#REF!</definedName>
    <definedName name="_________DAT4" localSheetId="1">#REF!</definedName>
    <definedName name="_________DAT4" localSheetId="2">#REF!</definedName>
    <definedName name="_________DAT4">#REF!</definedName>
    <definedName name="_________DAT5" localSheetId="1">#REF!</definedName>
    <definedName name="_________DAT5" localSheetId="2">#REF!</definedName>
    <definedName name="_________DAT5">#REF!</definedName>
    <definedName name="_________DAT6" localSheetId="1">#REF!</definedName>
    <definedName name="_________DAT6" localSheetId="2">#REF!</definedName>
    <definedName name="_________DAT6">#REF!</definedName>
    <definedName name="_________DAT7" localSheetId="1">#REF!</definedName>
    <definedName name="_________DAT7" localSheetId="2">#REF!</definedName>
    <definedName name="_________DAT7">#REF!</definedName>
    <definedName name="_________DAT8" localSheetId="1">#REF!</definedName>
    <definedName name="_________DAT8" localSheetId="2">#REF!</definedName>
    <definedName name="_________DAT8">#REF!</definedName>
    <definedName name="_________DAT9" localSheetId="1">#REF!</definedName>
    <definedName name="_________DAT9" localSheetId="2">#REF!</definedName>
    <definedName name="_________DAT9">#REF!</definedName>
    <definedName name="_________eg1">#N/A</definedName>
    <definedName name="_________LAM12" localSheetId="24">#REF!</definedName>
    <definedName name="_________LAM12" localSheetId="25">#REF!</definedName>
    <definedName name="_________LAM12" localSheetId="1">#REF!</definedName>
    <definedName name="_________LAM12" localSheetId="2">#REF!</definedName>
    <definedName name="_________LAM12">#REF!</definedName>
    <definedName name="_________LAM34" localSheetId="24">#REF!</definedName>
    <definedName name="_________LAM34" localSheetId="25">#REF!</definedName>
    <definedName name="_________LAM34" localSheetId="1">#REF!</definedName>
    <definedName name="_________LAM34" localSheetId="2">#REF!</definedName>
    <definedName name="_________LAM34">#REF!</definedName>
    <definedName name="_________NAN1" localSheetId="24">#REF!</definedName>
    <definedName name="_________NAN1" localSheetId="25">#REF!</definedName>
    <definedName name="_________NAN1" localSheetId="1">#REF!</definedName>
    <definedName name="_________NAN1" localSheetId="2">#REF!</definedName>
    <definedName name="_________NAN1">#REF!</definedName>
    <definedName name="_________NAN2" localSheetId="1">#REF!</definedName>
    <definedName name="_________NAN2" localSheetId="2">#REF!</definedName>
    <definedName name="_________NAN2">#REF!</definedName>
    <definedName name="_________sum2">#N/A</definedName>
    <definedName name="________BB9" localSheetId="1" hidden="1">#REF!</definedName>
    <definedName name="________BB9" localSheetId="2" hidden="1">#REF!</definedName>
    <definedName name="________BB9" hidden="1">#REF!</definedName>
    <definedName name="________DAT1" localSheetId="24">#REF!</definedName>
    <definedName name="________DAT1" localSheetId="25">#REF!</definedName>
    <definedName name="________DAT1" localSheetId="1">#REF!</definedName>
    <definedName name="________DAT1" localSheetId="2">#REF!</definedName>
    <definedName name="________DAT1">#REF!</definedName>
    <definedName name="________DAT10" localSheetId="24">#REF!</definedName>
    <definedName name="________DAT10" localSheetId="25">#REF!</definedName>
    <definedName name="________DAT10" localSheetId="1">#REF!</definedName>
    <definedName name="________DAT10" localSheetId="2">#REF!</definedName>
    <definedName name="________DAT10">#REF!</definedName>
    <definedName name="________DAT11" localSheetId="24">#REF!</definedName>
    <definedName name="________DAT11" localSheetId="25">#REF!</definedName>
    <definedName name="________DAT11" localSheetId="1">#REF!</definedName>
    <definedName name="________DAT11" localSheetId="2">#REF!</definedName>
    <definedName name="________DAT11">#REF!</definedName>
    <definedName name="________DAT12" localSheetId="1">#REF!</definedName>
    <definedName name="________DAT12" localSheetId="2">#REF!</definedName>
    <definedName name="________DAT12">#REF!</definedName>
    <definedName name="________DAT13" localSheetId="1">#REF!</definedName>
    <definedName name="________DAT13" localSheetId="2">#REF!</definedName>
    <definedName name="________DAT13">#REF!</definedName>
    <definedName name="________DAT14" localSheetId="1">#REF!</definedName>
    <definedName name="________DAT14" localSheetId="2">#REF!</definedName>
    <definedName name="________DAT14">#REF!</definedName>
    <definedName name="________DAT2" localSheetId="1">#REF!</definedName>
    <definedName name="________DAT2" localSheetId="2">#REF!</definedName>
    <definedName name="________DAT2">#REF!</definedName>
    <definedName name="________DAT3" localSheetId="1">#REF!</definedName>
    <definedName name="________DAT3" localSheetId="2">#REF!</definedName>
    <definedName name="________DAT3">#REF!</definedName>
    <definedName name="________DAT4" localSheetId="1">#REF!</definedName>
    <definedName name="________DAT4" localSheetId="2">#REF!</definedName>
    <definedName name="________DAT4">#REF!</definedName>
    <definedName name="________DAT5" localSheetId="1">#REF!</definedName>
    <definedName name="________DAT5" localSheetId="2">#REF!</definedName>
    <definedName name="________DAT5">#REF!</definedName>
    <definedName name="________DAT6" localSheetId="1">#REF!</definedName>
    <definedName name="________DAT6" localSheetId="2">#REF!</definedName>
    <definedName name="________DAT6">#REF!</definedName>
    <definedName name="________DAT7" localSheetId="1">#REF!</definedName>
    <definedName name="________DAT7" localSheetId="2">#REF!</definedName>
    <definedName name="________DAT7">#REF!</definedName>
    <definedName name="________DAT8" localSheetId="1">#REF!</definedName>
    <definedName name="________DAT8" localSheetId="2">#REF!</definedName>
    <definedName name="________DAT8">#REF!</definedName>
    <definedName name="________DAT9" localSheetId="1">#REF!</definedName>
    <definedName name="________DAT9" localSheetId="2">#REF!</definedName>
    <definedName name="________DAT9">#REF!</definedName>
    <definedName name="________eg1">#N/A</definedName>
    <definedName name="________LAM12" localSheetId="24">#REF!</definedName>
    <definedName name="________LAM12" localSheetId="25">#REF!</definedName>
    <definedName name="________LAM12" localSheetId="1">#REF!</definedName>
    <definedName name="________LAM12" localSheetId="2">#REF!</definedName>
    <definedName name="________LAM12">#REF!</definedName>
    <definedName name="________LAM34" localSheetId="24">#REF!</definedName>
    <definedName name="________LAM34" localSheetId="25">#REF!</definedName>
    <definedName name="________LAM34" localSheetId="1">#REF!</definedName>
    <definedName name="________LAM34" localSheetId="2">#REF!</definedName>
    <definedName name="________LAM34">#REF!</definedName>
    <definedName name="________NAN1" localSheetId="24">#REF!</definedName>
    <definedName name="________NAN1" localSheetId="25">#REF!</definedName>
    <definedName name="________NAN1" localSheetId="1">#REF!</definedName>
    <definedName name="________NAN1" localSheetId="2">#REF!</definedName>
    <definedName name="________NAN1">#REF!</definedName>
    <definedName name="________NAN2" localSheetId="1">#REF!</definedName>
    <definedName name="________NAN2" localSheetId="2">#REF!</definedName>
    <definedName name="________NAN2">#REF!</definedName>
    <definedName name="________sum2">#N/A</definedName>
    <definedName name="_______BB9" localSheetId="1" hidden="1">#REF!</definedName>
    <definedName name="_______BB9" localSheetId="2" hidden="1">#REF!</definedName>
    <definedName name="_______BB9" hidden="1">#REF!</definedName>
    <definedName name="_______DAT1" localSheetId="27">#REF!</definedName>
    <definedName name="_______DAT1" localSheetId="28">#REF!</definedName>
    <definedName name="_______DAT1" localSheetId="16">#REF!</definedName>
    <definedName name="_______DAT1" localSheetId="18">#REF!</definedName>
    <definedName name="_______DAT1" localSheetId="21">#REF!</definedName>
    <definedName name="_______DAT1" localSheetId="22">#REF!</definedName>
    <definedName name="_______DAT1" localSheetId="23">#REF!</definedName>
    <definedName name="_______DAT1" localSheetId="24">#REF!</definedName>
    <definedName name="_______DAT1" localSheetId="25">#REF!</definedName>
    <definedName name="_______DAT1" localSheetId="26">#REF!</definedName>
    <definedName name="_______DAT1" localSheetId="1">#REF!</definedName>
    <definedName name="_______DAT1" localSheetId="2">#REF!</definedName>
    <definedName name="_______DAT1" localSheetId="4">#REF!</definedName>
    <definedName name="_______DAT1" localSheetId="7">#REF!</definedName>
    <definedName name="_______DAT1" localSheetId="8">#REF!</definedName>
    <definedName name="_______DAT1" localSheetId="9">#REF!</definedName>
    <definedName name="_______DAT1" localSheetId="10">#REF!</definedName>
    <definedName name="_______DAT1">#REF!</definedName>
    <definedName name="_______DAT10" localSheetId="1">#REF!</definedName>
    <definedName name="_______DAT10" localSheetId="2">#REF!</definedName>
    <definedName name="_______DAT10">#REF!</definedName>
    <definedName name="_______DAT11" localSheetId="1">#REF!</definedName>
    <definedName name="_______DAT11" localSheetId="2">#REF!</definedName>
    <definedName name="_______DAT11">#REF!</definedName>
    <definedName name="_______DAT12" localSheetId="1">#REF!</definedName>
    <definedName name="_______DAT12" localSheetId="2">#REF!</definedName>
    <definedName name="_______DAT12">#REF!</definedName>
    <definedName name="_______DAT13" localSheetId="1">#REF!</definedName>
    <definedName name="_______DAT13" localSheetId="2">#REF!</definedName>
    <definedName name="_______DAT13">#REF!</definedName>
    <definedName name="_______DAT14" localSheetId="1">#REF!</definedName>
    <definedName name="_______DAT14" localSheetId="2">#REF!</definedName>
    <definedName name="_______DAT14">#REF!</definedName>
    <definedName name="_______DAT2" localSheetId="27">#REF!</definedName>
    <definedName name="_______DAT2" localSheetId="28">#REF!</definedName>
    <definedName name="_______DAT2" localSheetId="18">#REF!</definedName>
    <definedName name="_______DAT2" localSheetId="21">#REF!</definedName>
    <definedName name="_______DAT2" localSheetId="22">#REF!</definedName>
    <definedName name="_______DAT2" localSheetId="23">#REF!</definedName>
    <definedName name="_______DAT2" localSheetId="24">#REF!</definedName>
    <definedName name="_______DAT2" localSheetId="25">#REF!</definedName>
    <definedName name="_______DAT2" localSheetId="26">#REF!</definedName>
    <definedName name="_______DAT2" localSheetId="1">#REF!</definedName>
    <definedName name="_______DAT2" localSheetId="2">#REF!</definedName>
    <definedName name="_______DAT2" localSheetId="4">#REF!</definedName>
    <definedName name="_______DAT2" localSheetId="7">#REF!</definedName>
    <definedName name="_______DAT2" localSheetId="8">#REF!</definedName>
    <definedName name="_______DAT2" localSheetId="9">#REF!</definedName>
    <definedName name="_______DAT2" localSheetId="10">#REF!</definedName>
    <definedName name="_______DAT2">#REF!</definedName>
    <definedName name="_______DAT3" localSheetId="1">#REF!</definedName>
    <definedName name="_______DAT3" localSheetId="2">#REF!</definedName>
    <definedName name="_______DAT3">#REF!</definedName>
    <definedName name="_______DAT4" localSheetId="1">#REF!</definedName>
    <definedName name="_______DAT4" localSheetId="2">#REF!</definedName>
    <definedName name="_______DAT4">#REF!</definedName>
    <definedName name="_______DAT5" localSheetId="27">#REF!</definedName>
    <definedName name="_______DAT5" localSheetId="28">#REF!</definedName>
    <definedName name="_______DAT5" localSheetId="18">#REF!</definedName>
    <definedName name="_______DAT5" localSheetId="21">#REF!</definedName>
    <definedName name="_______DAT5" localSheetId="22">#REF!</definedName>
    <definedName name="_______DAT5" localSheetId="23">#REF!</definedName>
    <definedName name="_______DAT5" localSheetId="24">#REF!</definedName>
    <definedName name="_______DAT5" localSheetId="25">#REF!</definedName>
    <definedName name="_______DAT5" localSheetId="26">#REF!</definedName>
    <definedName name="_______DAT5" localSheetId="1">#REF!</definedName>
    <definedName name="_______DAT5" localSheetId="2">#REF!</definedName>
    <definedName name="_______DAT5" localSheetId="4">#REF!</definedName>
    <definedName name="_______DAT5" localSheetId="7">#REF!</definedName>
    <definedName name="_______DAT5" localSheetId="8">#REF!</definedName>
    <definedName name="_______DAT5" localSheetId="9">#REF!</definedName>
    <definedName name="_______DAT5" localSheetId="10">#REF!</definedName>
    <definedName name="_______DAT5">#REF!</definedName>
    <definedName name="_______DAT6" localSheetId="27">#REF!</definedName>
    <definedName name="_______DAT6" localSheetId="28">#REF!</definedName>
    <definedName name="_______DAT6" localSheetId="18">#REF!</definedName>
    <definedName name="_______DAT6" localSheetId="21">#REF!</definedName>
    <definedName name="_______DAT6" localSheetId="22">#REF!</definedName>
    <definedName name="_______DAT6" localSheetId="23">#REF!</definedName>
    <definedName name="_______DAT6" localSheetId="24">#REF!</definedName>
    <definedName name="_______DAT6" localSheetId="25">#REF!</definedName>
    <definedName name="_______DAT6" localSheetId="26">#REF!</definedName>
    <definedName name="_______DAT6" localSheetId="1">#REF!</definedName>
    <definedName name="_______DAT6" localSheetId="2">#REF!</definedName>
    <definedName name="_______DAT6" localSheetId="4">#REF!</definedName>
    <definedName name="_______DAT6" localSheetId="7">#REF!</definedName>
    <definedName name="_______DAT6" localSheetId="8">#REF!</definedName>
    <definedName name="_______DAT6" localSheetId="9">#REF!</definedName>
    <definedName name="_______DAT6" localSheetId="10">#REF!</definedName>
    <definedName name="_______DAT6">#REF!</definedName>
    <definedName name="_______DAT7" localSheetId="1">#REF!</definedName>
    <definedName name="_______DAT7" localSheetId="2">#REF!</definedName>
    <definedName name="_______DAT7">#REF!</definedName>
    <definedName name="_______DAT8" localSheetId="27">#REF!</definedName>
    <definedName name="_______DAT8" localSheetId="28">#REF!</definedName>
    <definedName name="_______DAT8" localSheetId="18">#REF!</definedName>
    <definedName name="_______DAT8" localSheetId="21">#REF!</definedName>
    <definedName name="_______DAT8" localSheetId="22">#REF!</definedName>
    <definedName name="_______DAT8" localSheetId="23">#REF!</definedName>
    <definedName name="_______DAT8" localSheetId="24">#REF!</definedName>
    <definedName name="_______DAT8" localSheetId="25">#REF!</definedName>
    <definedName name="_______DAT8" localSheetId="26">#REF!</definedName>
    <definedName name="_______DAT8" localSheetId="1">#REF!</definedName>
    <definedName name="_______DAT8" localSheetId="2">#REF!</definedName>
    <definedName name="_______DAT8" localSheetId="4">#REF!</definedName>
    <definedName name="_______DAT8" localSheetId="7">#REF!</definedName>
    <definedName name="_______DAT8" localSheetId="8">#REF!</definedName>
    <definedName name="_______DAT8" localSheetId="9">#REF!</definedName>
    <definedName name="_______DAT8" localSheetId="10">#REF!</definedName>
    <definedName name="_______DAT8">#REF!</definedName>
    <definedName name="_______DAT9" localSheetId="1">#REF!</definedName>
    <definedName name="_______DAT9" localSheetId="2">#REF!</definedName>
    <definedName name="_______DAT9">#REF!</definedName>
    <definedName name="_______eg1">#N/A</definedName>
    <definedName name="_______LAM12" localSheetId="24">#REF!</definedName>
    <definedName name="_______LAM12" localSheetId="25">#REF!</definedName>
    <definedName name="_______LAM12" localSheetId="1">#REF!</definedName>
    <definedName name="_______LAM12" localSheetId="2">#REF!</definedName>
    <definedName name="_______LAM12">#REF!</definedName>
    <definedName name="_______LAM34" localSheetId="24">#REF!</definedName>
    <definedName name="_______LAM34" localSheetId="25">#REF!</definedName>
    <definedName name="_______LAM34" localSheetId="1">#REF!</definedName>
    <definedName name="_______LAM34" localSheetId="2">#REF!</definedName>
    <definedName name="_______LAM34">#REF!</definedName>
    <definedName name="_______NAN1" localSheetId="24">#REF!</definedName>
    <definedName name="_______NAN1" localSheetId="25">#REF!</definedName>
    <definedName name="_______NAN1" localSheetId="1">#REF!</definedName>
    <definedName name="_______NAN1" localSheetId="2">#REF!</definedName>
    <definedName name="_______NAN1">#REF!</definedName>
    <definedName name="_______NAN2" localSheetId="1">#REF!</definedName>
    <definedName name="_______NAN2" localSheetId="2">#REF!</definedName>
    <definedName name="_______NAN2">#REF!</definedName>
    <definedName name="_______sum2">#N/A</definedName>
    <definedName name="______BB9" localSheetId="1" hidden="1">#REF!</definedName>
    <definedName name="______BB9" localSheetId="2" hidden="1">#REF!</definedName>
    <definedName name="______BB9" hidden="1">#REF!</definedName>
    <definedName name="______DAT1" localSheetId="27">#REF!</definedName>
    <definedName name="______DAT1" localSheetId="28">#REF!</definedName>
    <definedName name="______DAT1" localSheetId="18">#REF!</definedName>
    <definedName name="______DAT1" localSheetId="20">#REF!</definedName>
    <definedName name="______DAT1" localSheetId="21">#REF!</definedName>
    <definedName name="______DAT1" localSheetId="22">#REF!</definedName>
    <definedName name="______DAT1" localSheetId="23">#REF!</definedName>
    <definedName name="______DAT1" localSheetId="24">#REF!</definedName>
    <definedName name="______DAT1" localSheetId="25">#REF!</definedName>
    <definedName name="______DAT1" localSheetId="26">#REF!</definedName>
    <definedName name="______DAT1" localSheetId="1">#REF!</definedName>
    <definedName name="______DAT1" localSheetId="2">#REF!</definedName>
    <definedName name="______DAT1" localSheetId="4">#REF!</definedName>
    <definedName name="______DAT1" localSheetId="7">#REF!</definedName>
    <definedName name="______DAT1" localSheetId="8">#REF!</definedName>
    <definedName name="______DAT1" localSheetId="9">#REF!</definedName>
    <definedName name="______DAT1" localSheetId="10">#REF!</definedName>
    <definedName name="______DAT1">#REF!</definedName>
    <definedName name="______DAT10" localSheetId="28">#REF!</definedName>
    <definedName name="______DAT10" localSheetId="18">#REF!</definedName>
    <definedName name="______DAT10" localSheetId="19">#REF!</definedName>
    <definedName name="______DAT10" localSheetId="21">#REF!</definedName>
    <definedName name="______DAT10" localSheetId="23">#REF!</definedName>
    <definedName name="______DAT10" localSheetId="24">#REF!</definedName>
    <definedName name="______DAT10" localSheetId="25">#REF!</definedName>
    <definedName name="______DAT10" localSheetId="26">#REF!</definedName>
    <definedName name="______DAT10" localSheetId="1">#REF!</definedName>
    <definedName name="______DAT10" localSheetId="2">#REF!</definedName>
    <definedName name="______DAT10" localSheetId="4">#REF!</definedName>
    <definedName name="______DAT10" localSheetId="7">#REF!</definedName>
    <definedName name="______DAT10" localSheetId="9">#REF!</definedName>
    <definedName name="______DAT10" localSheetId="10">#REF!</definedName>
    <definedName name="______DAT10">#REF!</definedName>
    <definedName name="______DAT11" localSheetId="24">#REF!</definedName>
    <definedName name="______DAT11" localSheetId="25">#REF!</definedName>
    <definedName name="______DAT11" localSheetId="1">#REF!</definedName>
    <definedName name="______DAT11" localSheetId="2">#REF!</definedName>
    <definedName name="______DAT11">#REF!</definedName>
    <definedName name="______DAT12" localSheetId="24">#REF!</definedName>
    <definedName name="______DAT12" localSheetId="25">#REF!</definedName>
    <definedName name="______DAT12" localSheetId="1">#REF!</definedName>
    <definedName name="______DAT12" localSheetId="2">#REF!</definedName>
    <definedName name="______DAT12">#REF!</definedName>
    <definedName name="______DAT13" localSheetId="24">#REF!</definedName>
    <definedName name="______DAT13" localSheetId="25">#REF!</definedName>
    <definedName name="______DAT13" localSheetId="1">#REF!</definedName>
    <definedName name="______DAT13" localSheetId="2">#REF!</definedName>
    <definedName name="______DAT13">#REF!</definedName>
    <definedName name="______DAT14" localSheetId="1">#REF!</definedName>
    <definedName name="______DAT14" localSheetId="2">#REF!</definedName>
    <definedName name="______DAT14">#REF!</definedName>
    <definedName name="______DAT2" localSheetId="27">#REF!</definedName>
    <definedName name="______DAT2" localSheetId="28">#REF!</definedName>
    <definedName name="______DAT2" localSheetId="16">#REF!</definedName>
    <definedName name="______DAT2" localSheetId="18">#REF!</definedName>
    <definedName name="______DAT2" localSheetId="20">#REF!</definedName>
    <definedName name="______DAT2" localSheetId="21">#REF!</definedName>
    <definedName name="______DAT2" localSheetId="22">#REF!</definedName>
    <definedName name="______DAT2" localSheetId="23">#REF!</definedName>
    <definedName name="______DAT2" localSheetId="24">#REF!</definedName>
    <definedName name="______DAT2" localSheetId="25">#REF!</definedName>
    <definedName name="______DAT2" localSheetId="26">#REF!</definedName>
    <definedName name="______DAT2" localSheetId="1">#REF!</definedName>
    <definedName name="______DAT2" localSheetId="2">#REF!</definedName>
    <definedName name="______DAT2" localSheetId="4">#REF!</definedName>
    <definedName name="______DAT2" localSheetId="5">#REF!</definedName>
    <definedName name="______DAT2" localSheetId="7">#REF!</definedName>
    <definedName name="______DAT2" localSheetId="8">#REF!</definedName>
    <definedName name="______DAT2" localSheetId="9">#REF!</definedName>
    <definedName name="______DAT2" localSheetId="10">#REF!</definedName>
    <definedName name="______DAT2">#REF!</definedName>
    <definedName name="______DAT3" localSheetId="28">#REF!</definedName>
    <definedName name="______DAT3" localSheetId="18">#REF!</definedName>
    <definedName name="______DAT3" localSheetId="19">#REF!</definedName>
    <definedName name="______DAT3" localSheetId="21">#REF!</definedName>
    <definedName name="______DAT3" localSheetId="22">#REF!</definedName>
    <definedName name="______DAT3" localSheetId="23">#REF!</definedName>
    <definedName name="______DAT3" localSheetId="24">#REF!</definedName>
    <definedName name="______DAT3" localSheetId="25">#REF!</definedName>
    <definedName name="______DAT3" localSheetId="26">#REF!</definedName>
    <definedName name="______DAT3" localSheetId="1">#REF!</definedName>
    <definedName name="______DAT3" localSheetId="2">#REF!</definedName>
    <definedName name="______DAT3" localSheetId="4">#REF!</definedName>
    <definedName name="______DAT3" localSheetId="5">#REF!</definedName>
    <definedName name="______DAT3" localSheetId="7">#REF!</definedName>
    <definedName name="______DAT3" localSheetId="8">#REF!</definedName>
    <definedName name="______DAT3" localSheetId="9">#REF!</definedName>
    <definedName name="______DAT3" localSheetId="10">#REF!</definedName>
    <definedName name="______DAT3">#REF!</definedName>
    <definedName name="______DAT4" localSheetId="28">#REF!</definedName>
    <definedName name="______DAT4" localSheetId="18">#REF!</definedName>
    <definedName name="______DAT4" localSheetId="19">#REF!</definedName>
    <definedName name="______DAT4" localSheetId="21">#REF!</definedName>
    <definedName name="______DAT4" localSheetId="22">#REF!</definedName>
    <definedName name="______DAT4" localSheetId="23">#REF!</definedName>
    <definedName name="______DAT4" localSheetId="24">#REF!</definedName>
    <definedName name="______DAT4" localSheetId="25">#REF!</definedName>
    <definedName name="______DAT4" localSheetId="26">#REF!</definedName>
    <definedName name="______DAT4" localSheetId="1">#REF!</definedName>
    <definedName name="______DAT4" localSheetId="2">#REF!</definedName>
    <definedName name="______DAT4" localSheetId="4">#REF!</definedName>
    <definedName name="______DAT4" localSheetId="7">#REF!</definedName>
    <definedName name="______DAT4" localSheetId="8">#REF!</definedName>
    <definedName name="______DAT4" localSheetId="9">#REF!</definedName>
    <definedName name="______DAT4" localSheetId="10">#REF!</definedName>
    <definedName name="______DAT4">#REF!</definedName>
    <definedName name="______DAT5" localSheetId="27">#REF!</definedName>
    <definedName name="______DAT5" localSheetId="28">#REF!</definedName>
    <definedName name="______DAT5" localSheetId="16">#REF!</definedName>
    <definedName name="______DAT5" localSheetId="18">#REF!</definedName>
    <definedName name="______DAT5" localSheetId="20">#REF!</definedName>
    <definedName name="______DAT5" localSheetId="21">#REF!</definedName>
    <definedName name="______DAT5" localSheetId="22">#REF!</definedName>
    <definedName name="______DAT5" localSheetId="23">#REF!</definedName>
    <definedName name="______DAT5" localSheetId="24">#REF!</definedName>
    <definedName name="______DAT5" localSheetId="25">#REF!</definedName>
    <definedName name="______DAT5" localSheetId="26">#REF!</definedName>
    <definedName name="______DAT5" localSheetId="1">#REF!</definedName>
    <definedName name="______DAT5" localSheetId="2">#REF!</definedName>
    <definedName name="______DAT5" localSheetId="4">#REF!</definedName>
    <definedName name="______DAT5" localSheetId="5">#REF!</definedName>
    <definedName name="______DAT5" localSheetId="7">#REF!</definedName>
    <definedName name="______DAT5" localSheetId="8">#REF!</definedName>
    <definedName name="______DAT5" localSheetId="9">#REF!</definedName>
    <definedName name="______DAT5" localSheetId="10">#REF!</definedName>
    <definedName name="______DAT5">#REF!</definedName>
    <definedName name="______DAT6" localSheetId="27">#REF!</definedName>
    <definedName name="______DAT6" localSheetId="28">#REF!</definedName>
    <definedName name="______DAT6" localSheetId="16">#REF!</definedName>
    <definedName name="______DAT6" localSheetId="18">#REF!</definedName>
    <definedName name="______DAT6" localSheetId="20">#REF!</definedName>
    <definedName name="______DAT6" localSheetId="21">#REF!</definedName>
    <definedName name="______DAT6" localSheetId="22">#REF!</definedName>
    <definedName name="______DAT6" localSheetId="23">#REF!</definedName>
    <definedName name="______DAT6" localSheetId="24">#REF!</definedName>
    <definedName name="______DAT6" localSheetId="25">#REF!</definedName>
    <definedName name="______DAT6" localSheetId="26">#REF!</definedName>
    <definedName name="______DAT6" localSheetId="1">#REF!</definedName>
    <definedName name="______DAT6" localSheetId="2">#REF!</definedName>
    <definedName name="______DAT6" localSheetId="4">#REF!</definedName>
    <definedName name="______DAT6" localSheetId="5">#REF!</definedName>
    <definedName name="______DAT6" localSheetId="7">#REF!</definedName>
    <definedName name="______DAT6" localSheetId="8">#REF!</definedName>
    <definedName name="______DAT6" localSheetId="9">#REF!</definedName>
    <definedName name="______DAT6" localSheetId="10">#REF!</definedName>
    <definedName name="______DAT6">#REF!</definedName>
    <definedName name="______DAT7" localSheetId="28">#REF!</definedName>
    <definedName name="______DAT7" localSheetId="16">#REF!</definedName>
    <definedName name="______DAT7" localSheetId="18">#REF!</definedName>
    <definedName name="______DAT7" localSheetId="19">#REF!</definedName>
    <definedName name="______DAT7" localSheetId="21">#REF!</definedName>
    <definedName name="______DAT7" localSheetId="22">#REF!</definedName>
    <definedName name="______DAT7" localSheetId="23">#REF!</definedName>
    <definedName name="______DAT7" localSheetId="24">#REF!</definedName>
    <definedName name="______DAT7" localSheetId="25">#REF!</definedName>
    <definedName name="______DAT7" localSheetId="26">#REF!</definedName>
    <definedName name="______DAT7" localSheetId="1">#REF!</definedName>
    <definedName name="______DAT7" localSheetId="2">#REF!</definedName>
    <definedName name="______DAT7" localSheetId="4">#REF!</definedName>
    <definedName name="______DAT7" localSheetId="5">#REF!</definedName>
    <definedName name="______DAT7" localSheetId="7">#REF!</definedName>
    <definedName name="______DAT7" localSheetId="9">#REF!</definedName>
    <definedName name="______DAT7" localSheetId="10">#REF!</definedName>
    <definedName name="______DAT7">#REF!</definedName>
    <definedName name="______DAT8" localSheetId="27">#REF!</definedName>
    <definedName name="______DAT8" localSheetId="28">#REF!</definedName>
    <definedName name="______DAT8" localSheetId="16">#REF!</definedName>
    <definedName name="______DAT8" localSheetId="18">#REF!</definedName>
    <definedName name="______DAT8" localSheetId="20">#REF!</definedName>
    <definedName name="______DAT8" localSheetId="21">#REF!</definedName>
    <definedName name="______DAT8" localSheetId="22">#REF!</definedName>
    <definedName name="______DAT8" localSheetId="23">#REF!</definedName>
    <definedName name="______DAT8" localSheetId="24">#REF!</definedName>
    <definedName name="______DAT8" localSheetId="25">#REF!</definedName>
    <definedName name="______DAT8" localSheetId="26">#REF!</definedName>
    <definedName name="______DAT8" localSheetId="1">#REF!</definedName>
    <definedName name="______DAT8" localSheetId="2">#REF!</definedName>
    <definedName name="______DAT8" localSheetId="4">#REF!</definedName>
    <definedName name="______DAT8" localSheetId="5">#REF!</definedName>
    <definedName name="______DAT8" localSheetId="7">#REF!</definedName>
    <definedName name="______DAT8" localSheetId="8">#REF!</definedName>
    <definedName name="______DAT8" localSheetId="9">#REF!</definedName>
    <definedName name="______DAT8" localSheetId="10">#REF!</definedName>
    <definedName name="______DAT8">#REF!</definedName>
    <definedName name="______DAT9" localSheetId="28">#REF!</definedName>
    <definedName name="______DAT9" localSheetId="16">#REF!</definedName>
    <definedName name="______DAT9" localSheetId="18">#REF!</definedName>
    <definedName name="______DAT9" localSheetId="19">#REF!</definedName>
    <definedName name="______DAT9" localSheetId="21">#REF!</definedName>
    <definedName name="______DAT9" localSheetId="22">#REF!</definedName>
    <definedName name="______DAT9" localSheetId="23">#REF!</definedName>
    <definedName name="______DAT9" localSheetId="24">#REF!</definedName>
    <definedName name="______DAT9" localSheetId="25">#REF!</definedName>
    <definedName name="______DAT9" localSheetId="26">#REF!</definedName>
    <definedName name="______DAT9" localSheetId="1">#REF!</definedName>
    <definedName name="______DAT9" localSheetId="2">#REF!</definedName>
    <definedName name="______DAT9" localSheetId="4">#REF!</definedName>
    <definedName name="______DAT9" localSheetId="5">#REF!</definedName>
    <definedName name="______DAT9" localSheetId="7">#REF!</definedName>
    <definedName name="______DAT9" localSheetId="8">#REF!</definedName>
    <definedName name="______DAT9" localSheetId="9">#REF!</definedName>
    <definedName name="______DAT9" localSheetId="10">#REF!</definedName>
    <definedName name="______DAT9">#REF!</definedName>
    <definedName name="______eg1">#N/A</definedName>
    <definedName name="______LAM12" localSheetId="27">#REF!</definedName>
    <definedName name="______LAM12" localSheetId="28">#REF!</definedName>
    <definedName name="______LAM12" localSheetId="16">#REF!</definedName>
    <definedName name="______LAM12" localSheetId="18">#REF!</definedName>
    <definedName name="______LAM12" localSheetId="20">#REF!</definedName>
    <definedName name="______LAM12" localSheetId="21">#REF!</definedName>
    <definedName name="______LAM12" localSheetId="22">#REF!</definedName>
    <definedName name="______LAM12" localSheetId="23">#REF!</definedName>
    <definedName name="______LAM12" localSheetId="24">#REF!</definedName>
    <definedName name="______LAM12" localSheetId="25">#REF!</definedName>
    <definedName name="______LAM12" localSheetId="26">#REF!</definedName>
    <definedName name="______LAM12" localSheetId="1">#REF!</definedName>
    <definedName name="______LAM12" localSheetId="2">#REF!</definedName>
    <definedName name="______LAM12" localSheetId="4">#REF!</definedName>
    <definedName name="______LAM12" localSheetId="5">#REF!</definedName>
    <definedName name="______LAM12" localSheetId="7">#REF!</definedName>
    <definedName name="______LAM12" localSheetId="8">#REF!</definedName>
    <definedName name="______LAM12" localSheetId="9">#REF!</definedName>
    <definedName name="______LAM12" localSheetId="10">#REF!</definedName>
    <definedName name="______LAM12">#REF!</definedName>
    <definedName name="______LAM34" localSheetId="27">#REF!</definedName>
    <definedName name="______LAM34" localSheetId="28">#REF!</definedName>
    <definedName name="______LAM34" localSheetId="16">#REF!</definedName>
    <definedName name="______LAM34" localSheetId="18">#REF!</definedName>
    <definedName name="______LAM34" localSheetId="20">#REF!</definedName>
    <definedName name="______LAM34" localSheetId="21">#REF!</definedName>
    <definedName name="______LAM34" localSheetId="22">#REF!</definedName>
    <definedName name="______LAM34" localSheetId="23">#REF!</definedName>
    <definedName name="______LAM34" localSheetId="24">#REF!</definedName>
    <definedName name="______LAM34" localSheetId="25">#REF!</definedName>
    <definedName name="______LAM34" localSheetId="26">#REF!</definedName>
    <definedName name="______LAM34" localSheetId="1">#REF!</definedName>
    <definedName name="______LAM34" localSheetId="2">#REF!</definedName>
    <definedName name="______LAM34" localSheetId="4">#REF!</definedName>
    <definedName name="______LAM34" localSheetId="5">#REF!</definedName>
    <definedName name="______LAM34" localSheetId="7">#REF!</definedName>
    <definedName name="______LAM34" localSheetId="8">#REF!</definedName>
    <definedName name="______LAM34" localSheetId="9">#REF!</definedName>
    <definedName name="______LAM34" localSheetId="10">#REF!</definedName>
    <definedName name="______LAM34">#REF!</definedName>
    <definedName name="______NAN1" localSheetId="27">#REF!</definedName>
    <definedName name="______NAN1" localSheetId="28">#REF!</definedName>
    <definedName name="______NAN1" localSheetId="16">#REF!</definedName>
    <definedName name="______NAN1" localSheetId="18">#REF!</definedName>
    <definedName name="______NAN1" localSheetId="20">#REF!</definedName>
    <definedName name="______NAN1" localSheetId="21">#REF!</definedName>
    <definedName name="______NAN1" localSheetId="22">#REF!</definedName>
    <definedName name="______NAN1" localSheetId="23">#REF!</definedName>
    <definedName name="______NAN1" localSheetId="24">#REF!</definedName>
    <definedName name="______NAN1" localSheetId="25">#REF!</definedName>
    <definedName name="______NAN1" localSheetId="26">#REF!</definedName>
    <definedName name="______NAN1" localSheetId="1">#REF!</definedName>
    <definedName name="______NAN1" localSheetId="2">#REF!</definedName>
    <definedName name="______NAN1" localSheetId="4">#REF!</definedName>
    <definedName name="______NAN1" localSheetId="7">#REF!</definedName>
    <definedName name="______NAN1" localSheetId="8">#REF!</definedName>
    <definedName name="______NAN1" localSheetId="9">#REF!</definedName>
    <definedName name="______NAN1" localSheetId="10">#REF!</definedName>
    <definedName name="______NAN1">#REF!</definedName>
    <definedName name="______NAN2" localSheetId="27">#REF!</definedName>
    <definedName name="______NAN2" localSheetId="28">#REF!</definedName>
    <definedName name="______NAN2" localSheetId="18">#REF!</definedName>
    <definedName name="______NAN2" localSheetId="20">#REF!</definedName>
    <definedName name="______NAN2" localSheetId="21">#REF!</definedName>
    <definedName name="______NAN2" localSheetId="22">#REF!</definedName>
    <definedName name="______NAN2" localSheetId="23">#REF!</definedName>
    <definedName name="______NAN2" localSheetId="24">#REF!</definedName>
    <definedName name="______NAN2" localSheetId="25">#REF!</definedName>
    <definedName name="______NAN2" localSheetId="26">#REF!</definedName>
    <definedName name="______NAN2" localSheetId="1">#REF!</definedName>
    <definedName name="______NAN2" localSheetId="2">#REF!</definedName>
    <definedName name="______NAN2" localSheetId="4">#REF!</definedName>
    <definedName name="______NAN2" localSheetId="7">#REF!</definedName>
    <definedName name="______NAN2" localSheetId="8">#REF!</definedName>
    <definedName name="______NAN2" localSheetId="9">#REF!</definedName>
    <definedName name="______NAN2" localSheetId="10">#REF!</definedName>
    <definedName name="______NAN2">#REF!</definedName>
    <definedName name="______sum2">#N/A</definedName>
    <definedName name="_____1C_START" localSheetId="19">#REF!</definedName>
    <definedName name="_____1C_START">#REF!</definedName>
    <definedName name="_____2C_START_RIGHT" localSheetId="19">#REF!</definedName>
    <definedName name="_____2C_START_RIGHT">#REF!</definedName>
    <definedName name="_____3C_TITLE_LEFT" localSheetId="19">#REF!</definedName>
    <definedName name="_____3C_TITLE_LEFT">#REF!</definedName>
    <definedName name="_____4C_TITLE_RIGHT" localSheetId="19">#REF!</definedName>
    <definedName name="_____4C_TITLE_RIGHT">#REF!</definedName>
    <definedName name="_____5C_WIND_VERT" localSheetId="19">#REF!</definedName>
    <definedName name="_____5C_WIND_VERT">#REF!</definedName>
    <definedName name="_____BB9" localSheetId="24" hidden="1">#REF!</definedName>
    <definedName name="_____BB9" localSheetId="25" hidden="1">#REF!</definedName>
    <definedName name="_____BB9" localSheetId="1" hidden="1">#REF!</definedName>
    <definedName name="_____BB9" localSheetId="2" hidden="1">#REF!</definedName>
    <definedName name="_____BB9" hidden="1">#REF!</definedName>
    <definedName name="_____DAT1" localSheetId="27">#REF!</definedName>
    <definedName name="_____DAT1" localSheetId="28">#REF!</definedName>
    <definedName name="_____DAT1" localSheetId="16">#REF!</definedName>
    <definedName name="_____DAT1" localSheetId="18">#REF!</definedName>
    <definedName name="_____DAT1" localSheetId="20">#REF!</definedName>
    <definedName name="_____DAT1" localSheetId="21">#REF!</definedName>
    <definedName name="_____DAT1" localSheetId="22">#REF!</definedName>
    <definedName name="_____DAT1" localSheetId="23">#REF!</definedName>
    <definedName name="_____DAT1" localSheetId="24">#REF!</definedName>
    <definedName name="_____DAT1" localSheetId="25">#REF!</definedName>
    <definedName name="_____DAT1" localSheetId="26">#REF!</definedName>
    <definedName name="_____DAT1" localSheetId="1">#REF!</definedName>
    <definedName name="_____DAT1" localSheetId="2">#REF!</definedName>
    <definedName name="_____DAT1" localSheetId="4">#REF!</definedName>
    <definedName name="_____DAT1" localSheetId="5">#REF!</definedName>
    <definedName name="_____DAT1" localSheetId="7">#REF!</definedName>
    <definedName name="_____DAT1" localSheetId="8">#REF!</definedName>
    <definedName name="_____DAT1" localSheetId="9">#REF!</definedName>
    <definedName name="_____DAT1" localSheetId="10">#REF!</definedName>
    <definedName name="_____DAT1">#REF!</definedName>
    <definedName name="_____DAT10" localSheetId="28">#REF!</definedName>
    <definedName name="_____DAT10" localSheetId="16">#REF!</definedName>
    <definedName name="_____DAT10" localSheetId="18">#REF!</definedName>
    <definedName name="_____DAT10" localSheetId="19">#REF!</definedName>
    <definedName name="_____DAT10" localSheetId="21">#REF!</definedName>
    <definedName name="_____DAT10" localSheetId="22">#REF!</definedName>
    <definedName name="_____DAT10" localSheetId="23">#REF!</definedName>
    <definedName name="_____DAT10" localSheetId="24">#REF!</definedName>
    <definedName name="_____DAT10" localSheetId="25">#REF!</definedName>
    <definedName name="_____DAT10" localSheetId="26">#REF!</definedName>
    <definedName name="_____DAT10" localSheetId="1">#REF!</definedName>
    <definedName name="_____DAT10" localSheetId="2">#REF!</definedName>
    <definedName name="_____DAT10" localSheetId="4">#REF!</definedName>
    <definedName name="_____DAT10" localSheetId="5">#REF!</definedName>
    <definedName name="_____DAT10" localSheetId="7">#REF!</definedName>
    <definedName name="_____DAT10" localSheetId="8">#REF!</definedName>
    <definedName name="_____DAT10" localSheetId="9">#REF!</definedName>
    <definedName name="_____DAT10" localSheetId="10">#REF!</definedName>
    <definedName name="_____DAT10">#REF!</definedName>
    <definedName name="_____DAT11" localSheetId="24">#REF!</definedName>
    <definedName name="_____DAT11" localSheetId="25">#REF!</definedName>
    <definedName name="_____DAT11" localSheetId="1">#REF!</definedName>
    <definedName name="_____DAT11" localSheetId="2">#REF!</definedName>
    <definedName name="_____DAT11">#REF!</definedName>
    <definedName name="_____DAT12" localSheetId="24">#REF!</definedName>
    <definedName name="_____DAT12" localSheetId="25">#REF!</definedName>
    <definedName name="_____DAT12" localSheetId="1">#REF!</definedName>
    <definedName name="_____DAT12" localSheetId="2">#REF!</definedName>
    <definedName name="_____DAT12">#REF!</definedName>
    <definedName name="_____DAT13" localSheetId="24">#REF!</definedName>
    <definedName name="_____DAT13" localSheetId="25">#REF!</definedName>
    <definedName name="_____DAT13" localSheetId="1">#REF!</definedName>
    <definedName name="_____DAT13" localSheetId="2">#REF!</definedName>
    <definedName name="_____DAT13">#REF!</definedName>
    <definedName name="_____DAT14" localSheetId="1">#REF!</definedName>
    <definedName name="_____DAT14" localSheetId="2">#REF!</definedName>
    <definedName name="_____DAT14">#REF!</definedName>
    <definedName name="_____DAT2" localSheetId="27">#REF!</definedName>
    <definedName name="_____DAT2" localSheetId="28">#REF!</definedName>
    <definedName name="_____DAT2" localSheetId="16">#REF!</definedName>
    <definedName name="_____DAT2" localSheetId="18">#REF!</definedName>
    <definedName name="_____DAT2" localSheetId="20">#REF!</definedName>
    <definedName name="_____DAT2" localSheetId="21">#REF!</definedName>
    <definedName name="_____DAT2" localSheetId="22">#REF!</definedName>
    <definedName name="_____DAT2" localSheetId="23">#REF!</definedName>
    <definedName name="_____DAT2" localSheetId="24">#REF!</definedName>
    <definedName name="_____DAT2" localSheetId="25">#REF!</definedName>
    <definedName name="_____DAT2" localSheetId="26">#REF!</definedName>
    <definedName name="_____DAT2" localSheetId="1">#REF!</definedName>
    <definedName name="_____DAT2" localSheetId="2">#REF!</definedName>
    <definedName name="_____DAT2" localSheetId="4">#REF!</definedName>
    <definedName name="_____DAT2" localSheetId="5">#REF!</definedName>
    <definedName name="_____DAT2" localSheetId="7">#REF!</definedName>
    <definedName name="_____DAT2" localSheetId="8">#REF!</definedName>
    <definedName name="_____DAT2" localSheetId="9">#REF!</definedName>
    <definedName name="_____DAT2" localSheetId="10">#REF!</definedName>
    <definedName name="_____DAT2">#REF!</definedName>
    <definedName name="_____DAT3" localSheetId="28">#REF!</definedName>
    <definedName name="_____DAT3" localSheetId="16">#REF!</definedName>
    <definedName name="_____DAT3" localSheetId="18">#REF!</definedName>
    <definedName name="_____DAT3" localSheetId="19">#REF!</definedName>
    <definedName name="_____DAT3" localSheetId="21">#REF!</definedName>
    <definedName name="_____DAT3" localSheetId="22">#REF!</definedName>
    <definedName name="_____DAT3" localSheetId="23">#REF!</definedName>
    <definedName name="_____DAT3" localSheetId="24">#REF!</definedName>
    <definedName name="_____DAT3" localSheetId="25">#REF!</definedName>
    <definedName name="_____DAT3" localSheetId="26">#REF!</definedName>
    <definedName name="_____DAT3" localSheetId="1">#REF!</definedName>
    <definedName name="_____DAT3" localSheetId="2">#REF!</definedName>
    <definedName name="_____DAT3" localSheetId="4">#REF!</definedName>
    <definedName name="_____DAT3" localSheetId="5">#REF!</definedName>
    <definedName name="_____DAT3" localSheetId="7">#REF!</definedName>
    <definedName name="_____DAT3" localSheetId="8">#REF!</definedName>
    <definedName name="_____DAT3" localSheetId="9">#REF!</definedName>
    <definedName name="_____DAT3" localSheetId="10">#REF!</definedName>
    <definedName name="_____DAT3">#REF!</definedName>
    <definedName name="_____DAT4" localSheetId="28">#REF!</definedName>
    <definedName name="_____DAT4" localSheetId="16">#REF!</definedName>
    <definedName name="_____DAT4" localSheetId="18">#REF!</definedName>
    <definedName name="_____DAT4" localSheetId="19">#REF!</definedName>
    <definedName name="_____DAT4" localSheetId="21">#REF!</definedName>
    <definedName name="_____DAT4" localSheetId="22">#REF!</definedName>
    <definedName name="_____DAT4" localSheetId="23">#REF!</definedName>
    <definedName name="_____DAT4" localSheetId="24">#REF!</definedName>
    <definedName name="_____DAT4" localSheetId="25">#REF!</definedName>
    <definedName name="_____DAT4" localSheetId="26">#REF!</definedName>
    <definedName name="_____DAT4" localSheetId="1">#REF!</definedName>
    <definedName name="_____DAT4" localSheetId="2">#REF!</definedName>
    <definedName name="_____DAT4" localSheetId="4">#REF!</definedName>
    <definedName name="_____DAT4" localSheetId="7">#REF!</definedName>
    <definedName name="_____DAT4" localSheetId="9">#REF!</definedName>
    <definedName name="_____DAT4" localSheetId="10">#REF!</definedName>
    <definedName name="_____DAT4">#REF!</definedName>
    <definedName name="_____DAT5" localSheetId="27">#REF!</definedName>
    <definedName name="_____DAT5" localSheetId="28">#REF!</definedName>
    <definedName name="_____DAT5" localSheetId="16">#REF!</definedName>
    <definedName name="_____DAT5" localSheetId="19">#REF!</definedName>
    <definedName name="_____DAT5" localSheetId="20">#REF!</definedName>
    <definedName name="_____DAT5" localSheetId="22">#REF!</definedName>
    <definedName name="_____DAT5" localSheetId="23">#REF!</definedName>
    <definedName name="_____DAT5" localSheetId="24">#REF!</definedName>
    <definedName name="_____DAT5" localSheetId="25">#REF!</definedName>
    <definedName name="_____DAT5" localSheetId="26">#REF!</definedName>
    <definedName name="_____DAT5" localSheetId="5">#REF!</definedName>
    <definedName name="_____DAT5" localSheetId="7">#REF!</definedName>
    <definedName name="_____DAT5" localSheetId="9">#REF!</definedName>
    <definedName name="_____DAT5">#REF!</definedName>
    <definedName name="_____DAT6" localSheetId="27">#REF!</definedName>
    <definedName name="_____DAT6" localSheetId="28">#REF!</definedName>
    <definedName name="_____DAT6" localSheetId="16">#REF!</definedName>
    <definedName name="_____DAT6" localSheetId="19">#REF!</definedName>
    <definedName name="_____DAT6" localSheetId="20">#REF!</definedName>
    <definedName name="_____DAT6" localSheetId="22">#REF!</definedName>
    <definedName name="_____DAT6" localSheetId="23">#REF!</definedName>
    <definedName name="_____DAT6" localSheetId="24">#REF!</definedName>
    <definedName name="_____DAT6" localSheetId="25">#REF!</definedName>
    <definedName name="_____DAT6" localSheetId="26">#REF!</definedName>
    <definedName name="_____DAT6" localSheetId="5">#REF!</definedName>
    <definedName name="_____DAT6" localSheetId="7">#REF!</definedName>
    <definedName name="_____DAT6" localSheetId="9">#REF!</definedName>
    <definedName name="_____DAT6">#REF!</definedName>
    <definedName name="_____DAT7" localSheetId="28">#REF!</definedName>
    <definedName name="_____DAT7" localSheetId="16">#REF!</definedName>
    <definedName name="_____DAT7" localSheetId="18">#REF!</definedName>
    <definedName name="_____DAT7" localSheetId="19">#REF!</definedName>
    <definedName name="_____DAT7" localSheetId="21">#REF!</definedName>
    <definedName name="_____DAT7" localSheetId="22">#REF!</definedName>
    <definedName name="_____DAT7" localSheetId="23">#REF!</definedName>
    <definedName name="_____DAT7" localSheetId="24">#REF!</definedName>
    <definedName name="_____DAT7" localSheetId="25">#REF!</definedName>
    <definedName name="_____DAT7" localSheetId="26">#REF!</definedName>
    <definedName name="_____DAT7" localSheetId="1">#REF!</definedName>
    <definedName name="_____DAT7" localSheetId="2">#REF!</definedName>
    <definedName name="_____DAT7" localSheetId="4">#REF!</definedName>
    <definedName name="_____DAT7" localSheetId="5">#REF!</definedName>
    <definedName name="_____DAT7" localSheetId="7">#REF!</definedName>
    <definedName name="_____DAT7" localSheetId="8">#REF!</definedName>
    <definedName name="_____DAT7" localSheetId="9">#REF!</definedName>
    <definedName name="_____DAT7" localSheetId="10">#REF!</definedName>
    <definedName name="_____DAT7">#REF!</definedName>
    <definedName name="_____DAT8" localSheetId="27">#REF!</definedName>
    <definedName name="_____DAT8" localSheetId="28">#REF!</definedName>
    <definedName name="_____DAT8" localSheetId="16">#REF!</definedName>
    <definedName name="_____DAT8" localSheetId="18">#REF!</definedName>
    <definedName name="_____DAT8" localSheetId="20">#REF!</definedName>
    <definedName name="_____DAT8" localSheetId="21">#REF!</definedName>
    <definedName name="_____DAT8" localSheetId="22">#REF!</definedName>
    <definedName name="_____DAT8" localSheetId="23">#REF!</definedName>
    <definedName name="_____DAT8" localSheetId="24">#REF!</definedName>
    <definedName name="_____DAT8" localSheetId="25">#REF!</definedName>
    <definedName name="_____DAT8" localSheetId="26">#REF!</definedName>
    <definedName name="_____DAT8" localSheetId="1">#REF!</definedName>
    <definedName name="_____DAT8" localSheetId="2">#REF!</definedName>
    <definedName name="_____DAT8" localSheetId="4">#REF!</definedName>
    <definedName name="_____DAT8" localSheetId="5">#REF!</definedName>
    <definedName name="_____DAT8" localSheetId="7">#REF!</definedName>
    <definedName name="_____DAT8" localSheetId="8">#REF!</definedName>
    <definedName name="_____DAT8" localSheetId="9">#REF!</definedName>
    <definedName name="_____DAT8" localSheetId="10">#REF!</definedName>
    <definedName name="_____DAT8">#REF!</definedName>
    <definedName name="_____DAT9" localSheetId="28">#REF!</definedName>
    <definedName name="_____DAT9" localSheetId="16">#REF!</definedName>
    <definedName name="_____DAT9" localSheetId="18">#REF!</definedName>
    <definedName name="_____DAT9" localSheetId="19">#REF!</definedName>
    <definedName name="_____DAT9" localSheetId="21">#REF!</definedName>
    <definedName name="_____DAT9" localSheetId="22">#REF!</definedName>
    <definedName name="_____DAT9" localSheetId="23">#REF!</definedName>
    <definedName name="_____DAT9" localSheetId="24">#REF!</definedName>
    <definedName name="_____DAT9" localSheetId="25">#REF!</definedName>
    <definedName name="_____DAT9" localSheetId="26">#REF!</definedName>
    <definedName name="_____DAT9" localSheetId="1">#REF!</definedName>
    <definedName name="_____DAT9" localSheetId="2">#REF!</definedName>
    <definedName name="_____DAT9" localSheetId="4">#REF!</definedName>
    <definedName name="_____DAT9" localSheetId="5">#REF!</definedName>
    <definedName name="_____DAT9" localSheetId="7">#REF!</definedName>
    <definedName name="_____DAT9" localSheetId="8">#REF!</definedName>
    <definedName name="_____DAT9" localSheetId="9">#REF!</definedName>
    <definedName name="_____DAT9" localSheetId="10">#REF!</definedName>
    <definedName name="_____DAT9">#REF!</definedName>
    <definedName name="_____eg1" localSheetId="14">#N/A</definedName>
    <definedName name="_____eg1" localSheetId="5">#N/A</definedName>
    <definedName name="_____eg1" localSheetId="7">#N/A</definedName>
    <definedName name="_____eg1" localSheetId="11">#N/A</definedName>
    <definedName name="_____eg1">#N/A</definedName>
    <definedName name="_____LAM12" localSheetId="27">#REF!</definedName>
    <definedName name="_____LAM12" localSheetId="28">#REF!</definedName>
    <definedName name="_____LAM12" localSheetId="16">#REF!</definedName>
    <definedName name="_____LAM12" localSheetId="18">#REF!</definedName>
    <definedName name="_____LAM12" localSheetId="20">#REF!</definedName>
    <definedName name="_____LAM12" localSheetId="21">#REF!</definedName>
    <definedName name="_____LAM12" localSheetId="22">#REF!</definedName>
    <definedName name="_____LAM12" localSheetId="23">#REF!</definedName>
    <definedName name="_____LAM12" localSheetId="24">#REF!</definedName>
    <definedName name="_____LAM12" localSheetId="25">#REF!</definedName>
    <definedName name="_____LAM12" localSheetId="26">#REF!</definedName>
    <definedName name="_____LAM12" localSheetId="1">#REF!</definedName>
    <definedName name="_____LAM12" localSheetId="2">#REF!</definedName>
    <definedName name="_____LAM12" localSheetId="4">#REF!</definedName>
    <definedName name="_____LAM12" localSheetId="5">#REF!</definedName>
    <definedName name="_____LAM12" localSheetId="7">#REF!</definedName>
    <definedName name="_____LAM12" localSheetId="8">#REF!</definedName>
    <definedName name="_____LAM12" localSheetId="9">#REF!</definedName>
    <definedName name="_____LAM12" localSheetId="10">#REF!</definedName>
    <definedName name="_____LAM12">#REF!</definedName>
    <definedName name="_____LAM34" localSheetId="27">#REF!</definedName>
    <definedName name="_____LAM34" localSheetId="28">#REF!</definedName>
    <definedName name="_____LAM34" localSheetId="16">#REF!</definedName>
    <definedName name="_____LAM34" localSheetId="18">#REF!</definedName>
    <definedName name="_____LAM34" localSheetId="20">#REF!</definedName>
    <definedName name="_____LAM34" localSheetId="21">#REF!</definedName>
    <definedName name="_____LAM34" localSheetId="22">#REF!</definedName>
    <definedName name="_____LAM34" localSheetId="23">#REF!</definedName>
    <definedName name="_____LAM34" localSheetId="24">#REF!</definedName>
    <definedName name="_____LAM34" localSheetId="25">#REF!</definedName>
    <definedName name="_____LAM34" localSheetId="26">#REF!</definedName>
    <definedName name="_____LAM34" localSheetId="1">#REF!</definedName>
    <definedName name="_____LAM34" localSheetId="2">#REF!</definedName>
    <definedName name="_____LAM34" localSheetId="4">#REF!</definedName>
    <definedName name="_____LAM34" localSheetId="7">#REF!</definedName>
    <definedName name="_____LAM34" localSheetId="8">#REF!</definedName>
    <definedName name="_____LAM34" localSheetId="9">#REF!</definedName>
    <definedName name="_____LAM34" localSheetId="10">#REF!</definedName>
    <definedName name="_____LAM34">#REF!</definedName>
    <definedName name="_____NAN1" localSheetId="27">#REF!</definedName>
    <definedName name="_____NAN1" localSheetId="28">#REF!</definedName>
    <definedName name="_____NAN1" localSheetId="16">#REF!</definedName>
    <definedName name="_____NAN1" localSheetId="18">#REF!</definedName>
    <definedName name="_____NAN1" localSheetId="20">#REF!</definedName>
    <definedName name="_____NAN1" localSheetId="21">#REF!</definedName>
    <definedName name="_____NAN1" localSheetId="22">#REF!</definedName>
    <definedName name="_____NAN1" localSheetId="23">#REF!</definedName>
    <definedName name="_____NAN1" localSheetId="24">#REF!</definedName>
    <definedName name="_____NAN1" localSheetId="25">#REF!</definedName>
    <definedName name="_____NAN1" localSheetId="26">#REF!</definedName>
    <definedName name="_____NAN1" localSheetId="1">#REF!</definedName>
    <definedName name="_____NAN1" localSheetId="2">#REF!</definedName>
    <definedName name="_____NAN1" localSheetId="4">#REF!</definedName>
    <definedName name="_____NAN1" localSheetId="7">#REF!</definedName>
    <definedName name="_____NAN1" localSheetId="8">#REF!</definedName>
    <definedName name="_____NAN1" localSheetId="9">#REF!</definedName>
    <definedName name="_____NAN1" localSheetId="10">#REF!</definedName>
    <definedName name="_____NAN1">#REF!</definedName>
    <definedName name="_____NAN2" localSheetId="27">#REF!</definedName>
    <definedName name="_____NAN2" localSheetId="28">#REF!</definedName>
    <definedName name="_____NAN2" localSheetId="18">#REF!</definedName>
    <definedName name="_____NAN2" localSheetId="20">#REF!</definedName>
    <definedName name="_____NAN2" localSheetId="21">#REF!</definedName>
    <definedName name="_____NAN2" localSheetId="22">#REF!</definedName>
    <definedName name="_____NAN2" localSheetId="23">#REF!</definedName>
    <definedName name="_____NAN2" localSheetId="24">#REF!</definedName>
    <definedName name="_____NAN2" localSheetId="25">#REF!</definedName>
    <definedName name="_____NAN2" localSheetId="26">#REF!</definedName>
    <definedName name="_____NAN2" localSheetId="1">#REF!</definedName>
    <definedName name="_____NAN2" localSheetId="2">#REF!</definedName>
    <definedName name="_____NAN2" localSheetId="4">#REF!</definedName>
    <definedName name="_____NAN2" localSheetId="7">#REF!</definedName>
    <definedName name="_____NAN2" localSheetId="8">#REF!</definedName>
    <definedName name="_____NAN2" localSheetId="9">#REF!</definedName>
    <definedName name="_____NAN2" localSheetId="10">#REF!</definedName>
    <definedName name="_____NAN2">#REF!</definedName>
    <definedName name="_____sum2" localSheetId="14">#N/A</definedName>
    <definedName name="_____sum2" localSheetId="5">#N/A</definedName>
    <definedName name="_____sum2" localSheetId="7">#N/A</definedName>
    <definedName name="_____sum2" localSheetId="11">#N/A</definedName>
    <definedName name="_____sum2">#N/A</definedName>
    <definedName name="____1C_START" localSheetId="19">#REF!</definedName>
    <definedName name="____1C_START">#REF!</definedName>
    <definedName name="____2C_START_RIGHT" localSheetId="19">#REF!</definedName>
    <definedName name="____2C_START_RIGHT">#REF!</definedName>
    <definedName name="____3C_TITLE_LEFT" localSheetId="19">#REF!</definedName>
    <definedName name="____3C_TITLE_LEFT">#REF!</definedName>
    <definedName name="____4C_TITLE_RIGHT" localSheetId="19">#REF!</definedName>
    <definedName name="____4C_TITLE_RIGHT">#REF!</definedName>
    <definedName name="____5C_WIND_VERT" localSheetId="19">#REF!</definedName>
    <definedName name="____5C_WIND_VERT">#REF!</definedName>
    <definedName name="____6ECO_EST" localSheetId="19">#REF!</definedName>
    <definedName name="____6ECO_EST">#REF!</definedName>
    <definedName name="____Bal1">#REF!</definedName>
    <definedName name="____Bal2">#REF!</definedName>
    <definedName name="____Bal700">#REF!</definedName>
    <definedName name="____BB9" localSheetId="24" hidden="1">#REF!</definedName>
    <definedName name="____BB9" localSheetId="25" hidden="1">#REF!</definedName>
    <definedName name="____BB9" localSheetId="1" hidden="1">#REF!</definedName>
    <definedName name="____BB9" localSheetId="2" hidden="1">#REF!</definedName>
    <definedName name="____BB9" hidden="1">#REF!</definedName>
    <definedName name="____DAT1" localSheetId="16">#REF!</definedName>
    <definedName name="____DAT1" localSheetId="19">#REF!</definedName>
    <definedName name="____DAT1" localSheetId="20">#REF!</definedName>
    <definedName name="____DAT1" localSheetId="22">#REF!</definedName>
    <definedName name="____DAT1" localSheetId="23">#REF!</definedName>
    <definedName name="____DAT1" localSheetId="26">#REF!</definedName>
    <definedName name="____DAT1" localSheetId="5">#REF!</definedName>
    <definedName name="____DAT1" localSheetId="7">#REF!</definedName>
    <definedName name="____DAT1" localSheetId="9">#REF!</definedName>
    <definedName name="____DAT1">#REF!</definedName>
    <definedName name="____DAT10" localSheetId="28">#REF!</definedName>
    <definedName name="____DAT10" localSheetId="16">#REF!</definedName>
    <definedName name="____DAT10" localSheetId="18">#REF!</definedName>
    <definedName name="____DAT10" localSheetId="19">#REF!</definedName>
    <definedName name="____DAT10" localSheetId="21">#REF!</definedName>
    <definedName name="____DAT10" localSheetId="22">#REF!</definedName>
    <definedName name="____DAT10" localSheetId="23">#REF!</definedName>
    <definedName name="____DAT10" localSheetId="24">#REF!</definedName>
    <definedName name="____DAT10" localSheetId="25">#REF!</definedName>
    <definedName name="____DAT10" localSheetId="26">#REF!</definedName>
    <definedName name="____DAT10" localSheetId="1">#REF!</definedName>
    <definedName name="____DAT10" localSheetId="2">#REF!</definedName>
    <definedName name="____DAT10" localSheetId="4">#REF!</definedName>
    <definedName name="____DAT10" localSheetId="5">#REF!</definedName>
    <definedName name="____DAT10" localSheetId="7">#REF!</definedName>
    <definedName name="____DAT10" localSheetId="8">#REF!</definedName>
    <definedName name="____DAT10" localSheetId="9">#REF!</definedName>
    <definedName name="____DAT10" localSheetId="10">#REF!</definedName>
    <definedName name="____DAT10">#REF!</definedName>
    <definedName name="____DAT11" localSheetId="24">#REF!</definedName>
    <definedName name="____DAT11" localSheetId="25">#REF!</definedName>
    <definedName name="____DAT11" localSheetId="1">#REF!</definedName>
    <definedName name="____DAT11" localSheetId="2">#REF!</definedName>
    <definedName name="____DAT11">#REF!</definedName>
    <definedName name="____DAT12" localSheetId="24">#REF!</definedName>
    <definedName name="____DAT12" localSheetId="25">#REF!</definedName>
    <definedName name="____DAT12" localSheetId="1">#REF!</definedName>
    <definedName name="____DAT12" localSheetId="2">#REF!</definedName>
    <definedName name="____DAT12">#REF!</definedName>
    <definedName name="____DAT13" localSheetId="24">#REF!</definedName>
    <definedName name="____DAT13" localSheetId="25">#REF!</definedName>
    <definedName name="____DAT13" localSheetId="1">#REF!</definedName>
    <definedName name="____DAT13" localSheetId="2">#REF!</definedName>
    <definedName name="____DAT13">#REF!</definedName>
    <definedName name="____DAT14" localSheetId="1">#REF!</definedName>
    <definedName name="____DAT14" localSheetId="2">#REF!</definedName>
    <definedName name="____DAT14">#REF!</definedName>
    <definedName name="____DAT2" localSheetId="16">#REF!</definedName>
    <definedName name="____DAT2" localSheetId="19">#REF!</definedName>
    <definedName name="____DAT2" localSheetId="20">#REF!</definedName>
    <definedName name="____DAT2" localSheetId="22">#REF!</definedName>
    <definedName name="____DAT2" localSheetId="23">#REF!</definedName>
    <definedName name="____DAT2" localSheetId="26">#REF!</definedName>
    <definedName name="____DAT2" localSheetId="5">#REF!</definedName>
    <definedName name="____DAT2" localSheetId="7">#REF!</definedName>
    <definedName name="____DAT2" localSheetId="9">#REF!</definedName>
    <definedName name="____DAT2">#REF!</definedName>
    <definedName name="____DAT3" localSheetId="27">#REF!</definedName>
    <definedName name="____DAT3" localSheetId="28">#REF!</definedName>
    <definedName name="____DAT3" localSheetId="16">#REF!</definedName>
    <definedName name="____DAT3" localSheetId="18">#REF!</definedName>
    <definedName name="____DAT3" localSheetId="20">#REF!</definedName>
    <definedName name="____DAT3" localSheetId="21">#REF!</definedName>
    <definedName name="____DAT3" localSheetId="22">#REF!</definedName>
    <definedName name="____DAT3" localSheetId="23">#REF!</definedName>
    <definedName name="____DAT3" localSheetId="24">#REF!</definedName>
    <definedName name="____DAT3" localSheetId="25">#REF!</definedName>
    <definedName name="____DAT3" localSheetId="26">#REF!</definedName>
    <definedName name="____DAT3" localSheetId="1">#REF!</definedName>
    <definedName name="____DAT3" localSheetId="2">#REF!</definedName>
    <definedName name="____DAT3" localSheetId="4">#REF!</definedName>
    <definedName name="____DAT3" localSheetId="5">#REF!</definedName>
    <definedName name="____DAT3" localSheetId="7">#REF!</definedName>
    <definedName name="____DAT3" localSheetId="8">#REF!</definedName>
    <definedName name="____DAT3" localSheetId="9">#REF!</definedName>
    <definedName name="____DAT3" localSheetId="10">#REF!</definedName>
    <definedName name="____DAT3">#REF!</definedName>
    <definedName name="____DAT4" localSheetId="27">#REF!</definedName>
    <definedName name="____DAT4" localSheetId="28">#REF!</definedName>
    <definedName name="____DAT4" localSheetId="16">#REF!</definedName>
    <definedName name="____DAT4" localSheetId="18">#REF!</definedName>
    <definedName name="____DAT4" localSheetId="20">#REF!</definedName>
    <definedName name="____DAT4" localSheetId="21">#REF!</definedName>
    <definedName name="____DAT4" localSheetId="22">#REF!</definedName>
    <definedName name="____DAT4" localSheetId="23">#REF!</definedName>
    <definedName name="____DAT4" localSheetId="24">#REF!</definedName>
    <definedName name="____DAT4" localSheetId="25">#REF!</definedName>
    <definedName name="____DAT4" localSheetId="26">#REF!</definedName>
    <definedName name="____DAT4" localSheetId="1">#REF!</definedName>
    <definedName name="____DAT4" localSheetId="2">#REF!</definedName>
    <definedName name="____DAT4" localSheetId="4">#REF!</definedName>
    <definedName name="____DAT4" localSheetId="7">#REF!</definedName>
    <definedName name="____DAT4" localSheetId="8">#REF!</definedName>
    <definedName name="____DAT4" localSheetId="9">#REF!</definedName>
    <definedName name="____DAT4" localSheetId="10">#REF!</definedName>
    <definedName name="____DAT4">#REF!</definedName>
    <definedName name="____DAT5" localSheetId="28">#REF!</definedName>
    <definedName name="____DAT5" localSheetId="16">#REF!</definedName>
    <definedName name="____DAT5" localSheetId="18">#REF!</definedName>
    <definedName name="____DAT5" localSheetId="19">#REF!</definedName>
    <definedName name="____DAT5" localSheetId="21">#REF!</definedName>
    <definedName name="____DAT5" localSheetId="22">#REF!</definedName>
    <definedName name="____DAT5" localSheetId="23">#REF!</definedName>
    <definedName name="____DAT5" localSheetId="24">#REF!</definedName>
    <definedName name="____DAT5" localSheetId="25">#REF!</definedName>
    <definedName name="____DAT5" localSheetId="26">#REF!</definedName>
    <definedName name="____DAT5" localSheetId="1">#REF!</definedName>
    <definedName name="____DAT5" localSheetId="2">#REF!</definedName>
    <definedName name="____DAT5" localSheetId="4">#REF!</definedName>
    <definedName name="____DAT5" localSheetId="7">#REF!</definedName>
    <definedName name="____DAT5" localSheetId="9">#REF!</definedName>
    <definedName name="____DAT5" localSheetId="10">#REF!</definedName>
    <definedName name="____DAT5">#REF!</definedName>
    <definedName name="____DAT6" localSheetId="27">#REF!</definedName>
    <definedName name="____DAT6" localSheetId="28">#REF!</definedName>
    <definedName name="____DAT6" localSheetId="16">#REF!</definedName>
    <definedName name="____DAT6" localSheetId="18">#REF!</definedName>
    <definedName name="____DAT6" localSheetId="20">#REF!</definedName>
    <definedName name="____DAT6" localSheetId="21">#REF!</definedName>
    <definedName name="____DAT6" localSheetId="22">#REF!</definedName>
    <definedName name="____DAT6" localSheetId="23">#REF!</definedName>
    <definedName name="____DAT6" localSheetId="24">#REF!</definedName>
    <definedName name="____DAT6" localSheetId="25">#REF!</definedName>
    <definedName name="____DAT6" localSheetId="26">#REF!</definedName>
    <definedName name="____DAT6" localSheetId="1">#REF!</definedName>
    <definedName name="____DAT6" localSheetId="2">#REF!</definedName>
    <definedName name="____DAT6" localSheetId="4">#REF!</definedName>
    <definedName name="____DAT6" localSheetId="5">#REF!</definedName>
    <definedName name="____DAT6" localSheetId="7">#REF!</definedName>
    <definedName name="____DAT6" localSheetId="8">#REF!</definedName>
    <definedName name="____DAT6" localSheetId="9">#REF!</definedName>
    <definedName name="____DAT6" localSheetId="10">#REF!</definedName>
    <definedName name="____DAT6">#REF!</definedName>
    <definedName name="____DAT7" localSheetId="28">#REF!</definedName>
    <definedName name="____DAT7" localSheetId="16">#REF!</definedName>
    <definedName name="____DAT7" localSheetId="18">#REF!</definedName>
    <definedName name="____DAT7" localSheetId="19">#REF!</definedName>
    <definedName name="____DAT7" localSheetId="21">#REF!</definedName>
    <definedName name="____DAT7" localSheetId="22">#REF!</definedName>
    <definedName name="____DAT7" localSheetId="23">#REF!</definedName>
    <definedName name="____DAT7" localSheetId="24">#REF!</definedName>
    <definedName name="____DAT7" localSheetId="25">#REF!</definedName>
    <definedName name="____DAT7" localSheetId="26">#REF!</definedName>
    <definedName name="____DAT7" localSheetId="1">#REF!</definedName>
    <definedName name="____DAT7" localSheetId="2">#REF!</definedName>
    <definedName name="____DAT7" localSheetId="4">#REF!</definedName>
    <definedName name="____DAT7" localSheetId="5">#REF!</definedName>
    <definedName name="____DAT7" localSheetId="7">#REF!</definedName>
    <definedName name="____DAT7" localSheetId="9">#REF!</definedName>
    <definedName name="____DAT7" localSheetId="10">#REF!</definedName>
    <definedName name="____DAT7">#REF!</definedName>
    <definedName name="____DAT8" localSheetId="16">#REF!</definedName>
    <definedName name="____DAT8" localSheetId="19">#REF!</definedName>
    <definedName name="____DAT8" localSheetId="20">#REF!</definedName>
    <definedName name="____DAT8" localSheetId="22">#REF!</definedName>
    <definedName name="____DAT8" localSheetId="23">#REF!</definedName>
    <definedName name="____DAT8" localSheetId="26">#REF!</definedName>
    <definedName name="____DAT8" localSheetId="5">#REF!</definedName>
    <definedName name="____DAT8" localSheetId="7">#REF!</definedName>
    <definedName name="____DAT8" localSheetId="9">#REF!</definedName>
    <definedName name="____DAT8">#REF!</definedName>
    <definedName name="____DAT9" localSheetId="28">#REF!</definedName>
    <definedName name="____DAT9" localSheetId="16">#REF!</definedName>
    <definedName name="____DAT9" localSheetId="18">#REF!</definedName>
    <definedName name="____DAT9" localSheetId="19">#REF!</definedName>
    <definedName name="____DAT9" localSheetId="21">#REF!</definedName>
    <definedName name="____DAT9" localSheetId="22">#REF!</definedName>
    <definedName name="____DAT9" localSheetId="23">#REF!</definedName>
    <definedName name="____DAT9" localSheetId="24">#REF!</definedName>
    <definedName name="____DAT9" localSheetId="25">#REF!</definedName>
    <definedName name="____DAT9" localSheetId="26">#REF!</definedName>
    <definedName name="____DAT9" localSheetId="1">#REF!</definedName>
    <definedName name="____DAT9" localSheetId="2">#REF!</definedName>
    <definedName name="____DAT9" localSheetId="4">#REF!</definedName>
    <definedName name="____DAT9" localSheetId="5">#REF!</definedName>
    <definedName name="____DAT9" localSheetId="7">#REF!</definedName>
    <definedName name="____DAT9" localSheetId="8">#REF!</definedName>
    <definedName name="____DAT9" localSheetId="9">#REF!</definedName>
    <definedName name="____DAT9" localSheetId="10">#REF!</definedName>
    <definedName name="____DAT9">#REF!</definedName>
    <definedName name="____edn1">#REF!</definedName>
    <definedName name="____eg1" localSheetId="14">#N/A</definedName>
    <definedName name="____eg1" localSheetId="5">#N/A</definedName>
    <definedName name="____eg1" localSheetId="7">#N/A</definedName>
    <definedName name="____eg1" localSheetId="11">#N/A</definedName>
    <definedName name="____eg1">#N/A</definedName>
    <definedName name="____GLA50020" localSheetId="16">#REF!</definedName>
    <definedName name="____GLA50020" localSheetId="19">#REF!</definedName>
    <definedName name="____GLA50020" localSheetId="20">#REF!</definedName>
    <definedName name="____GLA50020" localSheetId="22">#REF!</definedName>
    <definedName name="____GLA50020" localSheetId="23">#REF!</definedName>
    <definedName name="____GLA50020" localSheetId="26">#REF!</definedName>
    <definedName name="____GLA50020" localSheetId="5">#REF!</definedName>
    <definedName name="____GLA50020" localSheetId="7">#REF!</definedName>
    <definedName name="____GLA50020" localSheetId="9">#REF!</definedName>
    <definedName name="____GLA50020">#REF!</definedName>
    <definedName name="____Inc1">#REF!</definedName>
    <definedName name="____Inc2">#REF!</definedName>
    <definedName name="____LAM12" localSheetId="27">#REF!</definedName>
    <definedName name="____LAM12" localSheetId="28">#REF!</definedName>
    <definedName name="____LAM12" localSheetId="16">#REF!</definedName>
    <definedName name="____LAM12" localSheetId="18">#REF!</definedName>
    <definedName name="____LAM12" localSheetId="20">#REF!</definedName>
    <definedName name="____LAM12" localSheetId="21">#REF!</definedName>
    <definedName name="____LAM12" localSheetId="22">#REF!</definedName>
    <definedName name="____LAM12" localSheetId="23">#REF!</definedName>
    <definedName name="____LAM12" localSheetId="24">#REF!</definedName>
    <definedName name="____LAM12" localSheetId="25">#REF!</definedName>
    <definedName name="____LAM12" localSheetId="26">#REF!</definedName>
    <definedName name="____LAM12" localSheetId="1">#REF!</definedName>
    <definedName name="____LAM12" localSheetId="2">#REF!</definedName>
    <definedName name="____LAM12" localSheetId="4">#REF!</definedName>
    <definedName name="____LAM12" localSheetId="5">#REF!</definedName>
    <definedName name="____LAM12" localSheetId="7">#REF!</definedName>
    <definedName name="____LAM12" localSheetId="8">#REF!</definedName>
    <definedName name="____LAM12" localSheetId="9">#REF!</definedName>
    <definedName name="____LAM12" localSheetId="10">#REF!</definedName>
    <definedName name="____LAM12">#REF!</definedName>
    <definedName name="____LAM34" localSheetId="27">#REF!</definedName>
    <definedName name="____LAM34" localSheetId="28">#REF!</definedName>
    <definedName name="____LAM34" localSheetId="16">#REF!</definedName>
    <definedName name="____LAM34" localSheetId="18">#REF!</definedName>
    <definedName name="____LAM34" localSheetId="20">#REF!</definedName>
    <definedName name="____LAM34" localSheetId="21">#REF!</definedName>
    <definedName name="____LAM34" localSheetId="22">#REF!</definedName>
    <definedName name="____LAM34" localSheetId="23">#REF!</definedName>
    <definedName name="____LAM34" localSheetId="24">#REF!</definedName>
    <definedName name="____LAM34" localSheetId="25">#REF!</definedName>
    <definedName name="____LAM34" localSheetId="26">#REF!</definedName>
    <definedName name="____LAM34" localSheetId="1">#REF!</definedName>
    <definedName name="____LAM34" localSheetId="2">#REF!</definedName>
    <definedName name="____LAM34" localSheetId="4">#REF!</definedName>
    <definedName name="____LAM34" localSheetId="7">#REF!</definedName>
    <definedName name="____LAM34" localSheetId="8">#REF!</definedName>
    <definedName name="____LAM34" localSheetId="9">#REF!</definedName>
    <definedName name="____LAM34" localSheetId="10">#REF!</definedName>
    <definedName name="____LAM34">#REF!</definedName>
    <definedName name="____NAN1" localSheetId="27">#REF!</definedName>
    <definedName name="____NAN1" localSheetId="28">#REF!</definedName>
    <definedName name="____NAN1" localSheetId="16">#REF!</definedName>
    <definedName name="____NAN1" localSheetId="18">#REF!</definedName>
    <definedName name="____NAN1" localSheetId="20">#REF!</definedName>
    <definedName name="____NAN1" localSheetId="21">#REF!</definedName>
    <definedName name="____NAN1" localSheetId="22">#REF!</definedName>
    <definedName name="____NAN1" localSheetId="23">#REF!</definedName>
    <definedName name="____NAN1" localSheetId="24">#REF!</definedName>
    <definedName name="____NAN1" localSheetId="25">#REF!</definedName>
    <definedName name="____NAN1" localSheetId="26">#REF!</definedName>
    <definedName name="____NAN1" localSheetId="1">#REF!</definedName>
    <definedName name="____NAN1" localSheetId="2">#REF!</definedName>
    <definedName name="____NAN1" localSheetId="4">#REF!</definedName>
    <definedName name="____NAN1" localSheetId="7">#REF!</definedName>
    <definedName name="____NAN1" localSheetId="8">#REF!</definedName>
    <definedName name="____NAN1" localSheetId="9">#REF!</definedName>
    <definedName name="____NAN1" localSheetId="10">#REF!</definedName>
    <definedName name="____NAN1">#REF!</definedName>
    <definedName name="____NAN2" localSheetId="27">#REF!</definedName>
    <definedName name="____NAN2" localSheetId="28">#REF!</definedName>
    <definedName name="____NAN2" localSheetId="18">#REF!</definedName>
    <definedName name="____NAN2" localSheetId="20">#REF!</definedName>
    <definedName name="____NAN2" localSheetId="21">#REF!</definedName>
    <definedName name="____NAN2" localSheetId="22">#REF!</definedName>
    <definedName name="____NAN2" localSheetId="23">#REF!</definedName>
    <definedName name="____NAN2" localSheetId="24">#REF!</definedName>
    <definedName name="____NAN2" localSheetId="25">#REF!</definedName>
    <definedName name="____NAN2" localSheetId="26">#REF!</definedName>
    <definedName name="____NAN2" localSheetId="1">#REF!</definedName>
    <definedName name="____NAN2" localSheetId="2">#REF!</definedName>
    <definedName name="____NAN2" localSheetId="4">#REF!</definedName>
    <definedName name="____NAN2" localSheetId="7">#REF!</definedName>
    <definedName name="____NAN2" localSheetId="8">#REF!</definedName>
    <definedName name="____NAN2" localSheetId="9">#REF!</definedName>
    <definedName name="____NAN2" localSheetId="10">#REF!</definedName>
    <definedName name="____NAN2">#REF!</definedName>
    <definedName name="____sum2" localSheetId="14">#N/A</definedName>
    <definedName name="____sum2" localSheetId="5">#N/A</definedName>
    <definedName name="____sum2" localSheetId="7">#N/A</definedName>
    <definedName name="____sum2" localSheetId="11">#N/A</definedName>
    <definedName name="____sum2">#N/A</definedName>
    <definedName name="___10INV_VALUE" localSheetId="27">#REF!</definedName>
    <definedName name="___10INV_VALUE" localSheetId="28">#REF!</definedName>
    <definedName name="___10INV_VALUE" localSheetId="16">#REF!</definedName>
    <definedName name="___10INV_VALUE" localSheetId="18">#REF!</definedName>
    <definedName name="___10INV_VALUE" localSheetId="20">#REF!</definedName>
    <definedName name="___10INV_VALUE" localSheetId="21">#REF!</definedName>
    <definedName name="___10INV_VALUE" localSheetId="22">#REF!</definedName>
    <definedName name="___10INV_VALUE" localSheetId="23">#REF!</definedName>
    <definedName name="___10INV_VALUE" localSheetId="24">#REF!</definedName>
    <definedName name="___10INV_VALUE" localSheetId="25">#REF!</definedName>
    <definedName name="___10INV_VALUE" localSheetId="26">#REF!</definedName>
    <definedName name="___10INV_VALUE" localSheetId="1">#REF!</definedName>
    <definedName name="___10INV_VALUE" localSheetId="2">#REF!</definedName>
    <definedName name="___10INV_VALUE" localSheetId="4">#REF!</definedName>
    <definedName name="___10INV_VALUE" localSheetId="5">#REF!</definedName>
    <definedName name="___10INV_VALUE" localSheetId="7">#REF!</definedName>
    <definedName name="___10INV_VALUE" localSheetId="8">#REF!</definedName>
    <definedName name="___10INV_VALUE" localSheetId="9">#REF!</definedName>
    <definedName name="___10INV_VALUE" localSheetId="10">#REF!</definedName>
    <definedName name="___10INV_VALUE">#REF!</definedName>
    <definedName name="___11LAM_12" localSheetId="27">#REF!</definedName>
    <definedName name="___11LAM_12" localSheetId="28">#REF!</definedName>
    <definedName name="___11LAM_12" localSheetId="16">#REF!</definedName>
    <definedName name="___11LAM_12" localSheetId="18">#REF!</definedName>
    <definedName name="___11LAM_12" localSheetId="20">#REF!</definedName>
    <definedName name="___11LAM_12" localSheetId="21">#REF!</definedName>
    <definedName name="___11LAM_12" localSheetId="22">#REF!</definedName>
    <definedName name="___11LAM_12" localSheetId="23">#REF!</definedName>
    <definedName name="___11LAM_12" localSheetId="24">#REF!</definedName>
    <definedName name="___11LAM_12" localSheetId="25">#REF!</definedName>
    <definedName name="___11LAM_12" localSheetId="26">#REF!</definedName>
    <definedName name="___11LAM_12" localSheetId="1">#REF!</definedName>
    <definedName name="___11LAM_12" localSheetId="2">#REF!</definedName>
    <definedName name="___11LAM_12" localSheetId="4">#REF!</definedName>
    <definedName name="___11LAM_12" localSheetId="7">#REF!</definedName>
    <definedName name="___11LAM_12" localSheetId="8">#REF!</definedName>
    <definedName name="___11LAM_12" localSheetId="9">#REF!</definedName>
    <definedName name="___11LAM_12" localSheetId="10">#REF!</definedName>
    <definedName name="___11LAM_12">#REF!</definedName>
    <definedName name="___12LAM_34" localSheetId="27">#REF!</definedName>
    <definedName name="___12LAM_34" localSheetId="28">#REF!</definedName>
    <definedName name="___12LAM_34" localSheetId="16">#REF!</definedName>
    <definedName name="___12LAM_34" localSheetId="18">#REF!</definedName>
    <definedName name="___12LAM_34" localSheetId="20">#REF!</definedName>
    <definedName name="___12LAM_34" localSheetId="21">#REF!</definedName>
    <definedName name="___12LAM_34" localSheetId="22">#REF!</definedName>
    <definedName name="___12LAM_34" localSheetId="23">#REF!</definedName>
    <definedName name="___12LAM_34" localSheetId="24">#REF!</definedName>
    <definedName name="___12LAM_34" localSheetId="25">#REF!</definedName>
    <definedName name="___12LAM_34" localSheetId="26">#REF!</definedName>
    <definedName name="___12LAM_34" localSheetId="1">#REF!</definedName>
    <definedName name="___12LAM_34" localSheetId="2">#REF!</definedName>
    <definedName name="___12LAM_34" localSheetId="4">#REF!</definedName>
    <definedName name="___12LAM_34" localSheetId="7">#REF!</definedName>
    <definedName name="___12LAM_34" localSheetId="8">#REF!</definedName>
    <definedName name="___12LAM_34" localSheetId="9">#REF!</definedName>
    <definedName name="___12LAM_34" localSheetId="10">#REF!</definedName>
    <definedName name="___12LAM_34">#REF!</definedName>
    <definedName name="___13MARG_SUM" localSheetId="27">#REF!</definedName>
    <definedName name="___13MARG_SUM" localSheetId="28">#REF!</definedName>
    <definedName name="___13MARG_SUM" localSheetId="18">#REF!</definedName>
    <definedName name="___13MARG_SUM" localSheetId="20">#REF!</definedName>
    <definedName name="___13MARG_SUM" localSheetId="21">#REF!</definedName>
    <definedName name="___13MARG_SUM" localSheetId="22">#REF!</definedName>
    <definedName name="___13MARG_SUM" localSheetId="23">#REF!</definedName>
    <definedName name="___13MARG_SUM" localSheetId="24">#REF!</definedName>
    <definedName name="___13MARG_SUM" localSheetId="25">#REF!</definedName>
    <definedName name="___13MARG_SUM" localSheetId="26">#REF!</definedName>
    <definedName name="___13MARG_SUM" localSheetId="1">#REF!</definedName>
    <definedName name="___13MARG_SUM" localSheetId="2">#REF!</definedName>
    <definedName name="___13MARG_SUM" localSheetId="4">#REF!</definedName>
    <definedName name="___13MARG_SUM" localSheetId="7">#REF!</definedName>
    <definedName name="___13MARG_SUM" localSheetId="8">#REF!</definedName>
    <definedName name="___13MARG_SUM" localSheetId="9">#REF!</definedName>
    <definedName name="___13MARG_SUM" localSheetId="10">#REF!</definedName>
    <definedName name="___13MARG_SUM">#REF!</definedName>
    <definedName name="___14MIXVAR_1" localSheetId="27">#REF!</definedName>
    <definedName name="___14MIXVAR_1" localSheetId="28">#REF!</definedName>
    <definedName name="___14MIXVAR_1" localSheetId="18">#REF!</definedName>
    <definedName name="___14MIXVAR_1" localSheetId="20">#REF!</definedName>
    <definedName name="___14MIXVAR_1" localSheetId="21">#REF!</definedName>
    <definedName name="___14MIXVAR_1" localSheetId="22">#REF!</definedName>
    <definedName name="___14MIXVAR_1" localSheetId="23">#REF!</definedName>
    <definedName name="___14MIXVAR_1" localSheetId="24">#REF!</definedName>
    <definedName name="___14MIXVAR_1" localSheetId="25">#REF!</definedName>
    <definedName name="___14MIXVAR_1" localSheetId="26">#REF!</definedName>
    <definedName name="___14MIXVAR_1" localSheetId="1">#REF!</definedName>
    <definedName name="___14MIXVAR_1" localSheetId="2">#REF!</definedName>
    <definedName name="___14MIXVAR_1" localSheetId="4">#REF!</definedName>
    <definedName name="___14MIXVAR_1" localSheetId="7">#REF!</definedName>
    <definedName name="___14MIXVAR_1" localSheetId="8">#REF!</definedName>
    <definedName name="___14MIXVAR_1" localSheetId="9">#REF!</definedName>
    <definedName name="___14MIXVAR_1" localSheetId="10">#REF!</definedName>
    <definedName name="___14MIXVAR_1">#REF!</definedName>
    <definedName name="___15MIXVAR_2" localSheetId="27">#REF!</definedName>
    <definedName name="___15MIXVAR_2" localSheetId="28">#REF!</definedName>
    <definedName name="___15MIXVAR_2" localSheetId="18">#REF!</definedName>
    <definedName name="___15MIXVAR_2" localSheetId="20">#REF!</definedName>
    <definedName name="___15MIXVAR_2" localSheetId="21">#REF!</definedName>
    <definedName name="___15MIXVAR_2" localSheetId="22">#REF!</definedName>
    <definedName name="___15MIXVAR_2" localSheetId="23">#REF!</definedName>
    <definedName name="___15MIXVAR_2" localSheetId="24">#REF!</definedName>
    <definedName name="___15MIXVAR_2" localSheetId="25">#REF!</definedName>
    <definedName name="___15MIXVAR_2" localSheetId="26">#REF!</definedName>
    <definedName name="___15MIXVAR_2" localSheetId="1">#REF!</definedName>
    <definedName name="___15MIXVAR_2" localSheetId="2">#REF!</definedName>
    <definedName name="___15MIXVAR_2" localSheetId="4">#REF!</definedName>
    <definedName name="___15MIXVAR_2" localSheetId="7">#REF!</definedName>
    <definedName name="___15MIXVAR_2" localSheetId="8">#REF!</definedName>
    <definedName name="___15MIXVAR_2" localSheetId="9">#REF!</definedName>
    <definedName name="___15MIXVAR_2" localSheetId="10">#REF!</definedName>
    <definedName name="___15MIXVAR_2">#REF!</definedName>
    <definedName name="___16NAN_FOOT" localSheetId="27">#REF!</definedName>
    <definedName name="___16NAN_FOOT" localSheetId="28">#REF!</definedName>
    <definedName name="___16NAN_FOOT" localSheetId="18">#REF!</definedName>
    <definedName name="___16NAN_FOOT" localSheetId="20">#REF!</definedName>
    <definedName name="___16NAN_FOOT" localSheetId="21">#REF!</definedName>
    <definedName name="___16NAN_FOOT" localSheetId="22">#REF!</definedName>
    <definedName name="___16NAN_FOOT" localSheetId="23">#REF!</definedName>
    <definedName name="___16NAN_FOOT" localSheetId="24">#REF!</definedName>
    <definedName name="___16NAN_FOOT" localSheetId="25">#REF!</definedName>
    <definedName name="___16NAN_FOOT" localSheetId="26">#REF!</definedName>
    <definedName name="___16NAN_FOOT" localSheetId="1">#REF!</definedName>
    <definedName name="___16NAN_FOOT" localSheetId="2">#REF!</definedName>
    <definedName name="___16NAN_FOOT" localSheetId="4">#REF!</definedName>
    <definedName name="___16NAN_FOOT" localSheetId="7">#REF!</definedName>
    <definedName name="___16NAN_FOOT" localSheetId="8">#REF!</definedName>
    <definedName name="___16NAN_FOOT" localSheetId="9">#REF!</definedName>
    <definedName name="___16NAN_FOOT" localSheetId="10">#REF!</definedName>
    <definedName name="___16NAN_FOOT">#REF!</definedName>
    <definedName name="___17NAN_HEAD" localSheetId="27">#REF!</definedName>
    <definedName name="___17NAN_HEAD" localSheetId="28">#REF!</definedName>
    <definedName name="___17NAN_HEAD" localSheetId="18">#REF!</definedName>
    <definedName name="___17NAN_HEAD" localSheetId="20">#REF!</definedName>
    <definedName name="___17NAN_HEAD" localSheetId="21">#REF!</definedName>
    <definedName name="___17NAN_HEAD" localSheetId="22">#REF!</definedName>
    <definedName name="___17NAN_HEAD" localSheetId="23">#REF!</definedName>
    <definedName name="___17NAN_HEAD" localSheetId="24">#REF!</definedName>
    <definedName name="___17NAN_HEAD" localSheetId="25">#REF!</definedName>
    <definedName name="___17NAN_HEAD" localSheetId="26">#REF!</definedName>
    <definedName name="___17NAN_HEAD" localSheetId="1">#REF!</definedName>
    <definedName name="___17NAN_HEAD" localSheetId="2">#REF!</definedName>
    <definedName name="___17NAN_HEAD" localSheetId="4">#REF!</definedName>
    <definedName name="___17NAN_HEAD" localSheetId="7">#REF!</definedName>
    <definedName name="___17NAN_HEAD" localSheetId="8">#REF!</definedName>
    <definedName name="___17NAN_HEAD" localSheetId="9">#REF!</definedName>
    <definedName name="___17NAN_HEAD" localSheetId="10">#REF!</definedName>
    <definedName name="___17NAN_HEAD">#REF!</definedName>
    <definedName name="___18SUM_COMM" localSheetId="27">#REF!</definedName>
    <definedName name="___18SUM_COMM" localSheetId="28">#REF!</definedName>
    <definedName name="___18SUM_COMM" localSheetId="18">#REF!</definedName>
    <definedName name="___18SUM_COMM" localSheetId="20">#REF!</definedName>
    <definedName name="___18SUM_COMM" localSheetId="21">#REF!</definedName>
    <definedName name="___18SUM_COMM" localSheetId="22">#REF!</definedName>
    <definedName name="___18SUM_COMM" localSheetId="23">#REF!</definedName>
    <definedName name="___18SUM_COMM" localSheetId="24">#REF!</definedName>
    <definedName name="___18SUM_COMM" localSheetId="25">#REF!</definedName>
    <definedName name="___18SUM_COMM" localSheetId="26">#REF!</definedName>
    <definedName name="___18SUM_COMM" localSheetId="1">#REF!</definedName>
    <definedName name="___18SUM_COMM" localSheetId="2">#REF!</definedName>
    <definedName name="___18SUM_COMM" localSheetId="4">#REF!</definedName>
    <definedName name="___18SUM_COMM" localSheetId="7">#REF!</definedName>
    <definedName name="___18SUM_COMM" localSheetId="8">#REF!</definedName>
    <definedName name="___18SUM_COMM" localSheetId="9">#REF!</definedName>
    <definedName name="___18SUM_COMM" localSheetId="10">#REF!</definedName>
    <definedName name="___18SUM_COMM">#REF!</definedName>
    <definedName name="___19TBAY_1" localSheetId="27">#REF!</definedName>
    <definedName name="___19TBAY_1" localSheetId="28">#REF!</definedName>
    <definedName name="___19TBAY_1" localSheetId="18">#REF!</definedName>
    <definedName name="___19TBAY_1" localSheetId="20">#REF!</definedName>
    <definedName name="___19TBAY_1" localSheetId="21">#REF!</definedName>
    <definedName name="___19TBAY_1" localSheetId="22">#REF!</definedName>
    <definedName name="___19TBAY_1" localSheetId="23">#REF!</definedName>
    <definedName name="___19TBAY_1" localSheetId="24">#REF!</definedName>
    <definedName name="___19TBAY_1" localSheetId="25">#REF!</definedName>
    <definedName name="___19TBAY_1" localSheetId="26">#REF!</definedName>
    <definedName name="___19TBAY_1" localSheetId="1">#REF!</definedName>
    <definedName name="___19TBAY_1" localSheetId="2">#REF!</definedName>
    <definedName name="___19TBAY_1" localSheetId="4">#REF!</definedName>
    <definedName name="___19TBAY_1" localSheetId="7">#REF!</definedName>
    <definedName name="___19TBAY_1" localSheetId="8">#REF!</definedName>
    <definedName name="___19TBAY_1" localSheetId="9">#REF!</definedName>
    <definedName name="___19TBAY_1" localSheetId="10">#REF!</definedName>
    <definedName name="___19TBAY_1">#REF!</definedName>
    <definedName name="___1C_START" localSheetId="19">#REF!</definedName>
    <definedName name="___1C_START">#REF!</definedName>
    <definedName name="___20TBAY_2" localSheetId="27">#REF!</definedName>
    <definedName name="___20TBAY_2" localSheetId="28">#REF!</definedName>
    <definedName name="___20TBAY_2" localSheetId="16">#REF!</definedName>
    <definedName name="___20TBAY_2" localSheetId="18">#REF!</definedName>
    <definedName name="___20TBAY_2" localSheetId="20">#REF!</definedName>
    <definedName name="___20TBAY_2" localSheetId="21">#REF!</definedName>
    <definedName name="___20TBAY_2" localSheetId="22">#REF!</definedName>
    <definedName name="___20TBAY_2" localSheetId="23">#REF!</definedName>
    <definedName name="___20TBAY_2" localSheetId="24">#REF!</definedName>
    <definedName name="___20TBAY_2" localSheetId="25">#REF!</definedName>
    <definedName name="___20TBAY_2" localSheetId="26">#REF!</definedName>
    <definedName name="___20TBAY_2" localSheetId="1">#REF!</definedName>
    <definedName name="___20TBAY_2" localSheetId="2">#REF!</definedName>
    <definedName name="___20TBAY_2" localSheetId="4">#REF!</definedName>
    <definedName name="___20TBAY_2" localSheetId="5">#REF!</definedName>
    <definedName name="___20TBAY_2" localSheetId="7">#REF!</definedName>
    <definedName name="___20TBAY_2" localSheetId="8">#REF!</definedName>
    <definedName name="___20TBAY_2" localSheetId="9">#REF!</definedName>
    <definedName name="___20TBAY_2" localSheetId="10">#REF!</definedName>
    <definedName name="___20TBAY_2">#REF!</definedName>
    <definedName name="___21TBAY_HEAD" localSheetId="27">#REF!</definedName>
    <definedName name="___21TBAY_HEAD" localSheetId="28">#REF!</definedName>
    <definedName name="___21TBAY_HEAD" localSheetId="16">#REF!</definedName>
    <definedName name="___21TBAY_HEAD" localSheetId="18">#REF!</definedName>
    <definedName name="___21TBAY_HEAD" localSheetId="20">#REF!</definedName>
    <definedName name="___21TBAY_HEAD" localSheetId="21">#REF!</definedName>
    <definedName name="___21TBAY_HEAD" localSheetId="22">#REF!</definedName>
    <definedName name="___21TBAY_HEAD" localSheetId="23">#REF!</definedName>
    <definedName name="___21TBAY_HEAD" localSheetId="24">#REF!</definedName>
    <definedName name="___21TBAY_HEAD" localSheetId="25">#REF!</definedName>
    <definedName name="___21TBAY_HEAD" localSheetId="26">#REF!</definedName>
    <definedName name="___21TBAY_HEAD" localSheetId="1">#REF!</definedName>
    <definedName name="___21TBAY_HEAD" localSheetId="2">#REF!</definedName>
    <definedName name="___21TBAY_HEAD" localSheetId="4">#REF!</definedName>
    <definedName name="___21TBAY_HEAD" localSheetId="5">#REF!</definedName>
    <definedName name="___21TBAY_HEAD" localSheetId="7">#REF!</definedName>
    <definedName name="___21TBAY_HEAD" localSheetId="8">#REF!</definedName>
    <definedName name="___21TBAY_HEAD" localSheetId="9">#REF!</definedName>
    <definedName name="___21TBAY_HEAD" localSheetId="10">#REF!</definedName>
    <definedName name="___21TBAY_HEAD">#REF!</definedName>
    <definedName name="___2C_START_RIGHT" localSheetId="19">#REF!</definedName>
    <definedName name="___2C_START_RIGHT">#REF!</definedName>
    <definedName name="___3C_TITLE_LEFT" localSheetId="19">#REF!</definedName>
    <definedName name="___3C_TITLE_LEFT">#REF!</definedName>
    <definedName name="___4C_TITLE_RIGHT" localSheetId="19">#REF!</definedName>
    <definedName name="___4C_TITLE_RIGHT">#REF!</definedName>
    <definedName name="___5C_WIND_VERT" localSheetId="19">#REF!</definedName>
    <definedName name="___5C_WIND_VERT">#REF!</definedName>
    <definedName name="___6ECO_EST" localSheetId="19">#REF!</definedName>
    <definedName name="___6ECO_EST">#REF!</definedName>
    <definedName name="___7FOS_OVR1" localSheetId="27">#REF!</definedName>
    <definedName name="___7FOS_OVR1" localSheetId="28">#REF!</definedName>
    <definedName name="___7FOS_OVR1" localSheetId="16">#REF!</definedName>
    <definedName name="___7FOS_OVR1" localSheetId="18">#REF!</definedName>
    <definedName name="___7FOS_OVR1" localSheetId="20">#REF!</definedName>
    <definedName name="___7FOS_OVR1" localSheetId="21">#REF!</definedName>
    <definedName name="___7FOS_OVR1" localSheetId="22">#REF!</definedName>
    <definedName name="___7FOS_OVR1" localSheetId="23">#REF!</definedName>
    <definedName name="___7FOS_OVR1" localSheetId="24">#REF!</definedName>
    <definedName name="___7FOS_OVR1" localSheetId="25">#REF!</definedName>
    <definedName name="___7FOS_OVR1" localSheetId="26">#REF!</definedName>
    <definedName name="___7FOS_OVR1" localSheetId="1">#REF!</definedName>
    <definedName name="___7FOS_OVR1" localSheetId="2">#REF!</definedName>
    <definedName name="___7FOS_OVR1" localSheetId="4">#REF!</definedName>
    <definedName name="___7FOS_OVR1" localSheetId="5">#REF!</definedName>
    <definedName name="___7FOS_OVR1" localSheetId="7">#REF!</definedName>
    <definedName name="___7FOS_OVR1" localSheetId="8">#REF!</definedName>
    <definedName name="___7FOS_OVR1" localSheetId="9">#REF!</definedName>
    <definedName name="___7FOS_OVR1" localSheetId="10">#REF!</definedName>
    <definedName name="___7FOS_OVR1">#REF!</definedName>
    <definedName name="___8FOS_OVR2" localSheetId="27">#REF!</definedName>
    <definedName name="___8FOS_OVR2" localSheetId="28">#REF!</definedName>
    <definedName name="___8FOS_OVR2" localSheetId="16">#REF!</definedName>
    <definedName name="___8FOS_OVR2" localSheetId="18">#REF!</definedName>
    <definedName name="___8FOS_OVR2" localSheetId="20">#REF!</definedName>
    <definedName name="___8FOS_OVR2" localSheetId="21">#REF!</definedName>
    <definedName name="___8FOS_OVR2" localSheetId="22">#REF!</definedName>
    <definedName name="___8FOS_OVR2" localSheetId="23">#REF!</definedName>
    <definedName name="___8FOS_OVR2" localSheetId="24">#REF!</definedName>
    <definedName name="___8FOS_OVR2" localSheetId="25">#REF!</definedName>
    <definedName name="___8FOS_OVR2" localSheetId="26">#REF!</definedName>
    <definedName name="___8FOS_OVR2" localSheetId="1">#REF!</definedName>
    <definedName name="___8FOS_OVR2" localSheetId="2">#REF!</definedName>
    <definedName name="___8FOS_OVR2" localSheetId="4">#REF!</definedName>
    <definedName name="___8FOS_OVR2" localSheetId="5">#REF!</definedName>
    <definedName name="___8FOS_OVR2" localSheetId="7">#REF!</definedName>
    <definedName name="___8FOS_OVR2" localSheetId="8">#REF!</definedName>
    <definedName name="___8FOS_OVR2" localSheetId="9">#REF!</definedName>
    <definedName name="___8FOS_OVR2" localSheetId="10">#REF!</definedName>
    <definedName name="___8FOS_OVR2">#REF!</definedName>
    <definedName name="___9FOS_OVR3" localSheetId="27">#REF!</definedName>
    <definedName name="___9FOS_OVR3" localSheetId="28">#REF!</definedName>
    <definedName name="___9FOS_OVR3" localSheetId="16">#REF!</definedName>
    <definedName name="___9FOS_OVR3" localSheetId="18">#REF!</definedName>
    <definedName name="___9FOS_OVR3" localSheetId="20">#REF!</definedName>
    <definedName name="___9FOS_OVR3" localSheetId="21">#REF!</definedName>
    <definedName name="___9FOS_OVR3" localSheetId="22">#REF!</definedName>
    <definedName name="___9FOS_OVR3" localSheetId="23">#REF!</definedName>
    <definedName name="___9FOS_OVR3" localSheetId="24">#REF!</definedName>
    <definedName name="___9FOS_OVR3" localSheetId="25">#REF!</definedName>
    <definedName name="___9FOS_OVR3" localSheetId="26">#REF!</definedName>
    <definedName name="___9FOS_OVR3" localSheetId="1">#REF!</definedName>
    <definedName name="___9FOS_OVR3" localSheetId="2">#REF!</definedName>
    <definedName name="___9FOS_OVR3" localSheetId="4">#REF!</definedName>
    <definedName name="___9FOS_OVR3" localSheetId="7">#REF!</definedName>
    <definedName name="___9FOS_OVR3" localSheetId="8">#REF!</definedName>
    <definedName name="___9FOS_OVR3" localSheetId="9">#REF!</definedName>
    <definedName name="___9FOS_OVR3" localSheetId="10">#REF!</definedName>
    <definedName name="___9FOS_OVR3">#REF!</definedName>
    <definedName name="___Bal1">#REF!</definedName>
    <definedName name="___Bal2">#REF!</definedName>
    <definedName name="___Bal700">#REF!</definedName>
    <definedName name="___BB9" localSheetId="1" hidden="1">#REF!</definedName>
    <definedName name="___BB9" localSheetId="2" hidden="1">#REF!</definedName>
    <definedName name="___BB9" hidden="1">#REF!</definedName>
    <definedName name="___d1" localSheetId="19">#REF!</definedName>
    <definedName name="___d1">#REF!</definedName>
    <definedName name="___DAT1" localSheetId="27">#REF!</definedName>
    <definedName name="___DAT1" localSheetId="28">#REF!</definedName>
    <definedName name="___DAT1" localSheetId="16">#REF!</definedName>
    <definedName name="___DAT1" localSheetId="18">#REF!</definedName>
    <definedName name="___DAT1" localSheetId="20">#REF!</definedName>
    <definedName name="___DAT1" localSheetId="21">#REF!</definedName>
    <definedName name="___DAT1" localSheetId="22">#REF!</definedName>
    <definedName name="___DAT1" localSheetId="23">#REF!</definedName>
    <definedName name="___DAT1" localSheetId="24">#REF!</definedName>
    <definedName name="___DAT1" localSheetId="25">#REF!</definedName>
    <definedName name="___DAT1" localSheetId="26">#REF!</definedName>
    <definedName name="___DAT1" localSheetId="1">#REF!</definedName>
    <definedName name="___DAT1" localSheetId="2">#REF!</definedName>
    <definedName name="___DAT1" localSheetId="4">#REF!</definedName>
    <definedName name="___DAT1" localSheetId="5">#REF!</definedName>
    <definedName name="___DAT1" localSheetId="7">#REF!</definedName>
    <definedName name="___DAT1" localSheetId="8">#REF!</definedName>
    <definedName name="___DAT1" localSheetId="9">#REF!</definedName>
    <definedName name="___DAT1" localSheetId="10">#REF!</definedName>
    <definedName name="___DAT1">#REF!</definedName>
    <definedName name="___DAT10" localSheetId="27">#REF!</definedName>
    <definedName name="___DAT10" localSheetId="28">#REF!</definedName>
    <definedName name="___DAT10" localSheetId="16">#REF!</definedName>
    <definedName name="___DAT10" localSheetId="18">#REF!</definedName>
    <definedName name="___DAT10" localSheetId="20">#REF!</definedName>
    <definedName name="___DAT10" localSheetId="21">#REF!</definedName>
    <definedName name="___DAT10" localSheetId="22">#REF!</definedName>
    <definedName name="___DAT10" localSheetId="23">#REF!</definedName>
    <definedName name="___DAT10" localSheetId="24">#REF!</definedName>
    <definedName name="___DAT10" localSheetId="25">#REF!</definedName>
    <definedName name="___DAT10" localSheetId="26">#REF!</definedName>
    <definedName name="___DAT10" localSheetId="1">#REF!</definedName>
    <definedName name="___DAT10" localSheetId="2">#REF!</definedName>
    <definedName name="___DAT10" localSheetId="4">#REF!</definedName>
    <definedName name="___DAT10" localSheetId="7">#REF!</definedName>
    <definedName name="___DAT10" localSheetId="8">#REF!</definedName>
    <definedName name="___DAT10" localSheetId="9">#REF!</definedName>
    <definedName name="___DAT10" localSheetId="10">#REF!</definedName>
    <definedName name="___DAT10">#REF!</definedName>
    <definedName name="___DAT11" localSheetId="27">#REF!</definedName>
    <definedName name="___DAT11" localSheetId="28">#REF!</definedName>
    <definedName name="___DAT11" localSheetId="16">#REF!</definedName>
    <definedName name="___DAT11" localSheetId="18">#REF!</definedName>
    <definedName name="___DAT11" localSheetId="20">#REF!</definedName>
    <definedName name="___DAT11" localSheetId="21">#REF!</definedName>
    <definedName name="___DAT11" localSheetId="22">#REF!</definedName>
    <definedName name="___DAT11" localSheetId="23">#REF!</definedName>
    <definedName name="___DAT11" localSheetId="24">#REF!</definedName>
    <definedName name="___DAT11" localSheetId="25">#REF!</definedName>
    <definedName name="___DAT11" localSheetId="26">#REF!</definedName>
    <definedName name="___DAT11" localSheetId="1">#REF!</definedName>
    <definedName name="___DAT11" localSheetId="2">#REF!</definedName>
    <definedName name="___DAT11" localSheetId="4">#REF!</definedName>
    <definedName name="___DAT11" localSheetId="7">#REF!</definedName>
    <definedName name="___DAT11" localSheetId="8">#REF!</definedName>
    <definedName name="___DAT11" localSheetId="9">#REF!</definedName>
    <definedName name="___DAT11" localSheetId="10">#REF!</definedName>
    <definedName name="___DAT11">#REF!</definedName>
    <definedName name="___DAT12" localSheetId="27">#REF!</definedName>
    <definedName name="___DAT12" localSheetId="28">#REF!</definedName>
    <definedName name="___DAT12" localSheetId="18">#REF!</definedName>
    <definedName name="___DAT12" localSheetId="20">#REF!</definedName>
    <definedName name="___DAT12" localSheetId="21">#REF!</definedName>
    <definedName name="___DAT12" localSheetId="22">#REF!</definedName>
    <definedName name="___DAT12" localSheetId="23">#REF!</definedName>
    <definedName name="___DAT12" localSheetId="24">#REF!</definedName>
    <definedName name="___DAT12" localSheetId="25">#REF!</definedName>
    <definedName name="___DAT12" localSheetId="26">#REF!</definedName>
    <definedName name="___DAT12" localSheetId="1">#REF!</definedName>
    <definedName name="___DAT12" localSheetId="2">#REF!</definedName>
    <definedName name="___DAT12" localSheetId="4">#REF!</definedName>
    <definedName name="___DAT12" localSheetId="7">#REF!</definedName>
    <definedName name="___DAT12" localSheetId="8">#REF!</definedName>
    <definedName name="___DAT12" localSheetId="9">#REF!</definedName>
    <definedName name="___DAT12" localSheetId="10">#REF!</definedName>
    <definedName name="___DAT12">#REF!</definedName>
    <definedName name="___DAT13" localSheetId="19">#REF!</definedName>
    <definedName name="___DAT13">#REF!</definedName>
    <definedName name="___DAT14" localSheetId="27">#REF!</definedName>
    <definedName name="___DAT14" localSheetId="28">#REF!</definedName>
    <definedName name="___DAT14" localSheetId="16">#REF!</definedName>
    <definedName name="___DAT14" localSheetId="18">#REF!</definedName>
    <definedName name="___DAT14" localSheetId="20">#REF!</definedName>
    <definedName name="___DAT14" localSheetId="21">#REF!</definedName>
    <definedName name="___DAT14" localSheetId="22">#REF!</definedName>
    <definedName name="___DAT14" localSheetId="23">#REF!</definedName>
    <definedName name="___DAT14" localSheetId="24">#REF!</definedName>
    <definedName name="___DAT14" localSheetId="25">#REF!</definedName>
    <definedName name="___DAT14" localSheetId="26">#REF!</definedName>
    <definedName name="___DAT14" localSheetId="1">#REF!</definedName>
    <definedName name="___DAT14" localSheetId="2">#REF!</definedName>
    <definedName name="___DAT14" localSheetId="4">#REF!</definedName>
    <definedName name="___DAT14" localSheetId="5">#REF!</definedName>
    <definedName name="___DAT14" localSheetId="7">#REF!</definedName>
    <definedName name="___DAT14" localSheetId="8">#REF!</definedName>
    <definedName name="___DAT14" localSheetId="9">#REF!</definedName>
    <definedName name="___DAT14" localSheetId="10">#REF!</definedName>
    <definedName name="___DAT14">#REF!</definedName>
    <definedName name="___DAT15" localSheetId="27">#REF!</definedName>
    <definedName name="___DAT15" localSheetId="28">#REF!</definedName>
    <definedName name="___DAT15" localSheetId="16">#REF!</definedName>
    <definedName name="___DAT15" localSheetId="18">#REF!</definedName>
    <definedName name="___DAT15" localSheetId="20">#REF!</definedName>
    <definedName name="___DAT15" localSheetId="21">#REF!</definedName>
    <definedName name="___DAT15" localSheetId="22">#REF!</definedName>
    <definedName name="___DAT15" localSheetId="23">#REF!</definedName>
    <definedName name="___DAT15" localSheetId="24">#REF!</definedName>
    <definedName name="___DAT15" localSheetId="25">#REF!</definedName>
    <definedName name="___DAT15" localSheetId="26">#REF!</definedName>
    <definedName name="___DAT15" localSheetId="1">#REF!</definedName>
    <definedName name="___DAT15" localSheetId="2">#REF!</definedName>
    <definedName name="___DAT15" localSheetId="4">#REF!</definedName>
    <definedName name="___DAT15" localSheetId="7">#REF!</definedName>
    <definedName name="___DAT15" localSheetId="8">#REF!</definedName>
    <definedName name="___DAT15" localSheetId="9">#REF!</definedName>
    <definedName name="___DAT15" localSheetId="10">#REF!</definedName>
    <definedName name="___DAT15">#REF!</definedName>
    <definedName name="___DAT16" localSheetId="27">#REF!</definedName>
    <definedName name="___DAT16" localSheetId="28">#REF!</definedName>
    <definedName name="___DAT16" localSheetId="16">#REF!</definedName>
    <definedName name="___DAT16" localSheetId="18">#REF!</definedName>
    <definedName name="___DAT16" localSheetId="20">#REF!</definedName>
    <definedName name="___DAT16" localSheetId="21">#REF!</definedName>
    <definedName name="___DAT16" localSheetId="22">#REF!</definedName>
    <definedName name="___DAT16" localSheetId="23">#REF!</definedName>
    <definedName name="___DAT16" localSheetId="24">#REF!</definedName>
    <definedName name="___DAT16" localSheetId="25">#REF!</definedName>
    <definedName name="___DAT16" localSheetId="26">#REF!</definedName>
    <definedName name="___DAT16" localSheetId="1">#REF!</definedName>
    <definedName name="___DAT16" localSheetId="2">#REF!</definedName>
    <definedName name="___DAT16" localSheetId="4">#REF!</definedName>
    <definedName name="___DAT16" localSheetId="7">#REF!</definedName>
    <definedName name="___DAT16" localSheetId="8">#REF!</definedName>
    <definedName name="___DAT16" localSheetId="9">#REF!</definedName>
    <definedName name="___DAT16" localSheetId="10">#REF!</definedName>
    <definedName name="___DAT16">#REF!</definedName>
    <definedName name="___DAT2" localSheetId="27">#REF!</definedName>
    <definedName name="___DAT2" localSheetId="28">#REF!</definedName>
    <definedName name="___DAT2" localSheetId="18">#REF!</definedName>
    <definedName name="___DAT2" localSheetId="20">#REF!</definedName>
    <definedName name="___DAT2" localSheetId="21">#REF!</definedName>
    <definedName name="___DAT2" localSheetId="22">#REF!</definedName>
    <definedName name="___DAT2" localSheetId="23">#REF!</definedName>
    <definedName name="___DAT2" localSheetId="24">#REF!</definedName>
    <definedName name="___DAT2" localSheetId="25">#REF!</definedName>
    <definedName name="___DAT2" localSheetId="26">#REF!</definedName>
    <definedName name="___DAT2" localSheetId="1">#REF!</definedName>
    <definedName name="___DAT2" localSheetId="2">#REF!</definedName>
    <definedName name="___DAT2" localSheetId="4">#REF!</definedName>
    <definedName name="___DAT2" localSheetId="7">#REF!</definedName>
    <definedName name="___DAT2" localSheetId="8">#REF!</definedName>
    <definedName name="___DAT2" localSheetId="9">#REF!</definedName>
    <definedName name="___DAT2" localSheetId="10">#REF!</definedName>
    <definedName name="___DAT2">#REF!</definedName>
    <definedName name="___DAT3" localSheetId="1">#REF!</definedName>
    <definedName name="___DAT3" localSheetId="2">#REF!</definedName>
    <definedName name="___DAT3">#REF!</definedName>
    <definedName name="___DAT4" localSheetId="1">#REF!</definedName>
    <definedName name="___DAT4" localSheetId="2">#REF!</definedName>
    <definedName name="___DAT4">#REF!</definedName>
    <definedName name="___DAT5" localSheetId="1">#REF!</definedName>
    <definedName name="___DAT5" localSheetId="2">#REF!</definedName>
    <definedName name="___DAT5">#REF!</definedName>
    <definedName name="___DAT6" localSheetId="1">#REF!</definedName>
    <definedName name="___DAT6" localSheetId="2">#REF!</definedName>
    <definedName name="___DAT6">#REF!</definedName>
    <definedName name="___DAT7" localSheetId="27">#REF!</definedName>
    <definedName name="___DAT7" localSheetId="28">#REF!</definedName>
    <definedName name="___DAT7" localSheetId="18">#REF!</definedName>
    <definedName name="___DAT7" localSheetId="20">#REF!</definedName>
    <definedName name="___DAT7" localSheetId="21">#REF!</definedName>
    <definedName name="___DAT7" localSheetId="22">#REF!</definedName>
    <definedName name="___DAT7" localSheetId="23">#REF!</definedName>
    <definedName name="___DAT7" localSheetId="24">#REF!</definedName>
    <definedName name="___DAT7" localSheetId="25">#REF!</definedName>
    <definedName name="___DAT7" localSheetId="26">#REF!</definedName>
    <definedName name="___DAT7" localSheetId="1">#REF!</definedName>
    <definedName name="___DAT7" localSheetId="2">#REF!</definedName>
    <definedName name="___DAT7" localSheetId="4">#REF!</definedName>
    <definedName name="___DAT7" localSheetId="7">#REF!</definedName>
    <definedName name="___DAT7" localSheetId="8">#REF!</definedName>
    <definedName name="___DAT7" localSheetId="9">#REF!</definedName>
    <definedName name="___DAT7" localSheetId="10">#REF!</definedName>
    <definedName name="___DAT7">#REF!</definedName>
    <definedName name="___DAT8" localSheetId="27">#REF!</definedName>
    <definedName name="___DAT8" localSheetId="28">#REF!</definedName>
    <definedName name="___DAT8" localSheetId="18">#REF!</definedName>
    <definedName name="___DAT8" localSheetId="20">#REF!</definedName>
    <definedName name="___DAT8" localSheetId="21">#REF!</definedName>
    <definedName name="___DAT8" localSheetId="22">#REF!</definedName>
    <definedName name="___DAT8" localSheetId="23">#REF!</definedName>
    <definedName name="___DAT8" localSheetId="24">#REF!</definedName>
    <definedName name="___DAT8" localSheetId="25">#REF!</definedName>
    <definedName name="___DAT8" localSheetId="26">#REF!</definedName>
    <definedName name="___DAT8" localSheetId="1">#REF!</definedName>
    <definedName name="___DAT8" localSheetId="2">#REF!</definedName>
    <definedName name="___DAT8" localSheetId="4">#REF!</definedName>
    <definedName name="___DAT8" localSheetId="7">#REF!</definedName>
    <definedName name="___DAT8" localSheetId="8">#REF!</definedName>
    <definedName name="___DAT8" localSheetId="9">#REF!</definedName>
    <definedName name="___DAT8" localSheetId="10">#REF!</definedName>
    <definedName name="___DAT8">#REF!</definedName>
    <definedName name="___DAT9" localSheetId="27">#REF!</definedName>
    <definedName name="___DAT9" localSheetId="28">#REF!</definedName>
    <definedName name="___DAT9" localSheetId="18">#REF!</definedName>
    <definedName name="___DAT9" localSheetId="20">#REF!</definedName>
    <definedName name="___DAT9" localSheetId="21">#REF!</definedName>
    <definedName name="___DAT9" localSheetId="22">#REF!</definedName>
    <definedName name="___DAT9" localSheetId="23">#REF!</definedName>
    <definedName name="___DAT9" localSheetId="24">#REF!</definedName>
    <definedName name="___DAT9" localSheetId="25">#REF!</definedName>
    <definedName name="___DAT9" localSheetId="26">#REF!</definedName>
    <definedName name="___DAT9" localSheetId="1">#REF!</definedName>
    <definedName name="___DAT9" localSheetId="2">#REF!</definedName>
    <definedName name="___DAT9" localSheetId="4">#REF!</definedName>
    <definedName name="___DAT9" localSheetId="7">#REF!</definedName>
    <definedName name="___DAT9" localSheetId="8">#REF!</definedName>
    <definedName name="___DAT9" localSheetId="9">#REF!</definedName>
    <definedName name="___DAT9" localSheetId="10">#REF!</definedName>
    <definedName name="___DAT9">#REF!</definedName>
    <definedName name="___edn1">#REF!</definedName>
    <definedName name="___eg1" localSheetId="14">#N/A</definedName>
    <definedName name="___eg1" localSheetId="5">#N/A</definedName>
    <definedName name="___eg1" localSheetId="7">#N/A</definedName>
    <definedName name="___eg1" localSheetId="11">#N/A</definedName>
    <definedName name="___eg1">#N/A</definedName>
    <definedName name="___fff2">#N/A</definedName>
    <definedName name="___GLA50001" localSheetId="28">#REF!</definedName>
    <definedName name="___GLA50001" localSheetId="18">#REF!</definedName>
    <definedName name="___GLA50001" localSheetId="19">#REF!</definedName>
    <definedName name="___GLA50001" localSheetId="21">#REF!</definedName>
    <definedName name="___GLA50001" localSheetId="22">#REF!</definedName>
    <definedName name="___GLA50001" localSheetId="23">#REF!</definedName>
    <definedName name="___GLA50001" localSheetId="24">#REF!</definedName>
    <definedName name="___GLA50001" localSheetId="25">#REF!</definedName>
    <definedName name="___GLA50001" localSheetId="26">#REF!</definedName>
    <definedName name="___GLA50001" localSheetId="1">#REF!</definedName>
    <definedName name="___GLA50001" localSheetId="2">#REF!</definedName>
    <definedName name="___GLA50001" localSheetId="4">#REF!</definedName>
    <definedName name="___GLA50001" localSheetId="5">#REF!</definedName>
    <definedName name="___GLA50001" localSheetId="7">#REF!</definedName>
    <definedName name="___GLA50001" localSheetId="8">#REF!</definedName>
    <definedName name="___GLA50001" localSheetId="9">#REF!</definedName>
    <definedName name="___GLA50001" localSheetId="10">#REF!</definedName>
    <definedName name="___GLA50001">#REF!</definedName>
    <definedName name="___GLA50020" localSheetId="19">#REF!</definedName>
    <definedName name="___GLA50020">#REF!</definedName>
    <definedName name="___Inc1">#REF!</definedName>
    <definedName name="___Inc2">#REF!</definedName>
    <definedName name="___LAM12" localSheetId="27">#REF!</definedName>
    <definedName name="___LAM12" localSheetId="28">#REF!</definedName>
    <definedName name="___LAM12" localSheetId="16">#REF!</definedName>
    <definedName name="___LAM12" localSheetId="18">#REF!</definedName>
    <definedName name="___LAM12" localSheetId="20">#REF!</definedName>
    <definedName name="___LAM12" localSheetId="21">#REF!</definedName>
    <definedName name="___LAM12" localSheetId="22">#REF!</definedName>
    <definedName name="___LAM12" localSheetId="23">#REF!</definedName>
    <definedName name="___LAM12" localSheetId="24">#REF!</definedName>
    <definedName name="___LAM12" localSheetId="25">#REF!</definedName>
    <definedName name="___LAM12" localSheetId="26">#REF!</definedName>
    <definedName name="___LAM12" localSheetId="1">#REF!</definedName>
    <definedName name="___LAM12" localSheetId="2">#REF!</definedName>
    <definedName name="___LAM12" localSheetId="4">#REF!</definedName>
    <definedName name="___LAM12" localSheetId="5">#REF!</definedName>
    <definedName name="___LAM12" localSheetId="7">#REF!</definedName>
    <definedName name="___LAM12" localSheetId="8">#REF!</definedName>
    <definedName name="___LAM12" localSheetId="9">#REF!</definedName>
    <definedName name="___LAM12" localSheetId="10">#REF!</definedName>
    <definedName name="___LAM12">#REF!</definedName>
    <definedName name="___LAM34" localSheetId="27">#REF!</definedName>
    <definedName name="___LAM34" localSheetId="28">#REF!</definedName>
    <definedName name="___LAM34" localSheetId="16">#REF!</definedName>
    <definedName name="___LAM34" localSheetId="18">#REF!</definedName>
    <definedName name="___LAM34" localSheetId="20">#REF!</definedName>
    <definedName name="___LAM34" localSheetId="21">#REF!</definedName>
    <definedName name="___LAM34" localSheetId="22">#REF!</definedName>
    <definedName name="___LAM34" localSheetId="23">#REF!</definedName>
    <definedName name="___LAM34" localSheetId="24">#REF!</definedName>
    <definedName name="___LAM34" localSheetId="25">#REF!</definedName>
    <definedName name="___LAM34" localSheetId="26">#REF!</definedName>
    <definedName name="___LAM34" localSheetId="1">#REF!</definedName>
    <definedName name="___LAM34" localSheetId="2">#REF!</definedName>
    <definedName name="___LAM34" localSheetId="4">#REF!</definedName>
    <definedName name="___LAM34" localSheetId="7">#REF!</definedName>
    <definedName name="___LAM34" localSheetId="8">#REF!</definedName>
    <definedName name="___LAM34" localSheetId="9">#REF!</definedName>
    <definedName name="___LAM34" localSheetId="10">#REF!</definedName>
    <definedName name="___LAM34">#REF!</definedName>
    <definedName name="___NAN1" localSheetId="27">#REF!</definedName>
    <definedName name="___NAN1" localSheetId="28">#REF!</definedName>
    <definedName name="___NAN1" localSheetId="16">#REF!</definedName>
    <definedName name="___NAN1" localSheetId="18">#REF!</definedName>
    <definedName name="___NAN1" localSheetId="20">#REF!</definedName>
    <definedName name="___NAN1" localSheetId="21">#REF!</definedName>
    <definedName name="___NAN1" localSheetId="22">#REF!</definedName>
    <definedName name="___NAN1" localSheetId="23">#REF!</definedName>
    <definedName name="___NAN1" localSheetId="24">#REF!</definedName>
    <definedName name="___NAN1" localSheetId="25">#REF!</definedName>
    <definedName name="___NAN1" localSheetId="26">#REF!</definedName>
    <definedName name="___NAN1" localSheetId="1">#REF!</definedName>
    <definedName name="___NAN1" localSheetId="2">#REF!</definedName>
    <definedName name="___NAN1" localSheetId="4">#REF!</definedName>
    <definedName name="___NAN1" localSheetId="7">#REF!</definedName>
    <definedName name="___NAN1" localSheetId="8">#REF!</definedName>
    <definedName name="___NAN1" localSheetId="9">#REF!</definedName>
    <definedName name="___NAN1" localSheetId="10">#REF!</definedName>
    <definedName name="___NAN1">#REF!</definedName>
    <definedName name="___NAN2" localSheetId="27">#REF!</definedName>
    <definedName name="___NAN2" localSheetId="28">#REF!</definedName>
    <definedName name="___NAN2" localSheetId="18">#REF!</definedName>
    <definedName name="___NAN2" localSheetId="20">#REF!</definedName>
    <definedName name="___NAN2" localSheetId="21">#REF!</definedName>
    <definedName name="___NAN2" localSheetId="22">#REF!</definedName>
    <definedName name="___NAN2" localSheetId="23">#REF!</definedName>
    <definedName name="___NAN2" localSheetId="24">#REF!</definedName>
    <definedName name="___NAN2" localSheetId="25">#REF!</definedName>
    <definedName name="___NAN2" localSheetId="26">#REF!</definedName>
    <definedName name="___NAN2" localSheetId="1">#REF!</definedName>
    <definedName name="___NAN2" localSheetId="2">#REF!</definedName>
    <definedName name="___NAN2" localSheetId="4">#REF!</definedName>
    <definedName name="___NAN2" localSheetId="7">#REF!</definedName>
    <definedName name="___NAN2" localSheetId="8">#REF!</definedName>
    <definedName name="___NAN2" localSheetId="9">#REF!</definedName>
    <definedName name="___NAN2" localSheetId="10">#REF!</definedName>
    <definedName name="___NAN2">#REF!</definedName>
    <definedName name="___sum2" localSheetId="14">#N/A</definedName>
    <definedName name="___sum2" localSheetId="5">#N/A</definedName>
    <definedName name="___sum2" localSheetId="7">#N/A</definedName>
    <definedName name="___sum2" localSheetId="11">#N/A</definedName>
    <definedName name="___sum2">#N/A</definedName>
    <definedName name="__10INV_VALUE" localSheetId="27">#REF!</definedName>
    <definedName name="__10INV_VALUE" localSheetId="28">#REF!</definedName>
    <definedName name="__10INV_VALUE" localSheetId="16">#REF!</definedName>
    <definedName name="__10INV_VALUE" localSheetId="18">#REF!</definedName>
    <definedName name="__10INV_VALUE" localSheetId="20">#REF!</definedName>
    <definedName name="__10INV_VALUE" localSheetId="21">#REF!</definedName>
    <definedName name="__10INV_VALUE" localSheetId="22">#REF!</definedName>
    <definedName name="__10INV_VALUE" localSheetId="23">#REF!</definedName>
    <definedName name="__10INV_VALUE" localSheetId="24">#REF!</definedName>
    <definedName name="__10INV_VALUE" localSheetId="25">#REF!</definedName>
    <definedName name="__10INV_VALUE" localSheetId="26">#REF!</definedName>
    <definedName name="__10INV_VALUE" localSheetId="1">#REF!</definedName>
    <definedName name="__10INV_VALUE" localSheetId="2">#REF!</definedName>
    <definedName name="__10INV_VALUE" localSheetId="4">#REF!</definedName>
    <definedName name="__10INV_VALUE" localSheetId="5">#REF!</definedName>
    <definedName name="__10INV_VALUE" localSheetId="7">#REF!</definedName>
    <definedName name="__10INV_VALUE" localSheetId="8">#REF!</definedName>
    <definedName name="__10INV_VALUE" localSheetId="9">#REF!</definedName>
    <definedName name="__10INV_VALUE" localSheetId="10">#REF!</definedName>
    <definedName name="__10INV_VALUE">#REF!</definedName>
    <definedName name="__10TBAY_2" localSheetId="27">#REF!</definedName>
    <definedName name="__10TBAY_2" localSheetId="28">#REF!</definedName>
    <definedName name="__10TBAY_2" localSheetId="16">#REF!</definedName>
    <definedName name="__10TBAY_2" localSheetId="18">#REF!</definedName>
    <definedName name="__10TBAY_2" localSheetId="20">#REF!</definedName>
    <definedName name="__10TBAY_2" localSheetId="21">#REF!</definedName>
    <definedName name="__10TBAY_2" localSheetId="22">#REF!</definedName>
    <definedName name="__10TBAY_2" localSheetId="23">#REF!</definedName>
    <definedName name="__10TBAY_2" localSheetId="24">#REF!</definedName>
    <definedName name="__10TBAY_2" localSheetId="25">#REF!</definedName>
    <definedName name="__10TBAY_2" localSheetId="26">#REF!</definedName>
    <definedName name="__10TBAY_2" localSheetId="1">#REF!</definedName>
    <definedName name="__10TBAY_2" localSheetId="2">#REF!</definedName>
    <definedName name="__10TBAY_2" localSheetId="4">#REF!</definedName>
    <definedName name="__10TBAY_2" localSheetId="7">#REF!</definedName>
    <definedName name="__10TBAY_2" localSheetId="8">#REF!</definedName>
    <definedName name="__10TBAY_2" localSheetId="9">#REF!</definedName>
    <definedName name="__10TBAY_2" localSheetId="10">#REF!</definedName>
    <definedName name="__10TBAY_2">#REF!</definedName>
    <definedName name="__10TBAY_HEAD" localSheetId="1">#REF!</definedName>
    <definedName name="__10TBAY_HEAD" localSheetId="2">#REF!</definedName>
    <definedName name="__10TBAY_HEAD">#REF!</definedName>
    <definedName name="__11LAM_12" localSheetId="27">#REF!</definedName>
    <definedName name="__11LAM_12" localSheetId="28">#REF!</definedName>
    <definedName name="__11LAM_12" localSheetId="16">#REF!</definedName>
    <definedName name="__11LAM_12" localSheetId="18">#REF!</definedName>
    <definedName name="__11LAM_12" localSheetId="20">#REF!</definedName>
    <definedName name="__11LAM_12" localSheetId="21">#REF!</definedName>
    <definedName name="__11LAM_12" localSheetId="22">#REF!</definedName>
    <definedName name="__11LAM_12" localSheetId="23">#REF!</definedName>
    <definedName name="__11LAM_12" localSheetId="24">#REF!</definedName>
    <definedName name="__11LAM_12" localSheetId="25">#REF!</definedName>
    <definedName name="__11LAM_12" localSheetId="26">#REF!</definedName>
    <definedName name="__11LAM_12" localSheetId="1">#REF!</definedName>
    <definedName name="__11LAM_12" localSheetId="2">#REF!</definedName>
    <definedName name="__11LAM_12" localSheetId="4">#REF!</definedName>
    <definedName name="__11LAM_12" localSheetId="7">#REF!</definedName>
    <definedName name="__11LAM_12" localSheetId="8">#REF!</definedName>
    <definedName name="__11LAM_12" localSheetId="9">#REF!</definedName>
    <definedName name="__11LAM_12" localSheetId="10">#REF!</definedName>
    <definedName name="__11LAM_12">#REF!</definedName>
    <definedName name="__11TBAY_HEAD" localSheetId="27">#REF!</definedName>
    <definedName name="__11TBAY_HEAD" localSheetId="28">#REF!</definedName>
    <definedName name="__11TBAY_HEAD" localSheetId="18">#REF!</definedName>
    <definedName name="__11TBAY_HEAD" localSheetId="20">#REF!</definedName>
    <definedName name="__11TBAY_HEAD" localSheetId="21">#REF!</definedName>
    <definedName name="__11TBAY_HEAD" localSheetId="22">#REF!</definedName>
    <definedName name="__11TBAY_HEAD" localSheetId="23">#REF!</definedName>
    <definedName name="__11TBAY_HEAD" localSheetId="24">#REF!</definedName>
    <definedName name="__11TBAY_HEAD" localSheetId="25">#REF!</definedName>
    <definedName name="__11TBAY_HEAD" localSheetId="26">#REF!</definedName>
    <definedName name="__11TBAY_HEAD" localSheetId="1">#REF!</definedName>
    <definedName name="__11TBAY_HEAD" localSheetId="2">#REF!</definedName>
    <definedName name="__11TBAY_HEAD" localSheetId="4">#REF!</definedName>
    <definedName name="__11TBAY_HEAD" localSheetId="7">#REF!</definedName>
    <definedName name="__11TBAY_HEAD" localSheetId="8">#REF!</definedName>
    <definedName name="__11TBAY_HEAD" localSheetId="9">#REF!</definedName>
    <definedName name="__11TBAY_HEAD" localSheetId="10">#REF!</definedName>
    <definedName name="__11TBAY_HEAD">#REF!</definedName>
    <definedName name="__123Graph_A" hidden="1">#REF!</definedName>
    <definedName name="__123Graph_AChart1" hidden="1">#REF!</definedName>
    <definedName name="__123Graph_AChart11" hidden="1">#REF!</definedName>
    <definedName name="__123Graph_AChart12" hidden="1">#REF!</definedName>
    <definedName name="__123Graph_AChart13" hidden="1">#REF!</definedName>
    <definedName name="__123Graph_AChart4" hidden="1">#REF!</definedName>
    <definedName name="__123Graph_ACurrent" hidden="1">#REF!</definedName>
    <definedName name="__123Graph_ANEV" hidden="1">#REF!</definedName>
    <definedName name="__123Graph_ANONMAN" hidden="1">#REF!</definedName>
    <definedName name="__123Graph_BChart1" hidden="1">#REF!</definedName>
    <definedName name="__123Graph_BChart11" hidden="1">#REF!</definedName>
    <definedName name="__123Graph_BChart12" hidden="1">#REF!</definedName>
    <definedName name="__123Graph_BChart13" hidden="1">#REF!</definedName>
    <definedName name="__123Graph_BChart4" hidden="1">#REF!</definedName>
    <definedName name="__123Graph_BCurrent" hidden="1">#REF!</definedName>
    <definedName name="__123Graph_BNONMAN" hidden="1">#REF!</definedName>
    <definedName name="__123Graph_CChart1" hidden="1">#REF!</definedName>
    <definedName name="__123Graph_CChart11" hidden="1">#REF!</definedName>
    <definedName name="__123Graph_CChart12" hidden="1">#REF!</definedName>
    <definedName name="__123Graph_CChart13" hidden="1">#REF!</definedName>
    <definedName name="__123Graph_CChart4" hidden="1">#REF!</definedName>
    <definedName name="__123Graph_CCurrent" hidden="1">#REF!</definedName>
    <definedName name="__123Graph_DChart1" hidden="1">#REF!</definedName>
    <definedName name="__123Graph_DChart11" hidden="1">#REF!</definedName>
    <definedName name="__123Graph_DChart12" hidden="1">#REF!</definedName>
    <definedName name="__123Graph_DChart13" hidden="1">#REF!</definedName>
    <definedName name="__123Graph_DChart4" hidden="1">#REF!</definedName>
    <definedName name="__123Graph_DCurrent" hidden="1">#REF!</definedName>
    <definedName name="__123Graph_EChart1" hidden="1">#REF!</definedName>
    <definedName name="__123Graph_EChart11" hidden="1">#REF!</definedName>
    <definedName name="__123Graph_EChart12" hidden="1">#REF!</definedName>
    <definedName name="__123Graph_EChart13" hidden="1">#REF!</definedName>
    <definedName name="__123Graph_EChart4" hidden="1">#REF!</definedName>
    <definedName name="__123Graph_ECurrent" hidden="1">#REF!</definedName>
    <definedName name="__123Graph_FChart1" hidden="1">#REF!</definedName>
    <definedName name="__123Graph_FChart11" hidden="1">#REF!</definedName>
    <definedName name="__123Graph_FChart12" hidden="1">#REF!</definedName>
    <definedName name="__123Graph_FChart13" hidden="1">#REF!</definedName>
    <definedName name="__123Graph_FChart4" hidden="1">#REF!</definedName>
    <definedName name="__123Graph_FCurrent" hidden="1">#REF!</definedName>
    <definedName name="__123Graph_X" hidden="1">#REF!</definedName>
    <definedName name="__123Graph_XChart1" hidden="1">#REF!</definedName>
    <definedName name="__123Graph_XChart11" hidden="1">#REF!</definedName>
    <definedName name="__123Graph_XChart12" hidden="1">#REF!</definedName>
    <definedName name="__123Graph_XChart13" hidden="1">#REF!</definedName>
    <definedName name="__123Graph_XCurrent" hidden="1">#REF!</definedName>
    <definedName name="__123Graph_XNEV" hidden="1">#REF!</definedName>
    <definedName name="__12LAM_34" localSheetId="27">#REF!</definedName>
    <definedName name="__12LAM_34" localSheetId="28">#REF!</definedName>
    <definedName name="__12LAM_34" localSheetId="18">#REF!</definedName>
    <definedName name="__12LAM_34" localSheetId="20">#REF!</definedName>
    <definedName name="__12LAM_34" localSheetId="21">#REF!</definedName>
    <definedName name="__12LAM_34" localSheetId="22">#REF!</definedName>
    <definedName name="__12LAM_34" localSheetId="23">#REF!</definedName>
    <definedName name="__12LAM_34" localSheetId="24">#REF!</definedName>
    <definedName name="__12LAM_34" localSheetId="25">#REF!</definedName>
    <definedName name="__12LAM_34" localSheetId="26">#REF!</definedName>
    <definedName name="__12LAM_34" localSheetId="1">#REF!</definedName>
    <definedName name="__12LAM_34" localSheetId="2">#REF!</definedName>
    <definedName name="__12LAM_34" localSheetId="4">#REF!</definedName>
    <definedName name="__12LAM_34" localSheetId="7">#REF!</definedName>
    <definedName name="__12LAM_34" localSheetId="8">#REF!</definedName>
    <definedName name="__12LAM_34" localSheetId="9">#REF!</definedName>
    <definedName name="__12LAM_34" localSheetId="10">#REF!</definedName>
    <definedName name="__12LAM_34">#REF!</definedName>
    <definedName name="__13MARG_SUM" localSheetId="27">#REF!</definedName>
    <definedName name="__13MARG_SUM" localSheetId="28">#REF!</definedName>
    <definedName name="__13MARG_SUM" localSheetId="18">#REF!</definedName>
    <definedName name="__13MARG_SUM" localSheetId="20">#REF!</definedName>
    <definedName name="__13MARG_SUM" localSheetId="21">#REF!</definedName>
    <definedName name="__13MARG_SUM" localSheetId="22">#REF!</definedName>
    <definedName name="__13MARG_SUM" localSheetId="23">#REF!</definedName>
    <definedName name="__13MARG_SUM" localSheetId="24">#REF!</definedName>
    <definedName name="__13MARG_SUM" localSheetId="25">#REF!</definedName>
    <definedName name="__13MARG_SUM" localSheetId="26">#REF!</definedName>
    <definedName name="__13MARG_SUM" localSheetId="1">#REF!</definedName>
    <definedName name="__13MARG_SUM" localSheetId="2">#REF!</definedName>
    <definedName name="__13MARG_SUM" localSheetId="4">#REF!</definedName>
    <definedName name="__13MARG_SUM" localSheetId="7">#REF!</definedName>
    <definedName name="__13MARG_SUM" localSheetId="8">#REF!</definedName>
    <definedName name="__13MARG_SUM" localSheetId="9">#REF!</definedName>
    <definedName name="__13MARG_SUM" localSheetId="10">#REF!</definedName>
    <definedName name="__13MARG_SUM">#REF!</definedName>
    <definedName name="__14MIXVAR_1" localSheetId="27">#REF!</definedName>
    <definedName name="__14MIXVAR_1" localSheetId="28">#REF!</definedName>
    <definedName name="__14MIXVAR_1" localSheetId="18">#REF!</definedName>
    <definedName name="__14MIXVAR_1" localSheetId="20">#REF!</definedName>
    <definedName name="__14MIXVAR_1" localSheetId="21">#REF!</definedName>
    <definedName name="__14MIXVAR_1" localSheetId="22">#REF!</definedName>
    <definedName name="__14MIXVAR_1" localSheetId="23">#REF!</definedName>
    <definedName name="__14MIXVAR_1" localSheetId="24">#REF!</definedName>
    <definedName name="__14MIXVAR_1" localSheetId="25">#REF!</definedName>
    <definedName name="__14MIXVAR_1" localSheetId="26">#REF!</definedName>
    <definedName name="__14MIXVAR_1" localSheetId="1">#REF!</definedName>
    <definedName name="__14MIXVAR_1" localSheetId="2">#REF!</definedName>
    <definedName name="__14MIXVAR_1" localSheetId="4">#REF!</definedName>
    <definedName name="__14MIXVAR_1" localSheetId="7">#REF!</definedName>
    <definedName name="__14MIXVAR_1" localSheetId="8">#REF!</definedName>
    <definedName name="__14MIXVAR_1" localSheetId="9">#REF!</definedName>
    <definedName name="__14MIXVAR_1" localSheetId="10">#REF!</definedName>
    <definedName name="__14MIXVAR_1">#REF!</definedName>
    <definedName name="__15MIXVAR_2" localSheetId="27">#REF!</definedName>
    <definedName name="__15MIXVAR_2" localSheetId="28">#REF!</definedName>
    <definedName name="__15MIXVAR_2" localSheetId="18">#REF!</definedName>
    <definedName name="__15MIXVAR_2" localSheetId="20">#REF!</definedName>
    <definedName name="__15MIXVAR_2" localSheetId="21">#REF!</definedName>
    <definedName name="__15MIXVAR_2" localSheetId="22">#REF!</definedName>
    <definedName name="__15MIXVAR_2" localSheetId="23">#REF!</definedName>
    <definedName name="__15MIXVAR_2" localSheetId="24">#REF!</definedName>
    <definedName name="__15MIXVAR_2" localSheetId="25">#REF!</definedName>
    <definedName name="__15MIXVAR_2" localSheetId="26">#REF!</definedName>
    <definedName name="__15MIXVAR_2" localSheetId="1">#REF!</definedName>
    <definedName name="__15MIXVAR_2" localSheetId="2">#REF!</definedName>
    <definedName name="__15MIXVAR_2" localSheetId="4">#REF!</definedName>
    <definedName name="__15MIXVAR_2" localSheetId="7">#REF!</definedName>
    <definedName name="__15MIXVAR_2" localSheetId="8">#REF!</definedName>
    <definedName name="__15MIXVAR_2" localSheetId="9">#REF!</definedName>
    <definedName name="__15MIXVAR_2" localSheetId="10">#REF!</definedName>
    <definedName name="__15MIXVAR_2">#REF!</definedName>
    <definedName name="__16NAN_FOOT" localSheetId="27">#REF!</definedName>
    <definedName name="__16NAN_FOOT" localSheetId="28">#REF!</definedName>
    <definedName name="__16NAN_FOOT" localSheetId="18">#REF!</definedName>
    <definedName name="__16NAN_FOOT" localSheetId="20">#REF!</definedName>
    <definedName name="__16NAN_FOOT" localSheetId="21">#REF!</definedName>
    <definedName name="__16NAN_FOOT" localSheetId="22">#REF!</definedName>
    <definedName name="__16NAN_FOOT" localSheetId="23">#REF!</definedName>
    <definedName name="__16NAN_FOOT" localSheetId="24">#REF!</definedName>
    <definedName name="__16NAN_FOOT" localSheetId="25">#REF!</definedName>
    <definedName name="__16NAN_FOOT" localSheetId="26">#REF!</definedName>
    <definedName name="__16NAN_FOOT" localSheetId="1">#REF!</definedName>
    <definedName name="__16NAN_FOOT" localSheetId="2">#REF!</definedName>
    <definedName name="__16NAN_FOOT" localSheetId="4">#REF!</definedName>
    <definedName name="__16NAN_FOOT" localSheetId="7">#REF!</definedName>
    <definedName name="__16NAN_FOOT" localSheetId="8">#REF!</definedName>
    <definedName name="__16NAN_FOOT" localSheetId="9">#REF!</definedName>
    <definedName name="__16NAN_FOOT" localSheetId="10">#REF!</definedName>
    <definedName name="__16NAN_FOOT">#REF!</definedName>
    <definedName name="__17NAN_HEAD" localSheetId="27">#REF!</definedName>
    <definedName name="__17NAN_HEAD" localSheetId="28">#REF!</definedName>
    <definedName name="__17NAN_HEAD" localSheetId="18">#REF!</definedName>
    <definedName name="__17NAN_HEAD" localSheetId="20">#REF!</definedName>
    <definedName name="__17NAN_HEAD" localSheetId="21">#REF!</definedName>
    <definedName name="__17NAN_HEAD" localSheetId="22">#REF!</definedName>
    <definedName name="__17NAN_HEAD" localSheetId="23">#REF!</definedName>
    <definedName name="__17NAN_HEAD" localSheetId="24">#REF!</definedName>
    <definedName name="__17NAN_HEAD" localSheetId="25">#REF!</definedName>
    <definedName name="__17NAN_HEAD" localSheetId="26">#REF!</definedName>
    <definedName name="__17NAN_HEAD" localSheetId="1">#REF!</definedName>
    <definedName name="__17NAN_HEAD" localSheetId="2">#REF!</definedName>
    <definedName name="__17NAN_HEAD" localSheetId="4">#REF!</definedName>
    <definedName name="__17NAN_HEAD" localSheetId="7">#REF!</definedName>
    <definedName name="__17NAN_HEAD" localSheetId="8">#REF!</definedName>
    <definedName name="__17NAN_HEAD" localSheetId="9">#REF!</definedName>
    <definedName name="__17NAN_HEAD" localSheetId="10">#REF!</definedName>
    <definedName name="__17NAN_HEAD">#REF!</definedName>
    <definedName name="__18SUM_COMM" localSheetId="27">#REF!</definedName>
    <definedName name="__18SUM_COMM" localSheetId="28">#REF!</definedName>
    <definedName name="__18SUM_COMM" localSheetId="18">#REF!</definedName>
    <definedName name="__18SUM_COMM" localSheetId="20">#REF!</definedName>
    <definedName name="__18SUM_COMM" localSheetId="21">#REF!</definedName>
    <definedName name="__18SUM_COMM" localSheetId="22">#REF!</definedName>
    <definedName name="__18SUM_COMM" localSheetId="23">#REF!</definedName>
    <definedName name="__18SUM_COMM" localSheetId="24">#REF!</definedName>
    <definedName name="__18SUM_COMM" localSheetId="25">#REF!</definedName>
    <definedName name="__18SUM_COMM" localSheetId="26">#REF!</definedName>
    <definedName name="__18SUM_COMM" localSheetId="1">#REF!</definedName>
    <definedName name="__18SUM_COMM" localSheetId="2">#REF!</definedName>
    <definedName name="__18SUM_COMM" localSheetId="4">#REF!</definedName>
    <definedName name="__18SUM_COMM" localSheetId="7">#REF!</definedName>
    <definedName name="__18SUM_COMM" localSheetId="8">#REF!</definedName>
    <definedName name="__18SUM_COMM" localSheetId="9">#REF!</definedName>
    <definedName name="__18SUM_COMM" localSheetId="10">#REF!</definedName>
    <definedName name="__18SUM_COMM">#REF!</definedName>
    <definedName name="__19TBAY_1" localSheetId="27">#REF!</definedName>
    <definedName name="__19TBAY_1" localSheetId="28">#REF!</definedName>
    <definedName name="__19TBAY_1" localSheetId="18">#REF!</definedName>
    <definedName name="__19TBAY_1" localSheetId="20">#REF!</definedName>
    <definedName name="__19TBAY_1" localSheetId="21">#REF!</definedName>
    <definedName name="__19TBAY_1" localSheetId="22">#REF!</definedName>
    <definedName name="__19TBAY_1" localSheetId="23">#REF!</definedName>
    <definedName name="__19TBAY_1" localSheetId="24">#REF!</definedName>
    <definedName name="__19TBAY_1" localSheetId="25">#REF!</definedName>
    <definedName name="__19TBAY_1" localSheetId="26">#REF!</definedName>
    <definedName name="__19TBAY_1" localSheetId="1">#REF!</definedName>
    <definedName name="__19TBAY_1" localSheetId="2">#REF!</definedName>
    <definedName name="__19TBAY_1" localSheetId="4">#REF!</definedName>
    <definedName name="__19TBAY_1" localSheetId="7">#REF!</definedName>
    <definedName name="__19TBAY_1" localSheetId="8">#REF!</definedName>
    <definedName name="__19TBAY_1" localSheetId="9">#REF!</definedName>
    <definedName name="__19TBAY_1" localSheetId="10">#REF!</definedName>
    <definedName name="__19TBAY_1">#REF!</definedName>
    <definedName name="__1C_START" localSheetId="19">#REF!</definedName>
    <definedName name="__1C_START">#REF!</definedName>
    <definedName name="__1ECO_EST" localSheetId="19">#REF!</definedName>
    <definedName name="__1ECO_EST">#REF!</definedName>
    <definedName name="__1FOS_OVR1" localSheetId="24">#REF!</definedName>
    <definedName name="__1FOS_OVR1" localSheetId="25">#REF!</definedName>
    <definedName name="__1FOS_OVR1" localSheetId="1">#REF!</definedName>
    <definedName name="__1FOS_OVR1" localSheetId="2">#REF!</definedName>
    <definedName name="__1FOS_OVR1">#REF!</definedName>
    <definedName name="__20TBAY_2" localSheetId="27">#REF!</definedName>
    <definedName name="__20TBAY_2" localSheetId="28">#REF!</definedName>
    <definedName name="__20TBAY_2" localSheetId="16">#REF!</definedName>
    <definedName name="__20TBAY_2" localSheetId="18">#REF!</definedName>
    <definedName name="__20TBAY_2" localSheetId="20">#REF!</definedName>
    <definedName name="__20TBAY_2" localSheetId="21">#REF!</definedName>
    <definedName name="__20TBAY_2" localSheetId="22">#REF!</definedName>
    <definedName name="__20TBAY_2" localSheetId="23">#REF!</definedName>
    <definedName name="__20TBAY_2" localSheetId="24">#REF!</definedName>
    <definedName name="__20TBAY_2" localSheetId="25">#REF!</definedName>
    <definedName name="__20TBAY_2" localSheetId="26">#REF!</definedName>
    <definedName name="__20TBAY_2" localSheetId="1">#REF!</definedName>
    <definedName name="__20TBAY_2" localSheetId="2">#REF!</definedName>
    <definedName name="__20TBAY_2" localSheetId="4">#REF!</definedName>
    <definedName name="__20TBAY_2" localSheetId="5">#REF!</definedName>
    <definedName name="__20TBAY_2" localSheetId="7">#REF!</definedName>
    <definedName name="__20TBAY_2" localSheetId="8">#REF!</definedName>
    <definedName name="__20TBAY_2" localSheetId="9">#REF!</definedName>
    <definedName name="__20TBAY_2" localSheetId="10">#REF!</definedName>
    <definedName name="__20TBAY_2">#REF!</definedName>
    <definedName name="__21TBAY_HEAD" localSheetId="27">#REF!</definedName>
    <definedName name="__21TBAY_HEAD" localSheetId="28">#REF!</definedName>
    <definedName name="__21TBAY_HEAD" localSheetId="16">#REF!</definedName>
    <definedName name="__21TBAY_HEAD" localSheetId="18">#REF!</definedName>
    <definedName name="__21TBAY_HEAD" localSheetId="20">#REF!</definedName>
    <definedName name="__21TBAY_HEAD" localSheetId="21">#REF!</definedName>
    <definedName name="__21TBAY_HEAD" localSheetId="22">#REF!</definedName>
    <definedName name="__21TBAY_HEAD" localSheetId="23">#REF!</definedName>
    <definedName name="__21TBAY_HEAD" localSheetId="24">#REF!</definedName>
    <definedName name="__21TBAY_HEAD" localSheetId="25">#REF!</definedName>
    <definedName name="__21TBAY_HEAD" localSheetId="26">#REF!</definedName>
    <definedName name="__21TBAY_HEAD" localSheetId="1">#REF!</definedName>
    <definedName name="__21TBAY_HEAD" localSheetId="2">#REF!</definedName>
    <definedName name="__21TBAY_HEAD" localSheetId="4">#REF!</definedName>
    <definedName name="__21TBAY_HEAD" localSheetId="7">#REF!</definedName>
    <definedName name="__21TBAY_HEAD" localSheetId="8">#REF!</definedName>
    <definedName name="__21TBAY_HEAD" localSheetId="9">#REF!</definedName>
    <definedName name="__21TBAY_HEAD" localSheetId="10">#REF!</definedName>
    <definedName name="__21TBAY_HEAD">#REF!</definedName>
    <definedName name="__2C_START_RIGHT" localSheetId="19">#REF!</definedName>
    <definedName name="__2C_START_RIGHT">#REF!</definedName>
    <definedName name="__2FOS_OVR1" localSheetId="27">#REF!</definedName>
    <definedName name="__2FOS_OVR1" localSheetId="28">#REF!</definedName>
    <definedName name="__2FOS_OVR1" localSheetId="16">#REF!</definedName>
    <definedName name="__2FOS_OVR1" localSheetId="18">#REF!</definedName>
    <definedName name="__2FOS_OVR1" localSheetId="20">#REF!</definedName>
    <definedName name="__2FOS_OVR1" localSheetId="21">#REF!</definedName>
    <definedName name="__2FOS_OVR1" localSheetId="22">#REF!</definedName>
    <definedName name="__2FOS_OVR1" localSheetId="23">#REF!</definedName>
    <definedName name="__2FOS_OVR1" localSheetId="24">#REF!</definedName>
    <definedName name="__2FOS_OVR1" localSheetId="25">#REF!</definedName>
    <definedName name="__2FOS_OVR1" localSheetId="26">#REF!</definedName>
    <definedName name="__2FOS_OVR1" localSheetId="1">#REF!</definedName>
    <definedName name="__2FOS_OVR1" localSheetId="2">#REF!</definedName>
    <definedName name="__2FOS_OVR1" localSheetId="4">#REF!</definedName>
    <definedName name="__2FOS_OVR1" localSheetId="5">#REF!</definedName>
    <definedName name="__2FOS_OVR1" localSheetId="7">#REF!</definedName>
    <definedName name="__2FOS_OVR1" localSheetId="8">#REF!</definedName>
    <definedName name="__2FOS_OVR1" localSheetId="9">#REF!</definedName>
    <definedName name="__2FOS_OVR1" localSheetId="10">#REF!</definedName>
    <definedName name="__2FOS_OVR1">#REF!</definedName>
    <definedName name="__2FOS_OVR2" localSheetId="1">#REF!</definedName>
    <definedName name="__2FOS_OVR2" localSheetId="2">#REF!</definedName>
    <definedName name="__2FOS_OVR2">#REF!</definedName>
    <definedName name="__3C_TITLE_LEFT" localSheetId="19">#REF!</definedName>
    <definedName name="__3C_TITLE_LEFT">#REF!</definedName>
    <definedName name="__3FOS_OVR2" localSheetId="27">#REF!</definedName>
    <definedName name="__3FOS_OVR2" localSheetId="28">#REF!</definedName>
    <definedName name="__3FOS_OVR2" localSheetId="16">#REF!</definedName>
    <definedName name="__3FOS_OVR2" localSheetId="18">#REF!</definedName>
    <definedName name="__3FOS_OVR2" localSheetId="20">#REF!</definedName>
    <definedName name="__3FOS_OVR2" localSheetId="21">#REF!</definedName>
    <definedName name="__3FOS_OVR2" localSheetId="22">#REF!</definedName>
    <definedName name="__3FOS_OVR2" localSheetId="23">#REF!</definedName>
    <definedName name="__3FOS_OVR2" localSheetId="24">#REF!</definedName>
    <definedName name="__3FOS_OVR2" localSheetId="25">#REF!</definedName>
    <definedName name="__3FOS_OVR2" localSheetId="26">#REF!</definedName>
    <definedName name="__3FOS_OVR2" localSheetId="1">#REF!</definedName>
    <definedName name="__3FOS_OVR2" localSheetId="2">#REF!</definedName>
    <definedName name="__3FOS_OVR2" localSheetId="4">#REF!</definedName>
    <definedName name="__3FOS_OVR2" localSheetId="5">#REF!</definedName>
    <definedName name="__3FOS_OVR2" localSheetId="7">#REF!</definedName>
    <definedName name="__3FOS_OVR2" localSheetId="8">#REF!</definedName>
    <definedName name="__3FOS_OVR2" localSheetId="9">#REF!</definedName>
    <definedName name="__3FOS_OVR2" localSheetId="10">#REF!</definedName>
    <definedName name="__3FOS_OVR2">#REF!</definedName>
    <definedName name="__3FOS_OVR3" localSheetId="1">#REF!</definedName>
    <definedName name="__3FOS_OVR3" localSheetId="2">#REF!</definedName>
    <definedName name="__3FOS_OVR3">#REF!</definedName>
    <definedName name="__4C_TITLE_RIGHT" localSheetId="19">#REF!</definedName>
    <definedName name="__4C_TITLE_RIGHT">#REF!</definedName>
    <definedName name="__4FOS_OVR3" localSheetId="27">#REF!</definedName>
    <definedName name="__4FOS_OVR3" localSheetId="28">#REF!</definedName>
    <definedName name="__4FOS_OVR3" localSheetId="16">#REF!</definedName>
    <definedName name="__4FOS_OVR3" localSheetId="18">#REF!</definedName>
    <definedName name="__4FOS_OVR3" localSheetId="20">#REF!</definedName>
    <definedName name="__4FOS_OVR3" localSheetId="21">#REF!</definedName>
    <definedName name="__4FOS_OVR3" localSheetId="22">#REF!</definedName>
    <definedName name="__4FOS_OVR3" localSheetId="23">#REF!</definedName>
    <definedName name="__4FOS_OVR3" localSheetId="24">#REF!</definedName>
    <definedName name="__4FOS_OVR3" localSheetId="25">#REF!</definedName>
    <definedName name="__4FOS_OVR3" localSheetId="26">#REF!</definedName>
    <definedName name="__4FOS_OVR3" localSheetId="1">#REF!</definedName>
    <definedName name="__4FOS_OVR3" localSheetId="2">#REF!</definedName>
    <definedName name="__4FOS_OVR3" localSheetId="4">#REF!</definedName>
    <definedName name="__4FOS_OVR3" localSheetId="5">#REF!</definedName>
    <definedName name="__4FOS_OVR3" localSheetId="7">#REF!</definedName>
    <definedName name="__4FOS_OVR3" localSheetId="8">#REF!</definedName>
    <definedName name="__4FOS_OVR3" localSheetId="9">#REF!</definedName>
    <definedName name="__4FOS_OVR3" localSheetId="10">#REF!</definedName>
    <definedName name="__4FOS_OVR3">#REF!</definedName>
    <definedName name="__4INV_VALUE" localSheetId="1">#REF!</definedName>
    <definedName name="__4INV_VALUE" localSheetId="2">#REF!</definedName>
    <definedName name="__4INV_VALUE">#REF!</definedName>
    <definedName name="__5C_WIND_VERT" localSheetId="19">#REF!</definedName>
    <definedName name="__5C_WIND_VERT">#REF!</definedName>
    <definedName name="__5INV_VALUE" localSheetId="27">#REF!</definedName>
    <definedName name="__5INV_VALUE" localSheetId="28">#REF!</definedName>
    <definedName name="__5INV_VALUE" localSheetId="16">#REF!</definedName>
    <definedName name="__5INV_VALUE" localSheetId="18">#REF!</definedName>
    <definedName name="__5INV_VALUE" localSheetId="20">#REF!</definedName>
    <definedName name="__5INV_VALUE" localSheetId="21">#REF!</definedName>
    <definedName name="__5INV_VALUE" localSheetId="22">#REF!</definedName>
    <definedName name="__5INV_VALUE" localSheetId="23">#REF!</definedName>
    <definedName name="__5INV_VALUE" localSheetId="24">#REF!</definedName>
    <definedName name="__5INV_VALUE" localSheetId="25">#REF!</definedName>
    <definedName name="__5INV_VALUE" localSheetId="26">#REF!</definedName>
    <definedName name="__5INV_VALUE" localSheetId="1">#REF!</definedName>
    <definedName name="__5INV_VALUE" localSheetId="2">#REF!</definedName>
    <definedName name="__5INV_VALUE" localSheetId="4">#REF!</definedName>
    <definedName name="__5INV_VALUE" localSheetId="5">#REF!</definedName>
    <definedName name="__5INV_VALUE" localSheetId="7">#REF!</definedName>
    <definedName name="__5INV_VALUE" localSheetId="8">#REF!</definedName>
    <definedName name="__5INV_VALUE" localSheetId="9">#REF!</definedName>
    <definedName name="__5INV_VALUE" localSheetId="10">#REF!</definedName>
    <definedName name="__5INV_VALUE">#REF!</definedName>
    <definedName name="__5NAN_FOOT" localSheetId="1">#REF!</definedName>
    <definedName name="__5NAN_FOOT" localSheetId="2">#REF!</definedName>
    <definedName name="__5NAN_FOOT">#REF!</definedName>
    <definedName name="__6ECO_EST" localSheetId="19">#REF!</definedName>
    <definedName name="__6ECO_EST">#REF!</definedName>
    <definedName name="__6NAN_FOOT" localSheetId="27">#REF!</definedName>
    <definedName name="__6NAN_FOOT" localSheetId="28">#REF!</definedName>
    <definedName name="__6NAN_FOOT" localSheetId="16">#REF!</definedName>
    <definedName name="__6NAN_FOOT" localSheetId="18">#REF!</definedName>
    <definedName name="__6NAN_FOOT" localSheetId="20">#REF!</definedName>
    <definedName name="__6NAN_FOOT" localSheetId="21">#REF!</definedName>
    <definedName name="__6NAN_FOOT" localSheetId="22">#REF!</definedName>
    <definedName name="__6NAN_FOOT" localSheetId="23">#REF!</definedName>
    <definedName name="__6NAN_FOOT" localSheetId="24">#REF!</definedName>
    <definedName name="__6NAN_FOOT" localSheetId="25">#REF!</definedName>
    <definedName name="__6NAN_FOOT" localSheetId="26">#REF!</definedName>
    <definedName name="__6NAN_FOOT" localSheetId="1">#REF!</definedName>
    <definedName name="__6NAN_FOOT" localSheetId="2">#REF!</definedName>
    <definedName name="__6NAN_FOOT" localSheetId="4">#REF!</definedName>
    <definedName name="__6NAN_FOOT" localSheetId="5">#REF!</definedName>
    <definedName name="__6NAN_FOOT" localSheetId="7">#REF!</definedName>
    <definedName name="__6NAN_FOOT" localSheetId="8">#REF!</definedName>
    <definedName name="__6NAN_FOOT" localSheetId="9">#REF!</definedName>
    <definedName name="__6NAN_FOOT" localSheetId="10">#REF!</definedName>
    <definedName name="__6NAN_FOOT">#REF!</definedName>
    <definedName name="__6NAN_HEAD" localSheetId="1">#REF!</definedName>
    <definedName name="__6NAN_HEAD" localSheetId="2">#REF!</definedName>
    <definedName name="__6NAN_HEAD">#REF!</definedName>
    <definedName name="__7FOS_OVR1" localSheetId="27">#REF!</definedName>
    <definedName name="__7FOS_OVR1" localSheetId="28">#REF!</definedName>
    <definedName name="__7FOS_OVR1" localSheetId="16">#REF!</definedName>
    <definedName name="__7FOS_OVR1" localSheetId="18">#REF!</definedName>
    <definedName name="__7FOS_OVR1" localSheetId="20">#REF!</definedName>
    <definedName name="__7FOS_OVR1" localSheetId="21">#REF!</definedName>
    <definedName name="__7FOS_OVR1" localSheetId="22">#REF!</definedName>
    <definedName name="__7FOS_OVR1" localSheetId="23">#REF!</definedName>
    <definedName name="__7FOS_OVR1" localSheetId="24">#REF!</definedName>
    <definedName name="__7FOS_OVR1" localSheetId="25">#REF!</definedName>
    <definedName name="__7FOS_OVR1" localSheetId="26">#REF!</definedName>
    <definedName name="__7FOS_OVR1" localSheetId="1">#REF!</definedName>
    <definedName name="__7FOS_OVR1" localSheetId="2">#REF!</definedName>
    <definedName name="__7FOS_OVR1" localSheetId="4">#REF!</definedName>
    <definedName name="__7FOS_OVR1" localSheetId="7">#REF!</definedName>
    <definedName name="__7FOS_OVR1" localSheetId="8">#REF!</definedName>
    <definedName name="__7FOS_OVR1" localSheetId="9">#REF!</definedName>
    <definedName name="__7FOS_OVR1" localSheetId="10">#REF!</definedName>
    <definedName name="__7FOS_OVR1">#REF!</definedName>
    <definedName name="__7NAN_HEAD" localSheetId="27">#REF!</definedName>
    <definedName name="__7NAN_HEAD" localSheetId="28">#REF!</definedName>
    <definedName name="__7NAN_HEAD" localSheetId="16">#REF!</definedName>
    <definedName name="__7NAN_HEAD" localSheetId="18">#REF!</definedName>
    <definedName name="__7NAN_HEAD" localSheetId="20">#REF!</definedName>
    <definedName name="__7NAN_HEAD" localSheetId="21">#REF!</definedName>
    <definedName name="__7NAN_HEAD" localSheetId="22">#REF!</definedName>
    <definedName name="__7NAN_HEAD" localSheetId="23">#REF!</definedName>
    <definedName name="__7NAN_HEAD" localSheetId="24">#REF!</definedName>
    <definedName name="__7NAN_HEAD" localSheetId="25">#REF!</definedName>
    <definedName name="__7NAN_HEAD" localSheetId="26">#REF!</definedName>
    <definedName name="__7NAN_HEAD" localSheetId="1">#REF!</definedName>
    <definedName name="__7NAN_HEAD" localSheetId="2">#REF!</definedName>
    <definedName name="__7NAN_HEAD" localSheetId="4">#REF!</definedName>
    <definedName name="__7NAN_HEAD" localSheetId="7">#REF!</definedName>
    <definedName name="__7NAN_HEAD" localSheetId="8">#REF!</definedName>
    <definedName name="__7NAN_HEAD" localSheetId="9">#REF!</definedName>
    <definedName name="__7NAN_HEAD" localSheetId="10">#REF!</definedName>
    <definedName name="__7NAN_HEAD">#REF!</definedName>
    <definedName name="__7SUM_COMM" localSheetId="1">#REF!</definedName>
    <definedName name="__7SUM_COMM" localSheetId="2">#REF!</definedName>
    <definedName name="__7SUM_COMM">#REF!</definedName>
    <definedName name="__8FOS_OVR2" localSheetId="27">#REF!</definedName>
    <definedName name="__8FOS_OVR2" localSheetId="28">#REF!</definedName>
    <definedName name="__8FOS_OVR2" localSheetId="18">#REF!</definedName>
    <definedName name="__8FOS_OVR2" localSheetId="20">#REF!</definedName>
    <definedName name="__8FOS_OVR2" localSheetId="21">#REF!</definedName>
    <definedName name="__8FOS_OVR2" localSheetId="22">#REF!</definedName>
    <definedName name="__8FOS_OVR2" localSheetId="23">#REF!</definedName>
    <definedName name="__8FOS_OVR2" localSheetId="24">#REF!</definedName>
    <definedName name="__8FOS_OVR2" localSheetId="25">#REF!</definedName>
    <definedName name="__8FOS_OVR2" localSheetId="26">#REF!</definedName>
    <definedName name="__8FOS_OVR2" localSheetId="1">#REF!</definedName>
    <definedName name="__8FOS_OVR2" localSheetId="2">#REF!</definedName>
    <definedName name="__8FOS_OVR2" localSheetId="4">#REF!</definedName>
    <definedName name="__8FOS_OVR2" localSheetId="7">#REF!</definedName>
    <definedName name="__8FOS_OVR2" localSheetId="8">#REF!</definedName>
    <definedName name="__8FOS_OVR2" localSheetId="9">#REF!</definedName>
    <definedName name="__8FOS_OVR2" localSheetId="10">#REF!</definedName>
    <definedName name="__8FOS_OVR2">#REF!</definedName>
    <definedName name="__8SUM_COMM" localSheetId="27">#REF!</definedName>
    <definedName name="__8SUM_COMM" localSheetId="28">#REF!</definedName>
    <definedName name="__8SUM_COMM" localSheetId="18">#REF!</definedName>
    <definedName name="__8SUM_COMM" localSheetId="20">#REF!</definedName>
    <definedName name="__8SUM_COMM" localSheetId="21">#REF!</definedName>
    <definedName name="__8SUM_COMM" localSheetId="22">#REF!</definedName>
    <definedName name="__8SUM_COMM" localSheetId="23">#REF!</definedName>
    <definedName name="__8SUM_COMM" localSheetId="24">#REF!</definedName>
    <definedName name="__8SUM_COMM" localSheetId="25">#REF!</definedName>
    <definedName name="__8SUM_COMM" localSheetId="26">#REF!</definedName>
    <definedName name="__8SUM_COMM" localSheetId="1">#REF!</definedName>
    <definedName name="__8SUM_COMM" localSheetId="2">#REF!</definedName>
    <definedName name="__8SUM_COMM" localSheetId="4">#REF!</definedName>
    <definedName name="__8SUM_COMM" localSheetId="7">#REF!</definedName>
    <definedName name="__8SUM_COMM" localSheetId="8">#REF!</definedName>
    <definedName name="__8SUM_COMM" localSheetId="9">#REF!</definedName>
    <definedName name="__8SUM_COMM" localSheetId="10">#REF!</definedName>
    <definedName name="__8SUM_COMM">#REF!</definedName>
    <definedName name="__8TBAY_1" localSheetId="1">#REF!</definedName>
    <definedName name="__8TBAY_1" localSheetId="2">#REF!</definedName>
    <definedName name="__8TBAY_1">#REF!</definedName>
    <definedName name="__9FOS_OVR3" localSheetId="27">#REF!</definedName>
    <definedName name="__9FOS_OVR3" localSheetId="28">#REF!</definedName>
    <definedName name="__9FOS_OVR3" localSheetId="18">#REF!</definedName>
    <definedName name="__9FOS_OVR3" localSheetId="20">#REF!</definedName>
    <definedName name="__9FOS_OVR3" localSheetId="21">#REF!</definedName>
    <definedName name="__9FOS_OVR3" localSheetId="22">#REF!</definedName>
    <definedName name="__9FOS_OVR3" localSheetId="23">#REF!</definedName>
    <definedName name="__9FOS_OVR3" localSheetId="24">#REF!</definedName>
    <definedName name="__9FOS_OVR3" localSheetId="25">#REF!</definedName>
    <definedName name="__9FOS_OVR3" localSheetId="26">#REF!</definedName>
    <definedName name="__9FOS_OVR3" localSheetId="1">#REF!</definedName>
    <definedName name="__9FOS_OVR3" localSheetId="2">#REF!</definedName>
    <definedName name="__9FOS_OVR3" localSheetId="4">#REF!</definedName>
    <definedName name="__9FOS_OVR3" localSheetId="7">#REF!</definedName>
    <definedName name="__9FOS_OVR3" localSheetId="8">#REF!</definedName>
    <definedName name="__9FOS_OVR3" localSheetId="9">#REF!</definedName>
    <definedName name="__9FOS_OVR3" localSheetId="10">#REF!</definedName>
    <definedName name="__9FOS_OVR3">#REF!</definedName>
    <definedName name="__9TBAY_1" localSheetId="27">#REF!</definedName>
    <definedName name="__9TBAY_1" localSheetId="28">#REF!</definedName>
    <definedName name="__9TBAY_1" localSheetId="18">#REF!</definedName>
    <definedName name="__9TBAY_1" localSheetId="20">#REF!</definedName>
    <definedName name="__9TBAY_1" localSheetId="21">#REF!</definedName>
    <definedName name="__9TBAY_1" localSheetId="22">#REF!</definedName>
    <definedName name="__9TBAY_1" localSheetId="23">#REF!</definedName>
    <definedName name="__9TBAY_1" localSheetId="24">#REF!</definedName>
    <definedName name="__9TBAY_1" localSheetId="25">#REF!</definedName>
    <definedName name="__9TBAY_1" localSheetId="26">#REF!</definedName>
    <definedName name="__9TBAY_1" localSheetId="1">#REF!</definedName>
    <definedName name="__9TBAY_1" localSheetId="2">#REF!</definedName>
    <definedName name="__9TBAY_1" localSheetId="4">#REF!</definedName>
    <definedName name="__9TBAY_1" localSheetId="7">#REF!</definedName>
    <definedName name="__9TBAY_1" localSheetId="8">#REF!</definedName>
    <definedName name="__9TBAY_1" localSheetId="9">#REF!</definedName>
    <definedName name="__9TBAY_1" localSheetId="10">#REF!</definedName>
    <definedName name="__9TBAY_1">#REF!</definedName>
    <definedName name="__9TBAY_2" localSheetId="1">#REF!</definedName>
    <definedName name="__9TBAY_2" localSheetId="2">#REF!</definedName>
    <definedName name="__9TBAY_2">#REF!</definedName>
    <definedName name="__Bal1">#REF!</definedName>
    <definedName name="__Bal2">#REF!</definedName>
    <definedName name="__Bal700">#REF!</definedName>
    <definedName name="__BB9" localSheetId="1" hidden="1">#REF!</definedName>
    <definedName name="__BB9" localSheetId="2" hidden="1">#REF!</definedName>
    <definedName name="__BB9" hidden="1">#REF!</definedName>
    <definedName name="__d1" localSheetId="19">#REF!</definedName>
    <definedName name="__d1">#REF!</definedName>
    <definedName name="__DAT1" localSheetId="27">#REF!</definedName>
    <definedName name="__DAT1" localSheetId="28">#REF!</definedName>
    <definedName name="__DAT1" localSheetId="14">#REF!</definedName>
    <definedName name="__DAT1" localSheetId="16">#REF!</definedName>
    <definedName name="__DAT1" localSheetId="18">#REF!</definedName>
    <definedName name="__DAT1" localSheetId="20">#REF!</definedName>
    <definedName name="__DAT1" localSheetId="21">#REF!</definedName>
    <definedName name="__DAT1" localSheetId="22">#REF!</definedName>
    <definedName name="__DAT1" localSheetId="23">#REF!</definedName>
    <definedName name="__DAT1" localSheetId="24">#REF!</definedName>
    <definedName name="__DAT1" localSheetId="25">#REF!</definedName>
    <definedName name="__DAT1" localSheetId="26">#REF!</definedName>
    <definedName name="__DAT1" localSheetId="1">#REF!</definedName>
    <definedName name="__DAT1" localSheetId="2">#REF!</definedName>
    <definedName name="__DAT1" localSheetId="4">#REF!</definedName>
    <definedName name="__DAT1" localSheetId="5">#REF!</definedName>
    <definedName name="__DAT1" localSheetId="7">#REF!</definedName>
    <definedName name="__DAT1" localSheetId="8">#REF!</definedName>
    <definedName name="__DAT1" localSheetId="9">#REF!</definedName>
    <definedName name="__DAT1" localSheetId="10">#REF!</definedName>
    <definedName name="__DAT1" localSheetId="11">#REF!</definedName>
    <definedName name="__DAT1">#REF!</definedName>
    <definedName name="__DAT10" localSheetId="27">#REF!</definedName>
    <definedName name="__DAT10" localSheetId="28">#REF!</definedName>
    <definedName name="__DAT10" localSheetId="16">#REF!</definedName>
    <definedName name="__DAT10" localSheetId="18">#REF!</definedName>
    <definedName name="__DAT10" localSheetId="20">#REF!</definedName>
    <definedName name="__DAT10" localSheetId="21">#REF!</definedName>
    <definedName name="__DAT10" localSheetId="22">#REF!</definedName>
    <definedName name="__DAT10" localSheetId="23">#REF!</definedName>
    <definedName name="__DAT10" localSheetId="24">#REF!</definedName>
    <definedName name="__DAT10" localSheetId="25">#REF!</definedName>
    <definedName name="__DAT10" localSheetId="26">#REF!</definedName>
    <definedName name="__DAT10" localSheetId="1">#REF!</definedName>
    <definedName name="__DAT10" localSheetId="2">#REF!</definedName>
    <definedName name="__DAT10" localSheetId="4">#REF!</definedName>
    <definedName name="__DAT10" localSheetId="5">#REF!</definedName>
    <definedName name="__DAT10" localSheetId="7">#REF!</definedName>
    <definedName name="__DAT10" localSheetId="8">#REF!</definedName>
    <definedName name="__DAT10" localSheetId="9">#REF!</definedName>
    <definedName name="__DAT10" localSheetId="10">#REF!</definedName>
    <definedName name="__DAT10">#REF!</definedName>
    <definedName name="__DAT11" localSheetId="27">#REF!</definedName>
    <definedName name="__DAT11" localSheetId="28">#REF!</definedName>
    <definedName name="__DAT11" localSheetId="16">#REF!</definedName>
    <definedName name="__DAT11" localSheetId="18">#REF!</definedName>
    <definedName name="__DAT11" localSheetId="20">#REF!</definedName>
    <definedName name="__DAT11" localSheetId="21">#REF!</definedName>
    <definedName name="__DAT11" localSheetId="22">#REF!</definedName>
    <definedName name="__DAT11" localSheetId="23">#REF!</definedName>
    <definedName name="__DAT11" localSheetId="24">#REF!</definedName>
    <definedName name="__DAT11" localSheetId="25">#REF!</definedName>
    <definedName name="__DAT11" localSheetId="26">#REF!</definedName>
    <definedName name="__DAT11" localSheetId="1">#REF!</definedName>
    <definedName name="__DAT11" localSheetId="2">#REF!</definedName>
    <definedName name="__DAT11" localSheetId="4">#REF!</definedName>
    <definedName name="__DAT11" localSheetId="7">#REF!</definedName>
    <definedName name="__DAT11" localSheetId="8">#REF!</definedName>
    <definedName name="__DAT11" localSheetId="9">#REF!</definedName>
    <definedName name="__DAT11" localSheetId="10">#REF!</definedName>
    <definedName name="__DAT11">#REF!</definedName>
    <definedName name="__DAT12" localSheetId="27">#REF!</definedName>
    <definedName name="__DAT12" localSheetId="28">#REF!</definedName>
    <definedName name="__DAT12" localSheetId="16">#REF!</definedName>
    <definedName name="__DAT12" localSheetId="18">#REF!</definedName>
    <definedName name="__DAT12" localSheetId="20">#REF!</definedName>
    <definedName name="__DAT12" localSheetId="21">#REF!</definedName>
    <definedName name="__DAT12" localSheetId="22">#REF!</definedName>
    <definedName name="__DAT12" localSheetId="23">#REF!</definedName>
    <definedName name="__DAT12" localSheetId="24">#REF!</definedName>
    <definedName name="__DAT12" localSheetId="25">#REF!</definedName>
    <definedName name="__DAT12" localSheetId="26">#REF!</definedName>
    <definedName name="__DAT12" localSheetId="1">#REF!</definedName>
    <definedName name="__DAT12" localSheetId="2">#REF!</definedName>
    <definedName name="__DAT12" localSheetId="4">#REF!</definedName>
    <definedName name="__DAT12" localSheetId="7">#REF!</definedName>
    <definedName name="__DAT12" localSheetId="8">#REF!</definedName>
    <definedName name="__DAT12" localSheetId="9">#REF!</definedName>
    <definedName name="__DAT12" localSheetId="10">#REF!</definedName>
    <definedName name="__DAT12">#REF!</definedName>
    <definedName name="__DAT13" localSheetId="19">#REF!</definedName>
    <definedName name="__DAT13">#REF!</definedName>
    <definedName name="__DAT14" localSheetId="27">#REF!</definedName>
    <definedName name="__DAT14" localSheetId="28">#REF!</definedName>
    <definedName name="__DAT14" localSheetId="16">#REF!</definedName>
    <definedName name="__DAT14" localSheetId="18">#REF!</definedName>
    <definedName name="__DAT14" localSheetId="20">#REF!</definedName>
    <definedName name="__DAT14" localSheetId="21">#REF!</definedName>
    <definedName name="__DAT14" localSheetId="22">#REF!</definedName>
    <definedName name="__DAT14" localSheetId="23">#REF!</definedName>
    <definedName name="__DAT14" localSheetId="24">#REF!</definedName>
    <definedName name="__DAT14" localSheetId="25">#REF!</definedName>
    <definedName name="__DAT14" localSheetId="26">#REF!</definedName>
    <definedName name="__DAT14" localSheetId="1">#REF!</definedName>
    <definedName name="__DAT14" localSheetId="2">#REF!</definedName>
    <definedName name="__DAT14" localSheetId="4">#REF!</definedName>
    <definedName name="__DAT14" localSheetId="5">#REF!</definedName>
    <definedName name="__DAT14" localSheetId="7">#REF!</definedName>
    <definedName name="__DAT14" localSheetId="8">#REF!</definedName>
    <definedName name="__DAT14" localSheetId="9">#REF!</definedName>
    <definedName name="__DAT14" localSheetId="10">#REF!</definedName>
    <definedName name="__DAT14">#REF!</definedName>
    <definedName name="__DAT15" localSheetId="27">#REF!</definedName>
    <definedName name="__DAT15" localSheetId="28">#REF!</definedName>
    <definedName name="__DAT15" localSheetId="16">#REF!</definedName>
    <definedName name="__DAT15" localSheetId="18">#REF!</definedName>
    <definedName name="__DAT15" localSheetId="20">#REF!</definedName>
    <definedName name="__DAT15" localSheetId="21">#REF!</definedName>
    <definedName name="__DAT15" localSheetId="22">#REF!</definedName>
    <definedName name="__DAT15" localSheetId="23">#REF!</definedName>
    <definedName name="__DAT15" localSheetId="24">#REF!</definedName>
    <definedName name="__DAT15" localSheetId="25">#REF!</definedName>
    <definedName name="__DAT15" localSheetId="26">#REF!</definedName>
    <definedName name="__DAT15" localSheetId="1">#REF!</definedName>
    <definedName name="__DAT15" localSheetId="2">#REF!</definedName>
    <definedName name="__DAT15" localSheetId="4">#REF!</definedName>
    <definedName name="__DAT15" localSheetId="7">#REF!</definedName>
    <definedName name="__DAT15" localSheetId="8">#REF!</definedName>
    <definedName name="__DAT15" localSheetId="9">#REF!</definedName>
    <definedName name="__DAT15" localSheetId="10">#REF!</definedName>
    <definedName name="__DAT15">#REF!</definedName>
    <definedName name="__DAT16" localSheetId="27">#REF!</definedName>
    <definedName name="__DAT16" localSheetId="28">#REF!</definedName>
    <definedName name="__DAT16" localSheetId="16">#REF!</definedName>
    <definedName name="__DAT16" localSheetId="18">#REF!</definedName>
    <definedName name="__DAT16" localSheetId="20">#REF!</definedName>
    <definedName name="__DAT16" localSheetId="21">#REF!</definedName>
    <definedName name="__DAT16" localSheetId="22">#REF!</definedName>
    <definedName name="__DAT16" localSheetId="23">#REF!</definedName>
    <definedName name="__DAT16" localSheetId="24">#REF!</definedName>
    <definedName name="__DAT16" localSheetId="25">#REF!</definedName>
    <definedName name="__DAT16" localSheetId="26">#REF!</definedName>
    <definedName name="__DAT16" localSheetId="1">#REF!</definedName>
    <definedName name="__DAT16" localSheetId="2">#REF!</definedName>
    <definedName name="__DAT16" localSheetId="4">#REF!</definedName>
    <definedName name="__DAT16" localSheetId="7">#REF!</definedName>
    <definedName name="__DAT16" localSheetId="8">#REF!</definedName>
    <definedName name="__DAT16" localSheetId="9">#REF!</definedName>
    <definedName name="__DAT16" localSheetId="10">#REF!</definedName>
    <definedName name="__DAT16">#REF!</definedName>
    <definedName name="__DAT2" localSheetId="27">#REF!</definedName>
    <definedName name="__DAT2" localSheetId="28">#REF!</definedName>
    <definedName name="__DAT2" localSheetId="14">#REF!</definedName>
    <definedName name="__DAT2" localSheetId="18">#REF!</definedName>
    <definedName name="__DAT2" localSheetId="20">#REF!</definedName>
    <definedName name="__DAT2" localSheetId="21">#REF!</definedName>
    <definedName name="__DAT2" localSheetId="22">#REF!</definedName>
    <definedName name="__DAT2" localSheetId="23">#REF!</definedName>
    <definedName name="__DAT2" localSheetId="24">#REF!</definedName>
    <definedName name="__DAT2" localSheetId="25">#REF!</definedName>
    <definedName name="__DAT2" localSheetId="26">#REF!</definedName>
    <definedName name="__DAT2" localSheetId="1">#REF!</definedName>
    <definedName name="__DAT2" localSheetId="2">#REF!</definedName>
    <definedName name="__DAT2" localSheetId="4">#REF!</definedName>
    <definedName name="__DAT2" localSheetId="7">#REF!</definedName>
    <definedName name="__DAT2" localSheetId="8">#REF!</definedName>
    <definedName name="__DAT2" localSheetId="9">#REF!</definedName>
    <definedName name="__DAT2" localSheetId="10">#REF!</definedName>
    <definedName name="__DAT2" localSheetId="11">#REF!</definedName>
    <definedName name="__DAT2">#REF!</definedName>
    <definedName name="__DAT3" localSheetId="27">#REF!</definedName>
    <definedName name="__DAT3" localSheetId="28">#REF!</definedName>
    <definedName name="__DAT3" localSheetId="16">#REF!</definedName>
    <definedName name="__DAT3" localSheetId="18">#REF!</definedName>
    <definedName name="__DAT3" localSheetId="20">#REF!</definedName>
    <definedName name="__DAT3" localSheetId="21">#REF!</definedName>
    <definedName name="__DAT3" localSheetId="22">#REF!</definedName>
    <definedName name="__DAT3" localSheetId="23">#REF!</definedName>
    <definedName name="__DAT3" localSheetId="24">#REF!</definedName>
    <definedName name="__DAT3" localSheetId="25">#REF!</definedName>
    <definedName name="__DAT3" localSheetId="26">#REF!</definedName>
    <definedName name="__DAT3" localSheetId="1">#REF!</definedName>
    <definedName name="__DAT3" localSheetId="2">#REF!</definedName>
    <definedName name="__DAT3" localSheetId="4">#REF!</definedName>
    <definedName name="__DAT3" localSheetId="5">#REF!</definedName>
    <definedName name="__DAT3" localSheetId="7">#REF!</definedName>
    <definedName name="__DAT3" localSheetId="8">#REF!</definedName>
    <definedName name="__DAT3" localSheetId="9">#REF!</definedName>
    <definedName name="__DAT3" localSheetId="10">#REF!</definedName>
    <definedName name="__DAT3">#REF!</definedName>
    <definedName name="__DAT4" localSheetId="27">#REF!</definedName>
    <definedName name="__DAT4" localSheetId="28">#REF!</definedName>
    <definedName name="__DAT4" localSheetId="16">#REF!</definedName>
    <definedName name="__DAT4" localSheetId="18">#REF!</definedName>
    <definedName name="__DAT4" localSheetId="20">#REF!</definedName>
    <definedName name="__DAT4" localSheetId="21">#REF!</definedName>
    <definedName name="__DAT4" localSheetId="22">#REF!</definedName>
    <definedName name="__DAT4" localSheetId="23">#REF!</definedName>
    <definedName name="__DAT4" localSheetId="24">#REF!</definedName>
    <definedName name="__DAT4" localSheetId="25">#REF!</definedName>
    <definedName name="__DAT4" localSheetId="26">#REF!</definedName>
    <definedName name="__DAT4" localSheetId="1">#REF!</definedName>
    <definedName name="__DAT4" localSheetId="2">#REF!</definedName>
    <definedName name="__DAT4" localSheetId="4">#REF!</definedName>
    <definedName name="__DAT4" localSheetId="5">#REF!</definedName>
    <definedName name="__DAT4" localSheetId="7">#REF!</definedName>
    <definedName name="__DAT4" localSheetId="8">#REF!</definedName>
    <definedName name="__DAT4" localSheetId="9">#REF!</definedName>
    <definedName name="__DAT4" localSheetId="10">#REF!</definedName>
    <definedName name="__DAT4">#REF!</definedName>
    <definedName name="__DAT5" localSheetId="27">#REF!</definedName>
    <definedName name="__DAT5" localSheetId="28">#REF!</definedName>
    <definedName name="__DAT5" localSheetId="14">#REF!</definedName>
    <definedName name="__DAT5" localSheetId="16">#REF!</definedName>
    <definedName name="__DAT5" localSheetId="18">#REF!</definedName>
    <definedName name="__DAT5" localSheetId="19">#REF!</definedName>
    <definedName name="__DAT5" localSheetId="21">#REF!</definedName>
    <definedName name="__DAT5" localSheetId="22">#REF!</definedName>
    <definedName name="__DAT5" localSheetId="23">#REF!</definedName>
    <definedName name="__DAT5" localSheetId="24">#REF!</definedName>
    <definedName name="__DAT5" localSheetId="25">#REF!</definedName>
    <definedName name="__DAT5" localSheetId="26">#REF!</definedName>
    <definedName name="__DAT5" localSheetId="1">#REF!</definedName>
    <definedName name="__DAT5" localSheetId="2">#REF!</definedName>
    <definedName name="__DAT5" localSheetId="4">#REF!</definedName>
    <definedName name="__DAT5" localSheetId="5">#REF!</definedName>
    <definedName name="__DAT5" localSheetId="7">#REF!</definedName>
    <definedName name="__DAT5" localSheetId="8">#REF!</definedName>
    <definedName name="__DAT5" localSheetId="9">#REF!</definedName>
    <definedName name="__DAT5" localSheetId="10">#REF!</definedName>
    <definedName name="__DAT5" localSheetId="11">#REF!</definedName>
    <definedName name="__DAT5">#REF!</definedName>
    <definedName name="__DAT6" localSheetId="27">#REF!</definedName>
    <definedName name="__DAT6" localSheetId="28">#REF!</definedName>
    <definedName name="__DAT6" localSheetId="14">#REF!</definedName>
    <definedName name="__DAT6" localSheetId="16">#REF!</definedName>
    <definedName name="__DAT6" localSheetId="18">#REF!</definedName>
    <definedName name="__DAT6" localSheetId="20">#REF!</definedName>
    <definedName name="__DAT6" localSheetId="21">#REF!</definedName>
    <definedName name="__DAT6" localSheetId="22">#REF!</definedName>
    <definedName name="__DAT6" localSheetId="23">#REF!</definedName>
    <definedName name="__DAT6" localSheetId="24">#REF!</definedName>
    <definedName name="__DAT6" localSheetId="25">#REF!</definedName>
    <definedName name="__DAT6" localSheetId="26">#REF!</definedName>
    <definedName name="__DAT6" localSheetId="1">#REF!</definedName>
    <definedName name="__DAT6" localSheetId="2">#REF!</definedName>
    <definedName name="__DAT6" localSheetId="4">#REF!</definedName>
    <definedName name="__DAT6" localSheetId="5">#REF!</definedName>
    <definedName name="__DAT6" localSheetId="7">#REF!</definedName>
    <definedName name="__DAT6" localSheetId="8">#REF!</definedName>
    <definedName name="__DAT6" localSheetId="9">#REF!</definedName>
    <definedName name="__DAT6" localSheetId="10">#REF!</definedName>
    <definedName name="__DAT6" localSheetId="11">#REF!</definedName>
    <definedName name="__DAT6">#REF!</definedName>
    <definedName name="__DAT7" localSheetId="27">#REF!</definedName>
    <definedName name="__DAT7" localSheetId="28">#REF!</definedName>
    <definedName name="__DAT7" localSheetId="16">#REF!</definedName>
    <definedName name="__DAT7" localSheetId="18">#REF!</definedName>
    <definedName name="__DAT7" localSheetId="20">#REF!</definedName>
    <definedName name="__DAT7" localSheetId="21">#REF!</definedName>
    <definedName name="__DAT7" localSheetId="22">#REF!</definedName>
    <definedName name="__DAT7" localSheetId="23">#REF!</definedName>
    <definedName name="__DAT7" localSheetId="24">#REF!</definedName>
    <definedName name="__DAT7" localSheetId="25">#REF!</definedName>
    <definedName name="__DAT7" localSheetId="26">#REF!</definedName>
    <definedName name="__DAT7" localSheetId="1">#REF!</definedName>
    <definedName name="__DAT7" localSheetId="2">#REF!</definedName>
    <definedName name="__DAT7" localSheetId="4">#REF!</definedName>
    <definedName name="__DAT7" localSheetId="5">#REF!</definedName>
    <definedName name="__DAT7" localSheetId="7">#REF!</definedName>
    <definedName name="__DAT7" localSheetId="8">#REF!</definedName>
    <definedName name="__DAT7" localSheetId="9">#REF!</definedName>
    <definedName name="__DAT7" localSheetId="10">#REF!</definedName>
    <definedName name="__DAT7">#REF!</definedName>
    <definedName name="__DAT8" localSheetId="27">#REF!</definedName>
    <definedName name="__DAT8" localSheetId="28">#REF!</definedName>
    <definedName name="__DAT8" localSheetId="14">#REF!</definedName>
    <definedName name="__DAT8" localSheetId="16">#REF!</definedName>
    <definedName name="__DAT8" localSheetId="18">#REF!</definedName>
    <definedName name="__DAT8" localSheetId="20">#REF!</definedName>
    <definedName name="__DAT8" localSheetId="21">#REF!</definedName>
    <definedName name="__DAT8" localSheetId="22">#REF!</definedName>
    <definedName name="__DAT8" localSheetId="23">#REF!</definedName>
    <definedName name="__DAT8" localSheetId="24">#REF!</definedName>
    <definedName name="__DAT8" localSheetId="25">#REF!</definedName>
    <definedName name="__DAT8" localSheetId="26">#REF!</definedName>
    <definedName name="__DAT8" localSheetId="1">#REF!</definedName>
    <definedName name="__DAT8" localSheetId="2">#REF!</definedName>
    <definedName name="__DAT8" localSheetId="4">#REF!</definedName>
    <definedName name="__DAT8" localSheetId="7">#REF!</definedName>
    <definedName name="__DAT8" localSheetId="8">#REF!</definedName>
    <definedName name="__DAT8" localSheetId="9">#REF!</definedName>
    <definedName name="__DAT8" localSheetId="10">#REF!</definedName>
    <definedName name="__DAT8" localSheetId="11">#REF!</definedName>
    <definedName name="__DAT8">#REF!</definedName>
    <definedName name="__DAT9" localSheetId="27">#REF!</definedName>
    <definedName name="__DAT9" localSheetId="28">#REF!</definedName>
    <definedName name="__DAT9" localSheetId="16">#REF!</definedName>
    <definedName name="__DAT9" localSheetId="18">#REF!</definedName>
    <definedName name="__DAT9" localSheetId="20">#REF!</definedName>
    <definedName name="__DAT9" localSheetId="21">#REF!</definedName>
    <definedName name="__DAT9" localSheetId="22">#REF!</definedName>
    <definedName name="__DAT9" localSheetId="23">#REF!</definedName>
    <definedName name="__DAT9" localSheetId="24">#REF!</definedName>
    <definedName name="__DAT9" localSheetId="25">#REF!</definedName>
    <definedName name="__DAT9" localSheetId="26">#REF!</definedName>
    <definedName name="__DAT9" localSheetId="1">#REF!</definedName>
    <definedName name="__DAT9" localSheetId="2">#REF!</definedName>
    <definedName name="__DAT9" localSheetId="4">#REF!</definedName>
    <definedName name="__DAT9" localSheetId="5">#REF!</definedName>
    <definedName name="__DAT9" localSheetId="7">#REF!</definedName>
    <definedName name="__DAT9" localSheetId="8">#REF!</definedName>
    <definedName name="__DAT9" localSheetId="9">#REF!</definedName>
    <definedName name="__DAT9" localSheetId="10">#REF!</definedName>
    <definedName name="__DAT9">#REF!</definedName>
    <definedName name="__edn1">#REF!</definedName>
    <definedName name="__eg1">#N/A</definedName>
    <definedName name="__GLA50001" localSheetId="28">#REF!</definedName>
    <definedName name="__GLA50001" localSheetId="16">#REF!</definedName>
    <definedName name="__GLA50001" localSheetId="18">#REF!</definedName>
    <definedName name="__GLA50001" localSheetId="19">#REF!</definedName>
    <definedName name="__GLA50001" localSheetId="21">#REF!</definedName>
    <definedName name="__GLA50001" localSheetId="22">#REF!</definedName>
    <definedName name="__GLA50001" localSheetId="23">#REF!</definedName>
    <definedName name="__GLA50001" localSheetId="24">#REF!</definedName>
    <definedName name="__GLA50001" localSheetId="25">#REF!</definedName>
    <definedName name="__GLA50001" localSheetId="26">#REF!</definedName>
    <definedName name="__GLA50001" localSheetId="1">#REF!</definedName>
    <definedName name="__GLA50001" localSheetId="2">#REF!</definedName>
    <definedName name="__GLA50001" localSheetId="4">#REF!</definedName>
    <definedName name="__GLA50001" localSheetId="7">#REF!</definedName>
    <definedName name="__GLA50001" localSheetId="8">#REF!</definedName>
    <definedName name="__GLA50001" localSheetId="9">#REF!</definedName>
    <definedName name="__GLA50001" localSheetId="10">#REF!</definedName>
    <definedName name="__GLA50001">#REF!</definedName>
    <definedName name="__GLA50020" localSheetId="19">#REF!</definedName>
    <definedName name="__GLA50020">#REF!</definedName>
    <definedName name="__Inc1">#REF!</definedName>
    <definedName name="__Inc2">#REF!</definedName>
    <definedName name="__JF2">#REF!</definedName>
    <definedName name="__JS34">"V2002-12-31"</definedName>
    <definedName name="__LAM12" localSheetId="27">#REF!</definedName>
    <definedName name="__LAM12" localSheetId="28">#REF!</definedName>
    <definedName name="__LAM12" localSheetId="16">#REF!</definedName>
    <definedName name="__LAM12" localSheetId="18">#REF!</definedName>
    <definedName name="__LAM12" localSheetId="20">#REF!</definedName>
    <definedName name="__LAM12" localSheetId="21">#REF!</definedName>
    <definedName name="__LAM12" localSheetId="22">#REF!</definedName>
    <definedName name="__LAM12" localSheetId="23">#REF!</definedName>
    <definedName name="__LAM12" localSheetId="24">#REF!</definedName>
    <definedName name="__LAM12" localSheetId="25">#REF!</definedName>
    <definedName name="__LAM12" localSheetId="26">#REF!</definedName>
    <definedName name="__LAM12" localSheetId="1">#REF!</definedName>
    <definedName name="__LAM12" localSheetId="2">#REF!</definedName>
    <definedName name="__LAM12" localSheetId="4">#REF!</definedName>
    <definedName name="__LAM12" localSheetId="5">#REF!</definedName>
    <definedName name="__LAM12" localSheetId="7">#REF!</definedName>
    <definedName name="__LAM12" localSheetId="8">#REF!</definedName>
    <definedName name="__LAM12" localSheetId="9">#REF!</definedName>
    <definedName name="__LAM12" localSheetId="10">#REF!</definedName>
    <definedName name="__LAM12">#REF!</definedName>
    <definedName name="__LAM34" localSheetId="27">#REF!</definedName>
    <definedName name="__LAM34" localSheetId="28">#REF!</definedName>
    <definedName name="__LAM34" localSheetId="16">#REF!</definedName>
    <definedName name="__LAM34" localSheetId="18">#REF!</definedName>
    <definedName name="__LAM34" localSheetId="20">#REF!</definedName>
    <definedName name="__LAM34" localSheetId="21">#REF!</definedName>
    <definedName name="__LAM34" localSheetId="22">#REF!</definedName>
    <definedName name="__LAM34" localSheetId="23">#REF!</definedName>
    <definedName name="__LAM34" localSheetId="24">#REF!</definedName>
    <definedName name="__LAM34" localSheetId="25">#REF!</definedName>
    <definedName name="__LAM34" localSheetId="26">#REF!</definedName>
    <definedName name="__LAM34" localSheetId="1">#REF!</definedName>
    <definedName name="__LAM34" localSheetId="2">#REF!</definedName>
    <definedName name="__LAM34" localSheetId="4">#REF!</definedName>
    <definedName name="__LAM34" localSheetId="7">#REF!</definedName>
    <definedName name="__LAM34" localSheetId="8">#REF!</definedName>
    <definedName name="__LAM34" localSheetId="9">#REF!</definedName>
    <definedName name="__LAM34" localSheetId="10">#REF!</definedName>
    <definedName name="__LAM34">#REF!</definedName>
    <definedName name="__NAN1" localSheetId="27">#REF!</definedName>
    <definedName name="__NAN1" localSheetId="28">#REF!</definedName>
    <definedName name="__NAN1" localSheetId="16">#REF!</definedName>
    <definedName name="__NAN1" localSheetId="18">#REF!</definedName>
    <definedName name="__NAN1" localSheetId="20">#REF!</definedName>
    <definedName name="__NAN1" localSheetId="21">#REF!</definedName>
    <definedName name="__NAN1" localSheetId="22">#REF!</definedName>
    <definedName name="__NAN1" localSheetId="23">#REF!</definedName>
    <definedName name="__NAN1" localSheetId="24">#REF!</definedName>
    <definedName name="__NAN1" localSheetId="25">#REF!</definedName>
    <definedName name="__NAN1" localSheetId="26">#REF!</definedName>
    <definedName name="__NAN1" localSheetId="1">#REF!</definedName>
    <definedName name="__NAN1" localSheetId="2">#REF!</definedName>
    <definedName name="__NAN1" localSheetId="4">#REF!</definedName>
    <definedName name="__NAN1" localSheetId="7">#REF!</definedName>
    <definedName name="__NAN1" localSheetId="8">#REF!</definedName>
    <definedName name="__NAN1" localSheetId="9">#REF!</definedName>
    <definedName name="__NAN1" localSheetId="10">#REF!</definedName>
    <definedName name="__NAN1">#REF!</definedName>
    <definedName name="__NAN2" localSheetId="27">#REF!</definedName>
    <definedName name="__NAN2" localSheetId="28">#REF!</definedName>
    <definedName name="__NAN2" localSheetId="18">#REF!</definedName>
    <definedName name="__NAN2" localSheetId="20">#REF!</definedName>
    <definedName name="__NAN2" localSheetId="21">#REF!</definedName>
    <definedName name="__NAN2" localSheetId="22">#REF!</definedName>
    <definedName name="__NAN2" localSheetId="23">#REF!</definedName>
    <definedName name="__NAN2" localSheetId="24">#REF!</definedName>
    <definedName name="__NAN2" localSheetId="25">#REF!</definedName>
    <definedName name="__NAN2" localSheetId="26">#REF!</definedName>
    <definedName name="__NAN2" localSheetId="1">#REF!</definedName>
    <definedName name="__NAN2" localSheetId="2">#REF!</definedName>
    <definedName name="__NAN2" localSheetId="4">#REF!</definedName>
    <definedName name="__NAN2" localSheetId="7">#REF!</definedName>
    <definedName name="__NAN2" localSheetId="8">#REF!</definedName>
    <definedName name="__NAN2" localSheetId="9">#REF!</definedName>
    <definedName name="__NAN2" localSheetId="10">#REF!</definedName>
    <definedName name="__NAN2">#REF!</definedName>
    <definedName name="__STW1">37399.599534838</definedName>
    <definedName name="__sum2">#N/A</definedName>
    <definedName name="_000">"IWC_est"</definedName>
    <definedName name="_1">#REF!</definedName>
    <definedName name="_1___C_START">#REF!</definedName>
    <definedName name="_1___INV_VALUE">#REF!</definedName>
    <definedName name="_1__123Graph_AChart_1A" hidden="1">#REF!</definedName>
    <definedName name="_1_CALCULATION">#REF!</definedName>
    <definedName name="_10___INV_VALUE">#REF!</definedName>
    <definedName name="_10_FOS_OVR2">#REF!</definedName>
    <definedName name="_100SUM_COMM" localSheetId="24">#REF!</definedName>
    <definedName name="_100SUM_COMM" localSheetId="25">#REF!</definedName>
    <definedName name="_100SUM_COMM" localSheetId="1">#REF!</definedName>
    <definedName name="_100SUM_COMM" localSheetId="2">#REF!</definedName>
    <definedName name="_100SUM_COMM">#REF!</definedName>
    <definedName name="_101TBAY_HEAD" localSheetId="27">#REF!</definedName>
    <definedName name="_101TBAY_HEAD" localSheetId="28">#REF!</definedName>
    <definedName name="_101TBAY_HEAD" localSheetId="16">#REF!</definedName>
    <definedName name="_101TBAY_HEAD" localSheetId="18">#REF!</definedName>
    <definedName name="_101TBAY_HEAD" localSheetId="21">#REF!</definedName>
    <definedName name="_101TBAY_HEAD" localSheetId="22">#REF!</definedName>
    <definedName name="_101TBAY_HEAD" localSheetId="23">#REF!</definedName>
    <definedName name="_101TBAY_HEAD" localSheetId="24">#REF!</definedName>
    <definedName name="_101TBAY_HEAD" localSheetId="25">#REF!</definedName>
    <definedName name="_101TBAY_HEAD" localSheetId="26">#REF!</definedName>
    <definedName name="_101TBAY_HEAD" localSheetId="1">#REF!</definedName>
    <definedName name="_101TBAY_HEAD" localSheetId="2">#REF!</definedName>
    <definedName name="_101TBAY_HEAD" localSheetId="4">#REF!</definedName>
    <definedName name="_101TBAY_HEAD" localSheetId="7">#REF!</definedName>
    <definedName name="_101TBAY_HEAD" localSheetId="8">#REF!</definedName>
    <definedName name="_101TBAY_HEAD" localSheetId="9">#REF!</definedName>
    <definedName name="_101TBAY_HEAD" localSheetId="10">#REF!</definedName>
    <definedName name="_101TBAY_HEAD">#REF!</definedName>
    <definedName name="_102NAN_HEAD" localSheetId="1">#REF!</definedName>
    <definedName name="_102NAN_HEAD" localSheetId="2">#REF!</definedName>
    <definedName name="_102NAN_HEAD">#REF!</definedName>
    <definedName name="_107TBAY_1" localSheetId="27">#REF!</definedName>
    <definedName name="_107TBAY_1" localSheetId="28">#REF!</definedName>
    <definedName name="_107TBAY_1" localSheetId="16">#REF!</definedName>
    <definedName name="_107TBAY_1" localSheetId="18">#REF!</definedName>
    <definedName name="_107TBAY_1" localSheetId="20">#REF!</definedName>
    <definedName name="_107TBAY_1" localSheetId="21">#REF!</definedName>
    <definedName name="_107TBAY_1" localSheetId="22">#REF!</definedName>
    <definedName name="_107TBAY_1" localSheetId="23">#REF!</definedName>
    <definedName name="_107TBAY_1" localSheetId="24">#REF!</definedName>
    <definedName name="_107TBAY_1" localSheetId="25">#REF!</definedName>
    <definedName name="_107TBAY_1" localSheetId="26">#REF!</definedName>
    <definedName name="_107TBAY_1" localSheetId="1">#REF!</definedName>
    <definedName name="_107TBAY_1" localSheetId="2">#REF!</definedName>
    <definedName name="_107TBAY_1" localSheetId="4">#REF!</definedName>
    <definedName name="_107TBAY_1" localSheetId="5">#REF!</definedName>
    <definedName name="_107TBAY_1" localSheetId="7">#REF!</definedName>
    <definedName name="_107TBAY_1" localSheetId="8">#REF!</definedName>
    <definedName name="_107TBAY_1" localSheetId="9">#REF!</definedName>
    <definedName name="_107TBAY_1" localSheetId="10">#REF!</definedName>
    <definedName name="_107TBAY_1">#REF!</definedName>
    <definedName name="_10C_TITLE_RIGHT" localSheetId="19">#REF!</definedName>
    <definedName name="_10C_TITLE_RIGHT">#REF!</definedName>
    <definedName name="_10C_WIND_VERT" localSheetId="19">#REF!</definedName>
    <definedName name="_10C_WIND_VERT">#REF!</definedName>
    <definedName name="_10FOS_OVR1" localSheetId="27">#REF!</definedName>
    <definedName name="_10FOS_OVR1" localSheetId="28">#REF!</definedName>
    <definedName name="_10FOS_OVR1" localSheetId="16">#REF!</definedName>
    <definedName name="_10FOS_OVR1" localSheetId="18">#REF!</definedName>
    <definedName name="_10FOS_OVR1" localSheetId="20">#REF!</definedName>
    <definedName name="_10FOS_OVR1" localSheetId="21">#REF!</definedName>
    <definedName name="_10FOS_OVR1" localSheetId="22">#REF!</definedName>
    <definedName name="_10FOS_OVR1" localSheetId="23">#REF!</definedName>
    <definedName name="_10FOS_OVR1" localSheetId="24">#REF!</definedName>
    <definedName name="_10FOS_OVR1" localSheetId="25">#REF!</definedName>
    <definedName name="_10FOS_OVR1" localSheetId="26">#REF!</definedName>
    <definedName name="_10FOS_OVR1" localSheetId="1">#REF!</definedName>
    <definedName name="_10FOS_OVR1" localSheetId="2">#REF!</definedName>
    <definedName name="_10FOS_OVR1" localSheetId="4">#REF!</definedName>
    <definedName name="_10FOS_OVR1" localSheetId="5">#REF!</definedName>
    <definedName name="_10FOS_OVR1" localSheetId="7">#REF!</definedName>
    <definedName name="_10FOS_OVR1" localSheetId="8">#REF!</definedName>
    <definedName name="_10FOS_OVR1" localSheetId="9">#REF!</definedName>
    <definedName name="_10FOS_OVR1" localSheetId="10">#REF!</definedName>
    <definedName name="_10FOS_OVR1">#REF!</definedName>
    <definedName name="_10FOS_OVR2" localSheetId="27">#REF!</definedName>
    <definedName name="_10FOS_OVR2" localSheetId="28">#REF!</definedName>
    <definedName name="_10FOS_OVR2" localSheetId="16">#REF!</definedName>
    <definedName name="_10FOS_OVR2" localSheetId="18">#REF!</definedName>
    <definedName name="_10FOS_OVR2" localSheetId="20">#REF!</definedName>
    <definedName name="_10FOS_OVR2" localSheetId="21">#REF!</definedName>
    <definedName name="_10FOS_OVR2" localSheetId="22">#REF!</definedName>
    <definedName name="_10FOS_OVR2" localSheetId="23">#REF!</definedName>
    <definedName name="_10FOS_OVR2" localSheetId="24">#REF!</definedName>
    <definedName name="_10FOS_OVR2" localSheetId="25">#REF!</definedName>
    <definedName name="_10FOS_OVR2" localSheetId="26">#REF!</definedName>
    <definedName name="_10FOS_OVR2" localSheetId="1">#REF!</definedName>
    <definedName name="_10FOS_OVR2" localSheetId="2">#REF!</definedName>
    <definedName name="_10FOS_OVR2" localSheetId="4">#REF!</definedName>
    <definedName name="_10FOS_OVR2" localSheetId="7">#REF!</definedName>
    <definedName name="_10FOS_OVR2" localSheetId="8">#REF!</definedName>
    <definedName name="_10FOS_OVR2" localSheetId="9">#REF!</definedName>
    <definedName name="_10FOS_OVR2" localSheetId="10">#REF!</definedName>
    <definedName name="_10FOS_OVR2">#REF!</definedName>
    <definedName name="_10FOS_OVR3">#REF!</definedName>
    <definedName name="_10INV_VALUE" localSheetId="27">#REF!</definedName>
    <definedName name="_10INV_VALUE" localSheetId="28">#REF!</definedName>
    <definedName name="_10INV_VALUE" localSheetId="16">#REF!</definedName>
    <definedName name="_10INV_VALUE" localSheetId="18">#REF!</definedName>
    <definedName name="_10INV_VALUE" localSheetId="20">#REF!</definedName>
    <definedName name="_10INV_VALUE" localSheetId="21">#REF!</definedName>
    <definedName name="_10INV_VALUE" localSheetId="22">#REF!</definedName>
    <definedName name="_10INV_VALUE" localSheetId="23">#REF!</definedName>
    <definedName name="_10INV_VALUE" localSheetId="24">#REF!</definedName>
    <definedName name="_10INV_VALUE" localSheetId="25">#REF!</definedName>
    <definedName name="_10INV_VALUE" localSheetId="26">#REF!</definedName>
    <definedName name="_10INV_VALUE" localSheetId="1">#REF!</definedName>
    <definedName name="_10INV_VALUE" localSheetId="2">#REF!</definedName>
    <definedName name="_10INV_VALUE" localSheetId="4">#REF!</definedName>
    <definedName name="_10INV_VALUE" localSheetId="7">#REF!</definedName>
    <definedName name="_10INV_VALUE" localSheetId="8">#REF!</definedName>
    <definedName name="_10INV_VALUE" localSheetId="9">#REF!</definedName>
    <definedName name="_10INV_VALUE" localSheetId="10">#REF!</definedName>
    <definedName name="_10INV_VALUE">#REF!</definedName>
    <definedName name="_10MARG_SUM" localSheetId="27">#REF!</definedName>
    <definedName name="_10MARG_SUM" localSheetId="28">#REF!</definedName>
    <definedName name="_10MARG_SUM" localSheetId="18">#REF!</definedName>
    <definedName name="_10MARG_SUM" localSheetId="21">#REF!</definedName>
    <definedName name="_10MARG_SUM" localSheetId="22">#REF!</definedName>
    <definedName name="_10MARG_SUM" localSheetId="23">#REF!</definedName>
    <definedName name="_10MARG_SUM" localSheetId="24">#REF!</definedName>
    <definedName name="_10MARG_SUM" localSheetId="25">#REF!</definedName>
    <definedName name="_10MARG_SUM" localSheetId="26">#REF!</definedName>
    <definedName name="_10MARG_SUM" localSheetId="1">#REF!</definedName>
    <definedName name="_10MARG_SUM" localSheetId="2">#REF!</definedName>
    <definedName name="_10MARG_SUM" localSheetId="4">#REF!</definedName>
    <definedName name="_10MARG_SUM" localSheetId="7">#REF!</definedName>
    <definedName name="_10MARG_SUM" localSheetId="8">#REF!</definedName>
    <definedName name="_10MARG_SUM" localSheetId="9">#REF!</definedName>
    <definedName name="_10MARG_SUM" localSheetId="10">#REF!</definedName>
    <definedName name="_10MARG_SUM">#REF!</definedName>
    <definedName name="_10NAN_FOOT" localSheetId="27">#REF!</definedName>
    <definedName name="_10NAN_FOOT" localSheetId="28">#REF!</definedName>
    <definedName name="_10NAN_FOOT" localSheetId="18">#REF!</definedName>
    <definedName name="_10NAN_FOOT" localSheetId="21">#REF!</definedName>
    <definedName name="_10NAN_FOOT" localSheetId="23">#REF!</definedName>
    <definedName name="_10NAN_FOOT" localSheetId="24">#REF!</definedName>
    <definedName name="_10NAN_FOOT" localSheetId="25">#REF!</definedName>
    <definedName name="_10NAN_FOOT" localSheetId="26">#REF!</definedName>
    <definedName name="_10NAN_FOOT" localSheetId="1">#REF!</definedName>
    <definedName name="_10NAN_FOOT" localSheetId="2">#REF!</definedName>
    <definedName name="_10NAN_FOOT" localSheetId="4">#REF!</definedName>
    <definedName name="_10NAN_FOOT" localSheetId="9">#REF!</definedName>
    <definedName name="_10NAN_FOOT" localSheetId="10">#REF!</definedName>
    <definedName name="_10NAN_FOOT">#REF!</definedName>
    <definedName name="_10NAN_HEAD" localSheetId="27">#REF!</definedName>
    <definedName name="_10NAN_HEAD" localSheetId="28">#REF!</definedName>
    <definedName name="_10NAN_HEAD" localSheetId="18">#REF!</definedName>
    <definedName name="_10NAN_HEAD" localSheetId="20">#REF!</definedName>
    <definedName name="_10NAN_HEAD" localSheetId="21">#REF!</definedName>
    <definedName name="_10NAN_HEAD" localSheetId="22">#REF!</definedName>
    <definedName name="_10NAN_HEAD" localSheetId="23">#REF!</definedName>
    <definedName name="_10NAN_HEAD" localSheetId="24">#REF!</definedName>
    <definedName name="_10NAN_HEAD" localSheetId="25">#REF!</definedName>
    <definedName name="_10NAN_HEAD" localSheetId="26">#REF!</definedName>
    <definedName name="_10NAN_HEAD" localSheetId="1">#REF!</definedName>
    <definedName name="_10NAN_HEAD" localSheetId="2">#REF!</definedName>
    <definedName name="_10NAN_HEAD" localSheetId="4">#REF!</definedName>
    <definedName name="_10NAN_HEAD" localSheetId="7">#REF!</definedName>
    <definedName name="_10NAN_HEAD" localSheetId="8">#REF!</definedName>
    <definedName name="_10NAN_HEAD" localSheetId="9">#REF!</definedName>
    <definedName name="_10NAN_HEAD" localSheetId="10">#REF!</definedName>
    <definedName name="_10NAN_HEAD">#REF!</definedName>
    <definedName name="_10TBAY_1" localSheetId="27">#REF!</definedName>
    <definedName name="_10TBAY_1" localSheetId="28">#REF!</definedName>
    <definedName name="_10TBAY_1" localSheetId="18">#REF!</definedName>
    <definedName name="_10TBAY_1" localSheetId="20">#REF!</definedName>
    <definedName name="_10TBAY_1" localSheetId="21">#REF!</definedName>
    <definedName name="_10TBAY_1" localSheetId="22">#REF!</definedName>
    <definedName name="_10TBAY_1" localSheetId="23">#REF!</definedName>
    <definedName name="_10TBAY_1" localSheetId="24">#REF!</definedName>
    <definedName name="_10TBAY_1" localSheetId="25">#REF!</definedName>
    <definedName name="_10TBAY_1" localSheetId="26">#REF!</definedName>
    <definedName name="_10TBAY_1" localSheetId="1">#REF!</definedName>
    <definedName name="_10TBAY_1" localSheetId="2">#REF!</definedName>
    <definedName name="_10TBAY_1" localSheetId="4">#REF!</definedName>
    <definedName name="_10TBAY_1" localSheetId="7">#REF!</definedName>
    <definedName name="_10TBAY_1" localSheetId="8">#REF!</definedName>
    <definedName name="_10TBAY_1" localSheetId="9">#REF!</definedName>
    <definedName name="_10TBAY_1" localSheetId="10">#REF!</definedName>
    <definedName name="_10TBAY_1">#REF!</definedName>
    <definedName name="_10TBAY_2" localSheetId="27">#REF!</definedName>
    <definedName name="_10TBAY_2" localSheetId="28">#REF!</definedName>
    <definedName name="_10TBAY_2" localSheetId="18">#REF!</definedName>
    <definedName name="_10TBAY_2" localSheetId="20">#REF!</definedName>
    <definedName name="_10TBAY_2" localSheetId="21">#REF!</definedName>
    <definedName name="_10TBAY_2" localSheetId="22">#REF!</definedName>
    <definedName name="_10TBAY_2" localSheetId="23">#REF!</definedName>
    <definedName name="_10TBAY_2" localSheetId="24">#REF!</definedName>
    <definedName name="_10TBAY_2" localSheetId="25">#REF!</definedName>
    <definedName name="_10TBAY_2" localSheetId="26">#REF!</definedName>
    <definedName name="_10TBAY_2" localSheetId="1">#REF!</definedName>
    <definedName name="_10TBAY_2" localSheetId="2">#REF!</definedName>
    <definedName name="_10TBAY_2" localSheetId="4">#REF!</definedName>
    <definedName name="_10TBAY_2" localSheetId="7">#REF!</definedName>
    <definedName name="_10TBAY_2" localSheetId="8">#REF!</definedName>
    <definedName name="_10TBAY_2" localSheetId="9">#REF!</definedName>
    <definedName name="_10TBAY_2" localSheetId="10">#REF!</definedName>
    <definedName name="_10TBAY_2">#REF!</definedName>
    <definedName name="_10TBAY_HEAD" localSheetId="27">#REF!</definedName>
    <definedName name="_10TBAY_HEAD" localSheetId="28">#REF!</definedName>
    <definedName name="_10TBAY_HEAD" localSheetId="18">#REF!</definedName>
    <definedName name="_10TBAY_HEAD" localSheetId="20">#REF!</definedName>
    <definedName name="_10TBAY_HEAD" localSheetId="21">#REF!</definedName>
    <definedName name="_10TBAY_HEAD" localSheetId="22">#REF!</definedName>
    <definedName name="_10TBAY_HEAD" localSheetId="23">#REF!</definedName>
    <definedName name="_10TBAY_HEAD" localSheetId="24">#REF!</definedName>
    <definedName name="_10TBAY_HEAD" localSheetId="25">#REF!</definedName>
    <definedName name="_10TBAY_HEAD" localSheetId="26">#REF!</definedName>
    <definedName name="_10TBAY_HEAD" localSheetId="1">#REF!</definedName>
    <definedName name="_10TBAY_HEAD" localSheetId="2">#REF!</definedName>
    <definedName name="_10TBAY_HEAD" localSheetId="4">#REF!</definedName>
    <definedName name="_10TBAY_HEAD" localSheetId="7">#REF!</definedName>
    <definedName name="_10TBAY_HEAD" localSheetId="8">#REF!</definedName>
    <definedName name="_10TBAY_HEAD" localSheetId="9">#REF!</definedName>
    <definedName name="_10TBAY_HEAD" localSheetId="10">#REF!</definedName>
    <definedName name="_10TBAY_HEAD">#REF!</definedName>
    <definedName name="_11___LAM_12">#REF!</definedName>
    <definedName name="_11_FOS_OVR3">#REF!</definedName>
    <definedName name="_111TBAY_1" localSheetId="1">#REF!</definedName>
    <definedName name="_111TBAY_1" localSheetId="2">#REF!</definedName>
    <definedName name="_111TBAY_1">#REF!</definedName>
    <definedName name="_115SUM_COMM" localSheetId="1">#REF!</definedName>
    <definedName name="_115SUM_COMM" localSheetId="2">#REF!</definedName>
    <definedName name="_115SUM_COMM">#REF!</definedName>
    <definedName name="_115TBAY_2" localSheetId="27">#REF!</definedName>
    <definedName name="_115TBAY_2" localSheetId="28">#REF!</definedName>
    <definedName name="_115TBAY_2" localSheetId="18">#REF!</definedName>
    <definedName name="_115TBAY_2" localSheetId="20">#REF!</definedName>
    <definedName name="_115TBAY_2" localSheetId="21">#REF!</definedName>
    <definedName name="_115TBAY_2" localSheetId="22">#REF!</definedName>
    <definedName name="_115TBAY_2" localSheetId="23">#REF!</definedName>
    <definedName name="_115TBAY_2" localSheetId="24">#REF!</definedName>
    <definedName name="_115TBAY_2" localSheetId="25">#REF!</definedName>
    <definedName name="_115TBAY_2" localSheetId="26">#REF!</definedName>
    <definedName name="_115TBAY_2" localSheetId="1">#REF!</definedName>
    <definedName name="_115TBAY_2" localSheetId="2">#REF!</definedName>
    <definedName name="_115TBAY_2" localSheetId="4">#REF!</definedName>
    <definedName name="_115TBAY_2" localSheetId="7">#REF!</definedName>
    <definedName name="_115TBAY_2" localSheetId="8">#REF!</definedName>
    <definedName name="_115TBAY_2" localSheetId="9">#REF!</definedName>
    <definedName name="_115TBAY_2" localSheetId="10">#REF!</definedName>
    <definedName name="_115TBAY_2">#REF!</definedName>
    <definedName name="_11ECO_EST" localSheetId="16">#REF!</definedName>
    <definedName name="_11ECO_EST" localSheetId="19">#REF!</definedName>
    <definedName name="_11ECO_EST" localSheetId="20">#REF!</definedName>
    <definedName name="_11ECO_EST" localSheetId="22">#REF!</definedName>
    <definedName name="_11ECO_EST" localSheetId="23">#REF!</definedName>
    <definedName name="_11ECO_EST" localSheetId="26">#REF!</definedName>
    <definedName name="_11ECO_EST" localSheetId="5">#REF!</definedName>
    <definedName name="_11ECO_EST" localSheetId="7">#REF!</definedName>
    <definedName name="_11ECO_EST" localSheetId="9">#REF!</definedName>
    <definedName name="_11ECO_EST">#REF!</definedName>
    <definedName name="_11FOS_OVR1" localSheetId="24">#REF!</definedName>
    <definedName name="_11FOS_OVR1" localSheetId="25">#REF!</definedName>
    <definedName name="_11FOS_OVR1" localSheetId="1">#REF!</definedName>
    <definedName name="_11FOS_OVR1" localSheetId="2">#REF!</definedName>
    <definedName name="_11FOS_OVR1">#REF!</definedName>
    <definedName name="_11FOS_OVR2" localSheetId="27">#REF!</definedName>
    <definedName name="_11FOS_OVR2" localSheetId="28">#REF!</definedName>
    <definedName name="_11FOS_OVR2" localSheetId="16">#REF!</definedName>
    <definedName name="_11FOS_OVR2" localSheetId="18">#REF!</definedName>
    <definedName name="_11FOS_OVR2" localSheetId="21">#REF!</definedName>
    <definedName name="_11FOS_OVR2" localSheetId="22">#REF!</definedName>
    <definedName name="_11FOS_OVR2" localSheetId="23">#REF!</definedName>
    <definedName name="_11FOS_OVR2" localSheetId="24">#REF!</definedName>
    <definedName name="_11FOS_OVR2" localSheetId="25">#REF!</definedName>
    <definedName name="_11FOS_OVR2" localSheetId="26">#REF!</definedName>
    <definedName name="_11FOS_OVR2" localSheetId="1">#REF!</definedName>
    <definedName name="_11FOS_OVR2" localSheetId="2">#REF!</definedName>
    <definedName name="_11FOS_OVR2" localSheetId="4">#REF!</definedName>
    <definedName name="_11FOS_OVR2" localSheetId="7">#REF!</definedName>
    <definedName name="_11FOS_OVR2" localSheetId="8">#REF!</definedName>
    <definedName name="_11FOS_OVR2" localSheetId="9">#REF!</definedName>
    <definedName name="_11FOS_OVR2" localSheetId="10">#REF!</definedName>
    <definedName name="_11FOS_OVR2">#REF!</definedName>
    <definedName name="_11FOS_OVR3" localSheetId="27">#REF!</definedName>
    <definedName name="_11FOS_OVR3" localSheetId="28">#REF!</definedName>
    <definedName name="_11FOS_OVR3" localSheetId="16">#REF!</definedName>
    <definedName name="_11FOS_OVR3" localSheetId="18">#REF!</definedName>
    <definedName name="_11FOS_OVR3" localSheetId="20">#REF!</definedName>
    <definedName name="_11FOS_OVR3" localSheetId="21">#REF!</definedName>
    <definedName name="_11FOS_OVR3" localSheetId="22">#REF!</definedName>
    <definedName name="_11FOS_OVR3" localSheetId="23">#REF!</definedName>
    <definedName name="_11FOS_OVR3" localSheetId="24">#REF!</definedName>
    <definedName name="_11FOS_OVR3" localSheetId="25">#REF!</definedName>
    <definedName name="_11FOS_OVR3" localSheetId="26">#REF!</definedName>
    <definedName name="_11FOS_OVR3" localSheetId="1">#REF!</definedName>
    <definedName name="_11FOS_OVR3" localSheetId="2">#REF!</definedName>
    <definedName name="_11FOS_OVR3" localSheetId="4">#REF!</definedName>
    <definedName name="_11FOS_OVR3" localSheetId="5">#REF!</definedName>
    <definedName name="_11FOS_OVR3" localSheetId="7">#REF!</definedName>
    <definedName name="_11FOS_OVR3" localSheetId="8">#REF!</definedName>
    <definedName name="_11FOS_OVR3" localSheetId="9">#REF!</definedName>
    <definedName name="_11FOS_OVR3" localSheetId="10">#REF!</definedName>
    <definedName name="_11FOS_OVR3">#REF!</definedName>
    <definedName name="_11INV_VALUE">#REF!</definedName>
    <definedName name="_11LAM_12" localSheetId="27">#REF!</definedName>
    <definedName name="_11LAM_12" localSheetId="28">#REF!</definedName>
    <definedName name="_11LAM_12" localSheetId="16">#REF!</definedName>
    <definedName name="_11LAM_12" localSheetId="18">#REF!</definedName>
    <definedName name="_11LAM_12" localSheetId="20">#REF!</definedName>
    <definedName name="_11LAM_12" localSheetId="21">#REF!</definedName>
    <definedName name="_11LAM_12" localSheetId="22">#REF!</definedName>
    <definedName name="_11LAM_12" localSheetId="23">#REF!</definedName>
    <definedName name="_11LAM_12" localSheetId="24">#REF!</definedName>
    <definedName name="_11LAM_12" localSheetId="25">#REF!</definedName>
    <definedName name="_11LAM_12" localSheetId="26">#REF!</definedName>
    <definedName name="_11LAM_12" localSheetId="1">#REF!</definedName>
    <definedName name="_11LAM_12" localSheetId="2">#REF!</definedName>
    <definedName name="_11LAM_12" localSheetId="4">#REF!</definedName>
    <definedName name="_11LAM_12" localSheetId="5">#REF!</definedName>
    <definedName name="_11LAM_12" localSheetId="7">#REF!</definedName>
    <definedName name="_11LAM_12" localSheetId="8">#REF!</definedName>
    <definedName name="_11LAM_12" localSheetId="9">#REF!</definedName>
    <definedName name="_11LAM_12" localSheetId="10">#REF!</definedName>
    <definedName name="_11LAM_12">#REF!</definedName>
    <definedName name="_11MARG_SUM" localSheetId="27">#REF!</definedName>
    <definedName name="_11MARG_SUM" localSheetId="28">#REF!</definedName>
    <definedName name="_11MARG_SUM" localSheetId="18">#REF!</definedName>
    <definedName name="_11MARG_SUM" localSheetId="21">#REF!</definedName>
    <definedName name="_11MARG_SUM" localSheetId="22">#REF!</definedName>
    <definedName name="_11MARG_SUM" localSheetId="23">#REF!</definedName>
    <definedName name="_11MARG_SUM" localSheetId="24">#REF!</definedName>
    <definedName name="_11MARG_SUM" localSheetId="25">#REF!</definedName>
    <definedName name="_11MARG_SUM" localSheetId="26">#REF!</definedName>
    <definedName name="_11MARG_SUM" localSheetId="1">#REF!</definedName>
    <definedName name="_11MARG_SUM" localSheetId="2">#REF!</definedName>
    <definedName name="_11MARG_SUM" localSheetId="4">#REF!</definedName>
    <definedName name="_11MARG_SUM" localSheetId="7">#REF!</definedName>
    <definedName name="_11MARG_SUM" localSheetId="8">#REF!</definedName>
    <definedName name="_11MARG_SUM" localSheetId="9">#REF!</definedName>
    <definedName name="_11MARG_SUM" localSheetId="10">#REF!</definedName>
    <definedName name="_11MARG_SUM">#REF!</definedName>
    <definedName name="_11NAN_FOOT" localSheetId="27">#REF!</definedName>
    <definedName name="_11NAN_FOOT" localSheetId="28">#REF!</definedName>
    <definedName name="_11NAN_FOOT" localSheetId="18">#REF!</definedName>
    <definedName name="_11NAN_FOOT" localSheetId="21">#REF!</definedName>
    <definedName name="_11NAN_FOOT" localSheetId="22">#REF!</definedName>
    <definedName name="_11NAN_FOOT" localSheetId="23">#REF!</definedName>
    <definedName name="_11NAN_FOOT" localSheetId="24">#REF!</definedName>
    <definedName name="_11NAN_FOOT" localSheetId="25">#REF!</definedName>
    <definedName name="_11NAN_FOOT" localSheetId="26">#REF!</definedName>
    <definedName name="_11NAN_FOOT" localSheetId="1">#REF!</definedName>
    <definedName name="_11NAN_FOOT" localSheetId="2">#REF!</definedName>
    <definedName name="_11NAN_FOOT" localSheetId="4">#REF!</definedName>
    <definedName name="_11NAN_FOOT" localSheetId="7">#REF!</definedName>
    <definedName name="_11NAN_FOOT" localSheetId="8">#REF!</definedName>
    <definedName name="_11NAN_FOOT" localSheetId="9">#REF!</definedName>
    <definedName name="_11NAN_FOOT" localSheetId="10">#REF!</definedName>
    <definedName name="_11NAN_FOOT">#REF!</definedName>
    <definedName name="_11SUM_COMM" localSheetId="27">#REF!</definedName>
    <definedName name="_11SUM_COMM" localSheetId="28">#REF!</definedName>
    <definedName name="_11SUM_COMM" localSheetId="18">#REF!</definedName>
    <definedName name="_11SUM_COMM" localSheetId="20">#REF!</definedName>
    <definedName name="_11SUM_COMM" localSheetId="21">#REF!</definedName>
    <definedName name="_11SUM_COMM" localSheetId="22">#REF!</definedName>
    <definedName name="_11SUM_COMM" localSheetId="23">#REF!</definedName>
    <definedName name="_11SUM_COMM" localSheetId="24">#REF!</definedName>
    <definedName name="_11SUM_COMM" localSheetId="25">#REF!</definedName>
    <definedName name="_11SUM_COMM" localSheetId="26">#REF!</definedName>
    <definedName name="_11SUM_COMM" localSheetId="1">#REF!</definedName>
    <definedName name="_11SUM_COMM" localSheetId="2">#REF!</definedName>
    <definedName name="_11SUM_COMM" localSheetId="4">#REF!</definedName>
    <definedName name="_11SUM_COMM" localSheetId="7">#REF!</definedName>
    <definedName name="_11SUM_COMM" localSheetId="8">#REF!</definedName>
    <definedName name="_11SUM_COMM" localSheetId="9">#REF!</definedName>
    <definedName name="_11SUM_COMM" localSheetId="10">#REF!</definedName>
    <definedName name="_11SUM_COMM">#REF!</definedName>
    <definedName name="_11TBAY_2" localSheetId="27">#REF!</definedName>
    <definedName name="_11TBAY_2" localSheetId="28">#REF!</definedName>
    <definedName name="_11TBAY_2" localSheetId="18">#REF!</definedName>
    <definedName name="_11TBAY_2" localSheetId="20">#REF!</definedName>
    <definedName name="_11TBAY_2" localSheetId="21">#REF!</definedName>
    <definedName name="_11TBAY_2" localSheetId="22">#REF!</definedName>
    <definedName name="_11TBAY_2" localSheetId="23">#REF!</definedName>
    <definedName name="_11TBAY_2" localSheetId="24">#REF!</definedName>
    <definedName name="_11TBAY_2" localSheetId="25">#REF!</definedName>
    <definedName name="_11TBAY_2" localSheetId="26">#REF!</definedName>
    <definedName name="_11TBAY_2" localSheetId="1">#REF!</definedName>
    <definedName name="_11TBAY_2" localSheetId="2">#REF!</definedName>
    <definedName name="_11TBAY_2" localSheetId="4">#REF!</definedName>
    <definedName name="_11TBAY_2" localSheetId="7">#REF!</definedName>
    <definedName name="_11TBAY_2" localSheetId="8">#REF!</definedName>
    <definedName name="_11TBAY_2" localSheetId="9">#REF!</definedName>
    <definedName name="_11TBAY_2" localSheetId="10">#REF!</definedName>
    <definedName name="_11TBAY_2">#REF!</definedName>
    <definedName name="_11TBAY_HEAD" localSheetId="27">#REF!</definedName>
    <definedName name="_11TBAY_HEAD" localSheetId="28">#REF!</definedName>
    <definedName name="_11TBAY_HEAD" localSheetId="18">#REF!</definedName>
    <definedName name="_11TBAY_HEAD" localSheetId="20">#REF!</definedName>
    <definedName name="_11TBAY_HEAD" localSheetId="21">#REF!</definedName>
    <definedName name="_11TBAY_HEAD" localSheetId="22">#REF!</definedName>
    <definedName name="_11TBAY_HEAD" localSheetId="23">#REF!</definedName>
    <definedName name="_11TBAY_HEAD" localSheetId="24">#REF!</definedName>
    <definedName name="_11TBAY_HEAD" localSheetId="25">#REF!</definedName>
    <definedName name="_11TBAY_HEAD" localSheetId="26">#REF!</definedName>
    <definedName name="_11TBAY_HEAD" localSheetId="1">#REF!</definedName>
    <definedName name="_11TBAY_HEAD" localSheetId="2">#REF!</definedName>
    <definedName name="_11TBAY_HEAD" localSheetId="4">#REF!</definedName>
    <definedName name="_11TBAY_HEAD" localSheetId="7">#REF!</definedName>
    <definedName name="_11TBAY_HEAD" localSheetId="8">#REF!</definedName>
    <definedName name="_11TBAY_HEAD" localSheetId="9">#REF!</definedName>
    <definedName name="_11TBAY_HEAD" localSheetId="10">#REF!</definedName>
    <definedName name="_11TBAY_HEAD">#REF!</definedName>
    <definedName name="_12___LAM_34">#REF!</definedName>
    <definedName name="_122TBAY_2" localSheetId="1">#REF!</definedName>
    <definedName name="_122TBAY_2" localSheetId="2">#REF!</definedName>
    <definedName name="_122TBAY_2">#REF!</definedName>
    <definedName name="_123TBAY_HEAD" localSheetId="27">#REF!</definedName>
    <definedName name="_123TBAY_HEAD" localSheetId="28">#REF!</definedName>
    <definedName name="_123TBAY_HEAD" localSheetId="18">#REF!</definedName>
    <definedName name="_123TBAY_HEAD" localSheetId="20">#REF!</definedName>
    <definedName name="_123TBAY_HEAD" localSheetId="21">#REF!</definedName>
    <definedName name="_123TBAY_HEAD" localSheetId="22">#REF!</definedName>
    <definedName name="_123TBAY_HEAD" localSheetId="23">#REF!</definedName>
    <definedName name="_123TBAY_HEAD" localSheetId="24">#REF!</definedName>
    <definedName name="_123TBAY_HEAD" localSheetId="25">#REF!</definedName>
    <definedName name="_123TBAY_HEAD" localSheetId="26">#REF!</definedName>
    <definedName name="_123TBAY_HEAD" localSheetId="1">#REF!</definedName>
    <definedName name="_123TBAY_HEAD" localSheetId="2">#REF!</definedName>
    <definedName name="_123TBAY_HEAD" localSheetId="4">#REF!</definedName>
    <definedName name="_123TBAY_HEAD" localSheetId="7">#REF!</definedName>
    <definedName name="_123TBAY_HEAD" localSheetId="8">#REF!</definedName>
    <definedName name="_123TBAY_HEAD" localSheetId="9">#REF!</definedName>
    <definedName name="_123TBAY_HEAD" localSheetId="10">#REF!</definedName>
    <definedName name="_123TBAY_HEAD">#REF!</definedName>
    <definedName name="_128TBAY_1" localSheetId="1">#REF!</definedName>
    <definedName name="_128TBAY_1" localSheetId="2">#REF!</definedName>
    <definedName name="_128TBAY_1">#REF!</definedName>
    <definedName name="_12C_TITLE_RIGHT" localSheetId="19">#REF!</definedName>
    <definedName name="_12C_TITLE_RIGHT">#REF!</definedName>
    <definedName name="_12ECO_EST">#REF!</definedName>
    <definedName name="_12FOS_OVR1" localSheetId="24">#REF!</definedName>
    <definedName name="_12FOS_OVR1" localSheetId="25">#REF!</definedName>
    <definedName name="_12FOS_OVR1" localSheetId="1">#REF!</definedName>
    <definedName name="_12FOS_OVR1" localSheetId="2">#REF!</definedName>
    <definedName name="_12FOS_OVR1">#REF!</definedName>
    <definedName name="_12FOS_OVR2" localSheetId="27">#REF!</definedName>
    <definedName name="_12FOS_OVR2" localSheetId="28">#REF!</definedName>
    <definedName name="_12FOS_OVR2" localSheetId="16">#REF!</definedName>
    <definedName name="_12FOS_OVR2" localSheetId="18">#REF!</definedName>
    <definedName name="_12FOS_OVR2" localSheetId="20">#REF!</definedName>
    <definedName name="_12FOS_OVR2" localSheetId="21">#REF!</definedName>
    <definedName name="_12FOS_OVR2" localSheetId="22">#REF!</definedName>
    <definedName name="_12FOS_OVR2" localSheetId="23">#REF!</definedName>
    <definedName name="_12FOS_OVR2" localSheetId="24">#REF!</definedName>
    <definedName name="_12FOS_OVR2" localSheetId="25">#REF!</definedName>
    <definedName name="_12FOS_OVR2" localSheetId="26">#REF!</definedName>
    <definedName name="_12FOS_OVR2" localSheetId="1">#REF!</definedName>
    <definedName name="_12FOS_OVR2" localSheetId="2">#REF!</definedName>
    <definedName name="_12FOS_OVR2" localSheetId="4">#REF!</definedName>
    <definedName name="_12FOS_OVR2" localSheetId="5">#REF!</definedName>
    <definedName name="_12FOS_OVR2" localSheetId="7">#REF!</definedName>
    <definedName name="_12FOS_OVR2" localSheetId="8">#REF!</definedName>
    <definedName name="_12FOS_OVR2" localSheetId="9">#REF!</definedName>
    <definedName name="_12FOS_OVR2" localSheetId="10">#REF!</definedName>
    <definedName name="_12FOS_OVR2">#REF!</definedName>
    <definedName name="_12FOS_OVR3" localSheetId="27">#REF!</definedName>
    <definedName name="_12FOS_OVR3" localSheetId="28">#REF!</definedName>
    <definedName name="_12FOS_OVR3" localSheetId="16">#REF!</definedName>
    <definedName name="_12FOS_OVR3" localSheetId="18">#REF!</definedName>
    <definedName name="_12FOS_OVR3" localSheetId="20">#REF!</definedName>
    <definedName name="_12FOS_OVR3" localSheetId="21">#REF!</definedName>
    <definedName name="_12FOS_OVR3" localSheetId="22">#REF!</definedName>
    <definedName name="_12FOS_OVR3" localSheetId="23">#REF!</definedName>
    <definedName name="_12FOS_OVR3" localSheetId="24">#REF!</definedName>
    <definedName name="_12FOS_OVR3" localSheetId="25">#REF!</definedName>
    <definedName name="_12FOS_OVR3" localSheetId="26">#REF!</definedName>
    <definedName name="_12FOS_OVR3" localSheetId="1">#REF!</definedName>
    <definedName name="_12FOS_OVR3" localSheetId="2">#REF!</definedName>
    <definedName name="_12FOS_OVR3" localSheetId="4">#REF!</definedName>
    <definedName name="_12FOS_OVR3" localSheetId="7">#REF!</definedName>
    <definedName name="_12FOS_OVR3" localSheetId="8">#REF!</definedName>
    <definedName name="_12FOS_OVR3" localSheetId="9">#REF!</definedName>
    <definedName name="_12FOS_OVR3" localSheetId="10">#REF!</definedName>
    <definedName name="_12FOS_OVR3">#REF!</definedName>
    <definedName name="_12INV_VALUE" localSheetId="27">#REF!</definedName>
    <definedName name="_12INV_VALUE" localSheetId="28">#REF!</definedName>
    <definedName name="_12INV_VALUE" localSheetId="18">#REF!</definedName>
    <definedName name="_12INV_VALUE" localSheetId="21">#REF!</definedName>
    <definedName name="_12INV_VALUE" localSheetId="23">#REF!</definedName>
    <definedName name="_12INV_VALUE" localSheetId="24">#REF!</definedName>
    <definedName name="_12INV_VALUE" localSheetId="25">#REF!</definedName>
    <definedName name="_12INV_VALUE" localSheetId="26">#REF!</definedName>
    <definedName name="_12INV_VALUE" localSheetId="1">#REF!</definedName>
    <definedName name="_12INV_VALUE" localSheetId="2">#REF!</definedName>
    <definedName name="_12INV_VALUE" localSheetId="4">#REF!</definedName>
    <definedName name="_12INV_VALUE" localSheetId="9">#REF!</definedName>
    <definedName name="_12INV_VALUE" localSheetId="10">#REF!</definedName>
    <definedName name="_12INV_VALUE">#REF!</definedName>
    <definedName name="_12LAM_12">#REF!</definedName>
    <definedName name="_12LAM_34" localSheetId="27">#REF!</definedName>
    <definedName name="_12LAM_34" localSheetId="28">#REF!</definedName>
    <definedName name="_12LAM_34" localSheetId="16">#REF!</definedName>
    <definedName name="_12LAM_34" localSheetId="18">#REF!</definedName>
    <definedName name="_12LAM_34" localSheetId="20">#REF!</definedName>
    <definedName name="_12LAM_34" localSheetId="21">#REF!</definedName>
    <definedName name="_12LAM_34" localSheetId="22">#REF!</definedName>
    <definedName name="_12LAM_34" localSheetId="23">#REF!</definedName>
    <definedName name="_12LAM_34" localSheetId="24">#REF!</definedName>
    <definedName name="_12LAM_34" localSheetId="25">#REF!</definedName>
    <definedName name="_12LAM_34" localSheetId="26">#REF!</definedName>
    <definedName name="_12LAM_34" localSheetId="1">#REF!</definedName>
    <definedName name="_12LAM_34" localSheetId="2">#REF!</definedName>
    <definedName name="_12LAM_34" localSheetId="4">#REF!</definedName>
    <definedName name="_12LAM_34" localSheetId="7">#REF!</definedName>
    <definedName name="_12LAM_34" localSheetId="8">#REF!</definedName>
    <definedName name="_12LAM_34" localSheetId="9">#REF!</definedName>
    <definedName name="_12LAM_34" localSheetId="10">#REF!</definedName>
    <definedName name="_12LAM_34">#REF!</definedName>
    <definedName name="_12NAN_FOOT" localSheetId="27">#REF!</definedName>
    <definedName name="_12NAN_FOOT" localSheetId="28">#REF!</definedName>
    <definedName name="_12NAN_FOOT" localSheetId="18">#REF!</definedName>
    <definedName name="_12NAN_FOOT" localSheetId="20">#REF!</definedName>
    <definedName name="_12NAN_FOOT" localSheetId="21">#REF!</definedName>
    <definedName name="_12NAN_FOOT" localSheetId="22">#REF!</definedName>
    <definedName name="_12NAN_FOOT" localSheetId="23">#REF!</definedName>
    <definedName name="_12NAN_FOOT" localSheetId="24">#REF!</definedName>
    <definedName name="_12NAN_FOOT" localSheetId="25">#REF!</definedName>
    <definedName name="_12NAN_FOOT" localSheetId="26">#REF!</definedName>
    <definedName name="_12NAN_FOOT" localSheetId="1">#REF!</definedName>
    <definedName name="_12NAN_FOOT" localSheetId="2">#REF!</definedName>
    <definedName name="_12NAN_FOOT" localSheetId="4">#REF!</definedName>
    <definedName name="_12NAN_FOOT" localSheetId="7">#REF!</definedName>
    <definedName name="_12NAN_FOOT" localSheetId="8">#REF!</definedName>
    <definedName name="_12NAN_FOOT" localSheetId="9">#REF!</definedName>
    <definedName name="_12NAN_FOOT" localSheetId="10">#REF!</definedName>
    <definedName name="_12NAN_FOOT">#REF!</definedName>
    <definedName name="_12NAN_HEAD" localSheetId="27">#REF!</definedName>
    <definedName name="_12NAN_HEAD" localSheetId="28">#REF!</definedName>
    <definedName name="_12NAN_HEAD" localSheetId="18">#REF!</definedName>
    <definedName name="_12NAN_HEAD" localSheetId="21">#REF!</definedName>
    <definedName name="_12NAN_HEAD" localSheetId="22">#REF!</definedName>
    <definedName name="_12NAN_HEAD" localSheetId="23">#REF!</definedName>
    <definedName name="_12NAN_HEAD" localSheetId="24">#REF!</definedName>
    <definedName name="_12NAN_HEAD" localSheetId="25">#REF!</definedName>
    <definedName name="_12NAN_HEAD" localSheetId="26">#REF!</definedName>
    <definedName name="_12NAN_HEAD" localSheetId="1">#REF!</definedName>
    <definedName name="_12NAN_HEAD" localSheetId="2">#REF!</definedName>
    <definedName name="_12NAN_HEAD" localSheetId="4">#REF!</definedName>
    <definedName name="_12NAN_HEAD" localSheetId="7">#REF!</definedName>
    <definedName name="_12NAN_HEAD" localSheetId="8">#REF!</definedName>
    <definedName name="_12NAN_HEAD" localSheetId="9">#REF!</definedName>
    <definedName name="_12NAN_HEAD" localSheetId="10">#REF!</definedName>
    <definedName name="_12NAN_HEAD">#REF!</definedName>
    <definedName name="_12TBAY_1" localSheetId="27">#REF!</definedName>
    <definedName name="_12TBAY_1" localSheetId="28">#REF!</definedName>
    <definedName name="_12TBAY_1" localSheetId="18">#REF!</definedName>
    <definedName name="_12TBAY_1" localSheetId="20">#REF!</definedName>
    <definedName name="_12TBAY_1" localSheetId="21">#REF!</definedName>
    <definedName name="_12TBAY_1" localSheetId="22">#REF!</definedName>
    <definedName name="_12TBAY_1" localSheetId="23">#REF!</definedName>
    <definedName name="_12TBAY_1" localSheetId="24">#REF!</definedName>
    <definedName name="_12TBAY_1" localSheetId="25">#REF!</definedName>
    <definedName name="_12TBAY_1" localSheetId="26">#REF!</definedName>
    <definedName name="_12TBAY_1" localSheetId="1">#REF!</definedName>
    <definedName name="_12TBAY_1" localSheetId="2">#REF!</definedName>
    <definedName name="_12TBAY_1" localSheetId="4">#REF!</definedName>
    <definedName name="_12TBAY_1" localSheetId="7">#REF!</definedName>
    <definedName name="_12TBAY_1" localSheetId="8">#REF!</definedName>
    <definedName name="_12TBAY_1" localSheetId="9">#REF!</definedName>
    <definedName name="_12TBAY_1" localSheetId="10">#REF!</definedName>
    <definedName name="_12TBAY_1">#REF!</definedName>
    <definedName name="_12TBAY_HEAD" localSheetId="27">#REF!</definedName>
    <definedName name="_12TBAY_HEAD" localSheetId="28">#REF!</definedName>
    <definedName name="_12TBAY_HEAD" localSheetId="18">#REF!</definedName>
    <definedName name="_12TBAY_HEAD" localSheetId="20">#REF!</definedName>
    <definedName name="_12TBAY_HEAD" localSheetId="21">#REF!</definedName>
    <definedName name="_12TBAY_HEAD" localSheetId="22">#REF!</definedName>
    <definedName name="_12TBAY_HEAD" localSheetId="23">#REF!</definedName>
    <definedName name="_12TBAY_HEAD" localSheetId="24">#REF!</definedName>
    <definedName name="_12TBAY_HEAD" localSheetId="25">#REF!</definedName>
    <definedName name="_12TBAY_HEAD" localSheetId="26">#REF!</definedName>
    <definedName name="_12TBAY_HEAD" localSheetId="1">#REF!</definedName>
    <definedName name="_12TBAY_HEAD" localSheetId="2">#REF!</definedName>
    <definedName name="_12TBAY_HEAD" localSheetId="4">#REF!</definedName>
    <definedName name="_12TBAY_HEAD" localSheetId="7">#REF!</definedName>
    <definedName name="_12TBAY_HEAD" localSheetId="8">#REF!</definedName>
    <definedName name="_12TBAY_HEAD" localSheetId="9">#REF!</definedName>
    <definedName name="_12TBAY_HEAD" localSheetId="10">#REF!</definedName>
    <definedName name="_12TBAY_HEAD">#REF!</definedName>
    <definedName name="_13___MARG_SUM">#REF!</definedName>
    <definedName name="_13_LAM_12">#REF!</definedName>
    <definedName name="_133TBAY_HEAD" localSheetId="1">#REF!</definedName>
    <definedName name="_133TBAY_HEAD" localSheetId="2">#REF!</definedName>
    <definedName name="_133TBAY_HEAD">#REF!</definedName>
    <definedName name="_13C_WIND_VERT" localSheetId="19">#REF!</definedName>
    <definedName name="_13C_WIND_VERT">#REF!</definedName>
    <definedName name="_13FOS_OVR1" localSheetId="27">#REF!</definedName>
    <definedName name="_13FOS_OVR1" localSheetId="28">#REF!</definedName>
    <definedName name="_13FOS_OVR1" localSheetId="16">#REF!</definedName>
    <definedName name="_13FOS_OVR1" localSheetId="18">#REF!</definedName>
    <definedName name="_13FOS_OVR1" localSheetId="20">#REF!</definedName>
    <definedName name="_13FOS_OVR1" localSheetId="21">#REF!</definedName>
    <definedName name="_13FOS_OVR1" localSheetId="22">#REF!</definedName>
    <definedName name="_13FOS_OVR1" localSheetId="23">#REF!</definedName>
    <definedName name="_13FOS_OVR1" localSheetId="24">#REF!</definedName>
    <definedName name="_13FOS_OVR1" localSheetId="25">#REF!</definedName>
    <definedName name="_13FOS_OVR1" localSheetId="26">#REF!</definedName>
    <definedName name="_13FOS_OVR1" localSheetId="1">#REF!</definedName>
    <definedName name="_13FOS_OVR1" localSheetId="2">#REF!</definedName>
    <definedName name="_13FOS_OVR1" localSheetId="4">#REF!</definedName>
    <definedName name="_13FOS_OVR1" localSheetId="7">#REF!</definedName>
    <definedName name="_13FOS_OVR1" localSheetId="8">#REF!</definedName>
    <definedName name="_13FOS_OVR1" localSheetId="9">#REF!</definedName>
    <definedName name="_13FOS_OVR1" localSheetId="10">#REF!</definedName>
    <definedName name="_13FOS_OVR1">#REF!</definedName>
    <definedName name="_13FOS_OVR2" localSheetId="27">#REF!</definedName>
    <definedName name="_13FOS_OVR2" localSheetId="28">#REF!</definedName>
    <definedName name="_13FOS_OVR2" localSheetId="16">#REF!</definedName>
    <definedName name="_13FOS_OVR2" localSheetId="18">#REF!</definedName>
    <definedName name="_13FOS_OVR2" localSheetId="20">#REF!</definedName>
    <definedName name="_13FOS_OVR2" localSheetId="21">#REF!</definedName>
    <definedName name="_13FOS_OVR2" localSheetId="22">#REF!</definedName>
    <definedName name="_13FOS_OVR2" localSheetId="23">#REF!</definedName>
    <definedName name="_13FOS_OVR2" localSheetId="24">#REF!</definedName>
    <definedName name="_13FOS_OVR2" localSheetId="25">#REF!</definedName>
    <definedName name="_13FOS_OVR2" localSheetId="26">#REF!</definedName>
    <definedName name="_13FOS_OVR2" localSheetId="1">#REF!</definedName>
    <definedName name="_13FOS_OVR2" localSheetId="2">#REF!</definedName>
    <definedName name="_13FOS_OVR2" localSheetId="4">#REF!</definedName>
    <definedName name="_13FOS_OVR2" localSheetId="7">#REF!</definedName>
    <definedName name="_13FOS_OVR2" localSheetId="8">#REF!</definedName>
    <definedName name="_13FOS_OVR2" localSheetId="9">#REF!</definedName>
    <definedName name="_13FOS_OVR2" localSheetId="10">#REF!</definedName>
    <definedName name="_13FOS_OVR2">#REF!</definedName>
    <definedName name="_13FOS_OVR3" localSheetId="1">#REF!</definedName>
    <definedName name="_13FOS_OVR3" localSheetId="2">#REF!</definedName>
    <definedName name="_13FOS_OVR3">#REF!</definedName>
    <definedName name="_13INV_VALUE" localSheetId="27">#REF!</definedName>
    <definedName name="_13INV_VALUE" localSheetId="28">#REF!</definedName>
    <definedName name="_13INV_VALUE" localSheetId="16">#REF!</definedName>
    <definedName name="_13INV_VALUE" localSheetId="18">#REF!</definedName>
    <definedName name="_13INV_VALUE" localSheetId="21">#REF!</definedName>
    <definedName name="_13INV_VALUE" localSheetId="22">#REF!</definedName>
    <definedName name="_13INV_VALUE" localSheetId="23">#REF!</definedName>
    <definedName name="_13INV_VALUE" localSheetId="24">#REF!</definedName>
    <definedName name="_13INV_VALUE" localSheetId="25">#REF!</definedName>
    <definedName name="_13INV_VALUE" localSheetId="26">#REF!</definedName>
    <definedName name="_13INV_VALUE" localSheetId="1">#REF!</definedName>
    <definedName name="_13INV_VALUE" localSheetId="2">#REF!</definedName>
    <definedName name="_13INV_VALUE" localSheetId="4">#REF!</definedName>
    <definedName name="_13INV_VALUE" localSheetId="7">#REF!</definedName>
    <definedName name="_13INV_VALUE" localSheetId="8">#REF!</definedName>
    <definedName name="_13INV_VALUE" localSheetId="9">#REF!</definedName>
    <definedName name="_13INV_VALUE" localSheetId="10">#REF!</definedName>
    <definedName name="_13INV_VALUE">#REF!</definedName>
    <definedName name="_13LAM_12">#REF!</definedName>
    <definedName name="_13LAM_34">#REF!</definedName>
    <definedName name="_13MARG_SUM" localSheetId="27">#REF!</definedName>
    <definedName name="_13MARG_SUM" localSheetId="28">#REF!</definedName>
    <definedName name="_13MARG_SUM" localSheetId="18">#REF!</definedName>
    <definedName name="_13MARG_SUM" localSheetId="20">#REF!</definedName>
    <definedName name="_13MARG_SUM" localSheetId="21">#REF!</definedName>
    <definedName name="_13MARG_SUM" localSheetId="22">#REF!</definedName>
    <definedName name="_13MARG_SUM" localSheetId="23">#REF!</definedName>
    <definedName name="_13MARG_SUM" localSheetId="24">#REF!</definedName>
    <definedName name="_13MARG_SUM" localSheetId="25">#REF!</definedName>
    <definedName name="_13MARG_SUM" localSheetId="26">#REF!</definedName>
    <definedName name="_13MARG_SUM" localSheetId="1">#REF!</definedName>
    <definedName name="_13MARG_SUM" localSheetId="2">#REF!</definedName>
    <definedName name="_13MARG_SUM" localSheetId="4">#REF!</definedName>
    <definedName name="_13MARG_SUM" localSheetId="7">#REF!</definedName>
    <definedName name="_13MARG_SUM" localSheetId="8">#REF!</definedName>
    <definedName name="_13MARG_SUM" localSheetId="9">#REF!</definedName>
    <definedName name="_13MARG_SUM" localSheetId="10">#REF!</definedName>
    <definedName name="_13MARG_SUM">#REF!</definedName>
    <definedName name="_13NAN_HEAD" localSheetId="27">#REF!</definedName>
    <definedName name="_13NAN_HEAD" localSheetId="28">#REF!</definedName>
    <definedName name="_13NAN_HEAD" localSheetId="18">#REF!</definedName>
    <definedName name="_13NAN_HEAD" localSheetId="21">#REF!</definedName>
    <definedName name="_13NAN_HEAD" localSheetId="22">#REF!</definedName>
    <definedName name="_13NAN_HEAD" localSheetId="23">#REF!</definedName>
    <definedName name="_13NAN_HEAD" localSheetId="24">#REF!</definedName>
    <definedName name="_13NAN_HEAD" localSheetId="25">#REF!</definedName>
    <definedName name="_13NAN_HEAD" localSheetId="26">#REF!</definedName>
    <definedName name="_13NAN_HEAD" localSheetId="1">#REF!</definedName>
    <definedName name="_13NAN_HEAD" localSheetId="2">#REF!</definedName>
    <definedName name="_13NAN_HEAD" localSheetId="4">#REF!</definedName>
    <definedName name="_13NAN_HEAD" localSheetId="7">#REF!</definedName>
    <definedName name="_13NAN_HEAD" localSheetId="8">#REF!</definedName>
    <definedName name="_13NAN_HEAD" localSheetId="9">#REF!</definedName>
    <definedName name="_13NAN_HEAD" localSheetId="10">#REF!</definedName>
    <definedName name="_13NAN_HEAD">#REF!</definedName>
    <definedName name="_13SUM_COMM" localSheetId="27">#REF!</definedName>
    <definedName name="_13SUM_COMM" localSheetId="28">#REF!</definedName>
    <definedName name="_13SUM_COMM" localSheetId="18">#REF!</definedName>
    <definedName name="_13SUM_COMM" localSheetId="21">#REF!</definedName>
    <definedName name="_13SUM_COMM" localSheetId="22">#REF!</definedName>
    <definedName name="_13SUM_COMM" localSheetId="23">#REF!</definedName>
    <definedName name="_13SUM_COMM" localSheetId="24">#REF!</definedName>
    <definedName name="_13SUM_COMM" localSheetId="25">#REF!</definedName>
    <definedName name="_13SUM_COMM" localSheetId="26">#REF!</definedName>
    <definedName name="_13SUM_COMM" localSheetId="1">#REF!</definedName>
    <definedName name="_13SUM_COMM" localSheetId="2">#REF!</definedName>
    <definedName name="_13SUM_COMM" localSheetId="4">#REF!</definedName>
    <definedName name="_13SUM_COMM" localSheetId="7">#REF!</definedName>
    <definedName name="_13SUM_COMM" localSheetId="8">#REF!</definedName>
    <definedName name="_13SUM_COMM" localSheetId="9">#REF!</definedName>
    <definedName name="_13SUM_COMM" localSheetId="10">#REF!</definedName>
    <definedName name="_13SUM_COMM">#REF!</definedName>
    <definedName name="_13TBAY_2" localSheetId="27">#REF!</definedName>
    <definedName name="_13TBAY_2" localSheetId="28">#REF!</definedName>
    <definedName name="_13TBAY_2" localSheetId="18">#REF!</definedName>
    <definedName name="_13TBAY_2" localSheetId="20">#REF!</definedName>
    <definedName name="_13TBAY_2" localSheetId="21">#REF!</definedName>
    <definedName name="_13TBAY_2" localSheetId="22">#REF!</definedName>
    <definedName name="_13TBAY_2" localSheetId="23">#REF!</definedName>
    <definedName name="_13TBAY_2" localSheetId="24">#REF!</definedName>
    <definedName name="_13TBAY_2" localSheetId="25">#REF!</definedName>
    <definedName name="_13TBAY_2" localSheetId="26">#REF!</definedName>
    <definedName name="_13TBAY_2" localSheetId="1">#REF!</definedName>
    <definedName name="_13TBAY_2" localSheetId="2">#REF!</definedName>
    <definedName name="_13TBAY_2" localSheetId="4">#REF!</definedName>
    <definedName name="_13TBAY_2" localSheetId="7">#REF!</definedName>
    <definedName name="_13TBAY_2" localSheetId="8">#REF!</definedName>
    <definedName name="_13TBAY_2" localSheetId="9">#REF!</definedName>
    <definedName name="_13TBAY_2" localSheetId="10">#REF!</definedName>
    <definedName name="_13TBAY_2">#REF!</definedName>
    <definedName name="_14___MIXVAR_1">#REF!</definedName>
    <definedName name="_14_LAM_34">#REF!</definedName>
    <definedName name="_141TBAY_2" localSheetId="1">#REF!</definedName>
    <definedName name="_141TBAY_2" localSheetId="2">#REF!</definedName>
    <definedName name="_141TBAY_2">#REF!</definedName>
    <definedName name="_14ECO_EST" localSheetId="19">#REF!</definedName>
    <definedName name="_14ECO_EST">#REF!</definedName>
    <definedName name="_14FOS_OVR2" localSheetId="24">#REF!</definedName>
    <definedName name="_14FOS_OVR2" localSheetId="25">#REF!</definedName>
    <definedName name="_14FOS_OVR2" localSheetId="1">#REF!</definedName>
    <definedName name="_14FOS_OVR2" localSheetId="2">#REF!</definedName>
    <definedName name="_14FOS_OVR2">#REF!</definedName>
    <definedName name="_14FOS_OVR3" localSheetId="27">#REF!</definedName>
    <definedName name="_14FOS_OVR3" localSheetId="28">#REF!</definedName>
    <definedName name="_14FOS_OVR3" localSheetId="16">#REF!</definedName>
    <definedName name="_14FOS_OVR3" localSheetId="18">#REF!</definedName>
    <definedName name="_14FOS_OVR3" localSheetId="21">#REF!</definedName>
    <definedName name="_14FOS_OVR3" localSheetId="22">#REF!</definedName>
    <definedName name="_14FOS_OVR3" localSheetId="23">#REF!</definedName>
    <definedName name="_14FOS_OVR3" localSheetId="24">#REF!</definedName>
    <definedName name="_14FOS_OVR3" localSheetId="25">#REF!</definedName>
    <definedName name="_14FOS_OVR3" localSheetId="26">#REF!</definedName>
    <definedName name="_14FOS_OVR3" localSheetId="1">#REF!</definedName>
    <definedName name="_14FOS_OVR3" localSheetId="2">#REF!</definedName>
    <definedName name="_14FOS_OVR3" localSheetId="4">#REF!</definedName>
    <definedName name="_14FOS_OVR3" localSheetId="7">#REF!</definedName>
    <definedName name="_14FOS_OVR3" localSheetId="8">#REF!</definedName>
    <definedName name="_14FOS_OVR3" localSheetId="9">#REF!</definedName>
    <definedName name="_14FOS_OVR3" localSheetId="10">#REF!</definedName>
    <definedName name="_14FOS_OVR3">#REF!</definedName>
    <definedName name="_14LAM_12" localSheetId="27">#REF!</definedName>
    <definedName name="_14LAM_12" localSheetId="28">#REF!</definedName>
    <definedName name="_14LAM_12" localSheetId="16">#REF!</definedName>
    <definedName name="_14LAM_12" localSheetId="18">#REF!</definedName>
    <definedName name="_14LAM_12" localSheetId="21">#REF!</definedName>
    <definedName name="_14LAM_12" localSheetId="22">#REF!</definedName>
    <definedName name="_14LAM_12" localSheetId="23">#REF!</definedName>
    <definedName name="_14LAM_12" localSheetId="24">#REF!</definedName>
    <definedName name="_14LAM_12" localSheetId="25">#REF!</definedName>
    <definedName name="_14LAM_12" localSheetId="26">#REF!</definedName>
    <definedName name="_14LAM_12" localSheetId="1">#REF!</definedName>
    <definedName name="_14LAM_12" localSheetId="2">#REF!</definedName>
    <definedName name="_14LAM_12" localSheetId="4">#REF!</definedName>
    <definedName name="_14LAM_12" localSheetId="7">#REF!</definedName>
    <definedName name="_14LAM_12" localSheetId="8">#REF!</definedName>
    <definedName name="_14LAM_12" localSheetId="9">#REF!</definedName>
    <definedName name="_14LAM_12" localSheetId="10">#REF!</definedName>
    <definedName name="_14LAM_12">#REF!</definedName>
    <definedName name="_14LAM_34">#REF!</definedName>
    <definedName name="_14MARG_SUM">#REF!</definedName>
    <definedName name="_14MIXVAR_1" localSheetId="27">#REF!</definedName>
    <definedName name="_14MIXVAR_1" localSheetId="28">#REF!</definedName>
    <definedName name="_14MIXVAR_1" localSheetId="16">#REF!</definedName>
    <definedName name="_14MIXVAR_1" localSheetId="18">#REF!</definedName>
    <definedName name="_14MIXVAR_1" localSheetId="20">#REF!</definedName>
    <definedName name="_14MIXVAR_1" localSheetId="21">#REF!</definedName>
    <definedName name="_14MIXVAR_1" localSheetId="22">#REF!</definedName>
    <definedName name="_14MIXVAR_1" localSheetId="23">#REF!</definedName>
    <definedName name="_14MIXVAR_1" localSheetId="24">#REF!</definedName>
    <definedName name="_14MIXVAR_1" localSheetId="25">#REF!</definedName>
    <definedName name="_14MIXVAR_1" localSheetId="26">#REF!</definedName>
    <definedName name="_14MIXVAR_1" localSheetId="1">#REF!</definedName>
    <definedName name="_14MIXVAR_1" localSheetId="2">#REF!</definedName>
    <definedName name="_14MIXVAR_1" localSheetId="4">#REF!</definedName>
    <definedName name="_14MIXVAR_1" localSheetId="5">#REF!</definedName>
    <definedName name="_14MIXVAR_1" localSheetId="7">#REF!</definedName>
    <definedName name="_14MIXVAR_1" localSheetId="8">#REF!</definedName>
    <definedName name="_14MIXVAR_1" localSheetId="9">#REF!</definedName>
    <definedName name="_14MIXVAR_1" localSheetId="10">#REF!</definedName>
    <definedName name="_14MIXVAR_1">#REF!</definedName>
    <definedName name="_14NAN_HEAD" localSheetId="27">#REF!</definedName>
    <definedName name="_14NAN_HEAD" localSheetId="28">#REF!</definedName>
    <definedName name="_14NAN_HEAD" localSheetId="18">#REF!</definedName>
    <definedName name="_14NAN_HEAD" localSheetId="20">#REF!</definedName>
    <definedName name="_14NAN_HEAD" localSheetId="21">#REF!</definedName>
    <definedName name="_14NAN_HEAD" localSheetId="22">#REF!</definedName>
    <definedName name="_14NAN_HEAD" localSheetId="23">#REF!</definedName>
    <definedName name="_14NAN_HEAD" localSheetId="24">#REF!</definedName>
    <definedName name="_14NAN_HEAD" localSheetId="25">#REF!</definedName>
    <definedName name="_14NAN_HEAD" localSheetId="26">#REF!</definedName>
    <definedName name="_14NAN_HEAD" localSheetId="1">#REF!</definedName>
    <definedName name="_14NAN_HEAD" localSheetId="2">#REF!</definedName>
    <definedName name="_14NAN_HEAD" localSheetId="4">#REF!</definedName>
    <definedName name="_14NAN_HEAD" localSheetId="7">#REF!</definedName>
    <definedName name="_14NAN_HEAD" localSheetId="8">#REF!</definedName>
    <definedName name="_14NAN_HEAD" localSheetId="9">#REF!</definedName>
    <definedName name="_14NAN_HEAD" localSheetId="10">#REF!</definedName>
    <definedName name="_14NAN_HEAD">#REF!</definedName>
    <definedName name="_14SUM_COMM" localSheetId="27">#REF!</definedName>
    <definedName name="_14SUM_COMM" localSheetId="28">#REF!</definedName>
    <definedName name="_14SUM_COMM" localSheetId="18">#REF!</definedName>
    <definedName name="_14SUM_COMM" localSheetId="21">#REF!</definedName>
    <definedName name="_14SUM_COMM" localSheetId="22">#REF!</definedName>
    <definedName name="_14SUM_COMM" localSheetId="23">#REF!</definedName>
    <definedName name="_14SUM_COMM" localSheetId="24">#REF!</definedName>
    <definedName name="_14SUM_COMM" localSheetId="25">#REF!</definedName>
    <definedName name="_14SUM_COMM" localSheetId="26">#REF!</definedName>
    <definedName name="_14SUM_COMM" localSheetId="1">#REF!</definedName>
    <definedName name="_14SUM_COMM" localSheetId="2">#REF!</definedName>
    <definedName name="_14SUM_COMM" localSheetId="4">#REF!</definedName>
    <definedName name="_14SUM_COMM" localSheetId="7">#REF!</definedName>
    <definedName name="_14SUM_COMM" localSheetId="8">#REF!</definedName>
    <definedName name="_14SUM_COMM" localSheetId="9">#REF!</definedName>
    <definedName name="_14SUM_COMM" localSheetId="10">#REF!</definedName>
    <definedName name="_14SUM_COMM">#REF!</definedName>
    <definedName name="_14TBAY_1" localSheetId="27">#REF!</definedName>
    <definedName name="_14TBAY_1" localSheetId="28">#REF!</definedName>
    <definedName name="_14TBAY_1" localSheetId="18">#REF!</definedName>
    <definedName name="_14TBAY_1" localSheetId="21">#REF!</definedName>
    <definedName name="_14TBAY_1" localSheetId="22">#REF!</definedName>
    <definedName name="_14TBAY_1" localSheetId="23">#REF!</definedName>
    <definedName name="_14TBAY_1" localSheetId="24">#REF!</definedName>
    <definedName name="_14TBAY_1" localSheetId="25">#REF!</definedName>
    <definedName name="_14TBAY_1" localSheetId="26">#REF!</definedName>
    <definedName name="_14TBAY_1" localSheetId="1">#REF!</definedName>
    <definedName name="_14TBAY_1" localSheetId="2">#REF!</definedName>
    <definedName name="_14TBAY_1" localSheetId="4">#REF!</definedName>
    <definedName name="_14TBAY_1" localSheetId="7">#REF!</definedName>
    <definedName name="_14TBAY_1" localSheetId="8">#REF!</definedName>
    <definedName name="_14TBAY_1" localSheetId="9">#REF!</definedName>
    <definedName name="_14TBAY_1" localSheetId="10">#REF!</definedName>
    <definedName name="_14TBAY_1">#REF!</definedName>
    <definedName name="_14TBAY_HEAD" localSheetId="27">#REF!</definedName>
    <definedName name="_14TBAY_HEAD" localSheetId="28">#REF!</definedName>
    <definedName name="_14TBAY_HEAD" localSheetId="18">#REF!</definedName>
    <definedName name="_14TBAY_HEAD" localSheetId="20">#REF!</definedName>
    <definedName name="_14TBAY_HEAD" localSheetId="21">#REF!</definedName>
    <definedName name="_14TBAY_HEAD" localSheetId="22">#REF!</definedName>
    <definedName name="_14TBAY_HEAD" localSheetId="23">#REF!</definedName>
    <definedName name="_14TBAY_HEAD" localSheetId="24">#REF!</definedName>
    <definedName name="_14TBAY_HEAD" localSheetId="25">#REF!</definedName>
    <definedName name="_14TBAY_HEAD" localSheetId="26">#REF!</definedName>
    <definedName name="_14TBAY_HEAD" localSheetId="1">#REF!</definedName>
    <definedName name="_14TBAY_HEAD" localSheetId="2">#REF!</definedName>
    <definedName name="_14TBAY_HEAD" localSheetId="4">#REF!</definedName>
    <definedName name="_14TBAY_HEAD" localSheetId="7">#REF!</definedName>
    <definedName name="_14TBAY_HEAD" localSheetId="8">#REF!</definedName>
    <definedName name="_14TBAY_HEAD" localSheetId="9">#REF!</definedName>
    <definedName name="_14TBAY_HEAD" localSheetId="10">#REF!</definedName>
    <definedName name="_14TBAY_HEAD">#REF!</definedName>
    <definedName name="_15___MIXVAR_2">#REF!</definedName>
    <definedName name="_15_MARG_SUM">#REF!</definedName>
    <definedName name="_154TBAY_HEAD" localSheetId="1">#REF!</definedName>
    <definedName name="_154TBAY_HEAD" localSheetId="2">#REF!</definedName>
    <definedName name="_154TBAY_HEAD">#REF!</definedName>
    <definedName name="_15C_WIND_VERT" localSheetId="19">#REF!</definedName>
    <definedName name="_15C_WIND_VERT">#REF!</definedName>
    <definedName name="_15FOS_OVR1" localSheetId="27">#REF!</definedName>
    <definedName name="_15FOS_OVR1" localSheetId="28">#REF!</definedName>
    <definedName name="_15FOS_OVR1" localSheetId="16">#REF!</definedName>
    <definedName name="_15FOS_OVR1" localSheetId="18">#REF!</definedName>
    <definedName name="_15FOS_OVR1" localSheetId="20">#REF!</definedName>
    <definedName name="_15FOS_OVR1" localSheetId="21">#REF!</definedName>
    <definedName name="_15FOS_OVR1" localSheetId="22">#REF!</definedName>
    <definedName name="_15FOS_OVR1" localSheetId="23">#REF!</definedName>
    <definedName name="_15FOS_OVR1" localSheetId="24">#REF!</definedName>
    <definedName name="_15FOS_OVR1" localSheetId="25">#REF!</definedName>
    <definedName name="_15FOS_OVR1" localSheetId="26">#REF!</definedName>
    <definedName name="_15FOS_OVR1" localSheetId="1">#REF!</definedName>
    <definedName name="_15FOS_OVR1" localSheetId="2">#REF!</definedName>
    <definedName name="_15FOS_OVR1" localSheetId="4">#REF!</definedName>
    <definedName name="_15FOS_OVR1" localSheetId="5">#REF!</definedName>
    <definedName name="_15FOS_OVR1" localSheetId="7">#REF!</definedName>
    <definedName name="_15FOS_OVR1" localSheetId="8">#REF!</definedName>
    <definedName name="_15FOS_OVR1" localSheetId="9">#REF!</definedName>
    <definedName name="_15FOS_OVR1" localSheetId="10">#REF!</definedName>
    <definedName name="_15FOS_OVR1">#REF!</definedName>
    <definedName name="_15FOS_OVR2" localSheetId="27">#REF!</definedName>
    <definedName name="_15FOS_OVR2" localSheetId="28">#REF!</definedName>
    <definedName name="_15FOS_OVR2" localSheetId="16">#REF!</definedName>
    <definedName name="_15FOS_OVR2" localSheetId="18">#REF!</definedName>
    <definedName name="_15FOS_OVR2" localSheetId="20">#REF!</definedName>
    <definedName name="_15FOS_OVR2" localSheetId="21">#REF!</definedName>
    <definedName name="_15FOS_OVR2" localSheetId="22">#REF!</definedName>
    <definedName name="_15FOS_OVR2" localSheetId="23">#REF!</definedName>
    <definedName name="_15FOS_OVR2" localSheetId="24">#REF!</definedName>
    <definedName name="_15FOS_OVR2" localSheetId="25">#REF!</definedName>
    <definedName name="_15FOS_OVR2" localSheetId="26">#REF!</definedName>
    <definedName name="_15FOS_OVR2" localSheetId="1">#REF!</definedName>
    <definedName name="_15FOS_OVR2" localSheetId="2">#REF!</definedName>
    <definedName name="_15FOS_OVR2" localSheetId="4">#REF!</definedName>
    <definedName name="_15FOS_OVR2" localSheetId="5">#REF!</definedName>
    <definedName name="_15FOS_OVR2" localSheetId="7">#REF!</definedName>
    <definedName name="_15FOS_OVR2" localSheetId="8">#REF!</definedName>
    <definedName name="_15FOS_OVR2" localSheetId="9">#REF!</definedName>
    <definedName name="_15FOS_OVR2" localSheetId="10">#REF!</definedName>
    <definedName name="_15FOS_OVR2">#REF!</definedName>
    <definedName name="_15FOS_OVR3" localSheetId="27">#REF!</definedName>
    <definedName name="_15FOS_OVR3" localSheetId="28">#REF!</definedName>
    <definedName name="_15FOS_OVR3" localSheetId="16">#REF!</definedName>
    <definedName name="_15FOS_OVR3" localSheetId="18">#REF!</definedName>
    <definedName name="_15FOS_OVR3" localSheetId="20">#REF!</definedName>
    <definedName name="_15FOS_OVR3" localSheetId="21">#REF!</definedName>
    <definedName name="_15FOS_OVR3" localSheetId="22">#REF!</definedName>
    <definedName name="_15FOS_OVR3" localSheetId="23">#REF!</definedName>
    <definedName name="_15FOS_OVR3" localSheetId="24">#REF!</definedName>
    <definedName name="_15FOS_OVR3" localSheetId="25">#REF!</definedName>
    <definedName name="_15FOS_OVR3" localSheetId="26">#REF!</definedName>
    <definedName name="_15FOS_OVR3" localSheetId="1">#REF!</definedName>
    <definedName name="_15FOS_OVR3" localSheetId="2">#REF!</definedName>
    <definedName name="_15FOS_OVR3" localSheetId="4">#REF!</definedName>
    <definedName name="_15FOS_OVR3" localSheetId="7">#REF!</definedName>
    <definedName name="_15FOS_OVR3" localSheetId="8">#REF!</definedName>
    <definedName name="_15FOS_OVR3" localSheetId="9">#REF!</definedName>
    <definedName name="_15FOS_OVR3" localSheetId="10">#REF!</definedName>
    <definedName name="_15FOS_OVR3">#REF!</definedName>
    <definedName name="_15INV_VALUE" localSheetId="27">#REF!</definedName>
    <definedName name="_15INV_VALUE" localSheetId="28">#REF!</definedName>
    <definedName name="_15INV_VALUE" localSheetId="18">#REF!</definedName>
    <definedName name="_15INV_VALUE" localSheetId="20">#REF!</definedName>
    <definedName name="_15INV_VALUE" localSheetId="21">#REF!</definedName>
    <definedName name="_15INV_VALUE" localSheetId="22">#REF!</definedName>
    <definedName name="_15INV_VALUE" localSheetId="23">#REF!</definedName>
    <definedName name="_15INV_VALUE" localSheetId="24">#REF!</definedName>
    <definedName name="_15INV_VALUE" localSheetId="25">#REF!</definedName>
    <definedName name="_15INV_VALUE" localSheetId="26">#REF!</definedName>
    <definedName name="_15INV_VALUE" localSheetId="1">#REF!</definedName>
    <definedName name="_15INV_VALUE" localSheetId="2">#REF!</definedName>
    <definedName name="_15INV_VALUE" localSheetId="4">#REF!</definedName>
    <definedName name="_15INV_VALUE" localSheetId="7">#REF!</definedName>
    <definedName name="_15INV_VALUE" localSheetId="8">#REF!</definedName>
    <definedName name="_15INV_VALUE" localSheetId="9">#REF!</definedName>
    <definedName name="_15INV_VALUE" localSheetId="10">#REF!</definedName>
    <definedName name="_15INV_VALUE">#REF!</definedName>
    <definedName name="_15LAM_34" localSheetId="27">#REF!</definedName>
    <definedName name="_15LAM_34" localSheetId="28">#REF!</definedName>
    <definedName name="_15LAM_34" localSheetId="18">#REF!</definedName>
    <definedName name="_15LAM_34" localSheetId="21">#REF!</definedName>
    <definedName name="_15LAM_34" localSheetId="22">#REF!</definedName>
    <definedName name="_15LAM_34" localSheetId="23">#REF!</definedName>
    <definedName name="_15LAM_34" localSheetId="24">#REF!</definedName>
    <definedName name="_15LAM_34" localSheetId="25">#REF!</definedName>
    <definedName name="_15LAM_34" localSheetId="26">#REF!</definedName>
    <definedName name="_15LAM_34" localSheetId="1">#REF!</definedName>
    <definedName name="_15LAM_34" localSheetId="2">#REF!</definedName>
    <definedName name="_15LAM_34" localSheetId="4">#REF!</definedName>
    <definedName name="_15LAM_34" localSheetId="7">#REF!</definedName>
    <definedName name="_15LAM_34" localSheetId="8">#REF!</definedName>
    <definedName name="_15LAM_34" localSheetId="9">#REF!</definedName>
    <definedName name="_15LAM_34" localSheetId="10">#REF!</definedName>
    <definedName name="_15LAM_34">#REF!</definedName>
    <definedName name="_15MARG_SUM">#REF!</definedName>
    <definedName name="_15MIXVAR_1">#REF!</definedName>
    <definedName name="_15MIXVAR_2" localSheetId="27">#REF!</definedName>
    <definedName name="_15MIXVAR_2" localSheetId="28">#REF!</definedName>
    <definedName name="_15MIXVAR_2" localSheetId="18">#REF!</definedName>
    <definedName name="_15MIXVAR_2" localSheetId="20">#REF!</definedName>
    <definedName name="_15MIXVAR_2" localSheetId="21">#REF!</definedName>
    <definedName name="_15MIXVAR_2" localSheetId="22">#REF!</definedName>
    <definedName name="_15MIXVAR_2" localSheetId="23">#REF!</definedName>
    <definedName name="_15MIXVAR_2" localSheetId="24">#REF!</definedName>
    <definedName name="_15MIXVAR_2" localSheetId="25">#REF!</definedName>
    <definedName name="_15MIXVAR_2" localSheetId="26">#REF!</definedName>
    <definedName name="_15MIXVAR_2" localSheetId="1">#REF!</definedName>
    <definedName name="_15MIXVAR_2" localSheetId="2">#REF!</definedName>
    <definedName name="_15MIXVAR_2" localSheetId="4">#REF!</definedName>
    <definedName name="_15MIXVAR_2" localSheetId="7">#REF!</definedName>
    <definedName name="_15MIXVAR_2" localSheetId="8">#REF!</definedName>
    <definedName name="_15MIXVAR_2" localSheetId="9">#REF!</definedName>
    <definedName name="_15MIXVAR_2" localSheetId="10">#REF!</definedName>
    <definedName name="_15MIXVAR_2">#REF!</definedName>
    <definedName name="_15NAN_FOOT" localSheetId="27">#REF!</definedName>
    <definedName name="_15NAN_FOOT" localSheetId="28">#REF!</definedName>
    <definedName name="_15NAN_FOOT" localSheetId="18">#REF!</definedName>
    <definedName name="_15NAN_FOOT" localSheetId="21">#REF!</definedName>
    <definedName name="_15NAN_FOOT" localSheetId="23">#REF!</definedName>
    <definedName name="_15NAN_FOOT" localSheetId="24">#REF!</definedName>
    <definedName name="_15NAN_FOOT" localSheetId="25">#REF!</definedName>
    <definedName name="_15NAN_FOOT" localSheetId="26">#REF!</definedName>
    <definedName name="_15NAN_FOOT" localSheetId="1">#REF!</definedName>
    <definedName name="_15NAN_FOOT" localSheetId="2">#REF!</definedName>
    <definedName name="_15NAN_FOOT" localSheetId="4">#REF!</definedName>
    <definedName name="_15NAN_FOOT" localSheetId="9">#REF!</definedName>
    <definedName name="_15NAN_FOOT" localSheetId="10">#REF!</definedName>
    <definedName name="_15NAN_FOOT">#REF!</definedName>
    <definedName name="_15TBAY_1" localSheetId="27">#REF!</definedName>
    <definedName name="_15TBAY_1" localSheetId="28">#REF!</definedName>
    <definedName name="_15TBAY_1" localSheetId="18">#REF!</definedName>
    <definedName name="_15TBAY_1" localSheetId="21">#REF!</definedName>
    <definedName name="_15TBAY_1" localSheetId="22">#REF!</definedName>
    <definedName name="_15TBAY_1" localSheetId="23">#REF!</definedName>
    <definedName name="_15TBAY_1" localSheetId="24">#REF!</definedName>
    <definedName name="_15TBAY_1" localSheetId="25">#REF!</definedName>
    <definedName name="_15TBAY_1" localSheetId="26">#REF!</definedName>
    <definedName name="_15TBAY_1" localSheetId="1">#REF!</definedName>
    <definedName name="_15TBAY_1" localSheetId="2">#REF!</definedName>
    <definedName name="_15TBAY_1" localSheetId="4">#REF!</definedName>
    <definedName name="_15TBAY_1" localSheetId="7">#REF!</definedName>
    <definedName name="_15TBAY_1" localSheetId="8">#REF!</definedName>
    <definedName name="_15TBAY_1" localSheetId="9">#REF!</definedName>
    <definedName name="_15TBAY_1" localSheetId="10">#REF!</definedName>
    <definedName name="_15TBAY_1">#REF!</definedName>
    <definedName name="_15TBAY_2" localSheetId="27">#REF!</definedName>
    <definedName name="_15TBAY_2" localSheetId="28">#REF!</definedName>
    <definedName name="_15TBAY_2" localSheetId="18">#REF!</definedName>
    <definedName name="_15TBAY_2" localSheetId="21">#REF!</definedName>
    <definedName name="_15TBAY_2" localSheetId="22">#REF!</definedName>
    <definedName name="_15TBAY_2" localSheetId="23">#REF!</definedName>
    <definedName name="_15TBAY_2" localSheetId="24">#REF!</definedName>
    <definedName name="_15TBAY_2" localSheetId="25">#REF!</definedName>
    <definedName name="_15TBAY_2" localSheetId="26">#REF!</definedName>
    <definedName name="_15TBAY_2" localSheetId="1">#REF!</definedName>
    <definedName name="_15TBAY_2" localSheetId="2">#REF!</definedName>
    <definedName name="_15TBAY_2" localSheetId="4">#REF!</definedName>
    <definedName name="_15TBAY_2" localSheetId="7">#REF!</definedName>
    <definedName name="_15TBAY_2" localSheetId="8">#REF!</definedName>
    <definedName name="_15TBAY_2" localSheetId="9">#REF!</definedName>
    <definedName name="_15TBAY_2" localSheetId="10">#REF!</definedName>
    <definedName name="_15TBAY_2">#REF!</definedName>
    <definedName name="_16___NAN_FOOT">#REF!</definedName>
    <definedName name="_16_MIXVAR_1">#REF!</definedName>
    <definedName name="_16FOS_OVR1" localSheetId="27">#REF!</definedName>
    <definedName name="_16FOS_OVR1" localSheetId="28">#REF!</definedName>
    <definedName name="_16FOS_OVR1" localSheetId="18">#REF!</definedName>
    <definedName name="_16FOS_OVR1" localSheetId="20">#REF!</definedName>
    <definedName name="_16FOS_OVR1" localSheetId="21">#REF!</definedName>
    <definedName name="_16FOS_OVR1" localSheetId="22">#REF!</definedName>
    <definedName name="_16FOS_OVR1" localSheetId="23">#REF!</definedName>
    <definedName name="_16FOS_OVR1" localSheetId="24">#REF!</definedName>
    <definedName name="_16FOS_OVR1" localSheetId="25">#REF!</definedName>
    <definedName name="_16FOS_OVR1" localSheetId="26">#REF!</definedName>
    <definedName name="_16FOS_OVR1" localSheetId="1">#REF!</definedName>
    <definedName name="_16FOS_OVR1" localSheetId="2">#REF!</definedName>
    <definedName name="_16FOS_OVR1" localSheetId="4">#REF!</definedName>
    <definedName name="_16FOS_OVR1" localSheetId="7">#REF!</definedName>
    <definedName name="_16FOS_OVR1" localSheetId="8">#REF!</definedName>
    <definedName name="_16FOS_OVR1" localSheetId="9">#REF!</definedName>
    <definedName name="_16FOS_OVR1" localSheetId="10">#REF!</definedName>
    <definedName name="_16FOS_OVR1">#REF!</definedName>
    <definedName name="_16FOS_OVR2" localSheetId="1">#REF!</definedName>
    <definedName name="_16FOS_OVR2" localSheetId="2">#REF!</definedName>
    <definedName name="_16FOS_OVR2">#REF!</definedName>
    <definedName name="_16FOS_OVR3" localSheetId="27">#REF!</definedName>
    <definedName name="_16FOS_OVR3" localSheetId="28">#REF!</definedName>
    <definedName name="_16FOS_OVR3" localSheetId="18">#REF!</definedName>
    <definedName name="_16FOS_OVR3" localSheetId="20">#REF!</definedName>
    <definedName name="_16FOS_OVR3" localSheetId="21">#REF!</definedName>
    <definedName name="_16FOS_OVR3" localSheetId="22">#REF!</definedName>
    <definedName name="_16FOS_OVR3" localSheetId="23">#REF!</definedName>
    <definedName name="_16FOS_OVR3" localSheetId="24">#REF!</definedName>
    <definedName name="_16FOS_OVR3" localSheetId="25">#REF!</definedName>
    <definedName name="_16FOS_OVR3" localSheetId="26">#REF!</definedName>
    <definedName name="_16FOS_OVR3" localSheetId="1">#REF!</definedName>
    <definedName name="_16FOS_OVR3" localSheetId="2">#REF!</definedName>
    <definedName name="_16FOS_OVR3" localSheetId="4">#REF!</definedName>
    <definedName name="_16FOS_OVR3" localSheetId="7">#REF!</definedName>
    <definedName name="_16FOS_OVR3" localSheetId="8">#REF!</definedName>
    <definedName name="_16FOS_OVR3" localSheetId="9">#REF!</definedName>
    <definedName name="_16FOS_OVR3" localSheetId="10">#REF!</definedName>
    <definedName name="_16FOS_OVR3">#REF!</definedName>
    <definedName name="_16INV_VALUE" localSheetId="27">#REF!</definedName>
    <definedName name="_16INV_VALUE" localSheetId="28">#REF!</definedName>
    <definedName name="_16INV_VALUE" localSheetId="18">#REF!</definedName>
    <definedName name="_16INV_VALUE" localSheetId="20">#REF!</definedName>
    <definedName name="_16INV_VALUE" localSheetId="21">#REF!</definedName>
    <definedName name="_16INV_VALUE" localSheetId="22">#REF!</definedName>
    <definedName name="_16INV_VALUE" localSheetId="23">#REF!</definedName>
    <definedName name="_16INV_VALUE" localSheetId="24">#REF!</definedName>
    <definedName name="_16INV_VALUE" localSheetId="25">#REF!</definedName>
    <definedName name="_16INV_VALUE" localSheetId="26">#REF!</definedName>
    <definedName name="_16INV_VALUE" localSheetId="1">#REF!</definedName>
    <definedName name="_16INV_VALUE" localSheetId="2">#REF!</definedName>
    <definedName name="_16INV_VALUE" localSheetId="4">#REF!</definedName>
    <definedName name="_16INV_VALUE" localSheetId="7">#REF!</definedName>
    <definedName name="_16INV_VALUE" localSheetId="8">#REF!</definedName>
    <definedName name="_16INV_VALUE" localSheetId="9">#REF!</definedName>
    <definedName name="_16INV_VALUE" localSheetId="10">#REF!</definedName>
    <definedName name="_16INV_VALUE">#REF!</definedName>
    <definedName name="_16LAM_12" localSheetId="1">#REF!</definedName>
    <definedName name="_16LAM_12" localSheetId="2">#REF!</definedName>
    <definedName name="_16LAM_12">#REF!</definedName>
    <definedName name="_16MARG_SUM" localSheetId="27">#REF!</definedName>
    <definedName name="_16MARG_SUM" localSheetId="28">#REF!</definedName>
    <definedName name="_16MARG_SUM" localSheetId="18">#REF!</definedName>
    <definedName name="_16MARG_SUM" localSheetId="20">#REF!</definedName>
    <definedName name="_16MARG_SUM" localSheetId="21">#REF!</definedName>
    <definedName name="_16MARG_SUM" localSheetId="22">#REF!</definedName>
    <definedName name="_16MARG_SUM" localSheetId="23">#REF!</definedName>
    <definedName name="_16MARG_SUM" localSheetId="24">#REF!</definedName>
    <definedName name="_16MARG_SUM" localSheetId="25">#REF!</definedName>
    <definedName name="_16MARG_SUM" localSheetId="26">#REF!</definedName>
    <definedName name="_16MARG_SUM" localSheetId="1">#REF!</definedName>
    <definedName name="_16MARG_SUM" localSheetId="2">#REF!</definedName>
    <definedName name="_16MARG_SUM" localSheetId="4">#REF!</definedName>
    <definedName name="_16MARG_SUM" localSheetId="7">#REF!</definedName>
    <definedName name="_16MARG_SUM" localSheetId="8">#REF!</definedName>
    <definedName name="_16MARG_SUM" localSheetId="9">#REF!</definedName>
    <definedName name="_16MARG_SUM" localSheetId="10">#REF!</definedName>
    <definedName name="_16MARG_SUM">#REF!</definedName>
    <definedName name="_16MIXVAR_1">#REF!</definedName>
    <definedName name="_16MIXVAR_2">#REF!</definedName>
    <definedName name="_16NAN_FOOT" localSheetId="27">#REF!</definedName>
    <definedName name="_16NAN_FOOT" localSheetId="28">#REF!</definedName>
    <definedName name="_16NAN_FOOT" localSheetId="18">#REF!</definedName>
    <definedName name="_16NAN_FOOT" localSheetId="20">#REF!</definedName>
    <definedName name="_16NAN_FOOT" localSheetId="21">#REF!</definedName>
    <definedName name="_16NAN_FOOT" localSheetId="22">#REF!</definedName>
    <definedName name="_16NAN_FOOT" localSheetId="23">#REF!</definedName>
    <definedName name="_16NAN_FOOT" localSheetId="24">#REF!</definedName>
    <definedName name="_16NAN_FOOT" localSheetId="25">#REF!</definedName>
    <definedName name="_16NAN_FOOT" localSheetId="26">#REF!</definedName>
    <definedName name="_16NAN_FOOT" localSheetId="1">#REF!</definedName>
    <definedName name="_16NAN_FOOT" localSheetId="2">#REF!</definedName>
    <definedName name="_16NAN_FOOT" localSheetId="4">#REF!</definedName>
    <definedName name="_16NAN_FOOT" localSheetId="7">#REF!</definedName>
    <definedName name="_16NAN_FOOT" localSheetId="8">#REF!</definedName>
    <definedName name="_16NAN_FOOT" localSheetId="9">#REF!</definedName>
    <definedName name="_16NAN_FOOT" localSheetId="10">#REF!</definedName>
    <definedName name="_16NAN_FOOT">#REF!</definedName>
    <definedName name="_16SUM_COMM" localSheetId="27">#REF!</definedName>
    <definedName name="_16SUM_COMM" localSheetId="28">#REF!</definedName>
    <definedName name="_16SUM_COMM" localSheetId="18">#REF!</definedName>
    <definedName name="_16SUM_COMM" localSheetId="20">#REF!</definedName>
    <definedName name="_16SUM_COMM" localSheetId="21">#REF!</definedName>
    <definedName name="_16SUM_COMM" localSheetId="22">#REF!</definedName>
    <definedName name="_16SUM_COMM" localSheetId="23">#REF!</definedName>
    <definedName name="_16SUM_COMM" localSheetId="24">#REF!</definedName>
    <definedName name="_16SUM_COMM" localSheetId="25">#REF!</definedName>
    <definedName name="_16SUM_COMM" localSheetId="26">#REF!</definedName>
    <definedName name="_16SUM_COMM" localSheetId="1">#REF!</definedName>
    <definedName name="_16SUM_COMM" localSheetId="2">#REF!</definedName>
    <definedName name="_16SUM_COMM" localSheetId="4">#REF!</definedName>
    <definedName name="_16SUM_COMM" localSheetId="7">#REF!</definedName>
    <definedName name="_16SUM_COMM" localSheetId="8">#REF!</definedName>
    <definedName name="_16SUM_COMM" localSheetId="9">#REF!</definedName>
    <definedName name="_16SUM_COMM" localSheetId="10">#REF!</definedName>
    <definedName name="_16SUM_COMM">#REF!</definedName>
    <definedName name="_16TBAY_1" localSheetId="27">#REF!</definedName>
    <definedName name="_16TBAY_1" localSheetId="28">#REF!</definedName>
    <definedName name="_16TBAY_1" localSheetId="18">#REF!</definedName>
    <definedName name="_16TBAY_1" localSheetId="21">#REF!</definedName>
    <definedName name="_16TBAY_1" localSheetId="23">#REF!</definedName>
    <definedName name="_16TBAY_1" localSheetId="24">#REF!</definedName>
    <definedName name="_16TBAY_1" localSheetId="25">#REF!</definedName>
    <definedName name="_16TBAY_1" localSheetId="26">#REF!</definedName>
    <definedName name="_16TBAY_1" localSheetId="1">#REF!</definedName>
    <definedName name="_16TBAY_1" localSheetId="2">#REF!</definedName>
    <definedName name="_16TBAY_1" localSheetId="4">#REF!</definedName>
    <definedName name="_16TBAY_1" localSheetId="9">#REF!</definedName>
    <definedName name="_16TBAY_1" localSheetId="10">#REF!</definedName>
    <definedName name="_16TBAY_1">#REF!</definedName>
    <definedName name="_16TBAY_2" localSheetId="27">#REF!</definedName>
    <definedName name="_16TBAY_2" localSheetId="28">#REF!</definedName>
    <definedName name="_16TBAY_2" localSheetId="18">#REF!</definedName>
    <definedName name="_16TBAY_2" localSheetId="21">#REF!</definedName>
    <definedName name="_16TBAY_2" localSheetId="22">#REF!</definedName>
    <definedName name="_16TBAY_2" localSheetId="23">#REF!</definedName>
    <definedName name="_16TBAY_2" localSheetId="24">#REF!</definedName>
    <definedName name="_16TBAY_2" localSheetId="25">#REF!</definedName>
    <definedName name="_16TBAY_2" localSheetId="26">#REF!</definedName>
    <definedName name="_16TBAY_2" localSheetId="1">#REF!</definedName>
    <definedName name="_16TBAY_2" localSheetId="2">#REF!</definedName>
    <definedName name="_16TBAY_2" localSheetId="4">#REF!</definedName>
    <definedName name="_16TBAY_2" localSheetId="7">#REF!</definedName>
    <definedName name="_16TBAY_2" localSheetId="8">#REF!</definedName>
    <definedName name="_16TBAY_2" localSheetId="9">#REF!</definedName>
    <definedName name="_16TBAY_2" localSheetId="10">#REF!</definedName>
    <definedName name="_16TBAY_2">#REF!</definedName>
    <definedName name="_16TBAY_HEAD" localSheetId="27">#REF!</definedName>
    <definedName name="_16TBAY_HEAD" localSheetId="28">#REF!</definedName>
    <definedName name="_16TBAY_HEAD" localSheetId="18">#REF!</definedName>
    <definedName name="_16TBAY_HEAD" localSheetId="21">#REF!</definedName>
    <definedName name="_16TBAY_HEAD" localSheetId="22">#REF!</definedName>
    <definedName name="_16TBAY_HEAD" localSheetId="23">#REF!</definedName>
    <definedName name="_16TBAY_HEAD" localSheetId="24">#REF!</definedName>
    <definedName name="_16TBAY_HEAD" localSheetId="25">#REF!</definedName>
    <definedName name="_16TBAY_HEAD" localSheetId="26">#REF!</definedName>
    <definedName name="_16TBAY_HEAD" localSheetId="1">#REF!</definedName>
    <definedName name="_16TBAY_HEAD" localSheetId="2">#REF!</definedName>
    <definedName name="_16TBAY_HEAD" localSheetId="4">#REF!</definedName>
    <definedName name="_16TBAY_HEAD" localSheetId="7">#REF!</definedName>
    <definedName name="_16TBAY_HEAD" localSheetId="8">#REF!</definedName>
    <definedName name="_16TBAY_HEAD" localSheetId="9">#REF!</definedName>
    <definedName name="_16TBAY_HEAD" localSheetId="10">#REF!</definedName>
    <definedName name="_16TBAY_HEAD">#REF!</definedName>
    <definedName name="_17___NAN_HEAD">#REF!</definedName>
    <definedName name="_17_MIXVAR_2">#REF!</definedName>
    <definedName name="_17ECO_EST">#REF!</definedName>
    <definedName name="_17FOS_OVR2" localSheetId="1">#REF!</definedName>
    <definedName name="_17FOS_OVR2" localSheetId="2">#REF!</definedName>
    <definedName name="_17FOS_OVR2">#REF!</definedName>
    <definedName name="_17FOS_OVR3" localSheetId="27">#REF!</definedName>
    <definedName name="_17FOS_OVR3" localSheetId="28">#REF!</definedName>
    <definedName name="_17FOS_OVR3" localSheetId="18">#REF!</definedName>
    <definedName name="_17FOS_OVR3" localSheetId="20">#REF!</definedName>
    <definedName name="_17FOS_OVR3" localSheetId="21">#REF!</definedName>
    <definedName name="_17FOS_OVR3" localSheetId="22">#REF!</definedName>
    <definedName name="_17FOS_OVR3" localSheetId="23">#REF!</definedName>
    <definedName name="_17FOS_OVR3" localSheetId="24">#REF!</definedName>
    <definedName name="_17FOS_OVR3" localSheetId="25">#REF!</definedName>
    <definedName name="_17FOS_OVR3" localSheetId="26">#REF!</definedName>
    <definedName name="_17FOS_OVR3" localSheetId="1">#REF!</definedName>
    <definedName name="_17FOS_OVR3" localSheetId="2">#REF!</definedName>
    <definedName name="_17FOS_OVR3" localSheetId="4">#REF!</definedName>
    <definedName name="_17FOS_OVR3" localSheetId="7">#REF!</definedName>
    <definedName name="_17FOS_OVR3" localSheetId="8">#REF!</definedName>
    <definedName name="_17FOS_OVR3" localSheetId="9">#REF!</definedName>
    <definedName name="_17FOS_OVR3" localSheetId="10">#REF!</definedName>
    <definedName name="_17FOS_OVR3">#REF!</definedName>
    <definedName name="_17INV_VALUE">#REF!</definedName>
    <definedName name="_17LAM_34" localSheetId="1">#REF!</definedName>
    <definedName name="_17LAM_34" localSheetId="2">#REF!</definedName>
    <definedName name="_17LAM_34">#REF!</definedName>
    <definedName name="_17MARG_SUM" localSheetId="27">#REF!</definedName>
    <definedName name="_17MARG_SUM" localSheetId="28">#REF!</definedName>
    <definedName name="_17MARG_SUM" localSheetId="18">#REF!</definedName>
    <definedName name="_17MARG_SUM" localSheetId="21">#REF!</definedName>
    <definedName name="_17MARG_SUM" localSheetId="22">#REF!</definedName>
    <definedName name="_17MARG_SUM" localSheetId="23">#REF!</definedName>
    <definedName name="_17MARG_SUM" localSheetId="24">#REF!</definedName>
    <definedName name="_17MARG_SUM" localSheetId="25">#REF!</definedName>
    <definedName name="_17MARG_SUM" localSheetId="26">#REF!</definedName>
    <definedName name="_17MARG_SUM" localSheetId="1">#REF!</definedName>
    <definedName name="_17MARG_SUM" localSheetId="2">#REF!</definedName>
    <definedName name="_17MARG_SUM" localSheetId="4">#REF!</definedName>
    <definedName name="_17MARG_SUM" localSheetId="7">#REF!</definedName>
    <definedName name="_17MARG_SUM" localSheetId="8">#REF!</definedName>
    <definedName name="_17MARG_SUM" localSheetId="9">#REF!</definedName>
    <definedName name="_17MARG_SUM" localSheetId="10">#REF!</definedName>
    <definedName name="_17MARG_SUM">#REF!</definedName>
    <definedName name="_17MIXVAR_2">#REF!</definedName>
    <definedName name="_17NAN_FOOT" localSheetId="27">#REF!</definedName>
    <definedName name="_17NAN_FOOT" localSheetId="28">#REF!</definedName>
    <definedName name="_17NAN_FOOT" localSheetId="18">#REF!</definedName>
    <definedName name="_17NAN_FOOT" localSheetId="20">#REF!</definedName>
    <definedName name="_17NAN_FOOT" localSheetId="21">#REF!</definedName>
    <definedName name="_17NAN_FOOT" localSheetId="22">#REF!</definedName>
    <definedName name="_17NAN_FOOT" localSheetId="23">#REF!</definedName>
    <definedName name="_17NAN_FOOT" localSheetId="24">#REF!</definedName>
    <definedName name="_17NAN_FOOT" localSheetId="25">#REF!</definedName>
    <definedName name="_17NAN_FOOT" localSheetId="26">#REF!</definedName>
    <definedName name="_17NAN_FOOT" localSheetId="1">#REF!</definedName>
    <definedName name="_17NAN_FOOT" localSheetId="2">#REF!</definedName>
    <definedName name="_17NAN_FOOT" localSheetId="4">#REF!</definedName>
    <definedName name="_17NAN_FOOT" localSheetId="7">#REF!</definedName>
    <definedName name="_17NAN_FOOT" localSheetId="8">#REF!</definedName>
    <definedName name="_17NAN_FOOT" localSheetId="9">#REF!</definedName>
    <definedName name="_17NAN_FOOT" localSheetId="10">#REF!</definedName>
    <definedName name="_17NAN_FOOT">#REF!</definedName>
    <definedName name="_17NAN_HEAD" localSheetId="27">#REF!</definedName>
    <definedName name="_17NAN_HEAD" localSheetId="28">#REF!</definedName>
    <definedName name="_17NAN_HEAD" localSheetId="18">#REF!</definedName>
    <definedName name="_17NAN_HEAD" localSheetId="20">#REF!</definedName>
    <definedName name="_17NAN_HEAD" localSheetId="21">#REF!</definedName>
    <definedName name="_17NAN_HEAD" localSheetId="22">#REF!</definedName>
    <definedName name="_17NAN_HEAD" localSheetId="23">#REF!</definedName>
    <definedName name="_17NAN_HEAD" localSheetId="24">#REF!</definedName>
    <definedName name="_17NAN_HEAD" localSheetId="25">#REF!</definedName>
    <definedName name="_17NAN_HEAD" localSheetId="26">#REF!</definedName>
    <definedName name="_17NAN_HEAD" localSheetId="1">#REF!</definedName>
    <definedName name="_17NAN_HEAD" localSheetId="2">#REF!</definedName>
    <definedName name="_17NAN_HEAD" localSheetId="4">#REF!</definedName>
    <definedName name="_17NAN_HEAD" localSheetId="7">#REF!</definedName>
    <definedName name="_17NAN_HEAD" localSheetId="8">#REF!</definedName>
    <definedName name="_17NAN_HEAD" localSheetId="9">#REF!</definedName>
    <definedName name="_17NAN_HEAD" localSheetId="10">#REF!</definedName>
    <definedName name="_17NAN_HEAD">#REF!</definedName>
    <definedName name="_17TBAY_HEAD" localSheetId="27">#REF!</definedName>
    <definedName name="_17TBAY_HEAD" localSheetId="28">#REF!</definedName>
    <definedName name="_17TBAY_HEAD" localSheetId="18">#REF!</definedName>
    <definedName name="_17TBAY_HEAD" localSheetId="21">#REF!</definedName>
    <definedName name="_17TBAY_HEAD" localSheetId="22">#REF!</definedName>
    <definedName name="_17TBAY_HEAD" localSheetId="23">#REF!</definedName>
    <definedName name="_17TBAY_HEAD" localSheetId="24">#REF!</definedName>
    <definedName name="_17TBAY_HEAD" localSheetId="25">#REF!</definedName>
    <definedName name="_17TBAY_HEAD" localSheetId="26">#REF!</definedName>
    <definedName name="_17TBAY_HEAD" localSheetId="1">#REF!</definedName>
    <definedName name="_17TBAY_HEAD" localSheetId="2">#REF!</definedName>
    <definedName name="_17TBAY_HEAD" localSheetId="4">#REF!</definedName>
    <definedName name="_17TBAY_HEAD" localSheetId="7">#REF!</definedName>
    <definedName name="_17TBAY_HEAD" localSheetId="8">#REF!</definedName>
    <definedName name="_17TBAY_HEAD" localSheetId="9">#REF!</definedName>
    <definedName name="_17TBAY_HEAD" localSheetId="10">#REF!</definedName>
    <definedName name="_17TBAY_HEAD">#REF!</definedName>
    <definedName name="_18___SUM_COMM">#REF!</definedName>
    <definedName name="_18_NAN_FOOT">#REF!</definedName>
    <definedName name="_18ECO_EST">#REF!</definedName>
    <definedName name="_18FOS_OVR1" localSheetId="27">#REF!</definedName>
    <definedName name="_18FOS_OVR1" localSheetId="28">#REF!</definedName>
    <definedName name="_18FOS_OVR1" localSheetId="18">#REF!</definedName>
    <definedName name="_18FOS_OVR1" localSheetId="20">#REF!</definedName>
    <definedName name="_18FOS_OVR1" localSheetId="21">#REF!</definedName>
    <definedName name="_18FOS_OVR1" localSheetId="22">#REF!</definedName>
    <definedName name="_18FOS_OVR1" localSheetId="23">#REF!</definedName>
    <definedName name="_18FOS_OVR1" localSheetId="24">#REF!</definedName>
    <definedName name="_18FOS_OVR1" localSheetId="25">#REF!</definedName>
    <definedName name="_18FOS_OVR1" localSheetId="26">#REF!</definedName>
    <definedName name="_18FOS_OVR1" localSheetId="1">#REF!</definedName>
    <definedName name="_18FOS_OVR1" localSheetId="2">#REF!</definedName>
    <definedName name="_18FOS_OVR1" localSheetId="4">#REF!</definedName>
    <definedName name="_18FOS_OVR1" localSheetId="7">#REF!</definedName>
    <definedName name="_18FOS_OVR1" localSheetId="8">#REF!</definedName>
    <definedName name="_18FOS_OVR1" localSheetId="9">#REF!</definedName>
    <definedName name="_18FOS_OVR1" localSheetId="10">#REF!</definedName>
    <definedName name="_18FOS_OVR1">#REF!</definedName>
    <definedName name="_18FOS_OVR2" localSheetId="27">#REF!</definedName>
    <definedName name="_18FOS_OVR2" localSheetId="28">#REF!</definedName>
    <definedName name="_18FOS_OVR2" localSheetId="18">#REF!</definedName>
    <definedName name="_18FOS_OVR2" localSheetId="20">#REF!</definedName>
    <definedName name="_18FOS_OVR2" localSheetId="21">#REF!</definedName>
    <definedName name="_18FOS_OVR2" localSheetId="22">#REF!</definedName>
    <definedName name="_18FOS_OVR2" localSheetId="23">#REF!</definedName>
    <definedName name="_18FOS_OVR2" localSheetId="24">#REF!</definedName>
    <definedName name="_18FOS_OVR2" localSheetId="25">#REF!</definedName>
    <definedName name="_18FOS_OVR2" localSheetId="26">#REF!</definedName>
    <definedName name="_18FOS_OVR2" localSheetId="1">#REF!</definedName>
    <definedName name="_18FOS_OVR2" localSheetId="2">#REF!</definedName>
    <definedName name="_18FOS_OVR2" localSheetId="4">#REF!</definedName>
    <definedName name="_18FOS_OVR2" localSheetId="7">#REF!</definedName>
    <definedName name="_18FOS_OVR2" localSheetId="8">#REF!</definedName>
    <definedName name="_18FOS_OVR2" localSheetId="9">#REF!</definedName>
    <definedName name="_18FOS_OVR2" localSheetId="10">#REF!</definedName>
    <definedName name="_18FOS_OVR2">#REF!</definedName>
    <definedName name="_18FOS_OVR3" localSheetId="27">#REF!</definedName>
    <definedName name="_18FOS_OVR3" localSheetId="28">#REF!</definedName>
    <definedName name="_18FOS_OVR3" localSheetId="18">#REF!</definedName>
    <definedName name="_18FOS_OVR3" localSheetId="21">#REF!</definedName>
    <definedName name="_18FOS_OVR3" localSheetId="22">#REF!</definedName>
    <definedName name="_18FOS_OVR3" localSheetId="23">#REF!</definedName>
    <definedName name="_18FOS_OVR3" localSheetId="24">#REF!</definedName>
    <definedName name="_18FOS_OVR3" localSheetId="25">#REF!</definedName>
    <definedName name="_18FOS_OVR3" localSheetId="26">#REF!</definedName>
    <definedName name="_18FOS_OVR3" localSheetId="1">#REF!</definedName>
    <definedName name="_18FOS_OVR3" localSheetId="2">#REF!</definedName>
    <definedName name="_18FOS_OVR3" localSheetId="4">#REF!</definedName>
    <definedName name="_18FOS_OVR3" localSheetId="7">#REF!</definedName>
    <definedName name="_18FOS_OVR3" localSheetId="8">#REF!</definedName>
    <definedName name="_18FOS_OVR3" localSheetId="9">#REF!</definedName>
    <definedName name="_18FOS_OVR3" localSheetId="10">#REF!</definedName>
    <definedName name="_18FOS_OVR3">#REF!</definedName>
    <definedName name="_18INV_VALUE" localSheetId="27">#REF!</definedName>
    <definedName name="_18INV_VALUE" localSheetId="28">#REF!</definedName>
    <definedName name="_18INV_VALUE" localSheetId="18">#REF!</definedName>
    <definedName name="_18INV_VALUE" localSheetId="20">#REF!</definedName>
    <definedName name="_18INV_VALUE" localSheetId="21">#REF!</definedName>
    <definedName name="_18INV_VALUE" localSheetId="22">#REF!</definedName>
    <definedName name="_18INV_VALUE" localSheetId="23">#REF!</definedName>
    <definedName name="_18INV_VALUE" localSheetId="24">#REF!</definedName>
    <definedName name="_18INV_VALUE" localSheetId="25">#REF!</definedName>
    <definedName name="_18INV_VALUE" localSheetId="26">#REF!</definedName>
    <definedName name="_18INV_VALUE" localSheetId="1">#REF!</definedName>
    <definedName name="_18INV_VALUE" localSheetId="2">#REF!</definedName>
    <definedName name="_18INV_VALUE" localSheetId="4">#REF!</definedName>
    <definedName name="_18INV_VALUE" localSheetId="7">#REF!</definedName>
    <definedName name="_18INV_VALUE" localSheetId="8">#REF!</definedName>
    <definedName name="_18INV_VALUE" localSheetId="9">#REF!</definedName>
    <definedName name="_18INV_VALUE" localSheetId="10">#REF!</definedName>
    <definedName name="_18INV_VALUE">#REF!</definedName>
    <definedName name="_18MARG_SUM" localSheetId="1">#REF!</definedName>
    <definedName name="_18MARG_SUM" localSheetId="2">#REF!</definedName>
    <definedName name="_18MARG_SUM">#REF!</definedName>
    <definedName name="_18MIXVAR_1" localSheetId="27">#REF!</definedName>
    <definedName name="_18MIXVAR_1" localSheetId="28">#REF!</definedName>
    <definedName name="_18MIXVAR_1" localSheetId="18">#REF!</definedName>
    <definedName name="_18MIXVAR_1" localSheetId="21">#REF!</definedName>
    <definedName name="_18MIXVAR_1" localSheetId="22">#REF!</definedName>
    <definedName name="_18MIXVAR_1" localSheetId="23">#REF!</definedName>
    <definedName name="_18MIXVAR_1" localSheetId="24">#REF!</definedName>
    <definedName name="_18MIXVAR_1" localSheetId="25">#REF!</definedName>
    <definedName name="_18MIXVAR_1" localSheetId="26">#REF!</definedName>
    <definedName name="_18MIXVAR_1" localSheetId="1">#REF!</definedName>
    <definedName name="_18MIXVAR_1" localSheetId="2">#REF!</definedName>
    <definedName name="_18MIXVAR_1" localSheetId="4">#REF!</definedName>
    <definedName name="_18MIXVAR_1" localSheetId="7">#REF!</definedName>
    <definedName name="_18MIXVAR_1" localSheetId="8">#REF!</definedName>
    <definedName name="_18MIXVAR_1" localSheetId="9">#REF!</definedName>
    <definedName name="_18MIXVAR_1" localSheetId="10">#REF!</definedName>
    <definedName name="_18MIXVAR_1">#REF!</definedName>
    <definedName name="_18NAN_FOOT" localSheetId="27">#REF!</definedName>
    <definedName name="_18NAN_FOOT" localSheetId="28">#REF!</definedName>
    <definedName name="_18NAN_FOOT" localSheetId="18">#REF!</definedName>
    <definedName name="_18NAN_FOOT" localSheetId="20">#REF!</definedName>
    <definedName name="_18NAN_FOOT" localSheetId="21">#REF!</definedName>
    <definedName name="_18NAN_FOOT" localSheetId="22">#REF!</definedName>
    <definedName name="_18NAN_FOOT" localSheetId="23">#REF!</definedName>
    <definedName name="_18NAN_FOOT" localSheetId="24">#REF!</definedName>
    <definedName name="_18NAN_FOOT" localSheetId="25">#REF!</definedName>
    <definedName name="_18NAN_FOOT" localSheetId="26">#REF!</definedName>
    <definedName name="_18NAN_FOOT" localSheetId="1">#REF!</definedName>
    <definedName name="_18NAN_FOOT" localSheetId="2">#REF!</definedName>
    <definedName name="_18NAN_FOOT" localSheetId="4">#REF!</definedName>
    <definedName name="_18NAN_FOOT" localSheetId="7">#REF!</definedName>
    <definedName name="_18NAN_FOOT" localSheetId="8">#REF!</definedName>
    <definedName name="_18NAN_FOOT" localSheetId="9">#REF!</definedName>
    <definedName name="_18NAN_FOOT" localSheetId="10">#REF!</definedName>
    <definedName name="_18NAN_FOOT">#REF!</definedName>
    <definedName name="_18NAN_HEAD" localSheetId="27">#REF!</definedName>
    <definedName name="_18NAN_HEAD" localSheetId="28">#REF!</definedName>
    <definedName name="_18NAN_HEAD" localSheetId="18">#REF!</definedName>
    <definedName name="_18NAN_HEAD" localSheetId="20">#REF!</definedName>
    <definedName name="_18NAN_HEAD" localSheetId="21">#REF!</definedName>
    <definedName name="_18NAN_HEAD" localSheetId="22">#REF!</definedName>
    <definedName name="_18NAN_HEAD" localSheetId="23">#REF!</definedName>
    <definedName name="_18NAN_HEAD" localSheetId="24">#REF!</definedName>
    <definedName name="_18NAN_HEAD" localSheetId="25">#REF!</definedName>
    <definedName name="_18NAN_HEAD" localSheetId="26">#REF!</definedName>
    <definedName name="_18NAN_HEAD" localSheetId="1">#REF!</definedName>
    <definedName name="_18NAN_HEAD" localSheetId="2">#REF!</definedName>
    <definedName name="_18NAN_HEAD" localSheetId="4">#REF!</definedName>
    <definedName name="_18NAN_HEAD" localSheetId="7">#REF!</definedName>
    <definedName name="_18NAN_HEAD" localSheetId="8">#REF!</definedName>
    <definedName name="_18NAN_HEAD" localSheetId="9">#REF!</definedName>
    <definedName name="_18NAN_HEAD" localSheetId="10">#REF!</definedName>
    <definedName name="_18NAN_HEAD">#REF!</definedName>
    <definedName name="_18SUM_COMM" localSheetId="27">#REF!</definedName>
    <definedName name="_18SUM_COMM" localSheetId="28">#REF!</definedName>
    <definedName name="_18SUM_COMM" localSheetId="18">#REF!</definedName>
    <definedName name="_18SUM_COMM" localSheetId="20">#REF!</definedName>
    <definedName name="_18SUM_COMM" localSheetId="21">#REF!</definedName>
    <definedName name="_18SUM_COMM" localSheetId="22">#REF!</definedName>
    <definedName name="_18SUM_COMM" localSheetId="23">#REF!</definedName>
    <definedName name="_18SUM_COMM" localSheetId="24">#REF!</definedName>
    <definedName name="_18SUM_COMM" localSheetId="25">#REF!</definedName>
    <definedName name="_18SUM_COMM" localSheetId="26">#REF!</definedName>
    <definedName name="_18SUM_COMM" localSheetId="1">#REF!</definedName>
    <definedName name="_18SUM_COMM" localSheetId="2">#REF!</definedName>
    <definedName name="_18SUM_COMM" localSheetId="4">#REF!</definedName>
    <definedName name="_18SUM_COMM" localSheetId="7">#REF!</definedName>
    <definedName name="_18SUM_COMM" localSheetId="8">#REF!</definedName>
    <definedName name="_18SUM_COMM" localSheetId="9">#REF!</definedName>
    <definedName name="_18SUM_COMM" localSheetId="10">#REF!</definedName>
    <definedName name="_18SUM_COMM">#REF!</definedName>
    <definedName name="_18TBAY_1" localSheetId="27">#REF!</definedName>
    <definedName name="_18TBAY_1" localSheetId="28">#REF!</definedName>
    <definedName name="_18TBAY_1" localSheetId="18">#REF!</definedName>
    <definedName name="_18TBAY_1" localSheetId="20">#REF!</definedName>
    <definedName name="_18TBAY_1" localSheetId="21">#REF!</definedName>
    <definedName name="_18TBAY_1" localSheetId="22">#REF!</definedName>
    <definedName name="_18TBAY_1" localSheetId="23">#REF!</definedName>
    <definedName name="_18TBAY_1" localSheetId="24">#REF!</definedName>
    <definedName name="_18TBAY_1" localSheetId="25">#REF!</definedName>
    <definedName name="_18TBAY_1" localSheetId="26">#REF!</definedName>
    <definedName name="_18TBAY_1" localSheetId="1">#REF!</definedName>
    <definedName name="_18TBAY_1" localSheetId="2">#REF!</definedName>
    <definedName name="_18TBAY_1" localSheetId="4">#REF!</definedName>
    <definedName name="_18TBAY_1" localSheetId="7">#REF!</definedName>
    <definedName name="_18TBAY_1" localSheetId="8">#REF!</definedName>
    <definedName name="_18TBAY_1" localSheetId="9">#REF!</definedName>
    <definedName name="_18TBAY_1" localSheetId="10">#REF!</definedName>
    <definedName name="_18TBAY_1">#REF!</definedName>
    <definedName name="_18TBAY_2" localSheetId="27">#REF!</definedName>
    <definedName name="_18TBAY_2" localSheetId="28">#REF!</definedName>
    <definedName name="_18TBAY_2" localSheetId="18">#REF!</definedName>
    <definedName name="_18TBAY_2" localSheetId="21">#REF!</definedName>
    <definedName name="_18TBAY_2" localSheetId="23">#REF!</definedName>
    <definedName name="_18TBAY_2" localSheetId="24">#REF!</definedName>
    <definedName name="_18TBAY_2" localSheetId="25">#REF!</definedName>
    <definedName name="_18TBAY_2" localSheetId="26">#REF!</definedName>
    <definedName name="_18TBAY_2" localSheetId="1">#REF!</definedName>
    <definedName name="_18TBAY_2" localSheetId="2">#REF!</definedName>
    <definedName name="_18TBAY_2" localSheetId="4">#REF!</definedName>
    <definedName name="_18TBAY_2" localSheetId="9">#REF!</definedName>
    <definedName name="_18TBAY_2" localSheetId="10">#REF!</definedName>
    <definedName name="_18TBAY_2">#REF!</definedName>
    <definedName name="_19___TBAY_1">#REF!</definedName>
    <definedName name="_19_NAN_HEAD">#REF!</definedName>
    <definedName name="_19ECO_EST">#REF!</definedName>
    <definedName name="_19FOS_OVR1">#REF!</definedName>
    <definedName name="_19FOS_OVR2">#REF!</definedName>
    <definedName name="_19INV_VALUE" localSheetId="27">#REF!</definedName>
    <definedName name="_19INV_VALUE" localSheetId="28">#REF!</definedName>
    <definedName name="_19INV_VALUE" localSheetId="18">#REF!</definedName>
    <definedName name="_19INV_VALUE" localSheetId="20">#REF!</definedName>
    <definedName name="_19INV_VALUE" localSheetId="21">#REF!</definedName>
    <definedName name="_19INV_VALUE" localSheetId="22">#REF!</definedName>
    <definedName name="_19INV_VALUE" localSheetId="23">#REF!</definedName>
    <definedName name="_19INV_VALUE" localSheetId="24">#REF!</definedName>
    <definedName name="_19INV_VALUE" localSheetId="25">#REF!</definedName>
    <definedName name="_19INV_VALUE" localSheetId="26">#REF!</definedName>
    <definedName name="_19INV_VALUE" localSheetId="1">#REF!</definedName>
    <definedName name="_19INV_VALUE" localSheetId="2">#REF!</definedName>
    <definedName name="_19INV_VALUE" localSheetId="4">#REF!</definedName>
    <definedName name="_19INV_VALUE" localSheetId="7">#REF!</definedName>
    <definedName name="_19INV_VALUE" localSheetId="8">#REF!</definedName>
    <definedName name="_19INV_VALUE" localSheetId="9">#REF!</definedName>
    <definedName name="_19INV_VALUE" localSheetId="10">#REF!</definedName>
    <definedName name="_19INV_VALUE">#REF!</definedName>
    <definedName name="_19LAM_12">#REF!</definedName>
    <definedName name="_19MIXVAR_1" localSheetId="1">#REF!</definedName>
    <definedName name="_19MIXVAR_1" localSheetId="2">#REF!</definedName>
    <definedName name="_19MIXVAR_1">#REF!</definedName>
    <definedName name="_19MIXVAR_2" localSheetId="27">#REF!</definedName>
    <definedName name="_19MIXVAR_2" localSheetId="28">#REF!</definedName>
    <definedName name="_19MIXVAR_2" localSheetId="18">#REF!</definedName>
    <definedName name="_19MIXVAR_2" localSheetId="21">#REF!</definedName>
    <definedName name="_19MIXVAR_2" localSheetId="22">#REF!</definedName>
    <definedName name="_19MIXVAR_2" localSheetId="23">#REF!</definedName>
    <definedName name="_19MIXVAR_2" localSheetId="24">#REF!</definedName>
    <definedName name="_19MIXVAR_2" localSheetId="25">#REF!</definedName>
    <definedName name="_19MIXVAR_2" localSheetId="26">#REF!</definedName>
    <definedName name="_19MIXVAR_2" localSheetId="1">#REF!</definedName>
    <definedName name="_19MIXVAR_2" localSheetId="2">#REF!</definedName>
    <definedName name="_19MIXVAR_2" localSheetId="4">#REF!</definedName>
    <definedName name="_19MIXVAR_2" localSheetId="7">#REF!</definedName>
    <definedName name="_19MIXVAR_2" localSheetId="8">#REF!</definedName>
    <definedName name="_19MIXVAR_2" localSheetId="9">#REF!</definedName>
    <definedName name="_19MIXVAR_2" localSheetId="10">#REF!</definedName>
    <definedName name="_19MIXVAR_2">#REF!</definedName>
    <definedName name="_19NAN_HEAD">#REF!</definedName>
    <definedName name="_19SUM_COMM" localSheetId="27">#REF!</definedName>
    <definedName name="_19SUM_COMM" localSheetId="28">#REF!</definedName>
    <definedName name="_19SUM_COMM" localSheetId="18">#REF!</definedName>
    <definedName name="_19SUM_COMM" localSheetId="20">#REF!</definedName>
    <definedName name="_19SUM_COMM" localSheetId="21">#REF!</definedName>
    <definedName name="_19SUM_COMM" localSheetId="22">#REF!</definedName>
    <definedName name="_19SUM_COMM" localSheetId="23">#REF!</definedName>
    <definedName name="_19SUM_COMM" localSheetId="24">#REF!</definedName>
    <definedName name="_19SUM_COMM" localSheetId="25">#REF!</definedName>
    <definedName name="_19SUM_COMM" localSheetId="26">#REF!</definedName>
    <definedName name="_19SUM_COMM" localSheetId="1">#REF!</definedName>
    <definedName name="_19SUM_COMM" localSheetId="2">#REF!</definedName>
    <definedName name="_19SUM_COMM" localSheetId="4">#REF!</definedName>
    <definedName name="_19SUM_COMM" localSheetId="7">#REF!</definedName>
    <definedName name="_19SUM_COMM" localSheetId="8">#REF!</definedName>
    <definedName name="_19SUM_COMM" localSheetId="9">#REF!</definedName>
    <definedName name="_19SUM_COMM" localSheetId="10">#REF!</definedName>
    <definedName name="_19SUM_COMM">#REF!</definedName>
    <definedName name="_19TBAY_1" localSheetId="27">#REF!</definedName>
    <definedName name="_19TBAY_1" localSheetId="28">#REF!</definedName>
    <definedName name="_19TBAY_1" localSheetId="18">#REF!</definedName>
    <definedName name="_19TBAY_1" localSheetId="20">#REF!</definedName>
    <definedName name="_19TBAY_1" localSheetId="21">#REF!</definedName>
    <definedName name="_19TBAY_1" localSheetId="22">#REF!</definedName>
    <definedName name="_19TBAY_1" localSheetId="23">#REF!</definedName>
    <definedName name="_19TBAY_1" localSheetId="24">#REF!</definedName>
    <definedName name="_19TBAY_1" localSheetId="25">#REF!</definedName>
    <definedName name="_19TBAY_1" localSheetId="26">#REF!</definedName>
    <definedName name="_19TBAY_1" localSheetId="1">#REF!</definedName>
    <definedName name="_19TBAY_1" localSheetId="2">#REF!</definedName>
    <definedName name="_19TBAY_1" localSheetId="4">#REF!</definedName>
    <definedName name="_19TBAY_1" localSheetId="7">#REF!</definedName>
    <definedName name="_19TBAY_1" localSheetId="8">#REF!</definedName>
    <definedName name="_19TBAY_1" localSheetId="9">#REF!</definedName>
    <definedName name="_19TBAY_1" localSheetId="10">#REF!</definedName>
    <definedName name="_19TBAY_1">#REF!</definedName>
    <definedName name="_1C_START" localSheetId="19">#REF!</definedName>
    <definedName name="_1C_START">#REF!</definedName>
    <definedName name="_1C_START_RIGHT" localSheetId="19">#REF!</definedName>
    <definedName name="_1C_START_RIGHT">#REF!</definedName>
    <definedName name="_1ECO_EST" localSheetId="14">#REF!</definedName>
    <definedName name="_1ECO_EST" localSheetId="19">#REF!</definedName>
    <definedName name="_1ECO_EST" localSheetId="11">#REF!</definedName>
    <definedName name="_1ECO_EST">#REF!</definedName>
    <definedName name="_1FOS_OVR1" localSheetId="27">#REF!</definedName>
    <definedName name="_1FOS_OVR1" localSheetId="28">#REF!</definedName>
    <definedName name="_1FOS_OVR1" localSheetId="16">#REF!</definedName>
    <definedName name="_1FOS_OVR1" localSheetId="18">#REF!</definedName>
    <definedName name="_1FOS_OVR1" localSheetId="20">#REF!</definedName>
    <definedName name="_1FOS_OVR1" localSheetId="21">#REF!</definedName>
    <definedName name="_1FOS_OVR1" localSheetId="22">#REF!</definedName>
    <definedName name="_1FOS_OVR1" localSheetId="23">#REF!</definedName>
    <definedName name="_1FOS_OVR1" localSheetId="24">#REF!</definedName>
    <definedName name="_1FOS_OVR1" localSheetId="25">#REF!</definedName>
    <definedName name="_1FOS_OVR1" localSheetId="26">#REF!</definedName>
    <definedName name="_1FOS_OVR1" localSheetId="1">#REF!</definedName>
    <definedName name="_1FOS_OVR1" localSheetId="2">#REF!</definedName>
    <definedName name="_1FOS_OVR1" localSheetId="4">#REF!</definedName>
    <definedName name="_1FOS_OVR1" localSheetId="5">#REF!</definedName>
    <definedName name="_1FOS_OVR1" localSheetId="7">#REF!</definedName>
    <definedName name="_1FOS_OVR1" localSheetId="8">#REF!</definedName>
    <definedName name="_1FOS_OVR1" localSheetId="9">#REF!</definedName>
    <definedName name="_1FOS_OVR1" localSheetId="10">#REF!</definedName>
    <definedName name="_1FOS_OVR1">#REF!</definedName>
    <definedName name="_1H_96">"assumpt"</definedName>
    <definedName name="_2">#REF!</definedName>
    <definedName name="_2___C_START_RIGHT">#REF!</definedName>
    <definedName name="_2__123Graph_BChart_1A" hidden="1">#REF!</definedName>
    <definedName name="_2_DECKBLATT">#REF!</definedName>
    <definedName name="_20___TBAY_2">#REF!</definedName>
    <definedName name="_20_SUM_COMM">#REF!</definedName>
    <definedName name="_2007_12_Year_Over_Year_Resource_Summary">#REF!</definedName>
    <definedName name="_2012_35_HR_WK" localSheetId="19">#REF!</definedName>
    <definedName name="_2012_35_HR_WK">#REF!</definedName>
    <definedName name="_2012_40_HR_WK" localSheetId="19">#REF!</definedName>
    <definedName name="_2012_40_HR_WK">#REF!</definedName>
    <definedName name="_20FOS_OVR2">#REF!</definedName>
    <definedName name="_20FOS_OVR3" localSheetId="27">#REF!</definedName>
    <definedName name="_20FOS_OVR3" localSheetId="28">#REF!</definedName>
    <definedName name="_20FOS_OVR3" localSheetId="16">#REF!</definedName>
    <definedName name="_20FOS_OVR3" localSheetId="18">#REF!</definedName>
    <definedName name="_20FOS_OVR3" localSheetId="20">#REF!</definedName>
    <definedName name="_20FOS_OVR3" localSheetId="21">#REF!</definedName>
    <definedName name="_20FOS_OVR3" localSheetId="22">#REF!</definedName>
    <definedName name="_20FOS_OVR3" localSheetId="23">#REF!</definedName>
    <definedName name="_20FOS_OVR3" localSheetId="24">#REF!</definedName>
    <definedName name="_20FOS_OVR3" localSheetId="25">#REF!</definedName>
    <definedName name="_20FOS_OVR3" localSheetId="26">#REF!</definedName>
    <definedName name="_20FOS_OVR3" localSheetId="1">#REF!</definedName>
    <definedName name="_20FOS_OVR3" localSheetId="2">#REF!</definedName>
    <definedName name="_20FOS_OVR3" localSheetId="4">#REF!</definedName>
    <definedName name="_20FOS_OVR3" localSheetId="5">#REF!</definedName>
    <definedName name="_20FOS_OVR3" localSheetId="7">#REF!</definedName>
    <definedName name="_20FOS_OVR3" localSheetId="8">#REF!</definedName>
    <definedName name="_20FOS_OVR3" localSheetId="9">#REF!</definedName>
    <definedName name="_20FOS_OVR3" localSheetId="10">#REF!</definedName>
    <definedName name="_20FOS_OVR3">#REF!</definedName>
    <definedName name="_20INV_VALUE" localSheetId="27">#REF!</definedName>
    <definedName name="_20INV_VALUE" localSheetId="28">#REF!</definedName>
    <definedName name="_20INV_VALUE" localSheetId="16">#REF!</definedName>
    <definedName name="_20INV_VALUE" localSheetId="18">#REF!</definedName>
    <definedName name="_20INV_VALUE" localSheetId="20">#REF!</definedName>
    <definedName name="_20INV_VALUE" localSheetId="21">#REF!</definedName>
    <definedName name="_20INV_VALUE" localSheetId="22">#REF!</definedName>
    <definedName name="_20INV_VALUE" localSheetId="23">#REF!</definedName>
    <definedName name="_20INV_VALUE" localSheetId="24">#REF!</definedName>
    <definedName name="_20INV_VALUE" localSheetId="25">#REF!</definedName>
    <definedName name="_20INV_VALUE" localSheetId="26">#REF!</definedName>
    <definedName name="_20INV_VALUE" localSheetId="1">#REF!</definedName>
    <definedName name="_20INV_VALUE" localSheetId="2">#REF!</definedName>
    <definedName name="_20INV_VALUE" localSheetId="4">#REF!</definedName>
    <definedName name="_20INV_VALUE" localSheetId="7">#REF!</definedName>
    <definedName name="_20INV_VALUE" localSheetId="8">#REF!</definedName>
    <definedName name="_20INV_VALUE" localSheetId="9">#REF!</definedName>
    <definedName name="_20INV_VALUE" localSheetId="10">#REF!</definedName>
    <definedName name="_20INV_VALUE">#REF!</definedName>
    <definedName name="_20MARG_SUM" localSheetId="27">#REF!</definedName>
    <definedName name="_20MARG_SUM" localSheetId="28">#REF!</definedName>
    <definedName name="_20MARG_SUM" localSheetId="16">#REF!</definedName>
    <definedName name="_20MARG_SUM" localSheetId="18">#REF!</definedName>
    <definedName name="_20MARG_SUM" localSheetId="20">#REF!</definedName>
    <definedName name="_20MARG_SUM" localSheetId="21">#REF!</definedName>
    <definedName name="_20MARG_SUM" localSheetId="22">#REF!</definedName>
    <definedName name="_20MARG_SUM" localSheetId="23">#REF!</definedName>
    <definedName name="_20MARG_SUM" localSheetId="24">#REF!</definedName>
    <definedName name="_20MARG_SUM" localSheetId="25">#REF!</definedName>
    <definedName name="_20MARG_SUM" localSheetId="26">#REF!</definedName>
    <definedName name="_20MARG_SUM" localSheetId="1">#REF!</definedName>
    <definedName name="_20MARG_SUM" localSheetId="2">#REF!</definedName>
    <definedName name="_20MARG_SUM" localSheetId="4">#REF!</definedName>
    <definedName name="_20MARG_SUM" localSheetId="7">#REF!</definedName>
    <definedName name="_20MARG_SUM" localSheetId="8">#REF!</definedName>
    <definedName name="_20MARG_SUM" localSheetId="9">#REF!</definedName>
    <definedName name="_20MARG_SUM" localSheetId="10">#REF!</definedName>
    <definedName name="_20MARG_SUM">#REF!</definedName>
    <definedName name="_20MIXVAR_2" localSheetId="1">#REF!</definedName>
    <definedName name="_20MIXVAR_2" localSheetId="2">#REF!</definedName>
    <definedName name="_20MIXVAR_2">#REF!</definedName>
    <definedName name="_20NAN_FOOT" localSheetId="27">#REF!</definedName>
    <definedName name="_20NAN_FOOT" localSheetId="28">#REF!</definedName>
    <definedName name="_20NAN_FOOT" localSheetId="18">#REF!</definedName>
    <definedName name="_20NAN_FOOT" localSheetId="20">#REF!</definedName>
    <definedName name="_20NAN_FOOT" localSheetId="21">#REF!</definedName>
    <definedName name="_20NAN_FOOT" localSheetId="22">#REF!</definedName>
    <definedName name="_20NAN_FOOT" localSheetId="23">#REF!</definedName>
    <definedName name="_20NAN_FOOT" localSheetId="24">#REF!</definedName>
    <definedName name="_20NAN_FOOT" localSheetId="25">#REF!</definedName>
    <definedName name="_20NAN_FOOT" localSheetId="26">#REF!</definedName>
    <definedName name="_20NAN_FOOT" localSheetId="1">#REF!</definedName>
    <definedName name="_20NAN_FOOT" localSheetId="2">#REF!</definedName>
    <definedName name="_20NAN_FOOT" localSheetId="4">#REF!</definedName>
    <definedName name="_20NAN_FOOT" localSheetId="7">#REF!</definedName>
    <definedName name="_20NAN_FOOT" localSheetId="8">#REF!</definedName>
    <definedName name="_20NAN_FOOT" localSheetId="9">#REF!</definedName>
    <definedName name="_20NAN_FOOT" localSheetId="10">#REF!</definedName>
    <definedName name="_20NAN_FOOT">#REF!</definedName>
    <definedName name="_20SUM_COMM">#REF!</definedName>
    <definedName name="_20TBAY_1" localSheetId="27">#REF!</definedName>
    <definedName name="_20TBAY_1" localSheetId="28">#REF!</definedName>
    <definedName name="_20TBAY_1" localSheetId="18">#REF!</definedName>
    <definedName name="_20TBAY_1" localSheetId="20">#REF!</definedName>
    <definedName name="_20TBAY_1" localSheetId="21">#REF!</definedName>
    <definedName name="_20TBAY_1" localSheetId="22">#REF!</definedName>
    <definedName name="_20TBAY_1" localSheetId="23">#REF!</definedName>
    <definedName name="_20TBAY_1" localSheetId="24">#REF!</definedName>
    <definedName name="_20TBAY_1" localSheetId="25">#REF!</definedName>
    <definedName name="_20TBAY_1" localSheetId="26">#REF!</definedName>
    <definedName name="_20TBAY_1" localSheetId="1">#REF!</definedName>
    <definedName name="_20TBAY_1" localSheetId="2">#REF!</definedName>
    <definedName name="_20TBAY_1" localSheetId="4">#REF!</definedName>
    <definedName name="_20TBAY_1" localSheetId="7">#REF!</definedName>
    <definedName name="_20TBAY_1" localSheetId="8">#REF!</definedName>
    <definedName name="_20TBAY_1" localSheetId="9">#REF!</definedName>
    <definedName name="_20TBAY_1" localSheetId="10">#REF!</definedName>
    <definedName name="_20TBAY_1">#REF!</definedName>
    <definedName name="_20TBAY_2" localSheetId="27">#REF!</definedName>
    <definedName name="_20TBAY_2" localSheetId="28">#REF!</definedName>
    <definedName name="_20TBAY_2" localSheetId="18">#REF!</definedName>
    <definedName name="_20TBAY_2" localSheetId="20">#REF!</definedName>
    <definedName name="_20TBAY_2" localSheetId="21">#REF!</definedName>
    <definedName name="_20TBAY_2" localSheetId="22">#REF!</definedName>
    <definedName name="_20TBAY_2" localSheetId="23">#REF!</definedName>
    <definedName name="_20TBAY_2" localSheetId="24">#REF!</definedName>
    <definedName name="_20TBAY_2" localSheetId="25">#REF!</definedName>
    <definedName name="_20TBAY_2" localSheetId="26">#REF!</definedName>
    <definedName name="_20TBAY_2" localSheetId="1">#REF!</definedName>
    <definedName name="_20TBAY_2" localSheetId="2">#REF!</definedName>
    <definedName name="_20TBAY_2" localSheetId="4">#REF!</definedName>
    <definedName name="_20TBAY_2" localSheetId="7">#REF!</definedName>
    <definedName name="_20TBAY_2" localSheetId="8">#REF!</definedName>
    <definedName name="_20TBAY_2" localSheetId="9">#REF!</definedName>
    <definedName name="_20TBAY_2" localSheetId="10">#REF!</definedName>
    <definedName name="_20TBAY_2">#REF!</definedName>
    <definedName name="_20TBAY_HEAD" localSheetId="27">#REF!</definedName>
    <definedName name="_20TBAY_HEAD" localSheetId="28">#REF!</definedName>
    <definedName name="_20TBAY_HEAD" localSheetId="18">#REF!</definedName>
    <definedName name="_20TBAY_HEAD" localSheetId="21">#REF!</definedName>
    <definedName name="_20TBAY_HEAD" localSheetId="23">#REF!</definedName>
    <definedName name="_20TBAY_HEAD" localSheetId="24">#REF!</definedName>
    <definedName name="_20TBAY_HEAD" localSheetId="25">#REF!</definedName>
    <definedName name="_20TBAY_HEAD" localSheetId="26">#REF!</definedName>
    <definedName name="_20TBAY_HEAD" localSheetId="1">#REF!</definedName>
    <definedName name="_20TBAY_HEAD" localSheetId="2">#REF!</definedName>
    <definedName name="_20TBAY_HEAD" localSheetId="4">#REF!</definedName>
    <definedName name="_20TBAY_HEAD" localSheetId="9">#REF!</definedName>
    <definedName name="_20TBAY_HEAD" localSheetId="10">#REF!</definedName>
    <definedName name="_20TBAY_HEAD">#REF!</definedName>
    <definedName name="_21___TBAY_HEAD">#REF!</definedName>
    <definedName name="_21_TBAY_1">#REF!</definedName>
    <definedName name="_21FOS_OVR3" localSheetId="1">#REF!</definedName>
    <definedName name="_21FOS_OVR3" localSheetId="2">#REF!</definedName>
    <definedName name="_21FOS_OVR3">#REF!</definedName>
    <definedName name="_21INV_VALUE" localSheetId="27">#REF!</definedName>
    <definedName name="_21INV_VALUE" localSheetId="28">#REF!</definedName>
    <definedName name="_21INV_VALUE" localSheetId="18">#REF!</definedName>
    <definedName name="_21INV_VALUE" localSheetId="21">#REF!</definedName>
    <definedName name="_21INV_VALUE" localSheetId="22">#REF!</definedName>
    <definedName name="_21INV_VALUE" localSheetId="23">#REF!</definedName>
    <definedName name="_21INV_VALUE" localSheetId="24">#REF!</definedName>
    <definedName name="_21INV_VALUE" localSheetId="25">#REF!</definedName>
    <definedName name="_21INV_VALUE" localSheetId="26">#REF!</definedName>
    <definedName name="_21INV_VALUE" localSheetId="1">#REF!</definedName>
    <definedName name="_21INV_VALUE" localSheetId="2">#REF!</definedName>
    <definedName name="_21INV_VALUE" localSheetId="4">#REF!</definedName>
    <definedName name="_21INV_VALUE" localSheetId="7">#REF!</definedName>
    <definedName name="_21INV_VALUE" localSheetId="8">#REF!</definedName>
    <definedName name="_21INV_VALUE" localSheetId="9">#REF!</definedName>
    <definedName name="_21INV_VALUE" localSheetId="10">#REF!</definedName>
    <definedName name="_21INV_VALUE">#REF!</definedName>
    <definedName name="_21LAM_12" localSheetId="27">#REF!</definedName>
    <definedName name="_21LAM_12" localSheetId="28">#REF!</definedName>
    <definedName name="_21LAM_12" localSheetId="18">#REF!</definedName>
    <definedName name="_21LAM_12" localSheetId="20">#REF!</definedName>
    <definedName name="_21LAM_12" localSheetId="21">#REF!</definedName>
    <definedName name="_21LAM_12" localSheetId="22">#REF!</definedName>
    <definedName name="_21LAM_12" localSheetId="23">#REF!</definedName>
    <definedName name="_21LAM_12" localSheetId="24">#REF!</definedName>
    <definedName name="_21LAM_12" localSheetId="25">#REF!</definedName>
    <definedName name="_21LAM_12" localSheetId="26">#REF!</definedName>
    <definedName name="_21LAM_12" localSheetId="1">#REF!</definedName>
    <definedName name="_21LAM_12" localSheetId="2">#REF!</definedName>
    <definedName name="_21LAM_12" localSheetId="4">#REF!</definedName>
    <definedName name="_21LAM_12" localSheetId="7">#REF!</definedName>
    <definedName name="_21LAM_12" localSheetId="8">#REF!</definedName>
    <definedName name="_21LAM_12" localSheetId="9">#REF!</definedName>
    <definedName name="_21LAM_12" localSheetId="10">#REF!</definedName>
    <definedName name="_21LAM_12">#REF!</definedName>
    <definedName name="_21LAM_34">#REF!</definedName>
    <definedName name="_21NAN_FOOT" localSheetId="1">#REF!</definedName>
    <definedName name="_21NAN_FOOT" localSheetId="2">#REF!</definedName>
    <definedName name="_21NAN_FOOT">#REF!</definedName>
    <definedName name="_21NAN_HEAD" localSheetId="27">#REF!</definedName>
    <definedName name="_21NAN_HEAD" localSheetId="28">#REF!</definedName>
    <definedName name="_21NAN_HEAD" localSheetId="18">#REF!</definedName>
    <definedName name="_21NAN_HEAD" localSheetId="20">#REF!</definedName>
    <definedName name="_21NAN_HEAD" localSheetId="21">#REF!</definedName>
    <definedName name="_21NAN_HEAD" localSheetId="22">#REF!</definedName>
    <definedName name="_21NAN_HEAD" localSheetId="23">#REF!</definedName>
    <definedName name="_21NAN_HEAD" localSheetId="24">#REF!</definedName>
    <definedName name="_21NAN_HEAD" localSheetId="25">#REF!</definedName>
    <definedName name="_21NAN_HEAD" localSheetId="26">#REF!</definedName>
    <definedName name="_21NAN_HEAD" localSheetId="1">#REF!</definedName>
    <definedName name="_21NAN_HEAD" localSheetId="2">#REF!</definedName>
    <definedName name="_21NAN_HEAD" localSheetId="4">#REF!</definedName>
    <definedName name="_21NAN_HEAD" localSheetId="7">#REF!</definedName>
    <definedName name="_21NAN_HEAD" localSheetId="8">#REF!</definedName>
    <definedName name="_21NAN_HEAD" localSheetId="9">#REF!</definedName>
    <definedName name="_21NAN_HEAD" localSheetId="10">#REF!</definedName>
    <definedName name="_21NAN_HEAD">#REF!</definedName>
    <definedName name="_21SUM_COMM" localSheetId="27">#REF!</definedName>
    <definedName name="_21SUM_COMM" localSheetId="28">#REF!</definedName>
    <definedName name="_21SUM_COMM" localSheetId="18">#REF!</definedName>
    <definedName name="_21SUM_COMM" localSheetId="21">#REF!</definedName>
    <definedName name="_21SUM_COMM" localSheetId="23">#REF!</definedName>
    <definedName name="_21SUM_COMM" localSheetId="24">#REF!</definedName>
    <definedName name="_21SUM_COMM" localSheetId="25">#REF!</definedName>
    <definedName name="_21SUM_COMM" localSheetId="26">#REF!</definedName>
    <definedName name="_21SUM_COMM" localSheetId="1">#REF!</definedName>
    <definedName name="_21SUM_COMM" localSheetId="2">#REF!</definedName>
    <definedName name="_21SUM_COMM" localSheetId="4">#REF!</definedName>
    <definedName name="_21SUM_COMM" localSheetId="9">#REF!</definedName>
    <definedName name="_21SUM_COMM" localSheetId="10">#REF!</definedName>
    <definedName name="_21SUM_COMM">#REF!</definedName>
    <definedName name="_21TBAY_1">#REF!</definedName>
    <definedName name="_21TBAY_2" localSheetId="27">#REF!</definedName>
    <definedName name="_21TBAY_2" localSheetId="28">#REF!</definedName>
    <definedName name="_21TBAY_2" localSheetId="18">#REF!</definedName>
    <definedName name="_21TBAY_2" localSheetId="20">#REF!</definedName>
    <definedName name="_21TBAY_2" localSheetId="21">#REF!</definedName>
    <definedName name="_21TBAY_2" localSheetId="22">#REF!</definedName>
    <definedName name="_21TBAY_2" localSheetId="23">#REF!</definedName>
    <definedName name="_21TBAY_2" localSheetId="24">#REF!</definedName>
    <definedName name="_21TBAY_2" localSheetId="25">#REF!</definedName>
    <definedName name="_21TBAY_2" localSheetId="26">#REF!</definedName>
    <definedName name="_21TBAY_2" localSheetId="1">#REF!</definedName>
    <definedName name="_21TBAY_2" localSheetId="2">#REF!</definedName>
    <definedName name="_21TBAY_2" localSheetId="4">#REF!</definedName>
    <definedName name="_21TBAY_2" localSheetId="7">#REF!</definedName>
    <definedName name="_21TBAY_2" localSheetId="8">#REF!</definedName>
    <definedName name="_21TBAY_2" localSheetId="9">#REF!</definedName>
    <definedName name="_21TBAY_2" localSheetId="10">#REF!</definedName>
    <definedName name="_21TBAY_2">#REF!</definedName>
    <definedName name="_21TBAY_HEAD" localSheetId="27">#REF!</definedName>
    <definedName name="_21TBAY_HEAD" localSheetId="28">#REF!</definedName>
    <definedName name="_21TBAY_HEAD" localSheetId="18">#REF!</definedName>
    <definedName name="_21TBAY_HEAD" localSheetId="20">#REF!</definedName>
    <definedName name="_21TBAY_HEAD" localSheetId="21">#REF!</definedName>
    <definedName name="_21TBAY_HEAD" localSheetId="22">#REF!</definedName>
    <definedName name="_21TBAY_HEAD" localSheetId="23">#REF!</definedName>
    <definedName name="_21TBAY_HEAD" localSheetId="24">#REF!</definedName>
    <definedName name="_21TBAY_HEAD" localSheetId="25">#REF!</definedName>
    <definedName name="_21TBAY_HEAD" localSheetId="26">#REF!</definedName>
    <definedName name="_21TBAY_HEAD" localSheetId="1">#REF!</definedName>
    <definedName name="_21TBAY_HEAD" localSheetId="2">#REF!</definedName>
    <definedName name="_21TBAY_HEAD" localSheetId="4">#REF!</definedName>
    <definedName name="_21TBAY_HEAD" localSheetId="7">#REF!</definedName>
    <definedName name="_21TBAY_HEAD" localSheetId="8">#REF!</definedName>
    <definedName name="_21TBAY_HEAD" localSheetId="9">#REF!</definedName>
    <definedName name="_21TBAY_HEAD" localSheetId="10">#REF!</definedName>
    <definedName name="_21TBAY_HEAD">#REF!</definedName>
    <definedName name="_22__C_START">#REF!</definedName>
    <definedName name="_22_TBAY_2">#REF!</definedName>
    <definedName name="_22ECO_EST" localSheetId="19">#REF!</definedName>
    <definedName name="_22ECO_EST">#REF!</definedName>
    <definedName name="_22LAM_12">#REF!</definedName>
    <definedName name="_22LAM_34" localSheetId="24">#REF!</definedName>
    <definedName name="_22LAM_34" localSheetId="25">#REF!</definedName>
    <definedName name="_22LAM_34" localSheetId="1">#REF!</definedName>
    <definedName name="_22LAM_34" localSheetId="2">#REF!</definedName>
    <definedName name="_22LAM_34">#REF!</definedName>
    <definedName name="_22MARG_SUM">#REF!</definedName>
    <definedName name="_22NAN_FOOT" localSheetId="24">#REF!</definedName>
    <definedName name="_22NAN_FOOT" localSheetId="25">#REF!</definedName>
    <definedName name="_22NAN_FOOT" localSheetId="1">#REF!</definedName>
    <definedName name="_22NAN_FOOT" localSheetId="2">#REF!</definedName>
    <definedName name="_22NAN_FOOT">#REF!</definedName>
    <definedName name="_22NAN_HEAD" localSheetId="24">#REF!</definedName>
    <definedName name="_22NAN_HEAD" localSheetId="25">#REF!</definedName>
    <definedName name="_22NAN_HEAD" localSheetId="1">#REF!</definedName>
    <definedName name="_22NAN_HEAD" localSheetId="2">#REF!</definedName>
    <definedName name="_22NAN_HEAD">#REF!</definedName>
    <definedName name="_22SUM_COMM" localSheetId="27">#REF!</definedName>
    <definedName name="_22SUM_COMM" localSheetId="28">#REF!</definedName>
    <definedName name="_22SUM_COMM" localSheetId="16">#REF!</definedName>
    <definedName name="_22SUM_COMM" localSheetId="18">#REF!</definedName>
    <definedName name="_22SUM_COMM" localSheetId="21">#REF!</definedName>
    <definedName name="_22SUM_COMM" localSheetId="22">#REF!</definedName>
    <definedName name="_22SUM_COMM" localSheetId="23">#REF!</definedName>
    <definedName name="_22SUM_COMM" localSheetId="24">#REF!</definedName>
    <definedName name="_22SUM_COMM" localSheetId="25">#REF!</definedName>
    <definedName name="_22SUM_COMM" localSheetId="26">#REF!</definedName>
    <definedName name="_22SUM_COMM" localSheetId="1">#REF!</definedName>
    <definedName name="_22SUM_COMM" localSheetId="2">#REF!</definedName>
    <definedName name="_22SUM_COMM" localSheetId="4">#REF!</definedName>
    <definedName name="_22SUM_COMM" localSheetId="7">#REF!</definedName>
    <definedName name="_22SUM_COMM" localSheetId="8">#REF!</definedName>
    <definedName name="_22SUM_COMM" localSheetId="9">#REF!</definedName>
    <definedName name="_22SUM_COMM" localSheetId="10">#REF!</definedName>
    <definedName name="_22SUM_COMM">#REF!</definedName>
    <definedName name="_22TBAY_2">#REF!</definedName>
    <definedName name="_22TBAY_HEAD" localSheetId="27">#REF!</definedName>
    <definedName name="_22TBAY_HEAD" localSheetId="28">#REF!</definedName>
    <definedName name="_22TBAY_HEAD" localSheetId="16">#REF!</definedName>
    <definedName name="_22TBAY_HEAD" localSheetId="18">#REF!</definedName>
    <definedName name="_22TBAY_HEAD" localSheetId="20">#REF!</definedName>
    <definedName name="_22TBAY_HEAD" localSheetId="21">#REF!</definedName>
    <definedName name="_22TBAY_HEAD" localSheetId="22">#REF!</definedName>
    <definedName name="_22TBAY_HEAD" localSheetId="23">#REF!</definedName>
    <definedName name="_22TBAY_HEAD" localSheetId="24">#REF!</definedName>
    <definedName name="_22TBAY_HEAD" localSheetId="25">#REF!</definedName>
    <definedName name="_22TBAY_HEAD" localSheetId="26">#REF!</definedName>
    <definedName name="_22TBAY_HEAD" localSheetId="1">#REF!</definedName>
    <definedName name="_22TBAY_HEAD" localSheetId="2">#REF!</definedName>
    <definedName name="_22TBAY_HEAD" localSheetId="4">#REF!</definedName>
    <definedName name="_22TBAY_HEAD" localSheetId="5">#REF!</definedName>
    <definedName name="_22TBAY_HEAD" localSheetId="7">#REF!</definedName>
    <definedName name="_22TBAY_HEAD" localSheetId="8">#REF!</definedName>
    <definedName name="_22TBAY_HEAD" localSheetId="9">#REF!</definedName>
    <definedName name="_22TBAY_HEAD" localSheetId="10">#REF!</definedName>
    <definedName name="_22TBAY_HEAD">#REF!</definedName>
    <definedName name="_23__C_START_RIGHT">#REF!</definedName>
    <definedName name="_23_TBAY_HEAD">#REF!</definedName>
    <definedName name="_23FOS_OVR2" localSheetId="27">#REF!</definedName>
    <definedName name="_23FOS_OVR2" localSheetId="28">#REF!</definedName>
    <definedName name="_23FOS_OVR2" localSheetId="16">#REF!</definedName>
    <definedName name="_23FOS_OVR2" localSheetId="18">#REF!</definedName>
    <definedName name="_23FOS_OVR2" localSheetId="20">#REF!</definedName>
    <definedName name="_23FOS_OVR2" localSheetId="21">#REF!</definedName>
    <definedName name="_23FOS_OVR2" localSheetId="22">#REF!</definedName>
    <definedName name="_23FOS_OVR2" localSheetId="23">#REF!</definedName>
    <definedName name="_23FOS_OVR2" localSheetId="24">#REF!</definedName>
    <definedName name="_23FOS_OVR2" localSheetId="25">#REF!</definedName>
    <definedName name="_23FOS_OVR2" localSheetId="26">#REF!</definedName>
    <definedName name="_23FOS_OVR2" localSheetId="1">#REF!</definedName>
    <definedName name="_23FOS_OVR2" localSheetId="2">#REF!</definedName>
    <definedName name="_23FOS_OVR2" localSheetId="4">#REF!</definedName>
    <definedName name="_23FOS_OVR2" localSheetId="7">#REF!</definedName>
    <definedName name="_23FOS_OVR2" localSheetId="8">#REF!</definedName>
    <definedName name="_23FOS_OVR2" localSheetId="9">#REF!</definedName>
    <definedName name="_23FOS_OVR2" localSheetId="10">#REF!</definedName>
    <definedName name="_23FOS_OVR2">#REF!</definedName>
    <definedName name="_23INV_VALUE" localSheetId="28">#REF!</definedName>
    <definedName name="_23INV_VALUE" localSheetId="16">#REF!</definedName>
    <definedName name="_23INV_VALUE" localSheetId="18">#REF!</definedName>
    <definedName name="_23INV_VALUE" localSheetId="19">#REF!</definedName>
    <definedName name="_23INV_VALUE" localSheetId="21">#REF!</definedName>
    <definedName name="_23INV_VALUE" localSheetId="22">#REF!</definedName>
    <definedName name="_23INV_VALUE" localSheetId="23">#REF!</definedName>
    <definedName name="_23INV_VALUE" localSheetId="24">#REF!</definedName>
    <definedName name="_23INV_VALUE" localSheetId="25">#REF!</definedName>
    <definedName name="_23INV_VALUE" localSheetId="26">#REF!</definedName>
    <definedName name="_23INV_VALUE" localSheetId="1">#REF!</definedName>
    <definedName name="_23INV_VALUE" localSheetId="2">#REF!</definedName>
    <definedName name="_23INV_VALUE" localSheetId="4">#REF!</definedName>
    <definedName name="_23INV_VALUE" localSheetId="7">#REF!</definedName>
    <definedName name="_23INV_VALUE" localSheetId="9">#REF!</definedName>
    <definedName name="_23INV_VALUE" localSheetId="10">#REF!</definedName>
    <definedName name="_23INV_VALUE">#REF!</definedName>
    <definedName name="_23LAM_34">#REF!</definedName>
    <definedName name="_23MARG_SUM" localSheetId="24">#REF!</definedName>
    <definedName name="_23MARG_SUM" localSheetId="25">#REF!</definedName>
    <definedName name="_23MARG_SUM" localSheetId="1">#REF!</definedName>
    <definedName name="_23MARG_SUM" localSheetId="2">#REF!</definedName>
    <definedName name="_23MARG_SUM">#REF!</definedName>
    <definedName name="_23NAN_FOOT" localSheetId="27">#REF!</definedName>
    <definedName name="_23NAN_FOOT" localSheetId="28">#REF!</definedName>
    <definedName name="_23NAN_FOOT" localSheetId="16">#REF!</definedName>
    <definedName name="_23NAN_FOOT" localSheetId="18">#REF!</definedName>
    <definedName name="_23NAN_FOOT" localSheetId="20">#REF!</definedName>
    <definedName name="_23NAN_FOOT" localSheetId="21">#REF!</definedName>
    <definedName name="_23NAN_FOOT" localSheetId="22">#REF!</definedName>
    <definedName name="_23NAN_FOOT" localSheetId="23">#REF!</definedName>
    <definedName name="_23NAN_FOOT" localSheetId="24">#REF!</definedName>
    <definedName name="_23NAN_FOOT" localSheetId="25">#REF!</definedName>
    <definedName name="_23NAN_FOOT" localSheetId="26">#REF!</definedName>
    <definedName name="_23NAN_FOOT" localSheetId="1">#REF!</definedName>
    <definedName name="_23NAN_FOOT" localSheetId="2">#REF!</definedName>
    <definedName name="_23NAN_FOOT" localSheetId="4">#REF!</definedName>
    <definedName name="_23NAN_FOOT" localSheetId="5">#REF!</definedName>
    <definedName name="_23NAN_FOOT" localSheetId="7">#REF!</definedName>
    <definedName name="_23NAN_FOOT" localSheetId="8">#REF!</definedName>
    <definedName name="_23NAN_FOOT" localSheetId="9">#REF!</definedName>
    <definedName name="_23NAN_FOOT" localSheetId="10">#REF!</definedName>
    <definedName name="_23NAN_FOOT">#REF!</definedName>
    <definedName name="_23SUM_COMM" localSheetId="1">#REF!</definedName>
    <definedName name="_23SUM_COMM" localSheetId="2">#REF!</definedName>
    <definedName name="_23SUM_COMM">#REF!</definedName>
    <definedName name="_23TBAY_1" localSheetId="27">#REF!</definedName>
    <definedName name="_23TBAY_1" localSheetId="28">#REF!</definedName>
    <definedName name="_23TBAY_1" localSheetId="16">#REF!</definedName>
    <definedName name="_23TBAY_1" localSheetId="18">#REF!</definedName>
    <definedName name="_23TBAY_1" localSheetId="21">#REF!</definedName>
    <definedName name="_23TBAY_1" localSheetId="22">#REF!</definedName>
    <definedName name="_23TBAY_1" localSheetId="23">#REF!</definedName>
    <definedName name="_23TBAY_1" localSheetId="24">#REF!</definedName>
    <definedName name="_23TBAY_1" localSheetId="25">#REF!</definedName>
    <definedName name="_23TBAY_1" localSheetId="26">#REF!</definedName>
    <definedName name="_23TBAY_1" localSheetId="1">#REF!</definedName>
    <definedName name="_23TBAY_1" localSheetId="2">#REF!</definedName>
    <definedName name="_23TBAY_1" localSheetId="4">#REF!</definedName>
    <definedName name="_23TBAY_1" localSheetId="7">#REF!</definedName>
    <definedName name="_23TBAY_1" localSheetId="8">#REF!</definedName>
    <definedName name="_23TBAY_1" localSheetId="9">#REF!</definedName>
    <definedName name="_23TBAY_1" localSheetId="10">#REF!</definedName>
    <definedName name="_23TBAY_1">#REF!</definedName>
    <definedName name="_23TBAY_HEAD">#REF!</definedName>
    <definedName name="_24__C_TITLE_LEFT">#REF!</definedName>
    <definedName name="_24FOS_OVR3" localSheetId="1">#REF!</definedName>
    <definedName name="_24FOS_OVR3" localSheetId="2">#REF!</definedName>
    <definedName name="_24FOS_OVR3">#REF!</definedName>
    <definedName name="_24LAM_12">#REF!</definedName>
    <definedName name="_24LAM_34" localSheetId="27">#REF!</definedName>
    <definedName name="_24LAM_34" localSheetId="28">#REF!</definedName>
    <definedName name="_24LAM_34" localSheetId="16">#REF!</definedName>
    <definedName name="_24LAM_34" localSheetId="18">#REF!</definedName>
    <definedName name="_24LAM_34" localSheetId="20">#REF!</definedName>
    <definedName name="_24LAM_34" localSheetId="21">#REF!</definedName>
    <definedName name="_24LAM_34" localSheetId="22">#REF!</definedName>
    <definedName name="_24LAM_34" localSheetId="23">#REF!</definedName>
    <definedName name="_24LAM_34" localSheetId="24">#REF!</definedName>
    <definedName name="_24LAM_34" localSheetId="25">#REF!</definedName>
    <definedName name="_24LAM_34" localSheetId="26">#REF!</definedName>
    <definedName name="_24LAM_34" localSheetId="1">#REF!</definedName>
    <definedName name="_24LAM_34" localSheetId="2">#REF!</definedName>
    <definedName name="_24LAM_34" localSheetId="4">#REF!</definedName>
    <definedName name="_24LAM_34" localSheetId="7">#REF!</definedName>
    <definedName name="_24LAM_34" localSheetId="8">#REF!</definedName>
    <definedName name="_24LAM_34" localSheetId="9">#REF!</definedName>
    <definedName name="_24LAM_34" localSheetId="10">#REF!</definedName>
    <definedName name="_24LAM_34">#REF!</definedName>
    <definedName name="_24MIXVAR_1" localSheetId="1">#REF!</definedName>
    <definedName name="_24MIXVAR_1" localSheetId="2">#REF!</definedName>
    <definedName name="_24MIXVAR_1">#REF!</definedName>
    <definedName name="_24NAN_FOOT" localSheetId="27">#REF!</definedName>
    <definedName name="_24NAN_FOOT" localSheetId="28">#REF!</definedName>
    <definedName name="_24NAN_FOOT" localSheetId="18">#REF!</definedName>
    <definedName name="_24NAN_FOOT" localSheetId="20">#REF!</definedName>
    <definedName name="_24NAN_FOOT" localSheetId="21">#REF!</definedName>
    <definedName name="_24NAN_FOOT" localSheetId="22">#REF!</definedName>
    <definedName name="_24NAN_FOOT" localSheetId="23">#REF!</definedName>
    <definedName name="_24NAN_FOOT" localSheetId="24">#REF!</definedName>
    <definedName name="_24NAN_FOOT" localSheetId="25">#REF!</definedName>
    <definedName name="_24NAN_FOOT" localSheetId="26">#REF!</definedName>
    <definedName name="_24NAN_FOOT" localSheetId="1">#REF!</definedName>
    <definedName name="_24NAN_FOOT" localSheetId="2">#REF!</definedName>
    <definedName name="_24NAN_FOOT" localSheetId="4">#REF!</definedName>
    <definedName name="_24NAN_FOOT" localSheetId="7">#REF!</definedName>
    <definedName name="_24NAN_FOOT" localSheetId="8">#REF!</definedName>
    <definedName name="_24NAN_FOOT" localSheetId="9">#REF!</definedName>
    <definedName name="_24NAN_FOOT" localSheetId="10">#REF!</definedName>
    <definedName name="_24NAN_FOOT">#REF!</definedName>
    <definedName name="_24NAN_HEAD" localSheetId="27">#REF!</definedName>
    <definedName name="_24NAN_HEAD" localSheetId="28">#REF!</definedName>
    <definedName name="_24NAN_HEAD" localSheetId="18">#REF!</definedName>
    <definedName name="_24NAN_HEAD" localSheetId="20">#REF!</definedName>
    <definedName name="_24NAN_HEAD" localSheetId="21">#REF!</definedName>
    <definedName name="_24NAN_HEAD" localSheetId="22">#REF!</definedName>
    <definedName name="_24NAN_HEAD" localSheetId="23">#REF!</definedName>
    <definedName name="_24NAN_HEAD" localSheetId="24">#REF!</definedName>
    <definedName name="_24NAN_HEAD" localSheetId="25">#REF!</definedName>
    <definedName name="_24NAN_HEAD" localSheetId="26">#REF!</definedName>
    <definedName name="_24NAN_HEAD" localSheetId="1">#REF!</definedName>
    <definedName name="_24NAN_HEAD" localSheetId="2">#REF!</definedName>
    <definedName name="_24NAN_HEAD" localSheetId="4">#REF!</definedName>
    <definedName name="_24NAN_HEAD" localSheetId="7">#REF!</definedName>
    <definedName name="_24NAN_HEAD" localSheetId="8">#REF!</definedName>
    <definedName name="_24NAN_HEAD" localSheetId="9">#REF!</definedName>
    <definedName name="_24NAN_HEAD" localSheetId="10">#REF!</definedName>
    <definedName name="_24NAN_HEAD">#REF!</definedName>
    <definedName name="_24SUM_COMM" localSheetId="27">#REF!</definedName>
    <definedName name="_24SUM_COMM" localSheetId="28">#REF!</definedName>
    <definedName name="_24SUM_COMM" localSheetId="18">#REF!</definedName>
    <definedName name="_24SUM_COMM" localSheetId="20">#REF!</definedName>
    <definedName name="_24SUM_COMM" localSheetId="21">#REF!</definedName>
    <definedName name="_24SUM_COMM" localSheetId="22">#REF!</definedName>
    <definedName name="_24SUM_COMM" localSheetId="23">#REF!</definedName>
    <definedName name="_24SUM_COMM" localSheetId="24">#REF!</definedName>
    <definedName name="_24SUM_COMM" localSheetId="25">#REF!</definedName>
    <definedName name="_24SUM_COMM" localSheetId="26">#REF!</definedName>
    <definedName name="_24SUM_COMM" localSheetId="1">#REF!</definedName>
    <definedName name="_24SUM_COMM" localSheetId="2">#REF!</definedName>
    <definedName name="_24SUM_COMM" localSheetId="4">#REF!</definedName>
    <definedName name="_24SUM_COMM" localSheetId="7">#REF!</definedName>
    <definedName name="_24SUM_COMM" localSheetId="8">#REF!</definedName>
    <definedName name="_24SUM_COMM" localSheetId="9">#REF!</definedName>
    <definedName name="_24SUM_COMM" localSheetId="10">#REF!</definedName>
    <definedName name="_24SUM_COMM">#REF!</definedName>
    <definedName name="_24TBAY_1" localSheetId="27">#REF!</definedName>
    <definedName name="_24TBAY_1" localSheetId="28">#REF!</definedName>
    <definedName name="_24TBAY_1" localSheetId="18">#REF!</definedName>
    <definedName name="_24TBAY_1" localSheetId="21">#REF!</definedName>
    <definedName name="_24TBAY_1" localSheetId="23">#REF!</definedName>
    <definedName name="_24TBAY_1" localSheetId="24">#REF!</definedName>
    <definedName name="_24TBAY_1" localSheetId="25">#REF!</definedName>
    <definedName name="_24TBAY_1" localSheetId="26">#REF!</definedName>
    <definedName name="_24TBAY_1" localSheetId="1">#REF!</definedName>
    <definedName name="_24TBAY_1" localSheetId="2">#REF!</definedName>
    <definedName name="_24TBAY_1" localSheetId="4">#REF!</definedName>
    <definedName name="_24TBAY_1" localSheetId="9">#REF!</definedName>
    <definedName name="_24TBAY_1" localSheetId="10">#REF!</definedName>
    <definedName name="_24TBAY_1">#REF!</definedName>
    <definedName name="_24TBAY_2" localSheetId="27">#REF!</definedName>
    <definedName name="_24TBAY_2" localSheetId="28">#REF!</definedName>
    <definedName name="_24TBAY_2" localSheetId="18">#REF!</definedName>
    <definedName name="_24TBAY_2" localSheetId="21">#REF!</definedName>
    <definedName name="_24TBAY_2" localSheetId="22">#REF!</definedName>
    <definedName name="_24TBAY_2" localSheetId="23">#REF!</definedName>
    <definedName name="_24TBAY_2" localSheetId="24">#REF!</definedName>
    <definedName name="_24TBAY_2" localSheetId="25">#REF!</definedName>
    <definedName name="_24TBAY_2" localSheetId="26">#REF!</definedName>
    <definedName name="_24TBAY_2" localSheetId="1">#REF!</definedName>
    <definedName name="_24TBAY_2" localSheetId="2">#REF!</definedName>
    <definedName name="_24TBAY_2" localSheetId="4">#REF!</definedName>
    <definedName name="_24TBAY_2" localSheetId="7">#REF!</definedName>
    <definedName name="_24TBAY_2" localSheetId="8">#REF!</definedName>
    <definedName name="_24TBAY_2" localSheetId="9">#REF!</definedName>
    <definedName name="_24TBAY_2" localSheetId="10">#REF!</definedName>
    <definedName name="_24TBAY_2">#REF!</definedName>
    <definedName name="_25__C_TITLE_RIGHT">#REF!</definedName>
    <definedName name="_25FOS_OVR2" localSheetId="27">#REF!</definedName>
    <definedName name="_25FOS_OVR2" localSheetId="28">#REF!</definedName>
    <definedName name="_25FOS_OVR2" localSheetId="18">#REF!</definedName>
    <definedName name="_25FOS_OVR2" localSheetId="20">#REF!</definedName>
    <definedName name="_25FOS_OVR2" localSheetId="21">#REF!</definedName>
    <definedName name="_25FOS_OVR2" localSheetId="22">#REF!</definedName>
    <definedName name="_25FOS_OVR2" localSheetId="23">#REF!</definedName>
    <definedName name="_25FOS_OVR2" localSheetId="24">#REF!</definedName>
    <definedName name="_25FOS_OVR2" localSheetId="25">#REF!</definedName>
    <definedName name="_25FOS_OVR2" localSheetId="26">#REF!</definedName>
    <definedName name="_25FOS_OVR2" localSheetId="1">#REF!</definedName>
    <definedName name="_25FOS_OVR2" localSheetId="2">#REF!</definedName>
    <definedName name="_25FOS_OVR2" localSheetId="4">#REF!</definedName>
    <definedName name="_25FOS_OVR2" localSheetId="7">#REF!</definedName>
    <definedName name="_25FOS_OVR2" localSheetId="8">#REF!</definedName>
    <definedName name="_25FOS_OVR2" localSheetId="9">#REF!</definedName>
    <definedName name="_25FOS_OVR2" localSheetId="10">#REF!</definedName>
    <definedName name="_25FOS_OVR2">#REF!</definedName>
    <definedName name="_25INV_VALUE" localSheetId="1">#REF!</definedName>
    <definedName name="_25INV_VALUE" localSheetId="2">#REF!</definedName>
    <definedName name="_25INV_VALUE">#REF!</definedName>
    <definedName name="_25LAM_12" localSheetId="27">#REF!</definedName>
    <definedName name="_25LAM_12" localSheetId="28">#REF!</definedName>
    <definedName name="_25LAM_12" localSheetId="18">#REF!</definedName>
    <definedName name="_25LAM_12" localSheetId="20">#REF!</definedName>
    <definedName name="_25LAM_12" localSheetId="21">#REF!</definedName>
    <definedName name="_25LAM_12" localSheetId="22">#REF!</definedName>
    <definedName name="_25LAM_12" localSheetId="23">#REF!</definedName>
    <definedName name="_25LAM_12" localSheetId="24">#REF!</definedName>
    <definedName name="_25LAM_12" localSheetId="25">#REF!</definedName>
    <definedName name="_25LAM_12" localSheetId="26">#REF!</definedName>
    <definedName name="_25LAM_12" localSheetId="1">#REF!</definedName>
    <definedName name="_25LAM_12" localSheetId="2">#REF!</definedName>
    <definedName name="_25LAM_12" localSheetId="4">#REF!</definedName>
    <definedName name="_25LAM_12" localSheetId="7">#REF!</definedName>
    <definedName name="_25LAM_12" localSheetId="8">#REF!</definedName>
    <definedName name="_25LAM_12" localSheetId="9">#REF!</definedName>
    <definedName name="_25LAM_12" localSheetId="10">#REF!</definedName>
    <definedName name="_25LAM_12">#REF!</definedName>
    <definedName name="_25LAM_34">#REF!</definedName>
    <definedName name="_25MIXVAR_2" localSheetId="1">#REF!</definedName>
    <definedName name="_25MIXVAR_2" localSheetId="2">#REF!</definedName>
    <definedName name="_25MIXVAR_2">#REF!</definedName>
    <definedName name="_25NAN_FOOT" localSheetId="27">#REF!</definedName>
    <definedName name="_25NAN_FOOT" localSheetId="28">#REF!</definedName>
    <definedName name="_25NAN_FOOT" localSheetId="18">#REF!</definedName>
    <definedName name="_25NAN_FOOT" localSheetId="20">#REF!</definedName>
    <definedName name="_25NAN_FOOT" localSheetId="21">#REF!</definedName>
    <definedName name="_25NAN_FOOT" localSheetId="22">#REF!</definedName>
    <definedName name="_25NAN_FOOT" localSheetId="23">#REF!</definedName>
    <definedName name="_25NAN_FOOT" localSheetId="24">#REF!</definedName>
    <definedName name="_25NAN_FOOT" localSheetId="25">#REF!</definedName>
    <definedName name="_25NAN_FOOT" localSheetId="26">#REF!</definedName>
    <definedName name="_25NAN_FOOT" localSheetId="1">#REF!</definedName>
    <definedName name="_25NAN_FOOT" localSheetId="2">#REF!</definedName>
    <definedName name="_25NAN_FOOT" localSheetId="4">#REF!</definedName>
    <definedName name="_25NAN_FOOT" localSheetId="7">#REF!</definedName>
    <definedName name="_25NAN_FOOT" localSheetId="8">#REF!</definedName>
    <definedName name="_25NAN_FOOT" localSheetId="9">#REF!</definedName>
    <definedName name="_25NAN_FOOT" localSheetId="10">#REF!</definedName>
    <definedName name="_25NAN_FOOT">#REF!</definedName>
    <definedName name="_25TBAY_2" localSheetId="1">#REF!</definedName>
    <definedName name="_25TBAY_2" localSheetId="2">#REF!</definedName>
    <definedName name="_25TBAY_2">#REF!</definedName>
    <definedName name="_25TBAY_HEAD" localSheetId="27">#REF!</definedName>
    <definedName name="_25TBAY_HEAD" localSheetId="28">#REF!</definedName>
    <definedName name="_25TBAY_HEAD" localSheetId="18">#REF!</definedName>
    <definedName name="_25TBAY_HEAD" localSheetId="21">#REF!</definedName>
    <definedName name="_25TBAY_HEAD" localSheetId="22">#REF!</definedName>
    <definedName name="_25TBAY_HEAD" localSheetId="23">#REF!</definedName>
    <definedName name="_25TBAY_HEAD" localSheetId="24">#REF!</definedName>
    <definedName name="_25TBAY_HEAD" localSheetId="25">#REF!</definedName>
    <definedName name="_25TBAY_HEAD" localSheetId="26">#REF!</definedName>
    <definedName name="_25TBAY_HEAD" localSheetId="1">#REF!</definedName>
    <definedName name="_25TBAY_HEAD" localSheetId="2">#REF!</definedName>
    <definedName name="_25TBAY_HEAD" localSheetId="4">#REF!</definedName>
    <definedName name="_25TBAY_HEAD" localSheetId="7">#REF!</definedName>
    <definedName name="_25TBAY_HEAD" localSheetId="8">#REF!</definedName>
    <definedName name="_25TBAY_HEAD" localSheetId="9">#REF!</definedName>
    <definedName name="_25TBAY_HEAD" localSheetId="10">#REF!</definedName>
    <definedName name="_25TBAY_HEAD">#REF!</definedName>
    <definedName name="_26__C_WIND_VERT">#REF!</definedName>
    <definedName name="_26INV_VALUE">#REF!</definedName>
    <definedName name="_26LAM_12" localSheetId="1">#REF!</definedName>
    <definedName name="_26LAM_12" localSheetId="2">#REF!</definedName>
    <definedName name="_26LAM_12">#REF!</definedName>
    <definedName name="_26MARG_SUM">#REF!</definedName>
    <definedName name="_26MIXVAR_2">#REF!</definedName>
    <definedName name="_26NAN_FOOT">#REF!</definedName>
    <definedName name="_26NAN_HEAD" localSheetId="27">#REF!</definedName>
    <definedName name="_26NAN_HEAD" localSheetId="28">#REF!</definedName>
    <definedName name="_26NAN_HEAD" localSheetId="18">#REF!</definedName>
    <definedName name="_26NAN_HEAD" localSheetId="20">#REF!</definedName>
    <definedName name="_26NAN_HEAD" localSheetId="21">#REF!</definedName>
    <definedName name="_26NAN_HEAD" localSheetId="22">#REF!</definedName>
    <definedName name="_26NAN_HEAD" localSheetId="23">#REF!</definedName>
    <definedName name="_26NAN_HEAD" localSheetId="24">#REF!</definedName>
    <definedName name="_26NAN_HEAD" localSheetId="25">#REF!</definedName>
    <definedName name="_26NAN_HEAD" localSheetId="26">#REF!</definedName>
    <definedName name="_26NAN_HEAD" localSheetId="1">#REF!</definedName>
    <definedName name="_26NAN_HEAD" localSheetId="2">#REF!</definedName>
    <definedName name="_26NAN_HEAD" localSheetId="4">#REF!</definedName>
    <definedName name="_26NAN_HEAD" localSheetId="7">#REF!</definedName>
    <definedName name="_26NAN_HEAD" localSheetId="8">#REF!</definedName>
    <definedName name="_26NAN_HEAD" localSheetId="9">#REF!</definedName>
    <definedName name="_26NAN_HEAD" localSheetId="10">#REF!</definedName>
    <definedName name="_26NAN_HEAD">#REF!</definedName>
    <definedName name="_26SUM_COMM" localSheetId="1">#REF!</definedName>
    <definedName name="_26SUM_COMM" localSheetId="2">#REF!</definedName>
    <definedName name="_26SUM_COMM">#REF!</definedName>
    <definedName name="_26TBAY_HEAD" localSheetId="1">#REF!</definedName>
    <definedName name="_26TBAY_HEAD" localSheetId="2">#REF!</definedName>
    <definedName name="_26TBAY_HEAD">#REF!</definedName>
    <definedName name="_27__ECO_EST">#REF!</definedName>
    <definedName name="_27FOS_OVR1" localSheetId="27">#REF!</definedName>
    <definedName name="_27FOS_OVR1" localSheetId="28">#REF!</definedName>
    <definedName name="_27FOS_OVR1" localSheetId="18">#REF!</definedName>
    <definedName name="_27FOS_OVR1" localSheetId="20">#REF!</definedName>
    <definedName name="_27FOS_OVR1" localSheetId="21">#REF!</definedName>
    <definedName name="_27FOS_OVR1" localSheetId="22">#REF!</definedName>
    <definedName name="_27FOS_OVR1" localSheetId="23">#REF!</definedName>
    <definedName name="_27FOS_OVR1" localSheetId="24">#REF!</definedName>
    <definedName name="_27FOS_OVR1" localSheetId="25">#REF!</definedName>
    <definedName name="_27FOS_OVR1" localSheetId="26">#REF!</definedName>
    <definedName name="_27FOS_OVR1" localSheetId="1">#REF!</definedName>
    <definedName name="_27FOS_OVR1" localSheetId="2">#REF!</definedName>
    <definedName name="_27FOS_OVR1" localSheetId="4">#REF!</definedName>
    <definedName name="_27FOS_OVR1" localSheetId="7">#REF!</definedName>
    <definedName name="_27FOS_OVR1" localSheetId="8">#REF!</definedName>
    <definedName name="_27FOS_OVR1" localSheetId="9">#REF!</definedName>
    <definedName name="_27FOS_OVR1" localSheetId="10">#REF!</definedName>
    <definedName name="_27FOS_OVR1">#REF!</definedName>
    <definedName name="_27LAM_12">#REF!</definedName>
    <definedName name="_27LAM_34" localSheetId="27">#REF!</definedName>
    <definedName name="_27LAM_34" localSheetId="28">#REF!</definedName>
    <definedName name="_27LAM_34" localSheetId="18">#REF!</definedName>
    <definedName name="_27LAM_34" localSheetId="20">#REF!</definedName>
    <definedName name="_27LAM_34" localSheetId="21">#REF!</definedName>
    <definedName name="_27LAM_34" localSheetId="22">#REF!</definedName>
    <definedName name="_27LAM_34" localSheetId="23">#REF!</definedName>
    <definedName name="_27LAM_34" localSheetId="24">#REF!</definedName>
    <definedName name="_27LAM_34" localSheetId="25">#REF!</definedName>
    <definedName name="_27LAM_34" localSheetId="26">#REF!</definedName>
    <definedName name="_27LAM_34" localSheetId="1">#REF!</definedName>
    <definedName name="_27LAM_34" localSheetId="2">#REF!</definedName>
    <definedName name="_27LAM_34" localSheetId="4">#REF!</definedName>
    <definedName name="_27LAM_34" localSheetId="7">#REF!</definedName>
    <definedName name="_27LAM_34" localSheetId="8">#REF!</definedName>
    <definedName name="_27LAM_34" localSheetId="9">#REF!</definedName>
    <definedName name="_27LAM_34" localSheetId="10">#REF!</definedName>
    <definedName name="_27LAM_34">#REF!</definedName>
    <definedName name="_27MARG_SUM" localSheetId="27">#REF!</definedName>
    <definedName name="_27MARG_SUM" localSheetId="28">#REF!</definedName>
    <definedName name="_27MARG_SUM" localSheetId="18">#REF!</definedName>
    <definedName name="_27MARG_SUM" localSheetId="20">#REF!</definedName>
    <definedName name="_27MARG_SUM" localSheetId="21">#REF!</definedName>
    <definedName name="_27MARG_SUM" localSheetId="22">#REF!</definedName>
    <definedName name="_27MARG_SUM" localSheetId="23">#REF!</definedName>
    <definedName name="_27MARG_SUM" localSheetId="24">#REF!</definedName>
    <definedName name="_27MARG_SUM" localSheetId="25">#REF!</definedName>
    <definedName name="_27MARG_SUM" localSheetId="26">#REF!</definedName>
    <definedName name="_27MARG_SUM" localSheetId="1">#REF!</definedName>
    <definedName name="_27MARG_SUM" localSheetId="2">#REF!</definedName>
    <definedName name="_27MARG_SUM" localSheetId="4">#REF!</definedName>
    <definedName name="_27MARG_SUM" localSheetId="7">#REF!</definedName>
    <definedName name="_27MARG_SUM" localSheetId="8">#REF!</definedName>
    <definedName name="_27MARG_SUM" localSheetId="9">#REF!</definedName>
    <definedName name="_27MARG_SUM" localSheetId="10">#REF!</definedName>
    <definedName name="_27MARG_SUM">#REF!</definedName>
    <definedName name="_27MIXVAR_1">#REF!</definedName>
    <definedName name="_27NAN_FOOT">#REF!</definedName>
    <definedName name="_27NAN_HEAD" localSheetId="27">#REF!</definedName>
    <definedName name="_27NAN_HEAD" localSheetId="28">#REF!</definedName>
    <definedName name="_27NAN_HEAD" localSheetId="18">#REF!</definedName>
    <definedName name="_27NAN_HEAD" localSheetId="21">#REF!</definedName>
    <definedName name="_27NAN_HEAD" localSheetId="22">#REF!</definedName>
    <definedName name="_27NAN_HEAD" localSheetId="23">#REF!</definedName>
    <definedName name="_27NAN_HEAD" localSheetId="24">#REF!</definedName>
    <definedName name="_27NAN_HEAD" localSheetId="25">#REF!</definedName>
    <definedName name="_27NAN_HEAD" localSheetId="26">#REF!</definedName>
    <definedName name="_27NAN_HEAD" localSheetId="1">#REF!</definedName>
    <definedName name="_27NAN_HEAD" localSheetId="2">#REF!</definedName>
    <definedName name="_27NAN_HEAD" localSheetId="4">#REF!</definedName>
    <definedName name="_27NAN_HEAD" localSheetId="7">#REF!</definedName>
    <definedName name="_27NAN_HEAD" localSheetId="8">#REF!</definedName>
    <definedName name="_27NAN_HEAD" localSheetId="9">#REF!</definedName>
    <definedName name="_27NAN_HEAD" localSheetId="10">#REF!</definedName>
    <definedName name="_27NAN_HEAD">#REF!</definedName>
    <definedName name="_27TBAY_1" localSheetId="27">#REF!</definedName>
    <definedName name="_27TBAY_1" localSheetId="28">#REF!</definedName>
    <definedName name="_27TBAY_1" localSheetId="18">#REF!</definedName>
    <definedName name="_27TBAY_1" localSheetId="20">#REF!</definedName>
    <definedName name="_27TBAY_1" localSheetId="21">#REF!</definedName>
    <definedName name="_27TBAY_1" localSheetId="22">#REF!</definedName>
    <definedName name="_27TBAY_1" localSheetId="23">#REF!</definedName>
    <definedName name="_27TBAY_1" localSheetId="24">#REF!</definedName>
    <definedName name="_27TBAY_1" localSheetId="25">#REF!</definedName>
    <definedName name="_27TBAY_1" localSheetId="26">#REF!</definedName>
    <definedName name="_27TBAY_1" localSheetId="1">#REF!</definedName>
    <definedName name="_27TBAY_1" localSheetId="2">#REF!</definedName>
    <definedName name="_27TBAY_1" localSheetId="4">#REF!</definedName>
    <definedName name="_27TBAY_1" localSheetId="7">#REF!</definedName>
    <definedName name="_27TBAY_1" localSheetId="8">#REF!</definedName>
    <definedName name="_27TBAY_1" localSheetId="9">#REF!</definedName>
    <definedName name="_27TBAY_1" localSheetId="10">#REF!</definedName>
    <definedName name="_27TBAY_1">#REF!</definedName>
    <definedName name="_27TBAY_2" localSheetId="27">#REF!</definedName>
    <definedName name="_27TBAY_2" localSheetId="28">#REF!</definedName>
    <definedName name="_27TBAY_2" localSheetId="18">#REF!</definedName>
    <definedName name="_27TBAY_2" localSheetId="21">#REF!</definedName>
    <definedName name="_27TBAY_2" localSheetId="23">#REF!</definedName>
    <definedName name="_27TBAY_2" localSheetId="24">#REF!</definedName>
    <definedName name="_27TBAY_2" localSheetId="25">#REF!</definedName>
    <definedName name="_27TBAY_2" localSheetId="26">#REF!</definedName>
    <definedName name="_27TBAY_2" localSheetId="1">#REF!</definedName>
    <definedName name="_27TBAY_2" localSheetId="2">#REF!</definedName>
    <definedName name="_27TBAY_2" localSheetId="4">#REF!</definedName>
    <definedName name="_27TBAY_2" localSheetId="9">#REF!</definedName>
    <definedName name="_27TBAY_2" localSheetId="10">#REF!</definedName>
    <definedName name="_27TBAY_2">#REF!</definedName>
    <definedName name="_28__FOS_OVR1">#REF!</definedName>
    <definedName name="_28LAM_34">#REF!</definedName>
    <definedName name="_28MARG_SUM" localSheetId="1">#REF!</definedName>
    <definedName name="_28MARG_SUM" localSheetId="2">#REF!</definedName>
    <definedName name="_28MARG_SUM">#REF!</definedName>
    <definedName name="_28MIXVAR_2">#REF!</definedName>
    <definedName name="_28NAN_FOOT" localSheetId="27">#REF!</definedName>
    <definedName name="_28NAN_FOOT" localSheetId="28">#REF!</definedName>
    <definedName name="_28NAN_FOOT" localSheetId="18">#REF!</definedName>
    <definedName name="_28NAN_FOOT" localSheetId="21">#REF!</definedName>
    <definedName name="_28NAN_FOOT" localSheetId="22">#REF!</definedName>
    <definedName name="_28NAN_FOOT" localSheetId="23">#REF!</definedName>
    <definedName name="_28NAN_FOOT" localSheetId="24">#REF!</definedName>
    <definedName name="_28NAN_FOOT" localSheetId="25">#REF!</definedName>
    <definedName name="_28NAN_FOOT" localSheetId="26">#REF!</definedName>
    <definedName name="_28NAN_FOOT" localSheetId="1">#REF!</definedName>
    <definedName name="_28NAN_FOOT" localSheetId="2">#REF!</definedName>
    <definedName name="_28NAN_FOOT" localSheetId="4">#REF!</definedName>
    <definedName name="_28NAN_FOOT" localSheetId="7">#REF!</definedName>
    <definedName name="_28NAN_FOOT" localSheetId="8">#REF!</definedName>
    <definedName name="_28NAN_FOOT" localSheetId="9">#REF!</definedName>
    <definedName name="_28NAN_FOOT" localSheetId="10">#REF!</definedName>
    <definedName name="_28NAN_FOOT">#REF!</definedName>
    <definedName name="_28NAN_HEAD" localSheetId="27">#REF!</definedName>
    <definedName name="_28NAN_HEAD" localSheetId="28">#REF!</definedName>
    <definedName name="_28NAN_HEAD" localSheetId="18">#REF!</definedName>
    <definedName name="_28NAN_HEAD" localSheetId="20">#REF!</definedName>
    <definedName name="_28NAN_HEAD" localSheetId="21">#REF!</definedName>
    <definedName name="_28NAN_HEAD" localSheetId="22">#REF!</definedName>
    <definedName name="_28NAN_HEAD" localSheetId="23">#REF!</definedName>
    <definedName name="_28NAN_HEAD" localSheetId="24">#REF!</definedName>
    <definedName name="_28NAN_HEAD" localSheetId="25">#REF!</definedName>
    <definedName name="_28NAN_HEAD" localSheetId="26">#REF!</definedName>
    <definedName name="_28NAN_HEAD" localSheetId="1">#REF!</definedName>
    <definedName name="_28NAN_HEAD" localSheetId="2">#REF!</definedName>
    <definedName name="_28NAN_HEAD" localSheetId="4">#REF!</definedName>
    <definedName name="_28NAN_HEAD" localSheetId="7">#REF!</definedName>
    <definedName name="_28NAN_HEAD" localSheetId="8">#REF!</definedName>
    <definedName name="_28NAN_HEAD" localSheetId="9">#REF!</definedName>
    <definedName name="_28NAN_HEAD" localSheetId="10">#REF!</definedName>
    <definedName name="_28NAN_HEAD">#REF!</definedName>
    <definedName name="_28SUM_COMM" localSheetId="27">#REF!</definedName>
    <definedName name="_28SUM_COMM" localSheetId="28">#REF!</definedName>
    <definedName name="_28SUM_COMM" localSheetId="18">#REF!</definedName>
    <definedName name="_28SUM_COMM" localSheetId="20">#REF!</definedName>
    <definedName name="_28SUM_COMM" localSheetId="21">#REF!</definedName>
    <definedName name="_28SUM_COMM" localSheetId="22">#REF!</definedName>
    <definedName name="_28SUM_COMM" localSheetId="23">#REF!</definedName>
    <definedName name="_28SUM_COMM" localSheetId="24">#REF!</definedName>
    <definedName name="_28SUM_COMM" localSheetId="25">#REF!</definedName>
    <definedName name="_28SUM_COMM" localSheetId="26">#REF!</definedName>
    <definedName name="_28SUM_COMM" localSheetId="1">#REF!</definedName>
    <definedName name="_28SUM_COMM" localSheetId="2">#REF!</definedName>
    <definedName name="_28SUM_COMM" localSheetId="4">#REF!</definedName>
    <definedName name="_28SUM_COMM" localSheetId="7">#REF!</definedName>
    <definedName name="_28SUM_COMM" localSheetId="8">#REF!</definedName>
    <definedName name="_28SUM_COMM" localSheetId="9">#REF!</definedName>
    <definedName name="_28SUM_COMM" localSheetId="10">#REF!</definedName>
    <definedName name="_28SUM_COMM">#REF!</definedName>
    <definedName name="_28TBAY_1" localSheetId="1">#REF!</definedName>
    <definedName name="_28TBAY_1" localSheetId="2">#REF!</definedName>
    <definedName name="_28TBAY_1">#REF!</definedName>
    <definedName name="_29__FOS_OVR2">#REF!</definedName>
    <definedName name="_29FOS_OVR1" localSheetId="1">#REF!</definedName>
    <definedName name="_29FOS_OVR1" localSheetId="2">#REF!</definedName>
    <definedName name="_29FOS_OVR1">#REF!</definedName>
    <definedName name="_29MARG_SUM" localSheetId="27">#REF!</definedName>
    <definedName name="_29MARG_SUM" localSheetId="28">#REF!</definedName>
    <definedName name="_29MARG_SUM" localSheetId="18">#REF!</definedName>
    <definedName name="_29MARG_SUM" localSheetId="20">#REF!</definedName>
    <definedName name="_29MARG_SUM" localSheetId="21">#REF!</definedName>
    <definedName name="_29MARG_SUM" localSheetId="22">#REF!</definedName>
    <definedName name="_29MARG_SUM" localSheetId="23">#REF!</definedName>
    <definedName name="_29MARG_SUM" localSheetId="24">#REF!</definedName>
    <definedName name="_29MARG_SUM" localSheetId="25">#REF!</definedName>
    <definedName name="_29MARG_SUM" localSheetId="26">#REF!</definedName>
    <definedName name="_29MARG_SUM" localSheetId="1">#REF!</definedName>
    <definedName name="_29MARG_SUM" localSheetId="2">#REF!</definedName>
    <definedName name="_29MARG_SUM" localSheetId="4">#REF!</definedName>
    <definedName name="_29MARG_SUM" localSheetId="7">#REF!</definedName>
    <definedName name="_29MARG_SUM" localSheetId="8">#REF!</definedName>
    <definedName name="_29MARG_SUM" localSheetId="9">#REF!</definedName>
    <definedName name="_29MARG_SUM" localSheetId="10">#REF!</definedName>
    <definedName name="_29MARG_SUM">#REF!</definedName>
    <definedName name="_29MIXVAR_1" localSheetId="1">#REF!</definedName>
    <definedName name="_29MIXVAR_1" localSheetId="2">#REF!</definedName>
    <definedName name="_29MIXVAR_1">#REF!</definedName>
    <definedName name="_29NAN_FOOT">#REF!</definedName>
    <definedName name="_29SUM_COMM" localSheetId="27">#REF!</definedName>
    <definedName name="_29SUM_COMM" localSheetId="28">#REF!</definedName>
    <definedName name="_29SUM_COMM" localSheetId="18">#REF!</definedName>
    <definedName name="_29SUM_COMM" localSheetId="20">#REF!</definedName>
    <definedName name="_29SUM_COMM" localSheetId="21">#REF!</definedName>
    <definedName name="_29SUM_COMM" localSheetId="22">#REF!</definedName>
    <definedName name="_29SUM_COMM" localSheetId="23">#REF!</definedName>
    <definedName name="_29SUM_COMM" localSheetId="24">#REF!</definedName>
    <definedName name="_29SUM_COMM" localSheetId="25">#REF!</definedName>
    <definedName name="_29SUM_COMM" localSheetId="26">#REF!</definedName>
    <definedName name="_29SUM_COMM" localSheetId="1">#REF!</definedName>
    <definedName name="_29SUM_COMM" localSheetId="2">#REF!</definedName>
    <definedName name="_29SUM_COMM" localSheetId="4">#REF!</definedName>
    <definedName name="_29SUM_COMM" localSheetId="7">#REF!</definedName>
    <definedName name="_29SUM_COMM" localSheetId="8">#REF!</definedName>
    <definedName name="_29SUM_COMM" localSheetId="9">#REF!</definedName>
    <definedName name="_29SUM_COMM" localSheetId="10">#REF!</definedName>
    <definedName name="_29SUM_COMM">#REF!</definedName>
    <definedName name="_29TBAY_1">#REF!</definedName>
    <definedName name="_2C_START" localSheetId="19">#REF!</definedName>
    <definedName name="_2C_START">#REF!</definedName>
    <definedName name="_2C_START_RIGHT" localSheetId="19">#REF!</definedName>
    <definedName name="_2C_START_RIGHT">#REF!</definedName>
    <definedName name="_2C_TITLE_LEFT" localSheetId="19">#REF!</definedName>
    <definedName name="_2C_TITLE_LEFT">#REF!</definedName>
    <definedName name="_2ECO_EST" localSheetId="16">#REF!</definedName>
    <definedName name="_2ECO_EST" localSheetId="19">#REF!</definedName>
    <definedName name="_2ECO_EST" localSheetId="20">#REF!</definedName>
    <definedName name="_2ECO_EST" localSheetId="22">#REF!</definedName>
    <definedName name="_2ECO_EST" localSheetId="23">#REF!</definedName>
    <definedName name="_2ECO_EST" localSheetId="26">#REF!</definedName>
    <definedName name="_2ECO_EST" localSheetId="5">#REF!</definedName>
    <definedName name="_2ECO_EST" localSheetId="7">#REF!</definedName>
    <definedName name="_2ECO_EST" localSheetId="8">#REF!</definedName>
    <definedName name="_2ECO_EST" localSheetId="9">#REF!</definedName>
    <definedName name="_2ECO_EST" localSheetId="10">#REF!</definedName>
    <definedName name="_2ECO_EST">#REF!</definedName>
    <definedName name="_2FOS_OVR1" localSheetId="27">#REF!</definedName>
    <definedName name="_2FOS_OVR1" localSheetId="28">#REF!</definedName>
    <definedName name="_2FOS_OVR1" localSheetId="16">#REF!</definedName>
    <definedName name="_2FOS_OVR1" localSheetId="18">#REF!</definedName>
    <definedName name="_2FOS_OVR1" localSheetId="20">#REF!</definedName>
    <definedName name="_2FOS_OVR1" localSheetId="21">#REF!</definedName>
    <definedName name="_2FOS_OVR1" localSheetId="22">#REF!</definedName>
    <definedName name="_2FOS_OVR1" localSheetId="23">#REF!</definedName>
    <definedName name="_2FOS_OVR1" localSheetId="24">#REF!</definedName>
    <definedName name="_2FOS_OVR1" localSheetId="25">#REF!</definedName>
    <definedName name="_2FOS_OVR1" localSheetId="26">#REF!</definedName>
    <definedName name="_2FOS_OVR1" localSheetId="1">#REF!</definedName>
    <definedName name="_2FOS_OVR1" localSheetId="2">#REF!</definedName>
    <definedName name="_2FOS_OVR1" localSheetId="4">#REF!</definedName>
    <definedName name="_2FOS_OVR1" localSheetId="5">#REF!</definedName>
    <definedName name="_2FOS_OVR1" localSheetId="7">#REF!</definedName>
    <definedName name="_2FOS_OVR1" localSheetId="8">#REF!</definedName>
    <definedName name="_2FOS_OVR1" localSheetId="9">#REF!</definedName>
    <definedName name="_2FOS_OVR1" localSheetId="10">#REF!</definedName>
    <definedName name="_2FOS_OVR1">#REF!</definedName>
    <definedName name="_2FOS_OVR2" localSheetId="27">#REF!</definedName>
    <definedName name="_2FOS_OVR2" localSheetId="28">#REF!</definedName>
    <definedName name="_2FOS_OVR2" localSheetId="16">#REF!</definedName>
    <definedName name="_2FOS_OVR2" localSheetId="18">#REF!</definedName>
    <definedName name="_2FOS_OVR2" localSheetId="20">#REF!</definedName>
    <definedName name="_2FOS_OVR2" localSheetId="21">#REF!</definedName>
    <definedName name="_2FOS_OVR2" localSheetId="22">#REF!</definedName>
    <definedName name="_2FOS_OVR2" localSheetId="23">#REF!</definedName>
    <definedName name="_2FOS_OVR2" localSheetId="24">#REF!</definedName>
    <definedName name="_2FOS_OVR2" localSheetId="25">#REF!</definedName>
    <definedName name="_2FOS_OVR2" localSheetId="26">#REF!</definedName>
    <definedName name="_2FOS_OVR2" localSheetId="1">#REF!</definedName>
    <definedName name="_2FOS_OVR2" localSheetId="2">#REF!</definedName>
    <definedName name="_2FOS_OVR2" localSheetId="4">#REF!</definedName>
    <definedName name="_2FOS_OVR2" localSheetId="7">#REF!</definedName>
    <definedName name="_2FOS_OVR2" localSheetId="8">#REF!</definedName>
    <definedName name="_2FOS_OVR2" localSheetId="9">#REF!</definedName>
    <definedName name="_2FOS_OVR2" localSheetId="10">#REF!</definedName>
    <definedName name="_2FOS_OVR2">#REF!</definedName>
    <definedName name="_2INV_VALUE" localSheetId="28">#REF!</definedName>
    <definedName name="_2INV_VALUE" localSheetId="16">#REF!</definedName>
    <definedName name="_2INV_VALUE" localSheetId="18">#REF!</definedName>
    <definedName name="_2INV_VALUE" localSheetId="19">#REF!</definedName>
    <definedName name="_2INV_VALUE" localSheetId="21">#REF!</definedName>
    <definedName name="_2INV_VALUE" localSheetId="22">#REF!</definedName>
    <definedName name="_2INV_VALUE" localSheetId="23">#REF!</definedName>
    <definedName name="_2INV_VALUE" localSheetId="24">#REF!</definedName>
    <definedName name="_2INV_VALUE" localSheetId="25">#REF!</definedName>
    <definedName name="_2INV_VALUE" localSheetId="26">#REF!</definedName>
    <definedName name="_2INV_VALUE" localSheetId="1">#REF!</definedName>
    <definedName name="_2INV_VALUE" localSheetId="2">#REF!</definedName>
    <definedName name="_2INV_VALUE" localSheetId="4">#REF!</definedName>
    <definedName name="_2INV_VALUE" localSheetId="7">#REF!</definedName>
    <definedName name="_2INV_VALUE" localSheetId="9">#REF!</definedName>
    <definedName name="_2INV_VALUE" localSheetId="10">#REF!</definedName>
    <definedName name="_2INV_VALUE">#REF!</definedName>
    <definedName name="_3___C_TITLE_LEFT">#REF!</definedName>
    <definedName name="_3__123Graph_CChart_1A" hidden="1">#REF!</definedName>
    <definedName name="_3_C_START">#REF!</definedName>
    <definedName name="_3_SUPPLY">#REF!</definedName>
    <definedName name="_3_Yr_Debt_Rate">"AU_High_Debt_Rate"</definedName>
    <definedName name="_30__FOS_OVR3">#REF!</definedName>
    <definedName name="_30MIXVAR_1" localSheetId="27">#REF!</definedName>
    <definedName name="_30MIXVAR_1" localSheetId="28">#REF!</definedName>
    <definedName name="_30MIXVAR_1" localSheetId="16">#REF!</definedName>
    <definedName name="_30MIXVAR_1" localSheetId="18">#REF!</definedName>
    <definedName name="_30MIXVAR_1" localSheetId="20">#REF!</definedName>
    <definedName name="_30MIXVAR_1" localSheetId="21">#REF!</definedName>
    <definedName name="_30MIXVAR_1" localSheetId="22">#REF!</definedName>
    <definedName name="_30MIXVAR_1" localSheetId="23">#REF!</definedName>
    <definedName name="_30MIXVAR_1" localSheetId="24">#REF!</definedName>
    <definedName name="_30MIXVAR_1" localSheetId="25">#REF!</definedName>
    <definedName name="_30MIXVAR_1" localSheetId="26">#REF!</definedName>
    <definedName name="_30MIXVAR_1" localSheetId="1">#REF!</definedName>
    <definedName name="_30MIXVAR_1" localSheetId="2">#REF!</definedName>
    <definedName name="_30MIXVAR_1" localSheetId="4">#REF!</definedName>
    <definedName name="_30MIXVAR_1" localSheetId="7">#REF!</definedName>
    <definedName name="_30MIXVAR_1" localSheetId="8">#REF!</definedName>
    <definedName name="_30MIXVAR_1" localSheetId="9">#REF!</definedName>
    <definedName name="_30MIXVAR_1" localSheetId="10">#REF!</definedName>
    <definedName name="_30MIXVAR_1">#REF!</definedName>
    <definedName name="_30MIXVAR_2" localSheetId="1">#REF!</definedName>
    <definedName name="_30MIXVAR_2" localSheetId="2">#REF!</definedName>
    <definedName name="_30MIXVAR_2">#REF!</definedName>
    <definedName name="_30NAN_HEAD" localSheetId="27">#REF!</definedName>
    <definedName name="_30NAN_HEAD" localSheetId="28">#REF!</definedName>
    <definedName name="_30NAN_HEAD" localSheetId="16">#REF!</definedName>
    <definedName name="_30NAN_HEAD" localSheetId="18">#REF!</definedName>
    <definedName name="_30NAN_HEAD" localSheetId="20">#REF!</definedName>
    <definedName name="_30NAN_HEAD" localSheetId="21">#REF!</definedName>
    <definedName name="_30NAN_HEAD" localSheetId="22">#REF!</definedName>
    <definedName name="_30NAN_HEAD" localSheetId="23">#REF!</definedName>
    <definedName name="_30NAN_HEAD" localSheetId="24">#REF!</definedName>
    <definedName name="_30NAN_HEAD" localSheetId="25">#REF!</definedName>
    <definedName name="_30NAN_HEAD" localSheetId="26">#REF!</definedName>
    <definedName name="_30NAN_HEAD" localSheetId="1">#REF!</definedName>
    <definedName name="_30NAN_HEAD" localSheetId="2">#REF!</definedName>
    <definedName name="_30NAN_HEAD" localSheetId="4">#REF!</definedName>
    <definedName name="_30NAN_HEAD" localSheetId="7">#REF!</definedName>
    <definedName name="_30NAN_HEAD" localSheetId="8">#REF!</definedName>
    <definedName name="_30NAN_HEAD" localSheetId="9">#REF!</definedName>
    <definedName name="_30NAN_HEAD" localSheetId="10">#REF!</definedName>
    <definedName name="_30NAN_HEAD">#REF!</definedName>
    <definedName name="_30SUM_COMM" localSheetId="27">#REF!</definedName>
    <definedName name="_30SUM_COMM" localSheetId="28">#REF!</definedName>
    <definedName name="_30SUM_COMM" localSheetId="16">#REF!</definedName>
    <definedName name="_30SUM_COMM" localSheetId="18">#REF!</definedName>
    <definedName name="_30SUM_COMM" localSheetId="21">#REF!</definedName>
    <definedName name="_30SUM_COMM" localSheetId="22">#REF!</definedName>
    <definedName name="_30SUM_COMM" localSheetId="23">#REF!</definedName>
    <definedName name="_30SUM_COMM" localSheetId="24">#REF!</definedName>
    <definedName name="_30SUM_COMM" localSheetId="25">#REF!</definedName>
    <definedName name="_30SUM_COMM" localSheetId="26">#REF!</definedName>
    <definedName name="_30SUM_COMM" localSheetId="1">#REF!</definedName>
    <definedName name="_30SUM_COMM" localSheetId="2">#REF!</definedName>
    <definedName name="_30SUM_COMM" localSheetId="4">#REF!</definedName>
    <definedName name="_30SUM_COMM" localSheetId="7">#REF!</definedName>
    <definedName name="_30SUM_COMM" localSheetId="8">#REF!</definedName>
    <definedName name="_30SUM_COMM" localSheetId="9">#REF!</definedName>
    <definedName name="_30SUM_COMM" localSheetId="10">#REF!</definedName>
    <definedName name="_30SUM_COMM">#REF!</definedName>
    <definedName name="_30TBAY_1">#REF!</definedName>
    <definedName name="_30TBAY_2" localSheetId="27">#REF!</definedName>
    <definedName name="_30TBAY_2" localSheetId="28">#REF!</definedName>
    <definedName name="_30TBAY_2" localSheetId="18">#REF!</definedName>
    <definedName name="_30TBAY_2" localSheetId="20">#REF!</definedName>
    <definedName name="_30TBAY_2" localSheetId="21">#REF!</definedName>
    <definedName name="_30TBAY_2" localSheetId="22">#REF!</definedName>
    <definedName name="_30TBAY_2" localSheetId="23">#REF!</definedName>
    <definedName name="_30TBAY_2" localSheetId="24">#REF!</definedName>
    <definedName name="_30TBAY_2" localSheetId="25">#REF!</definedName>
    <definedName name="_30TBAY_2" localSheetId="26">#REF!</definedName>
    <definedName name="_30TBAY_2" localSheetId="1">#REF!</definedName>
    <definedName name="_30TBAY_2" localSheetId="2">#REF!</definedName>
    <definedName name="_30TBAY_2" localSheetId="4">#REF!</definedName>
    <definedName name="_30TBAY_2" localSheetId="7">#REF!</definedName>
    <definedName name="_30TBAY_2" localSheetId="8">#REF!</definedName>
    <definedName name="_30TBAY_2" localSheetId="9">#REF!</definedName>
    <definedName name="_30TBAY_2" localSheetId="10">#REF!</definedName>
    <definedName name="_30TBAY_2">#REF!</definedName>
    <definedName name="_30TBAY_HEAD" localSheetId="27">#REF!</definedName>
    <definedName name="_30TBAY_HEAD" localSheetId="28">#REF!</definedName>
    <definedName name="_30TBAY_HEAD" localSheetId="18">#REF!</definedName>
    <definedName name="_30TBAY_HEAD" localSheetId="21">#REF!</definedName>
    <definedName name="_30TBAY_HEAD" localSheetId="23">#REF!</definedName>
    <definedName name="_30TBAY_HEAD" localSheetId="24">#REF!</definedName>
    <definedName name="_30TBAY_HEAD" localSheetId="25">#REF!</definedName>
    <definedName name="_30TBAY_HEAD" localSheetId="26">#REF!</definedName>
    <definedName name="_30TBAY_HEAD" localSheetId="1">#REF!</definedName>
    <definedName name="_30TBAY_HEAD" localSheetId="2">#REF!</definedName>
    <definedName name="_30TBAY_HEAD" localSheetId="4">#REF!</definedName>
    <definedName name="_30TBAY_HEAD" localSheetId="9">#REF!</definedName>
    <definedName name="_30TBAY_HEAD" localSheetId="10">#REF!</definedName>
    <definedName name="_30TBAY_HEAD">#REF!</definedName>
    <definedName name="_31__INV_VALUE">#REF!</definedName>
    <definedName name="_31FOS_OVR3" localSheetId="27">#REF!</definedName>
    <definedName name="_31FOS_OVR3" localSheetId="28">#REF!</definedName>
    <definedName name="_31FOS_OVR3" localSheetId="18">#REF!</definedName>
    <definedName name="_31FOS_OVR3" localSheetId="20">#REF!</definedName>
    <definedName name="_31FOS_OVR3" localSheetId="21">#REF!</definedName>
    <definedName name="_31FOS_OVR3" localSheetId="22">#REF!</definedName>
    <definedName name="_31FOS_OVR3" localSheetId="23">#REF!</definedName>
    <definedName name="_31FOS_OVR3" localSheetId="24">#REF!</definedName>
    <definedName name="_31FOS_OVR3" localSheetId="25">#REF!</definedName>
    <definedName name="_31FOS_OVR3" localSheetId="26">#REF!</definedName>
    <definedName name="_31FOS_OVR3" localSheetId="1">#REF!</definedName>
    <definedName name="_31FOS_OVR3" localSheetId="2">#REF!</definedName>
    <definedName name="_31FOS_OVR3" localSheetId="4">#REF!</definedName>
    <definedName name="_31FOS_OVR3" localSheetId="7">#REF!</definedName>
    <definedName name="_31FOS_OVR3" localSheetId="8">#REF!</definedName>
    <definedName name="_31FOS_OVR3" localSheetId="9">#REF!</definedName>
    <definedName name="_31FOS_OVR3" localSheetId="10">#REF!</definedName>
    <definedName name="_31FOS_OVR3">#REF!</definedName>
    <definedName name="_31MARG_SUM">#REF!</definedName>
    <definedName name="_31MIXVAR_1" localSheetId="27">#REF!</definedName>
    <definedName name="_31MIXVAR_1" localSheetId="28">#REF!</definedName>
    <definedName name="_31MIXVAR_1" localSheetId="18">#REF!</definedName>
    <definedName name="_31MIXVAR_1" localSheetId="20">#REF!</definedName>
    <definedName name="_31MIXVAR_1" localSheetId="21">#REF!</definedName>
    <definedName name="_31MIXVAR_1" localSheetId="22">#REF!</definedName>
    <definedName name="_31MIXVAR_1" localSheetId="23">#REF!</definedName>
    <definedName name="_31MIXVAR_1" localSheetId="24">#REF!</definedName>
    <definedName name="_31MIXVAR_1" localSheetId="25">#REF!</definedName>
    <definedName name="_31MIXVAR_1" localSheetId="26">#REF!</definedName>
    <definedName name="_31MIXVAR_1" localSheetId="1">#REF!</definedName>
    <definedName name="_31MIXVAR_1" localSheetId="2">#REF!</definedName>
    <definedName name="_31MIXVAR_1" localSheetId="4">#REF!</definedName>
    <definedName name="_31MIXVAR_1" localSheetId="7">#REF!</definedName>
    <definedName name="_31MIXVAR_1" localSheetId="8">#REF!</definedName>
    <definedName name="_31MIXVAR_1" localSheetId="9">#REF!</definedName>
    <definedName name="_31MIXVAR_1" localSheetId="10">#REF!</definedName>
    <definedName name="_31MIXVAR_1">#REF!</definedName>
    <definedName name="_31NAN_HEAD" localSheetId="1">#REF!</definedName>
    <definedName name="_31NAN_HEAD" localSheetId="2">#REF!</definedName>
    <definedName name="_31NAN_HEAD">#REF!</definedName>
    <definedName name="_31SUM_COMM">#REF!</definedName>
    <definedName name="_31TBAY_2">#REF!</definedName>
    <definedName name="_31TBAY_HEAD">#REF!</definedName>
    <definedName name="_32__LAM_12">#REF!</definedName>
    <definedName name="_32FOS_OVR1" localSheetId="1">#REF!</definedName>
    <definedName name="_32FOS_OVR1" localSheetId="2">#REF!</definedName>
    <definedName name="_32FOS_OVR1">#REF!</definedName>
    <definedName name="_32FOS_OVR2" localSheetId="27">#REF!</definedName>
    <definedName name="_32FOS_OVR2" localSheetId="28">#REF!</definedName>
    <definedName name="_32FOS_OVR2" localSheetId="18">#REF!</definedName>
    <definedName name="_32FOS_OVR2" localSheetId="20">#REF!</definedName>
    <definedName name="_32FOS_OVR2" localSheetId="21">#REF!</definedName>
    <definedName name="_32FOS_OVR2" localSheetId="22">#REF!</definedName>
    <definedName name="_32FOS_OVR2" localSheetId="23">#REF!</definedName>
    <definedName name="_32FOS_OVR2" localSheetId="24">#REF!</definedName>
    <definedName name="_32FOS_OVR2" localSheetId="25">#REF!</definedName>
    <definedName name="_32FOS_OVR2" localSheetId="26">#REF!</definedName>
    <definedName name="_32FOS_OVR2" localSheetId="1">#REF!</definedName>
    <definedName name="_32FOS_OVR2" localSheetId="2">#REF!</definedName>
    <definedName name="_32FOS_OVR2" localSheetId="4">#REF!</definedName>
    <definedName name="_32FOS_OVR2" localSheetId="7">#REF!</definedName>
    <definedName name="_32FOS_OVR2" localSheetId="8">#REF!</definedName>
    <definedName name="_32FOS_OVR2" localSheetId="9">#REF!</definedName>
    <definedName name="_32FOS_OVR2" localSheetId="10">#REF!</definedName>
    <definedName name="_32FOS_OVR2">#REF!</definedName>
    <definedName name="_32FOS_OVR3" localSheetId="27">#REF!</definedName>
    <definedName name="_32FOS_OVR3" localSheetId="28">#REF!</definedName>
    <definedName name="_32FOS_OVR3" localSheetId="18">#REF!</definedName>
    <definedName name="_32FOS_OVR3" localSheetId="20">#REF!</definedName>
    <definedName name="_32FOS_OVR3" localSheetId="21">#REF!</definedName>
    <definedName name="_32FOS_OVR3" localSheetId="22">#REF!</definedName>
    <definedName name="_32FOS_OVR3" localSheetId="23">#REF!</definedName>
    <definedName name="_32FOS_OVR3" localSheetId="24">#REF!</definedName>
    <definedName name="_32FOS_OVR3" localSheetId="25">#REF!</definedName>
    <definedName name="_32FOS_OVR3" localSheetId="26">#REF!</definedName>
    <definedName name="_32FOS_OVR3" localSheetId="1">#REF!</definedName>
    <definedName name="_32FOS_OVR3" localSheetId="2">#REF!</definedName>
    <definedName name="_32FOS_OVR3" localSheetId="4">#REF!</definedName>
    <definedName name="_32FOS_OVR3" localSheetId="7">#REF!</definedName>
    <definedName name="_32FOS_OVR3" localSheetId="8">#REF!</definedName>
    <definedName name="_32FOS_OVR3" localSheetId="9">#REF!</definedName>
    <definedName name="_32FOS_OVR3" localSheetId="10">#REF!</definedName>
    <definedName name="_32FOS_OVR3">#REF!</definedName>
    <definedName name="_32INV_VALUE" localSheetId="1">#REF!</definedName>
    <definedName name="_32INV_VALUE" localSheetId="2">#REF!</definedName>
    <definedName name="_32INV_VALUE">#REF!</definedName>
    <definedName name="_32MIXVAR_1">#REF!</definedName>
    <definedName name="_32SUM_COMM" localSheetId="27">#REF!</definedName>
    <definedName name="_32SUM_COMM" localSheetId="28">#REF!</definedName>
    <definedName name="_32SUM_COMM" localSheetId="18">#REF!</definedName>
    <definedName name="_32SUM_COMM" localSheetId="20">#REF!</definedName>
    <definedName name="_32SUM_COMM" localSheetId="21">#REF!</definedName>
    <definedName name="_32SUM_COMM" localSheetId="22">#REF!</definedName>
    <definedName name="_32SUM_COMM" localSheetId="23">#REF!</definedName>
    <definedName name="_32SUM_COMM" localSheetId="24">#REF!</definedName>
    <definedName name="_32SUM_COMM" localSheetId="25">#REF!</definedName>
    <definedName name="_32SUM_COMM" localSheetId="26">#REF!</definedName>
    <definedName name="_32SUM_COMM" localSheetId="1">#REF!</definedName>
    <definedName name="_32SUM_COMM" localSheetId="2">#REF!</definedName>
    <definedName name="_32SUM_COMM" localSheetId="4">#REF!</definedName>
    <definedName name="_32SUM_COMM" localSheetId="7">#REF!</definedName>
    <definedName name="_32SUM_COMM" localSheetId="8">#REF!</definedName>
    <definedName name="_32SUM_COMM" localSheetId="9">#REF!</definedName>
    <definedName name="_32SUM_COMM" localSheetId="10">#REF!</definedName>
    <definedName name="_32SUM_COMM">#REF!</definedName>
    <definedName name="_32TBAY_1" localSheetId="27">#REF!</definedName>
    <definedName name="_32TBAY_1" localSheetId="28">#REF!</definedName>
    <definedName name="_32TBAY_1" localSheetId="18">#REF!</definedName>
    <definedName name="_32TBAY_1" localSheetId="20">#REF!</definedName>
    <definedName name="_32TBAY_1" localSheetId="21">#REF!</definedName>
    <definedName name="_32TBAY_1" localSheetId="22">#REF!</definedName>
    <definedName name="_32TBAY_1" localSheetId="23">#REF!</definedName>
    <definedName name="_32TBAY_1" localSheetId="24">#REF!</definedName>
    <definedName name="_32TBAY_1" localSheetId="25">#REF!</definedName>
    <definedName name="_32TBAY_1" localSheetId="26">#REF!</definedName>
    <definedName name="_32TBAY_1" localSheetId="1">#REF!</definedName>
    <definedName name="_32TBAY_1" localSheetId="2">#REF!</definedName>
    <definedName name="_32TBAY_1" localSheetId="4">#REF!</definedName>
    <definedName name="_32TBAY_1" localSheetId="7">#REF!</definedName>
    <definedName name="_32TBAY_1" localSheetId="8">#REF!</definedName>
    <definedName name="_32TBAY_1" localSheetId="9">#REF!</definedName>
    <definedName name="_32TBAY_1" localSheetId="10">#REF!</definedName>
    <definedName name="_32TBAY_1">#REF!</definedName>
    <definedName name="_32TBAY_HEAD" localSheetId="1">#REF!</definedName>
    <definedName name="_32TBAY_HEAD" localSheetId="2">#REF!</definedName>
    <definedName name="_32TBAY_HEAD">#REF!</definedName>
    <definedName name="_33__LAM_34">#REF!</definedName>
    <definedName name="_33MARG_SUM">#REF!</definedName>
    <definedName name="_33MIXVAR_2" localSheetId="27">#REF!</definedName>
    <definedName name="_33MIXVAR_2" localSheetId="28">#REF!</definedName>
    <definedName name="_33MIXVAR_2" localSheetId="18">#REF!</definedName>
    <definedName name="_33MIXVAR_2" localSheetId="20">#REF!</definedName>
    <definedName name="_33MIXVAR_2" localSheetId="21">#REF!</definedName>
    <definedName name="_33MIXVAR_2" localSheetId="22">#REF!</definedName>
    <definedName name="_33MIXVAR_2" localSheetId="23">#REF!</definedName>
    <definedName name="_33MIXVAR_2" localSheetId="24">#REF!</definedName>
    <definedName name="_33MIXVAR_2" localSheetId="25">#REF!</definedName>
    <definedName name="_33MIXVAR_2" localSheetId="26">#REF!</definedName>
    <definedName name="_33MIXVAR_2" localSheetId="1">#REF!</definedName>
    <definedName name="_33MIXVAR_2" localSheetId="2">#REF!</definedName>
    <definedName name="_33MIXVAR_2" localSheetId="4">#REF!</definedName>
    <definedName name="_33MIXVAR_2" localSheetId="7">#REF!</definedName>
    <definedName name="_33MIXVAR_2" localSheetId="8">#REF!</definedName>
    <definedName name="_33MIXVAR_2" localSheetId="9">#REF!</definedName>
    <definedName name="_33MIXVAR_2" localSheetId="10">#REF!</definedName>
    <definedName name="_33MIXVAR_2">#REF!</definedName>
    <definedName name="_33NAN_HEAD" localSheetId="27">#REF!</definedName>
    <definedName name="_33NAN_HEAD" localSheetId="28">#REF!</definedName>
    <definedName name="_33NAN_HEAD" localSheetId="18">#REF!</definedName>
    <definedName name="_33NAN_HEAD" localSheetId="21">#REF!</definedName>
    <definedName name="_33NAN_HEAD" localSheetId="22">#REF!</definedName>
    <definedName name="_33NAN_HEAD" localSheetId="23">#REF!</definedName>
    <definedName name="_33NAN_HEAD" localSheetId="24">#REF!</definedName>
    <definedName name="_33NAN_HEAD" localSheetId="25">#REF!</definedName>
    <definedName name="_33NAN_HEAD" localSheetId="26">#REF!</definedName>
    <definedName name="_33NAN_HEAD" localSheetId="1">#REF!</definedName>
    <definedName name="_33NAN_HEAD" localSheetId="2">#REF!</definedName>
    <definedName name="_33NAN_HEAD" localSheetId="4">#REF!</definedName>
    <definedName name="_33NAN_HEAD" localSheetId="7">#REF!</definedName>
    <definedName name="_33NAN_HEAD" localSheetId="8">#REF!</definedName>
    <definedName name="_33NAN_HEAD" localSheetId="9">#REF!</definedName>
    <definedName name="_33NAN_HEAD" localSheetId="10">#REF!</definedName>
    <definedName name="_33NAN_HEAD">#REF!</definedName>
    <definedName name="_33TBAY_1" localSheetId="27">#REF!</definedName>
    <definedName name="_33TBAY_1" localSheetId="28">#REF!</definedName>
    <definedName name="_33TBAY_1" localSheetId="18">#REF!</definedName>
    <definedName name="_33TBAY_1" localSheetId="21">#REF!</definedName>
    <definedName name="_33TBAY_1" localSheetId="22">#REF!</definedName>
    <definedName name="_33TBAY_1" localSheetId="23">#REF!</definedName>
    <definedName name="_33TBAY_1" localSheetId="24">#REF!</definedName>
    <definedName name="_33TBAY_1" localSheetId="25">#REF!</definedName>
    <definedName name="_33TBAY_1" localSheetId="26">#REF!</definedName>
    <definedName name="_33TBAY_1" localSheetId="1">#REF!</definedName>
    <definedName name="_33TBAY_1" localSheetId="2">#REF!</definedName>
    <definedName name="_33TBAY_1" localSheetId="4">#REF!</definedName>
    <definedName name="_33TBAY_1" localSheetId="7">#REF!</definedName>
    <definedName name="_33TBAY_1" localSheetId="8">#REF!</definedName>
    <definedName name="_33TBAY_1" localSheetId="9">#REF!</definedName>
    <definedName name="_33TBAY_1" localSheetId="10">#REF!</definedName>
    <definedName name="_33TBAY_1">#REF!</definedName>
    <definedName name="_33TBAY_2">#REF!</definedName>
    <definedName name="_33TBAY_HEAD" localSheetId="27">#REF!</definedName>
    <definedName name="_33TBAY_HEAD" localSheetId="28">#REF!</definedName>
    <definedName name="_33TBAY_HEAD" localSheetId="18">#REF!</definedName>
    <definedName name="_33TBAY_HEAD" localSheetId="20">#REF!</definedName>
    <definedName name="_33TBAY_HEAD" localSheetId="21">#REF!</definedName>
    <definedName name="_33TBAY_HEAD" localSheetId="22">#REF!</definedName>
    <definedName name="_33TBAY_HEAD" localSheetId="23">#REF!</definedName>
    <definedName name="_33TBAY_HEAD" localSheetId="24">#REF!</definedName>
    <definedName name="_33TBAY_HEAD" localSheetId="25">#REF!</definedName>
    <definedName name="_33TBAY_HEAD" localSheetId="26">#REF!</definedName>
    <definedName name="_33TBAY_HEAD" localSheetId="1">#REF!</definedName>
    <definedName name="_33TBAY_HEAD" localSheetId="2">#REF!</definedName>
    <definedName name="_33TBAY_HEAD" localSheetId="4">#REF!</definedName>
    <definedName name="_33TBAY_HEAD" localSheetId="7">#REF!</definedName>
    <definedName name="_33TBAY_HEAD" localSheetId="8">#REF!</definedName>
    <definedName name="_33TBAY_HEAD" localSheetId="9">#REF!</definedName>
    <definedName name="_33TBAY_HEAD" localSheetId="10">#REF!</definedName>
    <definedName name="_33TBAY_HEAD">#REF!</definedName>
    <definedName name="_34__MARG_SUM">#REF!</definedName>
    <definedName name="_34MIXVAR_1">#REF!</definedName>
    <definedName name="_34NAN_FOOT" localSheetId="1">#REF!</definedName>
    <definedName name="_34NAN_FOOT" localSheetId="2">#REF!</definedName>
    <definedName name="_34NAN_FOOT">#REF!</definedName>
    <definedName name="_34SUM_COMM" localSheetId="1">#REF!</definedName>
    <definedName name="_34SUM_COMM" localSheetId="2">#REF!</definedName>
    <definedName name="_34SUM_COMM">#REF!</definedName>
    <definedName name="_34TBAY_HEAD">#REF!</definedName>
    <definedName name="_35__MIXVAR_1">#REF!</definedName>
    <definedName name="_35_Hour_Week" localSheetId="19">#REF!</definedName>
    <definedName name="_35_Hour_Week">#REF!</definedName>
    <definedName name="_35MIXVAR_2">#REF!</definedName>
    <definedName name="_35NAN_FOOT" localSheetId="27">#REF!</definedName>
    <definedName name="_35NAN_FOOT" localSheetId="28">#REF!</definedName>
    <definedName name="_35NAN_FOOT" localSheetId="16">#REF!</definedName>
    <definedName name="_35NAN_FOOT" localSheetId="18">#REF!</definedName>
    <definedName name="_35NAN_FOOT" localSheetId="20">#REF!</definedName>
    <definedName name="_35NAN_FOOT" localSheetId="21">#REF!</definedName>
    <definedName name="_35NAN_FOOT" localSheetId="22">#REF!</definedName>
    <definedName name="_35NAN_FOOT" localSheetId="23">#REF!</definedName>
    <definedName name="_35NAN_FOOT" localSheetId="24">#REF!</definedName>
    <definedName name="_35NAN_FOOT" localSheetId="25">#REF!</definedName>
    <definedName name="_35NAN_FOOT" localSheetId="26">#REF!</definedName>
    <definedName name="_35NAN_FOOT" localSheetId="1">#REF!</definedName>
    <definedName name="_35NAN_FOOT" localSheetId="2">#REF!</definedName>
    <definedName name="_35NAN_FOOT" localSheetId="4">#REF!</definedName>
    <definedName name="_35NAN_FOOT" localSheetId="5">#REF!</definedName>
    <definedName name="_35NAN_FOOT" localSheetId="7">#REF!</definedName>
    <definedName name="_35NAN_FOOT" localSheetId="8">#REF!</definedName>
    <definedName name="_35NAN_FOOT" localSheetId="9">#REF!</definedName>
    <definedName name="_35NAN_FOOT" localSheetId="10">#REF!</definedName>
    <definedName name="_35NAN_FOOT">#REF!</definedName>
    <definedName name="_35NAN_HEAD">#REF!</definedName>
    <definedName name="_35SUM_COMM" localSheetId="27">#REF!</definedName>
    <definedName name="_35SUM_COMM" localSheetId="28">#REF!</definedName>
    <definedName name="_35SUM_COMM" localSheetId="16">#REF!</definedName>
    <definedName name="_35SUM_COMM" localSheetId="18">#REF!</definedName>
    <definedName name="_35SUM_COMM" localSheetId="20">#REF!</definedName>
    <definedName name="_35SUM_COMM" localSheetId="21">#REF!</definedName>
    <definedName name="_35SUM_COMM" localSheetId="22">#REF!</definedName>
    <definedName name="_35SUM_COMM" localSheetId="23">#REF!</definedName>
    <definedName name="_35SUM_COMM" localSheetId="24">#REF!</definedName>
    <definedName name="_35SUM_COMM" localSheetId="25">#REF!</definedName>
    <definedName name="_35SUM_COMM" localSheetId="26">#REF!</definedName>
    <definedName name="_35SUM_COMM" localSheetId="1">#REF!</definedName>
    <definedName name="_35SUM_COMM" localSheetId="2">#REF!</definedName>
    <definedName name="_35SUM_COMM" localSheetId="4">#REF!</definedName>
    <definedName name="_35SUM_COMM" localSheetId="7">#REF!</definedName>
    <definedName name="_35SUM_COMM" localSheetId="8">#REF!</definedName>
    <definedName name="_35SUM_COMM" localSheetId="9">#REF!</definedName>
    <definedName name="_35SUM_COMM" localSheetId="10">#REF!</definedName>
    <definedName name="_35SUM_COMM">#REF!</definedName>
    <definedName name="_35TBAY_2" localSheetId="27">#REF!</definedName>
    <definedName name="_35TBAY_2" localSheetId="28">#REF!</definedName>
    <definedName name="_35TBAY_2" localSheetId="16">#REF!</definedName>
    <definedName name="_35TBAY_2" localSheetId="18">#REF!</definedName>
    <definedName name="_35TBAY_2" localSheetId="20">#REF!</definedName>
    <definedName name="_35TBAY_2" localSheetId="21">#REF!</definedName>
    <definedName name="_35TBAY_2" localSheetId="22">#REF!</definedName>
    <definedName name="_35TBAY_2" localSheetId="23">#REF!</definedName>
    <definedName name="_35TBAY_2" localSheetId="24">#REF!</definedName>
    <definedName name="_35TBAY_2" localSheetId="25">#REF!</definedName>
    <definedName name="_35TBAY_2" localSheetId="26">#REF!</definedName>
    <definedName name="_35TBAY_2" localSheetId="1">#REF!</definedName>
    <definedName name="_35TBAY_2" localSheetId="2">#REF!</definedName>
    <definedName name="_35TBAY_2" localSheetId="4">#REF!</definedName>
    <definedName name="_35TBAY_2" localSheetId="7">#REF!</definedName>
    <definedName name="_35TBAY_2" localSheetId="8">#REF!</definedName>
    <definedName name="_35TBAY_2" localSheetId="9">#REF!</definedName>
    <definedName name="_35TBAY_2" localSheetId="10">#REF!</definedName>
    <definedName name="_35TBAY_2">#REF!</definedName>
    <definedName name="_36__MIXVAR_2">#REF!</definedName>
    <definedName name="_36NAN_FOOT" localSheetId="27">#REF!</definedName>
    <definedName name="_36NAN_FOOT" localSheetId="28">#REF!</definedName>
    <definedName name="_36NAN_FOOT" localSheetId="18">#REF!</definedName>
    <definedName name="_36NAN_FOOT" localSheetId="20">#REF!</definedName>
    <definedName name="_36NAN_FOOT" localSheetId="21">#REF!</definedName>
    <definedName name="_36NAN_FOOT" localSheetId="22">#REF!</definedName>
    <definedName name="_36NAN_FOOT" localSheetId="23">#REF!</definedName>
    <definedName name="_36NAN_FOOT" localSheetId="24">#REF!</definedName>
    <definedName name="_36NAN_FOOT" localSheetId="25">#REF!</definedName>
    <definedName name="_36NAN_FOOT" localSheetId="26">#REF!</definedName>
    <definedName name="_36NAN_FOOT" localSheetId="1">#REF!</definedName>
    <definedName name="_36NAN_FOOT" localSheetId="2">#REF!</definedName>
    <definedName name="_36NAN_FOOT" localSheetId="4">#REF!</definedName>
    <definedName name="_36NAN_FOOT" localSheetId="7">#REF!</definedName>
    <definedName name="_36NAN_FOOT" localSheetId="8">#REF!</definedName>
    <definedName name="_36NAN_FOOT" localSheetId="9">#REF!</definedName>
    <definedName name="_36NAN_FOOT" localSheetId="10">#REF!</definedName>
    <definedName name="_36NAN_FOOT">#REF!</definedName>
    <definedName name="_36SUM_COMM">#REF!</definedName>
    <definedName name="_36TBAY_1" localSheetId="27">#REF!</definedName>
    <definedName name="_36TBAY_1" localSheetId="28">#REF!</definedName>
    <definedName name="_36TBAY_1" localSheetId="18">#REF!</definedName>
    <definedName name="_36TBAY_1" localSheetId="20">#REF!</definedName>
    <definedName name="_36TBAY_1" localSheetId="21">#REF!</definedName>
    <definedName name="_36TBAY_1" localSheetId="22">#REF!</definedName>
    <definedName name="_36TBAY_1" localSheetId="23">#REF!</definedName>
    <definedName name="_36TBAY_1" localSheetId="24">#REF!</definedName>
    <definedName name="_36TBAY_1" localSheetId="25">#REF!</definedName>
    <definedName name="_36TBAY_1" localSheetId="26">#REF!</definedName>
    <definedName name="_36TBAY_1" localSheetId="1">#REF!</definedName>
    <definedName name="_36TBAY_1" localSheetId="2">#REF!</definedName>
    <definedName name="_36TBAY_1" localSheetId="4">#REF!</definedName>
    <definedName name="_36TBAY_1" localSheetId="7">#REF!</definedName>
    <definedName name="_36TBAY_1" localSheetId="8">#REF!</definedName>
    <definedName name="_36TBAY_1" localSheetId="9">#REF!</definedName>
    <definedName name="_36TBAY_1" localSheetId="10">#REF!</definedName>
    <definedName name="_36TBAY_1">#REF!</definedName>
    <definedName name="_36TBAY_2" localSheetId="27">#REF!</definedName>
    <definedName name="_36TBAY_2" localSheetId="28">#REF!</definedName>
    <definedName name="_36TBAY_2" localSheetId="18">#REF!</definedName>
    <definedName name="_36TBAY_2" localSheetId="20">#REF!</definedName>
    <definedName name="_36TBAY_2" localSheetId="21">#REF!</definedName>
    <definedName name="_36TBAY_2" localSheetId="22">#REF!</definedName>
    <definedName name="_36TBAY_2" localSheetId="23">#REF!</definedName>
    <definedName name="_36TBAY_2" localSheetId="24">#REF!</definedName>
    <definedName name="_36TBAY_2" localSheetId="25">#REF!</definedName>
    <definedName name="_36TBAY_2" localSheetId="26">#REF!</definedName>
    <definedName name="_36TBAY_2" localSheetId="1">#REF!</definedName>
    <definedName name="_36TBAY_2" localSheetId="2">#REF!</definedName>
    <definedName name="_36TBAY_2" localSheetId="4">#REF!</definedName>
    <definedName name="_36TBAY_2" localSheetId="7">#REF!</definedName>
    <definedName name="_36TBAY_2" localSheetId="8">#REF!</definedName>
    <definedName name="_36TBAY_2" localSheetId="9">#REF!</definedName>
    <definedName name="_36TBAY_2" localSheetId="10">#REF!</definedName>
    <definedName name="_36TBAY_2">#REF!</definedName>
    <definedName name="_37__NAN_FOOT">#REF!</definedName>
    <definedName name="_37FOS_OVR3" localSheetId="27">#REF!</definedName>
    <definedName name="_37FOS_OVR3" localSheetId="28">#REF!</definedName>
    <definedName name="_37FOS_OVR3" localSheetId="18">#REF!</definedName>
    <definedName name="_37FOS_OVR3" localSheetId="20">#REF!</definedName>
    <definedName name="_37FOS_OVR3" localSheetId="21">#REF!</definedName>
    <definedName name="_37FOS_OVR3" localSheetId="22">#REF!</definedName>
    <definedName name="_37FOS_OVR3" localSheetId="23">#REF!</definedName>
    <definedName name="_37FOS_OVR3" localSheetId="24">#REF!</definedName>
    <definedName name="_37FOS_OVR3" localSheetId="25">#REF!</definedName>
    <definedName name="_37FOS_OVR3" localSheetId="26">#REF!</definedName>
    <definedName name="_37FOS_OVR3" localSheetId="1">#REF!</definedName>
    <definedName name="_37FOS_OVR3" localSheetId="2">#REF!</definedName>
    <definedName name="_37FOS_OVR3" localSheetId="4">#REF!</definedName>
    <definedName name="_37FOS_OVR3" localSheetId="7">#REF!</definedName>
    <definedName name="_37FOS_OVR3" localSheetId="8">#REF!</definedName>
    <definedName name="_37FOS_OVR3" localSheetId="9">#REF!</definedName>
    <definedName name="_37FOS_OVR3" localSheetId="10">#REF!</definedName>
    <definedName name="_37FOS_OVR3">#REF!</definedName>
    <definedName name="_37NAN_HEAD" localSheetId="27">#REF!</definedName>
    <definedName name="_37NAN_HEAD" localSheetId="28">#REF!</definedName>
    <definedName name="_37NAN_HEAD" localSheetId="18">#REF!</definedName>
    <definedName name="_37NAN_HEAD" localSheetId="20">#REF!</definedName>
    <definedName name="_37NAN_HEAD" localSheetId="21">#REF!</definedName>
    <definedName name="_37NAN_HEAD" localSheetId="22">#REF!</definedName>
    <definedName name="_37NAN_HEAD" localSheetId="23">#REF!</definedName>
    <definedName name="_37NAN_HEAD" localSheetId="24">#REF!</definedName>
    <definedName name="_37NAN_HEAD" localSheetId="25">#REF!</definedName>
    <definedName name="_37NAN_HEAD" localSheetId="26">#REF!</definedName>
    <definedName name="_37NAN_HEAD" localSheetId="1">#REF!</definedName>
    <definedName name="_37NAN_HEAD" localSheetId="2">#REF!</definedName>
    <definedName name="_37NAN_HEAD" localSheetId="4">#REF!</definedName>
    <definedName name="_37NAN_HEAD" localSheetId="7">#REF!</definedName>
    <definedName name="_37NAN_HEAD" localSheetId="8">#REF!</definedName>
    <definedName name="_37NAN_HEAD" localSheetId="9">#REF!</definedName>
    <definedName name="_37NAN_HEAD" localSheetId="10">#REF!</definedName>
    <definedName name="_37NAN_HEAD">#REF!</definedName>
    <definedName name="_37TBAY_1" localSheetId="1">#REF!</definedName>
    <definedName name="_37TBAY_1" localSheetId="2">#REF!</definedName>
    <definedName name="_37TBAY_1">#REF!</definedName>
    <definedName name="_38__NAN_HEAD">#REF!</definedName>
    <definedName name="_38NAN_HEAD" localSheetId="1">#REF!</definedName>
    <definedName name="_38NAN_HEAD" localSheetId="2">#REF!</definedName>
    <definedName name="_38NAN_HEAD">#REF!</definedName>
    <definedName name="_38SUM_COMM" localSheetId="27">#REF!</definedName>
    <definedName name="_38SUM_COMM" localSheetId="28">#REF!</definedName>
    <definedName name="_38SUM_COMM" localSheetId="18">#REF!</definedName>
    <definedName name="_38SUM_COMM" localSheetId="21">#REF!</definedName>
    <definedName name="_38SUM_COMM" localSheetId="22">#REF!</definedName>
    <definedName name="_38SUM_COMM" localSheetId="23">#REF!</definedName>
    <definedName name="_38SUM_COMM" localSheetId="24">#REF!</definedName>
    <definedName name="_38SUM_COMM" localSheetId="25">#REF!</definedName>
    <definedName name="_38SUM_COMM" localSheetId="26">#REF!</definedName>
    <definedName name="_38SUM_COMM" localSheetId="1">#REF!</definedName>
    <definedName name="_38SUM_COMM" localSheetId="2">#REF!</definedName>
    <definedName name="_38SUM_COMM" localSheetId="4">#REF!</definedName>
    <definedName name="_38SUM_COMM" localSheetId="7">#REF!</definedName>
    <definedName name="_38SUM_COMM" localSheetId="8">#REF!</definedName>
    <definedName name="_38SUM_COMM" localSheetId="9">#REF!</definedName>
    <definedName name="_38SUM_COMM" localSheetId="10">#REF!</definedName>
    <definedName name="_38SUM_COMM">#REF!</definedName>
    <definedName name="_38TBAY_2">#REF!</definedName>
    <definedName name="_38TBAY_HEAD" localSheetId="27">#REF!</definedName>
    <definedName name="_38TBAY_HEAD" localSheetId="28">#REF!</definedName>
    <definedName name="_38TBAY_HEAD" localSheetId="18">#REF!</definedName>
    <definedName name="_38TBAY_HEAD" localSheetId="20">#REF!</definedName>
    <definedName name="_38TBAY_HEAD" localSheetId="21">#REF!</definedName>
    <definedName name="_38TBAY_HEAD" localSheetId="22">#REF!</definedName>
    <definedName name="_38TBAY_HEAD" localSheetId="23">#REF!</definedName>
    <definedName name="_38TBAY_HEAD" localSheetId="24">#REF!</definedName>
    <definedName name="_38TBAY_HEAD" localSheetId="25">#REF!</definedName>
    <definedName name="_38TBAY_HEAD" localSheetId="26">#REF!</definedName>
    <definedName name="_38TBAY_HEAD" localSheetId="1">#REF!</definedName>
    <definedName name="_38TBAY_HEAD" localSheetId="2">#REF!</definedName>
    <definedName name="_38TBAY_HEAD" localSheetId="4">#REF!</definedName>
    <definedName name="_38TBAY_HEAD" localSheetId="7">#REF!</definedName>
    <definedName name="_38TBAY_HEAD" localSheetId="8">#REF!</definedName>
    <definedName name="_38TBAY_HEAD" localSheetId="9">#REF!</definedName>
    <definedName name="_38TBAY_HEAD" localSheetId="10">#REF!</definedName>
    <definedName name="_38TBAY_HEAD">#REF!</definedName>
    <definedName name="_39__SUM_COMM">#REF!</definedName>
    <definedName name="_39INV_VALUE" localSheetId="27">#REF!</definedName>
    <definedName name="_39INV_VALUE" localSheetId="28">#REF!</definedName>
    <definedName name="_39INV_VALUE" localSheetId="18">#REF!</definedName>
    <definedName name="_39INV_VALUE" localSheetId="20">#REF!</definedName>
    <definedName name="_39INV_VALUE" localSheetId="21">#REF!</definedName>
    <definedName name="_39INV_VALUE" localSheetId="22">#REF!</definedName>
    <definedName name="_39INV_VALUE" localSheetId="23">#REF!</definedName>
    <definedName name="_39INV_VALUE" localSheetId="24">#REF!</definedName>
    <definedName name="_39INV_VALUE" localSheetId="25">#REF!</definedName>
    <definedName name="_39INV_VALUE" localSheetId="26">#REF!</definedName>
    <definedName name="_39INV_VALUE" localSheetId="1">#REF!</definedName>
    <definedName name="_39INV_VALUE" localSheetId="2">#REF!</definedName>
    <definedName name="_39INV_VALUE" localSheetId="4">#REF!</definedName>
    <definedName name="_39INV_VALUE" localSheetId="7">#REF!</definedName>
    <definedName name="_39INV_VALUE" localSheetId="8">#REF!</definedName>
    <definedName name="_39INV_VALUE" localSheetId="9">#REF!</definedName>
    <definedName name="_39INV_VALUE" localSheetId="10">#REF!</definedName>
    <definedName name="_39INV_VALUE">#REF!</definedName>
    <definedName name="_39NAN_HEAD" localSheetId="27">#REF!</definedName>
    <definedName name="_39NAN_HEAD" localSheetId="28">#REF!</definedName>
    <definedName name="_39NAN_HEAD" localSheetId="18">#REF!</definedName>
    <definedName name="_39NAN_HEAD" localSheetId="20">#REF!</definedName>
    <definedName name="_39NAN_HEAD" localSheetId="21">#REF!</definedName>
    <definedName name="_39NAN_HEAD" localSheetId="22">#REF!</definedName>
    <definedName name="_39NAN_HEAD" localSheetId="23">#REF!</definedName>
    <definedName name="_39NAN_HEAD" localSheetId="24">#REF!</definedName>
    <definedName name="_39NAN_HEAD" localSheetId="25">#REF!</definedName>
    <definedName name="_39NAN_HEAD" localSheetId="26">#REF!</definedName>
    <definedName name="_39NAN_HEAD" localSheetId="1">#REF!</definedName>
    <definedName name="_39NAN_HEAD" localSheetId="2">#REF!</definedName>
    <definedName name="_39NAN_HEAD" localSheetId="4">#REF!</definedName>
    <definedName name="_39NAN_HEAD" localSheetId="7">#REF!</definedName>
    <definedName name="_39NAN_HEAD" localSheetId="8">#REF!</definedName>
    <definedName name="_39NAN_HEAD" localSheetId="9">#REF!</definedName>
    <definedName name="_39NAN_HEAD" localSheetId="10">#REF!</definedName>
    <definedName name="_39NAN_HEAD">#REF!</definedName>
    <definedName name="_39SUM_COMM" localSheetId="27">#REF!</definedName>
    <definedName name="_39SUM_COMM" localSheetId="28">#REF!</definedName>
    <definedName name="_39SUM_COMM" localSheetId="18">#REF!</definedName>
    <definedName name="_39SUM_COMM" localSheetId="20">#REF!</definedName>
    <definedName name="_39SUM_COMM" localSheetId="21">#REF!</definedName>
    <definedName name="_39SUM_COMM" localSheetId="22">#REF!</definedName>
    <definedName name="_39SUM_COMM" localSheetId="23">#REF!</definedName>
    <definedName name="_39SUM_COMM" localSheetId="24">#REF!</definedName>
    <definedName name="_39SUM_COMM" localSheetId="25">#REF!</definedName>
    <definedName name="_39SUM_COMM" localSheetId="26">#REF!</definedName>
    <definedName name="_39SUM_COMM" localSheetId="1">#REF!</definedName>
    <definedName name="_39SUM_COMM" localSheetId="2">#REF!</definedName>
    <definedName name="_39SUM_COMM" localSheetId="4">#REF!</definedName>
    <definedName name="_39SUM_COMM" localSheetId="7">#REF!</definedName>
    <definedName name="_39SUM_COMM" localSheetId="8">#REF!</definedName>
    <definedName name="_39SUM_COMM" localSheetId="9">#REF!</definedName>
    <definedName name="_39SUM_COMM" localSheetId="10">#REF!</definedName>
    <definedName name="_39SUM_COMM">#REF!</definedName>
    <definedName name="_39TBAY_1">#REF!</definedName>
    <definedName name="_39TBAY_HEAD" localSheetId="27">#REF!</definedName>
    <definedName name="_39TBAY_HEAD" localSheetId="28">#REF!</definedName>
    <definedName name="_39TBAY_HEAD" localSheetId="18">#REF!</definedName>
    <definedName name="_39TBAY_HEAD" localSheetId="21">#REF!</definedName>
    <definedName name="_39TBAY_HEAD" localSheetId="22">#REF!</definedName>
    <definedName name="_39TBAY_HEAD" localSheetId="23">#REF!</definedName>
    <definedName name="_39TBAY_HEAD" localSheetId="24">#REF!</definedName>
    <definedName name="_39TBAY_HEAD" localSheetId="25">#REF!</definedName>
    <definedName name="_39TBAY_HEAD" localSheetId="26">#REF!</definedName>
    <definedName name="_39TBAY_HEAD" localSheetId="1">#REF!</definedName>
    <definedName name="_39TBAY_HEAD" localSheetId="2">#REF!</definedName>
    <definedName name="_39TBAY_HEAD" localSheetId="4">#REF!</definedName>
    <definedName name="_39TBAY_HEAD" localSheetId="7">#REF!</definedName>
    <definedName name="_39TBAY_HEAD" localSheetId="8">#REF!</definedName>
    <definedName name="_39TBAY_HEAD" localSheetId="9">#REF!</definedName>
    <definedName name="_39TBAY_HEAD" localSheetId="10">#REF!</definedName>
    <definedName name="_39TBAY_HEAD">#REF!</definedName>
    <definedName name="_3C_START" localSheetId="19">#REF!</definedName>
    <definedName name="_3C_START">#REF!</definedName>
    <definedName name="_3C_TITLE_LEFT" localSheetId="19">#REF!</definedName>
    <definedName name="_3C_TITLE_LEFT">#REF!</definedName>
    <definedName name="_3C_TITLE_RIGHT" localSheetId="19">#REF!</definedName>
    <definedName name="_3C_TITLE_RIGHT">#REF!</definedName>
    <definedName name="_3ECO_EST" localSheetId="19">#REF!</definedName>
    <definedName name="_3ECO_EST">#REF!</definedName>
    <definedName name="_3FOS_OVR1" localSheetId="27">#REF!</definedName>
    <definedName name="_3FOS_OVR1" localSheetId="28">#REF!</definedName>
    <definedName name="_3FOS_OVR1" localSheetId="18">#REF!</definedName>
    <definedName name="_3FOS_OVR1" localSheetId="21">#REF!</definedName>
    <definedName name="_3FOS_OVR1" localSheetId="23">#REF!</definedName>
    <definedName name="_3FOS_OVR1" localSheetId="24">#REF!</definedName>
    <definedName name="_3FOS_OVR1" localSheetId="25">#REF!</definedName>
    <definedName name="_3FOS_OVR1" localSheetId="26">#REF!</definedName>
    <definedName name="_3FOS_OVR1" localSheetId="1">#REF!</definedName>
    <definedName name="_3FOS_OVR1" localSheetId="2">#REF!</definedName>
    <definedName name="_3FOS_OVR1" localSheetId="4">#REF!</definedName>
    <definedName name="_3FOS_OVR1" localSheetId="9">#REF!</definedName>
    <definedName name="_3FOS_OVR1" localSheetId="10">#REF!</definedName>
    <definedName name="_3FOS_OVR1">#REF!</definedName>
    <definedName name="_3FOS_OVR2" localSheetId="27">#REF!</definedName>
    <definedName name="_3FOS_OVR2" localSheetId="28">#REF!</definedName>
    <definedName name="_3FOS_OVR2" localSheetId="16">#REF!</definedName>
    <definedName name="_3FOS_OVR2" localSheetId="18">#REF!</definedName>
    <definedName name="_3FOS_OVR2" localSheetId="20">#REF!</definedName>
    <definedName name="_3FOS_OVR2" localSheetId="21">#REF!</definedName>
    <definedName name="_3FOS_OVR2" localSheetId="22">#REF!</definedName>
    <definedName name="_3FOS_OVR2" localSheetId="23">#REF!</definedName>
    <definedName name="_3FOS_OVR2" localSheetId="24">#REF!</definedName>
    <definedName name="_3FOS_OVR2" localSheetId="25">#REF!</definedName>
    <definedName name="_3FOS_OVR2" localSheetId="26">#REF!</definedName>
    <definedName name="_3FOS_OVR2" localSheetId="1">#REF!</definedName>
    <definedName name="_3FOS_OVR2" localSheetId="2">#REF!</definedName>
    <definedName name="_3FOS_OVR2" localSheetId="4">#REF!</definedName>
    <definedName name="_3FOS_OVR2" localSheetId="5">#REF!</definedName>
    <definedName name="_3FOS_OVR2" localSheetId="7">#REF!</definedName>
    <definedName name="_3FOS_OVR2" localSheetId="8">#REF!</definedName>
    <definedName name="_3FOS_OVR2" localSheetId="9">#REF!</definedName>
    <definedName name="_3FOS_OVR2" localSheetId="10">#REF!</definedName>
    <definedName name="_3FOS_OVR2">#REF!</definedName>
    <definedName name="_3FOS_OVR3" localSheetId="27">#REF!</definedName>
    <definedName name="_3FOS_OVR3" localSheetId="28">#REF!</definedName>
    <definedName name="_3FOS_OVR3" localSheetId="16">#REF!</definedName>
    <definedName name="_3FOS_OVR3" localSheetId="18">#REF!</definedName>
    <definedName name="_3FOS_OVR3" localSheetId="20">#REF!</definedName>
    <definedName name="_3FOS_OVR3" localSheetId="21">#REF!</definedName>
    <definedName name="_3FOS_OVR3" localSheetId="22">#REF!</definedName>
    <definedName name="_3FOS_OVR3" localSheetId="23">#REF!</definedName>
    <definedName name="_3FOS_OVR3" localSheetId="24">#REF!</definedName>
    <definedName name="_3FOS_OVR3" localSheetId="25">#REF!</definedName>
    <definedName name="_3FOS_OVR3" localSheetId="26">#REF!</definedName>
    <definedName name="_3FOS_OVR3" localSheetId="1">#REF!</definedName>
    <definedName name="_3FOS_OVR3" localSheetId="2">#REF!</definedName>
    <definedName name="_3FOS_OVR3" localSheetId="4">#REF!</definedName>
    <definedName name="_3FOS_OVR3" localSheetId="7">#REF!</definedName>
    <definedName name="_3FOS_OVR3" localSheetId="8">#REF!</definedName>
    <definedName name="_3FOS_OVR3" localSheetId="9">#REF!</definedName>
    <definedName name="_3FOS_OVR3" localSheetId="10">#REF!</definedName>
    <definedName name="_3FOS_OVR3">#REF!</definedName>
    <definedName name="_3MARG_SUM">#REF!</definedName>
    <definedName name="_4___C_TITLE_RIGHT">#REF!</definedName>
    <definedName name="_4__123Graph_DChart_1A" hidden="1">#REF!</definedName>
    <definedName name="_4_C_START_RIGHT">#REF!</definedName>
    <definedName name="_4_ERECTION">#REF!</definedName>
    <definedName name="_40__TBAY_1">#REF!</definedName>
    <definedName name="_40_Hour_Week" localSheetId="19">#REF!</definedName>
    <definedName name="_40_Hour_Week">#REF!</definedName>
    <definedName name="_40FOS_OVR2" localSheetId="24">#REF!</definedName>
    <definedName name="_40FOS_OVR2" localSheetId="25">#REF!</definedName>
    <definedName name="_40FOS_OVR2" localSheetId="1">#REF!</definedName>
    <definedName name="_40FOS_OVR2" localSheetId="2">#REF!</definedName>
    <definedName name="_40FOS_OVR2">#REF!</definedName>
    <definedName name="_40MARG_SUM" localSheetId="27">#REF!</definedName>
    <definedName name="_40MARG_SUM" localSheetId="28">#REF!</definedName>
    <definedName name="_40MARG_SUM" localSheetId="16">#REF!</definedName>
    <definedName name="_40MARG_SUM" localSheetId="18">#REF!</definedName>
    <definedName name="_40MARG_SUM" localSheetId="20">#REF!</definedName>
    <definedName name="_40MARG_SUM" localSheetId="21">#REF!</definedName>
    <definedName name="_40MARG_SUM" localSheetId="22">#REF!</definedName>
    <definedName name="_40MARG_SUM" localSheetId="23">#REF!</definedName>
    <definedName name="_40MARG_SUM" localSheetId="24">#REF!</definedName>
    <definedName name="_40MARG_SUM" localSheetId="25">#REF!</definedName>
    <definedName name="_40MARG_SUM" localSheetId="26">#REF!</definedName>
    <definedName name="_40MARG_SUM" localSheetId="1">#REF!</definedName>
    <definedName name="_40MARG_SUM" localSheetId="2">#REF!</definedName>
    <definedName name="_40MARG_SUM" localSheetId="4">#REF!</definedName>
    <definedName name="_40MARG_SUM" localSheetId="5">#REF!</definedName>
    <definedName name="_40MARG_SUM" localSheetId="7">#REF!</definedName>
    <definedName name="_40MARG_SUM" localSheetId="8">#REF!</definedName>
    <definedName name="_40MARG_SUM" localSheetId="9">#REF!</definedName>
    <definedName name="_40MARG_SUM" localSheetId="10">#REF!</definedName>
    <definedName name="_40MARG_SUM">#REF!</definedName>
    <definedName name="_40NAN_FOOT" localSheetId="1">#REF!</definedName>
    <definedName name="_40NAN_FOOT" localSheetId="2">#REF!</definedName>
    <definedName name="_40NAN_FOOT">#REF!</definedName>
    <definedName name="_40TBAY_1" localSheetId="27">#REF!</definedName>
    <definedName name="_40TBAY_1" localSheetId="28">#REF!</definedName>
    <definedName name="_40TBAY_1" localSheetId="16">#REF!</definedName>
    <definedName name="_40TBAY_1" localSheetId="18">#REF!</definedName>
    <definedName name="_40TBAY_1" localSheetId="20">#REF!</definedName>
    <definedName name="_40TBAY_1" localSheetId="21">#REF!</definedName>
    <definedName name="_40TBAY_1" localSheetId="22">#REF!</definedName>
    <definedName name="_40TBAY_1" localSheetId="23">#REF!</definedName>
    <definedName name="_40TBAY_1" localSheetId="24">#REF!</definedName>
    <definedName name="_40TBAY_1" localSheetId="25">#REF!</definedName>
    <definedName name="_40TBAY_1" localSheetId="26">#REF!</definedName>
    <definedName name="_40TBAY_1" localSheetId="1">#REF!</definedName>
    <definedName name="_40TBAY_1" localSheetId="2">#REF!</definedName>
    <definedName name="_40TBAY_1" localSheetId="4">#REF!</definedName>
    <definedName name="_40TBAY_1" localSheetId="7">#REF!</definedName>
    <definedName name="_40TBAY_1" localSheetId="8">#REF!</definedName>
    <definedName name="_40TBAY_1" localSheetId="9">#REF!</definedName>
    <definedName name="_40TBAY_1" localSheetId="10">#REF!</definedName>
    <definedName name="_40TBAY_1">#REF!</definedName>
    <definedName name="_40TBAY_2" localSheetId="27">#REF!</definedName>
    <definedName name="_40TBAY_2" localSheetId="28">#REF!</definedName>
    <definedName name="_40TBAY_2" localSheetId="16">#REF!</definedName>
    <definedName name="_40TBAY_2" localSheetId="18">#REF!</definedName>
    <definedName name="_40TBAY_2" localSheetId="20">#REF!</definedName>
    <definedName name="_40TBAY_2" localSheetId="21">#REF!</definedName>
    <definedName name="_40TBAY_2" localSheetId="22">#REF!</definedName>
    <definedName name="_40TBAY_2" localSheetId="23">#REF!</definedName>
    <definedName name="_40TBAY_2" localSheetId="24">#REF!</definedName>
    <definedName name="_40TBAY_2" localSheetId="25">#REF!</definedName>
    <definedName name="_40TBAY_2" localSheetId="26">#REF!</definedName>
    <definedName name="_40TBAY_2" localSheetId="1">#REF!</definedName>
    <definedName name="_40TBAY_2" localSheetId="2">#REF!</definedName>
    <definedName name="_40TBAY_2" localSheetId="4">#REF!</definedName>
    <definedName name="_40TBAY_2" localSheetId="7">#REF!</definedName>
    <definedName name="_40TBAY_2" localSheetId="8">#REF!</definedName>
    <definedName name="_40TBAY_2" localSheetId="9">#REF!</definedName>
    <definedName name="_40TBAY_2" localSheetId="10">#REF!</definedName>
    <definedName name="_40TBAY_2">#REF!</definedName>
    <definedName name="_40TBAY_HEAD" localSheetId="27">#REF!</definedName>
    <definedName name="_40TBAY_HEAD" localSheetId="28">#REF!</definedName>
    <definedName name="_40TBAY_HEAD" localSheetId="18">#REF!</definedName>
    <definedName name="_40TBAY_HEAD" localSheetId="20">#REF!</definedName>
    <definedName name="_40TBAY_HEAD" localSheetId="21">#REF!</definedName>
    <definedName name="_40TBAY_HEAD" localSheetId="22">#REF!</definedName>
    <definedName name="_40TBAY_HEAD" localSheetId="23">#REF!</definedName>
    <definedName name="_40TBAY_HEAD" localSheetId="24">#REF!</definedName>
    <definedName name="_40TBAY_HEAD" localSheetId="25">#REF!</definedName>
    <definedName name="_40TBAY_HEAD" localSheetId="26">#REF!</definedName>
    <definedName name="_40TBAY_HEAD" localSheetId="1">#REF!</definedName>
    <definedName name="_40TBAY_HEAD" localSheetId="2">#REF!</definedName>
    <definedName name="_40TBAY_HEAD" localSheetId="4">#REF!</definedName>
    <definedName name="_40TBAY_HEAD" localSheetId="7">#REF!</definedName>
    <definedName name="_40TBAY_HEAD" localSheetId="8">#REF!</definedName>
    <definedName name="_40TBAY_HEAD" localSheetId="9">#REF!</definedName>
    <definedName name="_40TBAY_HEAD" localSheetId="10">#REF!</definedName>
    <definedName name="_40TBAY_HEAD">#REF!</definedName>
    <definedName name="_41__TBAY_2">#REF!</definedName>
    <definedName name="_41TBAY_1" localSheetId="27">#REF!</definedName>
    <definedName name="_41TBAY_1" localSheetId="28">#REF!</definedName>
    <definedName name="_41TBAY_1" localSheetId="18">#REF!</definedName>
    <definedName name="_41TBAY_1" localSheetId="20">#REF!</definedName>
    <definedName name="_41TBAY_1" localSheetId="21">#REF!</definedName>
    <definedName name="_41TBAY_1" localSheetId="22">#REF!</definedName>
    <definedName name="_41TBAY_1" localSheetId="23">#REF!</definedName>
    <definedName name="_41TBAY_1" localSheetId="24">#REF!</definedName>
    <definedName name="_41TBAY_1" localSheetId="25">#REF!</definedName>
    <definedName name="_41TBAY_1" localSheetId="26">#REF!</definedName>
    <definedName name="_41TBAY_1" localSheetId="1">#REF!</definedName>
    <definedName name="_41TBAY_1" localSheetId="2">#REF!</definedName>
    <definedName name="_41TBAY_1" localSheetId="4">#REF!</definedName>
    <definedName name="_41TBAY_1" localSheetId="7">#REF!</definedName>
    <definedName name="_41TBAY_1" localSheetId="8">#REF!</definedName>
    <definedName name="_41TBAY_1" localSheetId="9">#REF!</definedName>
    <definedName name="_41TBAY_1" localSheetId="10">#REF!</definedName>
    <definedName name="_41TBAY_1">#REF!</definedName>
    <definedName name="_41TBAY_HEAD">#REF!</definedName>
    <definedName name="_42__TBAY_HEAD">#REF!</definedName>
    <definedName name="_42SUM_COMM" localSheetId="27">#REF!</definedName>
    <definedName name="_42SUM_COMM" localSheetId="28">#REF!</definedName>
    <definedName name="_42SUM_COMM" localSheetId="18">#REF!</definedName>
    <definedName name="_42SUM_COMM" localSheetId="20">#REF!</definedName>
    <definedName name="_42SUM_COMM" localSheetId="21">#REF!</definedName>
    <definedName name="_42SUM_COMM" localSheetId="22">#REF!</definedName>
    <definedName name="_42SUM_COMM" localSheetId="23">#REF!</definedName>
    <definedName name="_42SUM_COMM" localSheetId="24">#REF!</definedName>
    <definedName name="_42SUM_COMM" localSheetId="25">#REF!</definedName>
    <definedName name="_42SUM_COMM" localSheetId="26">#REF!</definedName>
    <definedName name="_42SUM_COMM" localSheetId="1">#REF!</definedName>
    <definedName name="_42SUM_COMM" localSheetId="2">#REF!</definedName>
    <definedName name="_42SUM_COMM" localSheetId="4">#REF!</definedName>
    <definedName name="_42SUM_COMM" localSheetId="7">#REF!</definedName>
    <definedName name="_42SUM_COMM" localSheetId="8">#REF!</definedName>
    <definedName name="_42SUM_COMM" localSheetId="9">#REF!</definedName>
    <definedName name="_42SUM_COMM" localSheetId="10">#REF!</definedName>
    <definedName name="_42SUM_COMM">#REF!</definedName>
    <definedName name="_43_C_START">#REF!</definedName>
    <definedName name="_43ECO_EST" localSheetId="19">#REF!</definedName>
    <definedName name="_43ECO_EST">#REF!</definedName>
    <definedName name="_43INV_VALUE" localSheetId="27">#REF!</definedName>
    <definedName name="_43INV_VALUE" localSheetId="28">#REF!</definedName>
    <definedName name="_43INV_VALUE" localSheetId="16">#REF!</definedName>
    <definedName name="_43INV_VALUE" localSheetId="18">#REF!</definedName>
    <definedName name="_43INV_VALUE" localSheetId="20">#REF!</definedName>
    <definedName name="_43INV_VALUE" localSheetId="21">#REF!</definedName>
    <definedName name="_43INV_VALUE" localSheetId="22">#REF!</definedName>
    <definedName name="_43INV_VALUE" localSheetId="23">#REF!</definedName>
    <definedName name="_43INV_VALUE" localSheetId="24">#REF!</definedName>
    <definedName name="_43INV_VALUE" localSheetId="25">#REF!</definedName>
    <definedName name="_43INV_VALUE" localSheetId="26">#REF!</definedName>
    <definedName name="_43INV_VALUE" localSheetId="1">#REF!</definedName>
    <definedName name="_43INV_VALUE" localSheetId="2">#REF!</definedName>
    <definedName name="_43INV_VALUE" localSheetId="4">#REF!</definedName>
    <definedName name="_43INV_VALUE" localSheetId="7">#REF!</definedName>
    <definedName name="_43INV_VALUE" localSheetId="8">#REF!</definedName>
    <definedName name="_43INV_VALUE" localSheetId="9">#REF!</definedName>
    <definedName name="_43INV_VALUE" localSheetId="10">#REF!</definedName>
    <definedName name="_43INV_VALUE">#REF!</definedName>
    <definedName name="_43TBAY_1" localSheetId="27">#REF!</definedName>
    <definedName name="_43TBAY_1" localSheetId="28">#REF!</definedName>
    <definedName name="_43TBAY_1" localSheetId="16">#REF!</definedName>
    <definedName name="_43TBAY_1" localSheetId="18">#REF!</definedName>
    <definedName name="_43TBAY_1" localSheetId="21">#REF!</definedName>
    <definedName name="_43TBAY_1" localSheetId="22">#REF!</definedName>
    <definedName name="_43TBAY_1" localSheetId="23">#REF!</definedName>
    <definedName name="_43TBAY_1" localSheetId="24">#REF!</definedName>
    <definedName name="_43TBAY_1" localSheetId="25">#REF!</definedName>
    <definedName name="_43TBAY_1" localSheetId="26">#REF!</definedName>
    <definedName name="_43TBAY_1" localSheetId="1">#REF!</definedName>
    <definedName name="_43TBAY_1" localSheetId="2">#REF!</definedName>
    <definedName name="_43TBAY_1" localSheetId="4">#REF!</definedName>
    <definedName name="_43TBAY_1" localSheetId="7">#REF!</definedName>
    <definedName name="_43TBAY_1" localSheetId="8">#REF!</definedName>
    <definedName name="_43TBAY_1" localSheetId="9">#REF!</definedName>
    <definedName name="_43TBAY_1" localSheetId="10">#REF!</definedName>
    <definedName name="_43TBAY_1">#REF!</definedName>
    <definedName name="_43TBAY_2" localSheetId="27">#REF!</definedName>
    <definedName name="_43TBAY_2" localSheetId="28">#REF!</definedName>
    <definedName name="_43TBAY_2" localSheetId="16">#REF!</definedName>
    <definedName name="_43TBAY_2" localSheetId="18">#REF!</definedName>
    <definedName name="_43TBAY_2" localSheetId="20">#REF!</definedName>
    <definedName name="_43TBAY_2" localSheetId="21">#REF!</definedName>
    <definedName name="_43TBAY_2" localSheetId="22">#REF!</definedName>
    <definedName name="_43TBAY_2" localSheetId="23">#REF!</definedName>
    <definedName name="_43TBAY_2" localSheetId="24">#REF!</definedName>
    <definedName name="_43TBAY_2" localSheetId="25">#REF!</definedName>
    <definedName name="_43TBAY_2" localSheetId="26">#REF!</definedName>
    <definedName name="_43TBAY_2" localSheetId="1">#REF!</definedName>
    <definedName name="_43TBAY_2" localSheetId="2">#REF!</definedName>
    <definedName name="_43TBAY_2" localSheetId="4">#REF!</definedName>
    <definedName name="_43TBAY_2" localSheetId="7">#REF!</definedName>
    <definedName name="_43TBAY_2" localSheetId="8">#REF!</definedName>
    <definedName name="_43TBAY_2" localSheetId="9">#REF!</definedName>
    <definedName name="_43TBAY_2" localSheetId="10">#REF!</definedName>
    <definedName name="_43TBAY_2">#REF!</definedName>
    <definedName name="_43TBAY_HEAD" localSheetId="1">#REF!</definedName>
    <definedName name="_43TBAY_HEAD" localSheetId="2">#REF!</definedName>
    <definedName name="_43TBAY_HEAD">#REF!</definedName>
    <definedName name="_44_C_START_RIGHT">#REF!</definedName>
    <definedName name="_44TBAY_HEAD" localSheetId="27">#REF!</definedName>
    <definedName name="_44TBAY_HEAD" localSheetId="28">#REF!</definedName>
    <definedName name="_44TBAY_HEAD" localSheetId="18">#REF!</definedName>
    <definedName name="_44TBAY_HEAD" localSheetId="20">#REF!</definedName>
    <definedName name="_44TBAY_HEAD" localSheetId="21">#REF!</definedName>
    <definedName name="_44TBAY_HEAD" localSheetId="22">#REF!</definedName>
    <definedName name="_44TBAY_HEAD" localSheetId="23">#REF!</definedName>
    <definedName name="_44TBAY_HEAD" localSheetId="24">#REF!</definedName>
    <definedName name="_44TBAY_HEAD" localSheetId="25">#REF!</definedName>
    <definedName name="_44TBAY_HEAD" localSheetId="26">#REF!</definedName>
    <definedName name="_44TBAY_HEAD" localSheetId="1">#REF!</definedName>
    <definedName name="_44TBAY_HEAD" localSheetId="2">#REF!</definedName>
    <definedName name="_44TBAY_HEAD" localSheetId="4">#REF!</definedName>
    <definedName name="_44TBAY_HEAD" localSheetId="7">#REF!</definedName>
    <definedName name="_44TBAY_HEAD" localSheetId="8">#REF!</definedName>
    <definedName name="_44TBAY_HEAD" localSheetId="9">#REF!</definedName>
    <definedName name="_44TBAY_HEAD" localSheetId="10">#REF!</definedName>
    <definedName name="_44TBAY_HEAD">#REF!</definedName>
    <definedName name="_45_C_TITLE_LEFT">#REF!</definedName>
    <definedName name="_45FOS_OVR2" localSheetId="1">#REF!</definedName>
    <definedName name="_45FOS_OVR2" localSheetId="2">#REF!</definedName>
    <definedName name="_45FOS_OVR2">#REF!</definedName>
    <definedName name="_45TBAY_1" localSheetId="27">#REF!</definedName>
    <definedName name="_45TBAY_1" localSheetId="28">#REF!</definedName>
    <definedName name="_45TBAY_1" localSheetId="18">#REF!</definedName>
    <definedName name="_45TBAY_1" localSheetId="20">#REF!</definedName>
    <definedName name="_45TBAY_1" localSheetId="21">#REF!</definedName>
    <definedName name="_45TBAY_1" localSheetId="22">#REF!</definedName>
    <definedName name="_45TBAY_1" localSheetId="23">#REF!</definedName>
    <definedName name="_45TBAY_1" localSheetId="24">#REF!</definedName>
    <definedName name="_45TBAY_1" localSheetId="25">#REF!</definedName>
    <definedName name="_45TBAY_1" localSheetId="26">#REF!</definedName>
    <definedName name="_45TBAY_1" localSheetId="1">#REF!</definedName>
    <definedName name="_45TBAY_1" localSheetId="2">#REF!</definedName>
    <definedName name="_45TBAY_1" localSheetId="4">#REF!</definedName>
    <definedName name="_45TBAY_1" localSheetId="7">#REF!</definedName>
    <definedName name="_45TBAY_1" localSheetId="8">#REF!</definedName>
    <definedName name="_45TBAY_1" localSheetId="9">#REF!</definedName>
    <definedName name="_45TBAY_1" localSheetId="10">#REF!</definedName>
    <definedName name="_45TBAY_1">#REF!</definedName>
    <definedName name="_45TBAY_2" localSheetId="27">#REF!</definedName>
    <definedName name="_45TBAY_2" localSheetId="28">#REF!</definedName>
    <definedName name="_45TBAY_2" localSheetId="18">#REF!</definedName>
    <definedName name="_45TBAY_2" localSheetId="20">#REF!</definedName>
    <definedName name="_45TBAY_2" localSheetId="21">#REF!</definedName>
    <definedName name="_45TBAY_2" localSheetId="22">#REF!</definedName>
    <definedName name="_45TBAY_2" localSheetId="23">#REF!</definedName>
    <definedName name="_45TBAY_2" localSheetId="24">#REF!</definedName>
    <definedName name="_45TBAY_2" localSheetId="25">#REF!</definedName>
    <definedName name="_45TBAY_2" localSheetId="26">#REF!</definedName>
    <definedName name="_45TBAY_2" localSheetId="1">#REF!</definedName>
    <definedName name="_45TBAY_2" localSheetId="2">#REF!</definedName>
    <definedName name="_45TBAY_2" localSheetId="4">#REF!</definedName>
    <definedName name="_45TBAY_2" localSheetId="7">#REF!</definedName>
    <definedName name="_45TBAY_2" localSheetId="8">#REF!</definedName>
    <definedName name="_45TBAY_2" localSheetId="9">#REF!</definedName>
    <definedName name="_45TBAY_2" localSheetId="10">#REF!</definedName>
    <definedName name="_45TBAY_2">#REF!</definedName>
    <definedName name="_45TBAY_HEAD" localSheetId="27">#REF!</definedName>
    <definedName name="_45TBAY_HEAD" localSheetId="28">#REF!</definedName>
    <definedName name="_45TBAY_HEAD" localSheetId="18">#REF!</definedName>
    <definedName name="_45TBAY_HEAD" localSheetId="20">#REF!</definedName>
    <definedName name="_45TBAY_HEAD" localSheetId="21">#REF!</definedName>
    <definedName name="_45TBAY_HEAD" localSheetId="22">#REF!</definedName>
    <definedName name="_45TBAY_HEAD" localSheetId="23">#REF!</definedName>
    <definedName name="_45TBAY_HEAD" localSheetId="24">#REF!</definedName>
    <definedName name="_45TBAY_HEAD" localSheetId="25">#REF!</definedName>
    <definedName name="_45TBAY_HEAD" localSheetId="26">#REF!</definedName>
    <definedName name="_45TBAY_HEAD" localSheetId="1">#REF!</definedName>
    <definedName name="_45TBAY_HEAD" localSheetId="2">#REF!</definedName>
    <definedName name="_45TBAY_HEAD" localSheetId="4">#REF!</definedName>
    <definedName name="_45TBAY_HEAD" localSheetId="7">#REF!</definedName>
    <definedName name="_45TBAY_HEAD" localSheetId="8">#REF!</definedName>
    <definedName name="_45TBAY_HEAD" localSheetId="9">#REF!</definedName>
    <definedName name="_45TBAY_HEAD" localSheetId="10">#REF!</definedName>
    <definedName name="_45TBAY_HEAD">#REF!</definedName>
    <definedName name="_46_C_TITLE_RIGHT">#REF!</definedName>
    <definedName name="_46FOS_OVR1" localSheetId="27">#REF!</definedName>
    <definedName name="_46FOS_OVR1" localSheetId="28">#REF!</definedName>
    <definedName name="_46FOS_OVR1" localSheetId="18">#REF!</definedName>
    <definedName name="_46FOS_OVR1" localSheetId="21">#REF!</definedName>
    <definedName name="_46FOS_OVR1" localSheetId="22">#REF!</definedName>
    <definedName name="_46FOS_OVR1" localSheetId="23">#REF!</definedName>
    <definedName name="_46FOS_OVR1" localSheetId="24">#REF!</definedName>
    <definedName name="_46FOS_OVR1" localSheetId="25">#REF!</definedName>
    <definedName name="_46FOS_OVR1" localSheetId="26">#REF!</definedName>
    <definedName name="_46FOS_OVR1" localSheetId="1">#REF!</definedName>
    <definedName name="_46FOS_OVR1" localSheetId="2">#REF!</definedName>
    <definedName name="_46FOS_OVR1" localSheetId="4">#REF!</definedName>
    <definedName name="_46FOS_OVR1" localSheetId="7">#REF!</definedName>
    <definedName name="_46FOS_OVR1" localSheetId="8">#REF!</definedName>
    <definedName name="_46FOS_OVR1" localSheetId="9">#REF!</definedName>
    <definedName name="_46FOS_OVR1" localSheetId="10">#REF!</definedName>
    <definedName name="_46FOS_OVR1">#REF!</definedName>
    <definedName name="_46TBAY_1" localSheetId="1">#REF!</definedName>
    <definedName name="_46TBAY_1" localSheetId="2">#REF!</definedName>
    <definedName name="_46TBAY_1">#REF!</definedName>
    <definedName name="_47_C_WIND_VERT">#REF!</definedName>
    <definedName name="_47LAM_12" localSheetId="27">#REF!</definedName>
    <definedName name="_47LAM_12" localSheetId="28">#REF!</definedName>
    <definedName name="_47LAM_12" localSheetId="18">#REF!</definedName>
    <definedName name="_47LAM_12" localSheetId="20">#REF!</definedName>
    <definedName name="_47LAM_12" localSheetId="21">#REF!</definedName>
    <definedName name="_47LAM_12" localSheetId="22">#REF!</definedName>
    <definedName name="_47LAM_12" localSheetId="23">#REF!</definedName>
    <definedName name="_47LAM_12" localSheetId="24">#REF!</definedName>
    <definedName name="_47LAM_12" localSheetId="25">#REF!</definedName>
    <definedName name="_47LAM_12" localSheetId="26">#REF!</definedName>
    <definedName name="_47LAM_12" localSheetId="1">#REF!</definedName>
    <definedName name="_47LAM_12" localSheetId="2">#REF!</definedName>
    <definedName name="_47LAM_12" localSheetId="4">#REF!</definedName>
    <definedName name="_47LAM_12" localSheetId="7">#REF!</definedName>
    <definedName name="_47LAM_12" localSheetId="8">#REF!</definedName>
    <definedName name="_47LAM_12" localSheetId="9">#REF!</definedName>
    <definedName name="_47LAM_12" localSheetId="10">#REF!</definedName>
    <definedName name="_47LAM_12">#REF!</definedName>
    <definedName name="_47NAN_FOOT" localSheetId="27">#REF!</definedName>
    <definedName name="_47NAN_FOOT" localSheetId="28">#REF!</definedName>
    <definedName name="_47NAN_FOOT" localSheetId="18">#REF!</definedName>
    <definedName name="_47NAN_FOOT" localSheetId="20">#REF!</definedName>
    <definedName name="_47NAN_FOOT" localSheetId="21">#REF!</definedName>
    <definedName name="_47NAN_FOOT" localSheetId="22">#REF!</definedName>
    <definedName name="_47NAN_FOOT" localSheetId="23">#REF!</definedName>
    <definedName name="_47NAN_FOOT" localSheetId="24">#REF!</definedName>
    <definedName name="_47NAN_FOOT" localSheetId="25">#REF!</definedName>
    <definedName name="_47NAN_FOOT" localSheetId="26">#REF!</definedName>
    <definedName name="_47NAN_FOOT" localSheetId="1">#REF!</definedName>
    <definedName name="_47NAN_FOOT" localSheetId="2">#REF!</definedName>
    <definedName name="_47NAN_FOOT" localSheetId="4">#REF!</definedName>
    <definedName name="_47NAN_FOOT" localSheetId="7">#REF!</definedName>
    <definedName name="_47NAN_FOOT" localSheetId="8">#REF!</definedName>
    <definedName name="_47NAN_FOOT" localSheetId="9">#REF!</definedName>
    <definedName name="_47NAN_FOOT" localSheetId="10">#REF!</definedName>
    <definedName name="_47NAN_FOOT">#REF!</definedName>
    <definedName name="_48_ECO_EST">#REF!</definedName>
    <definedName name="_48INV_VALUE" localSheetId="28">#REF!</definedName>
    <definedName name="_48INV_VALUE" localSheetId="18">#REF!</definedName>
    <definedName name="_48INV_VALUE" localSheetId="19">#REF!</definedName>
    <definedName name="_48INV_VALUE" localSheetId="21">#REF!</definedName>
    <definedName name="_48INV_VALUE" localSheetId="23">#REF!</definedName>
    <definedName name="_48INV_VALUE" localSheetId="24">#REF!</definedName>
    <definedName name="_48INV_VALUE" localSheetId="25">#REF!</definedName>
    <definedName name="_48INV_VALUE" localSheetId="26">#REF!</definedName>
    <definedName name="_48INV_VALUE" localSheetId="1">#REF!</definedName>
    <definedName name="_48INV_VALUE" localSheetId="2">#REF!</definedName>
    <definedName name="_48INV_VALUE" localSheetId="4">#REF!</definedName>
    <definedName name="_48INV_VALUE" localSheetId="7">#REF!</definedName>
    <definedName name="_48INV_VALUE" localSheetId="9">#REF!</definedName>
    <definedName name="_48INV_VALUE" localSheetId="10">#REF!</definedName>
    <definedName name="_48INV_VALUE">#REF!</definedName>
    <definedName name="_48LAM_12" localSheetId="27">#REF!</definedName>
    <definedName name="_48LAM_12" localSheetId="28">#REF!</definedName>
    <definedName name="_48LAM_12" localSheetId="16">#REF!</definedName>
    <definedName name="_48LAM_12" localSheetId="18">#REF!</definedName>
    <definedName name="_48LAM_12" localSheetId="20">#REF!</definedName>
    <definedName name="_48LAM_12" localSheetId="21">#REF!</definedName>
    <definedName name="_48LAM_12" localSheetId="22">#REF!</definedName>
    <definedName name="_48LAM_12" localSheetId="23">#REF!</definedName>
    <definedName name="_48LAM_12" localSheetId="24">#REF!</definedName>
    <definedName name="_48LAM_12" localSheetId="25">#REF!</definedName>
    <definedName name="_48LAM_12" localSheetId="26">#REF!</definedName>
    <definedName name="_48LAM_12" localSheetId="1">#REF!</definedName>
    <definedName name="_48LAM_12" localSheetId="2">#REF!</definedName>
    <definedName name="_48LAM_12" localSheetId="4">#REF!</definedName>
    <definedName name="_48LAM_12" localSheetId="5">#REF!</definedName>
    <definedName name="_48LAM_12" localSheetId="7">#REF!</definedName>
    <definedName name="_48LAM_12" localSheetId="8">#REF!</definedName>
    <definedName name="_48LAM_12" localSheetId="9">#REF!</definedName>
    <definedName name="_48LAM_12" localSheetId="10">#REF!</definedName>
    <definedName name="_48LAM_12">#REF!</definedName>
    <definedName name="_48NAN_HEAD" localSheetId="1">#REF!</definedName>
    <definedName name="_48NAN_HEAD" localSheetId="2">#REF!</definedName>
    <definedName name="_48NAN_HEAD">#REF!</definedName>
    <definedName name="_48TBAY_2" localSheetId="27">#REF!</definedName>
    <definedName name="_48TBAY_2" localSheetId="28">#REF!</definedName>
    <definedName name="_48TBAY_2" localSheetId="16">#REF!</definedName>
    <definedName name="_48TBAY_2" localSheetId="18">#REF!</definedName>
    <definedName name="_48TBAY_2" localSheetId="20">#REF!</definedName>
    <definedName name="_48TBAY_2" localSheetId="21">#REF!</definedName>
    <definedName name="_48TBAY_2" localSheetId="22">#REF!</definedName>
    <definedName name="_48TBAY_2" localSheetId="23">#REF!</definedName>
    <definedName name="_48TBAY_2" localSheetId="24">#REF!</definedName>
    <definedName name="_48TBAY_2" localSheetId="25">#REF!</definedName>
    <definedName name="_48TBAY_2" localSheetId="26">#REF!</definedName>
    <definedName name="_48TBAY_2" localSheetId="1">#REF!</definedName>
    <definedName name="_48TBAY_2" localSheetId="2">#REF!</definedName>
    <definedName name="_48TBAY_2" localSheetId="4">#REF!</definedName>
    <definedName name="_48TBAY_2" localSheetId="5">#REF!</definedName>
    <definedName name="_48TBAY_2" localSheetId="7">#REF!</definedName>
    <definedName name="_48TBAY_2" localSheetId="8">#REF!</definedName>
    <definedName name="_48TBAY_2" localSheetId="9">#REF!</definedName>
    <definedName name="_48TBAY_2" localSheetId="10">#REF!</definedName>
    <definedName name="_48TBAY_2">#REF!</definedName>
    <definedName name="_49_FOS_OVR1">#REF!</definedName>
    <definedName name="_49FOS_OVR2" localSheetId="27">#REF!</definedName>
    <definedName name="_49FOS_OVR2" localSheetId="28">#REF!</definedName>
    <definedName name="_49FOS_OVR2" localSheetId="16">#REF!</definedName>
    <definedName name="_49FOS_OVR2" localSheetId="18">#REF!</definedName>
    <definedName name="_49FOS_OVR2" localSheetId="21">#REF!</definedName>
    <definedName name="_49FOS_OVR2" localSheetId="22">#REF!</definedName>
    <definedName name="_49FOS_OVR2" localSheetId="23">#REF!</definedName>
    <definedName name="_49FOS_OVR2" localSheetId="24">#REF!</definedName>
    <definedName name="_49FOS_OVR2" localSheetId="25">#REF!</definedName>
    <definedName name="_49FOS_OVR2" localSheetId="26">#REF!</definedName>
    <definedName name="_49FOS_OVR2" localSheetId="1">#REF!</definedName>
    <definedName name="_49FOS_OVR2" localSheetId="2">#REF!</definedName>
    <definedName name="_49FOS_OVR2" localSheetId="4">#REF!</definedName>
    <definedName name="_49FOS_OVR2" localSheetId="7">#REF!</definedName>
    <definedName name="_49FOS_OVR2" localSheetId="8">#REF!</definedName>
    <definedName name="_49FOS_OVR2" localSheetId="9">#REF!</definedName>
    <definedName name="_49FOS_OVR2" localSheetId="10">#REF!</definedName>
    <definedName name="_49FOS_OVR2">#REF!</definedName>
    <definedName name="_4C_START_RIGHT" localSheetId="19">#REF!</definedName>
    <definedName name="_4C_START_RIGHT">#REF!</definedName>
    <definedName name="_4C_TITLE_LEFT" localSheetId="19">#REF!</definedName>
    <definedName name="_4C_TITLE_LEFT">#REF!</definedName>
    <definedName name="_4C_TITLE_RIGHT" localSheetId="19">#REF!</definedName>
    <definedName name="_4C_TITLE_RIGHT">#REF!</definedName>
    <definedName name="_4C_WIND_VERT" localSheetId="19">#REF!</definedName>
    <definedName name="_4C_WIND_VERT">#REF!</definedName>
    <definedName name="_4ECO_EST" localSheetId="19">#REF!</definedName>
    <definedName name="_4ECO_EST">#REF!</definedName>
    <definedName name="_4FOS_OVR1" localSheetId="27">#REF!</definedName>
    <definedName name="_4FOS_OVR1" localSheetId="28">#REF!</definedName>
    <definedName name="_4FOS_OVR1" localSheetId="16">#REF!</definedName>
    <definedName name="_4FOS_OVR1" localSheetId="18">#REF!</definedName>
    <definedName name="_4FOS_OVR1" localSheetId="20">#REF!</definedName>
    <definedName name="_4FOS_OVR1" localSheetId="21">#REF!</definedName>
    <definedName name="_4FOS_OVR1" localSheetId="22">#REF!</definedName>
    <definedName name="_4FOS_OVR1" localSheetId="23">#REF!</definedName>
    <definedName name="_4FOS_OVR1" localSheetId="24">#REF!</definedName>
    <definedName name="_4FOS_OVR1" localSheetId="25">#REF!</definedName>
    <definedName name="_4FOS_OVR1" localSheetId="26">#REF!</definedName>
    <definedName name="_4FOS_OVR1" localSheetId="1">#REF!</definedName>
    <definedName name="_4FOS_OVR1" localSheetId="2">#REF!</definedName>
    <definedName name="_4FOS_OVR1" localSheetId="4">#REF!</definedName>
    <definedName name="_4FOS_OVR1" localSheetId="5">#REF!</definedName>
    <definedName name="_4FOS_OVR1" localSheetId="7">#REF!</definedName>
    <definedName name="_4FOS_OVR1" localSheetId="8">#REF!</definedName>
    <definedName name="_4FOS_OVR1" localSheetId="9">#REF!</definedName>
    <definedName name="_4FOS_OVR1" localSheetId="10">#REF!</definedName>
    <definedName name="_4FOS_OVR1">#REF!</definedName>
    <definedName name="_4FOS_OVR2" localSheetId="27">#REF!</definedName>
    <definedName name="_4FOS_OVR2" localSheetId="28">#REF!</definedName>
    <definedName name="_4FOS_OVR2" localSheetId="18">#REF!</definedName>
    <definedName name="_4FOS_OVR2" localSheetId="21">#REF!</definedName>
    <definedName name="_4FOS_OVR2" localSheetId="23">#REF!</definedName>
    <definedName name="_4FOS_OVR2" localSheetId="24">#REF!</definedName>
    <definedName name="_4FOS_OVR2" localSheetId="25">#REF!</definedName>
    <definedName name="_4FOS_OVR2" localSheetId="26">#REF!</definedName>
    <definedName name="_4FOS_OVR2" localSheetId="1">#REF!</definedName>
    <definedName name="_4FOS_OVR2" localSheetId="2">#REF!</definedName>
    <definedName name="_4FOS_OVR2" localSheetId="4">#REF!</definedName>
    <definedName name="_4FOS_OVR2" localSheetId="9">#REF!</definedName>
    <definedName name="_4FOS_OVR2" localSheetId="10">#REF!</definedName>
    <definedName name="_4FOS_OVR2">#REF!</definedName>
    <definedName name="_4FOS_OVR3" localSheetId="27">#REF!</definedName>
    <definedName name="_4FOS_OVR3" localSheetId="28">#REF!</definedName>
    <definedName name="_4FOS_OVR3" localSheetId="16">#REF!</definedName>
    <definedName name="_4FOS_OVR3" localSheetId="18">#REF!</definedName>
    <definedName name="_4FOS_OVR3" localSheetId="20">#REF!</definedName>
    <definedName name="_4FOS_OVR3" localSheetId="21">#REF!</definedName>
    <definedName name="_4FOS_OVR3" localSheetId="22">#REF!</definedName>
    <definedName name="_4FOS_OVR3" localSheetId="23">#REF!</definedName>
    <definedName name="_4FOS_OVR3" localSheetId="24">#REF!</definedName>
    <definedName name="_4FOS_OVR3" localSheetId="25">#REF!</definedName>
    <definedName name="_4FOS_OVR3" localSheetId="26">#REF!</definedName>
    <definedName name="_4FOS_OVR3" localSheetId="1">#REF!</definedName>
    <definedName name="_4FOS_OVR3" localSheetId="2">#REF!</definedName>
    <definedName name="_4FOS_OVR3" localSheetId="4">#REF!</definedName>
    <definedName name="_4FOS_OVR3" localSheetId="7">#REF!</definedName>
    <definedName name="_4FOS_OVR3" localSheetId="8">#REF!</definedName>
    <definedName name="_4FOS_OVR3" localSheetId="9">#REF!</definedName>
    <definedName name="_4FOS_OVR3" localSheetId="10">#REF!</definedName>
    <definedName name="_4FOS_OVR3">#REF!</definedName>
    <definedName name="_4INV_VALUE" localSheetId="27">#REF!</definedName>
    <definedName name="_4INV_VALUE" localSheetId="28">#REF!</definedName>
    <definedName name="_4INV_VALUE" localSheetId="16">#REF!</definedName>
    <definedName name="_4INV_VALUE" localSheetId="18">#REF!</definedName>
    <definedName name="_4INV_VALUE" localSheetId="20">#REF!</definedName>
    <definedName name="_4INV_VALUE" localSheetId="21">#REF!</definedName>
    <definedName name="_4INV_VALUE" localSheetId="22">#REF!</definedName>
    <definedName name="_4INV_VALUE" localSheetId="23">#REF!</definedName>
    <definedName name="_4INV_VALUE" localSheetId="24">#REF!</definedName>
    <definedName name="_4INV_VALUE" localSheetId="25">#REF!</definedName>
    <definedName name="_4INV_VALUE" localSheetId="26">#REF!</definedName>
    <definedName name="_4INV_VALUE" localSheetId="1">#REF!</definedName>
    <definedName name="_4INV_VALUE" localSheetId="2">#REF!</definedName>
    <definedName name="_4INV_VALUE" localSheetId="4">#REF!</definedName>
    <definedName name="_4INV_VALUE" localSheetId="7">#REF!</definedName>
    <definedName name="_4INV_VALUE" localSheetId="8">#REF!</definedName>
    <definedName name="_4INV_VALUE" localSheetId="9">#REF!</definedName>
    <definedName name="_4INV_VALUE" localSheetId="10">#REF!</definedName>
    <definedName name="_4INV_VALUE">#REF!</definedName>
    <definedName name="_5___C_WIND_VERT">#REF!</definedName>
    <definedName name="_5__123Graph_EChart_1A" hidden="1">#REF!</definedName>
    <definedName name="_5_C_TITLE_LEFT">#REF!</definedName>
    <definedName name="_5_FREIGHT_LB">#REF!</definedName>
    <definedName name="_5_FREIGHT_LENTJES_BISCHOFF" localSheetId="21">FR-WEIGHT #REF!</definedName>
    <definedName name="_5_FREIGHT_LENTJES_BISCHOFF">FR-WEIGHT #REF!</definedName>
    <definedName name="_50_FOS_OVR2">#REF!</definedName>
    <definedName name="_50TBAY_2" localSheetId="1">#REF!</definedName>
    <definedName name="_50TBAY_2" localSheetId="2">#REF!</definedName>
    <definedName name="_50TBAY_2">#REF!</definedName>
    <definedName name="_50TBAY_HEAD" localSheetId="27">#REF!</definedName>
    <definedName name="_50TBAY_HEAD" localSheetId="28">#REF!</definedName>
    <definedName name="_50TBAY_HEAD" localSheetId="18">#REF!</definedName>
    <definedName name="_50TBAY_HEAD" localSheetId="20">#REF!</definedName>
    <definedName name="_50TBAY_HEAD" localSheetId="21">#REF!</definedName>
    <definedName name="_50TBAY_HEAD" localSheetId="22">#REF!</definedName>
    <definedName name="_50TBAY_HEAD" localSheetId="23">#REF!</definedName>
    <definedName name="_50TBAY_HEAD" localSheetId="24">#REF!</definedName>
    <definedName name="_50TBAY_HEAD" localSheetId="25">#REF!</definedName>
    <definedName name="_50TBAY_HEAD" localSheetId="26">#REF!</definedName>
    <definedName name="_50TBAY_HEAD" localSheetId="1">#REF!</definedName>
    <definedName name="_50TBAY_HEAD" localSheetId="2">#REF!</definedName>
    <definedName name="_50TBAY_HEAD" localSheetId="4">#REF!</definedName>
    <definedName name="_50TBAY_HEAD" localSheetId="7">#REF!</definedName>
    <definedName name="_50TBAY_HEAD" localSheetId="8">#REF!</definedName>
    <definedName name="_50TBAY_HEAD" localSheetId="9">#REF!</definedName>
    <definedName name="_50TBAY_HEAD" localSheetId="10">#REF!</definedName>
    <definedName name="_50TBAY_HEAD">#REF!</definedName>
    <definedName name="_51_FOS_OVR3">#REF!</definedName>
    <definedName name="_51FOS_OVR3" localSheetId="1">#REF!</definedName>
    <definedName name="_51FOS_OVR3" localSheetId="2">#REF!</definedName>
    <definedName name="_51FOS_OVR3">#REF!</definedName>
    <definedName name="_51MARG_SUM" localSheetId="27">#REF!</definedName>
    <definedName name="_51MARG_SUM" localSheetId="28">#REF!</definedName>
    <definedName name="_51MARG_SUM" localSheetId="18">#REF!</definedName>
    <definedName name="_51MARG_SUM" localSheetId="20">#REF!</definedName>
    <definedName name="_51MARG_SUM" localSheetId="21">#REF!</definedName>
    <definedName name="_51MARG_SUM" localSheetId="22">#REF!</definedName>
    <definedName name="_51MARG_SUM" localSheetId="23">#REF!</definedName>
    <definedName name="_51MARG_SUM" localSheetId="24">#REF!</definedName>
    <definedName name="_51MARG_SUM" localSheetId="25">#REF!</definedName>
    <definedName name="_51MARG_SUM" localSheetId="26">#REF!</definedName>
    <definedName name="_51MARG_SUM" localSheetId="1">#REF!</definedName>
    <definedName name="_51MARG_SUM" localSheetId="2">#REF!</definedName>
    <definedName name="_51MARG_SUM" localSheetId="4">#REF!</definedName>
    <definedName name="_51MARG_SUM" localSheetId="7">#REF!</definedName>
    <definedName name="_51MARG_SUM" localSheetId="8">#REF!</definedName>
    <definedName name="_51MARG_SUM" localSheetId="9">#REF!</definedName>
    <definedName name="_51MARG_SUM" localSheetId="10">#REF!</definedName>
    <definedName name="_51MARG_SUM">#REF!</definedName>
    <definedName name="_51TBAY_HEAD" localSheetId="27">#REF!</definedName>
    <definedName name="_51TBAY_HEAD" localSheetId="28">#REF!</definedName>
    <definedName name="_51TBAY_HEAD" localSheetId="18">#REF!</definedName>
    <definedName name="_51TBAY_HEAD" localSheetId="20">#REF!</definedName>
    <definedName name="_51TBAY_HEAD" localSheetId="21">#REF!</definedName>
    <definedName name="_51TBAY_HEAD" localSheetId="22">#REF!</definedName>
    <definedName name="_51TBAY_HEAD" localSheetId="23">#REF!</definedName>
    <definedName name="_51TBAY_HEAD" localSheetId="24">#REF!</definedName>
    <definedName name="_51TBAY_HEAD" localSheetId="25">#REF!</definedName>
    <definedName name="_51TBAY_HEAD" localSheetId="26">#REF!</definedName>
    <definedName name="_51TBAY_HEAD" localSheetId="1">#REF!</definedName>
    <definedName name="_51TBAY_HEAD" localSheetId="2">#REF!</definedName>
    <definedName name="_51TBAY_HEAD" localSheetId="4">#REF!</definedName>
    <definedName name="_51TBAY_HEAD" localSheetId="7">#REF!</definedName>
    <definedName name="_51TBAY_HEAD" localSheetId="8">#REF!</definedName>
    <definedName name="_51TBAY_HEAD" localSheetId="9">#REF!</definedName>
    <definedName name="_51TBAY_HEAD" localSheetId="10">#REF!</definedName>
    <definedName name="_51TBAY_HEAD">#REF!</definedName>
    <definedName name="_52FOS_OVR3" localSheetId="27">#REF!</definedName>
    <definedName name="_52FOS_OVR3" localSheetId="28">#REF!</definedName>
    <definedName name="_52FOS_OVR3" localSheetId="18">#REF!</definedName>
    <definedName name="_52FOS_OVR3" localSheetId="21">#REF!</definedName>
    <definedName name="_52FOS_OVR3" localSheetId="22">#REF!</definedName>
    <definedName name="_52FOS_OVR3" localSheetId="23">#REF!</definedName>
    <definedName name="_52FOS_OVR3" localSheetId="24">#REF!</definedName>
    <definedName name="_52FOS_OVR3" localSheetId="25">#REF!</definedName>
    <definedName name="_52FOS_OVR3" localSheetId="26">#REF!</definedName>
    <definedName name="_52FOS_OVR3" localSheetId="1">#REF!</definedName>
    <definedName name="_52FOS_OVR3" localSheetId="2">#REF!</definedName>
    <definedName name="_52FOS_OVR3" localSheetId="4">#REF!</definedName>
    <definedName name="_52FOS_OVR3" localSheetId="7">#REF!</definedName>
    <definedName name="_52FOS_OVR3" localSheetId="8">#REF!</definedName>
    <definedName name="_52FOS_OVR3" localSheetId="9">#REF!</definedName>
    <definedName name="_52FOS_OVR3" localSheetId="10">#REF!</definedName>
    <definedName name="_52FOS_OVR3">#REF!</definedName>
    <definedName name="_53_INV_VALUE">#REF!</definedName>
    <definedName name="_53LAM_34" localSheetId="27">#REF!</definedName>
    <definedName name="_53LAM_34" localSheetId="28">#REF!</definedName>
    <definedName name="_53LAM_34" localSheetId="18">#REF!</definedName>
    <definedName name="_53LAM_34" localSheetId="20">#REF!</definedName>
    <definedName name="_53LAM_34" localSheetId="21">#REF!</definedName>
    <definedName name="_53LAM_34" localSheetId="22">#REF!</definedName>
    <definedName name="_53LAM_34" localSheetId="23">#REF!</definedName>
    <definedName name="_53LAM_34" localSheetId="24">#REF!</definedName>
    <definedName name="_53LAM_34" localSheetId="25">#REF!</definedName>
    <definedName name="_53LAM_34" localSheetId="26">#REF!</definedName>
    <definedName name="_53LAM_34" localSheetId="1">#REF!</definedName>
    <definedName name="_53LAM_34" localSheetId="2">#REF!</definedName>
    <definedName name="_53LAM_34" localSheetId="4">#REF!</definedName>
    <definedName name="_53LAM_34" localSheetId="7">#REF!</definedName>
    <definedName name="_53LAM_34" localSheetId="8">#REF!</definedName>
    <definedName name="_53LAM_34" localSheetId="9">#REF!</definedName>
    <definedName name="_53LAM_34" localSheetId="10">#REF!</definedName>
    <definedName name="_53LAM_34">#REF!</definedName>
    <definedName name="_53NAN_FOOT" localSheetId="27">#REF!</definedName>
    <definedName name="_53NAN_FOOT" localSheetId="28">#REF!</definedName>
    <definedName name="_53NAN_FOOT" localSheetId="18">#REF!</definedName>
    <definedName name="_53NAN_FOOT" localSheetId="20">#REF!</definedName>
    <definedName name="_53NAN_FOOT" localSheetId="21">#REF!</definedName>
    <definedName name="_53NAN_FOOT" localSheetId="22">#REF!</definedName>
    <definedName name="_53NAN_FOOT" localSheetId="23">#REF!</definedName>
    <definedName name="_53NAN_FOOT" localSheetId="24">#REF!</definedName>
    <definedName name="_53NAN_FOOT" localSheetId="25">#REF!</definedName>
    <definedName name="_53NAN_FOOT" localSheetId="26">#REF!</definedName>
    <definedName name="_53NAN_FOOT" localSheetId="1">#REF!</definedName>
    <definedName name="_53NAN_FOOT" localSheetId="2">#REF!</definedName>
    <definedName name="_53NAN_FOOT" localSheetId="4">#REF!</definedName>
    <definedName name="_53NAN_FOOT" localSheetId="7">#REF!</definedName>
    <definedName name="_53NAN_FOOT" localSheetId="8">#REF!</definedName>
    <definedName name="_53NAN_FOOT" localSheetId="9">#REF!</definedName>
    <definedName name="_53NAN_FOOT" localSheetId="10">#REF!</definedName>
    <definedName name="_53NAN_FOOT">#REF!</definedName>
    <definedName name="_53TBAY_HEAD" localSheetId="27">#REF!</definedName>
    <definedName name="_53TBAY_HEAD" localSheetId="28">#REF!</definedName>
    <definedName name="_53TBAY_HEAD" localSheetId="18">#REF!</definedName>
    <definedName name="_53TBAY_HEAD" localSheetId="21">#REF!</definedName>
    <definedName name="_53TBAY_HEAD" localSheetId="22">#REF!</definedName>
    <definedName name="_53TBAY_HEAD" localSheetId="23">#REF!</definedName>
    <definedName name="_53TBAY_HEAD" localSheetId="24">#REF!</definedName>
    <definedName name="_53TBAY_HEAD" localSheetId="25">#REF!</definedName>
    <definedName name="_53TBAY_HEAD" localSheetId="26">#REF!</definedName>
    <definedName name="_53TBAY_HEAD" localSheetId="1">#REF!</definedName>
    <definedName name="_53TBAY_HEAD" localSheetId="2">#REF!</definedName>
    <definedName name="_53TBAY_HEAD" localSheetId="4">#REF!</definedName>
    <definedName name="_53TBAY_HEAD" localSheetId="7">#REF!</definedName>
    <definedName name="_53TBAY_HEAD" localSheetId="8">#REF!</definedName>
    <definedName name="_53TBAY_HEAD" localSheetId="9">#REF!</definedName>
    <definedName name="_53TBAY_HEAD" localSheetId="10">#REF!</definedName>
    <definedName name="_53TBAY_HEAD">#REF!</definedName>
    <definedName name="_54_LAM_12">#REF!</definedName>
    <definedName name="_54NAN_HEAD" localSheetId="27">#REF!</definedName>
    <definedName name="_54NAN_HEAD" localSheetId="28">#REF!</definedName>
    <definedName name="_54NAN_HEAD" localSheetId="18">#REF!</definedName>
    <definedName name="_54NAN_HEAD" localSheetId="20">#REF!</definedName>
    <definedName name="_54NAN_HEAD" localSheetId="21">#REF!</definedName>
    <definedName name="_54NAN_HEAD" localSheetId="22">#REF!</definedName>
    <definedName name="_54NAN_HEAD" localSheetId="23">#REF!</definedName>
    <definedName name="_54NAN_HEAD" localSheetId="24">#REF!</definedName>
    <definedName name="_54NAN_HEAD" localSheetId="25">#REF!</definedName>
    <definedName name="_54NAN_HEAD" localSheetId="26">#REF!</definedName>
    <definedName name="_54NAN_HEAD" localSheetId="1">#REF!</definedName>
    <definedName name="_54NAN_HEAD" localSheetId="2">#REF!</definedName>
    <definedName name="_54NAN_HEAD" localSheetId="4">#REF!</definedName>
    <definedName name="_54NAN_HEAD" localSheetId="7">#REF!</definedName>
    <definedName name="_54NAN_HEAD" localSheetId="8">#REF!</definedName>
    <definedName name="_54NAN_HEAD" localSheetId="9">#REF!</definedName>
    <definedName name="_54NAN_HEAD" localSheetId="10">#REF!</definedName>
    <definedName name="_54NAN_HEAD">#REF!</definedName>
    <definedName name="_54TBAY_HEAD" localSheetId="1">#REF!</definedName>
    <definedName name="_54TBAY_HEAD" localSheetId="2">#REF!</definedName>
    <definedName name="_54TBAY_HEAD">#REF!</definedName>
    <definedName name="_55_LAM_34">#REF!</definedName>
    <definedName name="_55LAM_34" localSheetId="27">#REF!</definedName>
    <definedName name="_55LAM_34" localSheetId="28">#REF!</definedName>
    <definedName name="_55LAM_34" localSheetId="18">#REF!</definedName>
    <definedName name="_55LAM_34" localSheetId="20">#REF!</definedName>
    <definedName name="_55LAM_34" localSheetId="21">#REF!</definedName>
    <definedName name="_55LAM_34" localSheetId="22">#REF!</definedName>
    <definedName name="_55LAM_34" localSheetId="23">#REF!</definedName>
    <definedName name="_55LAM_34" localSheetId="24">#REF!</definedName>
    <definedName name="_55LAM_34" localSheetId="25">#REF!</definedName>
    <definedName name="_55LAM_34" localSheetId="26">#REF!</definedName>
    <definedName name="_55LAM_34" localSheetId="1">#REF!</definedName>
    <definedName name="_55LAM_34" localSheetId="2">#REF!</definedName>
    <definedName name="_55LAM_34" localSheetId="4">#REF!</definedName>
    <definedName name="_55LAM_34" localSheetId="7">#REF!</definedName>
    <definedName name="_55LAM_34" localSheetId="8">#REF!</definedName>
    <definedName name="_55LAM_34" localSheetId="9">#REF!</definedName>
    <definedName name="_55LAM_34" localSheetId="10">#REF!</definedName>
    <definedName name="_55LAM_34">#REF!</definedName>
    <definedName name="_55MARG_SUM" localSheetId="27">#REF!</definedName>
    <definedName name="_55MARG_SUM" localSheetId="28">#REF!</definedName>
    <definedName name="_55MARG_SUM" localSheetId="18">#REF!</definedName>
    <definedName name="_55MARG_SUM" localSheetId="20">#REF!</definedName>
    <definedName name="_55MARG_SUM" localSheetId="21">#REF!</definedName>
    <definedName name="_55MARG_SUM" localSheetId="22">#REF!</definedName>
    <definedName name="_55MARG_SUM" localSheetId="23">#REF!</definedName>
    <definedName name="_55MARG_SUM" localSheetId="24">#REF!</definedName>
    <definedName name="_55MARG_SUM" localSheetId="25">#REF!</definedName>
    <definedName name="_55MARG_SUM" localSheetId="26">#REF!</definedName>
    <definedName name="_55MARG_SUM" localSheetId="1">#REF!</definedName>
    <definedName name="_55MARG_SUM" localSheetId="2">#REF!</definedName>
    <definedName name="_55MARG_SUM" localSheetId="4">#REF!</definedName>
    <definedName name="_55MARG_SUM" localSheetId="7">#REF!</definedName>
    <definedName name="_55MARG_SUM" localSheetId="8">#REF!</definedName>
    <definedName name="_55MARG_SUM" localSheetId="9">#REF!</definedName>
    <definedName name="_55MARG_SUM" localSheetId="10">#REF!</definedName>
    <definedName name="_55MARG_SUM">#REF!</definedName>
    <definedName name="_55NAN_HEAD" localSheetId="27">#REF!</definedName>
    <definedName name="_55NAN_HEAD" localSheetId="28">#REF!</definedName>
    <definedName name="_55NAN_HEAD" localSheetId="18">#REF!</definedName>
    <definedName name="_55NAN_HEAD" localSheetId="20">#REF!</definedName>
    <definedName name="_55NAN_HEAD" localSheetId="21">#REF!</definedName>
    <definedName name="_55NAN_HEAD" localSheetId="22">#REF!</definedName>
    <definedName name="_55NAN_HEAD" localSheetId="23">#REF!</definedName>
    <definedName name="_55NAN_HEAD" localSheetId="24">#REF!</definedName>
    <definedName name="_55NAN_HEAD" localSheetId="25">#REF!</definedName>
    <definedName name="_55NAN_HEAD" localSheetId="26">#REF!</definedName>
    <definedName name="_55NAN_HEAD" localSheetId="1">#REF!</definedName>
    <definedName name="_55NAN_HEAD" localSheetId="2">#REF!</definedName>
    <definedName name="_55NAN_HEAD" localSheetId="4">#REF!</definedName>
    <definedName name="_55NAN_HEAD" localSheetId="7">#REF!</definedName>
    <definedName name="_55NAN_HEAD" localSheetId="8">#REF!</definedName>
    <definedName name="_55NAN_HEAD" localSheetId="9">#REF!</definedName>
    <definedName name="_55NAN_HEAD" localSheetId="10">#REF!</definedName>
    <definedName name="_55NAN_HEAD">#REF!</definedName>
    <definedName name="_56_MARG_SUM">#REF!</definedName>
    <definedName name="_56INV_VALUE" localSheetId="27">#REF!</definedName>
    <definedName name="_56INV_VALUE" localSheetId="28">#REF!</definedName>
    <definedName name="_56INV_VALUE" localSheetId="18">#REF!</definedName>
    <definedName name="_56INV_VALUE" localSheetId="21">#REF!</definedName>
    <definedName name="_56INV_VALUE" localSheetId="22">#REF!</definedName>
    <definedName name="_56INV_VALUE" localSheetId="23">#REF!</definedName>
    <definedName name="_56INV_VALUE" localSheetId="24">#REF!</definedName>
    <definedName name="_56INV_VALUE" localSheetId="25">#REF!</definedName>
    <definedName name="_56INV_VALUE" localSheetId="26">#REF!</definedName>
    <definedName name="_56INV_VALUE" localSheetId="1">#REF!</definedName>
    <definedName name="_56INV_VALUE" localSheetId="2">#REF!</definedName>
    <definedName name="_56INV_VALUE" localSheetId="4">#REF!</definedName>
    <definedName name="_56INV_VALUE" localSheetId="7">#REF!</definedName>
    <definedName name="_56INV_VALUE" localSheetId="8">#REF!</definedName>
    <definedName name="_56INV_VALUE" localSheetId="9">#REF!</definedName>
    <definedName name="_56INV_VALUE" localSheetId="10">#REF!</definedName>
    <definedName name="_56INV_VALUE">#REF!</definedName>
    <definedName name="_56SUM_COMM" localSheetId="1">#REF!</definedName>
    <definedName name="_56SUM_COMM" localSheetId="2">#REF!</definedName>
    <definedName name="_56SUM_COMM">#REF!</definedName>
    <definedName name="_57_MIXVAR_1">#REF!</definedName>
    <definedName name="_57SUM_COMM" localSheetId="27">#REF!</definedName>
    <definedName name="_57SUM_COMM" localSheetId="28">#REF!</definedName>
    <definedName name="_57SUM_COMM" localSheetId="18">#REF!</definedName>
    <definedName name="_57SUM_COMM" localSheetId="20">#REF!</definedName>
    <definedName name="_57SUM_COMM" localSheetId="21">#REF!</definedName>
    <definedName name="_57SUM_COMM" localSheetId="22">#REF!</definedName>
    <definedName name="_57SUM_COMM" localSheetId="23">#REF!</definedName>
    <definedName name="_57SUM_COMM" localSheetId="24">#REF!</definedName>
    <definedName name="_57SUM_COMM" localSheetId="25">#REF!</definedName>
    <definedName name="_57SUM_COMM" localSheetId="26">#REF!</definedName>
    <definedName name="_57SUM_COMM" localSheetId="1">#REF!</definedName>
    <definedName name="_57SUM_COMM" localSheetId="2">#REF!</definedName>
    <definedName name="_57SUM_COMM" localSheetId="4">#REF!</definedName>
    <definedName name="_57SUM_COMM" localSheetId="7">#REF!</definedName>
    <definedName name="_57SUM_COMM" localSheetId="8">#REF!</definedName>
    <definedName name="_57SUM_COMM" localSheetId="9">#REF!</definedName>
    <definedName name="_57SUM_COMM" localSheetId="10">#REF!</definedName>
    <definedName name="_57SUM_COMM">#REF!</definedName>
    <definedName name="_58_MIXVAR_2">#REF!</definedName>
    <definedName name="_58FOS_OVR3" localSheetId="1">#REF!</definedName>
    <definedName name="_58FOS_OVR3" localSheetId="2">#REF!</definedName>
    <definedName name="_58FOS_OVR3">#REF!</definedName>
    <definedName name="_58LAM_12" localSheetId="27">#REF!</definedName>
    <definedName name="_58LAM_12" localSheetId="28">#REF!</definedName>
    <definedName name="_58LAM_12" localSheetId="18">#REF!</definedName>
    <definedName name="_58LAM_12" localSheetId="21">#REF!</definedName>
    <definedName name="_58LAM_12" localSheetId="22">#REF!</definedName>
    <definedName name="_58LAM_12" localSheetId="23">#REF!</definedName>
    <definedName name="_58LAM_12" localSheetId="24">#REF!</definedName>
    <definedName name="_58LAM_12" localSheetId="25">#REF!</definedName>
    <definedName name="_58LAM_12" localSheetId="26">#REF!</definedName>
    <definedName name="_58LAM_12" localSheetId="1">#REF!</definedName>
    <definedName name="_58LAM_12" localSheetId="2">#REF!</definedName>
    <definedName name="_58LAM_12" localSheetId="4">#REF!</definedName>
    <definedName name="_58LAM_12" localSheetId="7">#REF!</definedName>
    <definedName name="_58LAM_12" localSheetId="8">#REF!</definedName>
    <definedName name="_58LAM_12" localSheetId="9">#REF!</definedName>
    <definedName name="_58LAM_12" localSheetId="10">#REF!</definedName>
    <definedName name="_58LAM_12">#REF!</definedName>
    <definedName name="_59_NAN_FOOT">#REF!</definedName>
    <definedName name="_59MARG_SUM" localSheetId="27">#REF!</definedName>
    <definedName name="_59MARG_SUM" localSheetId="28">#REF!</definedName>
    <definedName name="_59MARG_SUM" localSheetId="18">#REF!</definedName>
    <definedName name="_59MARG_SUM" localSheetId="20">#REF!</definedName>
    <definedName name="_59MARG_SUM" localSheetId="21">#REF!</definedName>
    <definedName name="_59MARG_SUM" localSheetId="22">#REF!</definedName>
    <definedName name="_59MARG_SUM" localSheetId="23">#REF!</definedName>
    <definedName name="_59MARG_SUM" localSheetId="24">#REF!</definedName>
    <definedName name="_59MARG_SUM" localSheetId="25">#REF!</definedName>
    <definedName name="_59MARG_SUM" localSheetId="26">#REF!</definedName>
    <definedName name="_59MARG_SUM" localSheetId="1">#REF!</definedName>
    <definedName name="_59MARG_SUM" localSheetId="2">#REF!</definedName>
    <definedName name="_59MARG_SUM" localSheetId="4">#REF!</definedName>
    <definedName name="_59MARG_SUM" localSheetId="7">#REF!</definedName>
    <definedName name="_59MARG_SUM" localSheetId="8">#REF!</definedName>
    <definedName name="_59MARG_SUM" localSheetId="9">#REF!</definedName>
    <definedName name="_59MARG_SUM" localSheetId="10">#REF!</definedName>
    <definedName name="_59MARG_SUM">#REF!</definedName>
    <definedName name="_59TBAY_1" localSheetId="27">#REF!</definedName>
    <definedName name="_59TBAY_1" localSheetId="28">#REF!</definedName>
    <definedName name="_59TBAY_1" localSheetId="18">#REF!</definedName>
    <definedName name="_59TBAY_1" localSheetId="20">#REF!</definedName>
    <definedName name="_59TBAY_1" localSheetId="21">#REF!</definedName>
    <definedName name="_59TBAY_1" localSheetId="22">#REF!</definedName>
    <definedName name="_59TBAY_1" localSheetId="23">#REF!</definedName>
    <definedName name="_59TBAY_1" localSheetId="24">#REF!</definedName>
    <definedName name="_59TBAY_1" localSheetId="25">#REF!</definedName>
    <definedName name="_59TBAY_1" localSheetId="26">#REF!</definedName>
    <definedName name="_59TBAY_1" localSheetId="1">#REF!</definedName>
    <definedName name="_59TBAY_1" localSheetId="2">#REF!</definedName>
    <definedName name="_59TBAY_1" localSheetId="4">#REF!</definedName>
    <definedName name="_59TBAY_1" localSheetId="7">#REF!</definedName>
    <definedName name="_59TBAY_1" localSheetId="8">#REF!</definedName>
    <definedName name="_59TBAY_1" localSheetId="9">#REF!</definedName>
    <definedName name="_59TBAY_1" localSheetId="10">#REF!</definedName>
    <definedName name="_59TBAY_1">#REF!</definedName>
    <definedName name="_5C_WIND_VERT" localSheetId="19">#REF!</definedName>
    <definedName name="_5C_WIND_VERT">#REF!</definedName>
    <definedName name="_5ECO_EST" localSheetId="19">#REF!</definedName>
    <definedName name="_5ECO_EST">#REF!</definedName>
    <definedName name="_5FOS_OVR1" localSheetId="27">#REF!</definedName>
    <definedName name="_5FOS_OVR1" localSheetId="28">#REF!</definedName>
    <definedName name="_5FOS_OVR1" localSheetId="16">#REF!</definedName>
    <definedName name="_5FOS_OVR1" localSheetId="18">#REF!</definedName>
    <definedName name="_5FOS_OVR1" localSheetId="20">#REF!</definedName>
    <definedName name="_5FOS_OVR1" localSheetId="21">#REF!</definedName>
    <definedName name="_5FOS_OVR1" localSheetId="22">#REF!</definedName>
    <definedName name="_5FOS_OVR1" localSheetId="23">#REF!</definedName>
    <definedName name="_5FOS_OVR1" localSheetId="24">#REF!</definedName>
    <definedName name="_5FOS_OVR1" localSheetId="25">#REF!</definedName>
    <definedName name="_5FOS_OVR1" localSheetId="26">#REF!</definedName>
    <definedName name="_5FOS_OVR1" localSheetId="1">#REF!</definedName>
    <definedName name="_5FOS_OVR1" localSheetId="2">#REF!</definedName>
    <definedName name="_5FOS_OVR1" localSheetId="4">#REF!</definedName>
    <definedName name="_5FOS_OVR1" localSheetId="5">#REF!</definedName>
    <definedName name="_5FOS_OVR1" localSheetId="7">#REF!</definedName>
    <definedName name="_5FOS_OVR1" localSheetId="8">#REF!</definedName>
    <definedName name="_5FOS_OVR1" localSheetId="9">#REF!</definedName>
    <definedName name="_5FOS_OVR1" localSheetId="10">#REF!</definedName>
    <definedName name="_5FOS_OVR1">#REF!</definedName>
    <definedName name="_5INV_VALUE" localSheetId="27">#REF!</definedName>
    <definedName name="_5INV_VALUE" localSheetId="28">#REF!</definedName>
    <definedName name="_5INV_VALUE" localSheetId="16">#REF!</definedName>
    <definedName name="_5INV_VALUE" localSheetId="18">#REF!</definedName>
    <definedName name="_5INV_VALUE" localSheetId="20">#REF!</definedName>
    <definedName name="_5INV_VALUE" localSheetId="21">#REF!</definedName>
    <definedName name="_5INV_VALUE" localSheetId="22">#REF!</definedName>
    <definedName name="_5INV_VALUE" localSheetId="23">#REF!</definedName>
    <definedName name="_5INV_VALUE" localSheetId="24">#REF!</definedName>
    <definedName name="_5INV_VALUE" localSheetId="25">#REF!</definedName>
    <definedName name="_5INV_VALUE" localSheetId="26">#REF!</definedName>
    <definedName name="_5INV_VALUE" localSheetId="1">#REF!</definedName>
    <definedName name="_5INV_VALUE" localSheetId="2">#REF!</definedName>
    <definedName name="_5INV_VALUE" localSheetId="4">#REF!</definedName>
    <definedName name="_5INV_VALUE" localSheetId="7">#REF!</definedName>
    <definedName name="_5INV_VALUE" localSheetId="8">#REF!</definedName>
    <definedName name="_5INV_VALUE" localSheetId="9">#REF!</definedName>
    <definedName name="_5INV_VALUE" localSheetId="10">#REF!</definedName>
    <definedName name="_5INV_VALUE">#REF!</definedName>
    <definedName name="_5Module2_.ok">#N/A</definedName>
    <definedName name="_5NAN_FOOT" localSheetId="27">#REF!</definedName>
    <definedName name="_5NAN_FOOT" localSheetId="28">#REF!</definedName>
    <definedName name="_5NAN_FOOT" localSheetId="16">#REF!</definedName>
    <definedName name="_5NAN_FOOT" localSheetId="18">#REF!</definedName>
    <definedName name="_5NAN_FOOT" localSheetId="20">#REF!</definedName>
    <definedName name="_5NAN_FOOT" localSheetId="21">#REF!</definedName>
    <definedName name="_5NAN_FOOT" localSheetId="22">#REF!</definedName>
    <definedName name="_5NAN_FOOT" localSheetId="23">#REF!</definedName>
    <definedName name="_5NAN_FOOT" localSheetId="24">#REF!</definedName>
    <definedName name="_5NAN_FOOT" localSheetId="25">#REF!</definedName>
    <definedName name="_5NAN_FOOT" localSheetId="26">#REF!</definedName>
    <definedName name="_5NAN_FOOT" localSheetId="1">#REF!</definedName>
    <definedName name="_5NAN_FOOT" localSheetId="2">#REF!</definedName>
    <definedName name="_5NAN_FOOT" localSheetId="4">#REF!</definedName>
    <definedName name="_5NAN_FOOT" localSheetId="7">#REF!</definedName>
    <definedName name="_5NAN_FOOT" localSheetId="8">#REF!</definedName>
    <definedName name="_5NAN_FOOT" localSheetId="9">#REF!</definedName>
    <definedName name="_5NAN_FOOT" localSheetId="10">#REF!</definedName>
    <definedName name="_5NAN_FOOT">#REF!</definedName>
    <definedName name="_6___ECO_EST">#REF!</definedName>
    <definedName name="_6__123Graph_FChart_1A" hidden="1">#REF!</definedName>
    <definedName name="_6_C_TITLE_RIGHT">#REF!</definedName>
    <definedName name="_6_FREIGHT_LOCAL">#REF!</definedName>
    <definedName name="_60_NAN_HEAD">#REF!</definedName>
    <definedName name="_60LAM_34" localSheetId="27">#REF!</definedName>
    <definedName name="_60LAM_34" localSheetId="28">#REF!</definedName>
    <definedName name="_60LAM_34" localSheetId="18">#REF!</definedName>
    <definedName name="_60LAM_34" localSheetId="21">#REF!</definedName>
    <definedName name="_60LAM_34" localSheetId="22">#REF!</definedName>
    <definedName name="_60LAM_34" localSheetId="23">#REF!</definedName>
    <definedName name="_60LAM_34" localSheetId="24">#REF!</definedName>
    <definedName name="_60LAM_34" localSheetId="25">#REF!</definedName>
    <definedName name="_60LAM_34" localSheetId="26">#REF!</definedName>
    <definedName name="_60LAM_34" localSheetId="1">#REF!</definedName>
    <definedName name="_60LAM_34" localSheetId="2">#REF!</definedName>
    <definedName name="_60LAM_34" localSheetId="4">#REF!</definedName>
    <definedName name="_60LAM_34" localSheetId="7">#REF!</definedName>
    <definedName name="_60LAM_34" localSheetId="8">#REF!</definedName>
    <definedName name="_60LAM_34" localSheetId="9">#REF!</definedName>
    <definedName name="_60LAM_34" localSheetId="10">#REF!</definedName>
    <definedName name="_60LAM_34">#REF!</definedName>
    <definedName name="_60MIXVAR_1" localSheetId="27">#REF!</definedName>
    <definedName name="_60MIXVAR_1" localSheetId="28">#REF!</definedName>
    <definedName name="_60MIXVAR_1" localSheetId="18">#REF!</definedName>
    <definedName name="_60MIXVAR_1" localSheetId="20">#REF!</definedName>
    <definedName name="_60MIXVAR_1" localSheetId="21">#REF!</definedName>
    <definedName name="_60MIXVAR_1" localSheetId="22">#REF!</definedName>
    <definedName name="_60MIXVAR_1" localSheetId="23">#REF!</definedName>
    <definedName name="_60MIXVAR_1" localSheetId="24">#REF!</definedName>
    <definedName name="_60MIXVAR_1" localSheetId="25">#REF!</definedName>
    <definedName name="_60MIXVAR_1" localSheetId="26">#REF!</definedName>
    <definedName name="_60MIXVAR_1" localSheetId="1">#REF!</definedName>
    <definedName name="_60MIXVAR_1" localSheetId="2">#REF!</definedName>
    <definedName name="_60MIXVAR_1" localSheetId="4">#REF!</definedName>
    <definedName name="_60MIXVAR_1" localSheetId="7">#REF!</definedName>
    <definedName name="_60MIXVAR_1" localSheetId="8">#REF!</definedName>
    <definedName name="_60MIXVAR_1" localSheetId="9">#REF!</definedName>
    <definedName name="_60MIXVAR_1" localSheetId="10">#REF!</definedName>
    <definedName name="_60MIXVAR_1">#REF!</definedName>
    <definedName name="_61_SUM_COMM">#REF!</definedName>
    <definedName name="_61SUM_COMM" localSheetId="27">#REF!</definedName>
    <definedName name="_61SUM_COMM" localSheetId="28">#REF!</definedName>
    <definedName name="_61SUM_COMM" localSheetId="18">#REF!</definedName>
    <definedName name="_61SUM_COMM" localSheetId="20">#REF!</definedName>
    <definedName name="_61SUM_COMM" localSheetId="21">#REF!</definedName>
    <definedName name="_61SUM_COMM" localSheetId="22">#REF!</definedName>
    <definedName name="_61SUM_COMM" localSheetId="23">#REF!</definedName>
    <definedName name="_61SUM_COMM" localSheetId="24">#REF!</definedName>
    <definedName name="_61SUM_COMM" localSheetId="25">#REF!</definedName>
    <definedName name="_61SUM_COMM" localSheetId="26">#REF!</definedName>
    <definedName name="_61SUM_COMM" localSheetId="1">#REF!</definedName>
    <definedName name="_61SUM_COMM" localSheetId="2">#REF!</definedName>
    <definedName name="_61SUM_COMM" localSheetId="4">#REF!</definedName>
    <definedName name="_61SUM_COMM" localSheetId="7">#REF!</definedName>
    <definedName name="_61SUM_COMM" localSheetId="8">#REF!</definedName>
    <definedName name="_61SUM_COMM" localSheetId="9">#REF!</definedName>
    <definedName name="_61SUM_COMM" localSheetId="10">#REF!</definedName>
    <definedName name="_61SUM_COMM">#REF!</definedName>
    <definedName name="_61TBAY_2" localSheetId="27">#REF!</definedName>
    <definedName name="_61TBAY_2" localSheetId="28">#REF!</definedName>
    <definedName name="_61TBAY_2" localSheetId="18">#REF!</definedName>
    <definedName name="_61TBAY_2" localSheetId="20">#REF!</definedName>
    <definedName name="_61TBAY_2" localSheetId="21">#REF!</definedName>
    <definedName name="_61TBAY_2" localSheetId="22">#REF!</definedName>
    <definedName name="_61TBAY_2" localSheetId="23">#REF!</definedName>
    <definedName name="_61TBAY_2" localSheetId="24">#REF!</definedName>
    <definedName name="_61TBAY_2" localSheetId="25">#REF!</definedName>
    <definedName name="_61TBAY_2" localSheetId="26">#REF!</definedName>
    <definedName name="_61TBAY_2" localSheetId="1">#REF!</definedName>
    <definedName name="_61TBAY_2" localSheetId="2">#REF!</definedName>
    <definedName name="_61TBAY_2" localSheetId="4">#REF!</definedName>
    <definedName name="_61TBAY_2" localSheetId="7">#REF!</definedName>
    <definedName name="_61TBAY_2" localSheetId="8">#REF!</definedName>
    <definedName name="_61TBAY_2" localSheetId="9">#REF!</definedName>
    <definedName name="_61TBAY_2" localSheetId="10">#REF!</definedName>
    <definedName name="_61TBAY_2">#REF!</definedName>
    <definedName name="_62_TBAY_1">#REF!</definedName>
    <definedName name="_62INV_VALUE" localSheetId="1">#REF!</definedName>
    <definedName name="_62INV_VALUE" localSheetId="2">#REF!</definedName>
    <definedName name="_62INV_VALUE">#REF!</definedName>
    <definedName name="_63_TBAY_2">#REF!</definedName>
    <definedName name="_63LAM_12" localSheetId="1">#REF!</definedName>
    <definedName name="_63LAM_12" localSheetId="2">#REF!</definedName>
    <definedName name="_63LAM_12">#REF!</definedName>
    <definedName name="_63TBAY_HEAD" localSheetId="27">#REF!</definedName>
    <definedName name="_63TBAY_HEAD" localSheetId="28">#REF!</definedName>
    <definedName name="_63TBAY_HEAD" localSheetId="18">#REF!</definedName>
    <definedName name="_63TBAY_HEAD" localSheetId="20">#REF!</definedName>
    <definedName name="_63TBAY_HEAD" localSheetId="21">#REF!</definedName>
    <definedName name="_63TBAY_HEAD" localSheetId="22">#REF!</definedName>
    <definedName name="_63TBAY_HEAD" localSheetId="23">#REF!</definedName>
    <definedName name="_63TBAY_HEAD" localSheetId="24">#REF!</definedName>
    <definedName name="_63TBAY_HEAD" localSheetId="25">#REF!</definedName>
    <definedName name="_63TBAY_HEAD" localSheetId="26">#REF!</definedName>
    <definedName name="_63TBAY_HEAD" localSheetId="1">#REF!</definedName>
    <definedName name="_63TBAY_HEAD" localSheetId="2">#REF!</definedName>
    <definedName name="_63TBAY_HEAD" localSheetId="4">#REF!</definedName>
    <definedName name="_63TBAY_HEAD" localSheetId="7">#REF!</definedName>
    <definedName name="_63TBAY_HEAD" localSheetId="8">#REF!</definedName>
    <definedName name="_63TBAY_HEAD" localSheetId="9">#REF!</definedName>
    <definedName name="_63TBAY_HEAD" localSheetId="10">#REF!</definedName>
    <definedName name="_63TBAY_HEAD">#REF!</definedName>
    <definedName name="_64_TBAY_HEAD">#REF!</definedName>
    <definedName name="_64LAM_34" localSheetId="1">#REF!</definedName>
    <definedName name="_64LAM_34" localSheetId="2">#REF!</definedName>
    <definedName name="_64LAM_34">#REF!</definedName>
    <definedName name="_64TBAY_1" localSheetId="1">#REF!</definedName>
    <definedName name="_64TBAY_1" localSheetId="2">#REF!</definedName>
    <definedName name="_64TBAY_1">#REF!</definedName>
    <definedName name="_65MARG_SUM" localSheetId="1">#REF!</definedName>
    <definedName name="_65MARG_SUM" localSheetId="2">#REF!</definedName>
    <definedName name="_65MARG_SUM">#REF!</definedName>
    <definedName name="_65MIXVAR_2" localSheetId="27">#REF!</definedName>
    <definedName name="_65MIXVAR_2" localSheetId="28">#REF!</definedName>
    <definedName name="_65MIXVAR_2" localSheetId="18">#REF!</definedName>
    <definedName name="_65MIXVAR_2" localSheetId="20">#REF!</definedName>
    <definedName name="_65MIXVAR_2" localSheetId="21">#REF!</definedName>
    <definedName name="_65MIXVAR_2" localSheetId="22">#REF!</definedName>
    <definedName name="_65MIXVAR_2" localSheetId="23">#REF!</definedName>
    <definedName name="_65MIXVAR_2" localSheetId="24">#REF!</definedName>
    <definedName name="_65MIXVAR_2" localSheetId="25">#REF!</definedName>
    <definedName name="_65MIXVAR_2" localSheetId="26">#REF!</definedName>
    <definedName name="_65MIXVAR_2" localSheetId="1">#REF!</definedName>
    <definedName name="_65MIXVAR_2" localSheetId="2">#REF!</definedName>
    <definedName name="_65MIXVAR_2" localSheetId="4">#REF!</definedName>
    <definedName name="_65MIXVAR_2" localSheetId="7">#REF!</definedName>
    <definedName name="_65MIXVAR_2" localSheetId="8">#REF!</definedName>
    <definedName name="_65MIXVAR_2" localSheetId="9">#REF!</definedName>
    <definedName name="_65MIXVAR_2" localSheetId="10">#REF!</definedName>
    <definedName name="_65MIXVAR_2">#REF!</definedName>
    <definedName name="_66MIXVAR_1" localSheetId="1">#REF!</definedName>
    <definedName name="_66MIXVAR_1" localSheetId="2">#REF!</definedName>
    <definedName name="_66MIXVAR_1">#REF!</definedName>
    <definedName name="_67MIXVAR_1" localSheetId="27">#REF!</definedName>
    <definedName name="_67MIXVAR_1" localSheetId="28">#REF!</definedName>
    <definedName name="_67MIXVAR_1" localSheetId="18">#REF!</definedName>
    <definedName name="_67MIXVAR_1" localSheetId="20">#REF!</definedName>
    <definedName name="_67MIXVAR_1" localSheetId="21">#REF!</definedName>
    <definedName name="_67MIXVAR_1" localSheetId="22">#REF!</definedName>
    <definedName name="_67MIXVAR_1" localSheetId="23">#REF!</definedName>
    <definedName name="_67MIXVAR_1" localSheetId="24">#REF!</definedName>
    <definedName name="_67MIXVAR_1" localSheetId="25">#REF!</definedName>
    <definedName name="_67MIXVAR_1" localSheetId="26">#REF!</definedName>
    <definedName name="_67MIXVAR_1" localSheetId="1">#REF!</definedName>
    <definedName name="_67MIXVAR_1" localSheetId="2">#REF!</definedName>
    <definedName name="_67MIXVAR_1" localSheetId="4">#REF!</definedName>
    <definedName name="_67MIXVAR_1" localSheetId="7">#REF!</definedName>
    <definedName name="_67MIXVAR_1" localSheetId="8">#REF!</definedName>
    <definedName name="_67MIXVAR_1" localSheetId="9">#REF!</definedName>
    <definedName name="_67MIXVAR_1" localSheetId="10">#REF!</definedName>
    <definedName name="_67MIXVAR_1">#REF!</definedName>
    <definedName name="_67MIXVAR_2" localSheetId="1">#REF!</definedName>
    <definedName name="_67MIXVAR_2" localSheetId="2">#REF!</definedName>
    <definedName name="_67MIXVAR_2">#REF!</definedName>
    <definedName name="_68TBAY_1" localSheetId="27">#REF!</definedName>
    <definedName name="_68TBAY_1" localSheetId="28">#REF!</definedName>
    <definedName name="_68TBAY_1" localSheetId="18">#REF!</definedName>
    <definedName name="_68TBAY_1" localSheetId="20">#REF!</definedName>
    <definedName name="_68TBAY_1" localSheetId="21">#REF!</definedName>
    <definedName name="_68TBAY_1" localSheetId="22">#REF!</definedName>
    <definedName name="_68TBAY_1" localSheetId="23">#REF!</definedName>
    <definedName name="_68TBAY_1" localSheetId="24">#REF!</definedName>
    <definedName name="_68TBAY_1" localSheetId="25">#REF!</definedName>
    <definedName name="_68TBAY_1" localSheetId="26">#REF!</definedName>
    <definedName name="_68TBAY_1" localSheetId="1">#REF!</definedName>
    <definedName name="_68TBAY_1" localSheetId="2">#REF!</definedName>
    <definedName name="_68TBAY_1" localSheetId="4">#REF!</definedName>
    <definedName name="_68TBAY_1" localSheetId="7">#REF!</definedName>
    <definedName name="_68TBAY_1" localSheetId="8">#REF!</definedName>
    <definedName name="_68TBAY_1" localSheetId="9">#REF!</definedName>
    <definedName name="_68TBAY_1" localSheetId="10">#REF!</definedName>
    <definedName name="_68TBAY_1">#REF!</definedName>
    <definedName name="_6C_START_RIGHT" localSheetId="19">#REF!</definedName>
    <definedName name="_6C_START_RIGHT">#REF!</definedName>
    <definedName name="_6C_TITLE_LEFT" localSheetId="19">#REF!</definedName>
    <definedName name="_6C_TITLE_LEFT">#REF!</definedName>
    <definedName name="_6C_TITLE_RIGHT" localSheetId="19">#REF!</definedName>
    <definedName name="_6C_TITLE_RIGHT">#REF!</definedName>
    <definedName name="_6ECO_EST" localSheetId="16">#REF!</definedName>
    <definedName name="_6ECO_EST" localSheetId="19">#REF!</definedName>
    <definedName name="_6ECO_EST" localSheetId="20">#REF!</definedName>
    <definedName name="_6ECO_EST" localSheetId="22">#REF!</definedName>
    <definedName name="_6ECO_EST" localSheetId="23">#REF!</definedName>
    <definedName name="_6ECO_EST" localSheetId="26">#REF!</definedName>
    <definedName name="_6ECO_EST" localSheetId="5">#REF!</definedName>
    <definedName name="_6ECO_EST" localSheetId="7">#REF!</definedName>
    <definedName name="_6ECO_EST" localSheetId="9">#REF!</definedName>
    <definedName name="_6ECO_EST">#REF!</definedName>
    <definedName name="_6FOS_OVR1" localSheetId="27">#REF!</definedName>
    <definedName name="_6FOS_OVR1" localSheetId="28">#REF!</definedName>
    <definedName name="_6FOS_OVR1" localSheetId="16">#REF!</definedName>
    <definedName name="_6FOS_OVR1" localSheetId="18">#REF!</definedName>
    <definedName name="_6FOS_OVR1" localSheetId="20">#REF!</definedName>
    <definedName name="_6FOS_OVR1" localSheetId="21">#REF!</definedName>
    <definedName name="_6FOS_OVR1" localSheetId="22">#REF!</definedName>
    <definedName name="_6FOS_OVR1" localSheetId="23">#REF!</definedName>
    <definedName name="_6FOS_OVR1" localSheetId="24">#REF!</definedName>
    <definedName name="_6FOS_OVR1" localSheetId="25">#REF!</definedName>
    <definedName name="_6FOS_OVR1" localSheetId="26">#REF!</definedName>
    <definedName name="_6FOS_OVR1" localSheetId="1">#REF!</definedName>
    <definedName name="_6FOS_OVR1" localSheetId="2">#REF!</definedName>
    <definedName name="_6FOS_OVR1" localSheetId="4">#REF!</definedName>
    <definedName name="_6FOS_OVR1" localSheetId="5">#REF!</definedName>
    <definedName name="_6FOS_OVR1" localSheetId="7">#REF!</definedName>
    <definedName name="_6FOS_OVR1" localSheetId="8">#REF!</definedName>
    <definedName name="_6FOS_OVR1" localSheetId="9">#REF!</definedName>
    <definedName name="_6FOS_OVR1" localSheetId="10">#REF!</definedName>
    <definedName name="_6FOS_OVR1">#REF!</definedName>
    <definedName name="_6FOS_OVR2" localSheetId="27">#REF!</definedName>
    <definedName name="_6FOS_OVR2" localSheetId="28">#REF!</definedName>
    <definedName name="_6FOS_OVR2" localSheetId="16">#REF!</definedName>
    <definedName name="_6FOS_OVR2" localSheetId="18">#REF!</definedName>
    <definedName name="_6FOS_OVR2" localSheetId="20">#REF!</definedName>
    <definedName name="_6FOS_OVR2" localSheetId="21">#REF!</definedName>
    <definedName name="_6FOS_OVR2" localSheetId="22">#REF!</definedName>
    <definedName name="_6FOS_OVR2" localSheetId="23">#REF!</definedName>
    <definedName name="_6FOS_OVR2" localSheetId="24">#REF!</definedName>
    <definedName name="_6FOS_OVR2" localSheetId="25">#REF!</definedName>
    <definedName name="_6FOS_OVR2" localSheetId="26">#REF!</definedName>
    <definedName name="_6FOS_OVR2" localSheetId="1">#REF!</definedName>
    <definedName name="_6FOS_OVR2" localSheetId="2">#REF!</definedName>
    <definedName name="_6FOS_OVR2" localSheetId="4">#REF!</definedName>
    <definedName name="_6FOS_OVR2" localSheetId="7">#REF!</definedName>
    <definedName name="_6FOS_OVR2" localSheetId="8">#REF!</definedName>
    <definedName name="_6FOS_OVR2" localSheetId="9">#REF!</definedName>
    <definedName name="_6FOS_OVR2" localSheetId="10">#REF!</definedName>
    <definedName name="_6FOS_OVR2">#REF!</definedName>
    <definedName name="_6FOS_OVR3" localSheetId="27">#REF!</definedName>
    <definedName name="_6FOS_OVR3" localSheetId="28">#REF!</definedName>
    <definedName name="_6FOS_OVR3" localSheetId="18">#REF!</definedName>
    <definedName name="_6FOS_OVR3" localSheetId="21">#REF!</definedName>
    <definedName name="_6FOS_OVR3" localSheetId="23">#REF!</definedName>
    <definedName name="_6FOS_OVR3" localSheetId="24">#REF!</definedName>
    <definedName name="_6FOS_OVR3" localSheetId="25">#REF!</definedName>
    <definedName name="_6FOS_OVR3" localSheetId="26">#REF!</definedName>
    <definedName name="_6FOS_OVR3" localSheetId="1">#REF!</definedName>
    <definedName name="_6FOS_OVR3" localSheetId="2">#REF!</definedName>
    <definedName name="_6FOS_OVR3" localSheetId="4">#REF!</definedName>
    <definedName name="_6FOS_OVR3" localSheetId="9">#REF!</definedName>
    <definedName name="_6FOS_OVR3" localSheetId="10">#REF!</definedName>
    <definedName name="_6FOS_OVR3">#REF!</definedName>
    <definedName name="_6INV_VALUE" localSheetId="28">#REF!</definedName>
    <definedName name="_6INV_VALUE" localSheetId="16">#REF!</definedName>
    <definedName name="_6INV_VALUE" localSheetId="18">#REF!</definedName>
    <definedName name="_6INV_VALUE" localSheetId="19">#REF!</definedName>
    <definedName name="_6INV_VALUE" localSheetId="21">#REF!</definedName>
    <definedName name="_6INV_VALUE" localSheetId="22">#REF!</definedName>
    <definedName name="_6INV_VALUE" localSheetId="23">#REF!</definedName>
    <definedName name="_6INV_VALUE" localSheetId="24">#REF!</definedName>
    <definedName name="_6INV_VALUE" localSheetId="25">#REF!</definedName>
    <definedName name="_6INV_VALUE" localSheetId="26">#REF!</definedName>
    <definedName name="_6INV_VALUE" localSheetId="1">#REF!</definedName>
    <definedName name="_6INV_VALUE" localSheetId="2">#REF!</definedName>
    <definedName name="_6INV_VALUE" localSheetId="4">#REF!</definedName>
    <definedName name="_6INV_VALUE" localSheetId="7">#REF!</definedName>
    <definedName name="_6INV_VALUE" localSheetId="9">#REF!</definedName>
    <definedName name="_6INV_VALUE" localSheetId="10">#REF!</definedName>
    <definedName name="_6INV_VALUE">#REF!</definedName>
    <definedName name="_6NAN_FOOT" localSheetId="27">#REF!</definedName>
    <definedName name="_6NAN_FOOT" localSheetId="28">#REF!</definedName>
    <definedName name="_6NAN_FOOT" localSheetId="16">#REF!</definedName>
    <definedName name="_6NAN_FOOT" localSheetId="18">#REF!</definedName>
    <definedName name="_6NAN_FOOT" localSheetId="20">#REF!</definedName>
    <definedName name="_6NAN_FOOT" localSheetId="21">#REF!</definedName>
    <definedName name="_6NAN_FOOT" localSheetId="22">#REF!</definedName>
    <definedName name="_6NAN_FOOT" localSheetId="23">#REF!</definedName>
    <definedName name="_6NAN_FOOT" localSheetId="24">#REF!</definedName>
    <definedName name="_6NAN_FOOT" localSheetId="25">#REF!</definedName>
    <definedName name="_6NAN_FOOT" localSheetId="26">#REF!</definedName>
    <definedName name="_6NAN_FOOT" localSheetId="1">#REF!</definedName>
    <definedName name="_6NAN_FOOT" localSheetId="2">#REF!</definedName>
    <definedName name="_6NAN_FOOT" localSheetId="4">#REF!</definedName>
    <definedName name="_6NAN_FOOT" localSheetId="5">#REF!</definedName>
    <definedName name="_6NAN_FOOT" localSheetId="7">#REF!</definedName>
    <definedName name="_6NAN_FOOT" localSheetId="8">#REF!</definedName>
    <definedName name="_6NAN_FOOT" localSheetId="9">#REF!</definedName>
    <definedName name="_6NAN_FOOT" localSheetId="10">#REF!</definedName>
    <definedName name="_6NAN_FOOT">#REF!</definedName>
    <definedName name="_6NAN_HEAD" localSheetId="27">#REF!</definedName>
    <definedName name="_6NAN_HEAD" localSheetId="28">#REF!</definedName>
    <definedName name="_6NAN_HEAD" localSheetId="16">#REF!</definedName>
    <definedName name="_6NAN_HEAD" localSheetId="18">#REF!</definedName>
    <definedName name="_6NAN_HEAD" localSheetId="20">#REF!</definedName>
    <definedName name="_6NAN_HEAD" localSheetId="21">#REF!</definedName>
    <definedName name="_6NAN_HEAD" localSheetId="22">#REF!</definedName>
    <definedName name="_6NAN_HEAD" localSheetId="23">#REF!</definedName>
    <definedName name="_6NAN_HEAD" localSheetId="24">#REF!</definedName>
    <definedName name="_6NAN_HEAD" localSheetId="25">#REF!</definedName>
    <definedName name="_6NAN_HEAD" localSheetId="26">#REF!</definedName>
    <definedName name="_6NAN_HEAD" localSheetId="1">#REF!</definedName>
    <definedName name="_6NAN_HEAD" localSheetId="2">#REF!</definedName>
    <definedName name="_6NAN_HEAD" localSheetId="4">#REF!</definedName>
    <definedName name="_6NAN_HEAD" localSheetId="7">#REF!</definedName>
    <definedName name="_6NAN_HEAD" localSheetId="8">#REF!</definedName>
    <definedName name="_6NAN_HEAD" localSheetId="9">#REF!</definedName>
    <definedName name="_6NAN_HEAD" localSheetId="10">#REF!</definedName>
    <definedName name="_6NAN_HEAD">#REF!</definedName>
    <definedName name="_7___FOS_OVR1">#REF!</definedName>
    <definedName name="_7__123Graph_XChart_1A" hidden="1">#REF!</definedName>
    <definedName name="_7_C_WIND_VERT">#REF!</definedName>
    <definedName name="_7_TOTAL">#REF!</definedName>
    <definedName name="_70NAN_FOOT" localSheetId="27">#REF!</definedName>
    <definedName name="_70NAN_FOOT" localSheetId="28">#REF!</definedName>
    <definedName name="_70NAN_FOOT" localSheetId="16">#REF!</definedName>
    <definedName name="_70NAN_FOOT" localSheetId="18">#REF!</definedName>
    <definedName name="_70NAN_FOOT" localSheetId="20">#REF!</definedName>
    <definedName name="_70NAN_FOOT" localSheetId="21">#REF!</definedName>
    <definedName name="_70NAN_FOOT" localSheetId="22">#REF!</definedName>
    <definedName name="_70NAN_FOOT" localSheetId="23">#REF!</definedName>
    <definedName name="_70NAN_FOOT" localSheetId="24">#REF!</definedName>
    <definedName name="_70NAN_FOOT" localSheetId="25">#REF!</definedName>
    <definedName name="_70NAN_FOOT" localSheetId="26">#REF!</definedName>
    <definedName name="_70NAN_FOOT" localSheetId="1">#REF!</definedName>
    <definedName name="_70NAN_FOOT" localSheetId="2">#REF!</definedName>
    <definedName name="_70NAN_FOOT" localSheetId="4">#REF!</definedName>
    <definedName name="_70NAN_FOOT" localSheetId="7">#REF!</definedName>
    <definedName name="_70NAN_FOOT" localSheetId="8">#REF!</definedName>
    <definedName name="_70NAN_FOOT" localSheetId="9">#REF!</definedName>
    <definedName name="_70NAN_FOOT" localSheetId="10">#REF!</definedName>
    <definedName name="_70NAN_FOOT">#REF!</definedName>
    <definedName name="_71INV_VALUE" localSheetId="1">#REF!</definedName>
    <definedName name="_71INV_VALUE" localSheetId="2">#REF!</definedName>
    <definedName name="_71INV_VALUE">#REF!</definedName>
    <definedName name="_72LAM_12" localSheetId="1">#REF!</definedName>
    <definedName name="_72LAM_12" localSheetId="2">#REF!</definedName>
    <definedName name="_72LAM_12">#REF!</definedName>
    <definedName name="_72TBAY_2" localSheetId="1">#REF!</definedName>
    <definedName name="_72TBAY_2" localSheetId="2">#REF!</definedName>
    <definedName name="_72TBAY_2">#REF!</definedName>
    <definedName name="_73LAM_34" localSheetId="1">#REF!</definedName>
    <definedName name="_73LAM_34" localSheetId="2">#REF!</definedName>
    <definedName name="_73LAM_34">#REF!</definedName>
    <definedName name="_74MARG_SUM" localSheetId="1">#REF!</definedName>
    <definedName name="_74MARG_SUM" localSheetId="2">#REF!</definedName>
    <definedName name="_74MARG_SUM">#REF!</definedName>
    <definedName name="_75MIXVAR_1" localSheetId="1">#REF!</definedName>
    <definedName name="_75MIXVAR_1" localSheetId="2">#REF!</definedName>
    <definedName name="_75MIXVAR_1">#REF!</definedName>
    <definedName name="_75MIXVAR_2" localSheetId="27">#REF!</definedName>
    <definedName name="_75MIXVAR_2" localSheetId="28">#REF!</definedName>
    <definedName name="_75MIXVAR_2" localSheetId="18">#REF!</definedName>
    <definedName name="_75MIXVAR_2" localSheetId="20">#REF!</definedName>
    <definedName name="_75MIXVAR_2" localSheetId="21">#REF!</definedName>
    <definedName name="_75MIXVAR_2" localSheetId="22">#REF!</definedName>
    <definedName name="_75MIXVAR_2" localSheetId="23">#REF!</definedName>
    <definedName name="_75MIXVAR_2" localSheetId="24">#REF!</definedName>
    <definedName name="_75MIXVAR_2" localSheetId="25">#REF!</definedName>
    <definedName name="_75MIXVAR_2" localSheetId="26">#REF!</definedName>
    <definedName name="_75MIXVAR_2" localSheetId="1">#REF!</definedName>
    <definedName name="_75MIXVAR_2" localSheetId="2">#REF!</definedName>
    <definedName name="_75MIXVAR_2" localSheetId="4">#REF!</definedName>
    <definedName name="_75MIXVAR_2" localSheetId="7">#REF!</definedName>
    <definedName name="_75MIXVAR_2" localSheetId="8">#REF!</definedName>
    <definedName name="_75MIXVAR_2" localSheetId="9">#REF!</definedName>
    <definedName name="_75MIXVAR_2" localSheetId="10">#REF!</definedName>
    <definedName name="_75MIXVAR_2">#REF!</definedName>
    <definedName name="_75NAN_HEAD" localSheetId="27">#REF!</definedName>
    <definedName name="_75NAN_HEAD" localSheetId="28">#REF!</definedName>
    <definedName name="_75NAN_HEAD" localSheetId="18">#REF!</definedName>
    <definedName name="_75NAN_HEAD" localSheetId="20">#REF!</definedName>
    <definedName name="_75NAN_HEAD" localSheetId="21">#REF!</definedName>
    <definedName name="_75NAN_HEAD" localSheetId="22">#REF!</definedName>
    <definedName name="_75NAN_HEAD" localSheetId="23">#REF!</definedName>
    <definedName name="_75NAN_HEAD" localSheetId="24">#REF!</definedName>
    <definedName name="_75NAN_HEAD" localSheetId="25">#REF!</definedName>
    <definedName name="_75NAN_HEAD" localSheetId="26">#REF!</definedName>
    <definedName name="_75NAN_HEAD" localSheetId="1">#REF!</definedName>
    <definedName name="_75NAN_HEAD" localSheetId="2">#REF!</definedName>
    <definedName name="_75NAN_HEAD" localSheetId="4">#REF!</definedName>
    <definedName name="_75NAN_HEAD" localSheetId="7">#REF!</definedName>
    <definedName name="_75NAN_HEAD" localSheetId="8">#REF!</definedName>
    <definedName name="_75NAN_HEAD" localSheetId="9">#REF!</definedName>
    <definedName name="_75NAN_HEAD" localSheetId="10">#REF!</definedName>
    <definedName name="_75NAN_HEAD">#REF!</definedName>
    <definedName name="_75TBAY_2" localSheetId="27">#REF!</definedName>
    <definedName name="_75TBAY_2" localSheetId="28">#REF!</definedName>
    <definedName name="_75TBAY_2" localSheetId="18">#REF!</definedName>
    <definedName name="_75TBAY_2" localSheetId="20">#REF!</definedName>
    <definedName name="_75TBAY_2" localSheetId="21">#REF!</definedName>
    <definedName name="_75TBAY_2" localSheetId="22">#REF!</definedName>
    <definedName name="_75TBAY_2" localSheetId="23">#REF!</definedName>
    <definedName name="_75TBAY_2" localSheetId="24">#REF!</definedName>
    <definedName name="_75TBAY_2" localSheetId="25">#REF!</definedName>
    <definedName name="_75TBAY_2" localSheetId="26">#REF!</definedName>
    <definedName name="_75TBAY_2" localSheetId="1">#REF!</definedName>
    <definedName name="_75TBAY_2" localSheetId="2">#REF!</definedName>
    <definedName name="_75TBAY_2" localSheetId="4">#REF!</definedName>
    <definedName name="_75TBAY_2" localSheetId="7">#REF!</definedName>
    <definedName name="_75TBAY_2" localSheetId="8">#REF!</definedName>
    <definedName name="_75TBAY_2" localSheetId="9">#REF!</definedName>
    <definedName name="_75TBAY_2" localSheetId="10">#REF!</definedName>
    <definedName name="_75TBAY_2">#REF!</definedName>
    <definedName name="_76MIXVAR_2" localSheetId="1">#REF!</definedName>
    <definedName name="_76MIXVAR_2" localSheetId="2">#REF!</definedName>
    <definedName name="_76MIXVAR_2">#REF!</definedName>
    <definedName name="_78NAN_FOOT" localSheetId="1">#REF!</definedName>
    <definedName name="_78NAN_FOOT" localSheetId="2">#REF!</definedName>
    <definedName name="_78NAN_FOOT">#REF!</definedName>
    <definedName name="_79MARG_SUM" localSheetId="27">#REF!</definedName>
    <definedName name="_79MARG_SUM" localSheetId="28">#REF!</definedName>
    <definedName name="_79MARG_SUM" localSheetId="18">#REF!</definedName>
    <definedName name="_79MARG_SUM" localSheetId="21">#REF!</definedName>
    <definedName name="_79MARG_SUM" localSheetId="22">#REF!</definedName>
    <definedName name="_79MARG_SUM" localSheetId="23">#REF!</definedName>
    <definedName name="_79MARG_SUM" localSheetId="24">#REF!</definedName>
    <definedName name="_79MARG_SUM" localSheetId="25">#REF!</definedName>
    <definedName name="_79MARG_SUM" localSheetId="26">#REF!</definedName>
    <definedName name="_79MARG_SUM" localSheetId="1">#REF!</definedName>
    <definedName name="_79MARG_SUM" localSheetId="2">#REF!</definedName>
    <definedName name="_79MARG_SUM" localSheetId="4">#REF!</definedName>
    <definedName name="_79MARG_SUM" localSheetId="7">#REF!</definedName>
    <definedName name="_79MARG_SUM" localSheetId="8">#REF!</definedName>
    <definedName name="_79MARG_SUM" localSheetId="9">#REF!</definedName>
    <definedName name="_79MARG_SUM" localSheetId="10">#REF!</definedName>
    <definedName name="_79MARG_SUM">#REF!</definedName>
    <definedName name="_7C_TITLE_LEFT" localSheetId="19">#REF!</definedName>
    <definedName name="_7C_TITLE_LEFT">#REF!</definedName>
    <definedName name="_7ECO_EST" localSheetId="16">#REF!</definedName>
    <definedName name="_7ECO_EST" localSheetId="19">#REF!</definedName>
    <definedName name="_7ECO_EST" localSheetId="20">#REF!</definedName>
    <definedName name="_7ECO_EST" localSheetId="22">#REF!</definedName>
    <definedName name="_7ECO_EST" localSheetId="23">#REF!</definedName>
    <definedName name="_7ECO_EST" localSheetId="26">#REF!</definedName>
    <definedName name="_7ECO_EST" localSheetId="5">#REF!</definedName>
    <definedName name="_7ECO_EST" localSheetId="7">#REF!</definedName>
    <definedName name="_7ECO_EST" localSheetId="9">#REF!</definedName>
    <definedName name="_7ECO_EST">#REF!</definedName>
    <definedName name="_7FOS_OVR1" localSheetId="27">#REF!</definedName>
    <definedName name="_7FOS_OVR1" localSheetId="28">#REF!</definedName>
    <definedName name="_7FOS_OVR1" localSheetId="16">#REF!</definedName>
    <definedName name="_7FOS_OVR1" localSheetId="18">#REF!</definedName>
    <definedName name="_7FOS_OVR1" localSheetId="20">#REF!</definedName>
    <definedName name="_7FOS_OVR1" localSheetId="21">#REF!</definedName>
    <definedName name="_7FOS_OVR1" localSheetId="22">#REF!</definedName>
    <definedName name="_7FOS_OVR1" localSheetId="23">#REF!</definedName>
    <definedName name="_7FOS_OVR1" localSheetId="24">#REF!</definedName>
    <definedName name="_7FOS_OVR1" localSheetId="25">#REF!</definedName>
    <definedName name="_7FOS_OVR1" localSheetId="26">#REF!</definedName>
    <definedName name="_7FOS_OVR1" localSheetId="1">#REF!</definedName>
    <definedName name="_7FOS_OVR1" localSheetId="2">#REF!</definedName>
    <definedName name="_7FOS_OVR1" localSheetId="4">#REF!</definedName>
    <definedName name="_7FOS_OVR1" localSheetId="5">#REF!</definedName>
    <definedName name="_7FOS_OVR1" localSheetId="7">#REF!</definedName>
    <definedName name="_7FOS_OVR1" localSheetId="8">#REF!</definedName>
    <definedName name="_7FOS_OVR1" localSheetId="9">#REF!</definedName>
    <definedName name="_7FOS_OVR1" localSheetId="10">#REF!</definedName>
    <definedName name="_7FOS_OVR1">#REF!</definedName>
    <definedName name="_7FOS_OVR2" localSheetId="27">#REF!</definedName>
    <definedName name="_7FOS_OVR2" localSheetId="28">#REF!</definedName>
    <definedName name="_7FOS_OVR2" localSheetId="16">#REF!</definedName>
    <definedName name="_7FOS_OVR2" localSheetId="18">#REF!</definedName>
    <definedName name="_7FOS_OVR2" localSheetId="21">#REF!</definedName>
    <definedName name="_7FOS_OVR2" localSheetId="22">#REF!</definedName>
    <definedName name="_7FOS_OVR2" localSheetId="23">#REF!</definedName>
    <definedName name="_7FOS_OVR2" localSheetId="24">#REF!</definedName>
    <definedName name="_7FOS_OVR2" localSheetId="25">#REF!</definedName>
    <definedName name="_7FOS_OVR2" localSheetId="26">#REF!</definedName>
    <definedName name="_7FOS_OVR2" localSheetId="1">#REF!</definedName>
    <definedName name="_7FOS_OVR2" localSheetId="2">#REF!</definedName>
    <definedName name="_7FOS_OVR2" localSheetId="4">#REF!</definedName>
    <definedName name="_7FOS_OVR2" localSheetId="7">#REF!</definedName>
    <definedName name="_7FOS_OVR2" localSheetId="8">#REF!</definedName>
    <definedName name="_7FOS_OVR2" localSheetId="9">#REF!</definedName>
    <definedName name="_7FOS_OVR2" localSheetId="10">#REF!</definedName>
    <definedName name="_7FOS_OVR2">#REF!</definedName>
    <definedName name="_7INV_VALUE" localSheetId="28">#REF!</definedName>
    <definedName name="_7INV_VALUE" localSheetId="16">#REF!</definedName>
    <definedName name="_7INV_VALUE" localSheetId="18">#REF!</definedName>
    <definedName name="_7INV_VALUE" localSheetId="19">#REF!</definedName>
    <definedName name="_7INV_VALUE" localSheetId="21">#REF!</definedName>
    <definedName name="_7INV_VALUE" localSheetId="22">#REF!</definedName>
    <definedName name="_7INV_VALUE" localSheetId="23">#REF!</definedName>
    <definedName name="_7INV_VALUE" localSheetId="24">#REF!</definedName>
    <definedName name="_7INV_VALUE" localSheetId="25">#REF!</definedName>
    <definedName name="_7INV_VALUE" localSheetId="26">#REF!</definedName>
    <definedName name="_7INV_VALUE" localSheetId="1">#REF!</definedName>
    <definedName name="_7INV_VALUE" localSheetId="2">#REF!</definedName>
    <definedName name="_7INV_VALUE" localSheetId="4">#REF!</definedName>
    <definedName name="_7INV_VALUE" localSheetId="5">#REF!</definedName>
    <definedName name="_7INV_VALUE" localSheetId="7">#REF!</definedName>
    <definedName name="_7INV_VALUE" localSheetId="9">#REF!</definedName>
    <definedName name="_7INV_VALUE" localSheetId="10">#REF!</definedName>
    <definedName name="_7INV_VALUE">#REF!</definedName>
    <definedName name="_7MARG_SUM" localSheetId="27">#REF!</definedName>
    <definedName name="_7MARG_SUM" localSheetId="28">#REF!</definedName>
    <definedName name="_7MARG_SUM" localSheetId="16">#REF!</definedName>
    <definedName name="_7MARG_SUM" localSheetId="18">#REF!</definedName>
    <definedName name="_7MARG_SUM" localSheetId="20">#REF!</definedName>
    <definedName name="_7MARG_SUM" localSheetId="21">#REF!</definedName>
    <definedName name="_7MARG_SUM" localSheetId="22">#REF!</definedName>
    <definedName name="_7MARG_SUM" localSheetId="23">#REF!</definedName>
    <definedName name="_7MARG_SUM" localSheetId="24">#REF!</definedName>
    <definedName name="_7MARG_SUM" localSheetId="25">#REF!</definedName>
    <definedName name="_7MARG_SUM" localSheetId="26">#REF!</definedName>
    <definedName name="_7MARG_SUM" localSheetId="1">#REF!</definedName>
    <definedName name="_7MARG_SUM" localSheetId="2">#REF!</definedName>
    <definedName name="_7MARG_SUM" localSheetId="4">#REF!</definedName>
    <definedName name="_7MARG_SUM" localSheetId="5">#REF!</definedName>
    <definedName name="_7MARG_SUM" localSheetId="7">#REF!</definedName>
    <definedName name="_7MARG_SUM" localSheetId="8">#REF!</definedName>
    <definedName name="_7MARG_SUM" localSheetId="9">#REF!</definedName>
    <definedName name="_7MARG_SUM" localSheetId="10">#REF!</definedName>
    <definedName name="_7MARG_SUM">#REF!</definedName>
    <definedName name="_7Module2_.ok">#N/A</definedName>
    <definedName name="_7NAN_FOOT" localSheetId="27">#REF!</definedName>
    <definedName name="_7NAN_FOOT" localSheetId="28">#REF!</definedName>
    <definedName name="_7NAN_FOOT" localSheetId="16">#REF!</definedName>
    <definedName name="_7NAN_FOOT" localSheetId="18">#REF!</definedName>
    <definedName name="_7NAN_FOOT" localSheetId="20">#REF!</definedName>
    <definedName name="_7NAN_FOOT" localSheetId="21">#REF!</definedName>
    <definedName name="_7NAN_FOOT" localSheetId="22">#REF!</definedName>
    <definedName name="_7NAN_FOOT" localSheetId="23">#REF!</definedName>
    <definedName name="_7NAN_FOOT" localSheetId="24">#REF!</definedName>
    <definedName name="_7NAN_FOOT" localSheetId="25">#REF!</definedName>
    <definedName name="_7NAN_FOOT" localSheetId="26">#REF!</definedName>
    <definedName name="_7NAN_FOOT" localSheetId="1">#REF!</definedName>
    <definedName name="_7NAN_FOOT" localSheetId="2">#REF!</definedName>
    <definedName name="_7NAN_FOOT" localSheetId="4">#REF!</definedName>
    <definedName name="_7NAN_FOOT" localSheetId="7">#REF!</definedName>
    <definedName name="_7NAN_FOOT" localSheetId="8">#REF!</definedName>
    <definedName name="_7NAN_FOOT" localSheetId="9">#REF!</definedName>
    <definedName name="_7NAN_FOOT" localSheetId="10">#REF!</definedName>
    <definedName name="_7NAN_FOOT">#REF!</definedName>
    <definedName name="_7NAN_HEAD" localSheetId="27">#REF!</definedName>
    <definedName name="_7NAN_HEAD" localSheetId="28">#REF!</definedName>
    <definedName name="_7NAN_HEAD" localSheetId="16">#REF!</definedName>
    <definedName name="_7NAN_HEAD" localSheetId="18">#REF!</definedName>
    <definedName name="_7NAN_HEAD" localSheetId="20">#REF!</definedName>
    <definedName name="_7NAN_HEAD" localSheetId="21">#REF!</definedName>
    <definedName name="_7NAN_HEAD" localSheetId="22">#REF!</definedName>
    <definedName name="_7NAN_HEAD" localSheetId="23">#REF!</definedName>
    <definedName name="_7NAN_HEAD" localSheetId="24">#REF!</definedName>
    <definedName name="_7NAN_HEAD" localSheetId="25">#REF!</definedName>
    <definedName name="_7NAN_HEAD" localSheetId="26">#REF!</definedName>
    <definedName name="_7NAN_HEAD" localSheetId="1">#REF!</definedName>
    <definedName name="_7NAN_HEAD" localSheetId="2">#REF!</definedName>
    <definedName name="_7NAN_HEAD" localSheetId="4">#REF!</definedName>
    <definedName name="_7NAN_HEAD" localSheetId="7">#REF!</definedName>
    <definedName name="_7NAN_HEAD" localSheetId="8">#REF!</definedName>
    <definedName name="_7NAN_HEAD" localSheetId="9">#REF!</definedName>
    <definedName name="_7NAN_HEAD" localSheetId="10">#REF!</definedName>
    <definedName name="_7NAN_HEAD">#REF!</definedName>
    <definedName name="_7SUM_COMM" localSheetId="27">#REF!</definedName>
    <definedName name="_7SUM_COMM" localSheetId="28">#REF!</definedName>
    <definedName name="_7SUM_COMM" localSheetId="18">#REF!</definedName>
    <definedName name="_7SUM_COMM" localSheetId="20">#REF!</definedName>
    <definedName name="_7SUM_COMM" localSheetId="21">#REF!</definedName>
    <definedName name="_7SUM_COMM" localSheetId="22">#REF!</definedName>
    <definedName name="_7SUM_COMM" localSheetId="23">#REF!</definedName>
    <definedName name="_7SUM_COMM" localSheetId="24">#REF!</definedName>
    <definedName name="_7SUM_COMM" localSheetId="25">#REF!</definedName>
    <definedName name="_7SUM_COMM" localSheetId="26">#REF!</definedName>
    <definedName name="_7SUM_COMM" localSheetId="1">#REF!</definedName>
    <definedName name="_7SUM_COMM" localSheetId="2">#REF!</definedName>
    <definedName name="_7SUM_COMM" localSheetId="4">#REF!</definedName>
    <definedName name="_7SUM_COMM" localSheetId="7">#REF!</definedName>
    <definedName name="_7SUM_COMM" localSheetId="8">#REF!</definedName>
    <definedName name="_7SUM_COMM" localSheetId="9">#REF!</definedName>
    <definedName name="_7SUM_COMM" localSheetId="10">#REF!</definedName>
    <definedName name="_7SUM_COMM">#REF!</definedName>
    <definedName name="_8___FOS_OVR2">#REF!</definedName>
    <definedName name="_8_ECO_EST">#REF!</definedName>
    <definedName name="_8_POSITION">#REF!</definedName>
    <definedName name="_80SUM_COMM" localSheetId="27">#REF!</definedName>
    <definedName name="_80SUM_COMM" localSheetId="28">#REF!</definedName>
    <definedName name="_80SUM_COMM" localSheetId="18">#REF!</definedName>
    <definedName name="_80SUM_COMM" localSheetId="20">#REF!</definedName>
    <definedName name="_80SUM_COMM" localSheetId="21">#REF!</definedName>
    <definedName name="_80SUM_COMM" localSheetId="22">#REF!</definedName>
    <definedName name="_80SUM_COMM" localSheetId="23">#REF!</definedName>
    <definedName name="_80SUM_COMM" localSheetId="24">#REF!</definedName>
    <definedName name="_80SUM_COMM" localSheetId="25">#REF!</definedName>
    <definedName name="_80SUM_COMM" localSheetId="26">#REF!</definedName>
    <definedName name="_80SUM_COMM" localSheetId="1">#REF!</definedName>
    <definedName name="_80SUM_COMM" localSheetId="2">#REF!</definedName>
    <definedName name="_80SUM_COMM" localSheetId="4">#REF!</definedName>
    <definedName name="_80SUM_COMM" localSheetId="7">#REF!</definedName>
    <definedName name="_80SUM_COMM" localSheetId="8">#REF!</definedName>
    <definedName name="_80SUM_COMM" localSheetId="9">#REF!</definedName>
    <definedName name="_80SUM_COMM" localSheetId="10">#REF!</definedName>
    <definedName name="_80SUM_COMM">#REF!</definedName>
    <definedName name="_80TBAY_HEAD" localSheetId="1">#REF!</definedName>
    <definedName name="_80TBAY_HEAD" localSheetId="2">#REF!</definedName>
    <definedName name="_80TBAY_HEAD">#REF!</definedName>
    <definedName name="_81MIXVAR_1" localSheetId="27">#REF!</definedName>
    <definedName name="_81MIXVAR_1" localSheetId="28">#REF!</definedName>
    <definedName name="_81MIXVAR_1" localSheetId="18">#REF!</definedName>
    <definedName name="_81MIXVAR_1" localSheetId="21">#REF!</definedName>
    <definedName name="_81MIXVAR_1" localSheetId="22">#REF!</definedName>
    <definedName name="_81MIXVAR_1" localSheetId="23">#REF!</definedName>
    <definedName name="_81MIXVAR_1" localSheetId="24">#REF!</definedName>
    <definedName name="_81MIXVAR_1" localSheetId="25">#REF!</definedName>
    <definedName name="_81MIXVAR_1" localSheetId="26">#REF!</definedName>
    <definedName name="_81MIXVAR_1" localSheetId="1">#REF!</definedName>
    <definedName name="_81MIXVAR_1" localSheetId="2">#REF!</definedName>
    <definedName name="_81MIXVAR_1" localSheetId="4">#REF!</definedName>
    <definedName name="_81MIXVAR_1" localSheetId="7">#REF!</definedName>
    <definedName name="_81MIXVAR_1" localSheetId="8">#REF!</definedName>
    <definedName name="_81MIXVAR_1" localSheetId="9">#REF!</definedName>
    <definedName name="_81MIXVAR_1" localSheetId="10">#REF!</definedName>
    <definedName name="_81MIXVAR_1">#REF!</definedName>
    <definedName name="_82TBAY_HEAD" localSheetId="27">#REF!</definedName>
    <definedName name="_82TBAY_HEAD" localSheetId="28">#REF!</definedName>
    <definedName name="_82TBAY_HEAD" localSheetId="18">#REF!</definedName>
    <definedName name="_82TBAY_HEAD" localSheetId="20">#REF!</definedName>
    <definedName name="_82TBAY_HEAD" localSheetId="21">#REF!</definedName>
    <definedName name="_82TBAY_HEAD" localSheetId="22">#REF!</definedName>
    <definedName name="_82TBAY_HEAD" localSheetId="23">#REF!</definedName>
    <definedName name="_82TBAY_HEAD" localSheetId="24">#REF!</definedName>
    <definedName name="_82TBAY_HEAD" localSheetId="25">#REF!</definedName>
    <definedName name="_82TBAY_HEAD" localSheetId="26">#REF!</definedName>
    <definedName name="_82TBAY_HEAD" localSheetId="1">#REF!</definedName>
    <definedName name="_82TBAY_HEAD" localSheetId="2">#REF!</definedName>
    <definedName name="_82TBAY_HEAD" localSheetId="4">#REF!</definedName>
    <definedName name="_82TBAY_HEAD" localSheetId="7">#REF!</definedName>
    <definedName name="_82TBAY_HEAD" localSheetId="8">#REF!</definedName>
    <definedName name="_82TBAY_HEAD" localSheetId="9">#REF!</definedName>
    <definedName name="_82TBAY_HEAD" localSheetId="10">#REF!</definedName>
    <definedName name="_82TBAY_HEAD">#REF!</definedName>
    <definedName name="_83MIXVAR_2" localSheetId="27">#REF!</definedName>
    <definedName name="_83MIXVAR_2" localSheetId="28">#REF!</definedName>
    <definedName name="_83MIXVAR_2" localSheetId="18">#REF!</definedName>
    <definedName name="_83MIXVAR_2" localSheetId="21">#REF!</definedName>
    <definedName name="_83MIXVAR_2" localSheetId="22">#REF!</definedName>
    <definedName name="_83MIXVAR_2" localSheetId="23">#REF!</definedName>
    <definedName name="_83MIXVAR_2" localSheetId="24">#REF!</definedName>
    <definedName name="_83MIXVAR_2" localSheetId="25">#REF!</definedName>
    <definedName name="_83MIXVAR_2" localSheetId="26">#REF!</definedName>
    <definedName name="_83MIXVAR_2" localSheetId="1">#REF!</definedName>
    <definedName name="_83MIXVAR_2" localSheetId="2">#REF!</definedName>
    <definedName name="_83MIXVAR_2" localSheetId="4">#REF!</definedName>
    <definedName name="_83MIXVAR_2" localSheetId="7">#REF!</definedName>
    <definedName name="_83MIXVAR_2" localSheetId="8">#REF!</definedName>
    <definedName name="_83MIXVAR_2" localSheetId="9">#REF!</definedName>
    <definedName name="_83MIXVAR_2" localSheetId="10">#REF!</definedName>
    <definedName name="_83MIXVAR_2">#REF!</definedName>
    <definedName name="_83NAN_FOOT" localSheetId="27">#REF!</definedName>
    <definedName name="_83NAN_FOOT" localSheetId="28">#REF!</definedName>
    <definedName name="_83NAN_FOOT" localSheetId="18">#REF!</definedName>
    <definedName name="_83NAN_FOOT" localSheetId="20">#REF!</definedName>
    <definedName name="_83NAN_FOOT" localSheetId="21">#REF!</definedName>
    <definedName name="_83NAN_FOOT" localSheetId="22">#REF!</definedName>
    <definedName name="_83NAN_FOOT" localSheetId="23">#REF!</definedName>
    <definedName name="_83NAN_FOOT" localSheetId="24">#REF!</definedName>
    <definedName name="_83NAN_FOOT" localSheetId="25">#REF!</definedName>
    <definedName name="_83NAN_FOOT" localSheetId="26">#REF!</definedName>
    <definedName name="_83NAN_FOOT" localSheetId="1">#REF!</definedName>
    <definedName name="_83NAN_FOOT" localSheetId="2">#REF!</definedName>
    <definedName name="_83NAN_FOOT" localSheetId="4">#REF!</definedName>
    <definedName name="_83NAN_FOOT" localSheetId="7">#REF!</definedName>
    <definedName name="_83NAN_FOOT" localSheetId="8">#REF!</definedName>
    <definedName name="_83NAN_FOOT" localSheetId="9">#REF!</definedName>
    <definedName name="_83NAN_FOOT" localSheetId="10">#REF!</definedName>
    <definedName name="_83NAN_FOOT">#REF!</definedName>
    <definedName name="_85TBAY_1" localSheetId="27">#REF!</definedName>
    <definedName name="_85TBAY_1" localSheetId="28">#REF!</definedName>
    <definedName name="_85TBAY_1" localSheetId="18">#REF!</definedName>
    <definedName name="_85TBAY_1" localSheetId="20">#REF!</definedName>
    <definedName name="_85TBAY_1" localSheetId="21">#REF!</definedName>
    <definedName name="_85TBAY_1" localSheetId="22">#REF!</definedName>
    <definedName name="_85TBAY_1" localSheetId="23">#REF!</definedName>
    <definedName name="_85TBAY_1" localSheetId="24">#REF!</definedName>
    <definedName name="_85TBAY_1" localSheetId="25">#REF!</definedName>
    <definedName name="_85TBAY_1" localSheetId="26">#REF!</definedName>
    <definedName name="_85TBAY_1" localSheetId="1">#REF!</definedName>
    <definedName name="_85TBAY_1" localSheetId="2">#REF!</definedName>
    <definedName name="_85TBAY_1" localSheetId="4">#REF!</definedName>
    <definedName name="_85TBAY_1" localSheetId="7">#REF!</definedName>
    <definedName name="_85TBAY_1" localSheetId="8">#REF!</definedName>
    <definedName name="_85TBAY_1" localSheetId="9">#REF!</definedName>
    <definedName name="_85TBAY_1" localSheetId="10">#REF!</definedName>
    <definedName name="_85TBAY_1">#REF!</definedName>
    <definedName name="_86NAN_FOOT" localSheetId="27">#REF!</definedName>
    <definedName name="_86NAN_FOOT" localSheetId="28">#REF!</definedName>
    <definedName name="_86NAN_FOOT" localSheetId="18">#REF!</definedName>
    <definedName name="_86NAN_FOOT" localSheetId="21">#REF!</definedName>
    <definedName name="_86NAN_FOOT" localSheetId="22">#REF!</definedName>
    <definedName name="_86NAN_FOOT" localSheetId="23">#REF!</definedName>
    <definedName name="_86NAN_FOOT" localSheetId="24">#REF!</definedName>
    <definedName name="_86NAN_FOOT" localSheetId="25">#REF!</definedName>
    <definedName name="_86NAN_FOOT" localSheetId="26">#REF!</definedName>
    <definedName name="_86NAN_FOOT" localSheetId="1">#REF!</definedName>
    <definedName name="_86NAN_FOOT" localSheetId="2">#REF!</definedName>
    <definedName name="_86NAN_FOOT" localSheetId="4">#REF!</definedName>
    <definedName name="_86NAN_FOOT" localSheetId="7">#REF!</definedName>
    <definedName name="_86NAN_FOOT" localSheetId="8">#REF!</definedName>
    <definedName name="_86NAN_FOOT" localSheetId="9">#REF!</definedName>
    <definedName name="_86NAN_FOOT" localSheetId="10">#REF!</definedName>
    <definedName name="_86NAN_FOOT">#REF!</definedName>
    <definedName name="_89NAN_FOOT" localSheetId="1">#REF!</definedName>
    <definedName name="_89NAN_FOOT" localSheetId="2">#REF!</definedName>
    <definedName name="_89NAN_FOOT">#REF!</definedName>
    <definedName name="_89NAN_HEAD" localSheetId="27">#REF!</definedName>
    <definedName name="_89NAN_HEAD" localSheetId="28">#REF!</definedName>
    <definedName name="_89NAN_HEAD" localSheetId="18">#REF!</definedName>
    <definedName name="_89NAN_HEAD" localSheetId="21">#REF!</definedName>
    <definedName name="_89NAN_HEAD" localSheetId="22">#REF!</definedName>
    <definedName name="_89NAN_HEAD" localSheetId="23">#REF!</definedName>
    <definedName name="_89NAN_HEAD" localSheetId="24">#REF!</definedName>
    <definedName name="_89NAN_HEAD" localSheetId="25">#REF!</definedName>
    <definedName name="_89NAN_HEAD" localSheetId="26">#REF!</definedName>
    <definedName name="_89NAN_HEAD" localSheetId="1">#REF!</definedName>
    <definedName name="_89NAN_HEAD" localSheetId="2">#REF!</definedName>
    <definedName name="_89NAN_HEAD" localSheetId="4">#REF!</definedName>
    <definedName name="_89NAN_HEAD" localSheetId="7">#REF!</definedName>
    <definedName name="_89NAN_HEAD" localSheetId="8">#REF!</definedName>
    <definedName name="_89NAN_HEAD" localSheetId="9">#REF!</definedName>
    <definedName name="_89NAN_HEAD" localSheetId="10">#REF!</definedName>
    <definedName name="_89NAN_HEAD">#REF!</definedName>
    <definedName name="_8C_TITLE_RIGHT" localSheetId="19">#REF!</definedName>
    <definedName name="_8C_TITLE_RIGHT">#REF!</definedName>
    <definedName name="_8C_WIND_VERT" localSheetId="19">#REF!</definedName>
    <definedName name="_8C_WIND_VERT">#REF!</definedName>
    <definedName name="_8ECO_EST" localSheetId="19">#REF!</definedName>
    <definedName name="_8ECO_EST">#REF!</definedName>
    <definedName name="_8FOS_OVR1" localSheetId="27">#REF!</definedName>
    <definedName name="_8FOS_OVR1" localSheetId="28">#REF!</definedName>
    <definedName name="_8FOS_OVR1" localSheetId="16">#REF!</definedName>
    <definedName name="_8FOS_OVR1" localSheetId="18">#REF!</definedName>
    <definedName name="_8FOS_OVR1" localSheetId="20">#REF!</definedName>
    <definedName name="_8FOS_OVR1" localSheetId="21">#REF!</definedName>
    <definedName name="_8FOS_OVR1" localSheetId="22">#REF!</definedName>
    <definedName name="_8FOS_OVR1" localSheetId="23">#REF!</definedName>
    <definedName name="_8FOS_OVR1" localSheetId="24">#REF!</definedName>
    <definedName name="_8FOS_OVR1" localSheetId="25">#REF!</definedName>
    <definedName name="_8FOS_OVR1" localSheetId="26">#REF!</definedName>
    <definedName name="_8FOS_OVR1" localSheetId="1">#REF!</definedName>
    <definedName name="_8FOS_OVR1" localSheetId="2">#REF!</definedName>
    <definedName name="_8FOS_OVR1" localSheetId="4">#REF!</definedName>
    <definedName name="_8FOS_OVR1" localSheetId="5">#REF!</definedName>
    <definedName name="_8FOS_OVR1" localSheetId="7">#REF!</definedName>
    <definedName name="_8FOS_OVR1" localSheetId="8">#REF!</definedName>
    <definedName name="_8FOS_OVR1" localSheetId="9">#REF!</definedName>
    <definedName name="_8FOS_OVR1" localSheetId="10">#REF!</definedName>
    <definedName name="_8FOS_OVR1">#REF!</definedName>
    <definedName name="_8FOS_OVR2" localSheetId="27">#REF!</definedName>
    <definedName name="_8FOS_OVR2" localSheetId="28">#REF!</definedName>
    <definedName name="_8FOS_OVR2" localSheetId="16">#REF!</definedName>
    <definedName name="_8FOS_OVR2" localSheetId="18">#REF!</definedName>
    <definedName name="_8FOS_OVR2" localSheetId="20">#REF!</definedName>
    <definedName name="_8FOS_OVR2" localSheetId="21">#REF!</definedName>
    <definedName name="_8FOS_OVR2" localSheetId="22">#REF!</definedName>
    <definedName name="_8FOS_OVR2" localSheetId="23">#REF!</definedName>
    <definedName name="_8FOS_OVR2" localSheetId="24">#REF!</definedName>
    <definedName name="_8FOS_OVR2" localSheetId="25">#REF!</definedName>
    <definedName name="_8FOS_OVR2" localSheetId="26">#REF!</definedName>
    <definedName name="_8FOS_OVR2" localSheetId="1">#REF!</definedName>
    <definedName name="_8FOS_OVR2" localSheetId="2">#REF!</definedName>
    <definedName name="_8FOS_OVR2" localSheetId="4">#REF!</definedName>
    <definedName name="_8FOS_OVR2" localSheetId="7">#REF!</definedName>
    <definedName name="_8FOS_OVR2" localSheetId="8">#REF!</definedName>
    <definedName name="_8FOS_OVR2" localSheetId="9">#REF!</definedName>
    <definedName name="_8FOS_OVR2" localSheetId="10">#REF!</definedName>
    <definedName name="_8FOS_OVR2">#REF!</definedName>
    <definedName name="_8FOS_OVR3" localSheetId="27">#REF!</definedName>
    <definedName name="_8FOS_OVR3" localSheetId="28">#REF!</definedName>
    <definedName name="_8FOS_OVR3" localSheetId="16">#REF!</definedName>
    <definedName name="_8FOS_OVR3" localSheetId="18">#REF!</definedName>
    <definedName name="_8FOS_OVR3" localSheetId="20">#REF!</definedName>
    <definedName name="_8FOS_OVR3" localSheetId="21">#REF!</definedName>
    <definedName name="_8FOS_OVR3" localSheetId="22">#REF!</definedName>
    <definedName name="_8FOS_OVR3" localSheetId="23">#REF!</definedName>
    <definedName name="_8FOS_OVR3" localSheetId="24">#REF!</definedName>
    <definedName name="_8FOS_OVR3" localSheetId="25">#REF!</definedName>
    <definedName name="_8FOS_OVR3" localSheetId="26">#REF!</definedName>
    <definedName name="_8FOS_OVR3" localSheetId="1">#REF!</definedName>
    <definedName name="_8FOS_OVR3" localSheetId="2">#REF!</definedName>
    <definedName name="_8FOS_OVR3" localSheetId="4">#REF!</definedName>
    <definedName name="_8FOS_OVR3" localSheetId="7">#REF!</definedName>
    <definedName name="_8FOS_OVR3" localSheetId="8">#REF!</definedName>
    <definedName name="_8FOS_OVR3" localSheetId="9">#REF!</definedName>
    <definedName name="_8FOS_OVR3" localSheetId="10">#REF!</definedName>
    <definedName name="_8FOS_OVR3">#REF!</definedName>
    <definedName name="_8INV_VALUE" localSheetId="28">#REF!</definedName>
    <definedName name="_8INV_VALUE" localSheetId="16">#REF!</definedName>
    <definedName name="_8INV_VALUE" localSheetId="18">#REF!</definedName>
    <definedName name="_8INV_VALUE" localSheetId="19">#REF!</definedName>
    <definedName name="_8INV_VALUE" localSheetId="20">#REF!</definedName>
    <definedName name="_8INV_VALUE" localSheetId="21">#REF!</definedName>
    <definedName name="_8INV_VALUE" localSheetId="22">#REF!</definedName>
    <definedName name="_8INV_VALUE" localSheetId="23">#REF!</definedName>
    <definedName name="_8INV_VALUE" localSheetId="24">#REF!</definedName>
    <definedName name="_8INV_VALUE" localSheetId="25">#REF!</definedName>
    <definedName name="_8INV_VALUE" localSheetId="26">#REF!</definedName>
    <definedName name="_8INV_VALUE" localSheetId="1">#REF!</definedName>
    <definedName name="_8INV_VALUE" localSheetId="2">#REF!</definedName>
    <definedName name="_8INV_VALUE" localSheetId="4">#REF!</definedName>
    <definedName name="_8INV_VALUE" localSheetId="5">#REF!</definedName>
    <definedName name="_8INV_VALUE" localSheetId="7">#REF!</definedName>
    <definedName name="_8INV_VALUE" localSheetId="9">#REF!</definedName>
    <definedName name="_8INV_VALUE" localSheetId="10">#REF!</definedName>
    <definedName name="_8INV_VALUE">#REF!</definedName>
    <definedName name="_8NAN_HEAD" localSheetId="27">#REF!</definedName>
    <definedName name="_8NAN_HEAD" localSheetId="28">#REF!</definedName>
    <definedName name="_8NAN_HEAD" localSheetId="16">#REF!</definedName>
    <definedName name="_8NAN_HEAD" localSheetId="18">#REF!</definedName>
    <definedName name="_8NAN_HEAD" localSheetId="20">#REF!</definedName>
    <definedName name="_8NAN_HEAD" localSheetId="21">#REF!</definedName>
    <definedName name="_8NAN_HEAD" localSheetId="22">#REF!</definedName>
    <definedName name="_8NAN_HEAD" localSheetId="23">#REF!</definedName>
    <definedName name="_8NAN_HEAD" localSheetId="24">#REF!</definedName>
    <definedName name="_8NAN_HEAD" localSheetId="25">#REF!</definedName>
    <definedName name="_8NAN_HEAD" localSheetId="26">#REF!</definedName>
    <definedName name="_8NAN_HEAD" localSheetId="1">#REF!</definedName>
    <definedName name="_8NAN_HEAD" localSheetId="2">#REF!</definedName>
    <definedName name="_8NAN_HEAD" localSheetId="4">#REF!</definedName>
    <definedName name="_8NAN_HEAD" localSheetId="5">#REF!</definedName>
    <definedName name="_8NAN_HEAD" localSheetId="7">#REF!</definedName>
    <definedName name="_8NAN_HEAD" localSheetId="8">#REF!</definedName>
    <definedName name="_8NAN_HEAD" localSheetId="9">#REF!</definedName>
    <definedName name="_8NAN_HEAD" localSheetId="10">#REF!</definedName>
    <definedName name="_8NAN_HEAD">#REF!</definedName>
    <definedName name="_8SUM_COMM" localSheetId="27">#REF!</definedName>
    <definedName name="_8SUM_COMM" localSheetId="28">#REF!</definedName>
    <definedName name="_8SUM_COMM" localSheetId="16">#REF!</definedName>
    <definedName name="_8SUM_COMM" localSheetId="18">#REF!</definedName>
    <definedName name="_8SUM_COMM" localSheetId="20">#REF!</definedName>
    <definedName name="_8SUM_COMM" localSheetId="21">#REF!</definedName>
    <definedName name="_8SUM_COMM" localSheetId="22">#REF!</definedName>
    <definedName name="_8SUM_COMM" localSheetId="23">#REF!</definedName>
    <definedName name="_8SUM_COMM" localSheetId="24">#REF!</definedName>
    <definedName name="_8SUM_COMM" localSheetId="25">#REF!</definedName>
    <definedName name="_8SUM_COMM" localSheetId="26">#REF!</definedName>
    <definedName name="_8SUM_COMM" localSheetId="1">#REF!</definedName>
    <definedName name="_8SUM_COMM" localSheetId="2">#REF!</definedName>
    <definedName name="_8SUM_COMM" localSheetId="4">#REF!</definedName>
    <definedName name="_8SUM_COMM" localSheetId="7">#REF!</definedName>
    <definedName name="_8SUM_COMM" localSheetId="8">#REF!</definedName>
    <definedName name="_8SUM_COMM" localSheetId="9">#REF!</definedName>
    <definedName name="_8SUM_COMM" localSheetId="10">#REF!</definedName>
    <definedName name="_8SUM_COMM">#REF!</definedName>
    <definedName name="_8TBAY_1" localSheetId="27">#REF!</definedName>
    <definedName name="_8TBAY_1" localSheetId="28">#REF!</definedName>
    <definedName name="_8TBAY_1" localSheetId="16">#REF!</definedName>
    <definedName name="_8TBAY_1" localSheetId="18">#REF!</definedName>
    <definedName name="_8TBAY_1" localSheetId="20">#REF!</definedName>
    <definedName name="_8TBAY_1" localSheetId="21">#REF!</definedName>
    <definedName name="_8TBAY_1" localSheetId="22">#REF!</definedName>
    <definedName name="_8TBAY_1" localSheetId="23">#REF!</definedName>
    <definedName name="_8TBAY_1" localSheetId="24">#REF!</definedName>
    <definedName name="_8TBAY_1" localSheetId="25">#REF!</definedName>
    <definedName name="_8TBAY_1" localSheetId="26">#REF!</definedName>
    <definedName name="_8TBAY_1" localSheetId="1">#REF!</definedName>
    <definedName name="_8TBAY_1" localSheetId="2">#REF!</definedName>
    <definedName name="_8TBAY_1" localSheetId="4">#REF!</definedName>
    <definedName name="_8TBAY_1" localSheetId="7">#REF!</definedName>
    <definedName name="_8TBAY_1" localSheetId="8">#REF!</definedName>
    <definedName name="_8TBAY_1" localSheetId="9">#REF!</definedName>
    <definedName name="_8TBAY_1" localSheetId="10">#REF!</definedName>
    <definedName name="_8TBAY_1">#REF!</definedName>
    <definedName name="_9___FOS_OVR3">#REF!</definedName>
    <definedName name="_9_FOS_OVR1">#REF!</definedName>
    <definedName name="_9_RISIKOANALYSE">#REF!</definedName>
    <definedName name="_90TBAY_2" localSheetId="27">#REF!</definedName>
    <definedName name="_90TBAY_2" localSheetId="28">#REF!</definedName>
    <definedName name="_90TBAY_2" localSheetId="18">#REF!</definedName>
    <definedName name="_90TBAY_2" localSheetId="20">#REF!</definedName>
    <definedName name="_90TBAY_2" localSheetId="21">#REF!</definedName>
    <definedName name="_90TBAY_2" localSheetId="22">#REF!</definedName>
    <definedName name="_90TBAY_2" localSheetId="23">#REF!</definedName>
    <definedName name="_90TBAY_2" localSheetId="24">#REF!</definedName>
    <definedName name="_90TBAY_2" localSheetId="25">#REF!</definedName>
    <definedName name="_90TBAY_2" localSheetId="26">#REF!</definedName>
    <definedName name="_90TBAY_2" localSheetId="1">#REF!</definedName>
    <definedName name="_90TBAY_2" localSheetId="2">#REF!</definedName>
    <definedName name="_90TBAY_2" localSheetId="4">#REF!</definedName>
    <definedName name="_90TBAY_2" localSheetId="7">#REF!</definedName>
    <definedName name="_90TBAY_2" localSheetId="8">#REF!</definedName>
    <definedName name="_90TBAY_2" localSheetId="9">#REF!</definedName>
    <definedName name="_90TBAY_2" localSheetId="10">#REF!</definedName>
    <definedName name="_90TBAY_2">#REF!</definedName>
    <definedName name="_91NAN_HEAD" localSheetId="27">#REF!</definedName>
    <definedName name="_91NAN_HEAD" localSheetId="28">#REF!</definedName>
    <definedName name="_91NAN_HEAD" localSheetId="18">#REF!</definedName>
    <definedName name="_91NAN_HEAD" localSheetId="20">#REF!</definedName>
    <definedName name="_91NAN_HEAD" localSheetId="21">#REF!</definedName>
    <definedName name="_91NAN_HEAD" localSheetId="22">#REF!</definedName>
    <definedName name="_91NAN_HEAD" localSheetId="23">#REF!</definedName>
    <definedName name="_91NAN_HEAD" localSheetId="24">#REF!</definedName>
    <definedName name="_91NAN_HEAD" localSheetId="25">#REF!</definedName>
    <definedName name="_91NAN_HEAD" localSheetId="26">#REF!</definedName>
    <definedName name="_91NAN_HEAD" localSheetId="1">#REF!</definedName>
    <definedName name="_91NAN_HEAD" localSheetId="2">#REF!</definedName>
    <definedName name="_91NAN_HEAD" localSheetId="4">#REF!</definedName>
    <definedName name="_91NAN_HEAD" localSheetId="7">#REF!</definedName>
    <definedName name="_91NAN_HEAD" localSheetId="8">#REF!</definedName>
    <definedName name="_91NAN_HEAD" localSheetId="9">#REF!</definedName>
    <definedName name="_91NAN_HEAD" localSheetId="10">#REF!</definedName>
    <definedName name="_91NAN_HEAD">#REF!</definedName>
    <definedName name="_92SUM_COMM" localSheetId="27">#REF!</definedName>
    <definedName name="_92SUM_COMM" localSheetId="28">#REF!</definedName>
    <definedName name="_92SUM_COMM" localSheetId="18">#REF!</definedName>
    <definedName name="_92SUM_COMM" localSheetId="21">#REF!</definedName>
    <definedName name="_92SUM_COMM" localSheetId="22">#REF!</definedName>
    <definedName name="_92SUM_COMM" localSheetId="23">#REF!</definedName>
    <definedName name="_92SUM_COMM" localSheetId="24">#REF!</definedName>
    <definedName name="_92SUM_COMM" localSheetId="25">#REF!</definedName>
    <definedName name="_92SUM_COMM" localSheetId="26">#REF!</definedName>
    <definedName name="_92SUM_COMM" localSheetId="1">#REF!</definedName>
    <definedName name="_92SUM_COMM" localSheetId="2">#REF!</definedName>
    <definedName name="_92SUM_COMM" localSheetId="4">#REF!</definedName>
    <definedName name="_92SUM_COMM" localSheetId="7">#REF!</definedName>
    <definedName name="_92SUM_COMM" localSheetId="8">#REF!</definedName>
    <definedName name="_92SUM_COMM" localSheetId="9">#REF!</definedName>
    <definedName name="_92SUM_COMM" localSheetId="10">#REF!</definedName>
    <definedName name="_92SUM_COMM">#REF!</definedName>
    <definedName name="_93DRATED" localSheetId="27">#REF!</definedName>
    <definedName name="_93DRATED" localSheetId="28">#REF!</definedName>
    <definedName name="_93DRATED" localSheetId="18">#REF!</definedName>
    <definedName name="_93DRATED" localSheetId="20">#REF!</definedName>
    <definedName name="_93DRATED" localSheetId="21">#REF!</definedName>
    <definedName name="_93DRATED" localSheetId="22">#REF!</definedName>
    <definedName name="_93DRATED" localSheetId="23">#REF!</definedName>
    <definedName name="_93DRATED" localSheetId="24">#REF!</definedName>
    <definedName name="_93DRATED" localSheetId="25">#REF!</definedName>
    <definedName name="_93DRATED" localSheetId="26">#REF!</definedName>
    <definedName name="_93DRATED" localSheetId="1">#REF!</definedName>
    <definedName name="_93DRATED" localSheetId="2">#REF!</definedName>
    <definedName name="_93DRATED" localSheetId="4">#REF!</definedName>
    <definedName name="_93DRATED" localSheetId="7">#REF!</definedName>
    <definedName name="_93DRATED" localSheetId="8">#REF!</definedName>
    <definedName name="_93DRATED" localSheetId="9">#REF!</definedName>
    <definedName name="_93DRATED" localSheetId="10">#REF!</definedName>
    <definedName name="_93DRATED">#REF!</definedName>
    <definedName name="_93DRATEM" localSheetId="27">#REF!</definedName>
    <definedName name="_93DRATEM" localSheetId="28">#REF!</definedName>
    <definedName name="_93DRATEM" localSheetId="18">#REF!</definedName>
    <definedName name="_93DRATEM" localSheetId="20">#REF!</definedName>
    <definedName name="_93DRATEM" localSheetId="21">#REF!</definedName>
    <definedName name="_93DRATEM" localSheetId="22">#REF!</definedName>
    <definedName name="_93DRATEM" localSheetId="23">#REF!</definedName>
    <definedName name="_93DRATEM" localSheetId="24">#REF!</definedName>
    <definedName name="_93DRATEM" localSheetId="25">#REF!</definedName>
    <definedName name="_93DRATEM" localSheetId="26">#REF!</definedName>
    <definedName name="_93DRATEM" localSheetId="1">#REF!</definedName>
    <definedName name="_93DRATEM" localSheetId="2">#REF!</definedName>
    <definedName name="_93DRATEM" localSheetId="4">#REF!</definedName>
    <definedName name="_93DRATEM" localSheetId="7">#REF!</definedName>
    <definedName name="_93DRATEM" localSheetId="8">#REF!</definedName>
    <definedName name="_93DRATEM" localSheetId="9">#REF!</definedName>
    <definedName name="_93DRATEM" localSheetId="10">#REF!</definedName>
    <definedName name="_93DRATEM">#REF!</definedName>
    <definedName name="_93PENERGY" localSheetId="27">#REF!</definedName>
    <definedName name="_93PENERGY" localSheetId="28">#REF!</definedName>
    <definedName name="_93PENERGY" localSheetId="18">#REF!</definedName>
    <definedName name="_93PENERGY" localSheetId="20">#REF!</definedName>
    <definedName name="_93PENERGY" localSheetId="21">#REF!</definedName>
    <definedName name="_93PENERGY" localSheetId="22">#REF!</definedName>
    <definedName name="_93PENERGY" localSheetId="23">#REF!</definedName>
    <definedName name="_93PENERGY" localSheetId="24">#REF!</definedName>
    <definedName name="_93PENERGY" localSheetId="25">#REF!</definedName>
    <definedName name="_93PENERGY" localSheetId="26">#REF!</definedName>
    <definedName name="_93PENERGY" localSheetId="1">#REF!</definedName>
    <definedName name="_93PENERGY" localSheetId="2">#REF!</definedName>
    <definedName name="_93PENERGY" localSheetId="4">#REF!</definedName>
    <definedName name="_93PENERGY" localSheetId="7">#REF!</definedName>
    <definedName name="_93PENERGY" localSheetId="8">#REF!</definedName>
    <definedName name="_93PENERGY" localSheetId="9">#REF!</definedName>
    <definedName name="_93PENERGY" localSheetId="10">#REF!</definedName>
    <definedName name="_93PENERGY">#REF!</definedName>
    <definedName name="_93RATED" localSheetId="27">#REF!</definedName>
    <definedName name="_93RATED" localSheetId="28">#REF!</definedName>
    <definedName name="_93RATED" localSheetId="18">#REF!</definedName>
    <definedName name="_93RATED" localSheetId="20">#REF!</definedName>
    <definedName name="_93RATED" localSheetId="21">#REF!</definedName>
    <definedName name="_93RATED" localSheetId="22">#REF!</definedName>
    <definedName name="_93RATED" localSheetId="23">#REF!</definedName>
    <definedName name="_93RATED" localSheetId="24">#REF!</definedName>
    <definedName name="_93RATED" localSheetId="25">#REF!</definedName>
    <definedName name="_93RATED" localSheetId="26">#REF!</definedName>
    <definedName name="_93RATED" localSheetId="1">#REF!</definedName>
    <definedName name="_93RATED" localSheetId="2">#REF!</definedName>
    <definedName name="_93RATED" localSheetId="4">#REF!</definedName>
    <definedName name="_93RATED" localSheetId="7">#REF!</definedName>
    <definedName name="_93RATED" localSheetId="8">#REF!</definedName>
    <definedName name="_93RATED" localSheetId="9">#REF!</definedName>
    <definedName name="_93RATED" localSheetId="10">#REF!</definedName>
    <definedName name="_93RATED">#REF!</definedName>
    <definedName name="_93RATEM" localSheetId="27">#REF!</definedName>
    <definedName name="_93RATEM" localSheetId="28">#REF!</definedName>
    <definedName name="_93RATEM" localSheetId="18">#REF!</definedName>
    <definedName name="_93RATEM" localSheetId="20">#REF!</definedName>
    <definedName name="_93RATEM" localSheetId="21">#REF!</definedName>
    <definedName name="_93RATEM" localSheetId="22">#REF!</definedName>
    <definedName name="_93RATEM" localSheetId="23">#REF!</definedName>
    <definedName name="_93RATEM" localSheetId="24">#REF!</definedName>
    <definedName name="_93RATEM" localSheetId="25">#REF!</definedName>
    <definedName name="_93RATEM" localSheetId="26">#REF!</definedName>
    <definedName name="_93RATEM" localSheetId="1">#REF!</definedName>
    <definedName name="_93RATEM" localSheetId="2">#REF!</definedName>
    <definedName name="_93RATEM" localSheetId="4">#REF!</definedName>
    <definedName name="_93RATEM" localSheetId="7">#REF!</definedName>
    <definedName name="_93RATEM" localSheetId="8">#REF!</definedName>
    <definedName name="_93RATEM" localSheetId="9">#REF!</definedName>
    <definedName name="_93RATEM" localSheetId="10">#REF!</definedName>
    <definedName name="_93RATEM">#REF!</definedName>
    <definedName name="_93RATER" localSheetId="27">#REF!</definedName>
    <definedName name="_93RATER" localSheetId="28">#REF!</definedName>
    <definedName name="_93RATER" localSheetId="18">#REF!</definedName>
    <definedName name="_93RATER" localSheetId="20">#REF!</definedName>
    <definedName name="_93RATER" localSheetId="21">#REF!</definedName>
    <definedName name="_93RATER" localSheetId="22">#REF!</definedName>
    <definedName name="_93RATER" localSheetId="23">#REF!</definedName>
    <definedName name="_93RATER" localSheetId="24">#REF!</definedName>
    <definedName name="_93RATER" localSheetId="25">#REF!</definedName>
    <definedName name="_93RATER" localSheetId="26">#REF!</definedName>
    <definedName name="_93RATER" localSheetId="1">#REF!</definedName>
    <definedName name="_93RATER" localSheetId="2">#REF!</definedName>
    <definedName name="_93RATER" localSheetId="4">#REF!</definedName>
    <definedName name="_93RATER" localSheetId="7">#REF!</definedName>
    <definedName name="_93RATER" localSheetId="8">#REF!</definedName>
    <definedName name="_93RATER" localSheetId="9">#REF!</definedName>
    <definedName name="_93RATER" localSheetId="10">#REF!</definedName>
    <definedName name="_93RATER">#REF!</definedName>
    <definedName name="_94ED" localSheetId="27">#REF!</definedName>
    <definedName name="_94ED" localSheetId="28">#REF!</definedName>
    <definedName name="_94ED" localSheetId="18">#REF!</definedName>
    <definedName name="_94ED" localSheetId="20">#REF!</definedName>
    <definedName name="_94ED" localSheetId="21">#REF!</definedName>
    <definedName name="_94ED" localSheetId="22">#REF!</definedName>
    <definedName name="_94ED" localSheetId="23">#REF!</definedName>
    <definedName name="_94ED" localSheetId="24">#REF!</definedName>
    <definedName name="_94ED" localSheetId="25">#REF!</definedName>
    <definedName name="_94ED" localSheetId="26">#REF!</definedName>
    <definedName name="_94ED" localSheetId="1">#REF!</definedName>
    <definedName name="_94ED" localSheetId="2">#REF!</definedName>
    <definedName name="_94ED" localSheetId="4">#REF!</definedName>
    <definedName name="_94ED" localSheetId="7">#REF!</definedName>
    <definedName name="_94ED" localSheetId="8">#REF!</definedName>
    <definedName name="_94ED" localSheetId="9">#REF!</definedName>
    <definedName name="_94ED" localSheetId="10">#REF!</definedName>
    <definedName name="_94ED">#REF!</definedName>
    <definedName name="_94EM" localSheetId="27">#REF!</definedName>
    <definedName name="_94EM" localSheetId="28">#REF!</definedName>
    <definedName name="_94EM" localSheetId="18">#REF!</definedName>
    <definedName name="_94EM" localSheetId="20">#REF!</definedName>
    <definedName name="_94EM" localSheetId="21">#REF!</definedName>
    <definedName name="_94EM" localSheetId="22">#REF!</definedName>
    <definedName name="_94EM" localSheetId="23">#REF!</definedName>
    <definedName name="_94EM" localSheetId="24">#REF!</definedName>
    <definedName name="_94EM" localSheetId="25">#REF!</definedName>
    <definedName name="_94EM" localSheetId="26">#REF!</definedName>
    <definedName name="_94EM" localSheetId="1">#REF!</definedName>
    <definedName name="_94EM" localSheetId="2">#REF!</definedName>
    <definedName name="_94EM" localSheetId="4">#REF!</definedName>
    <definedName name="_94EM" localSheetId="7">#REF!</definedName>
    <definedName name="_94EM" localSheetId="8">#REF!</definedName>
    <definedName name="_94EM" localSheetId="9">#REF!</definedName>
    <definedName name="_94EM" localSheetId="10">#REF!</definedName>
    <definedName name="_94EM">#REF!</definedName>
    <definedName name="_94NR" localSheetId="27">#REF!</definedName>
    <definedName name="_94NR" localSheetId="28">#REF!</definedName>
    <definedName name="_94NR" localSheetId="18">#REF!</definedName>
    <definedName name="_94NR" localSheetId="20">#REF!</definedName>
    <definedName name="_94NR" localSheetId="21">#REF!</definedName>
    <definedName name="_94NR" localSheetId="22">#REF!</definedName>
    <definedName name="_94NR" localSheetId="23">#REF!</definedName>
    <definedName name="_94NR" localSheetId="24">#REF!</definedName>
    <definedName name="_94NR" localSheetId="25">#REF!</definedName>
    <definedName name="_94NR" localSheetId="26">#REF!</definedName>
    <definedName name="_94NR" localSheetId="1">#REF!</definedName>
    <definedName name="_94NR" localSheetId="2">#REF!</definedName>
    <definedName name="_94NR" localSheetId="4">#REF!</definedName>
    <definedName name="_94NR" localSheetId="7">#REF!</definedName>
    <definedName name="_94NR" localSheetId="8">#REF!</definedName>
    <definedName name="_94NR" localSheetId="9">#REF!</definedName>
    <definedName name="_94NR" localSheetId="10">#REF!</definedName>
    <definedName name="_94NR">#REF!</definedName>
    <definedName name="_94SENERGY" localSheetId="27">#REF!</definedName>
    <definedName name="_94SENERGY" localSheetId="28">#REF!</definedName>
    <definedName name="_94SENERGY" localSheetId="18">#REF!</definedName>
    <definedName name="_94SENERGY" localSheetId="20">#REF!</definedName>
    <definedName name="_94SENERGY" localSheetId="21">#REF!</definedName>
    <definedName name="_94SENERGY" localSheetId="22">#REF!</definedName>
    <definedName name="_94SENERGY" localSheetId="23">#REF!</definedName>
    <definedName name="_94SENERGY" localSheetId="24">#REF!</definedName>
    <definedName name="_94SENERGY" localSheetId="25">#REF!</definedName>
    <definedName name="_94SENERGY" localSheetId="26">#REF!</definedName>
    <definedName name="_94SENERGY" localSheetId="1">#REF!</definedName>
    <definedName name="_94SENERGY" localSheetId="2">#REF!</definedName>
    <definedName name="_94SENERGY" localSheetId="4">#REF!</definedName>
    <definedName name="_94SENERGY" localSheetId="7">#REF!</definedName>
    <definedName name="_94SENERGY" localSheetId="8">#REF!</definedName>
    <definedName name="_94SENERGY" localSheetId="9">#REF!</definedName>
    <definedName name="_94SENERGY" localSheetId="10">#REF!</definedName>
    <definedName name="_94SENERGY">#REF!</definedName>
    <definedName name="_95TBAY_1" localSheetId="27">#REF!</definedName>
    <definedName name="_95TBAY_1" localSheetId="28">#REF!</definedName>
    <definedName name="_95TBAY_1" localSheetId="18">#REF!</definedName>
    <definedName name="_95TBAY_1" localSheetId="21">#REF!</definedName>
    <definedName name="_95TBAY_1" localSheetId="22">#REF!</definedName>
    <definedName name="_95TBAY_1" localSheetId="23">#REF!</definedName>
    <definedName name="_95TBAY_1" localSheetId="24">#REF!</definedName>
    <definedName name="_95TBAY_1" localSheetId="25">#REF!</definedName>
    <definedName name="_95TBAY_1" localSheetId="26">#REF!</definedName>
    <definedName name="_95TBAY_1" localSheetId="1">#REF!</definedName>
    <definedName name="_95TBAY_1" localSheetId="2">#REF!</definedName>
    <definedName name="_95TBAY_1" localSheetId="4">#REF!</definedName>
    <definedName name="_95TBAY_1" localSheetId="7">#REF!</definedName>
    <definedName name="_95TBAY_1" localSheetId="8">#REF!</definedName>
    <definedName name="_95TBAY_1" localSheetId="9">#REF!</definedName>
    <definedName name="_95TBAY_1" localSheetId="10">#REF!</definedName>
    <definedName name="_95TBAY_1">#REF!</definedName>
    <definedName name="_95TBAY_HEAD" localSheetId="27">#REF!</definedName>
    <definedName name="_95TBAY_HEAD" localSheetId="28">#REF!</definedName>
    <definedName name="_95TBAY_HEAD" localSheetId="18">#REF!</definedName>
    <definedName name="_95TBAY_HEAD" localSheetId="20">#REF!</definedName>
    <definedName name="_95TBAY_HEAD" localSheetId="21">#REF!</definedName>
    <definedName name="_95TBAY_HEAD" localSheetId="22">#REF!</definedName>
    <definedName name="_95TBAY_HEAD" localSheetId="23">#REF!</definedName>
    <definedName name="_95TBAY_HEAD" localSheetId="24">#REF!</definedName>
    <definedName name="_95TBAY_HEAD" localSheetId="25">#REF!</definedName>
    <definedName name="_95TBAY_HEAD" localSheetId="26">#REF!</definedName>
    <definedName name="_95TBAY_HEAD" localSheetId="1">#REF!</definedName>
    <definedName name="_95TBAY_HEAD" localSheetId="2">#REF!</definedName>
    <definedName name="_95TBAY_HEAD" localSheetId="4">#REF!</definedName>
    <definedName name="_95TBAY_HEAD" localSheetId="7">#REF!</definedName>
    <definedName name="_95TBAY_HEAD" localSheetId="8">#REF!</definedName>
    <definedName name="_95TBAY_HEAD" localSheetId="9">#REF!</definedName>
    <definedName name="_95TBAY_HEAD" localSheetId="10">#REF!</definedName>
    <definedName name="_95TBAY_HEAD">#REF!</definedName>
    <definedName name="_98TBAY_2" localSheetId="27">#REF!</definedName>
    <definedName name="_98TBAY_2" localSheetId="28">#REF!</definedName>
    <definedName name="_98TBAY_2" localSheetId="18">#REF!</definedName>
    <definedName name="_98TBAY_2" localSheetId="21">#REF!</definedName>
    <definedName name="_98TBAY_2" localSheetId="22">#REF!</definedName>
    <definedName name="_98TBAY_2" localSheetId="23">#REF!</definedName>
    <definedName name="_98TBAY_2" localSheetId="24">#REF!</definedName>
    <definedName name="_98TBAY_2" localSheetId="25">#REF!</definedName>
    <definedName name="_98TBAY_2" localSheetId="26">#REF!</definedName>
    <definedName name="_98TBAY_2" localSheetId="1">#REF!</definedName>
    <definedName name="_98TBAY_2" localSheetId="2">#REF!</definedName>
    <definedName name="_98TBAY_2" localSheetId="4">#REF!</definedName>
    <definedName name="_98TBAY_2" localSheetId="7">#REF!</definedName>
    <definedName name="_98TBAY_2" localSheetId="8">#REF!</definedName>
    <definedName name="_98TBAY_2" localSheetId="9">#REF!</definedName>
    <definedName name="_98TBAY_2" localSheetId="10">#REF!</definedName>
    <definedName name="_98TBAY_2">#REF!</definedName>
    <definedName name="_99SUM_COMM" localSheetId="27">#REF!</definedName>
    <definedName name="_99SUM_COMM" localSheetId="28">#REF!</definedName>
    <definedName name="_99SUM_COMM" localSheetId="18">#REF!</definedName>
    <definedName name="_99SUM_COMM" localSheetId="20">#REF!</definedName>
    <definedName name="_99SUM_COMM" localSheetId="21">#REF!</definedName>
    <definedName name="_99SUM_COMM" localSheetId="22">#REF!</definedName>
    <definedName name="_99SUM_COMM" localSheetId="23">#REF!</definedName>
    <definedName name="_99SUM_COMM" localSheetId="24">#REF!</definedName>
    <definedName name="_99SUM_COMM" localSheetId="25">#REF!</definedName>
    <definedName name="_99SUM_COMM" localSheetId="26">#REF!</definedName>
    <definedName name="_99SUM_COMM" localSheetId="1">#REF!</definedName>
    <definedName name="_99SUM_COMM" localSheetId="2">#REF!</definedName>
    <definedName name="_99SUM_COMM" localSheetId="4">#REF!</definedName>
    <definedName name="_99SUM_COMM" localSheetId="7">#REF!</definedName>
    <definedName name="_99SUM_COMM" localSheetId="8">#REF!</definedName>
    <definedName name="_99SUM_COMM" localSheetId="9">#REF!</definedName>
    <definedName name="_99SUM_COMM" localSheetId="10">#REF!</definedName>
    <definedName name="_99SUM_COMM">#REF!</definedName>
    <definedName name="_9A_ANGEBOTSBERICHTERSTATTUNG">#REF!</definedName>
    <definedName name="_9B_FORMBLATT_RISIKOANALYSE">#REF!</definedName>
    <definedName name="_9C_ANGEBOTSKALKULATION">#REF!</definedName>
    <definedName name="_9C_TITLE_LEFT" localSheetId="19">#REF!</definedName>
    <definedName name="_9C_TITLE_LEFT">#REF!</definedName>
    <definedName name="_9D_ANGEBOTSÜBERSICHT">#REF!</definedName>
    <definedName name="_9ECO_EST" localSheetId="19">#REF!</definedName>
    <definedName name="_9ECO_EST">#REF!</definedName>
    <definedName name="_9FOS_OVR1" localSheetId="27">#REF!</definedName>
    <definedName name="_9FOS_OVR1" localSheetId="28">#REF!</definedName>
    <definedName name="_9FOS_OVR1" localSheetId="16">#REF!</definedName>
    <definedName name="_9FOS_OVR1" localSheetId="18">#REF!</definedName>
    <definedName name="_9FOS_OVR1" localSheetId="20">#REF!</definedName>
    <definedName name="_9FOS_OVR1" localSheetId="21">#REF!</definedName>
    <definedName name="_9FOS_OVR1" localSheetId="22">#REF!</definedName>
    <definedName name="_9FOS_OVR1" localSheetId="23">#REF!</definedName>
    <definedName name="_9FOS_OVR1" localSheetId="24">#REF!</definedName>
    <definedName name="_9FOS_OVR1" localSheetId="25">#REF!</definedName>
    <definedName name="_9FOS_OVR1" localSheetId="26">#REF!</definedName>
    <definedName name="_9FOS_OVR1" localSheetId="1">#REF!</definedName>
    <definedName name="_9FOS_OVR1" localSheetId="2">#REF!</definedName>
    <definedName name="_9FOS_OVR1" localSheetId="4">#REF!</definedName>
    <definedName name="_9FOS_OVR1" localSheetId="5">#REF!</definedName>
    <definedName name="_9FOS_OVR1" localSheetId="7">#REF!</definedName>
    <definedName name="_9FOS_OVR1" localSheetId="8">#REF!</definedName>
    <definedName name="_9FOS_OVR1" localSheetId="9">#REF!</definedName>
    <definedName name="_9FOS_OVR1" localSheetId="10">#REF!</definedName>
    <definedName name="_9FOS_OVR1">#REF!</definedName>
    <definedName name="_9FOS_OVR2" localSheetId="27">#REF!</definedName>
    <definedName name="_9FOS_OVR2" localSheetId="28">#REF!</definedName>
    <definedName name="_9FOS_OVR2" localSheetId="16">#REF!</definedName>
    <definedName name="_9FOS_OVR2" localSheetId="18">#REF!</definedName>
    <definedName name="_9FOS_OVR2" localSheetId="20">#REF!</definedName>
    <definedName name="_9FOS_OVR2" localSheetId="21">#REF!</definedName>
    <definedName name="_9FOS_OVR2" localSheetId="22">#REF!</definedName>
    <definedName name="_9FOS_OVR2" localSheetId="23">#REF!</definedName>
    <definedName name="_9FOS_OVR2" localSheetId="24">#REF!</definedName>
    <definedName name="_9FOS_OVR2" localSheetId="25">#REF!</definedName>
    <definedName name="_9FOS_OVR2" localSheetId="26">#REF!</definedName>
    <definedName name="_9FOS_OVR2" localSheetId="1">#REF!</definedName>
    <definedName name="_9FOS_OVR2" localSheetId="2">#REF!</definedName>
    <definedName name="_9FOS_OVR2" localSheetId="4">#REF!</definedName>
    <definedName name="_9FOS_OVR2" localSheetId="7">#REF!</definedName>
    <definedName name="_9FOS_OVR2" localSheetId="8">#REF!</definedName>
    <definedName name="_9FOS_OVR2" localSheetId="9">#REF!</definedName>
    <definedName name="_9FOS_OVR2" localSheetId="10">#REF!</definedName>
    <definedName name="_9FOS_OVR2">#REF!</definedName>
    <definedName name="_9FOS_OVR3" localSheetId="27">#REF!</definedName>
    <definedName name="_9FOS_OVR3" localSheetId="28">#REF!</definedName>
    <definedName name="_9FOS_OVR3" localSheetId="16">#REF!</definedName>
    <definedName name="_9FOS_OVR3" localSheetId="18">#REF!</definedName>
    <definedName name="_9FOS_OVR3" localSheetId="20">#REF!</definedName>
    <definedName name="_9FOS_OVR3" localSheetId="21">#REF!</definedName>
    <definedName name="_9FOS_OVR3" localSheetId="22">#REF!</definedName>
    <definedName name="_9FOS_OVR3" localSheetId="23">#REF!</definedName>
    <definedName name="_9FOS_OVR3" localSheetId="24">#REF!</definedName>
    <definedName name="_9FOS_OVR3" localSheetId="25">#REF!</definedName>
    <definedName name="_9FOS_OVR3" localSheetId="26">#REF!</definedName>
    <definedName name="_9FOS_OVR3" localSheetId="1">#REF!</definedName>
    <definedName name="_9FOS_OVR3" localSheetId="2">#REF!</definedName>
    <definedName name="_9FOS_OVR3" localSheetId="4">#REF!</definedName>
    <definedName name="_9FOS_OVR3" localSheetId="7">#REF!</definedName>
    <definedName name="_9FOS_OVR3" localSheetId="8">#REF!</definedName>
    <definedName name="_9FOS_OVR3" localSheetId="9">#REF!</definedName>
    <definedName name="_9FOS_OVR3" localSheetId="10">#REF!</definedName>
    <definedName name="_9FOS_OVR3">#REF!</definedName>
    <definedName name="_9INV_VALUE" localSheetId="28">#REF!</definedName>
    <definedName name="_9INV_VALUE" localSheetId="16">#REF!</definedName>
    <definedName name="_9INV_VALUE" localSheetId="18">#REF!</definedName>
    <definedName name="_9INV_VALUE" localSheetId="19">#REF!</definedName>
    <definedName name="_9INV_VALUE" localSheetId="20">#REF!</definedName>
    <definedName name="_9INV_VALUE" localSheetId="21">#REF!</definedName>
    <definedName name="_9INV_VALUE" localSheetId="22">#REF!</definedName>
    <definedName name="_9INV_VALUE" localSheetId="23">#REF!</definedName>
    <definedName name="_9INV_VALUE" localSheetId="24">#REF!</definedName>
    <definedName name="_9INV_VALUE" localSheetId="25">#REF!</definedName>
    <definedName name="_9INV_VALUE" localSheetId="26">#REF!</definedName>
    <definedName name="_9INV_VALUE" localSheetId="1">#REF!</definedName>
    <definedName name="_9INV_VALUE" localSheetId="2">#REF!</definedName>
    <definedName name="_9INV_VALUE" localSheetId="4">#REF!</definedName>
    <definedName name="_9INV_VALUE" localSheetId="5">#REF!</definedName>
    <definedName name="_9INV_VALUE" localSheetId="7">#REF!</definedName>
    <definedName name="_9INV_VALUE" localSheetId="9">#REF!</definedName>
    <definedName name="_9INV_VALUE" localSheetId="10">#REF!</definedName>
    <definedName name="_9INV_VALUE">#REF!</definedName>
    <definedName name="_9MARG_SUM" localSheetId="27">#REF!</definedName>
    <definedName name="_9MARG_SUM" localSheetId="28">#REF!</definedName>
    <definedName name="_9MARG_SUM" localSheetId="16">#REF!</definedName>
    <definedName name="_9MARG_SUM" localSheetId="18">#REF!</definedName>
    <definedName name="_9MARG_SUM" localSheetId="20">#REF!</definedName>
    <definedName name="_9MARG_SUM" localSheetId="21">#REF!</definedName>
    <definedName name="_9MARG_SUM" localSheetId="22">#REF!</definedName>
    <definedName name="_9MARG_SUM" localSheetId="23">#REF!</definedName>
    <definedName name="_9MARG_SUM" localSheetId="24">#REF!</definedName>
    <definedName name="_9MARG_SUM" localSheetId="25">#REF!</definedName>
    <definedName name="_9MARG_SUM" localSheetId="26">#REF!</definedName>
    <definedName name="_9MARG_SUM" localSheetId="1">#REF!</definedName>
    <definedName name="_9MARG_SUM" localSheetId="2">#REF!</definedName>
    <definedName name="_9MARG_SUM" localSheetId="4">#REF!</definedName>
    <definedName name="_9MARG_SUM" localSheetId="5">#REF!</definedName>
    <definedName name="_9MARG_SUM" localSheetId="7">#REF!</definedName>
    <definedName name="_9MARG_SUM" localSheetId="8">#REF!</definedName>
    <definedName name="_9MARG_SUM" localSheetId="9">#REF!</definedName>
    <definedName name="_9MARG_SUM" localSheetId="10">#REF!</definedName>
    <definedName name="_9MARG_SUM">#REF!</definedName>
    <definedName name="_9NAN_FOOT" localSheetId="27">#REF!</definedName>
    <definedName name="_9NAN_FOOT" localSheetId="28">#REF!</definedName>
    <definedName name="_9NAN_FOOT" localSheetId="16">#REF!</definedName>
    <definedName name="_9NAN_FOOT" localSheetId="18">#REF!</definedName>
    <definedName name="_9NAN_FOOT" localSheetId="20">#REF!</definedName>
    <definedName name="_9NAN_FOOT" localSheetId="21">#REF!</definedName>
    <definedName name="_9NAN_FOOT" localSheetId="22">#REF!</definedName>
    <definedName name="_9NAN_FOOT" localSheetId="23">#REF!</definedName>
    <definedName name="_9NAN_FOOT" localSheetId="24">#REF!</definedName>
    <definedName name="_9NAN_FOOT" localSheetId="25">#REF!</definedName>
    <definedName name="_9NAN_FOOT" localSheetId="26">#REF!</definedName>
    <definedName name="_9NAN_FOOT" localSheetId="1">#REF!</definedName>
    <definedName name="_9NAN_FOOT" localSheetId="2">#REF!</definedName>
    <definedName name="_9NAN_FOOT" localSheetId="4">#REF!</definedName>
    <definedName name="_9NAN_FOOT" localSheetId="7">#REF!</definedName>
    <definedName name="_9NAN_FOOT" localSheetId="8">#REF!</definedName>
    <definedName name="_9NAN_FOOT" localSheetId="9">#REF!</definedName>
    <definedName name="_9NAN_FOOT" localSheetId="10">#REF!</definedName>
    <definedName name="_9NAN_FOOT">#REF!</definedName>
    <definedName name="_9SUM_COMM" localSheetId="27">#REF!</definedName>
    <definedName name="_9SUM_COMM" localSheetId="28">#REF!</definedName>
    <definedName name="_9SUM_COMM" localSheetId="16">#REF!</definedName>
    <definedName name="_9SUM_COMM" localSheetId="18">#REF!</definedName>
    <definedName name="_9SUM_COMM" localSheetId="20">#REF!</definedName>
    <definedName name="_9SUM_COMM" localSheetId="21">#REF!</definedName>
    <definedName name="_9SUM_COMM" localSheetId="22">#REF!</definedName>
    <definedName name="_9SUM_COMM" localSheetId="23">#REF!</definedName>
    <definedName name="_9SUM_COMM" localSheetId="24">#REF!</definedName>
    <definedName name="_9SUM_COMM" localSheetId="25">#REF!</definedName>
    <definedName name="_9SUM_COMM" localSheetId="26">#REF!</definedName>
    <definedName name="_9SUM_COMM" localSheetId="1">#REF!</definedName>
    <definedName name="_9SUM_COMM" localSheetId="2">#REF!</definedName>
    <definedName name="_9SUM_COMM" localSheetId="4">#REF!</definedName>
    <definedName name="_9SUM_COMM" localSheetId="7">#REF!</definedName>
    <definedName name="_9SUM_COMM" localSheetId="8">#REF!</definedName>
    <definedName name="_9SUM_COMM" localSheetId="9">#REF!</definedName>
    <definedName name="_9SUM_COMM" localSheetId="10">#REF!</definedName>
    <definedName name="_9SUM_COMM">#REF!</definedName>
    <definedName name="_9TBAY_1" localSheetId="27">#REF!</definedName>
    <definedName name="_9TBAY_1" localSheetId="28">#REF!</definedName>
    <definedName name="_9TBAY_1" localSheetId="18">#REF!</definedName>
    <definedName name="_9TBAY_1" localSheetId="20">#REF!</definedName>
    <definedName name="_9TBAY_1" localSheetId="21">#REF!</definedName>
    <definedName name="_9TBAY_1" localSheetId="22">#REF!</definedName>
    <definedName name="_9TBAY_1" localSheetId="23">#REF!</definedName>
    <definedName name="_9TBAY_1" localSheetId="24">#REF!</definedName>
    <definedName name="_9TBAY_1" localSheetId="25">#REF!</definedName>
    <definedName name="_9TBAY_1" localSheetId="26">#REF!</definedName>
    <definedName name="_9TBAY_1" localSheetId="1">#REF!</definedName>
    <definedName name="_9TBAY_1" localSheetId="2">#REF!</definedName>
    <definedName name="_9TBAY_1" localSheetId="4">#REF!</definedName>
    <definedName name="_9TBAY_1" localSheetId="7">#REF!</definedName>
    <definedName name="_9TBAY_1" localSheetId="8">#REF!</definedName>
    <definedName name="_9TBAY_1" localSheetId="9">#REF!</definedName>
    <definedName name="_9TBAY_1" localSheetId="10">#REF!</definedName>
    <definedName name="_9TBAY_1">#REF!</definedName>
    <definedName name="_9TBAY_2" localSheetId="27">#REF!</definedName>
    <definedName name="_9TBAY_2" localSheetId="28">#REF!</definedName>
    <definedName name="_9TBAY_2" localSheetId="18">#REF!</definedName>
    <definedName name="_9TBAY_2" localSheetId="20">#REF!</definedName>
    <definedName name="_9TBAY_2" localSheetId="21">#REF!</definedName>
    <definedName name="_9TBAY_2" localSheetId="22">#REF!</definedName>
    <definedName name="_9TBAY_2" localSheetId="23">#REF!</definedName>
    <definedName name="_9TBAY_2" localSheetId="24">#REF!</definedName>
    <definedName name="_9TBAY_2" localSheetId="25">#REF!</definedName>
    <definedName name="_9TBAY_2" localSheetId="26">#REF!</definedName>
    <definedName name="_9TBAY_2" localSheetId="1">#REF!</definedName>
    <definedName name="_9TBAY_2" localSheetId="2">#REF!</definedName>
    <definedName name="_9TBAY_2" localSheetId="4">#REF!</definedName>
    <definedName name="_9TBAY_2" localSheetId="7">#REF!</definedName>
    <definedName name="_9TBAY_2" localSheetId="8">#REF!</definedName>
    <definedName name="_9TBAY_2" localSheetId="9">#REF!</definedName>
    <definedName name="_9TBAY_2" localSheetId="10">#REF!</definedName>
    <definedName name="_9TBAY_2">#REF!</definedName>
    <definedName name="_ACC1" localSheetId="1">#REF!</definedName>
    <definedName name="_ACC1" localSheetId="2">#REF!</definedName>
    <definedName name="_ACC1">#REF!</definedName>
    <definedName name="_ACC5" localSheetId="1">#REF!</definedName>
    <definedName name="_ACC5" localSheetId="2">#REF!</definedName>
    <definedName name="_ACC5">#REF!</definedName>
    <definedName name="_ACC6" localSheetId="1">#REF!</definedName>
    <definedName name="_ACC6" localSheetId="2">#REF!</definedName>
    <definedName name="_ACC6">#REF!</definedName>
    <definedName name="_ACC7" localSheetId="1">#REF!</definedName>
    <definedName name="_ACC7" localSheetId="2">#REF!</definedName>
    <definedName name="_ACC7">#REF!</definedName>
    <definedName name="_ACC8" localSheetId="1">#REF!</definedName>
    <definedName name="_ACC8" localSheetId="2">#REF!</definedName>
    <definedName name="_ACC8">#REF!</definedName>
    <definedName name="_ATPRegress_Range4">"="</definedName>
    <definedName name="_ATPRegress_Range5">"="</definedName>
    <definedName name="_AtRisk_FitDataRange_FIT_6214C_A1D4F" localSheetId="1" hidden="1">#REF!</definedName>
    <definedName name="_AtRisk_FitDataRange_FIT_6214C_A1D4F" localSheetId="2" hidden="1">#REF!</definedName>
    <definedName name="_AtRisk_FitDataRange_FIT_6214C_A1D4F" hidden="1">#REF!</definedName>
    <definedName name="_AtRisk_FitDataRange_FIT_F2A19_D1035" localSheetId="1" hidden="1">#REF!</definedName>
    <definedName name="_AtRisk_FitDataRange_FIT_F2A19_D1035" localSheetId="2" hidden="1">#REF!</definedName>
    <definedName name="_AtRisk_FitDataRange_FIT_F2A19_D1035" hidden="1">#REF!</definedName>
    <definedName name="_AtRisk_SimSetting_AutomaticallyGenerateReports" localSheetId="15" hidden="1">FALSE</definedName>
    <definedName name="_AtRisk_SimSetting_AutomaticallyGenerateReports" hidden="1">FALSE</definedName>
    <definedName name="_AtRisk_SimSetting_AutomaticallyGenerateReports_1" hidden="1">FALSE</definedName>
    <definedName name="_AtRisk_SimSetting_AutomaticResultsDisplayMode" localSheetId="15" hidden="1">0</definedName>
    <definedName name="_AtRisk_SimSetting_AutomaticResultsDisplayMode" hidden="1">0</definedName>
    <definedName name="_AtRisk_SimSetting_AutomaticResultsDisplayMode_1"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hidden="1">0</definedName>
    <definedName name="_AtRisk_SimSetting_MultipleCPUManualCount" hidden="1">2</definedName>
    <definedName name="_AtRisk_SimSetting_MultipleCPUMode" hidden="1">0</definedName>
    <definedName name="_AtRisk_SimSetting_RandomNumberGenerator" hidden="1">0</definedName>
    <definedName name="_AtRisk_SimSetting_ReportOptionCustomItemCumulativeOverlay01" hidden="1">0</definedName>
    <definedName name="_AtRisk_SimSetting_ReportOptionCustomItemCumulativeOverlay02" hidden="1">0</definedName>
    <definedName name="_AtRisk_SimSetting_ReportOptionCustomItemCumulativeOverlay03" hidden="1">0</definedName>
    <definedName name="_AtRisk_SimSetting_ReportOptionCustomItemCumulativeOverlay04" hidden="1">0</definedName>
    <definedName name="_AtRisk_SimSetting_ReportOptionCustomItemCumulativeOverlay05" hidden="1">0</definedName>
    <definedName name="_AtRisk_SimSetting_ReportOptionCustomItemCumulativeOverlay06" hidden="1">0</definedName>
    <definedName name="_AtRisk_SimSetting_ReportOptionCustomItemDistributionFormat01" hidden="1">1</definedName>
    <definedName name="_AtRisk_SimSetting_ReportOptionCustomItemDistributionFormat02" hidden="1">1</definedName>
    <definedName name="_AtRisk_SimSetting_ReportOptionCustomItemDistributionFormat03" hidden="1">4</definedName>
    <definedName name="_AtRisk_SimSetting_ReportOptionCustomItemDistributionFormat04" hidden="1">1</definedName>
    <definedName name="_AtRisk_SimSetting_ReportOptionCustomItemDistributionFormat05" hidden="1">1</definedName>
    <definedName name="_AtRisk_SimSetting_ReportOptionCustomItemDistributionFormat06" hidden="1">1</definedName>
    <definedName name="_AtRisk_SimSetting_ReportOptionCustomItemGraphFormat01" hidden="1">1</definedName>
    <definedName name="_AtRisk_SimSetting_ReportOptionCustomItemGraphFormat02" hidden="1">1</definedName>
    <definedName name="_AtRisk_SimSetting_ReportOptionCustomItemGraphFormat03" hidden="1">1</definedName>
    <definedName name="_AtRisk_SimSetting_ReportOptionCustomItemGraphFormat04" hidden="1">1</definedName>
    <definedName name="_AtRisk_SimSetting_ReportOptionCustomItemGraphFormat05" hidden="1">1</definedName>
    <definedName name="_AtRisk_SimSetting_ReportOptionCustomItemGraphFormat06" hidden="1">1</definedName>
    <definedName name="_AtRisk_SimSetting_ReportOptionCustomItemItemIndex01" hidden="1">0</definedName>
    <definedName name="_AtRisk_SimSetting_ReportOptionCustomItemItemIndex02" hidden="1">1</definedName>
    <definedName name="_AtRisk_SimSetting_ReportOptionCustomItemItemIndex03" hidden="1">2</definedName>
    <definedName name="_AtRisk_SimSetting_ReportOptionCustomItemItemIndex04" hidden="1">3</definedName>
    <definedName name="_AtRisk_SimSetting_ReportOptionCustomItemItemIndex05" hidden="1">4</definedName>
    <definedName name="_AtRisk_SimSetting_ReportOptionCustomItemItemIndex06" hidden="1">5</definedName>
    <definedName name="_AtRisk_SimSetting_ReportOptionCustomItemItemSize01" hidden="1">0</definedName>
    <definedName name="_AtRisk_SimSetting_ReportOptionCustomItemItemSize02" hidden="1">0</definedName>
    <definedName name="_AtRisk_SimSetting_ReportOptionCustomItemItemSize03" hidden="1">0</definedName>
    <definedName name="_AtRisk_SimSetting_ReportOptionCustomItemItemSize04" hidden="1">0</definedName>
    <definedName name="_AtRisk_SimSetting_ReportOptionCustomItemItemSize05" hidden="1">0</definedName>
    <definedName name="_AtRisk_SimSetting_ReportOptionCustomItemItemSize06" hidden="1">0</definedName>
    <definedName name="_AtRisk_SimSetting_ReportOptionCustomItemItemType01" hidden="1">1</definedName>
    <definedName name="_AtRisk_SimSetting_ReportOptionCustomItemItemType02" hidden="1">5</definedName>
    <definedName name="_AtRisk_SimSetting_ReportOptionCustomItemItemType03" hidden="1">1</definedName>
    <definedName name="_AtRisk_SimSetting_ReportOptionCustomItemItemType04" hidden="1">3</definedName>
    <definedName name="_AtRisk_SimSetting_ReportOptionCustomItemItemType05" hidden="1">2</definedName>
    <definedName name="_AtRisk_SimSetting_ReportOptionCustomItemItemType06" hidden="1">4</definedName>
    <definedName name="_AtRisk_SimSetting_ReportOptionCustomItemLegendType01" hidden="1">0</definedName>
    <definedName name="_AtRisk_SimSetting_ReportOptionCustomItemLegendType02" hidden="1">0</definedName>
    <definedName name="_AtRisk_SimSetting_ReportOptionCustomItemLegendType03" hidden="1">0</definedName>
    <definedName name="_AtRisk_SimSetting_ReportOptionCustomItemLegendType04" hidden="1">0</definedName>
    <definedName name="_AtRisk_SimSetting_ReportOptionCustomItemLegendType05" hidden="1">0</definedName>
    <definedName name="_AtRisk_SimSetting_ReportOptionCustomItemLegendType06" hidden="1">0</definedName>
    <definedName name="_AtRisk_SimSetting_ReportOptionCustomItemsCount" hidden="1">0</definedName>
    <definedName name="_AtRisk_SimSetting_ReportOptionCustomItemSensitivityFormat01" hidden="1">1</definedName>
    <definedName name="_AtRisk_SimSetting_ReportOptionCustomItemSensitivityFormat02" hidden="1">1</definedName>
    <definedName name="_AtRisk_SimSetting_ReportOptionCustomItemSensitivityFormat03" hidden="1">1</definedName>
    <definedName name="_AtRisk_SimSetting_ReportOptionCustomItemSensitivityFormat04" hidden="1">1</definedName>
    <definedName name="_AtRisk_SimSetting_ReportOptionCustomItemSensitivityFormat05" hidden="1">1</definedName>
    <definedName name="_AtRisk_SimSetting_ReportOptionCustomItemSensitivityFormat06" hidden="1">1</definedName>
    <definedName name="_AtRisk_SimSetting_ReportOptionCustomItemSummaryGraphType01" hidden="1">0</definedName>
    <definedName name="_AtRisk_SimSetting_ReportOptionCustomItemSummaryGraphType02" hidden="1">0</definedName>
    <definedName name="_AtRisk_SimSetting_ReportOptionCustomItemSummaryGraphType03" hidden="1">0</definedName>
    <definedName name="_AtRisk_SimSetting_ReportOptionCustomItemSummaryGraphType04" hidden="1">0</definedName>
    <definedName name="_AtRisk_SimSetting_ReportOptionCustomItemSummaryGraphType05" hidden="1">0</definedName>
    <definedName name="_AtRisk_SimSetting_ReportOptionCustomItemSummaryGraphType06"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0</definedName>
    <definedName name="_AtRisk_SimSetting_ReportOptionReportsFileType" hidden="1">1</definedName>
    <definedName name="_AtRisk_SimSetting_ReportOptionReportStyle" hidden="1">1</definedName>
    <definedName name="_AtRisk_SimSetting_ReportOptionSelectiveQR" hidden="1">FALSE</definedName>
    <definedName name="_AtRisk_SimSetting_ReportsList" localSheetId="15" hidden="1">0</definedName>
    <definedName name="_AtRisk_SimSetting_ReportsList" hidden="1">0</definedName>
    <definedName name="_AtRisk_SimSetting_ReportsList_1" hidden="1">0</definedName>
    <definedName name="_AtRisk_SimSetting_ShowSimulationProgressWindow" hidden="1">TRUE</definedName>
    <definedName name="_AtRisk_SimSetting_SimNameCount" hidden="1">0</definedName>
    <definedName name="_AtRisk_SimSetting_SmartSensitivityAnalysisEnabled" localSheetId="15" hidden="1">FALSE</definedName>
    <definedName name="_AtRisk_SimSetting_SmartSensitivityAnalysisEnabled" hidden="1">FALSE</definedName>
    <definedName name="_AtRisk_SimSetting_SmartSensitivityAnalysisEnabled_1" hidden="1">FALSE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al1" localSheetId="27">#REF!</definedName>
    <definedName name="_Bal1" localSheetId="28">#REF!</definedName>
    <definedName name="_Bal1" localSheetId="18">#REF!</definedName>
    <definedName name="_Bal1" localSheetId="20">#REF!</definedName>
    <definedName name="_Bal1" localSheetId="21">#REF!</definedName>
    <definedName name="_Bal1" localSheetId="22">#REF!</definedName>
    <definedName name="_Bal1" localSheetId="23">#REF!</definedName>
    <definedName name="_Bal1" localSheetId="24">#REF!</definedName>
    <definedName name="_Bal1" localSheetId="25">#REF!</definedName>
    <definedName name="_Bal1" localSheetId="26">#REF!</definedName>
    <definedName name="_Bal1" localSheetId="1">#REF!</definedName>
    <definedName name="_Bal1" localSheetId="2">#REF!</definedName>
    <definedName name="_Bal1" localSheetId="4">#REF!</definedName>
    <definedName name="_Bal1" localSheetId="7">#REF!</definedName>
    <definedName name="_Bal1" localSheetId="8">#REF!</definedName>
    <definedName name="_Bal1" localSheetId="9">#REF!</definedName>
    <definedName name="_Bal1" localSheetId="10">#REF!</definedName>
    <definedName name="_Bal1">#REF!</definedName>
    <definedName name="_Bal2" localSheetId="27">#REF!</definedName>
    <definedName name="_Bal2" localSheetId="28">#REF!</definedName>
    <definedName name="_Bal2" localSheetId="18">#REF!</definedName>
    <definedName name="_Bal2" localSheetId="20">#REF!</definedName>
    <definedName name="_Bal2" localSheetId="21">#REF!</definedName>
    <definedName name="_Bal2" localSheetId="22">#REF!</definedName>
    <definedName name="_Bal2" localSheetId="23">#REF!</definedName>
    <definedName name="_Bal2" localSheetId="24">#REF!</definedName>
    <definedName name="_Bal2" localSheetId="25">#REF!</definedName>
    <definedName name="_Bal2" localSheetId="26">#REF!</definedName>
    <definedName name="_Bal2" localSheetId="1">#REF!</definedName>
    <definedName name="_Bal2" localSheetId="2">#REF!</definedName>
    <definedName name="_Bal2" localSheetId="4">#REF!</definedName>
    <definedName name="_Bal2" localSheetId="7">#REF!</definedName>
    <definedName name="_Bal2" localSheetId="8">#REF!</definedName>
    <definedName name="_Bal2" localSheetId="9">#REF!</definedName>
    <definedName name="_Bal2" localSheetId="10">#REF!</definedName>
    <definedName name="_Bal2">#REF!</definedName>
    <definedName name="_Bal700" localSheetId="27">#REF!</definedName>
    <definedName name="_Bal700" localSheetId="28">#REF!</definedName>
    <definedName name="_Bal700" localSheetId="18">#REF!</definedName>
    <definedName name="_Bal700" localSheetId="20">#REF!</definedName>
    <definedName name="_Bal700" localSheetId="21">#REF!</definedName>
    <definedName name="_Bal700" localSheetId="22">#REF!</definedName>
    <definedName name="_Bal700" localSheetId="23">#REF!</definedName>
    <definedName name="_Bal700" localSheetId="24">#REF!</definedName>
    <definedName name="_Bal700" localSheetId="25">#REF!</definedName>
    <definedName name="_Bal700" localSheetId="26">#REF!</definedName>
    <definedName name="_Bal700" localSheetId="1">#REF!</definedName>
    <definedName name="_Bal700" localSheetId="2">#REF!</definedName>
    <definedName name="_Bal700" localSheetId="4">#REF!</definedName>
    <definedName name="_Bal700" localSheetId="7">#REF!</definedName>
    <definedName name="_Bal700" localSheetId="8">#REF!</definedName>
    <definedName name="_Bal700" localSheetId="9">#REF!</definedName>
    <definedName name="_Bal700" localSheetId="10">#REF!</definedName>
    <definedName name="_Bal700">#REF!</definedName>
    <definedName name="_BB9" localSheetId="1" hidden="1">#REF!</definedName>
    <definedName name="_BB9" localSheetId="2" hidden="1">#REF!</definedName>
    <definedName name="_BB9" hidden="1">#REF!</definedName>
    <definedName name="_bdm.86c10e22d1ef44748a1dadc446d6fb90.edm" hidden="1">#REF!</definedName>
    <definedName name="_bdm.938563eee69247999d8b48e20dffd5bc.edm" hidden="1">#REF!</definedName>
    <definedName name="_bdm.a5b130c649434d28b81fc144ebc0ee9c.edm" hidden="1">#REF!</definedName>
    <definedName name="_bdm.a67e6cff24234fba8dcc2b9b7c7d9da3.edm" hidden="1">#REF!</definedName>
    <definedName name="_BDR1">#REF!</definedName>
    <definedName name="_BrA1" localSheetId="19">#REF!</definedName>
    <definedName name="_BrA1">#REF!</definedName>
    <definedName name="_BrA2" localSheetId="19">#REF!</definedName>
    <definedName name="_BrA2">#REF!</definedName>
    <definedName name="_BrB1" localSheetId="19">#REF!</definedName>
    <definedName name="_BrB1">#REF!</definedName>
    <definedName name="_BrB2" localSheetId="19">#REF!</definedName>
    <definedName name="_BrB2">#REF!</definedName>
    <definedName name="_BrB3" localSheetId="19">#REF!</definedName>
    <definedName name="_BrB3">#REF!</definedName>
    <definedName name="_BrB4" localSheetId="19">#REF!</definedName>
    <definedName name="_BrB4">#REF!</definedName>
    <definedName name="_cap1" localSheetId="27">#REF!</definedName>
    <definedName name="_cap1" localSheetId="28">#REF!</definedName>
    <definedName name="_cap1" localSheetId="16">#REF!</definedName>
    <definedName name="_cap1" localSheetId="18">#REF!</definedName>
    <definedName name="_cap1" localSheetId="20">#REF!</definedName>
    <definedName name="_cap1" localSheetId="21">#REF!</definedName>
    <definedName name="_cap1" localSheetId="22">#REF!</definedName>
    <definedName name="_cap1" localSheetId="23">#REF!</definedName>
    <definedName name="_cap1" localSheetId="24">#REF!</definedName>
    <definedName name="_cap1" localSheetId="25">#REF!</definedName>
    <definedName name="_cap1" localSheetId="26">#REF!</definedName>
    <definedName name="_cap1" localSheetId="1">#REF!</definedName>
    <definedName name="_cap1" localSheetId="2">#REF!</definedName>
    <definedName name="_cap1" localSheetId="4">#REF!</definedName>
    <definedName name="_cap1" localSheetId="7">#REF!</definedName>
    <definedName name="_cap1" localSheetId="8">#REF!</definedName>
    <definedName name="_cap1" localSheetId="9">#REF!</definedName>
    <definedName name="_cap1" localSheetId="10">#REF!</definedName>
    <definedName name="_cap1">#REF!</definedName>
    <definedName name="_cap10" localSheetId="27">#REF!</definedName>
    <definedName name="_cap10" localSheetId="28">#REF!</definedName>
    <definedName name="_cap10" localSheetId="16">#REF!</definedName>
    <definedName name="_cap10" localSheetId="18">#REF!</definedName>
    <definedName name="_cap10" localSheetId="20">#REF!</definedName>
    <definedName name="_cap10" localSheetId="21">#REF!</definedName>
    <definedName name="_cap10" localSheetId="22">#REF!</definedName>
    <definedName name="_cap10" localSheetId="23">#REF!</definedName>
    <definedName name="_cap10" localSheetId="24">#REF!</definedName>
    <definedName name="_cap10" localSheetId="25">#REF!</definedName>
    <definedName name="_cap10" localSheetId="26">#REF!</definedName>
    <definedName name="_cap10" localSheetId="1">#REF!</definedName>
    <definedName name="_cap10" localSheetId="2">#REF!</definedName>
    <definedName name="_cap10" localSheetId="4">#REF!</definedName>
    <definedName name="_cap10" localSheetId="7">#REF!</definedName>
    <definedName name="_cap10" localSheetId="8">#REF!</definedName>
    <definedName name="_cap10" localSheetId="9">#REF!</definedName>
    <definedName name="_cap10" localSheetId="10">#REF!</definedName>
    <definedName name="_cap10">#REF!</definedName>
    <definedName name="_cap2" localSheetId="27">#REF!</definedName>
    <definedName name="_cap2" localSheetId="28">#REF!</definedName>
    <definedName name="_cap2" localSheetId="16">#REF!</definedName>
    <definedName name="_cap2" localSheetId="18">#REF!</definedName>
    <definedName name="_cap2" localSheetId="20">#REF!</definedName>
    <definedName name="_cap2" localSheetId="21">#REF!</definedName>
    <definedName name="_cap2" localSheetId="22">#REF!</definedName>
    <definedName name="_cap2" localSheetId="23">#REF!</definedName>
    <definedName name="_cap2" localSheetId="24">#REF!</definedName>
    <definedName name="_cap2" localSheetId="25">#REF!</definedName>
    <definedName name="_cap2" localSheetId="26">#REF!</definedName>
    <definedName name="_cap2" localSheetId="1">#REF!</definedName>
    <definedName name="_cap2" localSheetId="2">#REF!</definedName>
    <definedName name="_cap2" localSheetId="4">#REF!</definedName>
    <definedName name="_cap2" localSheetId="7">#REF!</definedName>
    <definedName name="_cap2" localSheetId="8">#REF!</definedName>
    <definedName name="_cap2" localSheetId="9">#REF!</definedName>
    <definedName name="_cap2" localSheetId="10">#REF!</definedName>
    <definedName name="_cap2">#REF!</definedName>
    <definedName name="_cap3" localSheetId="27">#REF!</definedName>
    <definedName name="_cap3" localSheetId="28">#REF!</definedName>
    <definedName name="_cap3" localSheetId="18">#REF!</definedName>
    <definedName name="_cap3" localSheetId="20">#REF!</definedName>
    <definedName name="_cap3" localSheetId="21">#REF!</definedName>
    <definedName name="_cap3" localSheetId="22">#REF!</definedName>
    <definedName name="_cap3" localSheetId="23">#REF!</definedName>
    <definedName name="_cap3" localSheetId="24">#REF!</definedName>
    <definedName name="_cap3" localSheetId="25">#REF!</definedName>
    <definedName name="_cap3" localSheetId="26">#REF!</definedName>
    <definedName name="_cap3" localSheetId="1">#REF!</definedName>
    <definedName name="_cap3" localSheetId="2">#REF!</definedName>
    <definedName name="_cap3" localSheetId="4">#REF!</definedName>
    <definedName name="_cap3" localSheetId="7">#REF!</definedName>
    <definedName name="_cap3" localSheetId="8">#REF!</definedName>
    <definedName name="_cap3" localSheetId="9">#REF!</definedName>
    <definedName name="_cap3" localSheetId="10">#REF!</definedName>
    <definedName name="_cap3">#REF!</definedName>
    <definedName name="_cap4" localSheetId="27">#REF!</definedName>
    <definedName name="_cap4" localSheetId="28">#REF!</definedName>
    <definedName name="_cap4" localSheetId="18">#REF!</definedName>
    <definedName name="_cap4" localSheetId="20">#REF!</definedName>
    <definedName name="_cap4" localSheetId="21">#REF!</definedName>
    <definedName name="_cap4" localSheetId="22">#REF!</definedName>
    <definedName name="_cap4" localSheetId="23">#REF!</definedName>
    <definedName name="_cap4" localSheetId="24">#REF!</definedName>
    <definedName name="_cap4" localSheetId="25">#REF!</definedName>
    <definedName name="_cap4" localSheetId="26">#REF!</definedName>
    <definedName name="_cap4" localSheetId="1">#REF!</definedName>
    <definedName name="_cap4" localSheetId="2">#REF!</definedName>
    <definedName name="_cap4" localSheetId="4">#REF!</definedName>
    <definedName name="_cap4" localSheetId="7">#REF!</definedName>
    <definedName name="_cap4" localSheetId="8">#REF!</definedName>
    <definedName name="_cap4" localSheetId="9">#REF!</definedName>
    <definedName name="_cap4" localSheetId="10">#REF!</definedName>
    <definedName name="_cap4">#REF!</definedName>
    <definedName name="_cap5" localSheetId="27">#REF!</definedName>
    <definedName name="_cap5" localSheetId="28">#REF!</definedName>
    <definedName name="_cap5" localSheetId="18">#REF!</definedName>
    <definedName name="_cap5" localSheetId="20">#REF!</definedName>
    <definedName name="_cap5" localSheetId="21">#REF!</definedName>
    <definedName name="_cap5" localSheetId="22">#REF!</definedName>
    <definedName name="_cap5" localSheetId="23">#REF!</definedName>
    <definedName name="_cap5" localSheetId="24">#REF!</definedName>
    <definedName name="_cap5" localSheetId="25">#REF!</definedName>
    <definedName name="_cap5" localSheetId="26">#REF!</definedName>
    <definedName name="_cap5" localSheetId="1">#REF!</definedName>
    <definedName name="_cap5" localSheetId="2">#REF!</definedName>
    <definedName name="_cap5" localSheetId="4">#REF!</definedName>
    <definedName name="_cap5" localSheetId="7">#REF!</definedName>
    <definedName name="_cap5" localSheetId="8">#REF!</definedName>
    <definedName name="_cap5" localSheetId="9">#REF!</definedName>
    <definedName name="_cap5" localSheetId="10">#REF!</definedName>
    <definedName name="_cap5">#REF!</definedName>
    <definedName name="_cap6" localSheetId="27">#REF!</definedName>
    <definedName name="_cap6" localSheetId="28">#REF!</definedName>
    <definedName name="_cap6" localSheetId="18">#REF!</definedName>
    <definedName name="_cap6" localSheetId="20">#REF!</definedName>
    <definedName name="_cap6" localSheetId="21">#REF!</definedName>
    <definedName name="_cap6" localSheetId="22">#REF!</definedName>
    <definedName name="_cap6" localSheetId="23">#REF!</definedName>
    <definedName name="_cap6" localSheetId="24">#REF!</definedName>
    <definedName name="_cap6" localSheetId="25">#REF!</definedName>
    <definedName name="_cap6" localSheetId="26">#REF!</definedName>
    <definedName name="_cap6" localSheetId="1">#REF!</definedName>
    <definedName name="_cap6" localSheetId="2">#REF!</definedName>
    <definedName name="_cap6" localSheetId="4">#REF!</definedName>
    <definedName name="_cap6" localSheetId="7">#REF!</definedName>
    <definedName name="_cap6" localSheetId="8">#REF!</definedName>
    <definedName name="_cap6" localSheetId="9">#REF!</definedName>
    <definedName name="_cap6" localSheetId="10">#REF!</definedName>
    <definedName name="_cap6">#REF!</definedName>
    <definedName name="_cap7" localSheetId="27">#REF!</definedName>
    <definedName name="_cap7" localSheetId="28">#REF!</definedName>
    <definedName name="_cap7" localSheetId="18">#REF!</definedName>
    <definedName name="_cap7" localSheetId="20">#REF!</definedName>
    <definedName name="_cap7" localSheetId="21">#REF!</definedName>
    <definedName name="_cap7" localSheetId="22">#REF!</definedName>
    <definedName name="_cap7" localSheetId="23">#REF!</definedName>
    <definedName name="_cap7" localSheetId="24">#REF!</definedName>
    <definedName name="_cap7" localSheetId="25">#REF!</definedName>
    <definedName name="_cap7" localSheetId="26">#REF!</definedName>
    <definedName name="_cap7" localSheetId="1">#REF!</definedName>
    <definedName name="_cap7" localSheetId="2">#REF!</definedName>
    <definedName name="_cap7" localSheetId="4">#REF!</definedName>
    <definedName name="_cap7" localSheetId="7">#REF!</definedName>
    <definedName name="_cap7" localSheetId="8">#REF!</definedName>
    <definedName name="_cap7" localSheetId="9">#REF!</definedName>
    <definedName name="_cap7" localSheetId="10">#REF!</definedName>
    <definedName name="_cap7">#REF!</definedName>
    <definedName name="_cap8" localSheetId="27">#REF!</definedName>
    <definedName name="_cap8" localSheetId="28">#REF!</definedName>
    <definedName name="_cap8" localSheetId="18">#REF!</definedName>
    <definedName name="_cap8" localSheetId="20">#REF!</definedName>
    <definedName name="_cap8" localSheetId="21">#REF!</definedName>
    <definedName name="_cap8" localSheetId="22">#REF!</definedName>
    <definedName name="_cap8" localSheetId="23">#REF!</definedName>
    <definedName name="_cap8" localSheetId="24">#REF!</definedName>
    <definedName name="_cap8" localSheetId="25">#REF!</definedName>
    <definedName name="_cap8" localSheetId="26">#REF!</definedName>
    <definedName name="_cap8" localSheetId="1">#REF!</definedName>
    <definedName name="_cap8" localSheetId="2">#REF!</definedName>
    <definedName name="_cap8" localSheetId="4">#REF!</definedName>
    <definedName name="_cap8" localSheetId="7">#REF!</definedName>
    <definedName name="_cap8" localSheetId="8">#REF!</definedName>
    <definedName name="_cap8" localSheetId="9">#REF!</definedName>
    <definedName name="_cap8" localSheetId="10">#REF!</definedName>
    <definedName name="_cap8">#REF!</definedName>
    <definedName name="_cap9" localSheetId="27">#REF!</definedName>
    <definedName name="_cap9" localSheetId="28">#REF!</definedName>
    <definedName name="_cap9" localSheetId="18">#REF!</definedName>
    <definedName name="_cap9" localSheetId="20">#REF!</definedName>
    <definedName name="_cap9" localSheetId="21">#REF!</definedName>
    <definedName name="_cap9" localSheetId="22">#REF!</definedName>
    <definedName name="_cap9" localSheetId="23">#REF!</definedName>
    <definedName name="_cap9" localSheetId="24">#REF!</definedName>
    <definedName name="_cap9" localSheetId="25">#REF!</definedName>
    <definedName name="_cap9" localSheetId="26">#REF!</definedName>
    <definedName name="_cap9" localSheetId="1">#REF!</definedName>
    <definedName name="_cap9" localSheetId="2">#REF!</definedName>
    <definedName name="_cap9" localSheetId="4">#REF!</definedName>
    <definedName name="_cap9" localSheetId="7">#REF!</definedName>
    <definedName name="_cap9" localSheetId="8">#REF!</definedName>
    <definedName name="_cap9" localSheetId="9">#REF!</definedName>
    <definedName name="_cap9" localSheetId="10">#REF!</definedName>
    <definedName name="_cap9">#REF!</definedName>
    <definedName name="_CLG2" localSheetId="1">#REF!</definedName>
    <definedName name="_CLG2" localSheetId="2">#REF!</definedName>
    <definedName name="_CLG2">#REF!</definedName>
    <definedName name="_CLG3" localSheetId="1">#REF!</definedName>
    <definedName name="_CLG3" localSheetId="2">#REF!</definedName>
    <definedName name="_CLG3">#REF!</definedName>
    <definedName name="_CLG4" localSheetId="1">#REF!</definedName>
    <definedName name="_CLG4" localSheetId="2">#REF!</definedName>
    <definedName name="_CLG4">#REF!</definedName>
    <definedName name="_d1" localSheetId="19">#REF!</definedName>
    <definedName name="_d1">#REF!</definedName>
    <definedName name="_DAT1" localSheetId="27">#REF!</definedName>
    <definedName name="_DAT1" localSheetId="28">#REF!</definedName>
    <definedName name="_DAT1" localSheetId="14">#REF!</definedName>
    <definedName name="_DAT1" localSheetId="16">#REF!</definedName>
    <definedName name="_DAT1" localSheetId="20">#REF!</definedName>
    <definedName name="_DAT1" localSheetId="22">#REF!</definedName>
    <definedName name="_DAT1" localSheetId="23">#REF!</definedName>
    <definedName name="_DAT1" localSheetId="24">#REF!</definedName>
    <definedName name="_DAT1" localSheetId="25">#REF!</definedName>
    <definedName name="_DAT1" localSheetId="26">#REF!</definedName>
    <definedName name="_DAT1" localSheetId="5">#REF!</definedName>
    <definedName name="_DAT1" localSheetId="7">#REF!</definedName>
    <definedName name="_DAT1" localSheetId="8">#REF!</definedName>
    <definedName name="_DAT1" localSheetId="9">#REF!</definedName>
    <definedName name="_DAT1" localSheetId="11">#REF!</definedName>
    <definedName name="_DAT1">#REF!</definedName>
    <definedName name="_DAT10" localSheetId="28">#REF!</definedName>
    <definedName name="_DAT10" localSheetId="16">#REF!</definedName>
    <definedName name="_DAT10" localSheetId="18">#REF!</definedName>
    <definedName name="_DAT10" localSheetId="20">#REF!</definedName>
    <definedName name="_DAT10" localSheetId="21">#REF!</definedName>
    <definedName name="_DAT10" localSheetId="22">#REF!</definedName>
    <definedName name="_DAT10" localSheetId="23">#REF!</definedName>
    <definedName name="_DAT10" localSheetId="24">#REF!</definedName>
    <definedName name="_DAT10" localSheetId="25">#REF!</definedName>
    <definedName name="_DAT10" localSheetId="26">#REF!</definedName>
    <definedName name="_DAT10" localSheetId="1">#REF!</definedName>
    <definedName name="_DAT10" localSheetId="2">#REF!</definedName>
    <definedName name="_DAT10" localSheetId="4">#REF!</definedName>
    <definedName name="_DAT10" localSheetId="5">#REF!</definedName>
    <definedName name="_DAT10" localSheetId="7">#REF!</definedName>
    <definedName name="_DAT10" localSheetId="8">#REF!</definedName>
    <definedName name="_DAT10" localSheetId="9">#REF!</definedName>
    <definedName name="_DAT10" localSheetId="10">#REF!</definedName>
    <definedName name="_DAT10">#REF!</definedName>
    <definedName name="_DAT101" localSheetId="27">#REF!</definedName>
    <definedName name="_DAT101" localSheetId="28">#REF!</definedName>
    <definedName name="_DAT101" localSheetId="16">#REF!</definedName>
    <definedName name="_DAT101" localSheetId="18">#REF!</definedName>
    <definedName name="_DAT101" localSheetId="21">#REF!</definedName>
    <definedName name="_DAT101" localSheetId="22">#REF!</definedName>
    <definedName name="_DAT101" localSheetId="23">#REF!</definedName>
    <definedName name="_DAT101" localSheetId="24">#REF!</definedName>
    <definedName name="_DAT101" localSheetId="25">#REF!</definedName>
    <definedName name="_DAT101" localSheetId="26">#REF!</definedName>
    <definedName name="_DAT101" localSheetId="1">#REF!</definedName>
    <definedName name="_DAT101" localSheetId="2">#REF!</definedName>
    <definedName name="_DAT101" localSheetId="4">#REF!</definedName>
    <definedName name="_DAT101" localSheetId="7">#REF!</definedName>
    <definedName name="_DAT101" localSheetId="8">#REF!</definedName>
    <definedName name="_DAT101" localSheetId="9">#REF!</definedName>
    <definedName name="_DAT101" localSheetId="10">#REF!</definedName>
    <definedName name="_DAT101">#REF!</definedName>
    <definedName name="_DAT11" localSheetId="27">#REF!</definedName>
    <definedName name="_DAT11" localSheetId="28">#REF!</definedName>
    <definedName name="_DAT11" localSheetId="16">#REF!</definedName>
    <definedName name="_DAT11" localSheetId="18">#REF!</definedName>
    <definedName name="_DAT11" localSheetId="20">#REF!</definedName>
    <definedName name="_DAT11" localSheetId="21">#REF!</definedName>
    <definedName name="_DAT11" localSheetId="22">#REF!</definedName>
    <definedName name="_DAT11" localSheetId="23">#REF!</definedName>
    <definedName name="_DAT11" localSheetId="24">#REF!</definedName>
    <definedName name="_DAT11" localSheetId="25">#REF!</definedName>
    <definedName name="_DAT11" localSheetId="26">#REF!</definedName>
    <definedName name="_DAT11" localSheetId="1">#REF!</definedName>
    <definedName name="_DAT11" localSheetId="2">#REF!</definedName>
    <definedName name="_DAT11" localSheetId="4">#REF!</definedName>
    <definedName name="_DAT11" localSheetId="5">#REF!</definedName>
    <definedName name="_DAT11" localSheetId="7">#REF!</definedName>
    <definedName name="_DAT11" localSheetId="8">#REF!</definedName>
    <definedName name="_DAT11" localSheetId="9">#REF!</definedName>
    <definedName name="_DAT11" localSheetId="10">#REF!</definedName>
    <definedName name="_DAT11">#REF!</definedName>
    <definedName name="_DAT12" localSheetId="27">#REF!</definedName>
    <definedName name="_DAT12" localSheetId="28">#REF!</definedName>
    <definedName name="_DAT12" localSheetId="16">#REF!</definedName>
    <definedName name="_DAT12" localSheetId="18">#REF!</definedName>
    <definedName name="_DAT12" localSheetId="20">#REF!</definedName>
    <definedName name="_DAT12" localSheetId="21">#REF!</definedName>
    <definedName name="_DAT12" localSheetId="22">#REF!</definedName>
    <definedName name="_DAT12" localSheetId="23">#REF!</definedName>
    <definedName name="_DAT12" localSheetId="24">#REF!</definedName>
    <definedName name="_DAT12" localSheetId="25">#REF!</definedName>
    <definedName name="_DAT12" localSheetId="26">#REF!</definedName>
    <definedName name="_DAT12" localSheetId="1">#REF!</definedName>
    <definedName name="_DAT12" localSheetId="2">#REF!</definedName>
    <definedName name="_DAT12" localSheetId="4">#REF!</definedName>
    <definedName name="_DAT12" localSheetId="7">#REF!</definedName>
    <definedName name="_DAT12" localSheetId="8">#REF!</definedName>
    <definedName name="_DAT12" localSheetId="9">#REF!</definedName>
    <definedName name="_DAT12" localSheetId="10">#REF!</definedName>
    <definedName name="_DAT12">#REF!</definedName>
    <definedName name="_DAT13" localSheetId="19">#REF!</definedName>
    <definedName name="_DAT13">#REF!</definedName>
    <definedName name="_DAT14" localSheetId="27">#REF!</definedName>
    <definedName name="_DAT14" localSheetId="28">#REF!</definedName>
    <definedName name="_DAT14" localSheetId="16">#REF!</definedName>
    <definedName name="_DAT14" localSheetId="18">#REF!</definedName>
    <definedName name="_DAT14" localSheetId="20">#REF!</definedName>
    <definedName name="_DAT14" localSheetId="21">#REF!</definedName>
    <definedName name="_DAT14" localSheetId="22">#REF!</definedName>
    <definedName name="_DAT14" localSheetId="23">#REF!</definedName>
    <definedName name="_DAT14" localSheetId="24">#REF!</definedName>
    <definedName name="_DAT14" localSheetId="25">#REF!</definedName>
    <definedName name="_DAT14" localSheetId="26">#REF!</definedName>
    <definedName name="_DAT14" localSheetId="1">#REF!</definedName>
    <definedName name="_DAT14" localSheetId="2">#REF!</definedName>
    <definedName name="_DAT14" localSheetId="4">#REF!</definedName>
    <definedName name="_DAT14" localSheetId="5">#REF!</definedName>
    <definedName name="_DAT14" localSheetId="7">#REF!</definedName>
    <definedName name="_DAT14" localSheetId="8">#REF!</definedName>
    <definedName name="_DAT14" localSheetId="9">#REF!</definedName>
    <definedName name="_DAT14" localSheetId="10">#REF!</definedName>
    <definedName name="_DAT14">#REF!</definedName>
    <definedName name="_DAT15" localSheetId="27">#REF!</definedName>
    <definedName name="_DAT15" localSheetId="28">#REF!</definedName>
    <definedName name="_DAT15" localSheetId="16">#REF!</definedName>
    <definedName name="_DAT15" localSheetId="18">#REF!</definedName>
    <definedName name="_DAT15" localSheetId="20">#REF!</definedName>
    <definedName name="_DAT15" localSheetId="21">#REF!</definedName>
    <definedName name="_DAT15" localSheetId="22">#REF!</definedName>
    <definedName name="_DAT15" localSheetId="23">#REF!</definedName>
    <definedName name="_DAT15" localSheetId="24">#REF!</definedName>
    <definedName name="_DAT15" localSheetId="25">#REF!</definedName>
    <definedName name="_DAT15" localSheetId="26">#REF!</definedName>
    <definedName name="_DAT15" localSheetId="1">#REF!</definedName>
    <definedName name="_DAT15" localSheetId="2">#REF!</definedName>
    <definedName name="_DAT15" localSheetId="4">#REF!</definedName>
    <definedName name="_DAT15" localSheetId="7">#REF!</definedName>
    <definedName name="_DAT15" localSheetId="8">#REF!</definedName>
    <definedName name="_DAT15" localSheetId="9">#REF!</definedName>
    <definedName name="_DAT15" localSheetId="10">#REF!</definedName>
    <definedName name="_DAT15">#REF!</definedName>
    <definedName name="_DAT16" localSheetId="27">#REF!</definedName>
    <definedName name="_DAT16" localSheetId="28">#REF!</definedName>
    <definedName name="_DAT16" localSheetId="16">#REF!</definedName>
    <definedName name="_DAT16" localSheetId="18">#REF!</definedName>
    <definedName name="_DAT16" localSheetId="20">#REF!</definedName>
    <definedName name="_DAT16" localSheetId="21">#REF!</definedName>
    <definedName name="_DAT16" localSheetId="22">#REF!</definedName>
    <definedName name="_DAT16" localSheetId="23">#REF!</definedName>
    <definedName name="_DAT16" localSheetId="24">#REF!</definedName>
    <definedName name="_DAT16" localSheetId="25">#REF!</definedName>
    <definedName name="_DAT16" localSheetId="26">#REF!</definedName>
    <definedName name="_DAT16" localSheetId="1">#REF!</definedName>
    <definedName name="_DAT16" localSheetId="2">#REF!</definedName>
    <definedName name="_DAT16" localSheetId="4">#REF!</definedName>
    <definedName name="_DAT16" localSheetId="7">#REF!</definedName>
    <definedName name="_DAT16" localSheetId="8">#REF!</definedName>
    <definedName name="_DAT16" localSheetId="9">#REF!</definedName>
    <definedName name="_DAT16" localSheetId="10">#REF!</definedName>
    <definedName name="_DAT16">#REF!</definedName>
    <definedName name="_DAT2" localSheetId="27">#REF!</definedName>
    <definedName name="_DAT2" localSheetId="28">#REF!</definedName>
    <definedName name="_DAT2" localSheetId="14">#REF!</definedName>
    <definedName name="_DAT2" localSheetId="16">#REF!</definedName>
    <definedName name="_DAT2" localSheetId="20">#REF!</definedName>
    <definedName name="_DAT2" localSheetId="22">#REF!</definedName>
    <definedName name="_DAT2" localSheetId="23">#REF!</definedName>
    <definedName name="_DAT2" localSheetId="24">#REF!</definedName>
    <definedName name="_DAT2" localSheetId="25">#REF!</definedName>
    <definedName name="_DAT2" localSheetId="26">#REF!</definedName>
    <definedName name="_DAT2" localSheetId="5">#REF!</definedName>
    <definedName name="_DAT2" localSheetId="7">#REF!</definedName>
    <definedName name="_DAT2" localSheetId="8">#REF!</definedName>
    <definedName name="_DAT2" localSheetId="9">#REF!</definedName>
    <definedName name="_DAT2" localSheetId="11">#REF!</definedName>
    <definedName name="_DAT2">#REF!</definedName>
    <definedName name="_DAT21" localSheetId="27">#REF!</definedName>
    <definedName name="_DAT21" localSheetId="28">#REF!</definedName>
    <definedName name="_DAT21" localSheetId="18">#REF!</definedName>
    <definedName name="_DAT21" localSheetId="21">#REF!</definedName>
    <definedName name="_DAT21" localSheetId="22">#REF!</definedName>
    <definedName name="_DAT21" localSheetId="23">#REF!</definedName>
    <definedName name="_DAT21" localSheetId="24">#REF!</definedName>
    <definedName name="_DAT21" localSheetId="25">#REF!</definedName>
    <definedName name="_DAT21" localSheetId="26">#REF!</definedName>
    <definedName name="_DAT21" localSheetId="1">#REF!</definedName>
    <definedName name="_DAT21" localSheetId="2">#REF!</definedName>
    <definedName name="_DAT21" localSheetId="4">#REF!</definedName>
    <definedName name="_DAT21" localSheetId="7">#REF!</definedName>
    <definedName name="_DAT21" localSheetId="8">#REF!</definedName>
    <definedName name="_DAT21" localSheetId="9">#REF!</definedName>
    <definedName name="_DAT21" localSheetId="10">#REF!</definedName>
    <definedName name="_DAT21">#REF!</definedName>
    <definedName name="_DAT3" localSheetId="28">#REF!</definedName>
    <definedName name="_DAT3" localSheetId="18">#REF!</definedName>
    <definedName name="_DAT3" localSheetId="20">#REF!</definedName>
    <definedName name="_DAT3" localSheetId="21">#REF!</definedName>
    <definedName name="_DAT3" localSheetId="22">#REF!</definedName>
    <definedName name="_DAT3" localSheetId="23">#REF!</definedName>
    <definedName name="_DAT3" localSheetId="24">#REF!</definedName>
    <definedName name="_DAT3" localSheetId="25">#REF!</definedName>
    <definedName name="_DAT3" localSheetId="26">#REF!</definedName>
    <definedName name="_DAT3" localSheetId="1">#REF!</definedName>
    <definedName name="_DAT3" localSheetId="2">#REF!</definedName>
    <definedName name="_DAT3" localSheetId="4">#REF!</definedName>
    <definedName name="_DAT3" localSheetId="5">#REF!</definedName>
    <definedName name="_DAT3" localSheetId="7">#REF!</definedName>
    <definedName name="_DAT3" localSheetId="8">#REF!</definedName>
    <definedName name="_DAT3" localSheetId="9">#REF!</definedName>
    <definedName name="_DAT3" localSheetId="10">#REF!</definedName>
    <definedName name="_DAT3">#REF!</definedName>
    <definedName name="_DAT31" localSheetId="27">#REF!</definedName>
    <definedName name="_DAT31" localSheetId="28">#REF!</definedName>
    <definedName name="_DAT31" localSheetId="16">#REF!</definedName>
    <definedName name="_DAT31" localSheetId="18">#REF!</definedName>
    <definedName name="_DAT31" localSheetId="21">#REF!</definedName>
    <definedName name="_DAT31" localSheetId="22">#REF!</definedName>
    <definedName name="_DAT31" localSheetId="23">#REF!</definedName>
    <definedName name="_DAT31" localSheetId="24">#REF!</definedName>
    <definedName name="_DAT31" localSheetId="25">#REF!</definedName>
    <definedName name="_DAT31" localSheetId="26">#REF!</definedName>
    <definedName name="_DAT31" localSheetId="1">#REF!</definedName>
    <definedName name="_DAT31" localSheetId="2">#REF!</definedName>
    <definedName name="_DAT31" localSheetId="4">#REF!</definedName>
    <definedName name="_DAT31" localSheetId="7">#REF!</definedName>
    <definedName name="_DAT31" localSheetId="8">#REF!</definedName>
    <definedName name="_DAT31" localSheetId="9">#REF!</definedName>
    <definedName name="_DAT31" localSheetId="10">#REF!</definedName>
    <definedName name="_DAT31">#REF!</definedName>
    <definedName name="_DAT4" localSheetId="28">#REF!</definedName>
    <definedName name="_DAT4" localSheetId="18">#REF!</definedName>
    <definedName name="_DAT4" localSheetId="20">#REF!</definedName>
    <definedName name="_DAT4" localSheetId="21">#REF!</definedName>
    <definedName name="_DAT4" localSheetId="22">#REF!</definedName>
    <definedName name="_DAT4" localSheetId="23">#REF!</definedName>
    <definedName name="_DAT4" localSheetId="24">#REF!</definedName>
    <definedName name="_DAT4" localSheetId="25">#REF!</definedName>
    <definedName name="_DAT4" localSheetId="26">#REF!</definedName>
    <definedName name="_DAT4" localSheetId="1">#REF!</definedName>
    <definedName name="_DAT4" localSheetId="2">#REF!</definedName>
    <definedName name="_DAT4" localSheetId="4">#REF!</definedName>
    <definedName name="_DAT4" localSheetId="5">#REF!</definedName>
    <definedName name="_DAT4" localSheetId="7">#REF!</definedName>
    <definedName name="_DAT4" localSheetId="8">#REF!</definedName>
    <definedName name="_DAT4" localSheetId="9">#REF!</definedName>
    <definedName name="_DAT4" localSheetId="10">#REF!</definedName>
    <definedName name="_DAT4">#REF!</definedName>
    <definedName name="_DAT41" localSheetId="27">#REF!</definedName>
    <definedName name="_DAT41" localSheetId="28">#REF!</definedName>
    <definedName name="_DAT41" localSheetId="16">#REF!</definedName>
    <definedName name="_DAT41" localSheetId="18">#REF!</definedName>
    <definedName name="_DAT41" localSheetId="21">#REF!</definedName>
    <definedName name="_DAT41" localSheetId="22">#REF!</definedName>
    <definedName name="_DAT41" localSheetId="23">#REF!</definedName>
    <definedName name="_DAT41" localSheetId="24">#REF!</definedName>
    <definedName name="_DAT41" localSheetId="25">#REF!</definedName>
    <definedName name="_DAT41" localSheetId="26">#REF!</definedName>
    <definedName name="_DAT41" localSheetId="1">#REF!</definedName>
    <definedName name="_DAT41" localSheetId="2">#REF!</definedName>
    <definedName name="_DAT41" localSheetId="4">#REF!</definedName>
    <definedName name="_DAT41" localSheetId="7">#REF!</definedName>
    <definedName name="_DAT41" localSheetId="8">#REF!</definedName>
    <definedName name="_DAT41" localSheetId="9">#REF!</definedName>
    <definedName name="_DAT41" localSheetId="10">#REF!</definedName>
    <definedName name="_DAT41">#REF!</definedName>
    <definedName name="_dat45" localSheetId="27">#REF!</definedName>
    <definedName name="_dat45" localSheetId="28">#REF!</definedName>
    <definedName name="_dat45" localSheetId="16">#REF!</definedName>
    <definedName name="_dat45" localSheetId="18">#REF!</definedName>
    <definedName name="_dat45" localSheetId="21">#REF!</definedName>
    <definedName name="_dat45" localSheetId="22">#REF!</definedName>
    <definedName name="_dat45" localSheetId="23">#REF!</definedName>
    <definedName name="_dat45" localSheetId="24">#REF!</definedName>
    <definedName name="_dat45" localSheetId="25">#REF!</definedName>
    <definedName name="_dat45" localSheetId="26">#REF!</definedName>
    <definedName name="_dat45" localSheetId="1">#REF!</definedName>
    <definedName name="_dat45" localSheetId="2">#REF!</definedName>
    <definedName name="_dat45" localSheetId="4">#REF!</definedName>
    <definedName name="_dat45" localSheetId="7">#REF!</definedName>
    <definedName name="_dat45" localSheetId="8">#REF!</definedName>
    <definedName name="_dat45" localSheetId="9">#REF!</definedName>
    <definedName name="_dat45" localSheetId="10">#REF!</definedName>
    <definedName name="_dat45">#REF!</definedName>
    <definedName name="_DAT5" localSheetId="27">#REF!</definedName>
    <definedName name="_DAT5" localSheetId="28">#REF!</definedName>
    <definedName name="_DAT5" localSheetId="14">#REF!</definedName>
    <definedName name="_DAT5" localSheetId="16">#REF!</definedName>
    <definedName name="_DAT5" localSheetId="19">#REF!</definedName>
    <definedName name="_DAT5" localSheetId="20">#REF!</definedName>
    <definedName name="_DAT5" localSheetId="22">#REF!</definedName>
    <definedName name="_DAT5" localSheetId="23">#REF!</definedName>
    <definedName name="_DAT5" localSheetId="24">#REF!</definedName>
    <definedName name="_DAT5" localSheetId="25">#REF!</definedName>
    <definedName name="_DAT5" localSheetId="26">#REF!</definedName>
    <definedName name="_DAT5" localSheetId="5">#REF!</definedName>
    <definedName name="_DAT5" localSheetId="7">#REF!</definedName>
    <definedName name="_DAT5" localSheetId="8">#REF!</definedName>
    <definedName name="_DAT5" localSheetId="9">#REF!</definedName>
    <definedName name="_DAT5" localSheetId="11">#REF!</definedName>
    <definedName name="_DAT5">#REF!</definedName>
    <definedName name="_DAT51" localSheetId="27">#REF!</definedName>
    <definedName name="_DAT51" localSheetId="28">#REF!</definedName>
    <definedName name="_DAT51" localSheetId="18">#REF!</definedName>
    <definedName name="_DAT51" localSheetId="21">#REF!</definedName>
    <definedName name="_DAT51" localSheetId="22">#REF!</definedName>
    <definedName name="_DAT51" localSheetId="23">#REF!</definedName>
    <definedName name="_DAT51" localSheetId="24">#REF!</definedName>
    <definedName name="_DAT51" localSheetId="25">#REF!</definedName>
    <definedName name="_DAT51" localSheetId="26">#REF!</definedName>
    <definedName name="_DAT51" localSheetId="1">#REF!</definedName>
    <definedName name="_DAT51" localSheetId="2">#REF!</definedName>
    <definedName name="_DAT51" localSheetId="4">#REF!</definedName>
    <definedName name="_DAT51" localSheetId="7">#REF!</definedName>
    <definedName name="_DAT51" localSheetId="8">#REF!</definedName>
    <definedName name="_DAT51" localSheetId="9">#REF!</definedName>
    <definedName name="_DAT51" localSheetId="10">#REF!</definedName>
    <definedName name="_DAT51">#REF!</definedName>
    <definedName name="_DAT6" localSheetId="27">#REF!</definedName>
    <definedName name="_DAT6" localSheetId="28">#REF!</definedName>
    <definedName name="_DAT6" localSheetId="14">#REF!</definedName>
    <definedName name="_DAT6" localSheetId="16">#REF!</definedName>
    <definedName name="_DAT6" localSheetId="20">#REF!</definedName>
    <definedName name="_DAT6" localSheetId="22">#REF!</definedName>
    <definedName name="_DAT6" localSheetId="23">#REF!</definedName>
    <definedName name="_DAT6" localSheetId="24">#REF!</definedName>
    <definedName name="_DAT6" localSheetId="25">#REF!</definedName>
    <definedName name="_DAT6" localSheetId="26">#REF!</definedName>
    <definedName name="_DAT6" localSheetId="5">#REF!</definedName>
    <definedName name="_DAT6" localSheetId="7">#REF!</definedName>
    <definedName name="_DAT6" localSheetId="8">#REF!</definedName>
    <definedName name="_DAT6" localSheetId="9">#REF!</definedName>
    <definedName name="_DAT6" localSheetId="11">#REF!</definedName>
    <definedName name="_DAT6">#REF!</definedName>
    <definedName name="_DAT61" localSheetId="27">#REF!</definedName>
    <definedName name="_DAT61" localSheetId="28">#REF!</definedName>
    <definedName name="_DAT61" localSheetId="18">#REF!</definedName>
    <definedName name="_DAT61" localSheetId="21">#REF!</definedName>
    <definedName name="_DAT61" localSheetId="22">#REF!</definedName>
    <definedName name="_DAT61" localSheetId="23">#REF!</definedName>
    <definedName name="_DAT61" localSheetId="24">#REF!</definedName>
    <definedName name="_DAT61" localSheetId="25">#REF!</definedName>
    <definedName name="_DAT61" localSheetId="26">#REF!</definedName>
    <definedName name="_DAT61" localSheetId="1">#REF!</definedName>
    <definedName name="_DAT61" localSheetId="2">#REF!</definedName>
    <definedName name="_DAT61" localSheetId="4">#REF!</definedName>
    <definedName name="_DAT61" localSheetId="7">#REF!</definedName>
    <definedName name="_DAT61" localSheetId="8">#REF!</definedName>
    <definedName name="_DAT61" localSheetId="9">#REF!</definedName>
    <definedName name="_DAT61" localSheetId="10">#REF!</definedName>
    <definedName name="_DAT61">#REF!</definedName>
    <definedName name="_DAT7" localSheetId="28">#REF!</definedName>
    <definedName name="_DAT7" localSheetId="18">#REF!</definedName>
    <definedName name="_DAT7" localSheetId="20">#REF!</definedName>
    <definedName name="_DAT7" localSheetId="21">#REF!</definedName>
    <definedName name="_DAT7" localSheetId="22">#REF!</definedName>
    <definedName name="_DAT7" localSheetId="23">#REF!</definedName>
    <definedName name="_DAT7" localSheetId="24">#REF!</definedName>
    <definedName name="_DAT7" localSheetId="25">#REF!</definedName>
    <definedName name="_DAT7" localSheetId="26">#REF!</definedName>
    <definedName name="_DAT7" localSheetId="1">#REF!</definedName>
    <definedName name="_DAT7" localSheetId="2">#REF!</definedName>
    <definedName name="_DAT7" localSheetId="4">#REF!</definedName>
    <definedName name="_DAT7" localSheetId="5">#REF!</definedName>
    <definedName name="_DAT7" localSheetId="7">#REF!</definedName>
    <definedName name="_DAT7" localSheetId="8">#REF!</definedName>
    <definedName name="_DAT7" localSheetId="9">#REF!</definedName>
    <definedName name="_DAT7" localSheetId="10">#REF!</definedName>
    <definedName name="_DAT7">#REF!</definedName>
    <definedName name="_DAT71" localSheetId="27">#REF!</definedName>
    <definedName name="_DAT71" localSheetId="28">#REF!</definedName>
    <definedName name="_DAT71" localSheetId="16">#REF!</definedName>
    <definedName name="_DAT71" localSheetId="18">#REF!</definedName>
    <definedName name="_DAT71" localSheetId="21">#REF!</definedName>
    <definedName name="_DAT71" localSheetId="22">#REF!</definedName>
    <definedName name="_DAT71" localSheetId="23">#REF!</definedName>
    <definedName name="_DAT71" localSheetId="24">#REF!</definedName>
    <definedName name="_DAT71" localSheetId="25">#REF!</definedName>
    <definedName name="_DAT71" localSheetId="26">#REF!</definedName>
    <definedName name="_DAT71" localSheetId="1">#REF!</definedName>
    <definedName name="_DAT71" localSheetId="2">#REF!</definedName>
    <definedName name="_DAT71" localSheetId="4">#REF!</definedName>
    <definedName name="_DAT71" localSheetId="7">#REF!</definedName>
    <definedName name="_DAT71" localSheetId="8">#REF!</definedName>
    <definedName name="_DAT71" localSheetId="9">#REF!</definedName>
    <definedName name="_DAT71" localSheetId="10">#REF!</definedName>
    <definedName name="_DAT71">#REF!</definedName>
    <definedName name="_DAT8" localSheetId="27">#REF!</definedName>
    <definedName name="_DAT8" localSheetId="28">#REF!</definedName>
    <definedName name="_DAT8" localSheetId="14">#REF!</definedName>
    <definedName name="_DAT8" localSheetId="16">#REF!</definedName>
    <definedName name="_DAT8" localSheetId="20">#REF!</definedName>
    <definedName name="_DAT8" localSheetId="22">#REF!</definedName>
    <definedName name="_DAT8" localSheetId="23">#REF!</definedName>
    <definedName name="_DAT8" localSheetId="24">#REF!</definedName>
    <definedName name="_DAT8" localSheetId="25">#REF!</definedName>
    <definedName name="_DAT8" localSheetId="26">#REF!</definedName>
    <definedName name="_DAT8" localSheetId="5">#REF!</definedName>
    <definedName name="_DAT8" localSheetId="7">#REF!</definedName>
    <definedName name="_DAT8" localSheetId="8">#REF!</definedName>
    <definedName name="_DAT8" localSheetId="9">#REF!</definedName>
    <definedName name="_DAT8" localSheetId="11">#REF!</definedName>
    <definedName name="_DAT8">#REF!</definedName>
    <definedName name="_DAT81" localSheetId="27">#REF!</definedName>
    <definedName name="_DAT81" localSheetId="28">#REF!</definedName>
    <definedName name="_DAT81" localSheetId="16">#REF!</definedName>
    <definedName name="_DAT81" localSheetId="18">#REF!</definedName>
    <definedName name="_DAT81" localSheetId="21">#REF!</definedName>
    <definedName name="_DAT81" localSheetId="22">#REF!</definedName>
    <definedName name="_DAT81" localSheetId="23">#REF!</definedName>
    <definedName name="_DAT81" localSheetId="24">#REF!</definedName>
    <definedName name="_DAT81" localSheetId="25">#REF!</definedName>
    <definedName name="_DAT81" localSheetId="26">#REF!</definedName>
    <definedName name="_DAT81" localSheetId="1">#REF!</definedName>
    <definedName name="_DAT81" localSheetId="2">#REF!</definedName>
    <definedName name="_DAT81" localSheetId="4">#REF!</definedName>
    <definedName name="_DAT81" localSheetId="7">#REF!</definedName>
    <definedName name="_DAT81" localSheetId="8">#REF!</definedName>
    <definedName name="_DAT81" localSheetId="9">#REF!</definedName>
    <definedName name="_DAT81" localSheetId="10">#REF!</definedName>
    <definedName name="_DAT81">#REF!</definedName>
    <definedName name="_DAT9" localSheetId="28">#REF!</definedName>
    <definedName name="_DAT9" localSheetId="16">#REF!</definedName>
    <definedName name="_DAT9" localSheetId="18">#REF!</definedName>
    <definedName name="_DAT9" localSheetId="20">#REF!</definedName>
    <definedName name="_DAT9" localSheetId="21">#REF!</definedName>
    <definedName name="_DAT9" localSheetId="22">#REF!</definedName>
    <definedName name="_DAT9" localSheetId="23">#REF!</definedName>
    <definedName name="_DAT9" localSheetId="24">#REF!</definedName>
    <definedName name="_DAT9" localSheetId="25">#REF!</definedName>
    <definedName name="_DAT9" localSheetId="26">#REF!</definedName>
    <definedName name="_DAT9" localSheetId="1">#REF!</definedName>
    <definedName name="_DAT9" localSheetId="2">#REF!</definedName>
    <definedName name="_DAT9" localSheetId="4">#REF!</definedName>
    <definedName name="_DAT9" localSheetId="5">#REF!</definedName>
    <definedName name="_DAT9" localSheetId="7">#REF!</definedName>
    <definedName name="_DAT9" localSheetId="8">#REF!</definedName>
    <definedName name="_DAT9" localSheetId="9">#REF!</definedName>
    <definedName name="_DAT9" localSheetId="10">#REF!</definedName>
    <definedName name="_DAT9">#REF!</definedName>
    <definedName name="_DAT91" localSheetId="27">#REF!</definedName>
    <definedName name="_DAT91" localSheetId="28">#REF!</definedName>
    <definedName name="_DAT91" localSheetId="16">#REF!</definedName>
    <definedName name="_DAT91" localSheetId="18">#REF!</definedName>
    <definedName name="_DAT91" localSheetId="21">#REF!</definedName>
    <definedName name="_DAT91" localSheetId="22">#REF!</definedName>
    <definedName name="_DAT91" localSheetId="23">#REF!</definedName>
    <definedName name="_DAT91" localSheetId="24">#REF!</definedName>
    <definedName name="_DAT91" localSheetId="25">#REF!</definedName>
    <definedName name="_DAT91" localSheetId="26">#REF!</definedName>
    <definedName name="_DAT91" localSheetId="1">#REF!</definedName>
    <definedName name="_DAT91" localSheetId="2">#REF!</definedName>
    <definedName name="_DAT91" localSheetId="4">#REF!</definedName>
    <definedName name="_DAT91" localSheetId="7">#REF!</definedName>
    <definedName name="_DAT91" localSheetId="8">#REF!</definedName>
    <definedName name="_DAT91" localSheetId="9">#REF!</definedName>
    <definedName name="_DAT91" localSheetId="10">#REF!</definedName>
    <definedName name="_DAT91">#REF!</definedName>
    <definedName name="_edn1">#REF!</definedName>
    <definedName name="_eg1">#N/A</definedName>
    <definedName name="_filel2" localSheetId="15" hidden="1">#REF!</definedName>
    <definedName name="_filel2" localSheetId="27" hidden="1">#REF!</definedName>
    <definedName name="_filel2" localSheetId="28" hidden="1">#REF!</definedName>
    <definedName name="_filel2" localSheetId="0" hidden="1">#REF!</definedName>
    <definedName name="_filel2" localSheetId="16" hidden="1">#REF!</definedName>
    <definedName name="_filel2" localSheetId="17" hidden="1">#REF!</definedName>
    <definedName name="_filel2" localSheetId="18" hidden="1">#REF!</definedName>
    <definedName name="_filel2" localSheetId="20" hidden="1">#REF!</definedName>
    <definedName name="_filel2" localSheetId="21" hidden="1">#REF!</definedName>
    <definedName name="_filel2" localSheetId="22" hidden="1">#REF!</definedName>
    <definedName name="_filel2" localSheetId="23" hidden="1">#REF!</definedName>
    <definedName name="_filel2" localSheetId="24" hidden="1">#REF!</definedName>
    <definedName name="_filel2" localSheetId="25" hidden="1">#REF!</definedName>
    <definedName name="_filel2" localSheetId="26" hidden="1">#REF!</definedName>
    <definedName name="_filel2" localSheetId="1" hidden="1">#REF!</definedName>
    <definedName name="_filel2" localSheetId="2" hidden="1">#REF!</definedName>
    <definedName name="_filel2" localSheetId="29" hidden="1">#REF!</definedName>
    <definedName name="_filel2" localSheetId="4" hidden="1">#REF!</definedName>
    <definedName name="_filel2" localSheetId="5" hidden="1">#REF!</definedName>
    <definedName name="_filel2" localSheetId="6" hidden="1">#REF!</definedName>
    <definedName name="_filel2" localSheetId="7" hidden="1">#REF!</definedName>
    <definedName name="_filel2" localSheetId="8" hidden="1">#REF!</definedName>
    <definedName name="_filel2" localSheetId="9" hidden="1">#REF!</definedName>
    <definedName name="_filel2" localSheetId="10" hidden="1">#REF!</definedName>
    <definedName name="_filel2" hidden="1">#REF!</definedName>
    <definedName name="_Fill" localSheetId="15" hidden="1">#REF!</definedName>
    <definedName name="_Fill" localSheetId="27" hidden="1">#REF!</definedName>
    <definedName name="_Fill" localSheetId="28" hidden="1">#REF!</definedName>
    <definedName name="_Fill" localSheetId="0" hidden="1">#REF!</definedName>
    <definedName name="_Fill" localSheetId="13" hidden="1">#REF!</definedName>
    <definedName name="_Fill" localSheetId="16" hidden="1">#REF!</definedName>
    <definedName name="_Fill" localSheetId="17" hidden="1">#REF!</definedName>
    <definedName name="_Fill" localSheetId="18" hidden="1">#REF!</definedName>
    <definedName name="_Fill" localSheetId="20" hidden="1">#REF!</definedName>
    <definedName name="_Fill" localSheetId="21" hidden="1">#REF!</definedName>
    <definedName name="_Fill" localSheetId="23" hidden="1">#REF!</definedName>
    <definedName name="_Fill" localSheetId="24" hidden="1">#REF!</definedName>
    <definedName name="_Fill" localSheetId="25" hidden="1">#REF!</definedName>
    <definedName name="_Fill" localSheetId="26" hidden="1">#REF!</definedName>
    <definedName name="_Fill" localSheetId="1" hidden="1">#REF!</definedName>
    <definedName name="_Fill" localSheetId="2" hidden="1">#REF!</definedName>
    <definedName name="_Fill" localSheetId="3" hidden="1">#REF!</definedName>
    <definedName name="_Fill" localSheetId="29" hidden="1">#REF!</definedName>
    <definedName name="_Fill" localSheetId="4" hidden="1">#REF!</definedName>
    <definedName name="_Fill" localSheetId="5" hidden="1">#REF!</definedName>
    <definedName name="_Fill" localSheetId="6" hidden="1">#REF!</definedName>
    <definedName name="_Fill" localSheetId="7" hidden="1">#REF!</definedName>
    <definedName name="_Fill" localSheetId="8" hidden="1">#REF!</definedName>
    <definedName name="_Fill" localSheetId="9" hidden="1">#REF!</definedName>
    <definedName name="_Fill" localSheetId="10" hidden="1">#REF!</definedName>
    <definedName name="_Fill" localSheetId="30" hidden="1">#REF!</definedName>
    <definedName name="_Fill" localSheetId="31" hidden="1">#REF!</definedName>
    <definedName name="_Fill" hidden="1">#REF!</definedName>
    <definedName name="_Fill_Fill" hidden="1">#REF!</definedName>
    <definedName name="_Fill1" localSheetId="1" hidden="1">#REF!</definedName>
    <definedName name="_Fill1" localSheetId="2" hidden="1">#REF!</definedName>
    <definedName name="_Fill1" hidden="1">#REF!</definedName>
    <definedName name="_fill2" localSheetId="1" hidden="1">#REF!</definedName>
    <definedName name="_fill2" localSheetId="2" hidden="1">#REF!</definedName>
    <definedName name="_fill2" hidden="1">#REF!</definedName>
    <definedName name="_xlnm._FilterDatabase" localSheetId="15" hidden="1">#REF!</definedName>
    <definedName name="_xlnm._FilterDatabase" localSheetId="27" hidden="1">#REF!</definedName>
    <definedName name="_xlnm._FilterDatabase" localSheetId="28" hidden="1">#REF!</definedName>
    <definedName name="_xlnm._FilterDatabase" localSheetId="0" hidden="1">#REF!</definedName>
    <definedName name="_xlnm._FilterDatabase" localSheetId="13" hidden="1">#REF!</definedName>
    <definedName name="_xlnm._FilterDatabase" localSheetId="16" hidden="1">#REF!</definedName>
    <definedName name="_xlnm._FilterDatabase" localSheetId="17" hidden="1">#REF!</definedName>
    <definedName name="_xlnm._FilterDatabase" localSheetId="18" hidden="1">#REF!</definedName>
    <definedName name="_xlnm._FilterDatabase" localSheetId="20" hidden="1">#REF!</definedName>
    <definedName name="_xlnm._FilterDatabase" localSheetId="21" hidden="1">#REF!</definedName>
    <definedName name="_xlnm._FilterDatabase" localSheetId="23" hidden="1">#REF!</definedName>
    <definedName name="_xlnm._FilterDatabase" localSheetId="24" hidden="1">#REF!</definedName>
    <definedName name="_xlnm._FilterDatabase" localSheetId="25" hidden="1">#REF!</definedName>
    <definedName name="_xlnm._FilterDatabase" localSheetId="26" hidden="1">#REF!</definedName>
    <definedName name="_xlnm._FilterDatabase" localSheetId="1" hidden="1">#REF!</definedName>
    <definedName name="_xlnm._FilterDatabase" localSheetId="2" hidden="1">#REF!</definedName>
    <definedName name="_xlnm._FilterDatabase" localSheetId="3" hidden="1">#REF!</definedName>
    <definedName name="_xlnm._FilterDatabase" localSheetId="29" hidden="1">#REF!</definedName>
    <definedName name="_xlnm._FilterDatabase" localSheetId="4" hidden="1">#REF!</definedName>
    <definedName name="_xlnm._FilterDatabase" localSheetId="6" hidden="1">#REF!</definedName>
    <definedName name="_xlnm._FilterDatabase" localSheetId="7" hidden="1">#REF!</definedName>
    <definedName name="_xlnm._FilterDatabase" localSheetId="8" hidden="1">#REF!</definedName>
    <definedName name="_xlnm._FilterDatabase" localSheetId="9" hidden="1">#REF!</definedName>
    <definedName name="_xlnm._FilterDatabase" localSheetId="10" hidden="1">#REF!</definedName>
    <definedName name="_xlnm._FilterDatabase" localSheetId="30" hidden="1">#REF!</definedName>
    <definedName name="_xlnm._FilterDatabase" localSheetId="31" hidden="1">#REF!</definedName>
    <definedName name="_xlnm._FilterDatabase" hidden="1">#REF!</definedName>
    <definedName name="_GLA50000" localSheetId="27">#REF!</definedName>
    <definedName name="_GLA50000" localSheetId="28">#REF!</definedName>
    <definedName name="_GLA50000" localSheetId="18">#REF!</definedName>
    <definedName name="_GLA50000" localSheetId="20">#REF!</definedName>
    <definedName name="_GLA50000" localSheetId="21">#REF!</definedName>
    <definedName name="_GLA50000" localSheetId="22">#REF!</definedName>
    <definedName name="_GLA50000" localSheetId="23">#REF!</definedName>
    <definedName name="_GLA50000" localSheetId="24">#REF!</definedName>
    <definedName name="_GLA50000" localSheetId="25">#REF!</definedName>
    <definedName name="_GLA50000" localSheetId="26">#REF!</definedName>
    <definedName name="_GLA50000" localSheetId="1">#REF!</definedName>
    <definedName name="_GLA50000" localSheetId="2">#REF!</definedName>
    <definedName name="_GLA50000" localSheetId="4">#REF!</definedName>
    <definedName name="_GLA50000" localSheetId="5">#REF!</definedName>
    <definedName name="_GLA50000" localSheetId="7">#REF!</definedName>
    <definedName name="_GLA50000" localSheetId="8">#REF!</definedName>
    <definedName name="_GLA50000" localSheetId="9">#REF!</definedName>
    <definedName name="_GLA50000" localSheetId="10">#REF!</definedName>
    <definedName name="_GLA50000">#REF!</definedName>
    <definedName name="_GLA50001" localSheetId="28">#REF!</definedName>
    <definedName name="_GLA50001" localSheetId="18">#REF!</definedName>
    <definedName name="_GLA50001" localSheetId="19">#REF!</definedName>
    <definedName name="_GLA50001" localSheetId="21">#REF!</definedName>
    <definedName name="_GLA50001" localSheetId="22">#REF!</definedName>
    <definedName name="_GLA50001" localSheetId="23">#REF!</definedName>
    <definedName name="_GLA50001" localSheetId="24">#REF!</definedName>
    <definedName name="_GLA50001" localSheetId="25">#REF!</definedName>
    <definedName name="_GLA50001" localSheetId="26">#REF!</definedName>
    <definedName name="_GLA50001" localSheetId="1">#REF!</definedName>
    <definedName name="_GLA50001" localSheetId="2">#REF!</definedName>
    <definedName name="_GLA50001" localSheetId="4">#REF!</definedName>
    <definedName name="_GLA50001" localSheetId="7">#REF!</definedName>
    <definedName name="_GLA50001" localSheetId="8">#REF!</definedName>
    <definedName name="_GLA50001" localSheetId="9">#REF!</definedName>
    <definedName name="_GLA50001" localSheetId="10">#REF!</definedName>
    <definedName name="_GLA50001">#REF!</definedName>
    <definedName name="_GLA50003" localSheetId="27">#REF!</definedName>
    <definedName name="_GLA50003" localSheetId="28">#REF!</definedName>
    <definedName name="_GLA50003" localSheetId="16">#REF!</definedName>
    <definedName name="_GLA50003" localSheetId="18">#REF!</definedName>
    <definedName name="_GLA50003" localSheetId="20">#REF!</definedName>
    <definedName name="_GLA50003" localSheetId="21">#REF!</definedName>
    <definedName name="_GLA50003" localSheetId="22">#REF!</definedName>
    <definedName name="_GLA50003" localSheetId="23">#REF!</definedName>
    <definedName name="_GLA50003" localSheetId="24">#REF!</definedName>
    <definedName name="_GLA50003" localSheetId="25">#REF!</definedName>
    <definedName name="_GLA50003" localSheetId="26">#REF!</definedName>
    <definedName name="_GLA50003" localSheetId="1">#REF!</definedName>
    <definedName name="_GLA50003" localSheetId="2">#REF!</definedName>
    <definedName name="_GLA50003" localSheetId="4">#REF!</definedName>
    <definedName name="_GLA50003" localSheetId="5">#REF!</definedName>
    <definedName name="_GLA50003" localSheetId="7">#REF!</definedName>
    <definedName name="_GLA50003" localSheetId="8">#REF!</definedName>
    <definedName name="_GLA50003" localSheetId="9">#REF!</definedName>
    <definedName name="_GLA50003" localSheetId="10">#REF!</definedName>
    <definedName name="_GLA50003">#REF!</definedName>
    <definedName name="_GLA50004" localSheetId="27">#REF!</definedName>
    <definedName name="_GLA50004" localSheetId="28">#REF!</definedName>
    <definedName name="_GLA50004" localSheetId="16">#REF!</definedName>
    <definedName name="_GLA50004" localSheetId="18">#REF!</definedName>
    <definedName name="_GLA50004" localSheetId="20">#REF!</definedName>
    <definedName name="_GLA50004" localSheetId="21">#REF!</definedName>
    <definedName name="_GLA50004" localSheetId="22">#REF!</definedName>
    <definedName name="_GLA50004" localSheetId="23">#REF!</definedName>
    <definedName name="_GLA50004" localSheetId="24">#REF!</definedName>
    <definedName name="_GLA50004" localSheetId="25">#REF!</definedName>
    <definedName name="_GLA50004" localSheetId="26">#REF!</definedName>
    <definedName name="_GLA50004" localSheetId="1">#REF!</definedName>
    <definedName name="_GLA50004" localSheetId="2">#REF!</definedName>
    <definedName name="_GLA50004" localSheetId="4">#REF!</definedName>
    <definedName name="_GLA50004" localSheetId="7">#REF!</definedName>
    <definedName name="_GLA50004" localSheetId="8">#REF!</definedName>
    <definedName name="_GLA50004" localSheetId="9">#REF!</definedName>
    <definedName name="_GLA50004" localSheetId="10">#REF!</definedName>
    <definedName name="_GLA50004">#REF!</definedName>
    <definedName name="_GLA50008" localSheetId="27">#REF!</definedName>
    <definedName name="_GLA50008" localSheetId="28">#REF!</definedName>
    <definedName name="_GLA50008" localSheetId="16">#REF!</definedName>
    <definedName name="_GLA50008" localSheetId="18">#REF!</definedName>
    <definedName name="_GLA50008" localSheetId="20">#REF!</definedName>
    <definedName name="_GLA50008" localSheetId="21">#REF!</definedName>
    <definedName name="_GLA50008" localSheetId="22">#REF!</definedName>
    <definedName name="_GLA50008" localSheetId="23">#REF!</definedName>
    <definedName name="_GLA50008" localSheetId="24">#REF!</definedName>
    <definedName name="_GLA50008" localSheetId="25">#REF!</definedName>
    <definedName name="_GLA50008" localSheetId="26">#REF!</definedName>
    <definedName name="_GLA50008" localSheetId="1">#REF!</definedName>
    <definedName name="_GLA50008" localSheetId="2">#REF!</definedName>
    <definedName name="_GLA50008" localSheetId="4">#REF!</definedName>
    <definedName name="_GLA50008" localSheetId="7">#REF!</definedName>
    <definedName name="_GLA50008" localSheetId="8">#REF!</definedName>
    <definedName name="_GLA50008" localSheetId="9">#REF!</definedName>
    <definedName name="_GLA50008" localSheetId="10">#REF!</definedName>
    <definedName name="_GLA50008">#REF!</definedName>
    <definedName name="_GLA50010" localSheetId="27">#REF!</definedName>
    <definedName name="_GLA50010" localSheetId="28">#REF!</definedName>
    <definedName name="_GLA50010" localSheetId="18">#REF!</definedName>
    <definedName name="_GLA50010" localSheetId="20">#REF!</definedName>
    <definedName name="_GLA50010" localSheetId="21">#REF!</definedName>
    <definedName name="_GLA50010" localSheetId="22">#REF!</definedName>
    <definedName name="_GLA50010" localSheetId="23">#REF!</definedName>
    <definedName name="_GLA50010" localSheetId="24">#REF!</definedName>
    <definedName name="_GLA50010" localSheetId="25">#REF!</definedName>
    <definedName name="_GLA50010" localSheetId="26">#REF!</definedName>
    <definedName name="_GLA50010" localSheetId="1">#REF!</definedName>
    <definedName name="_GLA50010" localSheetId="2">#REF!</definedName>
    <definedName name="_GLA50010" localSheetId="4">#REF!</definedName>
    <definedName name="_GLA50010" localSheetId="7">#REF!</definedName>
    <definedName name="_GLA50010" localSheetId="8">#REF!</definedName>
    <definedName name="_GLA50010" localSheetId="9">#REF!</definedName>
    <definedName name="_GLA50010" localSheetId="10">#REF!</definedName>
    <definedName name="_GLA50010">#REF!</definedName>
    <definedName name="_GLA50012" localSheetId="27">#REF!</definedName>
    <definedName name="_GLA50012" localSheetId="28">#REF!</definedName>
    <definedName name="_GLA50012" localSheetId="18">#REF!</definedName>
    <definedName name="_GLA50012" localSheetId="20">#REF!</definedName>
    <definedName name="_GLA50012" localSheetId="21">#REF!</definedName>
    <definedName name="_GLA50012" localSheetId="22">#REF!</definedName>
    <definedName name="_GLA50012" localSheetId="23">#REF!</definedName>
    <definedName name="_GLA50012" localSheetId="24">#REF!</definedName>
    <definedName name="_GLA50012" localSheetId="25">#REF!</definedName>
    <definedName name="_GLA50012" localSheetId="26">#REF!</definedName>
    <definedName name="_GLA50012" localSheetId="1">#REF!</definedName>
    <definedName name="_GLA50012" localSheetId="2">#REF!</definedName>
    <definedName name="_GLA50012" localSheetId="4">#REF!</definedName>
    <definedName name="_GLA50012" localSheetId="7">#REF!</definedName>
    <definedName name="_GLA50012" localSheetId="8">#REF!</definedName>
    <definedName name="_GLA50012" localSheetId="9">#REF!</definedName>
    <definedName name="_GLA50012" localSheetId="10">#REF!</definedName>
    <definedName name="_GLA50012">#REF!</definedName>
    <definedName name="_GLA50020" localSheetId="27">#REF!</definedName>
    <definedName name="_GLA50020" localSheetId="28">#REF!</definedName>
    <definedName name="_GLA50020" localSheetId="16">#REF!</definedName>
    <definedName name="_GLA50020" localSheetId="19">#REF!</definedName>
    <definedName name="_GLA50020" localSheetId="20">#REF!</definedName>
    <definedName name="_GLA50020" localSheetId="22">#REF!</definedName>
    <definedName name="_GLA50020" localSheetId="23">#REF!</definedName>
    <definedName name="_GLA50020" localSheetId="24">#REF!</definedName>
    <definedName name="_GLA50020" localSheetId="25">#REF!</definedName>
    <definedName name="_GLA50020" localSheetId="26">#REF!</definedName>
    <definedName name="_GLA50020" localSheetId="5">#REF!</definedName>
    <definedName name="_GLA50020" localSheetId="7">#REF!</definedName>
    <definedName name="_GLA50020" localSheetId="9">#REF!</definedName>
    <definedName name="_GLA50020">#REF!</definedName>
    <definedName name="_GLA50030" localSheetId="27">#REF!</definedName>
    <definedName name="_GLA50030" localSheetId="28">#REF!</definedName>
    <definedName name="_GLA50030" localSheetId="16">#REF!</definedName>
    <definedName name="_GLA50030" localSheetId="18">#REF!</definedName>
    <definedName name="_GLA50030" localSheetId="20">#REF!</definedName>
    <definedName name="_GLA50030" localSheetId="21">#REF!</definedName>
    <definedName name="_GLA50030" localSheetId="22">#REF!</definedName>
    <definedName name="_GLA50030" localSheetId="23">#REF!</definedName>
    <definedName name="_GLA50030" localSheetId="24">#REF!</definedName>
    <definedName name="_GLA50030" localSheetId="25">#REF!</definedName>
    <definedName name="_GLA50030" localSheetId="26">#REF!</definedName>
    <definedName name="_GLA50030" localSheetId="1">#REF!</definedName>
    <definedName name="_GLA50030" localSheetId="2">#REF!</definedName>
    <definedName name="_GLA50030" localSheetId="4">#REF!</definedName>
    <definedName name="_GLA50030" localSheetId="5">#REF!</definedName>
    <definedName name="_GLA50030" localSheetId="7">#REF!</definedName>
    <definedName name="_GLA50030" localSheetId="8">#REF!</definedName>
    <definedName name="_GLA50030" localSheetId="9">#REF!</definedName>
    <definedName name="_GLA50030" localSheetId="10">#REF!</definedName>
    <definedName name="_GLA50030">#REF!</definedName>
    <definedName name="_GLA50031" localSheetId="27">#REF!</definedName>
    <definedName name="_GLA50031" localSheetId="28">#REF!</definedName>
    <definedName name="_GLA50031" localSheetId="16">#REF!</definedName>
    <definedName name="_GLA50031" localSheetId="18">#REF!</definedName>
    <definedName name="_GLA50031" localSheetId="20">#REF!</definedName>
    <definedName name="_GLA50031" localSheetId="21">#REF!</definedName>
    <definedName name="_GLA50031" localSheetId="22">#REF!</definedName>
    <definedName name="_GLA50031" localSheetId="23">#REF!</definedName>
    <definedName name="_GLA50031" localSheetId="24">#REF!</definedName>
    <definedName name="_GLA50031" localSheetId="25">#REF!</definedName>
    <definedName name="_GLA50031" localSheetId="26">#REF!</definedName>
    <definedName name="_GLA50031" localSheetId="1">#REF!</definedName>
    <definedName name="_GLA50031" localSheetId="2">#REF!</definedName>
    <definedName name="_GLA50031" localSheetId="4">#REF!</definedName>
    <definedName name="_GLA50031" localSheetId="7">#REF!</definedName>
    <definedName name="_GLA50031" localSheetId="8">#REF!</definedName>
    <definedName name="_GLA50031" localSheetId="9">#REF!</definedName>
    <definedName name="_GLA50031" localSheetId="10">#REF!</definedName>
    <definedName name="_GLA50031">#REF!</definedName>
    <definedName name="_GLA50032" localSheetId="27">#REF!</definedName>
    <definedName name="_GLA50032" localSheetId="28">#REF!</definedName>
    <definedName name="_GLA50032" localSheetId="16">#REF!</definedName>
    <definedName name="_GLA50032" localSheetId="18">#REF!</definedName>
    <definedName name="_GLA50032" localSheetId="20">#REF!</definedName>
    <definedName name="_GLA50032" localSheetId="21">#REF!</definedName>
    <definedName name="_GLA50032" localSheetId="22">#REF!</definedName>
    <definedName name="_GLA50032" localSheetId="23">#REF!</definedName>
    <definedName name="_GLA50032" localSheetId="24">#REF!</definedName>
    <definedName name="_GLA50032" localSheetId="25">#REF!</definedName>
    <definedName name="_GLA50032" localSheetId="26">#REF!</definedName>
    <definedName name="_GLA50032" localSheetId="1">#REF!</definedName>
    <definedName name="_GLA50032" localSheetId="2">#REF!</definedName>
    <definedName name="_GLA50032" localSheetId="4">#REF!</definedName>
    <definedName name="_GLA50032" localSheetId="7">#REF!</definedName>
    <definedName name="_GLA50032" localSheetId="8">#REF!</definedName>
    <definedName name="_GLA50032" localSheetId="9">#REF!</definedName>
    <definedName name="_GLA50032" localSheetId="10">#REF!</definedName>
    <definedName name="_GLA50032">#REF!</definedName>
    <definedName name="_GLA50033" localSheetId="27">#REF!</definedName>
    <definedName name="_GLA50033" localSheetId="28">#REF!</definedName>
    <definedName name="_GLA50033" localSheetId="18">#REF!</definedName>
    <definedName name="_GLA50033" localSheetId="20">#REF!</definedName>
    <definedName name="_GLA50033" localSheetId="21">#REF!</definedName>
    <definedName name="_GLA50033" localSheetId="22">#REF!</definedName>
    <definedName name="_GLA50033" localSheetId="23">#REF!</definedName>
    <definedName name="_GLA50033" localSheetId="24">#REF!</definedName>
    <definedName name="_GLA50033" localSheetId="25">#REF!</definedName>
    <definedName name="_GLA50033" localSheetId="26">#REF!</definedName>
    <definedName name="_GLA50033" localSheetId="1">#REF!</definedName>
    <definedName name="_GLA50033" localSheetId="2">#REF!</definedName>
    <definedName name="_GLA50033" localSheetId="4">#REF!</definedName>
    <definedName name="_GLA50033" localSheetId="7">#REF!</definedName>
    <definedName name="_GLA50033" localSheetId="8">#REF!</definedName>
    <definedName name="_GLA50033" localSheetId="9">#REF!</definedName>
    <definedName name="_GLA50033" localSheetId="10">#REF!</definedName>
    <definedName name="_GLA50033">#REF!</definedName>
    <definedName name="_GLA50040" localSheetId="27">#REF!</definedName>
    <definedName name="_GLA50040" localSheetId="28">#REF!</definedName>
    <definedName name="_GLA50040" localSheetId="18">#REF!</definedName>
    <definedName name="_GLA50040" localSheetId="20">#REF!</definedName>
    <definedName name="_GLA50040" localSheetId="21">#REF!</definedName>
    <definedName name="_GLA50040" localSheetId="22">#REF!</definedName>
    <definedName name="_GLA50040" localSheetId="23">#REF!</definedName>
    <definedName name="_GLA50040" localSheetId="24">#REF!</definedName>
    <definedName name="_GLA50040" localSheetId="25">#REF!</definedName>
    <definedName name="_GLA50040" localSheetId="26">#REF!</definedName>
    <definedName name="_GLA50040" localSheetId="1">#REF!</definedName>
    <definedName name="_GLA50040" localSheetId="2">#REF!</definedName>
    <definedName name="_GLA50040" localSheetId="4">#REF!</definedName>
    <definedName name="_GLA50040" localSheetId="7">#REF!</definedName>
    <definedName name="_GLA50040" localSheetId="8">#REF!</definedName>
    <definedName name="_GLA50040" localSheetId="9">#REF!</definedName>
    <definedName name="_GLA50040" localSheetId="10">#REF!</definedName>
    <definedName name="_GLA50040">#REF!</definedName>
    <definedName name="_GLA50041" localSheetId="27">#REF!</definedName>
    <definedName name="_GLA50041" localSheetId="28">#REF!</definedName>
    <definedName name="_GLA50041" localSheetId="18">#REF!</definedName>
    <definedName name="_GLA50041" localSheetId="20">#REF!</definedName>
    <definedName name="_GLA50041" localSheetId="21">#REF!</definedName>
    <definedName name="_GLA50041" localSheetId="22">#REF!</definedName>
    <definedName name="_GLA50041" localSheetId="23">#REF!</definedName>
    <definedName name="_GLA50041" localSheetId="24">#REF!</definedName>
    <definedName name="_GLA50041" localSheetId="25">#REF!</definedName>
    <definedName name="_GLA50041" localSheetId="26">#REF!</definedName>
    <definedName name="_GLA50041" localSheetId="1">#REF!</definedName>
    <definedName name="_GLA50041" localSheetId="2">#REF!</definedName>
    <definedName name="_GLA50041" localSheetId="4">#REF!</definedName>
    <definedName name="_GLA50041" localSheetId="7">#REF!</definedName>
    <definedName name="_GLA50041" localSheetId="8">#REF!</definedName>
    <definedName name="_GLA50041" localSheetId="9">#REF!</definedName>
    <definedName name="_GLA50041" localSheetId="10">#REF!</definedName>
    <definedName name="_GLA50041">#REF!</definedName>
    <definedName name="_GLA50050" localSheetId="27">#REF!</definedName>
    <definedName name="_GLA50050" localSheetId="28">#REF!</definedName>
    <definedName name="_GLA50050" localSheetId="18">#REF!</definedName>
    <definedName name="_GLA50050" localSheetId="20">#REF!</definedName>
    <definedName name="_GLA50050" localSheetId="21">#REF!</definedName>
    <definedName name="_GLA50050" localSheetId="22">#REF!</definedName>
    <definedName name="_GLA50050" localSheetId="23">#REF!</definedName>
    <definedName name="_GLA50050" localSheetId="24">#REF!</definedName>
    <definedName name="_GLA50050" localSheetId="25">#REF!</definedName>
    <definedName name="_GLA50050" localSheetId="26">#REF!</definedName>
    <definedName name="_GLA50050" localSheetId="1">#REF!</definedName>
    <definedName name="_GLA50050" localSheetId="2">#REF!</definedName>
    <definedName name="_GLA50050" localSheetId="4">#REF!</definedName>
    <definedName name="_GLA50050" localSheetId="7">#REF!</definedName>
    <definedName name="_GLA50050" localSheetId="8">#REF!</definedName>
    <definedName name="_GLA50050" localSheetId="9">#REF!</definedName>
    <definedName name="_GLA50050" localSheetId="10">#REF!</definedName>
    <definedName name="_GLA50050">#REF!</definedName>
    <definedName name="_GLA50061" localSheetId="27">#REF!</definedName>
    <definedName name="_GLA50061" localSheetId="28">#REF!</definedName>
    <definedName name="_GLA50061" localSheetId="18">#REF!</definedName>
    <definedName name="_GLA50061" localSheetId="20">#REF!</definedName>
    <definedName name="_GLA50061" localSheetId="21">#REF!</definedName>
    <definedName name="_GLA50061" localSheetId="22">#REF!</definedName>
    <definedName name="_GLA50061" localSheetId="23">#REF!</definedName>
    <definedName name="_GLA50061" localSheetId="24">#REF!</definedName>
    <definedName name="_GLA50061" localSheetId="25">#REF!</definedName>
    <definedName name="_GLA50061" localSheetId="26">#REF!</definedName>
    <definedName name="_GLA50061" localSheetId="1">#REF!</definedName>
    <definedName name="_GLA50061" localSheetId="2">#REF!</definedName>
    <definedName name="_GLA50061" localSheetId="4">#REF!</definedName>
    <definedName name="_GLA50061" localSheetId="7">#REF!</definedName>
    <definedName name="_GLA50061" localSheetId="8">#REF!</definedName>
    <definedName name="_GLA50061" localSheetId="9">#REF!</definedName>
    <definedName name="_GLA50061" localSheetId="10">#REF!</definedName>
    <definedName name="_GLA50061">#REF!</definedName>
    <definedName name="_GLA50070" localSheetId="27">#REF!</definedName>
    <definedName name="_GLA50070" localSheetId="28">#REF!</definedName>
    <definedName name="_GLA50070" localSheetId="18">#REF!</definedName>
    <definedName name="_GLA50070" localSheetId="20">#REF!</definedName>
    <definedName name="_GLA50070" localSheetId="21">#REF!</definedName>
    <definedName name="_GLA50070" localSheetId="22">#REF!</definedName>
    <definedName name="_GLA50070" localSheetId="23">#REF!</definedName>
    <definedName name="_GLA50070" localSheetId="24">#REF!</definedName>
    <definedName name="_GLA50070" localSheetId="25">#REF!</definedName>
    <definedName name="_GLA50070" localSheetId="26">#REF!</definedName>
    <definedName name="_GLA50070" localSheetId="1">#REF!</definedName>
    <definedName name="_GLA50070" localSheetId="2">#REF!</definedName>
    <definedName name="_GLA50070" localSheetId="4">#REF!</definedName>
    <definedName name="_GLA50070" localSheetId="7">#REF!</definedName>
    <definedName name="_GLA50070" localSheetId="8">#REF!</definedName>
    <definedName name="_GLA50070" localSheetId="9">#REF!</definedName>
    <definedName name="_GLA50070" localSheetId="10">#REF!</definedName>
    <definedName name="_GLA50070">#REF!</definedName>
    <definedName name="_GLA60010" localSheetId="27">#REF!</definedName>
    <definedName name="_GLA60010" localSheetId="28">#REF!</definedName>
    <definedName name="_GLA60010" localSheetId="18">#REF!</definedName>
    <definedName name="_GLA60010" localSheetId="20">#REF!</definedName>
    <definedName name="_GLA60010" localSheetId="21">#REF!</definedName>
    <definedName name="_GLA60010" localSheetId="22">#REF!</definedName>
    <definedName name="_GLA60010" localSheetId="23">#REF!</definedName>
    <definedName name="_GLA60010" localSheetId="24">#REF!</definedName>
    <definedName name="_GLA60010" localSheetId="25">#REF!</definedName>
    <definedName name="_GLA60010" localSheetId="26">#REF!</definedName>
    <definedName name="_GLA60010" localSheetId="1">#REF!</definedName>
    <definedName name="_GLA60010" localSheetId="2">#REF!</definedName>
    <definedName name="_GLA60010" localSheetId="4">#REF!</definedName>
    <definedName name="_GLA60010" localSheetId="7">#REF!</definedName>
    <definedName name="_GLA60010" localSheetId="8">#REF!</definedName>
    <definedName name="_GLA60010" localSheetId="9">#REF!</definedName>
    <definedName name="_GLA60010" localSheetId="10">#REF!</definedName>
    <definedName name="_GLA60010">#REF!</definedName>
    <definedName name="_GLA60020" localSheetId="27">#REF!</definedName>
    <definedName name="_GLA60020" localSheetId="28">#REF!</definedName>
    <definedName name="_GLA60020" localSheetId="18">#REF!</definedName>
    <definedName name="_GLA60020" localSheetId="20">#REF!</definedName>
    <definedName name="_GLA60020" localSheetId="21">#REF!</definedName>
    <definedName name="_GLA60020" localSheetId="22">#REF!</definedName>
    <definedName name="_GLA60020" localSheetId="23">#REF!</definedName>
    <definedName name="_GLA60020" localSheetId="24">#REF!</definedName>
    <definedName name="_GLA60020" localSheetId="25">#REF!</definedName>
    <definedName name="_GLA60020" localSheetId="26">#REF!</definedName>
    <definedName name="_GLA60020" localSheetId="1">#REF!</definedName>
    <definedName name="_GLA60020" localSheetId="2">#REF!</definedName>
    <definedName name="_GLA60020" localSheetId="4">#REF!</definedName>
    <definedName name="_GLA60020" localSheetId="7">#REF!</definedName>
    <definedName name="_GLA60020" localSheetId="8">#REF!</definedName>
    <definedName name="_GLA60020" localSheetId="9">#REF!</definedName>
    <definedName name="_GLA60020" localSheetId="10">#REF!</definedName>
    <definedName name="_GLA60020">#REF!</definedName>
    <definedName name="_GLA60030" localSheetId="27">#REF!</definedName>
    <definedName name="_GLA60030" localSheetId="28">#REF!</definedName>
    <definedName name="_GLA60030" localSheetId="18">#REF!</definedName>
    <definedName name="_GLA60030" localSheetId="20">#REF!</definedName>
    <definedName name="_GLA60030" localSheetId="21">#REF!</definedName>
    <definedName name="_GLA60030" localSheetId="22">#REF!</definedName>
    <definedName name="_GLA60030" localSheetId="23">#REF!</definedName>
    <definedName name="_GLA60030" localSheetId="24">#REF!</definedName>
    <definedName name="_GLA60030" localSheetId="25">#REF!</definedName>
    <definedName name="_GLA60030" localSheetId="26">#REF!</definedName>
    <definedName name="_GLA60030" localSheetId="1">#REF!</definedName>
    <definedName name="_GLA60030" localSheetId="2">#REF!</definedName>
    <definedName name="_GLA60030" localSheetId="4">#REF!</definedName>
    <definedName name="_GLA60030" localSheetId="7">#REF!</definedName>
    <definedName name="_GLA60030" localSheetId="8">#REF!</definedName>
    <definedName name="_GLA60030" localSheetId="9">#REF!</definedName>
    <definedName name="_GLA60030" localSheetId="10">#REF!</definedName>
    <definedName name="_GLA60030">#REF!</definedName>
    <definedName name="_GLA60038" localSheetId="27">#REF!</definedName>
    <definedName name="_GLA60038" localSheetId="28">#REF!</definedName>
    <definedName name="_GLA60038" localSheetId="18">#REF!</definedName>
    <definedName name="_GLA60038" localSheetId="20">#REF!</definedName>
    <definedName name="_GLA60038" localSheetId="21">#REF!</definedName>
    <definedName name="_GLA60038" localSheetId="22">#REF!</definedName>
    <definedName name="_GLA60038" localSheetId="23">#REF!</definedName>
    <definedName name="_GLA60038" localSheetId="24">#REF!</definedName>
    <definedName name="_GLA60038" localSheetId="25">#REF!</definedName>
    <definedName name="_GLA60038" localSheetId="26">#REF!</definedName>
    <definedName name="_GLA60038" localSheetId="1">#REF!</definedName>
    <definedName name="_GLA60038" localSheetId="2">#REF!</definedName>
    <definedName name="_GLA60038" localSheetId="4">#REF!</definedName>
    <definedName name="_GLA60038" localSheetId="7">#REF!</definedName>
    <definedName name="_GLA60038" localSheetId="8">#REF!</definedName>
    <definedName name="_GLA60038" localSheetId="9">#REF!</definedName>
    <definedName name="_GLA60038" localSheetId="10">#REF!</definedName>
    <definedName name="_GLA60038">#REF!</definedName>
    <definedName name="_GLA60040" localSheetId="27">#REF!</definedName>
    <definedName name="_GLA60040" localSheetId="28">#REF!</definedName>
    <definedName name="_GLA60040" localSheetId="18">#REF!</definedName>
    <definedName name="_GLA60040" localSheetId="20">#REF!</definedName>
    <definedName name="_GLA60040" localSheetId="21">#REF!</definedName>
    <definedName name="_GLA60040" localSheetId="22">#REF!</definedName>
    <definedName name="_GLA60040" localSheetId="23">#REF!</definedName>
    <definedName name="_GLA60040" localSheetId="24">#REF!</definedName>
    <definedName name="_GLA60040" localSheetId="25">#REF!</definedName>
    <definedName name="_GLA60040" localSheetId="26">#REF!</definedName>
    <definedName name="_GLA60040" localSheetId="1">#REF!</definedName>
    <definedName name="_GLA60040" localSheetId="2">#REF!</definedName>
    <definedName name="_GLA60040" localSheetId="4">#REF!</definedName>
    <definedName name="_GLA60040" localSheetId="7">#REF!</definedName>
    <definedName name="_GLA60040" localSheetId="8">#REF!</definedName>
    <definedName name="_GLA60040" localSheetId="9">#REF!</definedName>
    <definedName name="_GLA60040" localSheetId="10">#REF!</definedName>
    <definedName name="_GLA60040">#REF!</definedName>
    <definedName name="_GLA60041" localSheetId="27">#REF!</definedName>
    <definedName name="_GLA60041" localSheetId="28">#REF!</definedName>
    <definedName name="_GLA60041" localSheetId="18">#REF!</definedName>
    <definedName name="_GLA60041" localSheetId="20">#REF!</definedName>
    <definedName name="_GLA60041" localSheetId="21">#REF!</definedName>
    <definedName name="_GLA60041" localSheetId="22">#REF!</definedName>
    <definedName name="_GLA60041" localSheetId="23">#REF!</definedName>
    <definedName name="_GLA60041" localSheetId="24">#REF!</definedName>
    <definedName name="_GLA60041" localSheetId="25">#REF!</definedName>
    <definedName name="_GLA60041" localSheetId="26">#REF!</definedName>
    <definedName name="_GLA60041" localSheetId="1">#REF!</definedName>
    <definedName name="_GLA60041" localSheetId="2">#REF!</definedName>
    <definedName name="_GLA60041" localSheetId="4">#REF!</definedName>
    <definedName name="_GLA60041" localSheetId="7">#REF!</definedName>
    <definedName name="_GLA60041" localSheetId="8">#REF!</definedName>
    <definedName name="_GLA60041" localSheetId="9">#REF!</definedName>
    <definedName name="_GLA60041" localSheetId="10">#REF!</definedName>
    <definedName name="_GLA60041">#REF!</definedName>
    <definedName name="_GLA60042" localSheetId="27">#REF!</definedName>
    <definedName name="_GLA60042" localSheetId="28">#REF!</definedName>
    <definedName name="_GLA60042" localSheetId="18">#REF!</definedName>
    <definedName name="_GLA60042" localSheetId="20">#REF!</definedName>
    <definedName name="_GLA60042" localSheetId="21">#REF!</definedName>
    <definedName name="_GLA60042" localSheetId="22">#REF!</definedName>
    <definedName name="_GLA60042" localSheetId="23">#REF!</definedName>
    <definedName name="_GLA60042" localSheetId="24">#REF!</definedName>
    <definedName name="_GLA60042" localSheetId="25">#REF!</definedName>
    <definedName name="_GLA60042" localSheetId="26">#REF!</definedName>
    <definedName name="_GLA60042" localSheetId="1">#REF!</definedName>
    <definedName name="_GLA60042" localSheetId="2">#REF!</definedName>
    <definedName name="_GLA60042" localSheetId="4">#REF!</definedName>
    <definedName name="_GLA60042" localSheetId="7">#REF!</definedName>
    <definedName name="_GLA60042" localSheetId="8">#REF!</definedName>
    <definedName name="_GLA60042" localSheetId="9">#REF!</definedName>
    <definedName name="_GLA60042" localSheetId="10">#REF!</definedName>
    <definedName name="_GLA60042">#REF!</definedName>
    <definedName name="_GLA60050" localSheetId="27">#REF!</definedName>
    <definedName name="_GLA60050" localSheetId="28">#REF!</definedName>
    <definedName name="_GLA60050" localSheetId="18">#REF!</definedName>
    <definedName name="_GLA60050" localSheetId="20">#REF!</definedName>
    <definedName name="_GLA60050" localSheetId="21">#REF!</definedName>
    <definedName name="_GLA60050" localSheetId="22">#REF!</definedName>
    <definedName name="_GLA60050" localSheetId="23">#REF!</definedName>
    <definedName name="_GLA60050" localSheetId="24">#REF!</definedName>
    <definedName name="_GLA60050" localSheetId="25">#REF!</definedName>
    <definedName name="_GLA60050" localSheetId="26">#REF!</definedName>
    <definedName name="_GLA60050" localSheetId="1">#REF!</definedName>
    <definedName name="_GLA60050" localSheetId="2">#REF!</definedName>
    <definedName name="_GLA60050" localSheetId="4">#REF!</definedName>
    <definedName name="_GLA60050" localSheetId="7">#REF!</definedName>
    <definedName name="_GLA60050" localSheetId="8">#REF!</definedName>
    <definedName name="_GLA60050" localSheetId="9">#REF!</definedName>
    <definedName name="_GLA60050" localSheetId="10">#REF!</definedName>
    <definedName name="_GLA60050">#REF!</definedName>
    <definedName name="_GLA60054" localSheetId="27">#REF!</definedName>
    <definedName name="_GLA60054" localSheetId="28">#REF!</definedName>
    <definedName name="_GLA60054" localSheetId="18">#REF!</definedName>
    <definedName name="_GLA60054" localSheetId="20">#REF!</definedName>
    <definedName name="_GLA60054" localSheetId="21">#REF!</definedName>
    <definedName name="_GLA60054" localSheetId="22">#REF!</definedName>
    <definedName name="_GLA60054" localSheetId="23">#REF!</definedName>
    <definedName name="_GLA60054" localSheetId="24">#REF!</definedName>
    <definedName name="_GLA60054" localSheetId="25">#REF!</definedName>
    <definedName name="_GLA60054" localSheetId="26">#REF!</definedName>
    <definedName name="_GLA60054" localSheetId="1">#REF!</definedName>
    <definedName name="_GLA60054" localSheetId="2">#REF!</definedName>
    <definedName name="_GLA60054" localSheetId="4">#REF!</definedName>
    <definedName name="_GLA60054" localSheetId="7">#REF!</definedName>
    <definedName name="_GLA60054" localSheetId="8">#REF!</definedName>
    <definedName name="_GLA60054" localSheetId="9">#REF!</definedName>
    <definedName name="_GLA60054" localSheetId="10">#REF!</definedName>
    <definedName name="_GLA60054">#REF!</definedName>
    <definedName name="_GLA60102" localSheetId="27">#REF!</definedName>
    <definedName name="_GLA60102" localSheetId="28">#REF!</definedName>
    <definedName name="_GLA60102" localSheetId="18">#REF!</definedName>
    <definedName name="_GLA60102" localSheetId="20">#REF!</definedName>
    <definedName name="_GLA60102" localSheetId="21">#REF!</definedName>
    <definedName name="_GLA60102" localSheetId="22">#REF!</definedName>
    <definedName name="_GLA60102" localSheetId="23">#REF!</definedName>
    <definedName name="_GLA60102" localSheetId="24">#REF!</definedName>
    <definedName name="_GLA60102" localSheetId="25">#REF!</definedName>
    <definedName name="_GLA60102" localSheetId="26">#REF!</definedName>
    <definedName name="_GLA60102" localSheetId="1">#REF!</definedName>
    <definedName name="_GLA60102" localSheetId="2">#REF!</definedName>
    <definedName name="_GLA60102" localSheetId="4">#REF!</definedName>
    <definedName name="_GLA60102" localSheetId="7">#REF!</definedName>
    <definedName name="_GLA60102" localSheetId="8">#REF!</definedName>
    <definedName name="_GLA60102" localSheetId="9">#REF!</definedName>
    <definedName name="_GLA60102" localSheetId="10">#REF!</definedName>
    <definedName name="_GLA60102">#REF!</definedName>
    <definedName name="_Inc1" localSheetId="27">#REF!</definedName>
    <definedName name="_Inc1" localSheetId="28">#REF!</definedName>
    <definedName name="_Inc1" localSheetId="18">#REF!</definedName>
    <definedName name="_Inc1" localSheetId="20">#REF!</definedName>
    <definedName name="_Inc1" localSheetId="21">#REF!</definedName>
    <definedName name="_Inc1" localSheetId="22">#REF!</definedName>
    <definedName name="_Inc1" localSheetId="23">#REF!</definedName>
    <definedName name="_Inc1" localSheetId="24">#REF!</definedName>
    <definedName name="_Inc1" localSheetId="25">#REF!</definedName>
    <definedName name="_Inc1" localSheetId="26">#REF!</definedName>
    <definedName name="_Inc1" localSheetId="1">#REF!</definedName>
    <definedName name="_Inc1" localSheetId="2">#REF!</definedName>
    <definedName name="_Inc1" localSheetId="4">#REF!</definedName>
    <definedName name="_Inc1" localSheetId="7">#REF!</definedName>
    <definedName name="_Inc1" localSheetId="8">#REF!</definedName>
    <definedName name="_Inc1" localSheetId="9">#REF!</definedName>
    <definedName name="_Inc1" localSheetId="10">#REF!</definedName>
    <definedName name="_Inc1">#REF!</definedName>
    <definedName name="_Inc2" localSheetId="27">#REF!</definedName>
    <definedName name="_Inc2" localSheetId="28">#REF!</definedName>
    <definedName name="_Inc2" localSheetId="18">#REF!</definedName>
    <definedName name="_Inc2" localSheetId="20">#REF!</definedName>
    <definedName name="_Inc2" localSheetId="21">#REF!</definedName>
    <definedName name="_Inc2" localSheetId="22">#REF!</definedName>
    <definedName name="_Inc2" localSheetId="23">#REF!</definedName>
    <definedName name="_Inc2" localSheetId="24">#REF!</definedName>
    <definedName name="_Inc2" localSheetId="25">#REF!</definedName>
    <definedName name="_Inc2" localSheetId="26">#REF!</definedName>
    <definedName name="_Inc2" localSheetId="1">#REF!</definedName>
    <definedName name="_Inc2" localSheetId="2">#REF!</definedName>
    <definedName name="_Inc2" localSheetId="4">#REF!</definedName>
    <definedName name="_Inc2" localSheetId="7">#REF!</definedName>
    <definedName name="_Inc2" localSheetId="8">#REF!</definedName>
    <definedName name="_Inc2" localSheetId="9">#REF!</definedName>
    <definedName name="_Inc2" localSheetId="10">#REF!</definedName>
    <definedName name="_Inc2">#REF!</definedName>
    <definedName name="_JE10" localSheetId="1">#REF!</definedName>
    <definedName name="_JE10" localSheetId="2">#REF!</definedName>
    <definedName name="_JE10">#REF!</definedName>
    <definedName name="_JE5" localSheetId="1">#REF!</definedName>
    <definedName name="_JE5" localSheetId="2">#REF!</definedName>
    <definedName name="_JE5">#REF!</definedName>
    <definedName name="_JE7" localSheetId="1">#REF!</definedName>
    <definedName name="_JE7" localSheetId="2">#REF!</definedName>
    <definedName name="_JE7">#REF!</definedName>
    <definedName name="_JE8" localSheetId="1">#REF!</definedName>
    <definedName name="_JE8" localSheetId="2">#REF!</definedName>
    <definedName name="_JE8">#REF!</definedName>
    <definedName name="_JE9" localSheetId="1">#REF!</definedName>
    <definedName name="_JE9" localSheetId="2">#REF!</definedName>
    <definedName name="_JE9">#REF!</definedName>
    <definedName name="_JF2">#REF!</definedName>
    <definedName name="_JS34">"V2002-12-31"</definedName>
    <definedName name="_Key1" localSheetId="15" hidden="1">#REF!</definedName>
    <definedName name="_Key1" localSheetId="27" hidden="1">#REF!</definedName>
    <definedName name="_Key1" localSheetId="28" hidden="1">#REF!</definedName>
    <definedName name="_Key1" localSheetId="0" hidden="1">#REF!</definedName>
    <definedName name="_Key1" localSheetId="13" hidden="1">#REF!</definedName>
    <definedName name="_Key1" localSheetId="14" hidden="1">#REF!</definedName>
    <definedName name="_Key1" localSheetId="16" hidden="1">#REF!</definedName>
    <definedName name="_Key1" localSheetId="17" hidden="1">#REF!</definedName>
    <definedName name="_Key1" localSheetId="18" hidden="1">#REF!</definedName>
    <definedName name="_Key1" localSheetId="19" hidden="1">#REF!</definedName>
    <definedName name="_Key1" localSheetId="20" hidden="1">#REF!</definedName>
    <definedName name="_Key1" localSheetId="21" hidden="1">#REF!</definedName>
    <definedName name="_Key1" localSheetId="23" hidden="1">#REF!</definedName>
    <definedName name="_Key1" localSheetId="24" hidden="1">#REF!</definedName>
    <definedName name="_Key1" localSheetId="25" hidden="1">#REF!</definedName>
    <definedName name="_Key1" localSheetId="26" hidden="1">#REF!</definedName>
    <definedName name="_Key1" localSheetId="1" hidden="1">#REF!</definedName>
    <definedName name="_Key1" localSheetId="2" hidden="1">#REF!</definedName>
    <definedName name="_Key1" localSheetId="3" hidden="1">#REF!</definedName>
    <definedName name="_Key1" localSheetId="29" hidden="1">#REF!</definedName>
    <definedName name="_Key1" localSheetId="4" hidden="1">#REF!</definedName>
    <definedName name="_Key1" localSheetId="5" hidden="1">#REF!</definedName>
    <definedName name="_Key1" localSheetId="6" hidden="1">#REF!</definedName>
    <definedName name="_Key1" localSheetId="7" hidden="1">#REF!</definedName>
    <definedName name="_Key1" localSheetId="8" hidden="1">#REF!</definedName>
    <definedName name="_Key1" localSheetId="9" hidden="1">#REF!</definedName>
    <definedName name="_Key1" localSheetId="10" hidden="1">#REF!</definedName>
    <definedName name="_Key1" localSheetId="11" hidden="1">#REF!</definedName>
    <definedName name="_Key1" localSheetId="30" hidden="1">#REF!</definedName>
    <definedName name="_Key1" localSheetId="31" hidden="1">#REF!</definedName>
    <definedName name="_Key1" hidden="1">#REF!</definedName>
    <definedName name="_key2" localSheetId="15" hidden="1">#REF!</definedName>
    <definedName name="_key2" localSheetId="28" hidden="1">#REF!</definedName>
    <definedName name="_key2" localSheetId="13" hidden="1">#REF!</definedName>
    <definedName name="_key2" localSheetId="18" hidden="1">#REF!</definedName>
    <definedName name="_key2" localSheetId="19" hidden="1">#REF!</definedName>
    <definedName name="_key2" localSheetId="21" hidden="1">#REF!</definedName>
    <definedName name="_key2" localSheetId="23" hidden="1">#REF!</definedName>
    <definedName name="_key2" localSheetId="24" hidden="1">#REF!</definedName>
    <definedName name="_key2" localSheetId="25" hidden="1">#REF!</definedName>
    <definedName name="_key2" localSheetId="26" hidden="1">#REF!</definedName>
    <definedName name="_key2" localSheetId="1" hidden="1">#REF!</definedName>
    <definedName name="_key2" localSheetId="2" hidden="1">#REF!</definedName>
    <definedName name="_key2" localSheetId="4" hidden="1">#REF!</definedName>
    <definedName name="_key2" localSheetId="9" hidden="1">#REF!</definedName>
    <definedName name="_key2" localSheetId="10" hidden="1">#REF!</definedName>
    <definedName name="_key2" hidden="1">#REF!</definedName>
    <definedName name="_lab1">#REF!</definedName>
    <definedName name="_lab10">#REF!</definedName>
    <definedName name="_lab12">#REF!</definedName>
    <definedName name="_lab2">#REF!</definedName>
    <definedName name="_lab3">#REF!</definedName>
    <definedName name="_lab4">#REF!</definedName>
    <definedName name="_lab5">#REF!</definedName>
    <definedName name="_lab6">#REF!</definedName>
    <definedName name="_lab7">#REF!</definedName>
    <definedName name="_lab8">#REF!</definedName>
    <definedName name="_lab9">#REF!</definedName>
    <definedName name="_LAM12" localSheetId="27">#REF!</definedName>
    <definedName name="_LAM12" localSheetId="28">#REF!</definedName>
    <definedName name="_LAM12" localSheetId="16">#REF!</definedName>
    <definedName name="_LAM12" localSheetId="18">#REF!</definedName>
    <definedName name="_LAM12" localSheetId="20">#REF!</definedName>
    <definedName name="_LAM12" localSheetId="21">#REF!</definedName>
    <definedName name="_LAM12" localSheetId="22">#REF!</definedName>
    <definedName name="_LAM12" localSheetId="23">#REF!</definedName>
    <definedName name="_LAM12" localSheetId="24">#REF!</definedName>
    <definedName name="_LAM12" localSheetId="25">#REF!</definedName>
    <definedName name="_LAM12" localSheetId="26">#REF!</definedName>
    <definedName name="_LAM12" localSheetId="1">#REF!</definedName>
    <definedName name="_LAM12" localSheetId="2">#REF!</definedName>
    <definedName name="_LAM12" localSheetId="4">#REF!</definedName>
    <definedName name="_LAM12" localSheetId="5">#REF!</definedName>
    <definedName name="_LAM12" localSheetId="7">#REF!</definedName>
    <definedName name="_LAM12" localSheetId="8">#REF!</definedName>
    <definedName name="_LAM12" localSheetId="9">#REF!</definedName>
    <definedName name="_LAM12" localSheetId="10">#REF!</definedName>
    <definedName name="_LAM12">#REF!</definedName>
    <definedName name="_LAM34" localSheetId="27">#REF!</definedName>
    <definedName name="_LAM34" localSheetId="28">#REF!</definedName>
    <definedName name="_LAM34" localSheetId="16">#REF!</definedName>
    <definedName name="_LAM34" localSheetId="18">#REF!</definedName>
    <definedName name="_LAM34" localSheetId="20">#REF!</definedName>
    <definedName name="_LAM34" localSheetId="21">#REF!</definedName>
    <definedName name="_LAM34" localSheetId="22">#REF!</definedName>
    <definedName name="_LAM34" localSheetId="23">#REF!</definedName>
    <definedName name="_LAM34" localSheetId="24">#REF!</definedName>
    <definedName name="_LAM34" localSheetId="25">#REF!</definedName>
    <definedName name="_LAM34" localSheetId="26">#REF!</definedName>
    <definedName name="_LAM34" localSheetId="1">#REF!</definedName>
    <definedName name="_LAM34" localSheetId="2">#REF!</definedName>
    <definedName name="_LAM34" localSheetId="4">#REF!</definedName>
    <definedName name="_LAM34" localSheetId="7">#REF!</definedName>
    <definedName name="_LAM34" localSheetId="8">#REF!</definedName>
    <definedName name="_LAM34" localSheetId="9">#REF!</definedName>
    <definedName name="_LAM34" localSheetId="10">#REF!</definedName>
    <definedName name="_LAM34">#REF!</definedName>
    <definedName name="_LTD2007" localSheetId="27">#REF!</definedName>
    <definedName name="_LTD2007" localSheetId="28">#REF!</definedName>
    <definedName name="_LTD2007" localSheetId="18">#REF!</definedName>
    <definedName name="_LTD2007" localSheetId="21">#REF!</definedName>
    <definedName name="_LTD2007" localSheetId="23">#REF!</definedName>
    <definedName name="_LTD2007" localSheetId="24">#REF!</definedName>
    <definedName name="_LTD2007" localSheetId="25">#REF!</definedName>
    <definedName name="_LTD2007" localSheetId="26">#REF!</definedName>
    <definedName name="_LTD2007" localSheetId="1">#REF!</definedName>
    <definedName name="_LTD2007" localSheetId="2">#REF!</definedName>
    <definedName name="_LTD2007" localSheetId="4">#REF!</definedName>
    <definedName name="_LTD2007" localSheetId="9">#REF!</definedName>
    <definedName name="_LTD2007" localSheetId="10">#REF!</definedName>
    <definedName name="_LTD2007">#REF!</definedName>
    <definedName name="_mat1" localSheetId="27">#REF!</definedName>
    <definedName name="_mat1" localSheetId="28">#REF!</definedName>
    <definedName name="_mat1" localSheetId="16">#REF!</definedName>
    <definedName name="_mat1" localSheetId="18">#REF!</definedName>
    <definedName name="_mat1" localSheetId="20">#REF!</definedName>
    <definedName name="_mat1" localSheetId="21">#REF!</definedName>
    <definedName name="_mat1" localSheetId="22">#REF!</definedName>
    <definedName name="_mat1" localSheetId="23">#REF!</definedName>
    <definedName name="_mat1" localSheetId="24">#REF!</definedName>
    <definedName name="_mat1" localSheetId="25">#REF!</definedName>
    <definedName name="_mat1" localSheetId="26">#REF!</definedName>
    <definedName name="_mat1" localSheetId="1">#REF!</definedName>
    <definedName name="_mat1" localSheetId="2">#REF!</definedName>
    <definedName name="_mat1" localSheetId="4">#REF!</definedName>
    <definedName name="_mat1" localSheetId="7">#REF!</definedName>
    <definedName name="_mat1" localSheetId="8">#REF!</definedName>
    <definedName name="_mat1" localSheetId="9">#REF!</definedName>
    <definedName name="_mat1" localSheetId="10">#REF!</definedName>
    <definedName name="_mat1">#REF!</definedName>
    <definedName name="_mat10" localSheetId="27">#REF!</definedName>
    <definedName name="_mat10" localSheetId="28">#REF!</definedName>
    <definedName name="_mat10" localSheetId="18">#REF!</definedName>
    <definedName name="_mat10" localSheetId="20">#REF!</definedName>
    <definedName name="_mat10" localSheetId="21">#REF!</definedName>
    <definedName name="_mat10" localSheetId="22">#REF!</definedName>
    <definedName name="_mat10" localSheetId="23">#REF!</definedName>
    <definedName name="_mat10" localSheetId="24">#REF!</definedName>
    <definedName name="_mat10" localSheetId="25">#REF!</definedName>
    <definedName name="_mat10" localSheetId="26">#REF!</definedName>
    <definedName name="_mat10" localSheetId="1">#REF!</definedName>
    <definedName name="_mat10" localSheetId="2">#REF!</definedName>
    <definedName name="_mat10" localSheetId="4">#REF!</definedName>
    <definedName name="_mat10" localSheetId="7">#REF!</definedName>
    <definedName name="_mat10" localSheetId="8">#REF!</definedName>
    <definedName name="_mat10" localSheetId="9">#REF!</definedName>
    <definedName name="_mat10" localSheetId="10">#REF!</definedName>
    <definedName name="_mat10">#REF!</definedName>
    <definedName name="_mat12">#REF!</definedName>
    <definedName name="_mat2" localSheetId="27">#REF!</definedName>
    <definedName name="_mat2" localSheetId="28">#REF!</definedName>
    <definedName name="_mat2" localSheetId="18">#REF!</definedName>
    <definedName name="_mat2" localSheetId="20">#REF!</definedName>
    <definedName name="_mat2" localSheetId="21">#REF!</definedName>
    <definedName name="_mat2" localSheetId="22">#REF!</definedName>
    <definedName name="_mat2" localSheetId="23">#REF!</definedName>
    <definedName name="_mat2" localSheetId="24">#REF!</definedName>
    <definedName name="_mat2" localSheetId="25">#REF!</definedName>
    <definedName name="_mat2" localSheetId="26">#REF!</definedName>
    <definedName name="_mat2" localSheetId="1">#REF!</definedName>
    <definedName name="_mat2" localSheetId="2">#REF!</definedName>
    <definedName name="_mat2" localSheetId="4">#REF!</definedName>
    <definedName name="_mat2" localSheetId="7">#REF!</definedName>
    <definedName name="_mat2" localSheetId="8">#REF!</definedName>
    <definedName name="_mat2" localSheetId="9">#REF!</definedName>
    <definedName name="_mat2" localSheetId="10">#REF!</definedName>
    <definedName name="_mat2">#REF!</definedName>
    <definedName name="_mat3" localSheetId="27">#REF!</definedName>
    <definedName name="_mat3" localSheetId="28">#REF!</definedName>
    <definedName name="_mat3" localSheetId="18">#REF!</definedName>
    <definedName name="_mat3" localSheetId="20">#REF!</definedName>
    <definedName name="_mat3" localSheetId="21">#REF!</definedName>
    <definedName name="_mat3" localSheetId="22">#REF!</definedName>
    <definedName name="_mat3" localSheetId="23">#REF!</definedName>
    <definedName name="_mat3" localSheetId="24">#REF!</definedName>
    <definedName name="_mat3" localSheetId="25">#REF!</definedName>
    <definedName name="_mat3" localSheetId="26">#REF!</definedName>
    <definedName name="_mat3" localSheetId="1">#REF!</definedName>
    <definedName name="_mat3" localSheetId="2">#REF!</definedName>
    <definedName name="_mat3" localSheetId="4">#REF!</definedName>
    <definedName name="_mat3" localSheetId="7">#REF!</definedName>
    <definedName name="_mat3" localSheetId="8">#REF!</definedName>
    <definedName name="_mat3" localSheetId="9">#REF!</definedName>
    <definedName name="_mat3" localSheetId="10">#REF!</definedName>
    <definedName name="_mat3">#REF!</definedName>
    <definedName name="_mat4" localSheetId="27">#REF!</definedName>
    <definedName name="_mat4" localSheetId="28">#REF!</definedName>
    <definedName name="_mat4" localSheetId="18">#REF!</definedName>
    <definedName name="_mat4" localSheetId="20">#REF!</definedName>
    <definedName name="_mat4" localSheetId="21">#REF!</definedName>
    <definedName name="_mat4" localSheetId="22">#REF!</definedName>
    <definedName name="_mat4" localSheetId="23">#REF!</definedName>
    <definedName name="_mat4" localSheetId="24">#REF!</definedName>
    <definedName name="_mat4" localSheetId="25">#REF!</definedName>
    <definedName name="_mat4" localSheetId="26">#REF!</definedName>
    <definedName name="_mat4" localSheetId="1">#REF!</definedName>
    <definedName name="_mat4" localSheetId="2">#REF!</definedName>
    <definedName name="_mat4" localSheetId="4">#REF!</definedName>
    <definedName name="_mat4" localSheetId="7">#REF!</definedName>
    <definedName name="_mat4" localSheetId="8">#REF!</definedName>
    <definedName name="_mat4" localSheetId="9">#REF!</definedName>
    <definedName name="_mat4" localSheetId="10">#REF!</definedName>
    <definedName name="_mat4">#REF!</definedName>
    <definedName name="_mat5" localSheetId="27">#REF!</definedName>
    <definedName name="_mat5" localSheetId="28">#REF!</definedName>
    <definedName name="_mat5" localSheetId="18">#REF!</definedName>
    <definedName name="_mat5" localSheetId="20">#REF!</definedName>
    <definedName name="_mat5" localSheetId="21">#REF!</definedName>
    <definedName name="_mat5" localSheetId="22">#REF!</definedName>
    <definedName name="_mat5" localSheetId="23">#REF!</definedName>
    <definedName name="_mat5" localSheetId="24">#REF!</definedName>
    <definedName name="_mat5" localSheetId="25">#REF!</definedName>
    <definedName name="_mat5" localSheetId="26">#REF!</definedName>
    <definedName name="_mat5" localSheetId="1">#REF!</definedName>
    <definedName name="_mat5" localSheetId="2">#REF!</definedName>
    <definedName name="_mat5" localSheetId="4">#REF!</definedName>
    <definedName name="_mat5" localSheetId="7">#REF!</definedName>
    <definedName name="_mat5" localSheetId="8">#REF!</definedName>
    <definedName name="_mat5" localSheetId="9">#REF!</definedName>
    <definedName name="_mat5" localSheetId="10">#REF!</definedName>
    <definedName name="_mat5">#REF!</definedName>
    <definedName name="_mat6" localSheetId="27">#REF!</definedName>
    <definedName name="_mat6" localSheetId="28">#REF!</definedName>
    <definedName name="_mat6" localSheetId="18">#REF!</definedName>
    <definedName name="_mat6" localSheetId="20">#REF!</definedName>
    <definedName name="_mat6" localSheetId="21">#REF!</definedName>
    <definedName name="_mat6" localSheetId="22">#REF!</definedName>
    <definedName name="_mat6" localSheetId="23">#REF!</definedName>
    <definedName name="_mat6" localSheetId="24">#REF!</definedName>
    <definedName name="_mat6" localSheetId="25">#REF!</definedName>
    <definedName name="_mat6" localSheetId="26">#REF!</definedName>
    <definedName name="_mat6" localSheetId="1">#REF!</definedName>
    <definedName name="_mat6" localSheetId="2">#REF!</definedName>
    <definedName name="_mat6" localSheetId="4">#REF!</definedName>
    <definedName name="_mat6" localSheetId="7">#REF!</definedName>
    <definedName name="_mat6" localSheetId="8">#REF!</definedName>
    <definedName name="_mat6" localSheetId="9">#REF!</definedName>
    <definedName name="_mat6" localSheetId="10">#REF!</definedName>
    <definedName name="_mat6">#REF!</definedName>
    <definedName name="_mat7" localSheetId="27">#REF!</definedName>
    <definedName name="_mat7" localSheetId="28">#REF!</definedName>
    <definedName name="_mat7" localSheetId="18">#REF!</definedName>
    <definedName name="_mat7" localSheetId="20">#REF!</definedName>
    <definedName name="_mat7" localSheetId="21">#REF!</definedName>
    <definedName name="_mat7" localSheetId="22">#REF!</definedName>
    <definedName name="_mat7" localSheetId="23">#REF!</definedName>
    <definedName name="_mat7" localSheetId="24">#REF!</definedName>
    <definedName name="_mat7" localSheetId="25">#REF!</definedName>
    <definedName name="_mat7" localSheetId="26">#REF!</definedName>
    <definedName name="_mat7" localSheetId="1">#REF!</definedName>
    <definedName name="_mat7" localSheetId="2">#REF!</definedName>
    <definedName name="_mat7" localSheetId="4">#REF!</definedName>
    <definedName name="_mat7" localSheetId="7">#REF!</definedName>
    <definedName name="_mat7" localSheetId="8">#REF!</definedName>
    <definedName name="_mat7" localSheetId="9">#REF!</definedName>
    <definedName name="_mat7" localSheetId="10">#REF!</definedName>
    <definedName name="_mat7">#REF!</definedName>
    <definedName name="_mat8" localSheetId="27">#REF!</definedName>
    <definedName name="_mat8" localSheetId="28">#REF!</definedName>
    <definedName name="_mat8" localSheetId="18">#REF!</definedName>
    <definedName name="_mat8" localSheetId="20">#REF!</definedName>
    <definedName name="_mat8" localSheetId="21">#REF!</definedName>
    <definedName name="_mat8" localSheetId="22">#REF!</definedName>
    <definedName name="_mat8" localSheetId="23">#REF!</definedName>
    <definedName name="_mat8" localSheetId="24">#REF!</definedName>
    <definedName name="_mat8" localSheetId="25">#REF!</definedName>
    <definedName name="_mat8" localSheetId="26">#REF!</definedName>
    <definedName name="_mat8" localSheetId="1">#REF!</definedName>
    <definedName name="_mat8" localSheetId="2">#REF!</definedName>
    <definedName name="_mat8" localSheetId="4">#REF!</definedName>
    <definedName name="_mat8" localSheetId="7">#REF!</definedName>
    <definedName name="_mat8" localSheetId="8">#REF!</definedName>
    <definedName name="_mat8" localSheetId="9">#REF!</definedName>
    <definedName name="_mat8" localSheetId="10">#REF!</definedName>
    <definedName name="_mat8">#REF!</definedName>
    <definedName name="_mat9" localSheetId="27">#REF!</definedName>
    <definedName name="_mat9" localSheetId="28">#REF!</definedName>
    <definedName name="_mat9" localSheetId="18">#REF!</definedName>
    <definedName name="_mat9" localSheetId="20">#REF!</definedName>
    <definedName name="_mat9" localSheetId="21">#REF!</definedName>
    <definedName name="_mat9" localSheetId="22">#REF!</definedName>
    <definedName name="_mat9" localSheetId="23">#REF!</definedName>
    <definedName name="_mat9" localSheetId="24">#REF!</definedName>
    <definedName name="_mat9" localSheetId="25">#REF!</definedName>
    <definedName name="_mat9" localSheetId="26">#REF!</definedName>
    <definedName name="_mat9" localSheetId="1">#REF!</definedName>
    <definedName name="_mat9" localSheetId="2">#REF!</definedName>
    <definedName name="_mat9" localSheetId="4">#REF!</definedName>
    <definedName name="_mat9" localSheetId="7">#REF!</definedName>
    <definedName name="_mat9" localSheetId="8">#REF!</definedName>
    <definedName name="_mat9" localSheetId="9">#REF!</definedName>
    <definedName name="_mat9" localSheetId="10">#REF!</definedName>
    <definedName name="_mat9">#REF!</definedName>
    <definedName name="_mth1">#REF!</definedName>
    <definedName name="_NAN1" localSheetId="27">#REF!</definedName>
    <definedName name="_NAN1" localSheetId="28">#REF!</definedName>
    <definedName name="_NAN1" localSheetId="18">#REF!</definedName>
    <definedName name="_NAN1" localSheetId="20">#REF!</definedName>
    <definedName name="_NAN1" localSheetId="21">#REF!</definedName>
    <definedName name="_NAN1" localSheetId="22">#REF!</definedName>
    <definedName name="_NAN1" localSheetId="23">#REF!</definedName>
    <definedName name="_NAN1" localSheetId="24">#REF!</definedName>
    <definedName name="_NAN1" localSheetId="25">#REF!</definedName>
    <definedName name="_NAN1" localSheetId="26">#REF!</definedName>
    <definedName name="_NAN1" localSheetId="1">#REF!</definedName>
    <definedName name="_NAN1" localSheetId="2">#REF!</definedName>
    <definedName name="_NAN1" localSheetId="4">#REF!</definedName>
    <definedName name="_NAN1" localSheetId="7">#REF!</definedName>
    <definedName name="_NAN1" localSheetId="8">#REF!</definedName>
    <definedName name="_NAN1" localSheetId="9">#REF!</definedName>
    <definedName name="_NAN1" localSheetId="10">#REF!</definedName>
    <definedName name="_NAN1">#REF!</definedName>
    <definedName name="_NAN2" localSheetId="27">#REF!</definedName>
    <definedName name="_NAN2" localSheetId="28">#REF!</definedName>
    <definedName name="_NAN2" localSheetId="18">#REF!</definedName>
    <definedName name="_NAN2" localSheetId="20">#REF!</definedName>
    <definedName name="_NAN2" localSheetId="21">#REF!</definedName>
    <definedName name="_NAN2" localSheetId="22">#REF!</definedName>
    <definedName name="_NAN2" localSheetId="23">#REF!</definedName>
    <definedName name="_NAN2" localSheetId="24">#REF!</definedName>
    <definedName name="_NAN2" localSheetId="25">#REF!</definedName>
    <definedName name="_NAN2" localSheetId="26">#REF!</definedName>
    <definedName name="_NAN2" localSheetId="1">#REF!</definedName>
    <definedName name="_NAN2" localSheetId="2">#REF!</definedName>
    <definedName name="_NAN2" localSheetId="4">#REF!</definedName>
    <definedName name="_NAN2" localSheetId="7">#REF!</definedName>
    <definedName name="_NAN2" localSheetId="8">#REF!</definedName>
    <definedName name="_NAN2" localSheetId="9">#REF!</definedName>
    <definedName name="_NAN2" localSheetId="10">#REF!</definedName>
    <definedName name="_NAN2">#REF!</definedName>
    <definedName name="_Order1" hidden="1">255</definedName>
    <definedName name="_Order2" hidden="1">0</definedName>
    <definedName name="_PA1" localSheetId="19">#REF!</definedName>
    <definedName name="_PA1">#REF!</definedName>
    <definedName name="_PA2" localSheetId="19">#REF!</definedName>
    <definedName name="_PA2">#REF!</definedName>
    <definedName name="_PA3" localSheetId="19">#REF!</definedName>
    <definedName name="_PA3">#REF!</definedName>
    <definedName name="_PA4" localSheetId="19">#REF!</definedName>
    <definedName name="_PA4">#REF!</definedName>
    <definedName name="_pai1" localSheetId="27">#REF!</definedName>
    <definedName name="_pai1" localSheetId="28">#REF!</definedName>
    <definedName name="_pai1" localSheetId="16">#REF!</definedName>
    <definedName name="_pai1" localSheetId="18">#REF!</definedName>
    <definedName name="_pai1" localSheetId="20">#REF!</definedName>
    <definedName name="_pai1" localSheetId="21">#REF!</definedName>
    <definedName name="_pai1" localSheetId="22">#REF!</definedName>
    <definedName name="_pai1" localSheetId="23">#REF!</definedName>
    <definedName name="_pai1" localSheetId="24">#REF!</definedName>
    <definedName name="_pai1" localSheetId="25">#REF!</definedName>
    <definedName name="_pai1" localSheetId="26">#REF!</definedName>
    <definedName name="_pai1" localSheetId="1">#REF!</definedName>
    <definedName name="_pai1" localSheetId="2">#REF!</definedName>
    <definedName name="_pai1" localSheetId="4">#REF!</definedName>
    <definedName name="_pai1" localSheetId="7">#REF!</definedName>
    <definedName name="_pai1" localSheetId="8">#REF!</definedName>
    <definedName name="_pai1" localSheetId="9">#REF!</definedName>
    <definedName name="_pai1" localSheetId="10">#REF!</definedName>
    <definedName name="_pai1">#REF!</definedName>
    <definedName name="_pai10" localSheetId="27">#REF!</definedName>
    <definedName name="_pai10" localSheetId="28">#REF!</definedName>
    <definedName name="_pai10" localSheetId="16">#REF!</definedName>
    <definedName name="_pai10" localSheetId="18">#REF!</definedName>
    <definedName name="_pai10" localSheetId="20">#REF!</definedName>
    <definedName name="_pai10" localSheetId="21">#REF!</definedName>
    <definedName name="_pai10" localSheetId="22">#REF!</definedName>
    <definedName name="_pai10" localSheetId="23">#REF!</definedName>
    <definedName name="_pai10" localSheetId="24">#REF!</definedName>
    <definedName name="_pai10" localSheetId="25">#REF!</definedName>
    <definedName name="_pai10" localSheetId="26">#REF!</definedName>
    <definedName name="_pai10" localSheetId="1">#REF!</definedName>
    <definedName name="_pai10" localSheetId="2">#REF!</definedName>
    <definedName name="_pai10" localSheetId="4">#REF!</definedName>
    <definedName name="_pai10" localSheetId="7">#REF!</definedName>
    <definedName name="_pai10" localSheetId="8">#REF!</definedName>
    <definedName name="_pai10" localSheetId="9">#REF!</definedName>
    <definedName name="_pai10" localSheetId="10">#REF!</definedName>
    <definedName name="_pai10">#REF!</definedName>
    <definedName name="_pai2" localSheetId="27">#REF!</definedName>
    <definedName name="_pai2" localSheetId="28">#REF!</definedName>
    <definedName name="_pai2" localSheetId="16">#REF!</definedName>
    <definedName name="_pai2" localSheetId="18">#REF!</definedName>
    <definedName name="_pai2" localSheetId="20">#REF!</definedName>
    <definedName name="_pai2" localSheetId="21">#REF!</definedName>
    <definedName name="_pai2" localSheetId="22">#REF!</definedName>
    <definedName name="_pai2" localSheetId="23">#REF!</definedName>
    <definedName name="_pai2" localSheetId="24">#REF!</definedName>
    <definedName name="_pai2" localSheetId="25">#REF!</definedName>
    <definedName name="_pai2" localSheetId="26">#REF!</definedName>
    <definedName name="_pai2" localSheetId="1">#REF!</definedName>
    <definedName name="_pai2" localSheetId="2">#REF!</definedName>
    <definedName name="_pai2" localSheetId="4">#REF!</definedName>
    <definedName name="_pai2" localSheetId="7">#REF!</definedName>
    <definedName name="_pai2" localSheetId="8">#REF!</definedName>
    <definedName name="_pai2" localSheetId="9">#REF!</definedName>
    <definedName name="_pai2" localSheetId="10">#REF!</definedName>
    <definedName name="_pai2">#REF!</definedName>
    <definedName name="_pai3" localSheetId="27">#REF!</definedName>
    <definedName name="_pai3" localSheetId="28">#REF!</definedName>
    <definedName name="_pai3" localSheetId="18">#REF!</definedName>
    <definedName name="_pai3" localSheetId="20">#REF!</definedName>
    <definedName name="_pai3" localSheetId="21">#REF!</definedName>
    <definedName name="_pai3" localSheetId="22">#REF!</definedName>
    <definedName name="_pai3" localSheetId="23">#REF!</definedName>
    <definedName name="_pai3" localSheetId="24">#REF!</definedName>
    <definedName name="_pai3" localSheetId="25">#REF!</definedName>
    <definedName name="_pai3" localSheetId="26">#REF!</definedName>
    <definedName name="_pai3" localSheetId="1">#REF!</definedName>
    <definedName name="_pai3" localSheetId="2">#REF!</definedName>
    <definedName name="_pai3" localSheetId="4">#REF!</definedName>
    <definedName name="_pai3" localSheetId="7">#REF!</definedName>
    <definedName name="_pai3" localSheetId="8">#REF!</definedName>
    <definedName name="_pai3" localSheetId="9">#REF!</definedName>
    <definedName name="_pai3" localSheetId="10">#REF!</definedName>
    <definedName name="_pai3">#REF!</definedName>
    <definedName name="_pai4" localSheetId="27">#REF!</definedName>
    <definedName name="_pai4" localSheetId="28">#REF!</definedName>
    <definedName name="_pai4" localSheetId="18">#REF!</definedName>
    <definedName name="_pai4" localSheetId="20">#REF!</definedName>
    <definedName name="_pai4" localSheetId="21">#REF!</definedName>
    <definedName name="_pai4" localSheetId="22">#REF!</definedName>
    <definedName name="_pai4" localSheetId="23">#REF!</definedName>
    <definedName name="_pai4" localSheetId="24">#REF!</definedName>
    <definedName name="_pai4" localSheetId="25">#REF!</definedName>
    <definedName name="_pai4" localSheetId="26">#REF!</definedName>
    <definedName name="_pai4" localSheetId="1">#REF!</definedName>
    <definedName name="_pai4" localSheetId="2">#REF!</definedName>
    <definedName name="_pai4" localSheetId="4">#REF!</definedName>
    <definedName name="_pai4" localSheetId="7">#REF!</definedName>
    <definedName name="_pai4" localSheetId="8">#REF!</definedName>
    <definedName name="_pai4" localSheetId="9">#REF!</definedName>
    <definedName name="_pai4" localSheetId="10">#REF!</definedName>
    <definedName name="_pai4">#REF!</definedName>
    <definedName name="_pai5" localSheetId="27">#REF!</definedName>
    <definedName name="_pai5" localSheetId="28">#REF!</definedName>
    <definedName name="_pai5" localSheetId="18">#REF!</definedName>
    <definedName name="_pai5" localSheetId="20">#REF!</definedName>
    <definedName name="_pai5" localSheetId="21">#REF!</definedName>
    <definedName name="_pai5" localSheetId="22">#REF!</definedName>
    <definedName name="_pai5" localSheetId="23">#REF!</definedName>
    <definedName name="_pai5" localSheetId="24">#REF!</definedName>
    <definedName name="_pai5" localSheetId="25">#REF!</definedName>
    <definedName name="_pai5" localSheetId="26">#REF!</definedName>
    <definedName name="_pai5" localSheetId="1">#REF!</definedName>
    <definedName name="_pai5" localSheetId="2">#REF!</definedName>
    <definedName name="_pai5" localSheetId="4">#REF!</definedName>
    <definedName name="_pai5" localSheetId="7">#REF!</definedName>
    <definedName name="_pai5" localSheetId="8">#REF!</definedName>
    <definedName name="_pai5" localSheetId="9">#REF!</definedName>
    <definedName name="_pai5" localSheetId="10">#REF!</definedName>
    <definedName name="_pai5">#REF!</definedName>
    <definedName name="_pai6" localSheetId="27">#REF!</definedName>
    <definedName name="_pai6" localSheetId="28">#REF!</definedName>
    <definedName name="_pai6" localSheetId="18">#REF!</definedName>
    <definedName name="_pai6" localSheetId="20">#REF!</definedName>
    <definedName name="_pai6" localSheetId="21">#REF!</definedName>
    <definedName name="_pai6" localSheetId="22">#REF!</definedName>
    <definedName name="_pai6" localSheetId="23">#REF!</definedName>
    <definedName name="_pai6" localSheetId="24">#REF!</definedName>
    <definedName name="_pai6" localSheetId="25">#REF!</definedName>
    <definedName name="_pai6" localSheetId="26">#REF!</definedName>
    <definedName name="_pai6" localSheetId="1">#REF!</definedName>
    <definedName name="_pai6" localSheetId="2">#REF!</definedName>
    <definedName name="_pai6" localSheetId="4">#REF!</definedName>
    <definedName name="_pai6" localSheetId="7">#REF!</definedName>
    <definedName name="_pai6" localSheetId="8">#REF!</definedName>
    <definedName name="_pai6" localSheetId="9">#REF!</definedName>
    <definedName name="_pai6" localSheetId="10">#REF!</definedName>
    <definedName name="_pai6">#REF!</definedName>
    <definedName name="_pai7" localSheetId="27">#REF!</definedName>
    <definedName name="_pai7" localSheetId="28">#REF!</definedName>
    <definedName name="_pai7" localSheetId="18">#REF!</definedName>
    <definedName name="_pai7" localSheetId="20">#REF!</definedName>
    <definedName name="_pai7" localSheetId="21">#REF!</definedName>
    <definedName name="_pai7" localSheetId="22">#REF!</definedName>
    <definedName name="_pai7" localSheetId="23">#REF!</definedName>
    <definedName name="_pai7" localSheetId="24">#REF!</definedName>
    <definedName name="_pai7" localSheetId="25">#REF!</definedName>
    <definedName name="_pai7" localSheetId="26">#REF!</definedName>
    <definedName name="_pai7" localSheetId="1">#REF!</definedName>
    <definedName name="_pai7" localSheetId="2">#REF!</definedName>
    <definedName name="_pai7" localSheetId="4">#REF!</definedName>
    <definedName name="_pai7" localSheetId="7">#REF!</definedName>
    <definedName name="_pai7" localSheetId="8">#REF!</definedName>
    <definedName name="_pai7" localSheetId="9">#REF!</definedName>
    <definedName name="_pai7" localSheetId="10">#REF!</definedName>
    <definedName name="_pai7">#REF!</definedName>
    <definedName name="_pai8" localSheetId="27">#REF!</definedName>
    <definedName name="_pai8" localSheetId="28">#REF!</definedName>
    <definedName name="_pai8" localSheetId="18">#REF!</definedName>
    <definedName name="_pai8" localSheetId="20">#REF!</definedName>
    <definedName name="_pai8" localSheetId="21">#REF!</definedName>
    <definedName name="_pai8" localSheetId="22">#REF!</definedName>
    <definedName name="_pai8" localSheetId="23">#REF!</definedName>
    <definedName name="_pai8" localSheetId="24">#REF!</definedName>
    <definedName name="_pai8" localSheetId="25">#REF!</definedName>
    <definedName name="_pai8" localSheetId="26">#REF!</definedName>
    <definedName name="_pai8" localSheetId="1">#REF!</definedName>
    <definedName name="_pai8" localSheetId="2">#REF!</definedName>
    <definedName name="_pai8" localSheetId="4">#REF!</definedName>
    <definedName name="_pai8" localSheetId="7">#REF!</definedName>
    <definedName name="_pai8" localSheetId="8">#REF!</definedName>
    <definedName name="_pai8" localSheetId="9">#REF!</definedName>
    <definedName name="_pai8" localSheetId="10">#REF!</definedName>
    <definedName name="_pai8">#REF!</definedName>
    <definedName name="_pai9" localSheetId="27">#REF!</definedName>
    <definedName name="_pai9" localSheetId="28">#REF!</definedName>
    <definedName name="_pai9" localSheetId="18">#REF!</definedName>
    <definedName name="_pai9" localSheetId="20">#REF!</definedName>
    <definedName name="_pai9" localSheetId="21">#REF!</definedName>
    <definedName name="_pai9" localSheetId="22">#REF!</definedName>
    <definedName name="_pai9" localSheetId="23">#REF!</definedName>
    <definedName name="_pai9" localSheetId="24">#REF!</definedName>
    <definedName name="_pai9" localSheetId="25">#REF!</definedName>
    <definedName name="_pai9" localSheetId="26">#REF!</definedName>
    <definedName name="_pai9" localSheetId="1">#REF!</definedName>
    <definedName name="_pai9" localSheetId="2">#REF!</definedName>
    <definedName name="_pai9" localSheetId="4">#REF!</definedName>
    <definedName name="_pai9" localSheetId="7">#REF!</definedName>
    <definedName name="_pai9" localSheetId="8">#REF!</definedName>
    <definedName name="_pai9" localSheetId="9">#REF!</definedName>
    <definedName name="_pai9" localSheetId="10">#REF!</definedName>
    <definedName name="_pai9">#REF!</definedName>
    <definedName name="_Pb1" localSheetId="19">#REF!</definedName>
    <definedName name="_Pb1">#REF!</definedName>
    <definedName name="_PB2" localSheetId="19">#REF!</definedName>
    <definedName name="_PB2">#REF!</definedName>
    <definedName name="_PB3" localSheetId="19">#REF!</definedName>
    <definedName name="_PB3">#REF!</definedName>
    <definedName name="_PB4" localSheetId="19">#REF!</definedName>
    <definedName name="_PB4">#REF!</definedName>
    <definedName name="_PG1">#REF!</definedName>
    <definedName name="_PV1">7</definedName>
    <definedName name="_QTri_Point_Comps">"TPMC Comps"</definedName>
    <definedName name="_rep" hidden="1">#REF!</definedName>
    <definedName name="_Report">"dealcomp"</definedName>
    <definedName name="_sc1" localSheetId="27">#REF!</definedName>
    <definedName name="_sc1" localSheetId="28">#REF!</definedName>
    <definedName name="_sc1" localSheetId="16">#REF!</definedName>
    <definedName name="_sc1" localSheetId="18">#REF!</definedName>
    <definedName name="_sc1" localSheetId="20">#REF!</definedName>
    <definedName name="_sc1" localSheetId="21">#REF!</definedName>
    <definedName name="_sc1" localSheetId="22">#REF!</definedName>
    <definedName name="_sc1" localSheetId="23">#REF!</definedName>
    <definedName name="_sc1" localSheetId="24">#REF!</definedName>
    <definedName name="_sc1" localSheetId="25">#REF!</definedName>
    <definedName name="_sc1" localSheetId="26">#REF!</definedName>
    <definedName name="_sc1" localSheetId="1">#REF!</definedName>
    <definedName name="_sc1" localSheetId="2">#REF!</definedName>
    <definedName name="_sc1" localSheetId="4">#REF!</definedName>
    <definedName name="_sc1" localSheetId="7">#REF!</definedName>
    <definedName name="_sc1" localSheetId="8">#REF!</definedName>
    <definedName name="_sc1" localSheetId="9">#REF!</definedName>
    <definedName name="_sc1" localSheetId="10">#REF!</definedName>
    <definedName name="_sc1">#REF!</definedName>
    <definedName name="_sc10" localSheetId="27">#REF!</definedName>
    <definedName name="_sc10" localSheetId="28">#REF!</definedName>
    <definedName name="_sc10" localSheetId="16">#REF!</definedName>
    <definedName name="_sc10" localSheetId="18">#REF!</definedName>
    <definedName name="_sc10" localSheetId="20">#REF!</definedName>
    <definedName name="_sc10" localSheetId="21">#REF!</definedName>
    <definedName name="_sc10" localSheetId="22">#REF!</definedName>
    <definedName name="_sc10" localSheetId="23">#REF!</definedName>
    <definedName name="_sc10" localSheetId="24">#REF!</definedName>
    <definedName name="_sc10" localSheetId="25">#REF!</definedName>
    <definedName name="_sc10" localSheetId="26">#REF!</definedName>
    <definedName name="_sc10" localSheetId="1">#REF!</definedName>
    <definedName name="_sc10" localSheetId="2">#REF!</definedName>
    <definedName name="_sc10" localSheetId="4">#REF!</definedName>
    <definedName name="_sc10" localSheetId="7">#REF!</definedName>
    <definedName name="_sc10" localSheetId="8">#REF!</definedName>
    <definedName name="_sc10" localSheetId="9">#REF!</definedName>
    <definedName name="_sc10" localSheetId="10">#REF!</definedName>
    <definedName name="_sc10">#REF!</definedName>
    <definedName name="_sc2" localSheetId="27">#REF!</definedName>
    <definedName name="_sc2" localSheetId="28">#REF!</definedName>
    <definedName name="_sc2" localSheetId="16">#REF!</definedName>
    <definedName name="_sc2" localSheetId="18">#REF!</definedName>
    <definedName name="_sc2" localSheetId="20">#REF!</definedName>
    <definedName name="_sc2" localSheetId="21">#REF!</definedName>
    <definedName name="_sc2" localSheetId="22">#REF!</definedName>
    <definedName name="_sc2" localSheetId="23">#REF!</definedName>
    <definedName name="_sc2" localSheetId="24">#REF!</definedName>
    <definedName name="_sc2" localSheetId="25">#REF!</definedName>
    <definedName name="_sc2" localSheetId="26">#REF!</definedName>
    <definedName name="_sc2" localSheetId="1">#REF!</definedName>
    <definedName name="_sc2" localSheetId="2">#REF!</definedName>
    <definedName name="_sc2" localSheetId="4">#REF!</definedName>
    <definedName name="_sc2" localSheetId="7">#REF!</definedName>
    <definedName name="_sc2" localSheetId="8">#REF!</definedName>
    <definedName name="_sc2" localSheetId="9">#REF!</definedName>
    <definedName name="_sc2" localSheetId="10">#REF!</definedName>
    <definedName name="_sc2">#REF!</definedName>
    <definedName name="_sc3" localSheetId="27">#REF!</definedName>
    <definedName name="_sc3" localSheetId="28">#REF!</definedName>
    <definedName name="_sc3" localSheetId="18">#REF!</definedName>
    <definedName name="_sc3" localSheetId="20">#REF!</definedName>
    <definedName name="_sc3" localSheetId="21">#REF!</definedName>
    <definedName name="_sc3" localSheetId="22">#REF!</definedName>
    <definedName name="_sc3" localSheetId="23">#REF!</definedName>
    <definedName name="_sc3" localSheetId="24">#REF!</definedName>
    <definedName name="_sc3" localSheetId="25">#REF!</definedName>
    <definedName name="_sc3" localSheetId="26">#REF!</definedName>
    <definedName name="_sc3" localSheetId="1">#REF!</definedName>
    <definedName name="_sc3" localSheetId="2">#REF!</definedName>
    <definedName name="_sc3" localSheetId="4">#REF!</definedName>
    <definedName name="_sc3" localSheetId="7">#REF!</definedName>
    <definedName name="_sc3" localSheetId="8">#REF!</definedName>
    <definedName name="_sc3" localSheetId="9">#REF!</definedName>
    <definedName name="_sc3" localSheetId="10">#REF!</definedName>
    <definedName name="_sc3">#REF!</definedName>
    <definedName name="_sc4" localSheetId="27">#REF!</definedName>
    <definedName name="_sc4" localSheetId="28">#REF!</definedName>
    <definedName name="_sc4" localSheetId="18">#REF!</definedName>
    <definedName name="_sc4" localSheetId="20">#REF!</definedName>
    <definedName name="_sc4" localSheetId="21">#REF!</definedName>
    <definedName name="_sc4" localSheetId="22">#REF!</definedName>
    <definedName name="_sc4" localSheetId="23">#REF!</definedName>
    <definedName name="_sc4" localSheetId="24">#REF!</definedName>
    <definedName name="_sc4" localSheetId="25">#REF!</definedName>
    <definedName name="_sc4" localSheetId="26">#REF!</definedName>
    <definedName name="_sc4" localSheetId="1">#REF!</definedName>
    <definedName name="_sc4" localSheetId="2">#REF!</definedName>
    <definedName name="_sc4" localSheetId="4">#REF!</definedName>
    <definedName name="_sc4" localSheetId="7">#REF!</definedName>
    <definedName name="_sc4" localSheetId="8">#REF!</definedName>
    <definedName name="_sc4" localSheetId="9">#REF!</definedName>
    <definedName name="_sc4" localSheetId="10">#REF!</definedName>
    <definedName name="_sc4">#REF!</definedName>
    <definedName name="_sc5" localSheetId="27">#REF!</definedName>
    <definedName name="_sc5" localSheetId="28">#REF!</definedName>
    <definedName name="_sc5" localSheetId="18">#REF!</definedName>
    <definedName name="_sc5" localSheetId="20">#REF!</definedName>
    <definedName name="_sc5" localSheetId="21">#REF!</definedName>
    <definedName name="_sc5" localSheetId="22">#REF!</definedName>
    <definedName name="_sc5" localSheetId="23">#REF!</definedName>
    <definedName name="_sc5" localSheetId="24">#REF!</definedName>
    <definedName name="_sc5" localSheetId="25">#REF!</definedName>
    <definedName name="_sc5" localSheetId="26">#REF!</definedName>
    <definedName name="_sc5" localSheetId="1">#REF!</definedName>
    <definedName name="_sc5" localSheetId="2">#REF!</definedName>
    <definedName name="_sc5" localSheetId="4">#REF!</definedName>
    <definedName name="_sc5" localSheetId="7">#REF!</definedName>
    <definedName name="_sc5" localSheetId="8">#REF!</definedName>
    <definedName name="_sc5" localSheetId="9">#REF!</definedName>
    <definedName name="_sc5" localSheetId="10">#REF!</definedName>
    <definedName name="_sc5">#REF!</definedName>
    <definedName name="_sc6" localSheetId="27">#REF!</definedName>
    <definedName name="_sc6" localSheetId="28">#REF!</definedName>
    <definedName name="_sc6" localSheetId="18">#REF!</definedName>
    <definedName name="_sc6" localSheetId="20">#REF!</definedName>
    <definedName name="_sc6" localSheetId="21">#REF!</definedName>
    <definedName name="_sc6" localSheetId="22">#REF!</definedName>
    <definedName name="_sc6" localSheetId="23">#REF!</definedName>
    <definedName name="_sc6" localSheetId="24">#REF!</definedName>
    <definedName name="_sc6" localSheetId="25">#REF!</definedName>
    <definedName name="_sc6" localSheetId="26">#REF!</definedName>
    <definedName name="_sc6" localSheetId="1">#REF!</definedName>
    <definedName name="_sc6" localSheetId="2">#REF!</definedName>
    <definedName name="_sc6" localSheetId="4">#REF!</definedName>
    <definedName name="_sc6" localSheetId="7">#REF!</definedName>
    <definedName name="_sc6" localSheetId="8">#REF!</definedName>
    <definedName name="_sc6" localSheetId="9">#REF!</definedName>
    <definedName name="_sc6" localSheetId="10">#REF!</definedName>
    <definedName name="_sc6">#REF!</definedName>
    <definedName name="_sc7" localSheetId="27">#REF!</definedName>
    <definedName name="_sc7" localSheetId="28">#REF!</definedName>
    <definedName name="_sc7" localSheetId="18">#REF!</definedName>
    <definedName name="_sc7" localSheetId="20">#REF!</definedName>
    <definedName name="_sc7" localSheetId="21">#REF!</definedName>
    <definedName name="_sc7" localSheetId="22">#REF!</definedName>
    <definedName name="_sc7" localSheetId="23">#REF!</definedName>
    <definedName name="_sc7" localSheetId="24">#REF!</definedName>
    <definedName name="_sc7" localSheetId="25">#REF!</definedName>
    <definedName name="_sc7" localSheetId="26">#REF!</definedName>
    <definedName name="_sc7" localSheetId="1">#REF!</definedName>
    <definedName name="_sc7" localSheetId="2">#REF!</definedName>
    <definedName name="_sc7" localSheetId="4">#REF!</definedName>
    <definedName name="_sc7" localSheetId="7">#REF!</definedName>
    <definedName name="_sc7" localSheetId="8">#REF!</definedName>
    <definedName name="_sc7" localSheetId="9">#REF!</definedName>
    <definedName name="_sc7" localSheetId="10">#REF!</definedName>
    <definedName name="_sc7">#REF!</definedName>
    <definedName name="_sc8" localSheetId="27">#REF!</definedName>
    <definedName name="_sc8" localSheetId="28">#REF!</definedName>
    <definedName name="_sc8" localSheetId="18">#REF!</definedName>
    <definedName name="_sc8" localSheetId="20">#REF!</definedName>
    <definedName name="_sc8" localSheetId="21">#REF!</definedName>
    <definedName name="_sc8" localSheetId="22">#REF!</definedName>
    <definedName name="_sc8" localSheetId="23">#REF!</definedName>
    <definedName name="_sc8" localSheetId="24">#REF!</definedName>
    <definedName name="_sc8" localSheetId="25">#REF!</definedName>
    <definedName name="_sc8" localSheetId="26">#REF!</definedName>
    <definedName name="_sc8" localSheetId="1">#REF!</definedName>
    <definedName name="_sc8" localSheetId="2">#REF!</definedName>
    <definedName name="_sc8" localSheetId="4">#REF!</definedName>
    <definedName name="_sc8" localSheetId="7">#REF!</definedName>
    <definedName name="_sc8" localSheetId="8">#REF!</definedName>
    <definedName name="_sc8" localSheetId="9">#REF!</definedName>
    <definedName name="_sc8" localSheetId="10">#REF!</definedName>
    <definedName name="_sc8">#REF!</definedName>
    <definedName name="_sc9" localSheetId="27">#REF!</definedName>
    <definedName name="_sc9" localSheetId="28">#REF!</definedName>
    <definedName name="_sc9" localSheetId="18">#REF!</definedName>
    <definedName name="_sc9" localSheetId="20">#REF!</definedName>
    <definedName name="_sc9" localSheetId="21">#REF!</definedName>
    <definedName name="_sc9" localSheetId="22">#REF!</definedName>
    <definedName name="_sc9" localSheetId="23">#REF!</definedName>
    <definedName name="_sc9" localSheetId="24">#REF!</definedName>
    <definedName name="_sc9" localSheetId="25">#REF!</definedName>
    <definedName name="_sc9" localSheetId="26">#REF!</definedName>
    <definedName name="_sc9" localSheetId="1">#REF!</definedName>
    <definedName name="_sc9" localSheetId="2">#REF!</definedName>
    <definedName name="_sc9" localSheetId="4">#REF!</definedName>
    <definedName name="_sc9" localSheetId="7">#REF!</definedName>
    <definedName name="_sc9" localSheetId="8">#REF!</definedName>
    <definedName name="_sc9" localSheetId="9">#REF!</definedName>
    <definedName name="_sc9" localSheetId="10">#REF!</definedName>
    <definedName name="_sc9">#REF!</definedName>
    <definedName name="_scenchg_count">1</definedName>
    <definedName name="_sd1" localSheetId="27">#REF!</definedName>
    <definedName name="_sd1" localSheetId="28">#REF!</definedName>
    <definedName name="_sd1" localSheetId="18">#REF!</definedName>
    <definedName name="_sd1" localSheetId="20">#REF!</definedName>
    <definedName name="_sd1" localSheetId="21">#REF!</definedName>
    <definedName name="_sd1" localSheetId="22">#REF!</definedName>
    <definedName name="_sd1" localSheetId="23">#REF!</definedName>
    <definedName name="_sd1" localSheetId="24">#REF!</definedName>
    <definedName name="_sd1" localSheetId="25">#REF!</definedName>
    <definedName name="_sd1" localSheetId="26">#REF!</definedName>
    <definedName name="_sd1" localSheetId="1">#REF!</definedName>
    <definedName name="_sd1" localSheetId="2">#REF!</definedName>
    <definedName name="_sd1" localSheetId="4">#REF!</definedName>
    <definedName name="_sd1" localSheetId="7">#REF!</definedName>
    <definedName name="_sd1" localSheetId="8">#REF!</definedName>
    <definedName name="_sd1" localSheetId="9">#REF!</definedName>
    <definedName name="_sd1" localSheetId="10">#REF!</definedName>
    <definedName name="_sd1">#REF!</definedName>
    <definedName name="_sd10" localSheetId="27">#REF!</definedName>
    <definedName name="_sd10" localSheetId="28">#REF!</definedName>
    <definedName name="_sd10" localSheetId="18">#REF!</definedName>
    <definedName name="_sd10" localSheetId="20">#REF!</definedName>
    <definedName name="_sd10" localSheetId="21">#REF!</definedName>
    <definedName name="_sd10" localSheetId="22">#REF!</definedName>
    <definedName name="_sd10" localSheetId="23">#REF!</definedName>
    <definedName name="_sd10" localSheetId="24">#REF!</definedName>
    <definedName name="_sd10" localSheetId="25">#REF!</definedName>
    <definedName name="_sd10" localSheetId="26">#REF!</definedName>
    <definedName name="_sd10" localSheetId="1">#REF!</definedName>
    <definedName name="_sd10" localSheetId="2">#REF!</definedName>
    <definedName name="_sd10" localSheetId="4">#REF!</definedName>
    <definedName name="_sd10" localSheetId="7">#REF!</definedName>
    <definedName name="_sd10" localSheetId="8">#REF!</definedName>
    <definedName name="_sd10" localSheetId="9">#REF!</definedName>
    <definedName name="_sd10" localSheetId="10">#REF!</definedName>
    <definedName name="_sd10">#REF!</definedName>
    <definedName name="_sd2" localSheetId="27">#REF!</definedName>
    <definedName name="_sd2" localSheetId="28">#REF!</definedName>
    <definedName name="_sd2" localSheetId="18">#REF!</definedName>
    <definedName name="_sd2" localSheetId="20">#REF!</definedName>
    <definedName name="_sd2" localSheetId="21">#REF!</definedName>
    <definedName name="_sd2" localSheetId="22">#REF!</definedName>
    <definedName name="_sd2" localSheetId="23">#REF!</definedName>
    <definedName name="_sd2" localSheetId="24">#REF!</definedName>
    <definedName name="_sd2" localSheetId="25">#REF!</definedName>
    <definedName name="_sd2" localSheetId="26">#REF!</definedName>
    <definedName name="_sd2" localSheetId="1">#REF!</definedName>
    <definedName name="_sd2" localSheetId="2">#REF!</definedName>
    <definedName name="_sd2" localSheetId="4">#REF!</definedName>
    <definedName name="_sd2" localSheetId="7">#REF!</definedName>
    <definedName name="_sd2" localSheetId="8">#REF!</definedName>
    <definedName name="_sd2" localSheetId="9">#REF!</definedName>
    <definedName name="_sd2" localSheetId="10">#REF!</definedName>
    <definedName name="_sd2">#REF!</definedName>
    <definedName name="_sd3" localSheetId="27">#REF!</definedName>
    <definedName name="_sd3" localSheetId="28">#REF!</definedName>
    <definedName name="_sd3" localSheetId="18">#REF!</definedName>
    <definedName name="_sd3" localSheetId="20">#REF!</definedName>
    <definedName name="_sd3" localSheetId="21">#REF!</definedName>
    <definedName name="_sd3" localSheetId="22">#REF!</definedName>
    <definedName name="_sd3" localSheetId="23">#REF!</definedName>
    <definedName name="_sd3" localSheetId="24">#REF!</definedName>
    <definedName name="_sd3" localSheetId="25">#REF!</definedName>
    <definedName name="_sd3" localSheetId="26">#REF!</definedName>
    <definedName name="_sd3" localSheetId="1">#REF!</definedName>
    <definedName name="_sd3" localSheetId="2">#REF!</definedName>
    <definedName name="_sd3" localSheetId="4">#REF!</definedName>
    <definedName name="_sd3" localSheetId="7">#REF!</definedName>
    <definedName name="_sd3" localSheetId="8">#REF!</definedName>
    <definedName name="_sd3" localSheetId="9">#REF!</definedName>
    <definedName name="_sd3" localSheetId="10">#REF!</definedName>
    <definedName name="_sd3">#REF!</definedName>
    <definedName name="_sd4" localSheetId="27">#REF!</definedName>
    <definedName name="_sd4" localSheetId="28">#REF!</definedName>
    <definedName name="_sd4" localSheetId="18">#REF!</definedName>
    <definedName name="_sd4" localSheetId="20">#REF!</definedName>
    <definedName name="_sd4" localSheetId="21">#REF!</definedName>
    <definedName name="_sd4" localSheetId="22">#REF!</definedName>
    <definedName name="_sd4" localSheetId="23">#REF!</definedName>
    <definedName name="_sd4" localSheetId="24">#REF!</definedName>
    <definedName name="_sd4" localSheetId="25">#REF!</definedName>
    <definedName name="_sd4" localSheetId="26">#REF!</definedName>
    <definedName name="_sd4" localSheetId="1">#REF!</definedName>
    <definedName name="_sd4" localSheetId="2">#REF!</definedName>
    <definedName name="_sd4" localSheetId="4">#REF!</definedName>
    <definedName name="_sd4" localSheetId="7">#REF!</definedName>
    <definedName name="_sd4" localSheetId="8">#REF!</definedName>
    <definedName name="_sd4" localSheetId="9">#REF!</definedName>
    <definedName name="_sd4" localSheetId="10">#REF!</definedName>
    <definedName name="_sd4">#REF!</definedName>
    <definedName name="_sd5" localSheetId="27">#REF!</definedName>
    <definedName name="_sd5" localSheetId="28">#REF!</definedName>
    <definedName name="_sd5" localSheetId="18">#REF!</definedName>
    <definedName name="_sd5" localSheetId="20">#REF!</definedName>
    <definedName name="_sd5" localSheetId="21">#REF!</definedName>
    <definedName name="_sd5" localSheetId="22">#REF!</definedName>
    <definedName name="_sd5" localSheetId="23">#REF!</definedName>
    <definedName name="_sd5" localSheetId="24">#REF!</definedName>
    <definedName name="_sd5" localSheetId="25">#REF!</definedName>
    <definedName name="_sd5" localSheetId="26">#REF!</definedName>
    <definedName name="_sd5" localSheetId="1">#REF!</definedName>
    <definedName name="_sd5" localSheetId="2">#REF!</definedName>
    <definedName name="_sd5" localSheetId="4">#REF!</definedName>
    <definedName name="_sd5" localSheetId="7">#REF!</definedName>
    <definedName name="_sd5" localSheetId="8">#REF!</definedName>
    <definedName name="_sd5" localSheetId="9">#REF!</definedName>
    <definedName name="_sd5" localSheetId="10">#REF!</definedName>
    <definedName name="_sd5">#REF!</definedName>
    <definedName name="_sd6" localSheetId="27">#REF!</definedName>
    <definedName name="_sd6" localSheetId="28">#REF!</definedName>
    <definedName name="_sd6" localSheetId="18">#REF!</definedName>
    <definedName name="_sd6" localSheetId="20">#REF!</definedName>
    <definedName name="_sd6" localSheetId="21">#REF!</definedName>
    <definedName name="_sd6" localSheetId="22">#REF!</definedName>
    <definedName name="_sd6" localSheetId="23">#REF!</definedName>
    <definedName name="_sd6" localSheetId="24">#REF!</definedName>
    <definedName name="_sd6" localSheetId="25">#REF!</definedName>
    <definedName name="_sd6" localSheetId="26">#REF!</definedName>
    <definedName name="_sd6" localSheetId="1">#REF!</definedName>
    <definedName name="_sd6" localSheetId="2">#REF!</definedName>
    <definedName name="_sd6" localSheetId="4">#REF!</definedName>
    <definedName name="_sd6" localSheetId="7">#REF!</definedName>
    <definedName name="_sd6" localSheetId="8">#REF!</definedName>
    <definedName name="_sd6" localSheetId="9">#REF!</definedName>
    <definedName name="_sd6" localSheetId="10">#REF!</definedName>
    <definedName name="_sd6">#REF!</definedName>
    <definedName name="_sd7" localSheetId="27">#REF!</definedName>
    <definedName name="_sd7" localSheetId="28">#REF!</definedName>
    <definedName name="_sd7" localSheetId="18">#REF!</definedName>
    <definedName name="_sd7" localSheetId="20">#REF!</definedName>
    <definedName name="_sd7" localSheetId="21">#REF!</definedName>
    <definedName name="_sd7" localSheetId="22">#REF!</definedName>
    <definedName name="_sd7" localSheetId="23">#REF!</definedName>
    <definedName name="_sd7" localSheetId="24">#REF!</definedName>
    <definedName name="_sd7" localSheetId="25">#REF!</definedName>
    <definedName name="_sd7" localSheetId="26">#REF!</definedName>
    <definedName name="_sd7" localSheetId="1">#REF!</definedName>
    <definedName name="_sd7" localSheetId="2">#REF!</definedName>
    <definedName name="_sd7" localSheetId="4">#REF!</definedName>
    <definedName name="_sd7" localSheetId="7">#REF!</definedName>
    <definedName name="_sd7" localSheetId="8">#REF!</definedName>
    <definedName name="_sd7" localSheetId="9">#REF!</definedName>
    <definedName name="_sd7" localSheetId="10">#REF!</definedName>
    <definedName name="_sd7">#REF!</definedName>
    <definedName name="_sd8" localSheetId="27">#REF!</definedName>
    <definedName name="_sd8" localSheetId="28">#REF!</definedName>
    <definedName name="_sd8" localSheetId="18">#REF!</definedName>
    <definedName name="_sd8" localSheetId="20">#REF!</definedName>
    <definedName name="_sd8" localSheetId="21">#REF!</definedName>
    <definedName name="_sd8" localSheetId="22">#REF!</definedName>
    <definedName name="_sd8" localSheetId="23">#REF!</definedName>
    <definedName name="_sd8" localSheetId="24">#REF!</definedName>
    <definedName name="_sd8" localSheetId="25">#REF!</definedName>
    <definedName name="_sd8" localSheetId="26">#REF!</definedName>
    <definedName name="_sd8" localSheetId="1">#REF!</definedName>
    <definedName name="_sd8" localSheetId="2">#REF!</definedName>
    <definedName name="_sd8" localSheetId="4">#REF!</definedName>
    <definedName name="_sd8" localSheetId="7">#REF!</definedName>
    <definedName name="_sd8" localSheetId="8">#REF!</definedName>
    <definedName name="_sd8" localSheetId="9">#REF!</definedName>
    <definedName name="_sd8" localSheetId="10">#REF!</definedName>
    <definedName name="_sd8">#REF!</definedName>
    <definedName name="_sd9" localSheetId="27">#REF!</definedName>
    <definedName name="_sd9" localSheetId="28">#REF!</definedName>
    <definedName name="_sd9" localSheetId="18">#REF!</definedName>
    <definedName name="_sd9" localSheetId="20">#REF!</definedName>
    <definedName name="_sd9" localSheetId="21">#REF!</definedName>
    <definedName name="_sd9" localSheetId="22">#REF!</definedName>
    <definedName name="_sd9" localSheetId="23">#REF!</definedName>
    <definedName name="_sd9" localSheetId="24">#REF!</definedName>
    <definedName name="_sd9" localSheetId="25">#REF!</definedName>
    <definedName name="_sd9" localSheetId="26">#REF!</definedName>
    <definedName name="_sd9" localSheetId="1">#REF!</definedName>
    <definedName name="_sd9" localSheetId="2">#REF!</definedName>
    <definedName name="_sd9" localSheetId="4">#REF!</definedName>
    <definedName name="_sd9" localSheetId="7">#REF!</definedName>
    <definedName name="_sd9" localSheetId="8">#REF!</definedName>
    <definedName name="_sd9" localSheetId="9">#REF!</definedName>
    <definedName name="_sd9" localSheetId="10">#REF!</definedName>
    <definedName name="_sd9">#REF!</definedName>
    <definedName name="_Sort" localSheetId="15" hidden="1">#REF!</definedName>
    <definedName name="_Sort" localSheetId="27" hidden="1">#REF!</definedName>
    <definedName name="_Sort" localSheetId="28" hidden="1">#REF!</definedName>
    <definedName name="_Sort" localSheetId="0" hidden="1">#REF!</definedName>
    <definedName name="_Sort" localSheetId="13" hidden="1">#REF!</definedName>
    <definedName name="_Sort" localSheetId="14" hidden="1">#REF!</definedName>
    <definedName name="_Sort" localSheetId="16" hidden="1">#REF!</definedName>
    <definedName name="_Sort" localSheetId="17" hidden="1">#REF!</definedName>
    <definedName name="_Sort" localSheetId="18" hidden="1">#REF!</definedName>
    <definedName name="_Sort" localSheetId="19" hidden="1">#REF!</definedName>
    <definedName name="_Sort" localSheetId="20" hidden="1">#REF!</definedName>
    <definedName name="_Sort" localSheetId="21" hidden="1">#REF!</definedName>
    <definedName name="_Sort" localSheetId="23" hidden="1">#REF!</definedName>
    <definedName name="_Sort" localSheetId="24" hidden="1">#REF!</definedName>
    <definedName name="_Sort" localSheetId="25" hidden="1">#REF!</definedName>
    <definedName name="_Sort" localSheetId="26" hidden="1">#REF!</definedName>
    <definedName name="_Sort" localSheetId="1" hidden="1">#REF!</definedName>
    <definedName name="_Sort" localSheetId="2" hidden="1">#REF!</definedName>
    <definedName name="_Sort" localSheetId="3" hidden="1">#REF!</definedName>
    <definedName name="_Sort" localSheetId="29" hidden="1">#REF!</definedName>
    <definedName name="_Sort" localSheetId="4" hidden="1">#REF!</definedName>
    <definedName name="_Sort" localSheetId="5" hidden="1">#REF!</definedName>
    <definedName name="_Sort" localSheetId="6" hidden="1">#REF!</definedName>
    <definedName name="_Sort" localSheetId="7" hidden="1">#REF!</definedName>
    <definedName name="_Sort" localSheetId="8" hidden="1">#REF!</definedName>
    <definedName name="_Sort" localSheetId="9" hidden="1">#REF!</definedName>
    <definedName name="_Sort" localSheetId="10" hidden="1">#REF!</definedName>
    <definedName name="_Sort" localSheetId="11" hidden="1">#REF!</definedName>
    <definedName name="_Sort" localSheetId="30" hidden="1">#REF!</definedName>
    <definedName name="_Sort" localSheetId="31" hidden="1">#REF!</definedName>
    <definedName name="_Sort" hidden="1">#REF!</definedName>
    <definedName name="_STW1">37399.599534838</definedName>
    <definedName name="_sum2">#N/A</definedName>
    <definedName name="_Table1_In1" localSheetId="15" hidden="1">#REF!</definedName>
    <definedName name="_Table1_In1" localSheetId="27" hidden="1">#REF!</definedName>
    <definedName name="_Table1_In1" localSheetId="28" hidden="1">#REF!</definedName>
    <definedName name="_Table1_In1" localSheetId="0" hidden="1">#REF!</definedName>
    <definedName name="_Table1_In1" localSheetId="13" hidden="1">#REF!</definedName>
    <definedName name="_Table1_In1" localSheetId="16" hidden="1">#REF!</definedName>
    <definedName name="_Table1_In1" localSheetId="17" hidden="1">#REF!</definedName>
    <definedName name="_Table1_In1" localSheetId="18" hidden="1">#REF!</definedName>
    <definedName name="_Table1_In1" localSheetId="20" hidden="1">#REF!</definedName>
    <definedName name="_Table1_In1" localSheetId="21" hidden="1">#REF!</definedName>
    <definedName name="_Table1_In1" localSheetId="23" hidden="1">#REF!</definedName>
    <definedName name="_Table1_In1" localSheetId="24" hidden="1">#REF!</definedName>
    <definedName name="_Table1_In1" localSheetId="25" hidden="1">#REF!</definedName>
    <definedName name="_Table1_In1" localSheetId="26" hidden="1">#REF!</definedName>
    <definedName name="_Table1_In1" localSheetId="1" hidden="1">#REF!</definedName>
    <definedName name="_Table1_In1" localSheetId="2" hidden="1">#REF!</definedName>
    <definedName name="_Table1_In1" localSheetId="29" hidden="1">#REF!</definedName>
    <definedName name="_Table1_In1" localSheetId="4" hidden="1">#REF!</definedName>
    <definedName name="_Table1_In1" localSheetId="5" hidden="1">#REF!</definedName>
    <definedName name="_Table1_In1" localSheetId="6" hidden="1">#REF!</definedName>
    <definedName name="_Table1_In1" localSheetId="7" hidden="1">#REF!</definedName>
    <definedName name="_Table1_In1" localSheetId="8" hidden="1">#REF!</definedName>
    <definedName name="_Table1_In1" localSheetId="9" hidden="1">#REF!</definedName>
    <definedName name="_Table1_In1" localSheetId="10" hidden="1">#REF!</definedName>
    <definedName name="_Table1_In1" localSheetId="30" hidden="1">#REF!</definedName>
    <definedName name="_Table1_In1" localSheetId="31" hidden="1">#REF!</definedName>
    <definedName name="_Table1_In1" hidden="1">#REF!</definedName>
    <definedName name="_Table2_In1" localSheetId="15" hidden="1">#REF!</definedName>
    <definedName name="_Table2_In1" localSheetId="27" hidden="1">#REF!</definedName>
    <definedName name="_Table2_In1" localSheetId="28" hidden="1">#REF!</definedName>
    <definedName name="_Table2_In1" localSheetId="0" hidden="1">#REF!</definedName>
    <definedName name="_Table2_In1" localSheetId="13" hidden="1">#REF!</definedName>
    <definedName name="_Table2_In1" localSheetId="16" hidden="1">#REF!</definedName>
    <definedName name="_Table2_In1" localSheetId="17" hidden="1">#REF!</definedName>
    <definedName name="_Table2_In1" localSheetId="18" hidden="1">#REF!</definedName>
    <definedName name="_Table2_In1" localSheetId="20" hidden="1">#REF!</definedName>
    <definedName name="_Table2_In1" localSheetId="21" hidden="1">#REF!</definedName>
    <definedName name="_Table2_In1" localSheetId="23" hidden="1">#REF!</definedName>
    <definedName name="_Table2_In1" localSheetId="24" hidden="1">#REF!</definedName>
    <definedName name="_Table2_In1" localSheetId="25" hidden="1">#REF!</definedName>
    <definedName name="_Table2_In1" localSheetId="26" hidden="1">#REF!</definedName>
    <definedName name="_Table2_In1" localSheetId="1" hidden="1">#REF!</definedName>
    <definedName name="_Table2_In1" localSheetId="2" hidden="1">#REF!</definedName>
    <definedName name="_Table2_In1" localSheetId="29" hidden="1">#REF!</definedName>
    <definedName name="_Table2_In1" localSheetId="4" hidden="1">#REF!</definedName>
    <definedName name="_Table2_In1" localSheetId="6" hidden="1">#REF!</definedName>
    <definedName name="_Table2_In1" localSheetId="7" hidden="1">#REF!</definedName>
    <definedName name="_Table2_In1" localSheetId="8" hidden="1">#REF!</definedName>
    <definedName name="_Table2_In1" localSheetId="9" hidden="1">#REF!</definedName>
    <definedName name="_Table2_In1" localSheetId="10" hidden="1">#REF!</definedName>
    <definedName name="_Table2_In1" localSheetId="30" hidden="1">#REF!</definedName>
    <definedName name="_Table2_In1" localSheetId="31" hidden="1">#REF!</definedName>
    <definedName name="_Table2_In1" hidden="1">#REF!</definedName>
    <definedName name="_td1" localSheetId="27">#REF!</definedName>
    <definedName name="_td1" localSheetId="28">#REF!</definedName>
    <definedName name="_td1" localSheetId="18">#REF!</definedName>
    <definedName name="_td1" localSheetId="20">#REF!</definedName>
    <definedName name="_td1" localSheetId="21">#REF!</definedName>
    <definedName name="_td1" localSheetId="22">#REF!</definedName>
    <definedName name="_td1" localSheetId="23">#REF!</definedName>
    <definedName name="_td1" localSheetId="24">#REF!</definedName>
    <definedName name="_td1" localSheetId="25">#REF!</definedName>
    <definedName name="_td1" localSheetId="26">#REF!</definedName>
    <definedName name="_td1" localSheetId="1">#REF!</definedName>
    <definedName name="_td1" localSheetId="2">#REF!</definedName>
    <definedName name="_td1" localSheetId="4">#REF!</definedName>
    <definedName name="_td1" localSheetId="7">#REF!</definedName>
    <definedName name="_td1" localSheetId="8">#REF!</definedName>
    <definedName name="_td1" localSheetId="9">#REF!</definedName>
    <definedName name="_td1" localSheetId="10">#REF!</definedName>
    <definedName name="_td1">#REF!</definedName>
    <definedName name="_td10" localSheetId="27">#REF!</definedName>
    <definedName name="_td10" localSheetId="28">#REF!</definedName>
    <definedName name="_td10" localSheetId="18">#REF!</definedName>
    <definedName name="_td10" localSheetId="20">#REF!</definedName>
    <definedName name="_td10" localSheetId="21">#REF!</definedName>
    <definedName name="_td10" localSheetId="22">#REF!</definedName>
    <definedName name="_td10" localSheetId="23">#REF!</definedName>
    <definedName name="_td10" localSheetId="24">#REF!</definedName>
    <definedName name="_td10" localSheetId="25">#REF!</definedName>
    <definedName name="_td10" localSheetId="26">#REF!</definedName>
    <definedName name="_td10" localSheetId="1">#REF!</definedName>
    <definedName name="_td10" localSheetId="2">#REF!</definedName>
    <definedName name="_td10" localSheetId="4">#REF!</definedName>
    <definedName name="_td10" localSheetId="7">#REF!</definedName>
    <definedName name="_td10" localSheetId="8">#REF!</definedName>
    <definedName name="_td10" localSheetId="9">#REF!</definedName>
    <definedName name="_td10" localSheetId="10">#REF!</definedName>
    <definedName name="_td10">#REF!</definedName>
    <definedName name="_td2" localSheetId="27">#REF!</definedName>
    <definedName name="_td2" localSheetId="28">#REF!</definedName>
    <definedName name="_td2" localSheetId="18">#REF!</definedName>
    <definedName name="_td2" localSheetId="20">#REF!</definedName>
    <definedName name="_td2" localSheetId="21">#REF!</definedName>
    <definedName name="_td2" localSheetId="22">#REF!</definedName>
    <definedName name="_td2" localSheetId="23">#REF!</definedName>
    <definedName name="_td2" localSheetId="24">#REF!</definedName>
    <definedName name="_td2" localSheetId="25">#REF!</definedName>
    <definedName name="_td2" localSheetId="26">#REF!</definedName>
    <definedName name="_td2" localSheetId="1">#REF!</definedName>
    <definedName name="_td2" localSheetId="2">#REF!</definedName>
    <definedName name="_td2" localSheetId="4">#REF!</definedName>
    <definedName name="_td2" localSheetId="7">#REF!</definedName>
    <definedName name="_td2" localSheetId="8">#REF!</definedName>
    <definedName name="_td2" localSheetId="9">#REF!</definedName>
    <definedName name="_td2" localSheetId="10">#REF!</definedName>
    <definedName name="_td2">#REF!</definedName>
    <definedName name="_td3" localSheetId="27">#REF!</definedName>
    <definedName name="_td3" localSheetId="28">#REF!</definedName>
    <definedName name="_td3" localSheetId="18">#REF!</definedName>
    <definedName name="_td3" localSheetId="20">#REF!</definedName>
    <definedName name="_td3" localSheetId="21">#REF!</definedName>
    <definedName name="_td3" localSheetId="22">#REF!</definedName>
    <definedName name="_td3" localSheetId="23">#REF!</definedName>
    <definedName name="_td3" localSheetId="24">#REF!</definedName>
    <definedName name="_td3" localSheetId="25">#REF!</definedName>
    <definedName name="_td3" localSheetId="26">#REF!</definedName>
    <definedName name="_td3" localSheetId="1">#REF!</definedName>
    <definedName name="_td3" localSheetId="2">#REF!</definedName>
    <definedName name="_td3" localSheetId="4">#REF!</definedName>
    <definedName name="_td3" localSheetId="7">#REF!</definedName>
    <definedName name="_td3" localSheetId="8">#REF!</definedName>
    <definedName name="_td3" localSheetId="9">#REF!</definedName>
    <definedName name="_td3" localSheetId="10">#REF!</definedName>
    <definedName name="_td3">#REF!</definedName>
    <definedName name="_td4" localSheetId="27">#REF!</definedName>
    <definedName name="_td4" localSheetId="28">#REF!</definedName>
    <definedName name="_td4" localSheetId="18">#REF!</definedName>
    <definedName name="_td4" localSheetId="20">#REF!</definedName>
    <definedName name="_td4" localSheetId="21">#REF!</definedName>
    <definedName name="_td4" localSheetId="22">#REF!</definedName>
    <definedName name="_td4" localSheetId="23">#REF!</definedName>
    <definedName name="_td4" localSheetId="24">#REF!</definedName>
    <definedName name="_td4" localSheetId="25">#REF!</definedName>
    <definedName name="_td4" localSheetId="26">#REF!</definedName>
    <definedName name="_td4" localSheetId="1">#REF!</definedName>
    <definedName name="_td4" localSheetId="2">#REF!</definedName>
    <definedName name="_td4" localSheetId="4">#REF!</definedName>
    <definedName name="_td4" localSheetId="7">#REF!</definedName>
    <definedName name="_td4" localSheetId="8">#REF!</definedName>
    <definedName name="_td4" localSheetId="9">#REF!</definedName>
    <definedName name="_td4" localSheetId="10">#REF!</definedName>
    <definedName name="_td4">#REF!</definedName>
    <definedName name="_td5" localSheetId="27">#REF!</definedName>
    <definedName name="_td5" localSheetId="28">#REF!</definedName>
    <definedName name="_td5" localSheetId="18">#REF!</definedName>
    <definedName name="_td5" localSheetId="20">#REF!</definedName>
    <definedName name="_td5" localSheetId="21">#REF!</definedName>
    <definedName name="_td5" localSheetId="22">#REF!</definedName>
    <definedName name="_td5" localSheetId="23">#REF!</definedName>
    <definedName name="_td5" localSheetId="24">#REF!</definedName>
    <definedName name="_td5" localSheetId="25">#REF!</definedName>
    <definedName name="_td5" localSheetId="26">#REF!</definedName>
    <definedName name="_td5" localSheetId="1">#REF!</definedName>
    <definedName name="_td5" localSheetId="2">#REF!</definedName>
    <definedName name="_td5" localSheetId="4">#REF!</definedName>
    <definedName name="_td5" localSheetId="7">#REF!</definedName>
    <definedName name="_td5" localSheetId="8">#REF!</definedName>
    <definedName name="_td5" localSheetId="9">#REF!</definedName>
    <definedName name="_td5" localSheetId="10">#REF!</definedName>
    <definedName name="_td5">#REF!</definedName>
    <definedName name="_td6" localSheetId="27">#REF!</definedName>
    <definedName name="_td6" localSheetId="28">#REF!</definedName>
    <definedName name="_td6" localSheetId="18">#REF!</definedName>
    <definedName name="_td6" localSheetId="20">#REF!</definedName>
    <definedName name="_td6" localSheetId="21">#REF!</definedName>
    <definedName name="_td6" localSheetId="22">#REF!</definedName>
    <definedName name="_td6" localSheetId="23">#REF!</definedName>
    <definedName name="_td6" localSheetId="24">#REF!</definedName>
    <definedName name="_td6" localSheetId="25">#REF!</definedName>
    <definedName name="_td6" localSheetId="26">#REF!</definedName>
    <definedName name="_td6" localSheetId="1">#REF!</definedName>
    <definedName name="_td6" localSheetId="2">#REF!</definedName>
    <definedName name="_td6" localSheetId="4">#REF!</definedName>
    <definedName name="_td6" localSheetId="7">#REF!</definedName>
    <definedName name="_td6" localSheetId="8">#REF!</definedName>
    <definedName name="_td6" localSheetId="9">#REF!</definedName>
    <definedName name="_td6" localSheetId="10">#REF!</definedName>
    <definedName name="_td6">#REF!</definedName>
    <definedName name="_td7" localSheetId="27">#REF!</definedName>
    <definedName name="_td7" localSheetId="28">#REF!</definedName>
    <definedName name="_td7" localSheetId="18">#REF!</definedName>
    <definedName name="_td7" localSheetId="20">#REF!</definedName>
    <definedName name="_td7" localSheetId="21">#REF!</definedName>
    <definedName name="_td7" localSheetId="22">#REF!</definedName>
    <definedName name="_td7" localSheetId="23">#REF!</definedName>
    <definedName name="_td7" localSheetId="24">#REF!</definedName>
    <definedName name="_td7" localSheetId="25">#REF!</definedName>
    <definedName name="_td7" localSheetId="26">#REF!</definedName>
    <definedName name="_td7" localSheetId="1">#REF!</definedName>
    <definedName name="_td7" localSheetId="2">#REF!</definedName>
    <definedName name="_td7" localSheetId="4">#REF!</definedName>
    <definedName name="_td7" localSheetId="7">#REF!</definedName>
    <definedName name="_td7" localSheetId="8">#REF!</definedName>
    <definedName name="_td7" localSheetId="9">#REF!</definedName>
    <definedName name="_td7" localSheetId="10">#REF!</definedName>
    <definedName name="_td7">#REF!</definedName>
    <definedName name="_td8" localSheetId="27">#REF!</definedName>
    <definedName name="_td8" localSheetId="28">#REF!</definedName>
    <definedName name="_td8" localSheetId="18">#REF!</definedName>
    <definedName name="_td8" localSheetId="20">#REF!</definedName>
    <definedName name="_td8" localSheetId="21">#REF!</definedName>
    <definedName name="_td8" localSheetId="22">#REF!</definedName>
    <definedName name="_td8" localSheetId="23">#REF!</definedName>
    <definedName name="_td8" localSheetId="24">#REF!</definedName>
    <definedName name="_td8" localSheetId="25">#REF!</definedName>
    <definedName name="_td8" localSheetId="26">#REF!</definedName>
    <definedName name="_td8" localSheetId="1">#REF!</definedName>
    <definedName name="_td8" localSheetId="2">#REF!</definedName>
    <definedName name="_td8" localSheetId="4">#REF!</definedName>
    <definedName name="_td8" localSheetId="7">#REF!</definedName>
    <definedName name="_td8" localSheetId="8">#REF!</definedName>
    <definedName name="_td8" localSheetId="9">#REF!</definedName>
    <definedName name="_td8" localSheetId="10">#REF!</definedName>
    <definedName name="_td8">#REF!</definedName>
    <definedName name="_td9" localSheetId="27">#REF!</definedName>
    <definedName name="_td9" localSheetId="28">#REF!</definedName>
    <definedName name="_td9" localSheetId="18">#REF!</definedName>
    <definedName name="_td9" localSheetId="20">#REF!</definedName>
    <definedName name="_td9" localSheetId="21">#REF!</definedName>
    <definedName name="_td9" localSheetId="22">#REF!</definedName>
    <definedName name="_td9" localSheetId="23">#REF!</definedName>
    <definedName name="_td9" localSheetId="24">#REF!</definedName>
    <definedName name="_td9" localSheetId="25">#REF!</definedName>
    <definedName name="_td9" localSheetId="26">#REF!</definedName>
    <definedName name="_td9" localSheetId="1">#REF!</definedName>
    <definedName name="_td9" localSheetId="2">#REF!</definedName>
    <definedName name="_td9" localSheetId="4">#REF!</definedName>
    <definedName name="_td9" localSheetId="7">#REF!</definedName>
    <definedName name="_td9" localSheetId="8">#REF!</definedName>
    <definedName name="_td9" localSheetId="9">#REF!</definedName>
    <definedName name="_td9" localSheetId="10">#REF!</definedName>
    <definedName name="_td9">#REF!</definedName>
    <definedName name="_tot1">#REF!</definedName>
    <definedName name="_tot10">#REF!</definedName>
    <definedName name="_tot12">#REF!</definedName>
    <definedName name="_tot2">#REF!</definedName>
    <definedName name="_tot3">#REF!</definedName>
    <definedName name="_tot4">#REF!</definedName>
    <definedName name="_tot5">#REF!</definedName>
    <definedName name="_tot6">#REF!</definedName>
    <definedName name="_tot7">#REF!</definedName>
    <definedName name="_tot8">#REF!</definedName>
    <definedName name="_tot9">#REF!</definedName>
    <definedName name="_WID2" localSheetId="27">#REF!</definedName>
    <definedName name="_WID2" localSheetId="28">#REF!</definedName>
    <definedName name="_WID2" localSheetId="18">#REF!</definedName>
    <definedName name="_WID2" localSheetId="21">#REF!</definedName>
    <definedName name="_WID2" localSheetId="22">#REF!</definedName>
    <definedName name="_WID2" localSheetId="23">#REF!</definedName>
    <definedName name="_WID2" localSheetId="24">#REF!</definedName>
    <definedName name="_WID2" localSheetId="25">#REF!</definedName>
    <definedName name="_WID2" localSheetId="26">#REF!</definedName>
    <definedName name="_WID2" localSheetId="1">#REF!</definedName>
    <definedName name="_WID2" localSheetId="2">#REF!</definedName>
    <definedName name="_WID2" localSheetId="4">#REF!</definedName>
    <definedName name="_WID2" localSheetId="7">#REF!</definedName>
    <definedName name="_WID2" localSheetId="8">#REF!</definedName>
    <definedName name="_WID2" localSheetId="9">#REF!</definedName>
    <definedName name="_WID2" localSheetId="10">#REF!</definedName>
    <definedName name="_WID2">#REF!</definedName>
    <definedName name="_WID3" localSheetId="27">#REF!</definedName>
    <definedName name="_WID3" localSheetId="28">#REF!</definedName>
    <definedName name="_WID3" localSheetId="18">#REF!</definedName>
    <definedName name="_WID3" localSheetId="21">#REF!</definedName>
    <definedName name="_WID3" localSheetId="22">#REF!</definedName>
    <definedName name="_WID3" localSheetId="23">#REF!</definedName>
    <definedName name="_WID3" localSheetId="24">#REF!</definedName>
    <definedName name="_WID3" localSheetId="25">#REF!</definedName>
    <definedName name="_WID3" localSheetId="26">#REF!</definedName>
    <definedName name="_WID3" localSheetId="1">#REF!</definedName>
    <definedName name="_WID3" localSheetId="2">#REF!</definedName>
    <definedName name="_WID3" localSheetId="4">#REF!</definedName>
    <definedName name="_WID3" localSheetId="7">#REF!</definedName>
    <definedName name="_WID3" localSheetId="8">#REF!</definedName>
    <definedName name="_WID3" localSheetId="9">#REF!</definedName>
    <definedName name="_WID3" localSheetId="10">#REF!</definedName>
    <definedName name="_WID3">#REF!</definedName>
    <definedName name="_Wid4" localSheetId="27">#REF!</definedName>
    <definedName name="_Wid4" localSheetId="28">#REF!</definedName>
    <definedName name="_Wid4" localSheetId="18">#REF!</definedName>
    <definedName name="_Wid4" localSheetId="21">#REF!</definedName>
    <definedName name="_Wid4" localSheetId="22">#REF!</definedName>
    <definedName name="_Wid4" localSheetId="23">#REF!</definedName>
    <definedName name="_Wid4" localSheetId="24">#REF!</definedName>
    <definedName name="_Wid4" localSheetId="25">#REF!</definedName>
    <definedName name="_Wid4" localSheetId="26">#REF!</definedName>
    <definedName name="_Wid4" localSheetId="1">#REF!</definedName>
    <definedName name="_Wid4" localSheetId="2">#REF!</definedName>
    <definedName name="_Wid4" localSheetId="4">#REF!</definedName>
    <definedName name="_Wid4" localSheetId="7">#REF!</definedName>
    <definedName name="_Wid4" localSheetId="8">#REF!</definedName>
    <definedName name="_Wid4" localSheetId="9">#REF!</definedName>
    <definedName name="_Wid4" localSheetId="10">#REF!</definedName>
    <definedName name="_Wid4">#REF!</definedName>
    <definedName name="a" localSheetId="27" hidden="1">#REF!</definedName>
    <definedName name="a" localSheetId="28" hidden="1">#REF!</definedName>
    <definedName name="a" localSheetId="14">#REF!</definedName>
    <definedName name="a" localSheetId="16">#REF!</definedName>
    <definedName name="a" localSheetId="18">#REF!</definedName>
    <definedName name="A" localSheetId="19">#REF!</definedName>
    <definedName name="a" localSheetId="20">#REF!</definedName>
    <definedName name="a" localSheetId="21">#REF!</definedName>
    <definedName name="a" localSheetId="22">#REF!</definedName>
    <definedName name="a" localSheetId="23">#REF!</definedName>
    <definedName name="a" localSheetId="24" hidden="1">#REF!</definedName>
    <definedName name="a" localSheetId="25" hidden="1">#REF!</definedName>
    <definedName name="a" localSheetId="26">#REF!</definedName>
    <definedName name="a" localSheetId="1">#REF!</definedName>
    <definedName name="a" localSheetId="2">#REF!</definedName>
    <definedName name="a" localSheetId="4">#REF!</definedName>
    <definedName name="a" localSheetId="5">#REF!</definedName>
    <definedName name="a" localSheetId="7">#REF!</definedName>
    <definedName name="a" localSheetId="8">#REF!</definedName>
    <definedName name="a" localSheetId="9">#REF!</definedName>
    <definedName name="a" localSheetId="10">#REF!</definedName>
    <definedName name="a" localSheetId="11">#REF!</definedName>
    <definedName name="a">#REF!</definedName>
    <definedName name="a_1" localSheetId="21" hidden="1">{#N/A,#N/A,FALSE,"Summary";#N/A,#N/A,FALSE,"Summary Indirect";#N/A,#N/A,FALSE,"LLW Indirect";#N/A,#N/A,FALSE,"ILW Indirect";#N/A,#N/A,FALSE,"UFM Indirect";#N/A,#N/A,FALSE,"Decomm Indirect";#N/A,#N/A,FALSE,"Ops &amp; Non-Waste Indirect"}</definedName>
    <definedName name="a_1" localSheetId="24" hidden="1">{#N/A,#N/A,FALSE,"Summary";#N/A,#N/A,FALSE,"Summary Indirect";#N/A,#N/A,FALSE,"LLW Indirect";#N/A,#N/A,FALSE,"ILW Indirect";#N/A,#N/A,FALSE,"UFM Indirect";#N/A,#N/A,FALSE,"Decomm Indirect";#N/A,#N/A,FALSE,"Ops &amp; Non-Waste Indirect"}</definedName>
    <definedName name="a_1" localSheetId="25" hidden="1">{#N/A,#N/A,FALSE,"Summary";#N/A,#N/A,FALSE,"Summary Indirect";#N/A,#N/A,FALSE,"LLW Indirect";#N/A,#N/A,FALSE,"ILW Indirect";#N/A,#N/A,FALSE,"UFM Indirect";#N/A,#N/A,FALSE,"Decomm Indirect";#N/A,#N/A,FALSE,"Ops &amp; Non-Waste Indirect"}</definedName>
    <definedName name="a_1" hidden="1">{#N/A,#N/A,FALSE,"Summary";#N/A,#N/A,FALSE,"Summary Indirect";#N/A,#N/A,FALSE,"LLW Indirect";#N/A,#N/A,FALSE,"ILW Indirect";#N/A,#N/A,FALSE,"UFM Indirect";#N/A,#N/A,FALSE,"Decomm Indirect";#N/A,#N/A,FALSE,"Ops &amp; Non-Waste Indirect"}</definedName>
    <definedName name="A_HaulCost_HaulCostCalculator">#REF!</definedName>
    <definedName name="A_impresión_IM">#REF!</definedName>
    <definedName name="aa" localSheetId="27" hidden="1">#REF!</definedName>
    <definedName name="aa" localSheetId="28" hidden="1">#REF!</definedName>
    <definedName name="aa" localSheetId="18" hidden="1">#REF!</definedName>
    <definedName name="aa" localSheetId="21" hidden="1">#REF!</definedName>
    <definedName name="aa" localSheetId="24" hidden="1">#REF!</definedName>
    <definedName name="aa" localSheetId="25" hidden="1">#REF!</definedName>
    <definedName name="aa" localSheetId="26" hidden="1">#REF!</definedName>
    <definedName name="aa" localSheetId="1" hidden="1">#REF!</definedName>
    <definedName name="aa" localSheetId="2" hidden="1">#REF!</definedName>
    <definedName name="aa" localSheetId="4" hidden="1">#REF!</definedName>
    <definedName name="aa" localSheetId="9" hidden="1">#REF!</definedName>
    <definedName name="aa" localSheetId="10" hidden="1">#REF!</definedName>
    <definedName name="aa" hidden="1">#REF!</definedName>
    <definedName name="aaa" localSheetId="27" hidden="1">#REF!</definedName>
    <definedName name="aaa" localSheetId="28" hidden="1">#REF!</definedName>
    <definedName name="aaa" localSheetId="18" hidden="1">#REF!</definedName>
    <definedName name="aaa" localSheetId="21" hidden="1">#REF!</definedName>
    <definedName name="aaa" localSheetId="24" hidden="1">#REF!</definedName>
    <definedName name="aaa" localSheetId="25" hidden="1">#REF!</definedName>
    <definedName name="aaa" localSheetId="26" hidden="1">#REF!</definedName>
    <definedName name="aaa" localSheetId="1" hidden="1">#REF!</definedName>
    <definedName name="aaa" localSheetId="2" hidden="1">#REF!</definedName>
    <definedName name="aaa" localSheetId="4" hidden="1">#REF!</definedName>
    <definedName name="aaa" localSheetId="9" hidden="1">#REF!</definedName>
    <definedName name="aaa" localSheetId="10" hidden="1">#REF!</definedName>
    <definedName name="aaa" hidden="1">#REF!</definedName>
    <definedName name="aaaa" localSheetId="27" hidden="1">#REF!</definedName>
    <definedName name="aaaa" localSheetId="28" hidden="1">#REF!</definedName>
    <definedName name="aaaa" localSheetId="18" hidden="1">#REF!</definedName>
    <definedName name="aaaa" localSheetId="21" hidden="1">#REF!</definedName>
    <definedName name="aaaa" localSheetId="24" hidden="1">#REF!</definedName>
    <definedName name="aaaa" localSheetId="25" hidden="1">#REF!</definedName>
    <definedName name="aaaa" localSheetId="26" hidden="1">#REF!</definedName>
    <definedName name="aaaa" localSheetId="1" hidden="1">#REF!</definedName>
    <definedName name="aaaa" localSheetId="2" hidden="1">#REF!</definedName>
    <definedName name="aaaa" localSheetId="4" hidden="1">#REF!</definedName>
    <definedName name="aaaa" localSheetId="9" hidden="1">#REF!</definedName>
    <definedName name="aaaa" localSheetId="10" hidden="1">#REF!</definedName>
    <definedName name="aaaa" hidden="1">#REF!</definedName>
    <definedName name="aaaaa" localSheetId="27">#REF!</definedName>
    <definedName name="aaaaa" localSheetId="28">#REF!</definedName>
    <definedName name="aaaaa" localSheetId="18">#REF!</definedName>
    <definedName name="aaaaa" localSheetId="20">#REF!</definedName>
    <definedName name="aaaaa" localSheetId="21">#REF!</definedName>
    <definedName name="aaaaa" localSheetId="22">#REF!</definedName>
    <definedName name="aaaaa" localSheetId="23">#REF!</definedName>
    <definedName name="aaaaa" localSheetId="24">#REF!</definedName>
    <definedName name="aaaaa" localSheetId="25">#REF!</definedName>
    <definedName name="aaaaa" localSheetId="26">#REF!</definedName>
    <definedName name="aaaaa" localSheetId="1">#REF!</definedName>
    <definedName name="aaaaa" localSheetId="2">#REF!</definedName>
    <definedName name="aaaaa" localSheetId="4">#REF!</definedName>
    <definedName name="aaaaa" localSheetId="5">#REF!</definedName>
    <definedName name="aaaaa" localSheetId="7">#REF!</definedName>
    <definedName name="aaaaa" localSheetId="8">#REF!</definedName>
    <definedName name="aaaaa" localSheetId="9">#REF!</definedName>
    <definedName name="aaaaa" localSheetId="10">#REF!</definedName>
    <definedName name="aaaaa">#REF!</definedName>
    <definedName name="aaaaaaa" localSheetId="27">#REF!</definedName>
    <definedName name="aaaaaaa" localSheetId="28">#REF!</definedName>
    <definedName name="aaaaaaa" localSheetId="18">#REF!</definedName>
    <definedName name="aaaaaaa" localSheetId="21">#REF!</definedName>
    <definedName name="aaaaaaa" localSheetId="22">#REF!</definedName>
    <definedName name="aaaaaaa" localSheetId="23">#REF!</definedName>
    <definedName name="aaaaaaa" localSheetId="24">#REF!</definedName>
    <definedName name="aaaaaaa" localSheetId="25">#REF!</definedName>
    <definedName name="aaaaaaa" localSheetId="26">#REF!</definedName>
    <definedName name="aaaaaaa" localSheetId="1">#REF!</definedName>
    <definedName name="aaaaaaa" localSheetId="2">#REF!</definedName>
    <definedName name="aaaaaaa" localSheetId="4">#REF!</definedName>
    <definedName name="aaaaaaa" localSheetId="7">#REF!</definedName>
    <definedName name="aaaaaaa" localSheetId="8">#REF!</definedName>
    <definedName name="aaaaaaa" localSheetId="9">#REF!</definedName>
    <definedName name="aaaaaaa" localSheetId="10">#REF!</definedName>
    <definedName name="aaaaaaa">#REF!</definedName>
    <definedName name="aaaaaaaaaaaaa" localSheetId="28">#REF!</definedName>
    <definedName name="aaaaaaaaaaaaa" localSheetId="18">#REF!</definedName>
    <definedName name="aaaaaaaaaaaaa" localSheetId="19">#REF!</definedName>
    <definedName name="aaaaaaaaaaaaa" localSheetId="21">#REF!</definedName>
    <definedName name="aaaaaaaaaaaaa" localSheetId="23">#REF!</definedName>
    <definedName name="aaaaaaaaaaaaa" localSheetId="24">#REF!</definedName>
    <definedName name="aaaaaaaaaaaaa" localSheetId="25">#REF!</definedName>
    <definedName name="aaaaaaaaaaaaa" localSheetId="26">#REF!</definedName>
    <definedName name="aaaaaaaaaaaaa" localSheetId="1">#REF!</definedName>
    <definedName name="aaaaaaaaaaaaa" localSheetId="2">#REF!</definedName>
    <definedName name="aaaaaaaaaaaaa" localSheetId="4">#REF!</definedName>
    <definedName name="aaaaaaaaaaaaa" localSheetId="5">#REF!</definedName>
    <definedName name="aaaaaaaaaaaaa" localSheetId="7">#REF!</definedName>
    <definedName name="aaaaaaaaaaaaa" localSheetId="9">#REF!</definedName>
    <definedName name="aaaaaaaaaaaaa" localSheetId="10">#REF!</definedName>
    <definedName name="aaaaaaaaaaaaa">#REF!</definedName>
    <definedName name="aaaaaaaaaaaaaa" localSheetId="28">#REF!</definedName>
    <definedName name="aaaaaaaaaaaaaa" localSheetId="18">#REF!</definedName>
    <definedName name="aaaaaaaaaaaaaa" localSheetId="19">#REF!</definedName>
    <definedName name="aaaaaaaaaaaaaa" localSheetId="21">#REF!</definedName>
    <definedName name="aaaaaaaaaaaaaa" localSheetId="23">#REF!</definedName>
    <definedName name="aaaaaaaaaaaaaa" localSheetId="24">#REF!</definedName>
    <definedName name="aaaaaaaaaaaaaa" localSheetId="25">#REF!</definedName>
    <definedName name="aaaaaaaaaaaaaa" localSheetId="26">#REF!</definedName>
    <definedName name="aaaaaaaaaaaaaa" localSheetId="1">#REF!</definedName>
    <definedName name="aaaaaaaaaaaaaa" localSheetId="2">#REF!</definedName>
    <definedName name="aaaaaaaaaaaaaa" localSheetId="4">#REF!</definedName>
    <definedName name="aaaaaaaaaaaaaa" localSheetId="7">#REF!</definedName>
    <definedName name="aaaaaaaaaaaaaa" localSheetId="9">#REF!</definedName>
    <definedName name="aaaaaaaaaaaaaa" localSheetId="10">#REF!</definedName>
    <definedName name="aaaaaaaaaaaaaa">#REF!</definedName>
    <definedName name="aaaaaaaaaaaaaaaa" localSheetId="19">#REF!</definedName>
    <definedName name="aaaaaaaaaaaaaaaa">#REF!</definedName>
    <definedName name="AADERIVED_DAILY_141153_PRICE_AADATA_DAILY_C00001_PRICE_130999_100">"ID:C00001ÿTP:PRICEÿPD:1ÿSD:19990913ÿED:19991213ÿRF: 3ÿTI:MLP ComparablesÿBV: 100ÿBD:19990913ÿ"</definedName>
    <definedName name="AADERIVED_DAILY_141153_PRICE_AADATA_DAILY_C00001_PRICE_140699_100">"ID:C00001ÿTP:PRICEÿPD:1ÿSD:19990614ÿED:19991213ÿRF: 3ÿTI:MLP ComparablesÿBV: 100ÿBD:19990614ÿ"</definedName>
    <definedName name="AADERIVED_DAILY_141153_PRICE_AADATA_DAILY_C00001_PRICE_141298_100">"ID:C00001ÿTP:PRICEÿPD:1ÿSD:19981214ÿED:19991213ÿRF: 3ÿTI:MLP ComparablesÿBV: 100ÿBD:19981214ÿ"</definedName>
    <definedName name="AADERIVED_DAILY_141153_PRICE_AADATA_DAILY_C00001_PRICE_150698_100">"ID:C00001ÿTP:PRICEÿPD:1ÿSD:19980615ÿED:19991213ÿRF: 3ÿTI:MLP ComparablesÿBV: 100ÿBD:19980615ÿ"</definedName>
    <definedName name="AADERIVED_DAILY_141153_PRICE_AADATA_DAILY_C00001_PRICE_151297_100">"ID:C00001ÿTP:PRICEÿPD:1ÿSD:19971215ÿED:19991213ÿRF: 3ÿTI:MLP ComparablesÿBV: 100ÿBD:19971215ÿ"</definedName>
    <definedName name="AADERIVED_DAILY_167055_PRICE_AADATA_DAILY_C00001_PRICE_130999_100">"ID:C00001ÿTP:PRICEÿPD:1ÿSD:19990913ÿED:19991213ÿRF: 3ÿTI:MLP ComparablesÿBV: 100ÿBD:19990913ÿ"</definedName>
    <definedName name="AADERIVED_DAILY_167055_PRICE_AADATA_DAILY_C00001_PRICE_140699_100">"ID:C00001ÿTP:PRICEÿPD:1ÿSD:19990614ÿED:19991213ÿRF: 3ÿTI:MLP ComparablesÿBV: 100ÿBD:19990614ÿ"</definedName>
    <definedName name="AADERIVED_DAILY_167055_PRICE_AADATA_DAILY_C00001_PRICE_141298_100">"ID:C00001ÿTP:PRICEÿPD:1ÿSD:19981214ÿED:19991213ÿRF: 3ÿTI:MLP ComparablesÿBV: 100ÿBD:19981214ÿ"</definedName>
    <definedName name="AADERIVED_DAILY_167055_PRICE_AADATA_DAILY_C00001_PRICE_150698_100">"ID:C00001ÿTP:PRICEÿPD:1ÿSD:19980615ÿED:19991213ÿRF: 3ÿTI:MLP ComparablesÿBV: 100ÿBD:19980615ÿ"</definedName>
    <definedName name="AADERIVED_DAILY_167055_PRICE_AADATA_DAILY_C00001_PRICE_151297_100">"ID:C00001ÿTP:PRICEÿPD:1ÿSD:19971215ÿED:19991213ÿRF: 3ÿTI:MLP ComparablesÿBV: 100ÿBD:19971215ÿ"</definedName>
    <definedName name="AADERIVED_DAILY_225529_PRICE_AADATA_DAILY_C00001_PRICE_130999_100">"ID:C00001ÿTP:PRICEÿPD:1ÿSD:19990913ÿED:19991213ÿRF: 3ÿTI:MLP ComparablesÿBV: 100ÿBD:19990913ÿ"</definedName>
    <definedName name="AADERIVED_DAILY_225529_PRICE_AADATA_DAILY_C00001_PRICE_140699_100">"ID:C00001ÿTP:PRICEÿPD:1ÿSD:19990614ÿED:19991213ÿRF: 3ÿTI:MLP ComparablesÿBV: 100ÿBD:19990614ÿ"</definedName>
    <definedName name="AADERIVED_DAILY_225529_PRICE_AADATA_DAILY_C00001_PRICE_141298_100">"ID:C00001ÿTP:PRICEÿPD:1ÿSD:19981214ÿED:19991213ÿRF: 3ÿTI:MLP ComparablesÿBV: 100ÿBD:19981214ÿ"</definedName>
    <definedName name="AADERIVED_DAILY_225529_PRICE_AADATA_DAILY_C00001_PRICE_150698_100">"ID:C00001ÿTP:PRICEÿPD:1ÿSD:19980615ÿED:19991213ÿRF: 3ÿTI:MLP ComparablesÿBV: 100ÿBD:19980615ÿ"</definedName>
    <definedName name="AADERIVED_DAILY_225529_PRICE_AADATA_DAILY_C00001_PRICE_151297_100">"ID:C00001ÿTP:PRICEÿPD:1ÿSD:19971215ÿED:19991213ÿRF: 3ÿTI:MLP ComparablesÿBV: 100ÿBD:19971215ÿ"</definedName>
    <definedName name="AADERIVED_DAILY_244903_PRICE_AADATA_DAILY_C00001_PRICE_130999_100">"ID:C00001ÿTP:PRICEÿPD:1ÿSD:19990913ÿED:19991213ÿRF: 3ÿTI:MLP ComparablesÿBV: 100ÿBD:19990913ÿ"</definedName>
    <definedName name="AADERIVED_DAILY_244903_PRICE_AADATA_DAILY_C00001_PRICE_140699_100">"ID:C00001ÿTP:PRICEÿPD:1ÿSD:19990614ÿED:19991213ÿRF: 3ÿTI:MLP ComparablesÿBV: 100ÿBD:19990614ÿ"</definedName>
    <definedName name="AADERIVED_DAILY_244903_PRICE_AADATA_DAILY_C00001_PRICE_141298_100">"ID:C00001ÿTP:PRICEÿPD:1ÿSD:19981214ÿED:19991213ÿRF: 3ÿTI:MLP ComparablesÿBV: 100ÿBD:19981214ÿ"</definedName>
    <definedName name="AADERIVED_DAILY_244903_PRICE_AADATA_DAILY_C00001_PRICE_150698_100">"ID:C00001ÿTP:PRICEÿPD:1ÿSD:19980615ÿED:19991213ÿRF: 3ÿTI:MLP ComparablesÿBV: 100ÿBD:19980615ÿ"</definedName>
    <definedName name="AADERIVED_DAILY_244903_PRICE_AADATA_DAILY_C00001_PRICE_151297_100">"ID:C00001ÿTP:PRICEÿPD:1ÿSD:19971215ÿED:19991213ÿRF: 3ÿTI:MLP ComparablesÿBV: 100ÿBD:19971215ÿ"</definedName>
    <definedName name="AADERIVED_DAILY_253821_PRICE_AADATA_DAILY_C00001_PRICE_130999_100">"ID:C00001ÿTP:PRICEÿPD:1ÿSD:19990913ÿED:19991213ÿRF: 3ÿTI:MLP ComparablesÿBV: 100ÿBD:19990913ÿ"</definedName>
    <definedName name="AADERIVED_DAILY_253821_PRICE_AADATA_DAILY_C00001_PRICE_140699_100">"ID:C00001ÿTP:PRICEÿPD:1ÿSD:19990614ÿED:19991213ÿRF: 3ÿTI:MLP ComparablesÿBV: 100ÿBD:19990614ÿ"</definedName>
    <definedName name="AADERIVED_DAILY_253821_PRICE_AADATA_DAILY_C00001_PRICE_141298_100">"ID:C00001ÿTP:PRICEÿPD:1ÿSD:19981214ÿED:19991213ÿRF: 3ÿTI:MLP ComparablesÿBV: 100ÿBD:19981214ÿ"</definedName>
    <definedName name="AADERIVED_DAILY_253821_PRICE_AADATA_DAILY_C00001_PRICE_150698_100">"ID:C00001ÿTP:PRICEÿPD:1ÿSD:19980615ÿED:19991213ÿRF: 3ÿTI:MLP ComparablesÿBV: 100ÿBD:19980615ÿ"</definedName>
    <definedName name="AADERIVED_DAILY_253821_PRICE_AADATA_DAILY_C00001_PRICE_151297_100">"ID:C00001ÿTP:PRICEÿPD:1ÿSD:19971215ÿED:19991213ÿRF: 3ÿTI:MLP ComparablesÿBV: 100ÿBD:19971215ÿ"</definedName>
    <definedName name="AADERIVED_DAILY_282214_PRICE_AADATA_DAILY_C00001_PRICE_130999_100">"ID:C00001ÿTP:PRICEÿPD:1ÿSD:19990913ÿED:19991213ÿRF: 3ÿTI:MLP ComparablesÿBV: 100ÿBD:19990913ÿ"</definedName>
    <definedName name="AADERIVED_DAILY_282214_PRICE_AADATA_DAILY_C00001_PRICE_140699_100">"ID:C00001ÿTP:PRICEÿPD:1ÿSD:19990614ÿED:19991213ÿRF: 3ÿTI:MLP ComparablesÿBV: 100ÿBD:19990614ÿ"</definedName>
    <definedName name="AADERIVED_DAILY_282214_PRICE_AADATA_DAILY_C00001_PRICE_141298_100">"ID:C00001ÿTP:PRICEÿPD:1ÿSD:19981214ÿED:19991213ÿRF: 3ÿTI:MLP ComparablesÿBV: 100ÿBD:19981214ÿ"</definedName>
    <definedName name="AADERIVED_DAILY_282214_PRICE_AADATA_DAILY_C00001_PRICE_150698_100">"ID:C00001ÿTP:PRICEÿPD:1ÿSD:19980615ÿED:19991213ÿRF: 3ÿTI:MLP ComparablesÿBV: 100ÿBD:19980615ÿ"</definedName>
    <definedName name="AADERIVED_DAILY_282214_PRICE_AADATA_DAILY_C00001_PRICE_151297_100">"ID:C00001ÿTP:PRICEÿPD:1ÿSD:19971215ÿED:19991213ÿRF: 3ÿTI:MLP ComparablesÿBV: 100ÿBD:19971215ÿ"</definedName>
    <definedName name="AADERIVED_DAILY_30089_PRICE_AADATA_DAILY_C00001_PRICE_130999_100">"ID:C00001ÿTP:PRICEÿPD:1ÿSD:19990913ÿED:19991213ÿRF: 3ÿTI:MLP ComparablesÿBV: 100ÿBD:19990913ÿ"</definedName>
    <definedName name="AADERIVED_DAILY_30089_PRICE_AADATA_DAILY_C00001_PRICE_140699_100">"ID:C00001ÿTP:PRICEÿPD:1ÿSD:19990614ÿED:19991213ÿRF: 3ÿTI:MLP ComparablesÿBV: 100ÿBD:19990614ÿ"</definedName>
    <definedName name="AADERIVED_DAILY_30089_PRICE_AADATA_DAILY_C00001_PRICE_141298_100">"ID:C00001ÿTP:PRICEÿPD:1ÿSD:19981214ÿED:19991213ÿRF: 3ÿTI:MLP ComparablesÿBV: 100ÿBD:19981214ÿ"</definedName>
    <definedName name="AADERIVED_DAILY_30089_PRICE_AADATA_DAILY_C00001_PRICE_150698_100">"ID:C00001ÿTP:PRICEÿPD:1ÿSD:19980615ÿED:19991213ÿRF: 3ÿTI:MLP ComparablesÿBV: 100ÿBD:19980615ÿ"</definedName>
    <definedName name="AADERIVED_DAILY_30089_PRICE_AADATA_DAILY_C00001_PRICE_151297_100">"ID:C00001ÿTP:PRICEÿPD:1ÿSD:19971215ÿED:19991213ÿRF: 3ÿTI:MLP ComparablesÿBV: 100ÿBD:19971215ÿ"</definedName>
    <definedName name="AADERIVED_DAILY_306978_PRICE_AADATA_DAILY_C00001_PRICE_130999_100">"ID:C00001ÿTP:PRICEÿPD:1ÿSD:19990913ÿED:19991213ÿRF: 3ÿTI:MLP ComparablesÿBV: 100ÿBD:19990913ÿ"</definedName>
    <definedName name="AADERIVED_DAILY_306978_PRICE_AADATA_DAILY_C00001_PRICE_140699_100">"ID:C00001ÿTP:PRICEÿPD:1ÿSD:19990614ÿED:19991213ÿRF: 3ÿTI:MLP ComparablesÿBV: 100ÿBD:19990614ÿ"</definedName>
    <definedName name="AADERIVED_DAILY_306978_PRICE_AADATA_DAILY_C00001_PRICE_141298_100">"ID:C00001ÿTP:PRICEÿPD:1ÿSD:19981214ÿED:19991213ÿRF: 3ÿTI:MLP ComparablesÿBV: 100ÿBD:19981214ÿ"</definedName>
    <definedName name="AADERIVED_DAILY_306978_PRICE_AADATA_DAILY_C00001_PRICE_150698_100">"ID:C00001ÿTP:PRICEÿPD:1ÿSD:19980615ÿED:19991213ÿRF: 3ÿTI:MLP ComparablesÿBV: 100ÿBD:19980615ÿ"</definedName>
    <definedName name="AADERIVED_DAILY_306978_PRICE_AADATA_DAILY_C00001_PRICE_151297_100">"ID:C00001ÿTP:PRICEÿPD:1ÿSD:19971215ÿED:19991213ÿRF: 3ÿTI:MLP ComparablesÿBV: 100ÿBD:19971215ÿ"</definedName>
    <definedName name="AADERIVED_DAILY_322956_PRICE_AADATA_DAILY_C00001_PRICE_130999_100">"ID:C00001ÿTP:PRICEÿPD:1ÿSD:19990913ÿED:19991213ÿRF: 3ÿTI:MLP ComparablesÿBV: 100ÿBD:19990913ÿ"</definedName>
    <definedName name="AADERIVED_DAILY_322956_PRICE_AADATA_DAILY_C00001_PRICE_140699_100">"ID:C00001ÿTP:PRICEÿPD:1ÿSD:19990614ÿED:19991213ÿRF: 3ÿTI:MLP ComparablesÿBV: 100ÿBD:19990614ÿ"</definedName>
    <definedName name="AADERIVED_DAILY_322956_PRICE_AADATA_DAILY_C00001_PRICE_141298_100">"ID:C00001ÿTP:PRICEÿPD:1ÿSD:19981214ÿED:19991213ÿRF: 3ÿTI:MLP ComparablesÿBV: 100ÿBD:19981214ÿ"</definedName>
    <definedName name="AADERIVED_DAILY_322956_PRICE_AADATA_DAILY_C00001_PRICE_150698_100">"ID:C00001ÿTP:PRICEÿPD:1ÿSD:19980615ÿED:19991213ÿRF: 3ÿTI:MLP ComparablesÿBV: 100ÿBD:19980615ÿ"</definedName>
    <definedName name="AADERIVED_DAILY_322956_PRICE_AADATA_DAILY_C00001_PRICE_151297_100">"ID:C00001ÿTP:PRICEÿPD:1ÿSD:19971215ÿED:19991213ÿRF: 3ÿTI:MLP ComparablesÿBV: 100ÿBD:19971215ÿ"</definedName>
    <definedName name="AADERIVED_DAILY_323253_PRICE_AADATA_DAILY_C00001_PRICE_130999_100">"ID:C00001ÿTP:PRICEÿPD:1ÿSD:19990913ÿED:19991213ÿRF: 3ÿTI:MLP ComparablesÿBV: 100ÿBD:19990913ÿ"</definedName>
    <definedName name="AADERIVED_DAILY_323253_PRICE_AADATA_DAILY_C00001_PRICE_140699_100">"ID:C00001ÿTP:PRICEÿPD:1ÿSD:19990614ÿED:19991213ÿRF: 3ÿTI:MLP ComparablesÿBV: 100ÿBD:19990614ÿ"</definedName>
    <definedName name="AADERIVED_DAILY_323253_PRICE_AADATA_DAILY_C00001_PRICE_141298_100">"ID:C00001ÿTP:PRICEÿPD:1ÿSD:19981214ÿED:19991213ÿRF: 3ÿTI:MLP ComparablesÿBV: 100ÿBD:19981214ÿ"</definedName>
    <definedName name="AADERIVED_DAILY_323253_PRICE_AADATA_DAILY_C00001_PRICE_150698_100">"ID:C00001ÿTP:PRICEÿPD:1ÿSD:19980615ÿED:19991213ÿRF: 3ÿTI:MLP ComparablesÿBV: 100ÿBD:19980615ÿ"</definedName>
    <definedName name="AADERIVED_DAILY_323253_PRICE_AADATA_DAILY_C00001_PRICE_151297_100">"ID:C00001ÿTP:PRICEÿPD:1ÿSD:19971215ÿED:19991213ÿRF: 3ÿTI:MLP ComparablesÿBV: 100ÿBD:19971215ÿ"</definedName>
    <definedName name="AADERIVED_DAILY_334822_PRICE_AADATA_DAILY_C00001_PRICE_130999_100">"ID:C00001ÿTP:PRICEÿPD:1ÿSD:19990913ÿED:19991213ÿRF: 3ÿTI:MLP ComparablesÿBV: 100ÿBD:19990913ÿ"</definedName>
    <definedName name="AADERIVED_DAILY_334822_PRICE_AADATA_DAILY_C00001_PRICE_140699_100">"ID:C00001ÿTP:PRICEÿPD:1ÿSD:19990614ÿED:19991213ÿRF: 3ÿTI:MLP ComparablesÿBV: 100ÿBD:19990614ÿ"</definedName>
    <definedName name="AADERIVED_DAILY_334822_PRICE_AADATA_DAILY_C00001_PRICE_141298_100">"ID:C00001ÿTP:PRICEÿPD:1ÿSD:19981214ÿED:19991213ÿRF: 3ÿTI:MLP ComparablesÿBV: 100ÿBD:19981214ÿ"</definedName>
    <definedName name="AADERIVED_DAILY_334822_PRICE_AADATA_DAILY_C00001_PRICE_150698_100">"ID:C00001ÿTP:PRICEÿPD:1ÿSD:19980615ÿED:19991213ÿRF: 3ÿTI:MLP ComparablesÿBV: 100ÿBD:19980615ÿ"</definedName>
    <definedName name="AADERIVED_DAILY_334822_PRICE_AADATA_DAILY_C00001_PRICE_151297_100">"ID:C00001ÿTP:PRICEÿPD:1ÿSD:19971215ÿED:19991213ÿRF: 3ÿTI:MLP ComparablesÿBV: 100ÿBD:19971215ÿ"</definedName>
    <definedName name="AADERIVED_DAILY_335728_PRICE_AADATA_DAILY_C00001_PRICE_130999_100">"ID:C00001ÿTP:PRICEÿPD:1ÿSD:19990913ÿED:19991213ÿRF: 3ÿTI:MLP ComparablesÿBV: 100ÿBD:19990913ÿ"</definedName>
    <definedName name="AADERIVED_DAILY_335728_PRICE_AADATA_DAILY_C00001_PRICE_140699_100">"ID:C00001ÿTP:PRICEÿPD:1ÿSD:19990614ÿED:19991213ÿRF: 3ÿTI:MLP ComparablesÿBV: 100ÿBD:19990614ÿ"</definedName>
    <definedName name="AADERIVED_DAILY_335728_PRICE_AADATA_DAILY_C00001_PRICE_141298_100">"ID:C00001ÿTP:PRICEÿPD:1ÿSD:19981214ÿED:19991213ÿRF: 3ÿTI:MLP ComparablesÿBV: 100ÿBD:19981214ÿ"</definedName>
    <definedName name="AADERIVED_DAILY_335728_PRICE_AADATA_DAILY_C00001_PRICE_150698_100">"ID:C00001ÿTP:PRICEÿPD:1ÿSD:19980615ÿED:19991213ÿRF: 3ÿTI:MLP ComparablesÿBV: 100ÿBD:19980615ÿ"</definedName>
    <definedName name="AADERIVED_DAILY_335728_PRICE_AADATA_DAILY_C00001_PRICE_151297_100">"ID:C00001ÿTP:PRICEÿPD:1ÿSD:19971215ÿED:19991213ÿRF: 3ÿTI:MLP ComparablesÿBV: 100ÿBD:19971215ÿ"</definedName>
    <definedName name="AADERIVED_DAILY_416056_PRICE_AADATA_DAILY_C00001_PRICE_130999_100">"ID:C00001ÿTP:PRICEÿPD:1ÿSD:19990913ÿED:19991213ÿRF: 3ÿTI:MLP ComparablesÿBV: 100ÿBD:19990913ÿ"</definedName>
    <definedName name="AADERIVED_DAILY_416056_PRICE_AADATA_DAILY_C00001_PRICE_140699_100">"ID:C00001ÿTP:PRICEÿPD:1ÿSD:19990614ÿED:19991213ÿRF: 3ÿTI:MLP ComparablesÿBV: 100ÿBD:19990614ÿ"</definedName>
    <definedName name="AADERIVED_DAILY_416056_PRICE_AADATA_DAILY_C00001_PRICE_141298_100">"ID:C00001ÿTP:PRICEÿPD:1ÿSD:19981214ÿED:19991213ÿRF: 3ÿTI:MLP ComparablesÿBV: 100ÿBD:19981214ÿ"</definedName>
    <definedName name="AADERIVED_DAILY_416056_PRICE_AADATA_DAILY_C00001_PRICE_150698_100">"ID:C00001ÿTP:PRICEÿPD:1ÿSD:19980615ÿED:19991213ÿRF: 3ÿTI:MLP ComparablesÿBV: 100ÿBD:19980615ÿ"</definedName>
    <definedName name="AADERIVED_DAILY_416056_PRICE_AADATA_DAILY_C00001_PRICE_151297_100">"ID:C00001ÿTP:PRICEÿPD:1ÿSD:19971215ÿED:19991213ÿRF: 3ÿTI:MLP ComparablesÿBV: 100ÿBD:19971215ÿ"</definedName>
    <definedName name="AADERIVED_DAILY_420990_PRICE_AADATA_DAILY_C00001_PRICE_130999_100">"ID:C00001ÿTP:PRICEÿPD:1ÿSD:19990913ÿED:19991213ÿRF: 3ÿTI:MLP ComparablesÿBV: 100ÿBD:19990913ÿ"</definedName>
    <definedName name="AADERIVED_DAILY_420990_PRICE_AADATA_DAILY_C00001_PRICE_140699_100">"ID:C00001ÿTP:PRICEÿPD:1ÿSD:19990614ÿED:19991213ÿRF: 3ÿTI:MLP ComparablesÿBV: 100ÿBD:19990614ÿ"</definedName>
    <definedName name="AADERIVED_DAILY_420990_PRICE_AADATA_DAILY_C00001_PRICE_141298_100">"ID:C00001ÿTP:PRICEÿPD:1ÿSD:19981214ÿED:19991213ÿRF: 3ÿTI:MLP ComparablesÿBV: 100ÿBD:19981214ÿ"</definedName>
    <definedName name="AADERIVED_DAILY_420990_PRICE_AADATA_DAILY_C00001_PRICE_150698_100">"ID:C00001ÿTP:PRICEÿPD:1ÿSD:19980615ÿED:19991213ÿRF: 3ÿTI:MLP ComparablesÿBV: 100ÿBD:19980615ÿ"</definedName>
    <definedName name="AADERIVED_DAILY_420990_PRICE_AADATA_DAILY_C00001_PRICE_151297_100">"ID:C00001ÿTP:PRICEÿPD:1ÿSD:19971215ÿED:19991213ÿRF: 3ÿTI:MLP ComparablesÿBV: 100ÿBD:19971215ÿ"</definedName>
    <definedName name="AADERIVED_DAILY_433459_PRICE_AADATA_DAILY_433459_PRICE_130999_100">"ID:433459ÿTP:PRICEÿPD:1ÿSD:19990913ÿED:19991213ÿRF: 2ÿTI:PAAÿBV: 100ÿBD:19990913ÿ"</definedName>
    <definedName name="AADERIVED_DAILY_433459_PRICE_AADATA_DAILY_433459_PRICE_140699_100">"ID:433459ÿTP:PRICEÿPD:1ÿSD:19990614ÿED:19991213ÿRF: 2ÿTI:PAAÿBV: 100ÿBD:19990614ÿ"</definedName>
    <definedName name="AADERIVED_DAILY_433459_PRICE_AADATA_DAILY_433459_PRICE_141298_100">"ID:433459ÿTP:PRICEÿPD:1ÿSD:19981214ÿED:19991213ÿRF: 2ÿTI:PAAÿBV: 100ÿBD:19981214ÿ"</definedName>
    <definedName name="AADERIVED_DAILY_433459_PRICE_AADATA_DAILY_433459_PRICE_150698_100">"ID:433459ÿTP:PRICEÿPD:1ÿSD:19980615ÿED:19991213ÿRF: 2ÿTI:PAAÿBV: 100ÿBD:19980615ÿ"</definedName>
    <definedName name="AADERIVED_DAILY_433459_PRICE_AADATA_DAILY_433459_PRICE_151297_100">"ID:433459ÿTP:PRICEÿPD:1ÿSD:19971215ÿED:19991213ÿRF: 2ÿTI:PAAÿBV: 100ÿBD:19971215ÿ"</definedName>
    <definedName name="AADERIVED_DAILY_433459_PRICE_AADATA_DAILY_Paa_Price___Epn_Pric_PRICE">"ID:Paa Price / Epn PriceÿTP:PRICEÿPD:1ÿSD:19971215ÿED:19991213ÿRF: 1ÿTI:TickerÿBV: 100ÿBD:18991231ÿ"</definedName>
    <definedName name="AADERIVED_DAILY_453844_PRICE_AADATA_DAILY_C00001_PRICE_130999_100">"ID:C00001ÿTP:PRICEÿPD:1ÿSD:19990913ÿED:19991213ÿRF: 3ÿTI:MLP ComparablesÿBV: 100ÿBD:19990913ÿ"</definedName>
    <definedName name="AADERIVED_DAILY_453844_PRICE_AADATA_DAILY_C00001_PRICE_140699_100">"ID:C00001ÿTP:PRICEÿPD:1ÿSD:19990614ÿED:19991213ÿRF: 3ÿTI:MLP ComparablesÿBV: 100ÿBD:19990614ÿ"</definedName>
    <definedName name="AADERIVED_DAILY_453844_PRICE_AADATA_DAILY_C00001_PRICE_141298_100">"ID:C00001ÿTP:PRICEÿPD:1ÿSD:19981214ÿED:19991213ÿRF: 3ÿTI:MLP ComparablesÿBV: 100ÿBD:19981214ÿ"</definedName>
    <definedName name="AADERIVED_DAILY_453844_PRICE_AADATA_DAILY_C00001_PRICE_150698_100">"ID:C00001ÿTP:PRICEÿPD:1ÿSD:19980615ÿED:19991213ÿRF: 3ÿTI:MLP ComparablesÿBV: 100ÿBD:19980615ÿ"</definedName>
    <definedName name="AADERIVED_DAILY_453844_PRICE_AADATA_DAILY_C00001_PRICE_151297_100">"ID:C00001ÿTP:PRICEÿPD:1ÿSD:19971215ÿED:19991213ÿRF: 3ÿTI:MLP ComparablesÿBV: 100ÿBD:19971215ÿ"</definedName>
    <definedName name="AADERIVED_DAILY_463148_PRICE_AADATA_DAILY_C00001_PRICE_130999_100">"ID:C00001ÿTP:PRICEÿPD:1ÿSD:19990913ÿED:19991213ÿRF: 3ÿTI:MLP ComparablesÿBV: 100ÿBD:19990913ÿ"</definedName>
    <definedName name="AADERIVED_DAILY_463148_PRICE_AADATA_DAILY_C00001_PRICE_140699_100">"ID:C00001ÿTP:PRICEÿPD:1ÿSD:19990614ÿED:19991213ÿRF: 3ÿTI:MLP ComparablesÿBV: 100ÿBD:19990614ÿ"</definedName>
    <definedName name="AADERIVED_DAILY_463148_PRICE_AADATA_DAILY_C00001_PRICE_141298_100">"ID:C00001ÿTP:PRICEÿPD:1ÿSD:19981214ÿED:19991213ÿRF: 3ÿTI:MLP ComparablesÿBV: 100ÿBD:19981214ÿ"</definedName>
    <definedName name="AADERIVED_DAILY_463148_PRICE_AADATA_DAILY_C00001_PRICE_150698_100">"ID:C00001ÿTP:PRICEÿPD:1ÿSD:19980615ÿED:19991213ÿRF: 3ÿTI:MLP ComparablesÿBV: 100ÿBD:19980615ÿ"</definedName>
    <definedName name="AADERIVED_DAILY_463148_PRICE_AADATA_DAILY_C00001_PRICE_151297_100">"ID:C00001ÿTP:PRICEÿPD:1ÿSD:19971215ÿED:19991213ÿRF: 3ÿTI:MLP ComparablesÿBV: 100ÿBD:19971215ÿ"</definedName>
    <definedName name="AADERIVED_DAILY_473255_PRICE_AADATA_DAILY_C00001_PRICE_130999_100">"ID:C00001ÿTP:PRICEÿPD:1ÿSD:19990913ÿED:19991213ÿRF: 3ÿTI:MLP ComparablesÿBV: 100ÿBD:19990913ÿ"</definedName>
    <definedName name="AADERIVED_DAILY_473255_PRICE_AADATA_DAILY_C00001_PRICE_140699_100">"ID:C00001ÿTP:PRICEÿPD:1ÿSD:19990614ÿED:19991213ÿRF: 3ÿTI:MLP ComparablesÿBV: 100ÿBD:19990614ÿ"</definedName>
    <definedName name="AADERIVED_DAILY_473255_PRICE_AADATA_DAILY_C00001_PRICE_141298_100">"ID:C00001ÿTP:PRICEÿPD:1ÿSD:19981214ÿED:19991213ÿRF: 3ÿTI:MLP ComparablesÿBV: 100ÿBD:19981214ÿ"</definedName>
    <definedName name="AADERIVED_DAILY_473255_PRICE_AADATA_DAILY_C00001_PRICE_150698_100">"ID:C00001ÿTP:PRICEÿPD:1ÿSD:19980615ÿED:19991213ÿRF: 3ÿTI:MLP ComparablesÿBV: 100ÿBD:19980615ÿ"</definedName>
    <definedName name="AADERIVED_DAILY_473255_PRICE_AADATA_DAILY_C00001_PRICE_151297_100">"ID:C00001ÿTP:PRICEÿPD:1ÿSD:19971215ÿED:19991213ÿRF: 3ÿTI:MLP ComparablesÿBV: 100ÿBD:19971215ÿ"</definedName>
    <definedName name="AADERIVED_DAILY_473255_PRICE_AADATA_DAILY_Paa_Price___Epn_Pric_PRICE">"ID:Paa Price / Epn PriceÿTP:PRICEÿPD:1ÿSD:19971215ÿED:19991213ÿRF: 1ÿTI:TickerÿBV: 100ÿBD:18991231ÿ"</definedName>
    <definedName name="AADERIVED_DAILY_59692_PRICE_AADATA_DAILY_C00001_PRICE_130999_100">"ID:C00001ÿTP:PRICEÿPD:1ÿSD:19990913ÿED:19991213ÿRF: 3ÿTI:MLP ComparablesÿBV: 100ÿBD:19990913ÿ"</definedName>
    <definedName name="AADERIVED_DAILY_59692_PRICE_AADATA_DAILY_C00001_PRICE_140699_100">"ID:C00001ÿTP:PRICEÿPD:1ÿSD:19990614ÿED:19991213ÿRF: 3ÿTI:MLP ComparablesÿBV: 100ÿBD:19990614ÿ"</definedName>
    <definedName name="AADERIVED_DAILY_59692_PRICE_AADATA_DAILY_C00001_PRICE_141298_100">"ID:C00001ÿTP:PRICEÿPD:1ÿSD:19981214ÿED:19991213ÿRF: 3ÿTI:MLP ComparablesÿBV: 100ÿBD:19981214ÿ"</definedName>
    <definedName name="AADERIVED_DAILY_59692_PRICE_AADATA_DAILY_C00001_PRICE_150698_100">"ID:C00001ÿTP:PRICEÿPD:1ÿSD:19980615ÿED:19991213ÿRF: 3ÿTI:MLP ComparablesÿBV: 100ÿBD:19980615ÿ"</definedName>
    <definedName name="AADERIVED_DAILY_59692_PRICE_AADATA_DAILY_C00001_PRICE_151297_100">"ID:C00001ÿTP:PRICEÿPD:1ÿSD:19971215ÿED:19991213ÿRF: 3ÿTI:MLP ComparablesÿBV: 100ÿBD:19971215ÿ"</definedName>
    <definedName name="AADERIVED_DAILY_76916_PRICE_AADATA_DAILY_C00001_PRICE_130999_100">"ID:C00001ÿTP:PRICEÿPD:1ÿSD:19990913ÿED:19991213ÿRF: 3ÿTI:MLP ComparablesÿBV: 100ÿBD:19990913ÿ"</definedName>
    <definedName name="AADERIVED_DAILY_76916_PRICE_AADATA_DAILY_C00001_PRICE_140699_100">"ID:C00001ÿTP:PRICEÿPD:1ÿSD:19990614ÿED:19991213ÿRF: 3ÿTI:MLP ComparablesÿBV: 100ÿBD:19990614ÿ"</definedName>
    <definedName name="AADERIVED_DAILY_76916_PRICE_AADATA_DAILY_C00001_PRICE_141298_100">"ID:C00001ÿTP:PRICEÿPD:1ÿSD:19981214ÿED:19991213ÿRF: 3ÿTI:MLP ComparablesÿBV: 100ÿBD:19981214ÿ"</definedName>
    <definedName name="AADERIVED_DAILY_76916_PRICE_AADATA_DAILY_C00001_PRICE_150698_100">"ID:C00001ÿTP:PRICEÿPD:1ÿSD:19980615ÿED:19991213ÿRF: 3ÿTI:MLP ComparablesÿBV: 100ÿBD:19980615ÿ"</definedName>
    <definedName name="AADERIVED_DAILY_76916_PRICE_AADATA_DAILY_C00001_PRICE_151297_100">"ID:C00001ÿTP:PRICEÿPD:1ÿSD:19971215ÿED:19991213ÿRF: 3ÿTI:MLP ComparablesÿBV: 100ÿBD:19971215ÿ"</definedName>
    <definedName name="ab" localSheetId="24">#REF!</definedName>
    <definedName name="ab" localSheetId="25">#REF!</definedName>
    <definedName name="ab" localSheetId="1">#REF!</definedName>
    <definedName name="ab" localSheetId="2">#REF!</definedName>
    <definedName name="ab">#REF!</definedName>
    <definedName name="ABC" localSheetId="24" hidden="1">{#N/A,#N/A,FALSE,"Checklist";#N/A,#N/A,FALSE,"Master Agreement";#N/A,#N/A,FALSE,"Pricing";#N/A,#N/A,FALSE,"Service Agreements";#N/A,#N/A,FALSE,"Required Responses";#N/A,#N/A,FALSE,"Required Responses Total";#N/A,#N/A,FALSE,"References";#N/A,#N/A,FALSE,"Presentation";#N/A,#N/A,FALSE,"Total Evaluation"}</definedName>
    <definedName name="ABC" localSheetId="25" hidden="1">{#N/A,#N/A,FALSE,"Checklist";#N/A,#N/A,FALSE,"Master Agreement";#N/A,#N/A,FALSE,"Pricing";#N/A,#N/A,FALSE,"Service Agreements";#N/A,#N/A,FALSE,"Required Responses";#N/A,#N/A,FALSE,"Required Responses Total";#N/A,#N/A,FALSE,"References";#N/A,#N/A,FALSE,"Presentation";#N/A,#N/A,FALSE,"Total Evaluation"}</definedName>
    <definedName name="ABC" hidden="1">{#N/A,#N/A,FALSE,"Checklist";#N/A,#N/A,FALSE,"Master Agreement";#N/A,#N/A,FALSE,"Pricing";#N/A,#N/A,FALSE,"Service Agreements";#N/A,#N/A,FALSE,"Required Responses";#N/A,#N/A,FALSE,"Required Responses Total";#N/A,#N/A,FALSE,"References";#N/A,#N/A,FALSE,"Presentation";#N/A,#N/A,FALSE,"Total Evaluation"}</definedName>
    <definedName name="ABESA_Financials">#REF!</definedName>
    <definedName name="abit">0.000000001</definedName>
    <definedName name="ACC2A" localSheetId="24">#REF!</definedName>
    <definedName name="ACC2A" localSheetId="25">#REF!</definedName>
    <definedName name="ACC2A" localSheetId="1">#REF!</definedName>
    <definedName name="ACC2A" localSheetId="2">#REF!</definedName>
    <definedName name="ACC2A">#REF!</definedName>
    <definedName name="ACC2B" localSheetId="24">#REF!</definedName>
    <definedName name="ACC2B" localSheetId="25">#REF!</definedName>
    <definedName name="ACC2B" localSheetId="1">#REF!</definedName>
    <definedName name="ACC2B" localSheetId="2">#REF!</definedName>
    <definedName name="ACC2B">#REF!</definedName>
    <definedName name="ACCJC" localSheetId="24">#REF!</definedName>
    <definedName name="ACCJC" localSheetId="25">#REF!</definedName>
    <definedName name="ACCJC" localSheetId="1">#REF!</definedName>
    <definedName name="ACCJC" localSheetId="2">#REF!</definedName>
    <definedName name="ACCJC">#REF!</definedName>
    <definedName name="ACCJC2" localSheetId="1">#REF!</definedName>
    <definedName name="ACCJC2" localSheetId="2">#REF!</definedName>
    <definedName name="ACCJC2">#REF!</definedName>
    <definedName name="accprov" localSheetId="28">#REF!</definedName>
    <definedName name="accprov" localSheetId="16">#REF!</definedName>
    <definedName name="accprov" localSheetId="18">#REF!</definedName>
    <definedName name="accprov" localSheetId="19">#REF!</definedName>
    <definedName name="accprov" localSheetId="21">#REF!</definedName>
    <definedName name="accprov" localSheetId="22">#REF!</definedName>
    <definedName name="accprov" localSheetId="23">#REF!</definedName>
    <definedName name="accprov" localSheetId="24">#REF!</definedName>
    <definedName name="accprov" localSheetId="25">#REF!</definedName>
    <definedName name="accprov" localSheetId="26">#REF!</definedName>
    <definedName name="accprov" localSheetId="1">#REF!</definedName>
    <definedName name="accprov" localSheetId="2">#REF!</definedName>
    <definedName name="accprov" localSheetId="4">#REF!</definedName>
    <definedName name="accprov" localSheetId="5">#REF!</definedName>
    <definedName name="accprov" localSheetId="7">#REF!</definedName>
    <definedName name="accprov" localSheetId="8">#REF!</definedName>
    <definedName name="accprov" localSheetId="9">#REF!</definedName>
    <definedName name="accprov" localSheetId="10">#REF!</definedName>
    <definedName name="accprov">#REF!</definedName>
    <definedName name="AccrualData" localSheetId="27">#REF!</definedName>
    <definedName name="AccrualData" localSheetId="28">#REF!</definedName>
    <definedName name="AccrualData" localSheetId="16">#REF!</definedName>
    <definedName name="AccrualData" localSheetId="19">#REF!</definedName>
    <definedName name="AccrualData" localSheetId="20">#REF!</definedName>
    <definedName name="AccrualData" localSheetId="22">#REF!</definedName>
    <definedName name="AccrualData" localSheetId="23">#REF!</definedName>
    <definedName name="AccrualData" localSheetId="24">#REF!</definedName>
    <definedName name="AccrualData" localSheetId="25">#REF!</definedName>
    <definedName name="AccrualData" localSheetId="26">#REF!</definedName>
    <definedName name="AccrualData" localSheetId="5">#REF!</definedName>
    <definedName name="AccrualData" localSheetId="7">#REF!</definedName>
    <definedName name="AccrualData" localSheetId="9">#REF!</definedName>
    <definedName name="AccrualData">#REF!</definedName>
    <definedName name="Accrued_IESO_Inv" localSheetId="27">#REF!</definedName>
    <definedName name="Accrued_IESO_Inv" localSheetId="28">#REF!</definedName>
    <definedName name="Accrued_IESO_Inv" localSheetId="16">#REF!</definedName>
    <definedName name="Accrued_IESO_Inv" localSheetId="19">#REF!</definedName>
    <definedName name="Accrued_IESO_Inv" localSheetId="20">#REF!</definedName>
    <definedName name="Accrued_IESO_Inv" localSheetId="22">#REF!</definedName>
    <definedName name="Accrued_IESO_Inv" localSheetId="23">#REF!</definedName>
    <definedName name="Accrued_IESO_Inv" localSheetId="24">#REF!</definedName>
    <definedName name="Accrued_IESO_Inv" localSheetId="25">#REF!</definedName>
    <definedName name="Accrued_IESO_Inv" localSheetId="26">#REF!</definedName>
    <definedName name="Accrued_IESO_Inv" localSheetId="5">#REF!</definedName>
    <definedName name="Accrued_IESO_Inv" localSheetId="7">#REF!</definedName>
    <definedName name="Accrued_IESO_Inv" localSheetId="9">#REF!</definedName>
    <definedName name="Accrued_IESO_Inv">#REF!</definedName>
    <definedName name="AccruedEmbGen" localSheetId="14">#REF!</definedName>
    <definedName name="AccruedEmbGen" localSheetId="16">#REF!</definedName>
    <definedName name="AccruedEmbGen" localSheetId="19">#REF!</definedName>
    <definedName name="AccruedEmbGen" localSheetId="22">#REF!</definedName>
    <definedName name="AccruedEmbGen" localSheetId="23">#REF!</definedName>
    <definedName name="AccruedEmbGen" localSheetId="26">#REF!</definedName>
    <definedName name="AccruedEmbGen" localSheetId="5">#REF!</definedName>
    <definedName name="AccruedEmbGen" localSheetId="7">#REF!</definedName>
    <definedName name="AccruedEmbGen" localSheetId="9">#REF!</definedName>
    <definedName name="AccruedEmbGen" localSheetId="11">#REF!</definedName>
    <definedName name="AccruedEmbGen">#REF!</definedName>
    <definedName name="acct_num" localSheetId="24">#REF!</definedName>
    <definedName name="acct_num" localSheetId="25">#REF!</definedName>
    <definedName name="acct_num" localSheetId="1">#REF!</definedName>
    <definedName name="acct_num" localSheetId="2">#REF!</definedName>
    <definedName name="acct_num">#REF!</definedName>
    <definedName name="ACCT_TABLE" localSheetId="24">#REF!</definedName>
    <definedName name="ACCT_TABLE" localSheetId="25">#REF!</definedName>
    <definedName name="ACCT_TABLE" localSheetId="1">#REF!</definedName>
    <definedName name="ACCT_TABLE" localSheetId="2">#REF!</definedName>
    <definedName name="ACCT_TABLE">#REF!</definedName>
    <definedName name="Acctotal" localSheetId="27">#REF!</definedName>
    <definedName name="Acctotal" localSheetId="28">#REF!</definedName>
    <definedName name="Acctotal" localSheetId="19">#REF!</definedName>
    <definedName name="Acctotal" localSheetId="24">#REF!</definedName>
    <definedName name="Acctotal" localSheetId="25">#REF!</definedName>
    <definedName name="Acctotal">#REF!</definedName>
    <definedName name="acd" localSheetId="27">#REF!</definedName>
    <definedName name="acd" localSheetId="28">#REF!</definedName>
    <definedName name="acd" localSheetId="16">#REF!</definedName>
    <definedName name="acd" localSheetId="18">#REF!</definedName>
    <definedName name="acd" localSheetId="20">#REF!</definedName>
    <definedName name="acd" localSheetId="21">#REF!</definedName>
    <definedName name="acd" localSheetId="22">#REF!</definedName>
    <definedName name="acd" localSheetId="23">#REF!</definedName>
    <definedName name="acd" localSheetId="24">#REF!</definedName>
    <definedName name="acd" localSheetId="25">#REF!</definedName>
    <definedName name="acd" localSheetId="26">#REF!</definedName>
    <definedName name="acd" localSheetId="1">#REF!</definedName>
    <definedName name="acd" localSheetId="2">#REF!</definedName>
    <definedName name="acd" localSheetId="4">#REF!</definedName>
    <definedName name="acd" localSheetId="5">#REF!</definedName>
    <definedName name="acd" localSheetId="7">#REF!</definedName>
    <definedName name="acd" localSheetId="8">#REF!</definedName>
    <definedName name="acd" localSheetId="9">#REF!</definedName>
    <definedName name="acd" localSheetId="10">#REF!</definedName>
    <definedName name="acd">#REF!</definedName>
    <definedName name="ACHANGE" localSheetId="27">#REF!</definedName>
    <definedName name="ACHANGE" localSheetId="28">#REF!</definedName>
    <definedName name="ACHANGE" localSheetId="16">#REF!</definedName>
    <definedName name="ACHANGE" localSheetId="18">#REF!</definedName>
    <definedName name="ACHANGE" localSheetId="20">#REF!</definedName>
    <definedName name="ACHANGE" localSheetId="21">#REF!</definedName>
    <definedName name="ACHANGE" localSheetId="22">#REF!</definedName>
    <definedName name="ACHANGE" localSheetId="23">#REF!</definedName>
    <definedName name="ACHANGE" localSheetId="24">#REF!</definedName>
    <definedName name="ACHANGE" localSheetId="25">#REF!</definedName>
    <definedName name="ACHANGE" localSheetId="26">#REF!</definedName>
    <definedName name="ACHANGE" localSheetId="1">#REF!</definedName>
    <definedName name="ACHANGE" localSheetId="2">#REF!</definedName>
    <definedName name="ACHANGE" localSheetId="4">#REF!</definedName>
    <definedName name="ACHANGE" localSheetId="7">#REF!</definedName>
    <definedName name="ACHANGE" localSheetId="8">#REF!</definedName>
    <definedName name="ACHANGE" localSheetId="9">#REF!</definedName>
    <definedName name="ACHANGE" localSheetId="10">#REF!</definedName>
    <definedName name="ACHANGE">#REF!</definedName>
    <definedName name="ACT">#REF!</definedName>
    <definedName name="ActData">#REF!</definedName>
    <definedName name="Action">#REF!</definedName>
    <definedName name="Actual" localSheetId="24">OFFSET(#REF!,0,0,COUNTA(#REF!)-1)</definedName>
    <definedName name="Actual" localSheetId="25">OFFSET(#REF!,0,0,COUNTA(#REF!)-1)</definedName>
    <definedName name="Actual" localSheetId="1">OFFSET(#REF!,0,0,COUNTA(#REF!)-1)</definedName>
    <definedName name="Actual" localSheetId="2">OFFSET(#REF!,0,0,COUNTA(#REF!)-1)</definedName>
    <definedName name="Actual">OFFSET(#REF!,0,0,COUNTA(#REF!)-1)</definedName>
    <definedName name="Actual_Database" localSheetId="19">#REF!</definedName>
    <definedName name="Actual_Database">#REF!</definedName>
    <definedName name="Actual_Hours" localSheetId="19">#REF!</definedName>
    <definedName name="Actual_Hours">#REF!</definedName>
    <definedName name="Actual_MCR_Hours" localSheetId="19">#REF!</definedName>
    <definedName name="Actual_MCR_Hours">#REF!</definedName>
    <definedName name="Actual_Month" localSheetId="19">#REF!</definedName>
    <definedName name="Actual_Month">#REF!</definedName>
    <definedName name="Actual_Quarter" localSheetId="19">#REF!</definedName>
    <definedName name="Actual_Quarter">#REF!</definedName>
    <definedName name="actual_rate">#REF!</definedName>
    <definedName name="actual_start_year">1993</definedName>
    <definedName name="Actual_State" localSheetId="19">#REF!</definedName>
    <definedName name="Actual_State">#REF!</definedName>
    <definedName name="Actual28" localSheetId="27">#REF!</definedName>
    <definedName name="Actual28" localSheetId="28">#REF!</definedName>
    <definedName name="Actual28" localSheetId="16">#REF!</definedName>
    <definedName name="Actual28" localSheetId="18">#REF!</definedName>
    <definedName name="Actual28" localSheetId="20">#REF!</definedName>
    <definedName name="Actual28" localSheetId="21">#REF!</definedName>
    <definedName name="Actual28" localSheetId="22">#REF!</definedName>
    <definedName name="Actual28" localSheetId="23">#REF!</definedName>
    <definedName name="Actual28" localSheetId="24">#REF!</definedName>
    <definedName name="Actual28" localSheetId="25">#REF!</definedName>
    <definedName name="Actual28" localSheetId="26">#REF!</definedName>
    <definedName name="Actual28" localSheetId="1">#REF!</definedName>
    <definedName name="Actual28" localSheetId="2">#REF!</definedName>
    <definedName name="Actual28" localSheetId="4">#REF!</definedName>
    <definedName name="Actual28" localSheetId="5">#REF!</definedName>
    <definedName name="Actual28" localSheetId="7">#REF!</definedName>
    <definedName name="Actual28" localSheetId="8">#REF!</definedName>
    <definedName name="Actual28" localSheetId="9">#REF!</definedName>
    <definedName name="Actual28" localSheetId="10">#REF!</definedName>
    <definedName name="Actual28">#REF!</definedName>
    <definedName name="Actual37" localSheetId="27">#REF!</definedName>
    <definedName name="Actual37" localSheetId="28">#REF!</definedName>
    <definedName name="Actual37" localSheetId="16">#REF!</definedName>
    <definedName name="Actual37" localSheetId="18">#REF!</definedName>
    <definedName name="Actual37" localSheetId="20">#REF!</definedName>
    <definedName name="Actual37" localSheetId="21">#REF!</definedName>
    <definedName name="Actual37" localSheetId="22">#REF!</definedName>
    <definedName name="Actual37" localSheetId="23">#REF!</definedName>
    <definedName name="Actual37" localSheetId="24">#REF!</definedName>
    <definedName name="Actual37" localSheetId="25">#REF!</definedName>
    <definedName name="Actual37" localSheetId="26">#REF!</definedName>
    <definedName name="Actual37" localSheetId="1">#REF!</definedName>
    <definedName name="Actual37" localSheetId="2">#REF!</definedName>
    <definedName name="Actual37" localSheetId="4">#REF!</definedName>
    <definedName name="Actual37" localSheetId="5">#REF!</definedName>
    <definedName name="Actual37" localSheetId="7">#REF!</definedName>
    <definedName name="Actual37" localSheetId="8">#REF!</definedName>
    <definedName name="Actual37" localSheetId="9">#REF!</definedName>
    <definedName name="Actual37" localSheetId="10">#REF!</definedName>
    <definedName name="Actual37">#REF!</definedName>
    <definedName name="Actual37M" localSheetId="27">#REF!</definedName>
    <definedName name="Actual37M" localSheetId="28">#REF!</definedName>
    <definedName name="Actual37M" localSheetId="16">#REF!</definedName>
    <definedName name="Actual37M" localSheetId="18">#REF!</definedName>
    <definedName name="Actual37M" localSheetId="20">#REF!</definedName>
    <definedName name="Actual37M" localSheetId="21">#REF!</definedName>
    <definedName name="Actual37M" localSheetId="22">#REF!</definedName>
    <definedName name="Actual37M" localSheetId="23">#REF!</definedName>
    <definedName name="Actual37M" localSheetId="24">#REF!</definedName>
    <definedName name="Actual37M" localSheetId="25">#REF!</definedName>
    <definedName name="Actual37M" localSheetId="26">#REF!</definedName>
    <definedName name="Actual37M" localSheetId="1">#REF!</definedName>
    <definedName name="Actual37M" localSheetId="2">#REF!</definedName>
    <definedName name="Actual37M" localSheetId="4">#REF!</definedName>
    <definedName name="Actual37M" localSheetId="7">#REF!</definedName>
    <definedName name="Actual37M" localSheetId="8">#REF!</definedName>
    <definedName name="Actual37M" localSheetId="9">#REF!</definedName>
    <definedName name="Actual37M" localSheetId="10">#REF!</definedName>
    <definedName name="Actual37M">#REF!</definedName>
    <definedName name="ActualConc" localSheetId="27">#REF!</definedName>
    <definedName name="ActualConc" localSheetId="28">#REF!</definedName>
    <definedName name="ActualConc" localSheetId="18">#REF!</definedName>
    <definedName name="ActualConc" localSheetId="20">#REF!</definedName>
    <definedName name="ActualConc" localSheetId="21">#REF!</definedName>
    <definedName name="ActualConc" localSheetId="22">#REF!</definedName>
    <definedName name="ActualConc" localSheetId="23">#REF!</definedName>
    <definedName name="ActualConc" localSheetId="24">#REF!</definedName>
    <definedName name="ActualConc" localSheetId="25">#REF!</definedName>
    <definedName name="ActualConc" localSheetId="26">#REF!</definedName>
    <definedName name="ActualConc" localSheetId="1">#REF!</definedName>
    <definedName name="ActualConc" localSheetId="2">#REF!</definedName>
    <definedName name="ActualConc" localSheetId="4">#REF!</definedName>
    <definedName name="ActualConc" localSheetId="7">#REF!</definedName>
    <definedName name="ActualConc" localSheetId="8">#REF!</definedName>
    <definedName name="ActualConc" localSheetId="9">#REF!</definedName>
    <definedName name="ActualConc" localSheetId="10">#REF!</definedName>
    <definedName name="ActualConc">#REF!</definedName>
    <definedName name="ActualData" localSheetId="27">#REF!</definedName>
    <definedName name="ActualData" localSheetId="28">#REF!</definedName>
    <definedName name="ActualData" localSheetId="16">#REF!</definedName>
    <definedName name="ActualData" localSheetId="20">#REF!</definedName>
    <definedName name="ActualData" localSheetId="22">#REF!</definedName>
    <definedName name="ActualData" localSheetId="23">#REF!</definedName>
    <definedName name="ActualData" localSheetId="24">#REF!</definedName>
    <definedName name="ActualData" localSheetId="25">#REF!</definedName>
    <definedName name="ActualData" localSheetId="26">#REF!</definedName>
    <definedName name="ActualData" localSheetId="5">#REF!</definedName>
    <definedName name="ActualData" localSheetId="7">#REF!</definedName>
    <definedName name="ActualData" localSheetId="9">#REF!</definedName>
    <definedName name="ActualData">#REF!</definedName>
    <definedName name="ActualFinFuel" localSheetId="27">#REF!</definedName>
    <definedName name="ActualFinFuel" localSheetId="28">#REF!</definedName>
    <definedName name="ActualFinFuel" localSheetId="16">#REF!</definedName>
    <definedName name="ActualFinFuel" localSheetId="18">#REF!</definedName>
    <definedName name="ActualFinFuel" localSheetId="20">#REF!</definedName>
    <definedName name="ActualFinFuel" localSheetId="21">#REF!</definedName>
    <definedName name="ActualFinFuel" localSheetId="22">#REF!</definedName>
    <definedName name="ActualFinFuel" localSheetId="23">#REF!</definedName>
    <definedName name="ActualFinFuel" localSheetId="24">#REF!</definedName>
    <definedName name="ActualFinFuel" localSheetId="25">#REF!</definedName>
    <definedName name="ActualFinFuel" localSheetId="26">#REF!</definedName>
    <definedName name="ActualFinFuel" localSheetId="1">#REF!</definedName>
    <definedName name="ActualFinFuel" localSheetId="2">#REF!</definedName>
    <definedName name="ActualFinFuel" localSheetId="4">#REF!</definedName>
    <definedName name="ActualFinFuel" localSheetId="5">#REF!</definedName>
    <definedName name="ActualFinFuel" localSheetId="7">#REF!</definedName>
    <definedName name="ActualFinFuel" localSheetId="8">#REF!</definedName>
    <definedName name="ActualFinFuel" localSheetId="9">#REF!</definedName>
    <definedName name="ActualFinFuel" localSheetId="10">#REF!</definedName>
    <definedName name="ActualFinFuel">#REF!</definedName>
    <definedName name="actuals" localSheetId="1">#REF!</definedName>
    <definedName name="actuals" localSheetId="2">#REF!</definedName>
    <definedName name="actuals">#REF!</definedName>
    <definedName name="Actuals_Table" localSheetId="27">#REF!</definedName>
    <definedName name="Actuals_Table" localSheetId="28">#REF!</definedName>
    <definedName name="Actuals_Table" localSheetId="16">#REF!</definedName>
    <definedName name="Actuals_Table" localSheetId="18">#REF!</definedName>
    <definedName name="Actuals_Table" localSheetId="20">#REF!</definedName>
    <definedName name="Actuals_Table" localSheetId="21">#REF!</definedName>
    <definedName name="Actuals_Table" localSheetId="22">#REF!</definedName>
    <definedName name="Actuals_Table" localSheetId="23">#REF!</definedName>
    <definedName name="Actuals_Table" localSheetId="24">#REF!</definedName>
    <definedName name="Actuals_Table" localSheetId="25">#REF!</definedName>
    <definedName name="Actuals_Table" localSheetId="26">#REF!</definedName>
    <definedName name="Actuals_Table" localSheetId="1">#REF!</definedName>
    <definedName name="Actuals_Table" localSheetId="2">#REF!</definedName>
    <definedName name="Actuals_Table" localSheetId="4">#REF!</definedName>
    <definedName name="Actuals_Table" localSheetId="7">#REF!</definedName>
    <definedName name="Actuals_Table" localSheetId="8">#REF!</definedName>
    <definedName name="Actuals_Table" localSheetId="9">#REF!</definedName>
    <definedName name="Actuals_Table" localSheetId="10">#REF!</definedName>
    <definedName name="Actuals_Table">#REF!</definedName>
    <definedName name="actuals94" localSheetId="27">#REF!</definedName>
    <definedName name="actuals94" localSheetId="28">#REF!</definedName>
    <definedName name="actuals94" localSheetId="16">#REF!</definedName>
    <definedName name="actuals94" localSheetId="18">#REF!</definedName>
    <definedName name="actuals94" localSheetId="20">#REF!</definedName>
    <definedName name="actuals94" localSheetId="21">#REF!</definedName>
    <definedName name="actuals94" localSheetId="22">#REF!</definedName>
    <definedName name="actuals94" localSheetId="23">#REF!</definedName>
    <definedName name="actuals94" localSheetId="24">#REF!</definedName>
    <definedName name="actuals94" localSheetId="25">#REF!</definedName>
    <definedName name="actuals94" localSheetId="26">#REF!</definedName>
    <definedName name="actuals94" localSheetId="1">#REF!</definedName>
    <definedName name="actuals94" localSheetId="2">#REF!</definedName>
    <definedName name="actuals94" localSheetId="4">#REF!</definedName>
    <definedName name="actuals94" localSheetId="7">#REF!</definedName>
    <definedName name="actuals94" localSheetId="8">#REF!</definedName>
    <definedName name="actuals94" localSheetId="9">#REF!</definedName>
    <definedName name="actuals94" localSheetId="10">#REF!</definedName>
    <definedName name="actuals94">#REF!</definedName>
    <definedName name="actuals95" localSheetId="27">#REF!</definedName>
    <definedName name="actuals95" localSheetId="28">#REF!</definedName>
    <definedName name="actuals95" localSheetId="18">#REF!</definedName>
    <definedName name="actuals95" localSheetId="20">#REF!</definedName>
    <definedName name="actuals95" localSheetId="21">#REF!</definedName>
    <definedName name="actuals95" localSheetId="22">#REF!</definedName>
    <definedName name="actuals95" localSheetId="23">#REF!</definedName>
    <definedName name="actuals95" localSheetId="24">#REF!</definedName>
    <definedName name="actuals95" localSheetId="25">#REF!</definedName>
    <definedName name="actuals95" localSheetId="26">#REF!</definedName>
    <definedName name="actuals95" localSheetId="1">#REF!</definedName>
    <definedName name="actuals95" localSheetId="2">#REF!</definedName>
    <definedName name="actuals95" localSheetId="4">#REF!</definedName>
    <definedName name="actuals95" localSheetId="7">#REF!</definedName>
    <definedName name="actuals95" localSheetId="8">#REF!</definedName>
    <definedName name="actuals95" localSheetId="9">#REF!</definedName>
    <definedName name="actuals95" localSheetId="10">#REF!</definedName>
    <definedName name="actuals95">#REF!</definedName>
    <definedName name="ActualUO2" localSheetId="27">#REF!</definedName>
    <definedName name="ActualUO2" localSheetId="28">#REF!</definedName>
    <definedName name="ActualUO2" localSheetId="18">#REF!</definedName>
    <definedName name="ActualUO2" localSheetId="20">#REF!</definedName>
    <definedName name="ActualUO2" localSheetId="21">#REF!</definedName>
    <definedName name="ActualUO2" localSheetId="22">#REF!</definedName>
    <definedName name="ActualUO2" localSheetId="23">#REF!</definedName>
    <definedName name="ActualUO2" localSheetId="24">#REF!</definedName>
    <definedName name="ActualUO2" localSheetId="25">#REF!</definedName>
    <definedName name="ActualUO2" localSheetId="26">#REF!</definedName>
    <definedName name="ActualUO2" localSheetId="1">#REF!</definedName>
    <definedName name="ActualUO2" localSheetId="2">#REF!</definedName>
    <definedName name="ActualUO2" localSheetId="4">#REF!</definedName>
    <definedName name="ActualUO2" localSheetId="7">#REF!</definedName>
    <definedName name="ActualUO2" localSheetId="8">#REF!</definedName>
    <definedName name="ActualUO2" localSheetId="9">#REF!</definedName>
    <definedName name="ActualUO2" localSheetId="10">#REF!</definedName>
    <definedName name="ActualUO2">#REF!</definedName>
    <definedName name="Adams_Creek_Submission">#REF!</definedName>
    <definedName name="adfasdfasdf">#REF!</definedName>
    <definedName name="Admin_Assistant_EC">#REF!</definedName>
    <definedName name="Admin_Assistant_Gen_Con">#REF!</definedName>
    <definedName name="AdvancePayment">#REF!</definedName>
    <definedName name="Afff" localSheetId="15"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ff" localSheetId="27"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ff" localSheetId="28"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ff" localSheetId="0"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ff" localSheetId="13"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ff" localSheetId="14"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ff" localSheetId="16"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ff" localSheetId="17"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ff" localSheetId="18"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ff" localSheetId="19"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ff" localSheetId="20"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ff" localSheetId="21"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ff" localSheetId="22"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ff" localSheetId="23"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ff" localSheetId="24"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ff" localSheetId="25"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ff" localSheetId="26"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ff" localSheetId="1"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ff" localSheetId="2"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ff" localSheetId="3"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ff" localSheetId="29"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ff" localSheetId="4"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ff" localSheetId="5"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ff" localSheetId="6"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ff" localSheetId="7"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ff" localSheetId="8"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ff" localSheetId="9"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ff" localSheetId="10"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ff" localSheetId="11"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ff" localSheetId="30"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ff" localSheetId="31"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ff"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ff_1" localSheetId="21"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ff_1" localSheetId="24"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ff_1" localSheetId="25"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ff_1"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R">#REF!</definedName>
    <definedName name="age_report" localSheetId="24">#REF!</definedName>
    <definedName name="age_report" localSheetId="25">#REF!</definedName>
    <definedName name="age_report" localSheetId="1">#REF!</definedName>
    <definedName name="age_report" localSheetId="2">#REF!</definedName>
    <definedName name="age_report">#REF!</definedName>
    <definedName name="Aging" localSheetId="24">#REF!</definedName>
    <definedName name="Aging" localSheetId="25">#REF!</definedName>
    <definedName name="Aging" localSheetId="1">#REF!</definedName>
    <definedName name="Aging" localSheetId="2">#REF!</definedName>
    <definedName name="Aging">#REF!</definedName>
    <definedName name="Aging_Summary" localSheetId="24">#REF!</definedName>
    <definedName name="Aging_Summary" localSheetId="25">#REF!</definedName>
    <definedName name="Aging_Summary" localSheetId="1">#REF!</definedName>
    <definedName name="Aging_Summary" localSheetId="2">#REF!</definedName>
    <definedName name="Aging_Summary">#REF!</definedName>
    <definedName name="Aging_Transactions" localSheetId="24">#REF!</definedName>
    <definedName name="Aging_Transactions" localSheetId="25">#REF!</definedName>
    <definedName name="Aging_Transactions" localSheetId="1">#REF!</definedName>
    <definedName name="Aging_Transactions" localSheetId="2">#REF!</definedName>
    <definedName name="Aging_Transactions">#REF!</definedName>
    <definedName name="Aging_Transactions_Posted_on_or_before" localSheetId="24">#REF!</definedName>
    <definedName name="Aging_Transactions_Posted_on_or_before" localSheetId="25">#REF!</definedName>
    <definedName name="Aging_Transactions_Posted_on_or_before" localSheetId="1">#REF!</definedName>
    <definedName name="Aging_Transactions_Posted_on_or_before" localSheetId="2">#REF!</definedName>
    <definedName name="Aging_Transactions_Posted_on_or_before">#REF!</definedName>
    <definedName name="AGITATORS">#REF!</definedName>
    <definedName name="AIR_SUPPLY">#REF!</definedName>
    <definedName name="AISC_JUL" localSheetId="1">#REF!</definedName>
    <definedName name="AISC_JUL" localSheetId="2">#REF!</definedName>
    <definedName name="AISC_JUL">#REF!</definedName>
    <definedName name="alaracoor_ex_hrs">#REF!</definedName>
    <definedName name="all" localSheetId="27">#REF!</definedName>
    <definedName name="all" localSheetId="28">#REF!</definedName>
    <definedName name="all" localSheetId="16">#REF!</definedName>
    <definedName name="all" localSheetId="18">#REF!</definedName>
    <definedName name="all" localSheetId="20">#REF!</definedName>
    <definedName name="all" localSheetId="21">#REF!</definedName>
    <definedName name="all" localSheetId="22">#REF!</definedName>
    <definedName name="all" localSheetId="23">#REF!</definedName>
    <definedName name="all" localSheetId="24">#REF!</definedName>
    <definedName name="all" localSheetId="25">#REF!</definedName>
    <definedName name="all" localSheetId="26">#REF!</definedName>
    <definedName name="all" localSheetId="1">#REF!</definedName>
    <definedName name="all" localSheetId="2">#REF!</definedName>
    <definedName name="all" localSheetId="4">#REF!</definedName>
    <definedName name="all" localSheetId="5">#REF!</definedName>
    <definedName name="all" localSheetId="7">#REF!</definedName>
    <definedName name="all" localSheetId="8">#REF!</definedName>
    <definedName name="all" localSheetId="9">#REF!</definedName>
    <definedName name="all" localSheetId="10">#REF!</definedName>
    <definedName name="all">#REF!</definedName>
    <definedName name="All_Risk">#REF!</definedName>
    <definedName name="allinjuries01" localSheetId="27">#REF!</definedName>
    <definedName name="allinjuries01" localSheetId="28">#REF!</definedName>
    <definedName name="allinjuries01" localSheetId="16">#REF!</definedName>
    <definedName name="allinjuries01" localSheetId="18">#REF!</definedName>
    <definedName name="allinjuries01" localSheetId="20">#REF!</definedName>
    <definedName name="allinjuries01" localSheetId="21">#REF!</definedName>
    <definedName name="allinjuries01" localSheetId="22">#REF!</definedName>
    <definedName name="allinjuries01" localSheetId="23">#REF!</definedName>
    <definedName name="allinjuries01" localSheetId="24">#REF!</definedName>
    <definedName name="allinjuries01" localSheetId="25">#REF!</definedName>
    <definedName name="allinjuries01" localSheetId="26">#REF!</definedName>
    <definedName name="allinjuries01" localSheetId="1">#REF!</definedName>
    <definedName name="allinjuries01" localSheetId="2">#REF!</definedName>
    <definedName name="allinjuries01" localSheetId="4">#REF!</definedName>
    <definedName name="allinjuries01" localSheetId="7">#REF!</definedName>
    <definedName name="allinjuries01" localSheetId="8">#REF!</definedName>
    <definedName name="allinjuries01" localSheetId="9">#REF!</definedName>
    <definedName name="allinjuries01" localSheetId="10">#REF!</definedName>
    <definedName name="allinjuries01">#REF!</definedName>
    <definedName name="allo">#REF!</definedName>
    <definedName name="Allocation">#REF!</definedName>
    <definedName name="ALP_Data">#REF!</definedName>
    <definedName name="ALP_Parameters">#REF!</definedName>
    <definedName name="alraracorr_pln_hrs">#REF!</definedName>
    <definedName name="Amber" localSheetId="19">#REF!</definedName>
    <definedName name="Amber">#REF!</definedName>
    <definedName name="amount" localSheetId="19">#REF!</definedName>
    <definedName name="amount">#REF!</definedName>
    <definedName name="Amount_test" localSheetId="19">#REF!</definedName>
    <definedName name="Amount_test">#REF!</definedName>
    <definedName name="Ancillary" localSheetId="27">#REF!</definedName>
    <definedName name="Ancillary" localSheetId="28">#REF!</definedName>
    <definedName name="Ancillary" localSheetId="19">#REF!</definedName>
    <definedName name="Ancillary" localSheetId="24">#REF!</definedName>
    <definedName name="Ancillary" localSheetId="25">#REF!</definedName>
    <definedName name="Ancillary">#REF!</definedName>
    <definedName name="AncillaryChanges_LM" localSheetId="27">#REF!</definedName>
    <definedName name="AncillaryChanges_LM" localSheetId="28">#REF!</definedName>
    <definedName name="AncillaryChanges_LM" localSheetId="19">#REF!</definedName>
    <definedName name="AncillaryChanges_LM" localSheetId="24">#REF!</definedName>
    <definedName name="AncillaryChanges_LM" localSheetId="25">#REF!</definedName>
    <definedName name="AncillaryChanges_LM">#REF!</definedName>
    <definedName name="AncillaryRev_Forecast">#REF!</definedName>
    <definedName name="AncilRevDetail" localSheetId="14">#REF!</definedName>
    <definedName name="AncilRevDetail" localSheetId="16">#REF!</definedName>
    <definedName name="AncilRevDetail" localSheetId="19">#REF!</definedName>
    <definedName name="AncilRevDetail" localSheetId="22">#REF!</definedName>
    <definedName name="AncilRevDetail" localSheetId="23">#REF!</definedName>
    <definedName name="AncilRevDetail" localSheetId="26">#REF!</definedName>
    <definedName name="AncilRevDetail" localSheetId="5">#REF!</definedName>
    <definedName name="AncilRevDetail" localSheetId="7">#REF!</definedName>
    <definedName name="AncilRevDetail" localSheetId="9">#REF!</definedName>
    <definedName name="AncilRevDetail" localSheetId="11">#REF!</definedName>
    <definedName name="AncilRevDetail">#REF!</definedName>
    <definedName name="AncilServ">#REF!</definedName>
    <definedName name="AncRev_Trueup" localSheetId="27">#REF!</definedName>
    <definedName name="AncRev_Trueup" localSheetId="28">#REF!</definedName>
    <definedName name="AncRev_Trueup" localSheetId="16">#REF!</definedName>
    <definedName name="AncRev_Trueup" localSheetId="19">#REF!</definedName>
    <definedName name="AncRev_Trueup" localSheetId="20">#REF!</definedName>
    <definedName name="AncRev_Trueup" localSheetId="22">#REF!</definedName>
    <definedName name="AncRev_Trueup" localSheetId="23">#REF!</definedName>
    <definedName name="AncRev_Trueup" localSheetId="24">#REF!</definedName>
    <definedName name="AncRev_Trueup" localSheetId="25">#REF!</definedName>
    <definedName name="AncRev_Trueup" localSheetId="26">#REF!</definedName>
    <definedName name="AncRev_Trueup" localSheetId="5">#REF!</definedName>
    <definedName name="AncRev_Trueup" localSheetId="7">#REF!</definedName>
    <definedName name="AncRev_Trueup" localSheetId="9">#REF!</definedName>
    <definedName name="AncRev_Trueup">#REF!</definedName>
    <definedName name="Annual_LC_Fee">#REF!</definedName>
    <definedName name="Annual_NRC_Licensing_Fees">#REF!</definedName>
    <definedName name="Annualization_Factor">69.03/54.876539</definedName>
    <definedName name="APP_NO">#REF!</definedName>
    <definedName name="APP_YES">#REF!</definedName>
    <definedName name="Apparel_Division">"title"</definedName>
    <definedName name="APPN_A_SYS_NORMAL_PRINT">#REF!</definedName>
    <definedName name="APPN_A_SYS_PREPARORS_PRINT">#REF!</definedName>
    <definedName name="APPRINT" localSheetId="24">#REF!</definedName>
    <definedName name="APPRINT" localSheetId="25">#REF!</definedName>
    <definedName name="APPRINT" localSheetId="1">#REF!</definedName>
    <definedName name="APPRINT" localSheetId="2">#REF!</definedName>
    <definedName name="APPRINT">#REF!</definedName>
    <definedName name="APRLBTG3" localSheetId="27">#REF!</definedName>
    <definedName name="APRLBTG3" localSheetId="28">#REF!</definedName>
    <definedName name="APRLBTG3" localSheetId="16">#REF!</definedName>
    <definedName name="APRLBTG3" localSheetId="18">#REF!</definedName>
    <definedName name="APRLBTG3" localSheetId="20">#REF!</definedName>
    <definedName name="APRLBTG3" localSheetId="21">#REF!</definedName>
    <definedName name="APRLBTG3" localSheetId="22">#REF!</definedName>
    <definedName name="APRLBTG3" localSheetId="23">#REF!</definedName>
    <definedName name="APRLBTG3" localSheetId="24">#REF!</definedName>
    <definedName name="APRLBTG3" localSheetId="25">#REF!</definedName>
    <definedName name="APRLBTG3" localSheetId="26">#REF!</definedName>
    <definedName name="APRLBTG3" localSheetId="1">#REF!</definedName>
    <definedName name="APRLBTG3" localSheetId="2">#REF!</definedName>
    <definedName name="APRLBTG3" localSheetId="4">#REF!</definedName>
    <definedName name="APRLBTG3" localSheetId="5">#REF!</definedName>
    <definedName name="APRLBTG3" localSheetId="7">#REF!</definedName>
    <definedName name="APRLBTG3" localSheetId="8">#REF!</definedName>
    <definedName name="APRLBTG3" localSheetId="9">#REF!</definedName>
    <definedName name="APRLBTG3" localSheetId="10">#REF!</definedName>
    <definedName name="APRLBTG3">#REF!</definedName>
    <definedName name="APRLBTG4" localSheetId="27">#REF!</definedName>
    <definedName name="APRLBTG4" localSheetId="28">#REF!</definedName>
    <definedName name="APRLBTG4" localSheetId="16">#REF!</definedName>
    <definedName name="APRLBTG4" localSheetId="18">#REF!</definedName>
    <definedName name="APRLBTG4" localSheetId="20">#REF!</definedName>
    <definedName name="APRLBTG4" localSheetId="21">#REF!</definedName>
    <definedName name="APRLBTG4" localSheetId="22">#REF!</definedName>
    <definedName name="APRLBTG4" localSheetId="23">#REF!</definedName>
    <definedName name="APRLBTG4" localSheetId="24">#REF!</definedName>
    <definedName name="APRLBTG4" localSheetId="25">#REF!</definedName>
    <definedName name="APRLBTG4" localSheetId="26">#REF!</definedName>
    <definedName name="APRLBTG4" localSheetId="1">#REF!</definedName>
    <definedName name="APRLBTG4" localSheetId="2">#REF!</definedName>
    <definedName name="APRLBTG4" localSheetId="4">#REF!</definedName>
    <definedName name="APRLBTG4" localSheetId="7">#REF!</definedName>
    <definedName name="APRLBTG4" localSheetId="8">#REF!</definedName>
    <definedName name="APRLBTG4" localSheetId="9">#REF!</definedName>
    <definedName name="APRLBTG4" localSheetId="10">#REF!</definedName>
    <definedName name="APRLBTG4">#REF!</definedName>
    <definedName name="APRLNXG1" localSheetId="27">#REF!</definedName>
    <definedName name="APRLNXG1" localSheetId="28">#REF!</definedName>
    <definedName name="APRLNXG1" localSheetId="16">#REF!</definedName>
    <definedName name="APRLNXG1" localSheetId="18">#REF!</definedName>
    <definedName name="APRLNXG1" localSheetId="20">#REF!</definedName>
    <definedName name="APRLNXG1" localSheetId="21">#REF!</definedName>
    <definedName name="APRLNXG1" localSheetId="22">#REF!</definedName>
    <definedName name="APRLNXG1" localSheetId="23">#REF!</definedName>
    <definedName name="APRLNXG1" localSheetId="24">#REF!</definedName>
    <definedName name="APRLNXG1" localSheetId="25">#REF!</definedName>
    <definedName name="APRLNXG1" localSheetId="26">#REF!</definedName>
    <definedName name="APRLNXG1" localSheetId="1">#REF!</definedName>
    <definedName name="APRLNXG1" localSheetId="2">#REF!</definedName>
    <definedName name="APRLNXG1" localSheetId="4">#REF!</definedName>
    <definedName name="APRLNXG1" localSheetId="7">#REF!</definedName>
    <definedName name="APRLNXG1" localSheetId="8">#REF!</definedName>
    <definedName name="APRLNXG1" localSheetId="9">#REF!</definedName>
    <definedName name="APRLNXG1" localSheetId="10">#REF!</definedName>
    <definedName name="APRLNXG1">#REF!</definedName>
    <definedName name="APRLNXG2" localSheetId="27">#REF!</definedName>
    <definedName name="APRLNXG2" localSheetId="28">#REF!</definedName>
    <definedName name="APRLNXG2" localSheetId="18">#REF!</definedName>
    <definedName name="APRLNXG2" localSheetId="20">#REF!</definedName>
    <definedName name="APRLNXG2" localSheetId="21">#REF!</definedName>
    <definedName name="APRLNXG2" localSheetId="22">#REF!</definedName>
    <definedName name="APRLNXG2" localSheetId="23">#REF!</definedName>
    <definedName name="APRLNXG2" localSheetId="24">#REF!</definedName>
    <definedName name="APRLNXG2" localSheetId="25">#REF!</definedName>
    <definedName name="APRLNXG2" localSheetId="26">#REF!</definedName>
    <definedName name="APRLNXG2" localSheetId="1">#REF!</definedName>
    <definedName name="APRLNXG2" localSheetId="2">#REF!</definedName>
    <definedName name="APRLNXG2" localSheetId="4">#REF!</definedName>
    <definedName name="APRLNXG2" localSheetId="7">#REF!</definedName>
    <definedName name="APRLNXG2" localSheetId="8">#REF!</definedName>
    <definedName name="APRLNXG2" localSheetId="9">#REF!</definedName>
    <definedName name="APRLNXG2" localSheetId="10">#REF!</definedName>
    <definedName name="APRLNXG2">#REF!</definedName>
    <definedName name="APRLNXG3" localSheetId="27">#REF!</definedName>
    <definedName name="APRLNXG3" localSheetId="28">#REF!</definedName>
    <definedName name="APRLNXG3" localSheetId="18">#REF!</definedName>
    <definedName name="APRLNXG3" localSheetId="20">#REF!</definedName>
    <definedName name="APRLNXG3" localSheetId="21">#REF!</definedName>
    <definedName name="APRLNXG3" localSheetId="22">#REF!</definedName>
    <definedName name="APRLNXG3" localSheetId="23">#REF!</definedName>
    <definedName name="APRLNXG3" localSheetId="24">#REF!</definedName>
    <definedName name="APRLNXG3" localSheetId="25">#REF!</definedName>
    <definedName name="APRLNXG3" localSheetId="26">#REF!</definedName>
    <definedName name="APRLNXG3" localSheetId="1">#REF!</definedName>
    <definedName name="APRLNXG3" localSheetId="2">#REF!</definedName>
    <definedName name="APRLNXG3" localSheetId="4">#REF!</definedName>
    <definedName name="APRLNXG3" localSheetId="7">#REF!</definedName>
    <definedName name="APRLNXG3" localSheetId="8">#REF!</definedName>
    <definedName name="APRLNXG3" localSheetId="9">#REF!</definedName>
    <definedName name="APRLNXG3" localSheetId="10">#REF!</definedName>
    <definedName name="APRLNXG3">#REF!</definedName>
    <definedName name="APRNTKG5" localSheetId="27">#REF!</definedName>
    <definedName name="APRNTKG5" localSheetId="28">#REF!</definedName>
    <definedName name="APRNTKG5" localSheetId="18">#REF!</definedName>
    <definedName name="APRNTKG5" localSheetId="20">#REF!</definedName>
    <definedName name="APRNTKG5" localSheetId="21">#REF!</definedName>
    <definedName name="APRNTKG5" localSheetId="22">#REF!</definedName>
    <definedName name="APRNTKG5" localSheetId="23">#REF!</definedName>
    <definedName name="APRNTKG5" localSheetId="24">#REF!</definedName>
    <definedName name="APRNTKG5" localSheetId="25">#REF!</definedName>
    <definedName name="APRNTKG5" localSheetId="26">#REF!</definedName>
    <definedName name="APRNTKG5" localSheetId="1">#REF!</definedName>
    <definedName name="APRNTKG5" localSheetId="2">#REF!</definedName>
    <definedName name="APRNTKG5" localSheetId="4">#REF!</definedName>
    <definedName name="APRNTKG5" localSheetId="7">#REF!</definedName>
    <definedName name="APRNTKG5" localSheetId="8">#REF!</definedName>
    <definedName name="APRNTKG5" localSheetId="9">#REF!</definedName>
    <definedName name="APRNTKG5" localSheetId="10">#REF!</definedName>
    <definedName name="APRNTKG5">#REF!</definedName>
    <definedName name="APRNTKG6" localSheetId="27">#REF!</definedName>
    <definedName name="APRNTKG6" localSheetId="28">#REF!</definedName>
    <definedName name="APRNTKG6" localSheetId="18">#REF!</definedName>
    <definedName name="APRNTKG6" localSheetId="20">#REF!</definedName>
    <definedName name="APRNTKG6" localSheetId="21">#REF!</definedName>
    <definedName name="APRNTKG6" localSheetId="22">#REF!</definedName>
    <definedName name="APRNTKG6" localSheetId="23">#REF!</definedName>
    <definedName name="APRNTKG6" localSheetId="24">#REF!</definedName>
    <definedName name="APRNTKG6" localSheetId="25">#REF!</definedName>
    <definedName name="APRNTKG6" localSheetId="26">#REF!</definedName>
    <definedName name="APRNTKG6" localSheetId="1">#REF!</definedName>
    <definedName name="APRNTKG6" localSheetId="2">#REF!</definedName>
    <definedName name="APRNTKG6" localSheetId="4">#REF!</definedName>
    <definedName name="APRNTKG6" localSheetId="7">#REF!</definedName>
    <definedName name="APRNTKG6" localSheetId="8">#REF!</definedName>
    <definedName name="APRNTKG6" localSheetId="9">#REF!</definedName>
    <definedName name="APRNTKG6" localSheetId="10">#REF!</definedName>
    <definedName name="APRNTKG6">#REF!</definedName>
    <definedName name="APRNTKG7" localSheetId="27">#REF!</definedName>
    <definedName name="APRNTKG7" localSheetId="28">#REF!</definedName>
    <definedName name="APRNTKG7" localSheetId="18">#REF!</definedName>
    <definedName name="APRNTKG7" localSheetId="20">#REF!</definedName>
    <definedName name="APRNTKG7" localSheetId="21">#REF!</definedName>
    <definedName name="APRNTKG7" localSheetId="22">#REF!</definedName>
    <definedName name="APRNTKG7" localSheetId="23">#REF!</definedName>
    <definedName name="APRNTKG7" localSheetId="24">#REF!</definedName>
    <definedName name="APRNTKG7" localSheetId="25">#REF!</definedName>
    <definedName name="APRNTKG7" localSheetId="26">#REF!</definedName>
    <definedName name="APRNTKG7" localSheetId="1">#REF!</definedName>
    <definedName name="APRNTKG7" localSheetId="2">#REF!</definedName>
    <definedName name="APRNTKG7" localSheetId="4">#REF!</definedName>
    <definedName name="APRNTKG7" localSheetId="7">#REF!</definedName>
    <definedName name="APRNTKG7" localSheetId="8">#REF!</definedName>
    <definedName name="APRNTKG7" localSheetId="9">#REF!</definedName>
    <definedName name="APRNTKG7" localSheetId="10">#REF!</definedName>
    <definedName name="APRNTKG7">#REF!</definedName>
    <definedName name="APRNTKG8" localSheetId="27">#REF!</definedName>
    <definedName name="APRNTKG8" localSheetId="28">#REF!</definedName>
    <definedName name="APRNTKG8" localSheetId="18">#REF!</definedName>
    <definedName name="APRNTKG8" localSheetId="20">#REF!</definedName>
    <definedName name="APRNTKG8" localSheetId="21">#REF!</definedName>
    <definedName name="APRNTKG8" localSheetId="22">#REF!</definedName>
    <definedName name="APRNTKG8" localSheetId="23">#REF!</definedName>
    <definedName name="APRNTKG8" localSheetId="24">#REF!</definedName>
    <definedName name="APRNTKG8" localSheetId="25">#REF!</definedName>
    <definedName name="APRNTKG8" localSheetId="26">#REF!</definedName>
    <definedName name="APRNTKG8" localSheetId="1">#REF!</definedName>
    <definedName name="APRNTKG8" localSheetId="2">#REF!</definedName>
    <definedName name="APRNTKG8" localSheetId="4">#REF!</definedName>
    <definedName name="APRNTKG8" localSheetId="7">#REF!</definedName>
    <definedName name="APRNTKG8" localSheetId="8">#REF!</definedName>
    <definedName name="APRNTKG8" localSheetId="9">#REF!</definedName>
    <definedName name="APRNTKG8" localSheetId="10">#REF!</definedName>
    <definedName name="APRNTKG8">#REF!</definedName>
    <definedName name="APRSUM" localSheetId="27">#REF!</definedName>
    <definedName name="APRSUM" localSheetId="28">#REF!</definedName>
    <definedName name="APRSUM" localSheetId="18">#REF!</definedName>
    <definedName name="APRSUM" localSheetId="20">#REF!</definedName>
    <definedName name="APRSUM" localSheetId="21">#REF!</definedName>
    <definedName name="APRSUM" localSheetId="22">#REF!</definedName>
    <definedName name="APRSUM" localSheetId="23">#REF!</definedName>
    <definedName name="APRSUM" localSheetId="24">#REF!</definedName>
    <definedName name="APRSUM" localSheetId="25">#REF!</definedName>
    <definedName name="APRSUM" localSheetId="26">#REF!</definedName>
    <definedName name="APRSUM" localSheetId="1">#REF!</definedName>
    <definedName name="APRSUM" localSheetId="2">#REF!</definedName>
    <definedName name="APRSUM" localSheetId="4">#REF!</definedName>
    <definedName name="APRSUM" localSheetId="7">#REF!</definedName>
    <definedName name="APRSUM" localSheetId="8">#REF!</definedName>
    <definedName name="APRSUM" localSheetId="9">#REF!</definedName>
    <definedName name="APRSUM" localSheetId="10">#REF!</definedName>
    <definedName name="APRSUM">#REF!</definedName>
    <definedName name="APRTBYG3" localSheetId="27">#REF!</definedName>
    <definedName name="APRTBYG3" localSheetId="28">#REF!</definedName>
    <definedName name="APRTBYG3" localSheetId="18">#REF!</definedName>
    <definedName name="APRTBYG3" localSheetId="20">#REF!</definedName>
    <definedName name="APRTBYG3" localSheetId="21">#REF!</definedName>
    <definedName name="APRTBYG3" localSheetId="22">#REF!</definedName>
    <definedName name="APRTBYG3" localSheetId="23">#REF!</definedName>
    <definedName name="APRTBYG3" localSheetId="24">#REF!</definedName>
    <definedName name="APRTBYG3" localSheetId="25">#REF!</definedName>
    <definedName name="APRTBYG3" localSheetId="26">#REF!</definedName>
    <definedName name="APRTBYG3" localSheetId="1">#REF!</definedName>
    <definedName name="APRTBYG3" localSheetId="2">#REF!</definedName>
    <definedName name="APRTBYG3" localSheetId="4">#REF!</definedName>
    <definedName name="APRTBYG3" localSheetId="7">#REF!</definedName>
    <definedName name="APRTBYG3" localSheetId="8">#REF!</definedName>
    <definedName name="APRTBYG3" localSheetId="9">#REF!</definedName>
    <definedName name="APRTBYG3" localSheetId="10">#REF!</definedName>
    <definedName name="APRTBYG3">#REF!</definedName>
    <definedName name="AQEI" localSheetId="14">#REF!</definedName>
    <definedName name="AQEI" localSheetId="16">#REF!</definedName>
    <definedName name="AQEI" localSheetId="19">#REF!</definedName>
    <definedName name="AQEI" localSheetId="22">#REF!</definedName>
    <definedName name="AQEI" localSheetId="23">#REF!</definedName>
    <definedName name="AQEI" localSheetId="26">#REF!</definedName>
    <definedName name="AQEI" localSheetId="5">#REF!</definedName>
    <definedName name="AQEI" localSheetId="7">#REF!</definedName>
    <definedName name="AQEI" localSheetId="9">#REF!</definedName>
    <definedName name="AQEI" localSheetId="11">#REF!</definedName>
    <definedName name="AQEI">#REF!</definedName>
    <definedName name="AQEI_MTD" localSheetId="14">#REF!</definedName>
    <definedName name="AQEI_MTD" localSheetId="16">#REF!</definedName>
    <definedName name="AQEI_MTD" localSheetId="19">#REF!</definedName>
    <definedName name="AQEI_MTD" localSheetId="22">#REF!</definedName>
    <definedName name="AQEI_MTD" localSheetId="23">#REF!</definedName>
    <definedName name="AQEI_MTD" localSheetId="26">#REF!</definedName>
    <definedName name="AQEI_MTD" localSheetId="5">#REF!</definedName>
    <definedName name="AQEI_MTD" localSheetId="7">#REF!</definedName>
    <definedName name="AQEI_MTD" localSheetId="9">#REF!</definedName>
    <definedName name="AQEI_MTD" localSheetId="11">#REF!</definedName>
    <definedName name="AQEI_MTD">#REF!</definedName>
    <definedName name="AQEI_Net_RegHydro" localSheetId="19">#REF!</definedName>
    <definedName name="AQEI_Net_RegHydro">#REF!</definedName>
    <definedName name="AQEI_Production" localSheetId="19">#REF!</definedName>
    <definedName name="AQEI_Production">#REF!</definedName>
    <definedName name="AQEI_Reg_Unreg" localSheetId="14">#REF!</definedName>
    <definedName name="AQEI_Reg_Unreg" localSheetId="16">#REF!</definedName>
    <definedName name="AQEI_Reg_Unreg" localSheetId="19">#REF!</definedName>
    <definedName name="AQEI_Reg_Unreg" localSheetId="22">#REF!</definedName>
    <definedName name="AQEI_Reg_Unreg" localSheetId="23">#REF!</definedName>
    <definedName name="AQEI_Reg_Unreg" localSheetId="26">#REF!</definedName>
    <definedName name="AQEI_Reg_Unreg" localSheetId="5">#REF!</definedName>
    <definedName name="AQEI_Reg_Unreg" localSheetId="7">#REF!</definedName>
    <definedName name="AQEI_Reg_Unreg" localSheetId="9">#REF!</definedName>
    <definedName name="AQEI_Reg_Unreg" localSheetId="11">#REF!</definedName>
    <definedName name="AQEI_Reg_Unreg">#REF!</definedName>
    <definedName name="AQEI_Reg_Unreg_MTD" localSheetId="14">#REF!</definedName>
    <definedName name="AQEI_Reg_Unreg_MTD" localSheetId="16">#REF!</definedName>
    <definedName name="AQEI_Reg_Unreg_MTD" localSheetId="19">#REF!</definedName>
    <definedName name="AQEI_Reg_Unreg_MTD" localSheetId="22">#REF!</definedName>
    <definedName name="AQEI_Reg_Unreg_MTD" localSheetId="23">#REF!</definedName>
    <definedName name="AQEI_Reg_Unreg_MTD" localSheetId="26">#REF!</definedName>
    <definedName name="AQEI_Reg_Unreg_MTD" localSheetId="5">#REF!</definedName>
    <definedName name="AQEI_Reg_Unreg_MTD" localSheetId="7">#REF!</definedName>
    <definedName name="AQEI_Reg_Unreg_MTD" localSheetId="9">#REF!</definedName>
    <definedName name="AQEI_Reg_Unreg_MTD" localSheetId="11">#REF!</definedName>
    <definedName name="AQEI_Reg_Unreg_MTD">#REF!</definedName>
    <definedName name="AQEI_RegHydro" localSheetId="14">#REF!</definedName>
    <definedName name="AQEI_RegHydro" localSheetId="19">#REF!</definedName>
    <definedName name="AQEI_RegHydro" localSheetId="11">#REF!</definedName>
    <definedName name="AQEI_RegHydro">#REF!</definedName>
    <definedName name="AQEW" localSheetId="14">#REF!</definedName>
    <definedName name="AQEW" localSheetId="16">#REF!</definedName>
    <definedName name="AQEW" localSheetId="19">#REF!</definedName>
    <definedName name="AQEW" localSheetId="22">#REF!</definedName>
    <definedName name="AQEW" localSheetId="23">#REF!</definedName>
    <definedName name="AQEW" localSheetId="26">#REF!</definedName>
    <definedName name="AQEW" localSheetId="5">#REF!</definedName>
    <definedName name="AQEW" localSheetId="7">#REF!</definedName>
    <definedName name="AQEW" localSheetId="9">#REF!</definedName>
    <definedName name="AQEW" localSheetId="11">#REF!</definedName>
    <definedName name="AQEW">#REF!</definedName>
    <definedName name="AQEW_MTD" localSheetId="14">#REF!</definedName>
    <definedName name="AQEW_MTD" localSheetId="16">#REF!</definedName>
    <definedName name="AQEW_MTD" localSheetId="19">#REF!</definedName>
    <definedName name="AQEW_MTD" localSheetId="22">#REF!</definedName>
    <definedName name="AQEW_MTD" localSheetId="23">#REF!</definedName>
    <definedName name="AQEW_MTD" localSheetId="26">#REF!</definedName>
    <definedName name="AQEW_MTD" localSheetId="5">#REF!</definedName>
    <definedName name="AQEW_MTD" localSheetId="7">#REF!</definedName>
    <definedName name="AQEW_MTD" localSheetId="9">#REF!</definedName>
    <definedName name="AQEW_MTD" localSheetId="11">#REF!</definedName>
    <definedName name="AQEW_MTD">#REF!</definedName>
    <definedName name="arcorptable" localSheetId="24">#REF!</definedName>
    <definedName name="arcorptable" localSheetId="25">#REF!</definedName>
    <definedName name="arcorptable" localSheetId="1">#REF!</definedName>
    <definedName name="arcorptable" localSheetId="2">#REF!</definedName>
    <definedName name="arcorptable">#REF!</definedName>
    <definedName name="AREA">#REF!</definedName>
    <definedName name="Area_Floor_1">#REF!</definedName>
    <definedName name="Area_Floor_2">#REF!</definedName>
    <definedName name="Area_Floor_3">#REF!</definedName>
    <definedName name="Area_Floor_4">#REF!</definedName>
    <definedName name="AreaTitles">#REF!</definedName>
    <definedName name="AREV">#REF!</definedName>
    <definedName name="armlookup" localSheetId="24">#REF!</definedName>
    <definedName name="armlookup" localSheetId="25">#REF!</definedName>
    <definedName name="armlookup" localSheetId="1">#REF!</definedName>
    <definedName name="armlookup" localSheetId="2">#REF!</definedName>
    <definedName name="armlookup">#REF!</definedName>
    <definedName name="ARP_Data">#REF!</definedName>
    <definedName name="ARP_Parameters">#REF!</definedName>
    <definedName name="as" localSheetId="15"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 localSheetId="27"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 localSheetId="28"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 localSheetId="0"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 localSheetId="13"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 localSheetId="14"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 localSheetId="16"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 localSheetId="17"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 localSheetId="18"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 localSheetId="19"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 localSheetId="20"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 localSheetId="21"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 localSheetId="22"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 localSheetId="23"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 localSheetId="24"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 localSheetId="25"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 localSheetId="26"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 localSheetId="1"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 localSheetId="2"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 localSheetId="3"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 localSheetId="29"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 localSheetId="4"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 localSheetId="5"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 localSheetId="6"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 localSheetId="7"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 localSheetId="8"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 localSheetId="9"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 localSheetId="10"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 localSheetId="11"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 localSheetId="30"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 localSheetId="31"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_1" localSheetId="21"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_1" localSheetId="24"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_1" localSheetId="25"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_1"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2DocOpenMode" hidden="1">"AS2DocumentEdit"</definedName>
    <definedName name="AS2HasNoAutoHeaderFooter" hidden="1">" "</definedName>
    <definedName name="AS2ReportLS" hidden="1">1</definedName>
    <definedName name="AS2SyncStepLS" hidden="1">0</definedName>
    <definedName name="AS2TickmarkLS" hidden="1">#REF!</definedName>
    <definedName name="AS2VersionLS" hidden="1">300</definedName>
    <definedName name="asd" localSheetId="15" hidden="1">#REF!</definedName>
    <definedName name="asd" localSheetId="27" hidden="1">#REF!</definedName>
    <definedName name="asd" localSheetId="28" hidden="1">#REF!</definedName>
    <definedName name="asd" localSheetId="0" hidden="1">#REF!</definedName>
    <definedName name="asd" localSheetId="13" hidden="1">#REF!</definedName>
    <definedName name="asd" localSheetId="14" hidden="1">#REF!</definedName>
    <definedName name="asd" localSheetId="16" hidden="1">#REF!</definedName>
    <definedName name="asd" localSheetId="17" hidden="1">#REF!</definedName>
    <definedName name="asd" localSheetId="18" hidden="1">#REF!</definedName>
    <definedName name="asd" localSheetId="20" hidden="1">#REF!</definedName>
    <definedName name="asd" localSheetId="21" hidden="1">#REF!</definedName>
    <definedName name="asd" localSheetId="22" hidden="1">#REF!</definedName>
    <definedName name="asd" localSheetId="23" hidden="1">#REF!</definedName>
    <definedName name="asd" localSheetId="24" hidden="1">#REF!</definedName>
    <definedName name="asd" localSheetId="25" hidden="1">#REF!</definedName>
    <definedName name="asd" localSheetId="26" hidden="1">#REF!</definedName>
    <definedName name="asd" localSheetId="1" hidden="1">#REF!</definedName>
    <definedName name="asd" localSheetId="2" hidden="1">#REF!</definedName>
    <definedName name="asd" localSheetId="3" hidden="1">#REF!</definedName>
    <definedName name="asd" localSheetId="29" hidden="1">#REF!</definedName>
    <definedName name="asd" localSheetId="4" hidden="1">#REF!</definedName>
    <definedName name="asd" localSheetId="5" hidden="1">#REF!</definedName>
    <definedName name="asd" localSheetId="6" hidden="1">#REF!</definedName>
    <definedName name="asd" localSheetId="7" hidden="1">#REF!</definedName>
    <definedName name="asd" localSheetId="8" hidden="1">#REF!</definedName>
    <definedName name="asd" localSheetId="9" hidden="1">#REF!</definedName>
    <definedName name="asd" localSheetId="10">#REF!</definedName>
    <definedName name="asd" localSheetId="11" hidden="1">#REF!</definedName>
    <definedName name="asd" localSheetId="30" hidden="1">#REF!</definedName>
    <definedName name="asd" localSheetId="31" hidden="1">#REF!</definedName>
    <definedName name="asd" hidden="1">#REF!</definedName>
    <definedName name="asdasd" localSheetId="27">#REF!</definedName>
    <definedName name="asdasd" localSheetId="28">#REF!</definedName>
    <definedName name="asdasd" localSheetId="16">#REF!</definedName>
    <definedName name="asdasd" localSheetId="18">#REF!</definedName>
    <definedName name="asdasd" localSheetId="21">#REF!</definedName>
    <definedName name="asdasd" localSheetId="22">#REF!</definedName>
    <definedName name="asdasd" localSheetId="23">#REF!</definedName>
    <definedName name="asdasd" localSheetId="24">#REF!</definedName>
    <definedName name="asdasd" localSheetId="25">#REF!</definedName>
    <definedName name="asdasd" localSheetId="26">#REF!</definedName>
    <definedName name="asdasd" localSheetId="1">#REF!</definedName>
    <definedName name="asdasd" localSheetId="2">#REF!</definedName>
    <definedName name="asdasd" localSheetId="4">#REF!</definedName>
    <definedName name="asdasd" localSheetId="7">#REF!</definedName>
    <definedName name="asdasd" localSheetId="8">#REF!</definedName>
    <definedName name="asdasd" localSheetId="9">#REF!</definedName>
    <definedName name="asdasd" localSheetId="10">#REF!</definedName>
    <definedName name="asdasd">#REF!</definedName>
    <definedName name="asdefg" hidden="1">#REF!</definedName>
    <definedName name="asdf">#REF!</definedName>
    <definedName name="asdfdsf" localSheetId="27">#REF!</definedName>
    <definedName name="asdfdsf" localSheetId="28">#REF!</definedName>
    <definedName name="asdfdsf" localSheetId="18">#REF!</definedName>
    <definedName name="asdfdsf" localSheetId="20">#REF!</definedName>
    <definedName name="asdfdsf" localSheetId="21">#REF!</definedName>
    <definedName name="asdfdsf" localSheetId="22">#REF!</definedName>
    <definedName name="asdfdsf" localSheetId="23">#REF!</definedName>
    <definedName name="asdfdsf" localSheetId="24">#REF!</definedName>
    <definedName name="asdfdsf" localSheetId="25">#REF!</definedName>
    <definedName name="asdfdsf" localSheetId="26">#REF!</definedName>
    <definedName name="asdfdsf" localSheetId="1">#REF!</definedName>
    <definedName name="asdfdsf" localSheetId="2">#REF!</definedName>
    <definedName name="asdfdsf" localSheetId="4">#REF!</definedName>
    <definedName name="asdfdsf" localSheetId="5">#REF!</definedName>
    <definedName name="asdfdsf" localSheetId="7">#REF!</definedName>
    <definedName name="asdfdsf" localSheetId="8">#REF!</definedName>
    <definedName name="asdfdsf" localSheetId="9">#REF!</definedName>
    <definedName name="asdfdsf" localSheetId="10">#REF!</definedName>
    <definedName name="asdfdsf">#REF!</definedName>
    <definedName name="asdfs" localSheetId="1" hidden="1">#REF!</definedName>
    <definedName name="asdfs" localSheetId="2" hidden="1">#REF!</definedName>
    <definedName name="asdfs" hidden="1">#REF!</definedName>
    <definedName name="asdsdasdasdasdasd" localSheetId="15" hidden="1">#REF!</definedName>
    <definedName name="asdsdasdasdasdasd" localSheetId="28" hidden="1">#REF!</definedName>
    <definedName name="asdsdasdasdasdasd" localSheetId="18" hidden="1">#REF!</definedName>
    <definedName name="asdsdasdasdasdasd" localSheetId="19" hidden="1">#REF!</definedName>
    <definedName name="asdsdasdasdasdasd" localSheetId="21" hidden="1">#REF!</definedName>
    <definedName name="asdsdasdasdasdasd" localSheetId="23" hidden="1">#REF!</definedName>
    <definedName name="asdsdasdasdasdasd" localSheetId="24" hidden="1">#REF!</definedName>
    <definedName name="asdsdasdasdasdasd" localSheetId="25" hidden="1">#REF!</definedName>
    <definedName name="asdsdasdasdasdasd" localSheetId="26" hidden="1">#REF!</definedName>
    <definedName name="asdsdasdasdasdasd" localSheetId="1" hidden="1">#REF!</definedName>
    <definedName name="asdsdasdasdasdasd" localSheetId="2" hidden="1">#REF!</definedName>
    <definedName name="asdsdasdasdasdasd" localSheetId="4" hidden="1">#REF!</definedName>
    <definedName name="asdsdasdasdasdasd" localSheetId="9" hidden="1">#REF!</definedName>
    <definedName name="asdsdasdasdasdasd" localSheetId="10" hidden="1">#REF!</definedName>
    <definedName name="asdsdasdasdasdasd" hidden="1">#REF!</definedName>
    <definedName name="asdsds" localSheetId="15" hidden="1">{"'GenCo'!$A$3:$U$52"}</definedName>
    <definedName name="asdsds" localSheetId="27" hidden="1">{"'GenCo'!$A$3:$U$52"}</definedName>
    <definedName name="asdsds" localSheetId="28" hidden="1">{"'GenCo'!$A$3:$U$52"}</definedName>
    <definedName name="asdsds" localSheetId="0" hidden="1">{"'GenCo'!$A$3:$U$52"}</definedName>
    <definedName name="asdsds" localSheetId="14" hidden="1">{"'GenCo'!$A$3:$U$52"}</definedName>
    <definedName name="asdsds" localSheetId="16" hidden="1">{"'GenCo'!$A$3:$U$52"}</definedName>
    <definedName name="asdsds" localSheetId="17" hidden="1">{"'GenCo'!$A$3:$U$52"}</definedName>
    <definedName name="asdsds" localSheetId="18" hidden="1">{"'GenCo'!$A$3:$U$52"}</definedName>
    <definedName name="asdsds" localSheetId="19" hidden="1">{"'GenCo'!$A$3:$U$52"}</definedName>
    <definedName name="asdsds" localSheetId="20" hidden="1">{"'GenCo'!$A$3:$U$52"}</definedName>
    <definedName name="asdsds" localSheetId="21" hidden="1">{"'GenCo'!$A$3:$U$52"}</definedName>
    <definedName name="asdsds" localSheetId="22" hidden="1">{"'GenCo'!$A$3:$U$52"}</definedName>
    <definedName name="asdsds" localSheetId="23" hidden="1">{"'GenCo'!$A$3:$U$52"}</definedName>
    <definedName name="asdsds" localSheetId="24" hidden="1">{"'GenCo'!$A$3:$U$52"}</definedName>
    <definedName name="asdsds" localSheetId="25" hidden="1">{"'GenCo'!$A$3:$U$52"}</definedName>
    <definedName name="asdsds" localSheetId="26" hidden="1">{"'GenCo'!$A$3:$U$52"}</definedName>
    <definedName name="asdsds" localSheetId="1" hidden="1">{"'GenCo'!$A$3:$U$52"}</definedName>
    <definedName name="asdsds" localSheetId="2" hidden="1">{"'GenCo'!$A$3:$U$52"}</definedName>
    <definedName name="asdsds" localSheetId="29" hidden="1">{"'GenCo'!$A$3:$U$52"}</definedName>
    <definedName name="asdsds" localSheetId="4" hidden="1">{"'GenCo'!$A$3:$U$52"}</definedName>
    <definedName name="asdsds" localSheetId="5" hidden="1">{"'GenCo'!$A$3:$U$52"}</definedName>
    <definedName name="asdsds" localSheetId="6" hidden="1">{"'GenCo'!$A$3:$U$52"}</definedName>
    <definedName name="asdsds" localSheetId="7" hidden="1">{"'GenCo'!$A$3:$U$52"}</definedName>
    <definedName name="asdsds" localSheetId="8" hidden="1">{"'GenCo'!$A$3:$U$52"}</definedName>
    <definedName name="asdsds" localSheetId="9" hidden="1">{"'GenCo'!$A$3:$U$52"}</definedName>
    <definedName name="asdsds" localSheetId="10" hidden="1">{"'GenCo'!$A$3:$U$52"}</definedName>
    <definedName name="asdsds" localSheetId="30" hidden="1">{"'GenCo'!$A$3:$U$52"}</definedName>
    <definedName name="asdsds" localSheetId="31" hidden="1">{"'GenCo'!$A$3:$U$52"}</definedName>
    <definedName name="asdsds" hidden="1">{"'GenCo'!$A$3:$U$52"}</definedName>
    <definedName name="asfsaedsf" localSheetId="27">#REF!</definedName>
    <definedName name="asfsaedsf" localSheetId="28">#REF!</definedName>
    <definedName name="asfsaedsf" localSheetId="18">#REF!</definedName>
    <definedName name="asfsaedsf" localSheetId="21">#REF!</definedName>
    <definedName name="asfsaedsf" localSheetId="22">#REF!</definedName>
    <definedName name="asfsaedsf" localSheetId="23">#REF!</definedName>
    <definedName name="asfsaedsf" localSheetId="24">#REF!</definedName>
    <definedName name="asfsaedsf" localSheetId="25">#REF!</definedName>
    <definedName name="asfsaedsf" localSheetId="26">#REF!</definedName>
    <definedName name="asfsaedsf" localSheetId="1">#REF!</definedName>
    <definedName name="asfsaedsf" localSheetId="2">#REF!</definedName>
    <definedName name="asfsaedsf" localSheetId="4">#REF!</definedName>
    <definedName name="asfsaedsf" localSheetId="7">#REF!</definedName>
    <definedName name="asfsaedsf" localSheetId="8">#REF!</definedName>
    <definedName name="asfsaedsf" localSheetId="9">#REF!</definedName>
    <definedName name="asfsaedsf" localSheetId="10">#REF!</definedName>
    <definedName name="asfsaedsf">#REF!</definedName>
    <definedName name="Ash_VIF" localSheetId="19">#REF!</definedName>
    <definedName name="Ash_VIF">#REF!</definedName>
    <definedName name="aspIDLookupRange" localSheetId="21">OFFSET(OFFSET(aspIDAnchor,1,0),0,0,COUNTA(OFFSET(aspIDAnchor,1,0):OFFSET(aspIDAnchor,60000,0)))</definedName>
    <definedName name="aspIDLookupRange">OFFSET(OFFSET(aspIDAnchor,1,0),0,0,COUNTA(OFFSET(aspIDAnchor,1,0):OFFSET(aspIDAnchor,60000,0)))</definedName>
    <definedName name="AssetsCurrentAccountsReceivableAllowance">0</definedName>
    <definedName name="AssetsCurrentAccountsReceivableGross">0</definedName>
    <definedName name="AssetsCurrentDeferredIncomeTaxes">0</definedName>
    <definedName name="AssetsCurrentOther">0</definedName>
    <definedName name="AssetsCurrentPrepaidExpenses">0</definedName>
    <definedName name="AssetsCurrentShortTermInvestments">0</definedName>
    <definedName name="AssetsIntangiblesAccumulatedAmortization">0</definedName>
    <definedName name="AssetsIntangiblesGross">0</definedName>
    <definedName name="AssetsOtherAccumulatedAmortization">0</definedName>
    <definedName name="AssetsOtherGross">0</definedName>
    <definedName name="AssetsOtherNet">0</definedName>
    <definedName name="assexe">#REF!</definedName>
    <definedName name="Assignment_Type">#REF!</definedName>
    <definedName name="assplan">#REF!</definedName>
    <definedName name="at" localSheetId="27">#REF!</definedName>
    <definedName name="at" localSheetId="28">#REF!</definedName>
    <definedName name="at" localSheetId="16">#REF!</definedName>
    <definedName name="at" localSheetId="18">#REF!</definedName>
    <definedName name="at" localSheetId="20">#REF!</definedName>
    <definedName name="at" localSheetId="21">#REF!</definedName>
    <definedName name="at" localSheetId="22">#REF!</definedName>
    <definedName name="at" localSheetId="23">#REF!</definedName>
    <definedName name="at" localSheetId="24">#REF!</definedName>
    <definedName name="at" localSheetId="25">#REF!</definedName>
    <definedName name="at" localSheetId="26">#REF!</definedName>
    <definedName name="at" localSheetId="1">#REF!</definedName>
    <definedName name="at" localSheetId="2">#REF!</definedName>
    <definedName name="at" localSheetId="4">#REF!</definedName>
    <definedName name="at" localSheetId="7">#REF!</definedName>
    <definedName name="at" localSheetId="8">#REF!</definedName>
    <definedName name="at" localSheetId="9">#REF!</definedName>
    <definedName name="at" localSheetId="10">#REF!</definedName>
    <definedName name="at">#REF!</definedName>
    <definedName name="ATGSrel" localSheetId="27">#REF!</definedName>
    <definedName name="ATGSrel" localSheetId="28">#REF!</definedName>
    <definedName name="ATGSrel" localSheetId="16">#REF!</definedName>
    <definedName name="ATGSrel" localSheetId="18">#REF!</definedName>
    <definedName name="ATGSrel" localSheetId="20">#REF!</definedName>
    <definedName name="ATGSrel" localSheetId="21">#REF!</definedName>
    <definedName name="ATGSrel" localSheetId="22">#REF!</definedName>
    <definedName name="ATGSrel" localSheetId="23">#REF!</definedName>
    <definedName name="ATGSrel" localSheetId="24">#REF!</definedName>
    <definedName name="ATGSrel" localSheetId="25">#REF!</definedName>
    <definedName name="ATGSrel" localSheetId="26">#REF!</definedName>
    <definedName name="ATGSrel" localSheetId="1">#REF!</definedName>
    <definedName name="ATGSrel" localSheetId="2">#REF!</definedName>
    <definedName name="ATGSrel" localSheetId="4">#REF!</definedName>
    <definedName name="ATGSrel" localSheetId="7">#REF!</definedName>
    <definedName name="ATGSrel" localSheetId="8">#REF!</definedName>
    <definedName name="ATGSrel" localSheetId="9">#REF!</definedName>
    <definedName name="ATGSrel" localSheetId="10">#REF!</definedName>
    <definedName name="ATGSrel">#REF!</definedName>
    <definedName name="ATIK" localSheetId="27">#REF!</definedName>
    <definedName name="ATIK" localSheetId="28">#REF!</definedName>
    <definedName name="ATIK" localSheetId="16">#REF!</definedName>
    <definedName name="ATIK" localSheetId="18">#REF!</definedName>
    <definedName name="ATIK" localSheetId="20">#REF!</definedName>
    <definedName name="ATIK" localSheetId="21">#REF!</definedName>
    <definedName name="ATIK" localSheetId="22">#REF!</definedName>
    <definedName name="ATIK" localSheetId="23">#REF!</definedName>
    <definedName name="ATIK" localSheetId="24">#REF!</definedName>
    <definedName name="ATIK" localSheetId="25">#REF!</definedName>
    <definedName name="ATIK" localSheetId="26">#REF!</definedName>
    <definedName name="ATIK" localSheetId="1">#REF!</definedName>
    <definedName name="ATIK" localSheetId="2">#REF!</definedName>
    <definedName name="ATIK" localSheetId="4">#REF!</definedName>
    <definedName name="ATIK" localSheetId="7">#REF!</definedName>
    <definedName name="ATIK" localSheetId="8">#REF!</definedName>
    <definedName name="ATIK" localSheetId="9">#REF!</definedName>
    <definedName name="ATIK" localSheetId="10">#REF!</definedName>
    <definedName name="ATIK">#REF!</definedName>
    <definedName name="ATIKOKAN" localSheetId="27">#REF!</definedName>
    <definedName name="ATIKOKAN" localSheetId="28">#REF!</definedName>
    <definedName name="ATIKOKAN" localSheetId="18">#REF!</definedName>
    <definedName name="ATIKOKAN" localSheetId="20">#REF!</definedName>
    <definedName name="ATIKOKAN" localSheetId="21">#REF!</definedName>
    <definedName name="ATIKOKAN" localSheetId="22">#REF!</definedName>
    <definedName name="ATIKOKAN" localSheetId="23">#REF!</definedName>
    <definedName name="ATIKOKAN" localSheetId="24">#REF!</definedName>
    <definedName name="ATIKOKAN" localSheetId="25">#REF!</definedName>
    <definedName name="ATIKOKAN" localSheetId="26">#REF!</definedName>
    <definedName name="ATIKOKAN" localSheetId="1">#REF!</definedName>
    <definedName name="ATIKOKAN" localSheetId="2">#REF!</definedName>
    <definedName name="ATIKOKAN" localSheetId="4">#REF!</definedName>
    <definedName name="ATIKOKAN" localSheetId="7">#REF!</definedName>
    <definedName name="ATIKOKAN" localSheetId="8">#REF!</definedName>
    <definedName name="ATIKOKAN" localSheetId="9">#REF!</definedName>
    <definedName name="ATIKOKAN" localSheetId="10">#REF!</definedName>
    <definedName name="ATIKOKAN">#REF!</definedName>
    <definedName name="Atikokan_Submission" localSheetId="19">#REF!</definedName>
    <definedName name="Atikokan_Submission">#REF!</definedName>
    <definedName name="ATIKSPACE" localSheetId="27">#REF!</definedName>
    <definedName name="ATIKSPACE" localSheetId="28">#REF!</definedName>
    <definedName name="ATIKSPACE" localSheetId="16">#REF!</definedName>
    <definedName name="ATIKSPACE" localSheetId="19">#REF!</definedName>
    <definedName name="ATIKSPACE" localSheetId="20">#REF!</definedName>
    <definedName name="ATIKSPACE" localSheetId="22">#REF!</definedName>
    <definedName name="ATIKSPACE" localSheetId="23">#REF!</definedName>
    <definedName name="ATIKSPACE" localSheetId="24">#REF!</definedName>
    <definedName name="ATIKSPACE" localSheetId="25">#REF!</definedName>
    <definedName name="ATIKSPACE" localSheetId="26">#REF!</definedName>
    <definedName name="ATIKSPACE" localSheetId="5">#REF!</definedName>
    <definedName name="ATIKSPACE" localSheetId="7">#REF!</definedName>
    <definedName name="ATIKSPACE" localSheetId="9">#REF!</definedName>
    <definedName name="ATIKSPACE">#REF!</definedName>
    <definedName name="atrisk" hidden="1">0</definedName>
    <definedName name="AtRiskDisplayModeTEI" hidden="1">1</definedName>
    <definedName name="AtRiskReportListTEI" hidden="1">2047</definedName>
    <definedName name="AtRiskTEI" hidden="1">TRUE</definedName>
    <definedName name="ATS">13.7603</definedName>
    <definedName name="attachIDLookupRange" localSheetId="21">OFFSET(OFFSET(attachIDAnchor,1,0),0,0,COUNTA(OFFSET(attachIDAnchor,1,0):OFFSET(attachIDAnchor,60000,0)))</definedName>
    <definedName name="attachIDLookupRange">OFFSET(OFFSET(attachIDAnchor,1,0),0,0,COUNTA(OFFSET(attachIDAnchor,1,0):OFFSET(attachIDAnchor,60000,0)))</definedName>
    <definedName name="Attrition_Forecast_Table">#REF!</definedName>
    <definedName name="Aug">#REF!</definedName>
    <definedName name="AUGSUM" localSheetId="27">#REF!</definedName>
    <definedName name="AUGSUM" localSheetId="28">#REF!</definedName>
    <definedName name="AUGSUM" localSheetId="16">#REF!</definedName>
    <definedName name="AUGSUM" localSheetId="18">#REF!</definedName>
    <definedName name="AUGSUM" localSheetId="20">#REF!</definedName>
    <definedName name="AUGSUM" localSheetId="21">#REF!</definedName>
    <definedName name="AUGSUM" localSheetId="22">#REF!</definedName>
    <definedName name="AUGSUM" localSheetId="23">#REF!</definedName>
    <definedName name="AUGSUM" localSheetId="24">#REF!</definedName>
    <definedName name="AUGSUM" localSheetId="25">#REF!</definedName>
    <definedName name="AUGSUM" localSheetId="26">#REF!</definedName>
    <definedName name="AUGSUM" localSheetId="1">#REF!</definedName>
    <definedName name="AUGSUM" localSheetId="2">#REF!</definedName>
    <definedName name="AUGSUM" localSheetId="4">#REF!</definedName>
    <definedName name="AUGSUM" localSheetId="5">#REF!</definedName>
    <definedName name="AUGSUM" localSheetId="7">#REF!</definedName>
    <definedName name="AUGSUM" localSheetId="8">#REF!</definedName>
    <definedName name="AUGSUM" localSheetId="9">#REF!</definedName>
    <definedName name="AUGSUM" localSheetId="10">#REF!</definedName>
    <definedName name="AUGSUM">#REF!</definedName>
    <definedName name="AUSTRALIA_NET">110</definedName>
    <definedName name="AUSTRIA_NET">107</definedName>
    <definedName name="AvailIssues">#REF!</definedName>
    <definedName name="Average_productivity">#REF!</definedName>
    <definedName name="AVGRAT" localSheetId="27">#REF!</definedName>
    <definedName name="AVGRAT" localSheetId="28">#REF!</definedName>
    <definedName name="AVGRAT" localSheetId="16">#REF!</definedName>
    <definedName name="AVGRAT" localSheetId="18">#REF!</definedName>
    <definedName name="AVGRAT" localSheetId="20">#REF!</definedName>
    <definedName name="AVGRAT" localSheetId="21">#REF!</definedName>
    <definedName name="AVGRAT" localSheetId="22">#REF!</definedName>
    <definedName name="AVGRAT" localSheetId="23">#REF!</definedName>
    <definedName name="AVGRAT" localSheetId="24">#REF!</definedName>
    <definedName name="AVGRAT" localSheetId="25">#REF!</definedName>
    <definedName name="AVGRAT" localSheetId="26">#REF!</definedName>
    <definedName name="AVGRAT" localSheetId="1">#REF!</definedName>
    <definedName name="AVGRAT" localSheetId="2">#REF!</definedName>
    <definedName name="AVGRAT" localSheetId="4">#REF!</definedName>
    <definedName name="AVGRAT" localSheetId="7">#REF!</definedName>
    <definedName name="AVGRAT" localSheetId="8">#REF!</definedName>
    <definedName name="AVGRAT" localSheetId="9">#REF!</definedName>
    <definedName name="AVGRAT" localSheetId="10">#REF!</definedName>
    <definedName name="AVGRAT">#REF!</definedName>
    <definedName name="b" localSheetId="20">#REF!</definedName>
    <definedName name="b" localSheetId="23">#REF!</definedName>
    <definedName name="b" localSheetId="26">#REF!</definedName>
    <definedName name="b" localSheetId="7">#REF!</definedName>
    <definedName name="b">#REF!</definedName>
    <definedName name="B_HaulerHours_HaulerCalculator">#REF!</definedName>
    <definedName name="BAC" localSheetId="24">#REF!</definedName>
    <definedName name="BAC" localSheetId="25">#REF!</definedName>
    <definedName name="BAC" localSheetId="1">#REF!</definedName>
    <definedName name="BAC" localSheetId="2">#REF!</definedName>
    <definedName name="BAC">#REF!</definedName>
    <definedName name="Backlog_Non_Commissioned_Qtr">"Backlog - Non-Commissioned by Q3"</definedName>
    <definedName name="balance" localSheetId="27">#REF!</definedName>
    <definedName name="balance" localSheetId="28">#REF!</definedName>
    <definedName name="balance" localSheetId="16">#REF!</definedName>
    <definedName name="balance" localSheetId="18">#REF!</definedName>
    <definedName name="balance" localSheetId="20">#REF!</definedName>
    <definedName name="balance" localSheetId="21">#REF!</definedName>
    <definedName name="balance" localSheetId="22">#REF!</definedName>
    <definedName name="balance" localSheetId="23">#REF!</definedName>
    <definedName name="balance" localSheetId="24">#REF!</definedName>
    <definedName name="balance" localSheetId="25">#REF!</definedName>
    <definedName name="balance" localSheetId="26">#REF!</definedName>
    <definedName name="balance" localSheetId="1">#REF!</definedName>
    <definedName name="balance" localSheetId="2">#REF!</definedName>
    <definedName name="balance" localSheetId="4">#REF!</definedName>
    <definedName name="balance" localSheetId="5">#REF!</definedName>
    <definedName name="balance" localSheetId="7">#REF!</definedName>
    <definedName name="balance" localSheetId="8">#REF!</definedName>
    <definedName name="balance" localSheetId="9">#REF!</definedName>
    <definedName name="balance" localSheetId="10">#REF!</definedName>
    <definedName name="balance">#REF!</definedName>
    <definedName name="BalanceSheet">INDIRECT(ADDRESS(20,2,1,1,"Comp"))</definedName>
    <definedName name="Base_Nonstandard" localSheetId="27">#REF!</definedName>
    <definedName name="Base_Nonstandard" localSheetId="28">#REF!</definedName>
    <definedName name="Base_Nonstandard" localSheetId="16">#REF!</definedName>
    <definedName name="Base_Nonstandard" localSheetId="18">#REF!</definedName>
    <definedName name="Base_Nonstandard" localSheetId="20">#REF!</definedName>
    <definedName name="Base_Nonstandard" localSheetId="21">#REF!</definedName>
    <definedName name="Base_Nonstandard" localSheetId="22">#REF!</definedName>
    <definedName name="Base_Nonstandard" localSheetId="23">#REF!</definedName>
    <definedName name="Base_Nonstandard" localSheetId="24">#REF!</definedName>
    <definedName name="Base_Nonstandard" localSheetId="25">#REF!</definedName>
    <definedName name="Base_Nonstandard" localSheetId="26">#REF!</definedName>
    <definedName name="Base_Nonstandard" localSheetId="1">#REF!</definedName>
    <definedName name="Base_Nonstandard" localSheetId="2">#REF!</definedName>
    <definedName name="Base_Nonstandard" localSheetId="4">#REF!</definedName>
    <definedName name="Base_Nonstandard" localSheetId="7">#REF!</definedName>
    <definedName name="Base_Nonstandard" localSheetId="8">#REF!</definedName>
    <definedName name="Base_Nonstandard" localSheetId="9">#REF!</definedName>
    <definedName name="Base_Nonstandard" localSheetId="10">#REF!</definedName>
    <definedName name="Base_Nonstandard">#REF!</definedName>
    <definedName name="Base_OMA_Escalation_Rate" localSheetId="19">#REF!</definedName>
    <definedName name="Base_OMA_Escalation_Rate">#REF!</definedName>
    <definedName name="Base_OMA_Escalation_Rate_1">#REF!</definedName>
    <definedName name="Base_OMA_Escalation_Rate_2">#REF!</definedName>
    <definedName name="BaseMW">80</definedName>
    <definedName name="BaseOMA">#REF!</definedName>
    <definedName name="basis">#REF!</definedName>
    <definedName name="Bauteil">#REF!</definedName>
    <definedName name="BAvalues">#REF!</definedName>
    <definedName name="bb" localSheetId="27">#REF!</definedName>
    <definedName name="bb" localSheetId="28">#REF!</definedName>
    <definedName name="bb" localSheetId="16">#REF!</definedName>
    <definedName name="bb" localSheetId="18">#REF!</definedName>
    <definedName name="bb" localSheetId="20">#REF!</definedName>
    <definedName name="bb" localSheetId="21">#REF!</definedName>
    <definedName name="bb" localSheetId="22">#REF!</definedName>
    <definedName name="bb" localSheetId="23">#REF!</definedName>
    <definedName name="bb" localSheetId="24">#REF!</definedName>
    <definedName name="bb" localSheetId="25">#REF!</definedName>
    <definedName name="bb" localSheetId="26">#REF!</definedName>
    <definedName name="bb" localSheetId="1">#REF!</definedName>
    <definedName name="bb" localSheetId="2">#REF!</definedName>
    <definedName name="bb" localSheetId="4">#REF!</definedName>
    <definedName name="bb" localSheetId="5">#REF!</definedName>
    <definedName name="bb" localSheetId="7">#REF!</definedName>
    <definedName name="bb" localSheetId="8">#REF!</definedName>
    <definedName name="bb" localSheetId="9">#REF!</definedName>
    <definedName name="bb" localSheetId="10">#REF!</definedName>
    <definedName name="bb">#REF!</definedName>
    <definedName name="BBANALYSIS" localSheetId="27">#REF!</definedName>
    <definedName name="BBANALYSIS" localSheetId="28">#REF!</definedName>
    <definedName name="BBANALYSIS" localSheetId="16">#REF!</definedName>
    <definedName name="BBANALYSIS" localSheetId="18">#REF!</definedName>
    <definedName name="BBANALYSIS" localSheetId="20">#REF!</definedName>
    <definedName name="BBANALYSIS" localSheetId="21">#REF!</definedName>
    <definedName name="BBANALYSIS" localSheetId="22">#REF!</definedName>
    <definedName name="BBANALYSIS" localSheetId="23">#REF!</definedName>
    <definedName name="BBANALYSIS" localSheetId="24">#REF!</definedName>
    <definedName name="BBANALYSIS" localSheetId="25">#REF!</definedName>
    <definedName name="BBANALYSIS" localSheetId="26">#REF!</definedName>
    <definedName name="BBANALYSIS" localSheetId="1">#REF!</definedName>
    <definedName name="BBANALYSIS" localSheetId="2">#REF!</definedName>
    <definedName name="BBANALYSIS" localSheetId="4">#REF!</definedName>
    <definedName name="BBANALYSIS" localSheetId="7">#REF!</definedName>
    <definedName name="BBANALYSIS" localSheetId="8">#REF!</definedName>
    <definedName name="BBANALYSIS" localSheetId="9">#REF!</definedName>
    <definedName name="BBANALYSIS" localSheetId="10">#REF!</definedName>
    <definedName name="BBANALYSIS">#REF!</definedName>
    <definedName name="bbbbbb" localSheetId="27">#REF!</definedName>
    <definedName name="bbbbbb" localSheetId="28">#REF!</definedName>
    <definedName name="bbbbbb" localSheetId="16">#REF!</definedName>
    <definedName name="bbbbbb" localSheetId="18">#REF!</definedName>
    <definedName name="bbbbbb" localSheetId="20">#REF!</definedName>
    <definedName name="bbbbbb" localSheetId="21">#REF!</definedName>
    <definedName name="bbbbbb" localSheetId="22">#REF!</definedName>
    <definedName name="bbbbbb" localSheetId="23">#REF!</definedName>
    <definedName name="bbbbbb" localSheetId="24">#REF!</definedName>
    <definedName name="bbbbbb" localSheetId="25">#REF!</definedName>
    <definedName name="bbbbbb" localSheetId="26">#REF!</definedName>
    <definedName name="bbbbbb" localSheetId="1">#REF!</definedName>
    <definedName name="bbbbbb" localSheetId="2">#REF!</definedName>
    <definedName name="bbbbbb" localSheetId="4">#REF!</definedName>
    <definedName name="bbbbbb" localSheetId="7">#REF!</definedName>
    <definedName name="bbbbbb" localSheetId="8">#REF!</definedName>
    <definedName name="bbbbbb" localSheetId="9">#REF!</definedName>
    <definedName name="bbbbbb" localSheetId="10">#REF!</definedName>
    <definedName name="bbbbbb">#REF!</definedName>
    <definedName name="bbbbbbbbbbb" localSheetId="27">#REF!</definedName>
    <definedName name="bbbbbbbbbbb" localSheetId="28">#REF!</definedName>
    <definedName name="bbbbbbbbbbb" localSheetId="18">#REF!</definedName>
    <definedName name="bbbbbbbbbbb" localSheetId="20">#REF!</definedName>
    <definedName name="bbbbbbbbbbb" localSheetId="21">#REF!</definedName>
    <definedName name="bbbbbbbbbbb" localSheetId="22">#REF!</definedName>
    <definedName name="bbbbbbbbbbb" localSheetId="23">#REF!</definedName>
    <definedName name="bbbbbbbbbbb" localSheetId="24">#REF!</definedName>
    <definedName name="bbbbbbbbbbb" localSheetId="25">#REF!</definedName>
    <definedName name="bbbbbbbbbbb" localSheetId="26">#REF!</definedName>
    <definedName name="bbbbbbbbbbb" localSheetId="1">#REF!</definedName>
    <definedName name="bbbbbbbbbbb" localSheetId="2">#REF!</definedName>
    <definedName name="bbbbbbbbbbb" localSheetId="4">#REF!</definedName>
    <definedName name="bbbbbbbbbbb" localSheetId="7">#REF!</definedName>
    <definedName name="bbbbbbbbbbb" localSheetId="8">#REF!</definedName>
    <definedName name="bbbbbbbbbbb" localSheetId="9">#REF!</definedName>
    <definedName name="bbbbbbbbbbb" localSheetId="10">#REF!</definedName>
    <definedName name="bbbbbbbbbbb">#REF!</definedName>
    <definedName name="bbbbbbbbbbbbbbbbbbbb">36943.5090625</definedName>
    <definedName name="BCS">#REF!</definedName>
    <definedName name="Beauregard">"Check Box 1"</definedName>
    <definedName name="begtime">37972.4487774306</definedName>
    <definedName name="BEL_NET">111</definedName>
    <definedName name="BEproStunde">#REF!</definedName>
    <definedName name="Best" localSheetId="27">#REF!</definedName>
    <definedName name="Best" localSheetId="28">#REF!</definedName>
    <definedName name="Best" localSheetId="18">#REF!</definedName>
    <definedName name="Best" localSheetId="20">#REF!</definedName>
    <definedName name="Best" localSheetId="21">#REF!</definedName>
    <definedName name="Best" localSheetId="22">#REF!</definedName>
    <definedName name="Best" localSheetId="23">#REF!</definedName>
    <definedName name="Best" localSheetId="24">#REF!</definedName>
    <definedName name="Best" localSheetId="25">#REF!</definedName>
    <definedName name="Best" localSheetId="26">#REF!</definedName>
    <definedName name="Best" localSheetId="1">#REF!</definedName>
    <definedName name="Best" localSheetId="2">#REF!</definedName>
    <definedName name="Best" localSheetId="4">#REF!</definedName>
    <definedName name="Best" localSheetId="7">#REF!</definedName>
    <definedName name="Best" localSheetId="8">#REF!</definedName>
    <definedName name="Best" localSheetId="9">#REF!</definedName>
    <definedName name="Best" localSheetId="10">#REF!</definedName>
    <definedName name="Best">#REF!</definedName>
    <definedName name="BG_Del" hidden="1">15</definedName>
    <definedName name="BG_Ins" hidden="1">4</definedName>
    <definedName name="BG_Mod" hidden="1">6</definedName>
    <definedName name="bh" localSheetId="27">#REF!</definedName>
    <definedName name="bh" localSheetId="28">#REF!</definedName>
    <definedName name="bh" localSheetId="18">#REF!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1">#REF!</definedName>
    <definedName name="bh" localSheetId="2">#REF!</definedName>
    <definedName name="bh" localSheetId="4">#REF!</definedName>
    <definedName name="bh" localSheetId="7">#REF!</definedName>
    <definedName name="bh" localSheetId="8">#REF!</definedName>
    <definedName name="bh" localSheetId="9">#REF!</definedName>
    <definedName name="bh" localSheetId="10">#REF!</definedName>
    <definedName name="bh">#REF!</definedName>
    <definedName name="BidPackage">#REF!</definedName>
    <definedName name="Big">#REF!,#REF!</definedName>
    <definedName name="bigdbl">#REF!</definedName>
    <definedName name="bigdbm">#REF!</definedName>
    <definedName name="bill">#REF!</definedName>
    <definedName name="blank" localSheetId="27">#REF!</definedName>
    <definedName name="blank" localSheetId="28">#REF!</definedName>
    <definedName name="blank" localSheetId="18">#REF!</definedName>
    <definedName name="blank" localSheetId="21">#REF!</definedName>
    <definedName name="blank" localSheetId="22">#REF!</definedName>
    <definedName name="blank" localSheetId="23">#REF!</definedName>
    <definedName name="blank" localSheetId="24">#REF!</definedName>
    <definedName name="blank" localSheetId="25">#REF!</definedName>
    <definedName name="blank" localSheetId="26">#REF!</definedName>
    <definedName name="blank" localSheetId="1">#REF!</definedName>
    <definedName name="blank" localSheetId="2">#REF!</definedName>
    <definedName name="blank" localSheetId="4">#REF!</definedName>
    <definedName name="blank" localSheetId="7">#REF!</definedName>
    <definedName name="blank" localSheetId="8">#REF!</definedName>
    <definedName name="blank" localSheetId="9">#REF!</definedName>
    <definedName name="blank" localSheetId="10">#REF!</definedName>
    <definedName name="blank">#REF!</definedName>
    <definedName name="Block">"r1211:a1"</definedName>
    <definedName name="Blöcke">#REF!</definedName>
    <definedName name="bob" localSheetId="28">#REF!</definedName>
    <definedName name="bob" localSheetId="18">#REF!</definedName>
    <definedName name="bob" localSheetId="19">#REF!</definedName>
    <definedName name="bob" localSheetId="21">#REF!</definedName>
    <definedName name="bob" localSheetId="23">#REF!</definedName>
    <definedName name="bob" localSheetId="24">#REF!</definedName>
    <definedName name="bob" localSheetId="25">#REF!</definedName>
    <definedName name="bob" localSheetId="26">#REF!</definedName>
    <definedName name="bob" localSheetId="1">#REF!</definedName>
    <definedName name="bob" localSheetId="2">#REF!</definedName>
    <definedName name="bob" localSheetId="4">#REF!</definedName>
    <definedName name="bob" localSheetId="7">#REF!</definedName>
    <definedName name="bob" localSheetId="9">#REF!</definedName>
    <definedName name="bob" localSheetId="10">#REF!</definedName>
    <definedName name="bob">#REF!</definedName>
    <definedName name="BONUS">0.04</definedName>
    <definedName name="Book" localSheetId="14">#REF!</definedName>
    <definedName name="Book" localSheetId="16">#REF!</definedName>
    <definedName name="Book" localSheetId="19">#REF!</definedName>
    <definedName name="Book" localSheetId="22">#REF!</definedName>
    <definedName name="Book" localSheetId="23">#REF!</definedName>
    <definedName name="Book" localSheetId="26">#REF!</definedName>
    <definedName name="Book" localSheetId="5">#REF!</definedName>
    <definedName name="Book" localSheetId="7">#REF!</definedName>
    <definedName name="Book" localSheetId="9">#REF!</definedName>
    <definedName name="Book" localSheetId="11">#REF!</definedName>
    <definedName name="Book">#REF!</definedName>
    <definedName name="BookType">1</definedName>
    <definedName name="BOOSTER_FAN">#REF!</definedName>
    <definedName name="BOP_Civil">#REF!</definedName>
    <definedName name="BOP_Elec">#REF!</definedName>
    <definedName name="BOP_Mech">#REF!</definedName>
    <definedName name="BP">#REF!</definedName>
    <definedName name="BP_Gen_Update">#REF!</definedName>
    <definedName name="BPC_RC_Master">#REF!</definedName>
    <definedName name="BPIssue">#REF!</definedName>
    <definedName name="BRA_NET">122</definedName>
    <definedName name="BREAK1" localSheetId="27">#REF!</definedName>
    <definedName name="BREAK1" localSheetId="28">#REF!</definedName>
    <definedName name="BREAK1" localSheetId="16">#REF!</definedName>
    <definedName name="BREAK1" localSheetId="19">#REF!</definedName>
    <definedName name="BREAK1" localSheetId="20">#REF!</definedName>
    <definedName name="BREAK1" localSheetId="22">#REF!</definedName>
    <definedName name="BREAK1" localSheetId="23">#REF!</definedName>
    <definedName name="BREAK1" localSheetId="24">#REF!</definedName>
    <definedName name="BREAK1" localSheetId="25">#REF!</definedName>
    <definedName name="BREAK1" localSheetId="26">#REF!</definedName>
    <definedName name="BREAK1" localSheetId="5">#REF!</definedName>
    <definedName name="BREAK1" localSheetId="7">#REF!</definedName>
    <definedName name="BREAK1" localSheetId="9">#REF!</definedName>
    <definedName name="BREAK1">#REF!</definedName>
    <definedName name="BREAK10" localSheetId="27">#REF!</definedName>
    <definedName name="BREAK10" localSheetId="28">#REF!</definedName>
    <definedName name="BREAK10" localSheetId="16">#REF!</definedName>
    <definedName name="BREAK10" localSheetId="19">#REF!</definedName>
    <definedName name="BREAK10" localSheetId="20">#REF!</definedName>
    <definedName name="BREAK10" localSheetId="22">#REF!</definedName>
    <definedName name="BREAK10" localSheetId="23">#REF!</definedName>
    <definedName name="BREAK10" localSheetId="24">#REF!</definedName>
    <definedName name="BREAK10" localSheetId="25">#REF!</definedName>
    <definedName name="BREAK10" localSheetId="26">#REF!</definedName>
    <definedName name="BREAK10" localSheetId="5">#REF!</definedName>
    <definedName name="BREAK10" localSheetId="7">#REF!</definedName>
    <definedName name="BREAK10" localSheetId="9">#REF!</definedName>
    <definedName name="BREAK10">#REF!</definedName>
    <definedName name="BREAK11" localSheetId="27">#REF!</definedName>
    <definedName name="BREAK11" localSheetId="28">#REF!</definedName>
    <definedName name="BREAK11" localSheetId="16">#REF!</definedName>
    <definedName name="BREAK11" localSheetId="19">#REF!</definedName>
    <definedName name="BREAK11" localSheetId="20">#REF!</definedName>
    <definedName name="BREAK11" localSheetId="22">#REF!</definedName>
    <definedName name="BREAK11" localSheetId="23">#REF!</definedName>
    <definedName name="BREAK11" localSheetId="24">#REF!</definedName>
    <definedName name="BREAK11" localSheetId="25">#REF!</definedName>
    <definedName name="BREAK11" localSheetId="26">#REF!</definedName>
    <definedName name="BREAK11" localSheetId="5">#REF!</definedName>
    <definedName name="BREAK11" localSheetId="7">#REF!</definedName>
    <definedName name="BREAK11" localSheetId="9">#REF!</definedName>
    <definedName name="BREAK11">#REF!</definedName>
    <definedName name="BREAK12" localSheetId="27">#REF!</definedName>
    <definedName name="BREAK12" localSheetId="28">#REF!</definedName>
    <definedName name="BREAK12" localSheetId="16">#REF!</definedName>
    <definedName name="BREAK12" localSheetId="19">#REF!</definedName>
    <definedName name="BREAK12" localSheetId="20">#REF!</definedName>
    <definedName name="BREAK12" localSheetId="22">#REF!</definedName>
    <definedName name="BREAK12" localSheetId="23">#REF!</definedName>
    <definedName name="BREAK12" localSheetId="24">#REF!</definedName>
    <definedName name="BREAK12" localSheetId="25">#REF!</definedName>
    <definedName name="BREAK12" localSheetId="26">#REF!</definedName>
    <definedName name="BREAK12" localSheetId="5">#REF!</definedName>
    <definedName name="BREAK12" localSheetId="7">#REF!</definedName>
    <definedName name="BREAK12" localSheetId="9">#REF!</definedName>
    <definedName name="BREAK12">#REF!</definedName>
    <definedName name="BREAK13" localSheetId="27">#REF!</definedName>
    <definedName name="BREAK13" localSheetId="28">#REF!</definedName>
    <definedName name="BREAK13" localSheetId="16">#REF!</definedName>
    <definedName name="BREAK13" localSheetId="19">#REF!</definedName>
    <definedName name="BREAK13" localSheetId="20">#REF!</definedName>
    <definedName name="BREAK13" localSheetId="22">#REF!</definedName>
    <definedName name="BREAK13" localSheetId="23">#REF!</definedName>
    <definedName name="BREAK13" localSheetId="24">#REF!</definedName>
    <definedName name="BREAK13" localSheetId="25">#REF!</definedName>
    <definedName name="BREAK13" localSheetId="26">#REF!</definedName>
    <definedName name="BREAK13" localSheetId="5">#REF!</definedName>
    <definedName name="BREAK13" localSheetId="7">#REF!</definedName>
    <definedName name="BREAK13" localSheetId="9">#REF!</definedName>
    <definedName name="BREAK13">#REF!</definedName>
    <definedName name="BREAK14" localSheetId="27">#REF!</definedName>
    <definedName name="BREAK14" localSheetId="28">#REF!</definedName>
    <definedName name="BREAK14" localSheetId="16">#REF!</definedName>
    <definedName name="BREAK14" localSheetId="19">#REF!</definedName>
    <definedName name="BREAK14" localSheetId="20">#REF!</definedName>
    <definedName name="BREAK14" localSheetId="22">#REF!</definedName>
    <definedName name="BREAK14" localSheetId="23">#REF!</definedName>
    <definedName name="BREAK14" localSheetId="24">#REF!</definedName>
    <definedName name="BREAK14" localSheetId="25">#REF!</definedName>
    <definedName name="BREAK14" localSheetId="26">#REF!</definedName>
    <definedName name="BREAK14" localSheetId="5">#REF!</definedName>
    <definedName name="BREAK14" localSheetId="7">#REF!</definedName>
    <definedName name="BREAK14" localSheetId="9">#REF!</definedName>
    <definedName name="BREAK14">#REF!</definedName>
    <definedName name="BREAK15" localSheetId="27">#REF!</definedName>
    <definedName name="BREAK15" localSheetId="28">#REF!</definedName>
    <definedName name="BREAK15" localSheetId="16">#REF!</definedName>
    <definedName name="BREAK15" localSheetId="19">#REF!</definedName>
    <definedName name="BREAK15" localSheetId="20">#REF!</definedName>
    <definedName name="BREAK15" localSheetId="22">#REF!</definedName>
    <definedName name="BREAK15" localSheetId="23">#REF!</definedName>
    <definedName name="BREAK15" localSheetId="24">#REF!</definedName>
    <definedName name="BREAK15" localSheetId="25">#REF!</definedName>
    <definedName name="BREAK15" localSheetId="26">#REF!</definedName>
    <definedName name="BREAK15" localSheetId="5">#REF!</definedName>
    <definedName name="BREAK15" localSheetId="7">#REF!</definedName>
    <definedName name="BREAK15" localSheetId="9">#REF!</definedName>
    <definedName name="BREAK15">#REF!</definedName>
    <definedName name="BREAK16" localSheetId="27">#REF!</definedName>
    <definedName name="BREAK16" localSheetId="28">#REF!</definedName>
    <definedName name="BREAK16" localSheetId="16">#REF!</definedName>
    <definedName name="BREAK16" localSheetId="19">#REF!</definedName>
    <definedName name="BREAK16" localSheetId="20">#REF!</definedName>
    <definedName name="BREAK16" localSheetId="22">#REF!</definedName>
    <definedName name="BREAK16" localSheetId="23">#REF!</definedName>
    <definedName name="BREAK16" localSheetId="24">#REF!</definedName>
    <definedName name="BREAK16" localSheetId="25">#REF!</definedName>
    <definedName name="BREAK16" localSheetId="26">#REF!</definedName>
    <definedName name="BREAK16" localSheetId="5">#REF!</definedName>
    <definedName name="BREAK16" localSheetId="7">#REF!</definedName>
    <definedName name="BREAK16" localSheetId="9">#REF!</definedName>
    <definedName name="BREAK16">#REF!</definedName>
    <definedName name="BREAK17" localSheetId="27">#REF!</definedName>
    <definedName name="BREAK17" localSheetId="28">#REF!</definedName>
    <definedName name="BREAK17" localSheetId="16">#REF!</definedName>
    <definedName name="BREAK17" localSheetId="19">#REF!</definedName>
    <definedName name="BREAK17" localSheetId="20">#REF!</definedName>
    <definedName name="BREAK17" localSheetId="22">#REF!</definedName>
    <definedName name="BREAK17" localSheetId="23">#REF!</definedName>
    <definedName name="BREAK17" localSheetId="24">#REF!</definedName>
    <definedName name="BREAK17" localSheetId="25">#REF!</definedName>
    <definedName name="BREAK17" localSheetId="26">#REF!</definedName>
    <definedName name="BREAK17" localSheetId="5">#REF!</definedName>
    <definedName name="BREAK17" localSheetId="7">#REF!</definedName>
    <definedName name="BREAK17" localSheetId="9">#REF!</definedName>
    <definedName name="BREAK17">#REF!</definedName>
    <definedName name="BREAK18" localSheetId="27">#REF!</definedName>
    <definedName name="BREAK18" localSheetId="28">#REF!</definedName>
    <definedName name="BREAK18" localSheetId="16">#REF!</definedName>
    <definedName name="BREAK18" localSheetId="19">#REF!</definedName>
    <definedName name="BREAK18" localSheetId="20">#REF!</definedName>
    <definedName name="BREAK18" localSheetId="22">#REF!</definedName>
    <definedName name="BREAK18" localSheetId="23">#REF!</definedName>
    <definedName name="BREAK18" localSheetId="24">#REF!</definedName>
    <definedName name="BREAK18" localSheetId="25">#REF!</definedName>
    <definedName name="BREAK18" localSheetId="26">#REF!</definedName>
    <definedName name="BREAK18" localSheetId="5">#REF!</definedName>
    <definedName name="BREAK18" localSheetId="7">#REF!</definedName>
    <definedName name="BREAK18" localSheetId="9">#REF!</definedName>
    <definedName name="BREAK18">#REF!</definedName>
    <definedName name="BREAK19" localSheetId="27">#REF!</definedName>
    <definedName name="BREAK19" localSheetId="28">#REF!</definedName>
    <definedName name="BREAK19" localSheetId="16">#REF!</definedName>
    <definedName name="BREAK19" localSheetId="19">#REF!</definedName>
    <definedName name="BREAK19" localSheetId="20">#REF!</definedName>
    <definedName name="BREAK19" localSheetId="22">#REF!</definedName>
    <definedName name="BREAK19" localSheetId="23">#REF!</definedName>
    <definedName name="BREAK19" localSheetId="24">#REF!</definedName>
    <definedName name="BREAK19" localSheetId="25">#REF!</definedName>
    <definedName name="BREAK19" localSheetId="26">#REF!</definedName>
    <definedName name="BREAK19" localSheetId="5">#REF!</definedName>
    <definedName name="BREAK19" localSheetId="7">#REF!</definedName>
    <definedName name="BREAK19" localSheetId="9">#REF!</definedName>
    <definedName name="BREAK19">#REF!</definedName>
    <definedName name="BREAK2" localSheetId="27">#REF!</definedName>
    <definedName name="BREAK2" localSheetId="28">#REF!</definedName>
    <definedName name="BREAK2" localSheetId="16">#REF!</definedName>
    <definedName name="BREAK2" localSheetId="19">#REF!</definedName>
    <definedName name="BREAK2" localSheetId="20">#REF!</definedName>
    <definedName name="BREAK2" localSheetId="22">#REF!</definedName>
    <definedName name="BREAK2" localSheetId="23">#REF!</definedName>
    <definedName name="BREAK2" localSheetId="24">#REF!</definedName>
    <definedName name="BREAK2" localSheetId="25">#REF!</definedName>
    <definedName name="BREAK2" localSheetId="26">#REF!</definedName>
    <definedName name="BREAK2" localSheetId="5">#REF!</definedName>
    <definedName name="BREAK2" localSheetId="7">#REF!</definedName>
    <definedName name="BREAK2" localSheetId="9">#REF!</definedName>
    <definedName name="BREAK2">#REF!</definedName>
    <definedName name="BREAK3" localSheetId="27">#REF!</definedName>
    <definedName name="BREAK3" localSheetId="28">#REF!</definedName>
    <definedName name="BREAK3" localSheetId="16">#REF!</definedName>
    <definedName name="BREAK3" localSheetId="19">#REF!</definedName>
    <definedName name="BREAK3" localSheetId="20">#REF!</definedName>
    <definedName name="BREAK3" localSheetId="22">#REF!</definedName>
    <definedName name="BREAK3" localSheetId="23">#REF!</definedName>
    <definedName name="BREAK3" localSheetId="24">#REF!</definedName>
    <definedName name="BREAK3" localSheetId="25">#REF!</definedName>
    <definedName name="BREAK3" localSheetId="26">#REF!</definedName>
    <definedName name="BREAK3" localSheetId="5">#REF!</definedName>
    <definedName name="BREAK3" localSheetId="7">#REF!</definedName>
    <definedName name="BREAK3" localSheetId="9">#REF!</definedName>
    <definedName name="BREAK3">#REF!</definedName>
    <definedName name="BREAK4" localSheetId="27">#REF!</definedName>
    <definedName name="BREAK4" localSheetId="28">#REF!</definedName>
    <definedName name="BREAK4" localSheetId="16">#REF!</definedName>
    <definedName name="BREAK4" localSheetId="19">#REF!</definedName>
    <definedName name="BREAK4" localSheetId="20">#REF!</definedName>
    <definedName name="BREAK4" localSheetId="22">#REF!</definedName>
    <definedName name="BREAK4" localSheetId="23">#REF!</definedName>
    <definedName name="BREAK4" localSheetId="24">#REF!</definedName>
    <definedName name="BREAK4" localSheetId="25">#REF!</definedName>
    <definedName name="BREAK4" localSheetId="26">#REF!</definedName>
    <definedName name="BREAK4" localSheetId="5">#REF!</definedName>
    <definedName name="BREAK4" localSheetId="7">#REF!</definedName>
    <definedName name="BREAK4" localSheetId="9">#REF!</definedName>
    <definedName name="BREAK4">#REF!</definedName>
    <definedName name="BREAK5" localSheetId="27">#REF!</definedName>
    <definedName name="BREAK5" localSheetId="28">#REF!</definedName>
    <definedName name="BREAK5" localSheetId="16">#REF!</definedName>
    <definedName name="BREAK5" localSheetId="19">#REF!</definedName>
    <definedName name="BREAK5" localSheetId="20">#REF!</definedName>
    <definedName name="BREAK5" localSheetId="22">#REF!</definedName>
    <definedName name="BREAK5" localSheetId="23">#REF!</definedName>
    <definedName name="BREAK5" localSheetId="24">#REF!</definedName>
    <definedName name="BREAK5" localSheetId="25">#REF!</definedName>
    <definedName name="BREAK5" localSheetId="26">#REF!</definedName>
    <definedName name="BREAK5" localSheetId="5">#REF!</definedName>
    <definedName name="BREAK5" localSheetId="7">#REF!</definedName>
    <definedName name="BREAK5" localSheetId="9">#REF!</definedName>
    <definedName name="BREAK5">#REF!</definedName>
    <definedName name="BREAK6" localSheetId="27">#REF!</definedName>
    <definedName name="BREAK6" localSheetId="28">#REF!</definedName>
    <definedName name="BREAK6" localSheetId="16">#REF!</definedName>
    <definedName name="BREAK6" localSheetId="19">#REF!</definedName>
    <definedName name="BREAK6" localSheetId="20">#REF!</definedName>
    <definedName name="BREAK6" localSheetId="22">#REF!</definedName>
    <definedName name="BREAK6" localSheetId="23">#REF!</definedName>
    <definedName name="BREAK6" localSheetId="24">#REF!</definedName>
    <definedName name="BREAK6" localSheetId="25">#REF!</definedName>
    <definedName name="BREAK6" localSheetId="26">#REF!</definedName>
    <definedName name="BREAK6" localSheetId="5">#REF!</definedName>
    <definedName name="BREAK6" localSheetId="7">#REF!</definedName>
    <definedName name="BREAK6" localSheetId="9">#REF!</definedName>
    <definedName name="BREAK6">#REF!</definedName>
    <definedName name="BREAK7" localSheetId="27">#REF!</definedName>
    <definedName name="BREAK7" localSheetId="28">#REF!</definedName>
    <definedName name="BREAK7" localSheetId="16">#REF!</definedName>
    <definedName name="BREAK7" localSheetId="19">#REF!</definedName>
    <definedName name="BREAK7" localSheetId="20">#REF!</definedName>
    <definedName name="BREAK7" localSheetId="22">#REF!</definedName>
    <definedName name="BREAK7" localSheetId="23">#REF!</definedName>
    <definedName name="BREAK7" localSheetId="24">#REF!</definedName>
    <definedName name="BREAK7" localSheetId="25">#REF!</definedName>
    <definedName name="BREAK7" localSheetId="26">#REF!</definedName>
    <definedName name="BREAK7" localSheetId="5">#REF!</definedName>
    <definedName name="BREAK7" localSheetId="7">#REF!</definedName>
    <definedName name="BREAK7" localSheetId="9">#REF!</definedName>
    <definedName name="BREAK7">#REF!</definedName>
    <definedName name="BREAK8" localSheetId="27">#REF!</definedName>
    <definedName name="BREAK8" localSheetId="28">#REF!</definedName>
    <definedName name="BREAK8" localSheetId="16">#REF!</definedName>
    <definedName name="BREAK8" localSheetId="19">#REF!</definedName>
    <definedName name="BREAK8" localSheetId="20">#REF!</definedName>
    <definedName name="BREAK8" localSheetId="22">#REF!</definedName>
    <definedName name="BREAK8" localSheetId="23">#REF!</definedName>
    <definedName name="BREAK8" localSheetId="24">#REF!</definedName>
    <definedName name="BREAK8" localSheetId="25">#REF!</definedName>
    <definedName name="BREAK8" localSheetId="26">#REF!</definedName>
    <definedName name="BREAK8" localSheetId="5">#REF!</definedName>
    <definedName name="BREAK8" localSheetId="7">#REF!</definedName>
    <definedName name="BREAK8" localSheetId="9">#REF!</definedName>
    <definedName name="BREAK8">#REF!</definedName>
    <definedName name="BREAK9" localSheetId="27">#REF!</definedName>
    <definedName name="BREAK9" localSheetId="28">#REF!</definedName>
    <definedName name="BREAK9" localSheetId="16">#REF!</definedName>
    <definedName name="BREAK9" localSheetId="19">#REF!</definedName>
    <definedName name="BREAK9" localSheetId="20">#REF!</definedName>
    <definedName name="BREAK9" localSheetId="22">#REF!</definedName>
    <definedName name="BREAK9" localSheetId="23">#REF!</definedName>
    <definedName name="BREAK9" localSheetId="24">#REF!</definedName>
    <definedName name="BREAK9" localSheetId="25">#REF!</definedName>
    <definedName name="BREAK9" localSheetId="26">#REF!</definedName>
    <definedName name="BREAK9" localSheetId="5">#REF!</definedName>
    <definedName name="BREAK9" localSheetId="7">#REF!</definedName>
    <definedName name="BREAK9" localSheetId="9">#REF!</definedName>
    <definedName name="BREAK9">#REF!</definedName>
    <definedName name="Breakall" localSheetId="27">#REF!</definedName>
    <definedName name="Breakall" localSheetId="28">#REF!</definedName>
    <definedName name="Breakall" localSheetId="16">#REF!</definedName>
    <definedName name="Breakall" localSheetId="19">#REF!</definedName>
    <definedName name="Breakall" localSheetId="20">#REF!</definedName>
    <definedName name="Breakall" localSheetId="22">#REF!</definedName>
    <definedName name="Breakall" localSheetId="23">#REF!</definedName>
    <definedName name="Breakall" localSheetId="24">#REF!</definedName>
    <definedName name="Breakall" localSheetId="25">#REF!</definedName>
    <definedName name="Breakall" localSheetId="26">#REF!</definedName>
    <definedName name="Breakall" localSheetId="5">#REF!</definedName>
    <definedName name="Breakall" localSheetId="7">#REF!</definedName>
    <definedName name="Breakall" localSheetId="9">#REF!</definedName>
    <definedName name="Breakall">#REF!</definedName>
    <definedName name="breaker">#REF!</definedName>
    <definedName name="BRI_NET">104</definedName>
    <definedName name="brief_book" localSheetId="27">#REF!</definedName>
    <definedName name="brief_book" localSheetId="28">#REF!</definedName>
    <definedName name="brief_book" localSheetId="16">#REF!</definedName>
    <definedName name="brief_book" localSheetId="18">#REF!</definedName>
    <definedName name="brief_book" localSheetId="20">#REF!</definedName>
    <definedName name="brief_book" localSheetId="21">#REF!</definedName>
    <definedName name="brief_book" localSheetId="22">#REF!</definedName>
    <definedName name="brief_book" localSheetId="23">#REF!</definedName>
    <definedName name="brief_book" localSheetId="24">#REF!</definedName>
    <definedName name="brief_book" localSheetId="25">#REF!</definedName>
    <definedName name="brief_book" localSheetId="26">#REF!</definedName>
    <definedName name="brief_book" localSheetId="1">#REF!</definedName>
    <definedName name="brief_book" localSheetId="2">#REF!</definedName>
    <definedName name="brief_book" localSheetId="4">#REF!</definedName>
    <definedName name="brief_book" localSheetId="5">#REF!</definedName>
    <definedName name="brief_book" localSheetId="7">#REF!</definedName>
    <definedName name="brief_book" localSheetId="8">#REF!</definedName>
    <definedName name="brief_book" localSheetId="9">#REF!</definedName>
    <definedName name="brief_book" localSheetId="10">#REF!</definedName>
    <definedName name="brief_book">#REF!</definedName>
    <definedName name="Bruce1" localSheetId="27">#REF!</definedName>
    <definedName name="Bruce1" localSheetId="28">#REF!</definedName>
    <definedName name="Bruce1" localSheetId="16">#REF!</definedName>
    <definedName name="Bruce1" localSheetId="18">#REF!</definedName>
    <definedName name="Bruce1" localSheetId="20">#REF!</definedName>
    <definedName name="Bruce1" localSheetId="21">#REF!</definedName>
    <definedName name="Bruce1" localSheetId="22">#REF!</definedName>
    <definedName name="Bruce1" localSheetId="23">#REF!</definedName>
    <definedName name="Bruce1" localSheetId="24">#REF!</definedName>
    <definedName name="Bruce1" localSheetId="25">#REF!</definedName>
    <definedName name="Bruce1" localSheetId="26">#REF!</definedName>
    <definedName name="Bruce1" localSheetId="1">#REF!</definedName>
    <definedName name="Bruce1" localSheetId="2">#REF!</definedName>
    <definedName name="Bruce1" localSheetId="4">#REF!</definedName>
    <definedName name="Bruce1" localSheetId="7">#REF!</definedName>
    <definedName name="Bruce1" localSheetId="8">#REF!</definedName>
    <definedName name="Bruce1" localSheetId="9">#REF!</definedName>
    <definedName name="Bruce1" localSheetId="10">#REF!</definedName>
    <definedName name="Bruce1">#REF!</definedName>
    <definedName name="Bruttoertrag">#REF!</definedName>
    <definedName name="BSCGroupCodeDescription">#REF!</definedName>
    <definedName name="BT_Table_2020BP_Org">#REF!</definedName>
    <definedName name="bTEI" hidden="1">#REF!</definedName>
    <definedName name="BU_Div">#REF!</definedName>
    <definedName name="BU_Priority">#REF!</definedName>
    <definedName name="BudData">#REF!</definedName>
    <definedName name="budget" localSheetId="27">#REF!</definedName>
    <definedName name="budget" localSheetId="28">#REF!</definedName>
    <definedName name="budget" localSheetId="19">#REF!</definedName>
    <definedName name="budget" localSheetId="24">#REF!</definedName>
    <definedName name="budget" localSheetId="25">#REF!</definedName>
    <definedName name="budget">#REF!</definedName>
    <definedName name="Budget_2020_RC_8253">#REF!</definedName>
    <definedName name="Budget_Database" localSheetId="19">#REF!</definedName>
    <definedName name="Budget_Database">#REF!</definedName>
    <definedName name="Budget_GenCostDetail" localSheetId="19">#REF!</definedName>
    <definedName name="Budget_GenCostDetail">#REF!</definedName>
    <definedName name="Budget_Line_Losses" localSheetId="27">#REF!</definedName>
    <definedName name="Budget_Line_Losses" localSheetId="28">#REF!</definedName>
    <definedName name="Budget_Line_Losses" localSheetId="16">#REF!</definedName>
    <definedName name="Budget_Line_Losses" localSheetId="18">#REF!</definedName>
    <definedName name="Budget_Line_Losses" localSheetId="19">#REF!</definedName>
    <definedName name="Budget_Line_Losses" localSheetId="20">#REF!</definedName>
    <definedName name="Budget_Line_Losses" localSheetId="21">#REF!</definedName>
    <definedName name="Budget_Line_Losses" localSheetId="22">#REF!</definedName>
    <definedName name="Budget_Line_Losses" localSheetId="23">#REF!</definedName>
    <definedName name="Budget_Line_Losses" localSheetId="24">#REF!</definedName>
    <definedName name="Budget_Line_Losses" localSheetId="25">#REF!</definedName>
    <definedName name="Budget_Line_Losses" localSheetId="26">#REF!</definedName>
    <definedName name="Budget_Line_Losses" localSheetId="1">#REF!</definedName>
    <definedName name="Budget_Line_Losses" localSheetId="2">#REF!</definedName>
    <definedName name="Budget_Line_Losses" localSheetId="4">#REF!</definedName>
    <definedName name="Budget_Line_Losses" localSheetId="5">#REF!</definedName>
    <definedName name="Budget_Line_Losses" localSheetId="7">#REF!</definedName>
    <definedName name="Budget_Line_Losses" localSheetId="8">#REF!</definedName>
    <definedName name="Budget_Line_Losses" localSheetId="9">#REF!</definedName>
    <definedName name="Budget_Line_Losses" localSheetId="10">#REF!</definedName>
    <definedName name="Budget_Line_Losses">#REF!</definedName>
    <definedName name="budget95" localSheetId="27">#REF!</definedName>
    <definedName name="budget95" localSheetId="28">#REF!</definedName>
    <definedName name="budget95" localSheetId="16">#REF!</definedName>
    <definedName name="budget95" localSheetId="18">#REF!</definedName>
    <definedName name="budget95" localSheetId="20">#REF!</definedName>
    <definedName name="budget95" localSheetId="21">#REF!</definedName>
    <definedName name="budget95" localSheetId="22">#REF!</definedName>
    <definedName name="budget95" localSheetId="23">#REF!</definedName>
    <definedName name="budget95" localSheetId="24">#REF!</definedName>
    <definedName name="budget95" localSheetId="25">#REF!</definedName>
    <definedName name="budget95" localSheetId="26">#REF!</definedName>
    <definedName name="budget95" localSheetId="1">#REF!</definedName>
    <definedName name="budget95" localSheetId="2">#REF!</definedName>
    <definedName name="budget95" localSheetId="4">#REF!</definedName>
    <definedName name="budget95" localSheetId="5">#REF!</definedName>
    <definedName name="budget95" localSheetId="7">#REF!</definedName>
    <definedName name="budget95" localSheetId="8">#REF!</definedName>
    <definedName name="budget95" localSheetId="9">#REF!</definedName>
    <definedName name="budget95" localSheetId="10">#REF!</definedName>
    <definedName name="budget95">#REF!</definedName>
    <definedName name="budget96" localSheetId="27">#REF!</definedName>
    <definedName name="budget96" localSheetId="28">#REF!</definedName>
    <definedName name="budget96" localSheetId="16">#REF!</definedName>
    <definedName name="budget96" localSheetId="18">#REF!</definedName>
    <definedName name="budget96" localSheetId="20">#REF!</definedName>
    <definedName name="budget96" localSheetId="21">#REF!</definedName>
    <definedName name="budget96" localSheetId="22">#REF!</definedName>
    <definedName name="budget96" localSheetId="23">#REF!</definedName>
    <definedName name="budget96" localSheetId="24">#REF!</definedName>
    <definedName name="budget96" localSheetId="25">#REF!</definedName>
    <definedName name="budget96" localSheetId="26">#REF!</definedName>
    <definedName name="budget96" localSheetId="1">#REF!</definedName>
    <definedName name="budget96" localSheetId="2">#REF!</definedName>
    <definedName name="budget96" localSheetId="4">#REF!</definedName>
    <definedName name="budget96" localSheetId="7">#REF!</definedName>
    <definedName name="budget96" localSheetId="8">#REF!</definedName>
    <definedName name="budget96" localSheetId="9">#REF!</definedName>
    <definedName name="budget96" localSheetId="10">#REF!</definedName>
    <definedName name="budget96">#REF!</definedName>
    <definedName name="Building_Cost_Per_SF">#REF!</definedName>
    <definedName name="Building_Gross_Area">#REF!</definedName>
    <definedName name="BuildPrint">#REF!</definedName>
    <definedName name="bundle">#REF!</definedName>
    <definedName name="Bundle_Pivot" localSheetId="21" hidden="1">{"'GenCo'!$A$3:$U$52"}</definedName>
    <definedName name="Bundle_Pivot" localSheetId="24" hidden="1">{"'GenCo'!$A$3:$U$52"}</definedName>
    <definedName name="Bundle_Pivot" localSheetId="25" hidden="1">{"'GenCo'!$A$3:$U$52"}</definedName>
    <definedName name="Bundle_Pivot" hidden="1">{"'GenCo'!$A$3:$U$52"}</definedName>
    <definedName name="bundles">#REF!</definedName>
    <definedName name="BUPriority">#REF!</definedName>
    <definedName name="Burden16">#REF!</definedName>
    <definedName name="BURDPAGE" localSheetId="27">#REF!</definedName>
    <definedName name="BURDPAGE" localSheetId="28">#REF!</definedName>
    <definedName name="BURDPAGE" localSheetId="16">#REF!</definedName>
    <definedName name="BURDPAGE" localSheetId="18">#REF!</definedName>
    <definedName name="BURDPAGE" localSheetId="21">#REF!</definedName>
    <definedName name="BURDPAGE" localSheetId="22">#REF!</definedName>
    <definedName name="BURDPAGE" localSheetId="23">#REF!</definedName>
    <definedName name="BURDPAGE" localSheetId="24">#REF!</definedName>
    <definedName name="BURDPAGE" localSheetId="25">#REF!</definedName>
    <definedName name="BURDPAGE" localSheetId="26">#REF!</definedName>
    <definedName name="BURDPAGE" localSheetId="1">#REF!</definedName>
    <definedName name="BURDPAGE" localSheetId="2">#REF!</definedName>
    <definedName name="BURDPAGE" localSheetId="4">#REF!</definedName>
    <definedName name="BURDPAGE" localSheetId="7">#REF!</definedName>
    <definedName name="BURDPAGE" localSheetId="8">#REF!</definedName>
    <definedName name="BURDPAGE" localSheetId="9">#REF!</definedName>
    <definedName name="BURDPAGE" localSheetId="10">#REF!</definedName>
    <definedName name="BURDPAGE">#REF!</definedName>
    <definedName name="BURDSUM" localSheetId="27">#REF!</definedName>
    <definedName name="BURDSUM" localSheetId="28">#REF!</definedName>
    <definedName name="BURDSUM" localSheetId="18">#REF!</definedName>
    <definedName name="BURDSUM" localSheetId="21">#REF!</definedName>
    <definedName name="BURDSUM" localSheetId="22">#REF!</definedName>
    <definedName name="BURDSUM" localSheetId="23">#REF!</definedName>
    <definedName name="BURDSUM" localSheetId="24">#REF!</definedName>
    <definedName name="BURDSUM" localSheetId="25">#REF!</definedName>
    <definedName name="BURDSUM" localSheetId="26">#REF!</definedName>
    <definedName name="BURDSUM" localSheetId="1">#REF!</definedName>
    <definedName name="BURDSUM" localSheetId="2">#REF!</definedName>
    <definedName name="BURDSUM" localSheetId="4">#REF!</definedName>
    <definedName name="BURDSUM" localSheetId="7">#REF!</definedName>
    <definedName name="BURDSUM" localSheetId="8">#REF!</definedName>
    <definedName name="BURDSUM" localSheetId="9">#REF!</definedName>
    <definedName name="BURDSUM" localSheetId="10">#REF!</definedName>
    <definedName name="BURDSUM">#REF!</definedName>
    <definedName name="BUS_Area_table">#REF!</definedName>
    <definedName name="BUS_Group_Table">#REF!</definedName>
    <definedName name="BUS_Rule_2021">#REF!</definedName>
    <definedName name="BUS_Rule_2022">#REF!</definedName>
    <definedName name="BUS_Rule_2023">#REF!</definedName>
    <definedName name="BUS_Rule_2024">#REF!</definedName>
    <definedName name="BUS_Rule_2025">#REF!</definedName>
    <definedName name="BUS_Rule_2026">#REF!</definedName>
    <definedName name="BUS_Rule_Table">#REF!</definedName>
    <definedName name="BUS_Rules_Table">#REF!</definedName>
    <definedName name="BUS_Site_Table">#REF!</definedName>
    <definedName name="BusArea" localSheetId="19">#REF!</definedName>
    <definedName name="BusArea">#REF!</definedName>
    <definedName name="BusFunction">#REF!</definedName>
    <definedName name="Business___Administrative_Services">#REF!</definedName>
    <definedName name="Business__Business_Units">"Retrieval_AreaTOTAL+Essbase!$A$1:$E$16"</definedName>
    <definedName name="Business_Description">"Text 1"</definedName>
    <definedName name="Business_Plan_Initiative">#REF!</definedName>
    <definedName name="Button_27">"X200012_CPN_Financial_Settlements_Trade_Summary_List"</definedName>
    <definedName name="Buyer1">#REF!</definedName>
    <definedName name="Buyer2">#REF!</definedName>
    <definedName name="ByP">#REF!</definedName>
    <definedName name="C_DistOneWay_HaulTakeOff">#REF!</definedName>
    <definedName name="C_FleetHrs_HaulTakeOff">#REF!</definedName>
    <definedName name="C_FleetShifts_HaulTakeOff">#REF!</definedName>
    <definedName name="C_FleetUnitsPerHr_HaulTakeOff">#REF!</definedName>
    <definedName name="C_HaulerHrs_HaulTakeOff">#REF!</definedName>
    <definedName name="C_HaulersPerFleet_HaulTakeOff">#REF!</definedName>
    <definedName name="C_HaulQty_HaulTakeOff">#REF!</definedName>
    <definedName name="C_HaulUM_HaulTakeOff">#REF!</definedName>
    <definedName name="C_HrsPerLoad_HaulTakeOff">#REF!</definedName>
    <definedName name="C_HrsPerShift_HaulTakeOff">#REF!</definedName>
    <definedName name="C_I_SYSTEM">#REF!</definedName>
    <definedName name="C_LoadsPerHr_HaulTakeOff">#REF!</definedName>
    <definedName name="C_NumHaulers_HaulTakeOff">#REF!</definedName>
    <definedName name="C_NumLoads_HaulTakeOff">#REF!</definedName>
    <definedName name="C_PO">#REF!</definedName>
    <definedName name="C_UnitsPerHaulerHr_HaulTakeOff">#REF!</definedName>
    <definedName name="C_UnitsPerLoad_HaulTakeOff">#REF!</definedName>
    <definedName name="cadcadfd" localSheetId="27">#REF!</definedName>
    <definedName name="cadcadfd" localSheetId="28">#REF!</definedName>
    <definedName name="cadcadfd" localSheetId="16">#REF!</definedName>
    <definedName name="cadcadfd" localSheetId="18">#REF!</definedName>
    <definedName name="cadcadfd" localSheetId="20">#REF!</definedName>
    <definedName name="cadcadfd" localSheetId="21">#REF!</definedName>
    <definedName name="cadcadfd" localSheetId="22">#REF!</definedName>
    <definedName name="cadcadfd" localSheetId="23">#REF!</definedName>
    <definedName name="cadcadfd" localSheetId="24">#REF!</definedName>
    <definedName name="cadcadfd" localSheetId="25">#REF!</definedName>
    <definedName name="cadcadfd" localSheetId="26">#REF!</definedName>
    <definedName name="cadcadfd" localSheetId="1">#REF!</definedName>
    <definedName name="cadcadfd" localSheetId="2">#REF!</definedName>
    <definedName name="cadcadfd" localSheetId="4">#REF!</definedName>
    <definedName name="cadcadfd" localSheetId="5">#REF!</definedName>
    <definedName name="cadcadfd" localSheetId="7">#REF!</definedName>
    <definedName name="cadcadfd" localSheetId="8">#REF!</definedName>
    <definedName name="cadcadfd" localSheetId="9">#REF!</definedName>
    <definedName name="cadcadfd" localSheetId="10">#REF!</definedName>
    <definedName name="cadcadfd">#REF!</definedName>
    <definedName name="CadRate">0.65</definedName>
    <definedName name="Calendar">#REF!</definedName>
    <definedName name="Calendar_Table" localSheetId="19">#REF!</definedName>
    <definedName name="Calendar_Table">#REF!</definedName>
    <definedName name="Calibration_Constant_2013" localSheetId="19">#REF!</definedName>
    <definedName name="Calibration_Constant_2013">#REF!</definedName>
    <definedName name="CAN_NET">116</definedName>
    <definedName name="CANCELLED_STATE">"Cancelled"</definedName>
    <definedName name="cap">#REF!</definedName>
    <definedName name="Capacity_Dates">#REF!</definedName>
    <definedName name="CAPbkdn" localSheetId="27">#REF!</definedName>
    <definedName name="CAPbkdn" localSheetId="28">#REF!</definedName>
    <definedName name="CAPbkdn" localSheetId="16">#REF!</definedName>
    <definedName name="CAPbkdn" localSheetId="18">#REF!</definedName>
    <definedName name="CAPbkdn" localSheetId="20">#REF!</definedName>
    <definedName name="CAPbkdn" localSheetId="21">#REF!</definedName>
    <definedName name="CAPbkdn" localSheetId="22">#REF!</definedName>
    <definedName name="CAPbkdn" localSheetId="23">#REF!</definedName>
    <definedName name="CAPbkdn" localSheetId="24">#REF!</definedName>
    <definedName name="CAPbkdn" localSheetId="25">#REF!</definedName>
    <definedName name="CAPbkdn" localSheetId="26">#REF!</definedName>
    <definedName name="CAPbkdn" localSheetId="1">#REF!</definedName>
    <definedName name="CAPbkdn" localSheetId="2">#REF!</definedName>
    <definedName name="CAPbkdn" localSheetId="4">#REF!</definedName>
    <definedName name="CAPbkdn" localSheetId="5">#REF!</definedName>
    <definedName name="CAPbkdn" localSheetId="7">#REF!</definedName>
    <definedName name="CAPbkdn" localSheetId="8">#REF!</definedName>
    <definedName name="CAPbkdn" localSheetId="9">#REF!</definedName>
    <definedName name="CAPbkdn" localSheetId="10">#REF!</definedName>
    <definedName name="CAPbkdn">#REF!</definedName>
    <definedName name="Capex" hidden="1">{#N/A,#N/A,FALSE,"AltFuel"}</definedName>
    <definedName name="Capital_HESA">#REF!</definedName>
    <definedName name="Capital_MFA" localSheetId="27">#REF!</definedName>
    <definedName name="Capital_MFA" localSheetId="28">#REF!</definedName>
    <definedName name="Capital_MFA" localSheetId="16">#REF!</definedName>
    <definedName name="Capital_MFA" localSheetId="18">#REF!</definedName>
    <definedName name="Capital_MFA" localSheetId="20">#REF!</definedName>
    <definedName name="Capital_MFA" localSheetId="21">#REF!</definedName>
    <definedName name="Capital_MFA" localSheetId="22">#REF!</definedName>
    <definedName name="Capital_MFA" localSheetId="23">#REF!</definedName>
    <definedName name="Capital_MFA" localSheetId="24">#REF!</definedName>
    <definedName name="Capital_MFA" localSheetId="25">#REF!</definedName>
    <definedName name="Capital_MFA" localSheetId="26">#REF!</definedName>
    <definedName name="Capital_MFA" localSheetId="1">#REF!</definedName>
    <definedName name="Capital_MFA" localSheetId="2">#REF!</definedName>
    <definedName name="Capital_MFA" localSheetId="4">#REF!</definedName>
    <definedName name="Capital_MFA" localSheetId="5">#REF!</definedName>
    <definedName name="Capital_MFA" localSheetId="7">#REF!</definedName>
    <definedName name="Capital_MFA" localSheetId="8">#REF!</definedName>
    <definedName name="Capital_MFA" localSheetId="9">#REF!</definedName>
    <definedName name="Capital_MFA" localSheetId="10">#REF!</definedName>
    <definedName name="Capital_MFA">#REF!</definedName>
    <definedName name="Capital_Projects">#REF!</definedName>
    <definedName name="CapPmtEscalation">-0.01</definedName>
    <definedName name="capt" localSheetId="27">#REF!</definedName>
    <definedName name="capt" localSheetId="28">#REF!</definedName>
    <definedName name="capt" localSheetId="16">#REF!</definedName>
    <definedName name="capt" localSheetId="18">#REF!</definedName>
    <definedName name="capt" localSheetId="20">#REF!</definedName>
    <definedName name="capt" localSheetId="21">#REF!</definedName>
    <definedName name="capt" localSheetId="22">#REF!</definedName>
    <definedName name="capt" localSheetId="23">#REF!</definedName>
    <definedName name="capt" localSheetId="24">#REF!</definedName>
    <definedName name="capt" localSheetId="25">#REF!</definedName>
    <definedName name="capt" localSheetId="26">#REF!</definedName>
    <definedName name="capt" localSheetId="1">#REF!</definedName>
    <definedName name="capt" localSheetId="2">#REF!</definedName>
    <definedName name="capt" localSheetId="4">#REF!</definedName>
    <definedName name="capt" localSheetId="7">#REF!</definedName>
    <definedName name="capt" localSheetId="8">#REF!</definedName>
    <definedName name="capt" localSheetId="9">#REF!</definedName>
    <definedName name="capt" localSheetId="10">#REF!</definedName>
    <definedName name="capt">#REF!</definedName>
    <definedName name="CARO_LT_CE_PreRollup_TrenchYear" localSheetId="27">#REF!</definedName>
    <definedName name="CARO_LT_CE_PreRollup_TrenchYear" localSheetId="28">#REF!</definedName>
    <definedName name="CARO_LT_CE_PreRollup_TrenchYear" localSheetId="18">#REF!</definedName>
    <definedName name="CARO_LT_CE_PreRollup_TrenchYear" localSheetId="21">#REF!</definedName>
    <definedName name="CARO_LT_CE_PreRollup_TrenchYear" localSheetId="22">#REF!</definedName>
    <definedName name="CARO_LT_CE_PreRollup_TrenchYear" localSheetId="23">#REF!</definedName>
    <definedName name="CARO_LT_CE_PreRollup_TrenchYear" localSheetId="24">#REF!</definedName>
    <definedName name="CARO_LT_CE_PreRollup_TrenchYear" localSheetId="25">#REF!</definedName>
    <definedName name="CARO_LT_CE_PreRollup_TrenchYear" localSheetId="26">#REF!</definedName>
    <definedName name="CARO_LT_CE_PreRollup_TrenchYear" localSheetId="1">#REF!</definedName>
    <definedName name="CARO_LT_CE_PreRollup_TrenchYear" localSheetId="2">#REF!</definedName>
    <definedName name="CARO_LT_CE_PreRollup_TrenchYear" localSheetId="4">#REF!</definedName>
    <definedName name="CARO_LT_CE_PreRollup_TrenchYear" localSheetId="7">#REF!</definedName>
    <definedName name="CARO_LT_CE_PreRollup_TrenchYear" localSheetId="8">#REF!</definedName>
    <definedName name="CARO_LT_CE_PreRollup_TrenchYear" localSheetId="9">#REF!</definedName>
    <definedName name="CARO_LT_CE_PreRollup_TrenchYear" localSheetId="10">#REF!</definedName>
    <definedName name="CARO_LT_CE_PreRollup_TrenchYear">#REF!</definedName>
    <definedName name="CARO_T1_CE_DatasetName" localSheetId="27">#REF!</definedName>
    <definedName name="CARO_T1_CE_DatasetName" localSheetId="28">#REF!</definedName>
    <definedName name="CARO_T1_CE_DatasetName" localSheetId="18">#REF!</definedName>
    <definedName name="CARO_T1_CE_DatasetName" localSheetId="21">#REF!</definedName>
    <definedName name="CARO_T1_CE_DatasetName" localSheetId="22">#REF!</definedName>
    <definedName name="CARO_T1_CE_DatasetName" localSheetId="23">#REF!</definedName>
    <definedName name="CARO_T1_CE_DatasetName" localSheetId="24">#REF!</definedName>
    <definedName name="CARO_T1_CE_DatasetName" localSheetId="25">#REF!</definedName>
    <definedName name="CARO_T1_CE_DatasetName" localSheetId="26">#REF!</definedName>
    <definedName name="CARO_T1_CE_DatasetName" localSheetId="1">#REF!</definedName>
    <definedName name="CARO_T1_CE_DatasetName" localSheetId="2">#REF!</definedName>
    <definedName name="CARO_T1_CE_DatasetName" localSheetId="4">#REF!</definedName>
    <definedName name="CARO_T1_CE_DatasetName" localSheetId="7">#REF!</definedName>
    <definedName name="CARO_T1_CE_DatasetName" localSheetId="8">#REF!</definedName>
    <definedName name="CARO_T1_CE_DatasetName" localSheetId="9">#REF!</definedName>
    <definedName name="CARO_T1_CE_DatasetName" localSheetId="10">#REF!</definedName>
    <definedName name="CARO_T1_CE_DatasetName">#REF!</definedName>
    <definedName name="CARO_T1_CE_TrenchYear" localSheetId="27">#REF!</definedName>
    <definedName name="CARO_T1_CE_TrenchYear" localSheetId="28">#REF!</definedName>
    <definedName name="CARO_T1_CE_TrenchYear" localSheetId="18">#REF!</definedName>
    <definedName name="CARO_T1_CE_TrenchYear" localSheetId="21">#REF!</definedName>
    <definedName name="CARO_T1_CE_TrenchYear" localSheetId="22">#REF!</definedName>
    <definedName name="CARO_T1_CE_TrenchYear" localSheetId="23">#REF!</definedName>
    <definedName name="CARO_T1_CE_TrenchYear" localSheetId="24">#REF!</definedName>
    <definedName name="CARO_T1_CE_TrenchYear" localSheetId="25">#REF!</definedName>
    <definedName name="CARO_T1_CE_TrenchYear" localSheetId="26">#REF!</definedName>
    <definedName name="CARO_T1_CE_TrenchYear" localSheetId="1">#REF!</definedName>
    <definedName name="CARO_T1_CE_TrenchYear" localSheetId="2">#REF!</definedName>
    <definedName name="CARO_T1_CE_TrenchYear" localSheetId="4">#REF!</definedName>
    <definedName name="CARO_T1_CE_TrenchYear" localSheetId="7">#REF!</definedName>
    <definedName name="CARO_T1_CE_TrenchYear" localSheetId="8">#REF!</definedName>
    <definedName name="CARO_T1_CE_TrenchYear" localSheetId="9">#REF!</definedName>
    <definedName name="CARO_T1_CE_TrenchYear" localSheetId="10">#REF!</definedName>
    <definedName name="CARO_T1_CE_TrenchYear">#REF!</definedName>
    <definedName name="CARO_T2_CE_DatasetName" localSheetId="27">#REF!</definedName>
    <definedName name="CARO_T2_CE_DatasetName" localSheetId="28">#REF!</definedName>
    <definedName name="CARO_T2_CE_DatasetName" localSheetId="18">#REF!</definedName>
    <definedName name="CARO_T2_CE_DatasetName" localSheetId="21">#REF!</definedName>
    <definedName name="CARO_T2_CE_DatasetName" localSheetId="22">#REF!</definedName>
    <definedName name="CARO_T2_CE_DatasetName" localSheetId="23">#REF!</definedName>
    <definedName name="CARO_T2_CE_DatasetName" localSheetId="24">#REF!</definedName>
    <definedName name="CARO_T2_CE_DatasetName" localSheetId="25">#REF!</definedName>
    <definedName name="CARO_T2_CE_DatasetName" localSheetId="26">#REF!</definedName>
    <definedName name="CARO_T2_CE_DatasetName" localSheetId="1">#REF!</definedName>
    <definedName name="CARO_T2_CE_DatasetName" localSheetId="2">#REF!</definedName>
    <definedName name="CARO_T2_CE_DatasetName" localSheetId="4">#REF!</definedName>
    <definedName name="CARO_T2_CE_DatasetName" localSheetId="7">#REF!</definedName>
    <definedName name="CARO_T2_CE_DatasetName" localSheetId="8">#REF!</definedName>
    <definedName name="CARO_T2_CE_DatasetName" localSheetId="9">#REF!</definedName>
    <definedName name="CARO_T2_CE_DatasetName" localSheetId="10">#REF!</definedName>
    <definedName name="CARO_T2_CE_DatasetName">#REF!</definedName>
    <definedName name="CARO_T2_CE_TrenchYear" localSheetId="27">#REF!</definedName>
    <definedName name="CARO_T2_CE_TrenchYear" localSheetId="28">#REF!</definedName>
    <definedName name="CARO_T2_CE_TrenchYear" localSheetId="18">#REF!</definedName>
    <definedName name="CARO_T2_CE_TrenchYear" localSheetId="21">#REF!</definedName>
    <definedName name="CARO_T2_CE_TrenchYear" localSheetId="22">#REF!</definedName>
    <definedName name="CARO_T2_CE_TrenchYear" localSheetId="23">#REF!</definedName>
    <definedName name="CARO_T2_CE_TrenchYear" localSheetId="24">#REF!</definedName>
    <definedName name="CARO_T2_CE_TrenchYear" localSheetId="25">#REF!</definedName>
    <definedName name="CARO_T2_CE_TrenchYear" localSheetId="26">#REF!</definedName>
    <definedName name="CARO_T2_CE_TrenchYear" localSheetId="1">#REF!</definedName>
    <definedName name="CARO_T2_CE_TrenchYear" localSheetId="2">#REF!</definedName>
    <definedName name="CARO_T2_CE_TrenchYear" localSheetId="4">#REF!</definedName>
    <definedName name="CARO_T2_CE_TrenchYear" localSheetId="7">#REF!</definedName>
    <definedName name="CARO_T2_CE_TrenchYear" localSheetId="8">#REF!</definedName>
    <definedName name="CARO_T2_CE_TrenchYear" localSheetId="9">#REF!</definedName>
    <definedName name="CARO_T2_CE_TrenchYear" localSheetId="10">#REF!</definedName>
    <definedName name="CARO_T2_CE_TrenchYear">#REF!</definedName>
    <definedName name="CARO_T3_CE_DatasetName" localSheetId="27">#REF!</definedName>
    <definedName name="CARO_T3_CE_DatasetName" localSheetId="28">#REF!</definedName>
    <definedName name="CARO_T3_CE_DatasetName" localSheetId="18">#REF!</definedName>
    <definedName name="CARO_T3_CE_DatasetName" localSheetId="21">#REF!</definedName>
    <definedName name="CARO_T3_CE_DatasetName" localSheetId="22">#REF!</definedName>
    <definedName name="CARO_T3_CE_DatasetName" localSheetId="23">#REF!</definedName>
    <definedName name="CARO_T3_CE_DatasetName" localSheetId="24">#REF!</definedName>
    <definedName name="CARO_T3_CE_DatasetName" localSheetId="25">#REF!</definedName>
    <definedName name="CARO_T3_CE_DatasetName" localSheetId="26">#REF!</definedName>
    <definedName name="CARO_T3_CE_DatasetName" localSheetId="1">#REF!</definedName>
    <definedName name="CARO_T3_CE_DatasetName" localSheetId="2">#REF!</definedName>
    <definedName name="CARO_T3_CE_DatasetName" localSheetId="4">#REF!</definedName>
    <definedName name="CARO_T3_CE_DatasetName" localSheetId="7">#REF!</definedName>
    <definedName name="CARO_T3_CE_DatasetName" localSheetId="8">#REF!</definedName>
    <definedName name="CARO_T3_CE_DatasetName" localSheetId="9">#REF!</definedName>
    <definedName name="CARO_T3_CE_DatasetName" localSheetId="10">#REF!</definedName>
    <definedName name="CARO_T3_CE_DatasetName">#REF!</definedName>
    <definedName name="CARO_T3_CE_TrenchYear" localSheetId="27">#REF!</definedName>
    <definedName name="CARO_T3_CE_TrenchYear" localSheetId="28">#REF!</definedName>
    <definedName name="CARO_T3_CE_TrenchYear" localSheetId="18">#REF!</definedName>
    <definedName name="CARO_T3_CE_TrenchYear" localSheetId="21">#REF!</definedName>
    <definedName name="CARO_T3_CE_TrenchYear" localSheetId="22">#REF!</definedName>
    <definedName name="CARO_T3_CE_TrenchYear" localSheetId="23">#REF!</definedName>
    <definedName name="CARO_T3_CE_TrenchYear" localSheetId="24">#REF!</definedName>
    <definedName name="CARO_T3_CE_TrenchYear" localSheetId="25">#REF!</definedName>
    <definedName name="CARO_T3_CE_TrenchYear" localSheetId="26">#REF!</definedName>
    <definedName name="CARO_T3_CE_TrenchYear" localSheetId="1">#REF!</definedName>
    <definedName name="CARO_T3_CE_TrenchYear" localSheetId="2">#REF!</definedName>
    <definedName name="CARO_T3_CE_TrenchYear" localSheetId="4">#REF!</definedName>
    <definedName name="CARO_T3_CE_TrenchYear" localSheetId="7">#REF!</definedName>
    <definedName name="CARO_T3_CE_TrenchYear" localSheetId="8">#REF!</definedName>
    <definedName name="CARO_T3_CE_TrenchYear" localSheetId="9">#REF!</definedName>
    <definedName name="CARO_T3_CE_TrenchYear" localSheetId="10">#REF!</definedName>
    <definedName name="CARO_T3_CE_TrenchYear">#REF!</definedName>
    <definedName name="CARO_T4_CE_DatasetName" localSheetId="27">#REF!</definedName>
    <definedName name="CARO_T4_CE_DatasetName" localSheetId="28">#REF!</definedName>
    <definedName name="CARO_T4_CE_DatasetName" localSheetId="18">#REF!</definedName>
    <definedName name="CARO_T4_CE_DatasetName" localSheetId="21">#REF!</definedName>
    <definedName name="CARO_T4_CE_DatasetName" localSheetId="22">#REF!</definedName>
    <definedName name="CARO_T4_CE_DatasetName" localSheetId="23">#REF!</definedName>
    <definedName name="CARO_T4_CE_DatasetName" localSheetId="24">#REF!</definedName>
    <definedName name="CARO_T4_CE_DatasetName" localSheetId="25">#REF!</definedName>
    <definedName name="CARO_T4_CE_DatasetName" localSheetId="26">#REF!</definedName>
    <definedName name="CARO_T4_CE_DatasetName" localSheetId="1">#REF!</definedName>
    <definedName name="CARO_T4_CE_DatasetName" localSheetId="2">#REF!</definedName>
    <definedName name="CARO_T4_CE_DatasetName" localSheetId="4">#REF!</definedName>
    <definedName name="CARO_T4_CE_DatasetName" localSheetId="7">#REF!</definedName>
    <definedName name="CARO_T4_CE_DatasetName" localSheetId="8">#REF!</definedName>
    <definedName name="CARO_T4_CE_DatasetName" localSheetId="9">#REF!</definedName>
    <definedName name="CARO_T4_CE_DatasetName" localSheetId="10">#REF!</definedName>
    <definedName name="CARO_T4_CE_DatasetName">#REF!</definedName>
    <definedName name="CARO_T4_CE_TrenchYear" localSheetId="27">#REF!</definedName>
    <definedName name="CARO_T4_CE_TrenchYear" localSheetId="28">#REF!</definedName>
    <definedName name="CARO_T4_CE_TrenchYear" localSheetId="18">#REF!</definedName>
    <definedName name="CARO_T4_CE_TrenchYear" localSheetId="21">#REF!</definedName>
    <definedName name="CARO_T4_CE_TrenchYear" localSheetId="22">#REF!</definedName>
    <definedName name="CARO_T4_CE_TrenchYear" localSheetId="23">#REF!</definedName>
    <definedName name="CARO_T4_CE_TrenchYear" localSheetId="24">#REF!</definedName>
    <definedName name="CARO_T4_CE_TrenchYear" localSheetId="25">#REF!</definedName>
    <definedName name="CARO_T4_CE_TrenchYear" localSheetId="26">#REF!</definedName>
    <definedName name="CARO_T4_CE_TrenchYear" localSheetId="1">#REF!</definedName>
    <definedName name="CARO_T4_CE_TrenchYear" localSheetId="2">#REF!</definedName>
    <definedName name="CARO_T4_CE_TrenchYear" localSheetId="4">#REF!</definedName>
    <definedName name="CARO_T4_CE_TrenchYear" localSheetId="7">#REF!</definedName>
    <definedName name="CARO_T4_CE_TrenchYear" localSheetId="8">#REF!</definedName>
    <definedName name="CARO_T4_CE_TrenchYear" localSheetId="9">#REF!</definedName>
    <definedName name="CARO_T4_CE_TrenchYear" localSheetId="10">#REF!</definedName>
    <definedName name="CARO_T4_CE_TrenchYear">#REF!</definedName>
    <definedName name="CARO_T5_CE_DatasetName" localSheetId="27">#REF!</definedName>
    <definedName name="CARO_T5_CE_DatasetName" localSheetId="28">#REF!</definedName>
    <definedName name="CARO_T5_CE_DatasetName" localSheetId="18">#REF!</definedName>
    <definedName name="CARO_T5_CE_DatasetName" localSheetId="21">#REF!</definedName>
    <definedName name="CARO_T5_CE_DatasetName" localSheetId="22">#REF!</definedName>
    <definedName name="CARO_T5_CE_DatasetName" localSheetId="23">#REF!</definedName>
    <definedName name="CARO_T5_CE_DatasetName" localSheetId="24">#REF!</definedName>
    <definedName name="CARO_T5_CE_DatasetName" localSheetId="25">#REF!</definedName>
    <definedName name="CARO_T5_CE_DatasetName" localSheetId="26">#REF!</definedName>
    <definedName name="CARO_T5_CE_DatasetName" localSheetId="1">#REF!</definedName>
    <definedName name="CARO_T5_CE_DatasetName" localSheetId="2">#REF!</definedName>
    <definedName name="CARO_T5_CE_DatasetName" localSheetId="4">#REF!</definedName>
    <definedName name="CARO_T5_CE_DatasetName" localSheetId="7">#REF!</definedName>
    <definedName name="CARO_T5_CE_DatasetName" localSheetId="8">#REF!</definedName>
    <definedName name="CARO_T5_CE_DatasetName" localSheetId="9">#REF!</definedName>
    <definedName name="CARO_T5_CE_DatasetName" localSheetId="10">#REF!</definedName>
    <definedName name="CARO_T5_CE_DatasetName">#REF!</definedName>
    <definedName name="CARO_T5_CE_TrenchYear" localSheetId="27">#REF!</definedName>
    <definedName name="CARO_T5_CE_TrenchYear" localSheetId="28">#REF!</definedName>
    <definedName name="CARO_T5_CE_TrenchYear" localSheetId="18">#REF!</definedName>
    <definedName name="CARO_T5_CE_TrenchYear" localSheetId="21">#REF!</definedName>
    <definedName name="CARO_T5_CE_TrenchYear" localSheetId="22">#REF!</definedName>
    <definedName name="CARO_T5_CE_TrenchYear" localSheetId="23">#REF!</definedName>
    <definedName name="CARO_T5_CE_TrenchYear" localSheetId="24">#REF!</definedName>
    <definedName name="CARO_T5_CE_TrenchYear" localSheetId="25">#REF!</definedName>
    <definedName name="CARO_T5_CE_TrenchYear" localSheetId="26">#REF!</definedName>
    <definedName name="CARO_T5_CE_TrenchYear" localSheetId="1">#REF!</definedName>
    <definedName name="CARO_T5_CE_TrenchYear" localSheetId="2">#REF!</definedName>
    <definedName name="CARO_T5_CE_TrenchYear" localSheetId="4">#REF!</definedName>
    <definedName name="CARO_T5_CE_TrenchYear" localSheetId="7">#REF!</definedName>
    <definedName name="CARO_T5_CE_TrenchYear" localSheetId="8">#REF!</definedName>
    <definedName name="CARO_T5_CE_TrenchYear" localSheetId="9">#REF!</definedName>
    <definedName name="CARO_T5_CE_TrenchYear" localSheetId="10">#REF!</definedName>
    <definedName name="CARO_T5_CE_TrenchYear">#REF!</definedName>
    <definedName name="CARO_T6_CE_DatasetName" localSheetId="27">#REF!</definedName>
    <definedName name="CARO_T6_CE_DatasetName" localSheetId="28">#REF!</definedName>
    <definedName name="CARO_T6_CE_DatasetName" localSheetId="18">#REF!</definedName>
    <definedName name="CARO_T6_CE_DatasetName" localSheetId="21">#REF!</definedName>
    <definedName name="CARO_T6_CE_DatasetName" localSheetId="22">#REF!</definedName>
    <definedName name="CARO_T6_CE_DatasetName" localSheetId="23">#REF!</definedName>
    <definedName name="CARO_T6_CE_DatasetName" localSheetId="24">#REF!</definedName>
    <definedName name="CARO_T6_CE_DatasetName" localSheetId="25">#REF!</definedName>
    <definedName name="CARO_T6_CE_DatasetName" localSheetId="26">#REF!</definedName>
    <definedName name="CARO_T6_CE_DatasetName" localSheetId="1">#REF!</definedName>
    <definedName name="CARO_T6_CE_DatasetName" localSheetId="2">#REF!</definedName>
    <definedName name="CARO_T6_CE_DatasetName" localSheetId="4">#REF!</definedName>
    <definedName name="CARO_T6_CE_DatasetName" localSheetId="7">#REF!</definedName>
    <definedName name="CARO_T6_CE_DatasetName" localSheetId="8">#REF!</definedName>
    <definedName name="CARO_T6_CE_DatasetName" localSheetId="9">#REF!</definedName>
    <definedName name="CARO_T6_CE_DatasetName" localSheetId="10">#REF!</definedName>
    <definedName name="CARO_T6_CE_DatasetName">#REF!</definedName>
    <definedName name="CARO_T6_CE_TrenchYear" localSheetId="27">#REF!</definedName>
    <definedName name="CARO_T6_CE_TrenchYear" localSheetId="28">#REF!</definedName>
    <definedName name="CARO_T6_CE_TrenchYear" localSheetId="18">#REF!</definedName>
    <definedName name="CARO_T6_CE_TrenchYear" localSheetId="21">#REF!</definedName>
    <definedName name="CARO_T6_CE_TrenchYear" localSheetId="22">#REF!</definedName>
    <definedName name="CARO_T6_CE_TrenchYear" localSheetId="23">#REF!</definedName>
    <definedName name="CARO_T6_CE_TrenchYear" localSheetId="24">#REF!</definedName>
    <definedName name="CARO_T6_CE_TrenchYear" localSheetId="25">#REF!</definedName>
    <definedName name="CARO_T6_CE_TrenchYear" localSheetId="26">#REF!</definedName>
    <definedName name="CARO_T6_CE_TrenchYear" localSheetId="1">#REF!</definedName>
    <definedName name="CARO_T6_CE_TrenchYear" localSheetId="2">#REF!</definedName>
    <definedName name="CARO_T6_CE_TrenchYear" localSheetId="4">#REF!</definedName>
    <definedName name="CARO_T6_CE_TrenchYear" localSheetId="7">#REF!</definedName>
    <definedName name="CARO_T6_CE_TrenchYear" localSheetId="8">#REF!</definedName>
    <definedName name="CARO_T6_CE_TrenchYear" localSheetId="9">#REF!</definedName>
    <definedName name="CARO_T6_CE_TrenchYear" localSheetId="10">#REF!</definedName>
    <definedName name="CARO_T6_CE_TrenchYear">#REF!</definedName>
    <definedName name="cas" localSheetId="27">#REF!</definedName>
    <definedName name="cas" localSheetId="28">#REF!</definedName>
    <definedName name="cas" localSheetId="18">#REF!</definedName>
    <definedName name="cas" localSheetId="20">#REF!</definedName>
    <definedName name="cas" localSheetId="21">#REF!</definedName>
    <definedName name="cas" localSheetId="22">#REF!</definedName>
    <definedName name="cas" localSheetId="23">#REF!</definedName>
    <definedName name="cas" localSheetId="24">#REF!</definedName>
    <definedName name="cas" localSheetId="25">#REF!</definedName>
    <definedName name="cas" localSheetId="26">#REF!</definedName>
    <definedName name="cas" localSheetId="1">#REF!</definedName>
    <definedName name="cas" localSheetId="2">#REF!</definedName>
    <definedName name="cas" localSheetId="4">#REF!</definedName>
    <definedName name="cas" localSheetId="7">#REF!</definedName>
    <definedName name="cas" localSheetId="8">#REF!</definedName>
    <definedName name="cas" localSheetId="9">#REF!</definedName>
    <definedName name="cas" localSheetId="10">#REF!</definedName>
    <definedName name="cas">#REF!</definedName>
    <definedName name="casd" localSheetId="27">#REF!</definedName>
    <definedName name="casd" localSheetId="28">#REF!</definedName>
    <definedName name="casd" localSheetId="18">#REF!</definedName>
    <definedName name="casd" localSheetId="20">#REF!</definedName>
    <definedName name="casd" localSheetId="21">#REF!</definedName>
    <definedName name="casd" localSheetId="22">#REF!</definedName>
    <definedName name="casd" localSheetId="23">#REF!</definedName>
    <definedName name="casd" localSheetId="24">#REF!</definedName>
    <definedName name="casd" localSheetId="25">#REF!</definedName>
    <definedName name="casd" localSheetId="26">#REF!</definedName>
    <definedName name="casd" localSheetId="1">#REF!</definedName>
    <definedName name="casd" localSheetId="2">#REF!</definedName>
    <definedName name="casd" localSheetId="4">#REF!</definedName>
    <definedName name="casd" localSheetId="7">#REF!</definedName>
    <definedName name="casd" localSheetId="8">#REF!</definedName>
    <definedName name="casd" localSheetId="9">#REF!</definedName>
    <definedName name="casd" localSheetId="10">#REF!</definedName>
    <definedName name="casd">#REF!</definedName>
    <definedName name="CaseVMedianData" localSheetId="1">#REF!</definedName>
    <definedName name="CaseVMedianData" localSheetId="2">#REF!</definedName>
    <definedName name="CaseVMedianData">#REF!</definedName>
    <definedName name="CASH">#REF!</definedName>
    <definedName name="Cash_or_Accural">#REF!</definedName>
    <definedName name="CASH_PRINT">#REF!</definedName>
    <definedName name="Cash_Rate">0</definedName>
    <definedName name="Cash_Sweep">#REF!</definedName>
    <definedName name="Cash_vs_Accrual">#REF!</definedName>
    <definedName name="CASH1" localSheetId="27">#REF!</definedName>
    <definedName name="CASH1" localSheetId="28">#REF!</definedName>
    <definedName name="CASH1" localSheetId="18">#REF!</definedName>
    <definedName name="CASH1" localSheetId="20">#REF!</definedName>
    <definedName name="CASH1" localSheetId="21">#REF!</definedName>
    <definedName name="CASH1" localSheetId="22">#REF!</definedName>
    <definedName name="CASH1" localSheetId="23">#REF!</definedName>
    <definedName name="CASH1" localSheetId="24">#REF!</definedName>
    <definedName name="CASH1" localSheetId="25">#REF!</definedName>
    <definedName name="CASH1" localSheetId="26">#REF!</definedName>
    <definedName name="CASH1" localSheetId="1">#REF!</definedName>
    <definedName name="CASH1" localSheetId="2">#REF!</definedName>
    <definedName name="CASH1" localSheetId="4">#REF!</definedName>
    <definedName name="CASH1" localSheetId="7">#REF!</definedName>
    <definedName name="CASH1" localSheetId="8">#REF!</definedName>
    <definedName name="CASH1" localSheetId="9">#REF!</definedName>
    <definedName name="CASH1" localSheetId="10">#REF!</definedName>
    <definedName name="CASH1">#REF!</definedName>
    <definedName name="CASH2" localSheetId="27">#REF!</definedName>
    <definedName name="CASH2" localSheetId="28">#REF!</definedName>
    <definedName name="CASH2" localSheetId="18">#REF!</definedName>
    <definedName name="CASH2" localSheetId="20">#REF!</definedName>
    <definedName name="CASH2" localSheetId="21">#REF!</definedName>
    <definedName name="CASH2" localSheetId="22">#REF!</definedName>
    <definedName name="CASH2" localSheetId="23">#REF!</definedName>
    <definedName name="CASH2" localSheetId="24">#REF!</definedName>
    <definedName name="CASH2" localSheetId="25">#REF!</definedName>
    <definedName name="CASH2" localSheetId="26">#REF!</definedName>
    <definedName name="CASH2" localSheetId="1">#REF!</definedName>
    <definedName name="CASH2" localSheetId="2">#REF!</definedName>
    <definedName name="CASH2" localSheetId="4">#REF!</definedName>
    <definedName name="CASH2" localSheetId="7">#REF!</definedName>
    <definedName name="CASH2" localSheetId="8">#REF!</definedName>
    <definedName name="CASH2" localSheetId="9">#REF!</definedName>
    <definedName name="CASH2" localSheetId="10">#REF!</definedName>
    <definedName name="CASH2">#REF!</definedName>
    <definedName name="cashchng" localSheetId="27">#REF!</definedName>
    <definedName name="cashchng" localSheetId="28">#REF!</definedName>
    <definedName name="cashchng" localSheetId="18">#REF!</definedName>
    <definedName name="cashchng" localSheetId="20">#REF!</definedName>
    <definedName name="cashchng" localSheetId="21">#REF!</definedName>
    <definedName name="cashchng" localSheetId="22">#REF!</definedName>
    <definedName name="cashchng" localSheetId="23">#REF!</definedName>
    <definedName name="cashchng" localSheetId="24">#REF!</definedName>
    <definedName name="cashchng" localSheetId="25">#REF!</definedName>
    <definedName name="cashchng" localSheetId="26">#REF!</definedName>
    <definedName name="cashchng" localSheetId="1">#REF!</definedName>
    <definedName name="cashchng" localSheetId="2">#REF!</definedName>
    <definedName name="cashchng" localSheetId="4">#REF!</definedName>
    <definedName name="cashchng" localSheetId="7">#REF!</definedName>
    <definedName name="cashchng" localSheetId="8">#REF!</definedName>
    <definedName name="cashchng" localSheetId="9">#REF!</definedName>
    <definedName name="cashchng" localSheetId="10">#REF!</definedName>
    <definedName name="cashchng">#REF!</definedName>
    <definedName name="cashflow" localSheetId="27">#REF!</definedName>
    <definedName name="cashflow" localSheetId="28">#REF!</definedName>
    <definedName name="cashflow" localSheetId="18">#REF!</definedName>
    <definedName name="cashflow" localSheetId="20">#REF!</definedName>
    <definedName name="cashflow" localSheetId="21">#REF!</definedName>
    <definedName name="cashflow" localSheetId="22">#REF!</definedName>
    <definedName name="cashflow" localSheetId="23">#REF!</definedName>
    <definedName name="cashflow" localSheetId="24">#REF!</definedName>
    <definedName name="cashflow" localSheetId="25">#REF!</definedName>
    <definedName name="cashflow" localSheetId="26">#REF!</definedName>
    <definedName name="cashflow" localSheetId="1">#REF!</definedName>
    <definedName name="cashflow" localSheetId="2">#REF!</definedName>
    <definedName name="cashflow" localSheetId="4">#REF!</definedName>
    <definedName name="cashflow" localSheetId="7">#REF!</definedName>
    <definedName name="cashflow" localSheetId="8">#REF!</definedName>
    <definedName name="cashflow" localSheetId="9">#REF!</definedName>
    <definedName name="cashflow" localSheetId="10">#REF!</definedName>
    <definedName name="cashflow">#REF!</definedName>
    <definedName name="CashFlowCapitalExpenditureCellular">0</definedName>
    <definedName name="CashFlowCapitalExpenditureOther">0</definedName>
    <definedName name="CashFlowCapitalExpenditurePaging">0</definedName>
    <definedName name="CashFlowCapitalExpenditureTelephone">0</definedName>
    <definedName name="CashFlowCapitalExpenditureWireless">0</definedName>
    <definedName name="CashFlowDividendPaidPreferredStock">0</definedName>
    <definedName name="CASHFLOWYR1" localSheetId="19">#REF!</definedName>
    <definedName name="CASHFLOWYR1">#REF!</definedName>
    <definedName name="CASHFLOWYR2" localSheetId="19">#REF!</definedName>
    <definedName name="CASHFLOWYR2">#REF!</definedName>
    <definedName name="cashsalvage">"j41"</definedName>
    <definedName name="Casual_OT">#REF!</definedName>
    <definedName name="Catagory" localSheetId="27">#REF!</definedName>
    <definedName name="Catagory" localSheetId="28">#REF!</definedName>
    <definedName name="Catagory" localSheetId="16">#REF!</definedName>
    <definedName name="Catagory" localSheetId="18">#REF!</definedName>
    <definedName name="Catagory" localSheetId="20">#REF!</definedName>
    <definedName name="Catagory" localSheetId="21">#REF!</definedName>
    <definedName name="Catagory" localSheetId="22">#REF!</definedName>
    <definedName name="Catagory" localSheetId="23">#REF!</definedName>
    <definedName name="Catagory" localSheetId="24">#REF!</definedName>
    <definedName name="Catagory" localSheetId="25">#REF!</definedName>
    <definedName name="Catagory" localSheetId="26">#REF!</definedName>
    <definedName name="Catagory" localSheetId="1">#REF!</definedName>
    <definedName name="Catagory" localSheetId="2">#REF!</definedName>
    <definedName name="Catagory" localSheetId="4">#REF!</definedName>
    <definedName name="Catagory" localSheetId="5">#REF!</definedName>
    <definedName name="Catagory" localSheetId="7">#REF!</definedName>
    <definedName name="Catagory" localSheetId="8">#REF!</definedName>
    <definedName name="Catagory" localSheetId="9">#REF!</definedName>
    <definedName name="Catagory" localSheetId="10">#REF!</definedName>
    <definedName name="Catagory">#REF!</definedName>
    <definedName name="CategorisedLion">#REF!</definedName>
    <definedName name="CategorisedTiger">#REF!</definedName>
    <definedName name="Category">#REF!</definedName>
    <definedName name="Category_dropdown" localSheetId="19">#REF!</definedName>
    <definedName name="Category_dropdown">#REF!</definedName>
    <definedName name="cb">#REF!</definedName>
    <definedName name="CBWorkbookPriority" hidden="1">-837038228</definedName>
    <definedName name="cc" localSheetId="27">#REF!</definedName>
    <definedName name="cc" localSheetId="28">#REF!</definedName>
    <definedName name="cc" localSheetId="16">#REF!</definedName>
    <definedName name="cc" localSheetId="18">#REF!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1">#REF!</definedName>
    <definedName name="cc" localSheetId="2">#REF!</definedName>
    <definedName name="cc" localSheetId="4">#REF!</definedName>
    <definedName name="cc" localSheetId="5">#REF!</definedName>
    <definedName name="cc" localSheetId="7">#REF!</definedName>
    <definedName name="cc" localSheetId="8">#REF!</definedName>
    <definedName name="cc" localSheetId="9">#REF!</definedName>
    <definedName name="cc" localSheetId="10">#REF!</definedName>
    <definedName name="cc">#REF!</definedName>
    <definedName name="CC_converse">#REF!</definedName>
    <definedName name="CCA" localSheetId="27">#REF!</definedName>
    <definedName name="CCA" localSheetId="28">#REF!</definedName>
    <definedName name="CCA" localSheetId="16">#REF!</definedName>
    <definedName name="CCA" localSheetId="18">#REF!</definedName>
    <definedName name="CCA" localSheetId="20">#REF!</definedName>
    <definedName name="CCA" localSheetId="21">#REF!</definedName>
    <definedName name="CCA" localSheetId="22">#REF!</definedName>
    <definedName name="CCA" localSheetId="23">#REF!</definedName>
    <definedName name="CCA" localSheetId="24">#REF!</definedName>
    <definedName name="CCA" localSheetId="25">#REF!</definedName>
    <definedName name="CCA" localSheetId="26">#REF!</definedName>
    <definedName name="CCA" localSheetId="1">#REF!</definedName>
    <definedName name="CCA" localSheetId="2">#REF!</definedName>
    <definedName name="CCA" localSheetId="4">#REF!</definedName>
    <definedName name="CCA" localSheetId="5">#REF!</definedName>
    <definedName name="CCA" localSheetId="7">#REF!</definedName>
    <definedName name="CCA" localSheetId="8">#REF!</definedName>
    <definedName name="CCA" localSheetId="9">#REF!</definedName>
    <definedName name="CCA" localSheetId="10">#REF!</definedName>
    <definedName name="CCA">#REF!</definedName>
    <definedName name="ccc" hidden="1">{#N/A,#N/A,FALSE,"AltFuel"}</definedName>
    <definedName name="ccmce">36996.5527299769</definedName>
    <definedName name="CCRev" localSheetId="19">#REF!</definedName>
    <definedName name="CCRev">#REF!</definedName>
    <definedName name="CCRev_All">#REF!</definedName>
    <definedName name="cd" localSheetId="27">#REF!</definedName>
    <definedName name="cd" localSheetId="28">#REF!</definedName>
    <definedName name="cd" localSheetId="16">#REF!</definedName>
    <definedName name="cd" localSheetId="18">#REF!</definedName>
    <definedName name="cd" localSheetId="20">#REF!</definedName>
    <definedName name="cd" localSheetId="21">#REF!</definedName>
    <definedName name="cd" localSheetId="22">#REF!</definedName>
    <definedName name="cd" localSheetId="23">#REF!</definedName>
    <definedName name="cd" localSheetId="24">#REF!</definedName>
    <definedName name="cd" localSheetId="25">#REF!</definedName>
    <definedName name="cd" localSheetId="26">#REF!</definedName>
    <definedName name="cd" localSheetId="1">#REF!</definedName>
    <definedName name="cd" localSheetId="2">#REF!</definedName>
    <definedName name="cd" localSheetId="4">#REF!</definedName>
    <definedName name="cd" localSheetId="5">#REF!</definedName>
    <definedName name="cd" localSheetId="7">#REF!</definedName>
    <definedName name="cd" localSheetId="8">#REF!</definedName>
    <definedName name="cd" localSheetId="9">#REF!</definedName>
    <definedName name="cd" localSheetId="10">#REF!</definedName>
    <definedName name="cd">#REF!</definedName>
    <definedName name="cDaysPerYear">365</definedName>
    <definedName name="CDx_Priority">"datawonoscale"</definedName>
    <definedName name="ce">#REF!</definedName>
    <definedName name="CF_OP_GR">"'=BackSheet!$D$239:$AG$239"</definedName>
    <definedName name="CF_PR_DV">"'=BackSheet!$D$241:$AG$241"</definedName>
    <definedName name="CFB">#N/A</definedName>
    <definedName name="CFBaseYear">1999</definedName>
    <definedName name="CGL">#REF!</definedName>
    <definedName name="ChangeKey">#REF!</definedName>
    <definedName name="ChangeManHours" localSheetId="24">#REF!</definedName>
    <definedName name="ChangeManHours" localSheetId="25">#REF!</definedName>
    <definedName name="ChangeManHours" localSheetId="1">#REF!</definedName>
    <definedName name="ChangeManHours" localSheetId="2">#REF!</definedName>
    <definedName name="ChangeManHours">#REF!</definedName>
    <definedName name="changes" localSheetId="27">#REF!</definedName>
    <definedName name="changes" localSheetId="28">#REF!</definedName>
    <definedName name="changes" localSheetId="16">#REF!</definedName>
    <definedName name="changes" localSheetId="18">#REF!</definedName>
    <definedName name="changes" localSheetId="20">#REF!</definedName>
    <definedName name="changes" localSheetId="21">#REF!</definedName>
    <definedName name="changes" localSheetId="22">#REF!</definedName>
    <definedName name="changes" localSheetId="23">#REF!</definedName>
    <definedName name="changes" localSheetId="24">#REF!</definedName>
    <definedName name="changes" localSheetId="25">#REF!</definedName>
    <definedName name="changes" localSheetId="26">#REF!</definedName>
    <definedName name="changes" localSheetId="1">#REF!</definedName>
    <definedName name="changes" localSheetId="2">#REF!</definedName>
    <definedName name="changes" localSheetId="4">#REF!</definedName>
    <definedName name="changes" localSheetId="5">#REF!</definedName>
    <definedName name="changes" localSheetId="7">#REF!</definedName>
    <definedName name="changes" localSheetId="8">#REF!</definedName>
    <definedName name="changes" localSheetId="9">#REF!</definedName>
    <definedName name="changes" localSheetId="10">#REF!</definedName>
    <definedName name="changes">#REF!</definedName>
    <definedName name="Chart_1" localSheetId="27">#REF!,#REF!</definedName>
    <definedName name="Chart_1" localSheetId="28">#REF!,#REF!</definedName>
    <definedName name="Chart_1" localSheetId="16">#REF!,#REF!</definedName>
    <definedName name="Chart_1" localSheetId="18">#REF!,#REF!</definedName>
    <definedName name="Chart_1" localSheetId="20">#REF!,#REF!</definedName>
    <definedName name="Chart_1" localSheetId="21">#REF!,#REF!</definedName>
    <definedName name="Chart_1" localSheetId="22">#REF!,#REF!</definedName>
    <definedName name="Chart_1" localSheetId="23">#REF!,#REF!</definedName>
    <definedName name="Chart_1" localSheetId="24">#REF!,#REF!</definedName>
    <definedName name="Chart_1" localSheetId="25">#REF!,#REF!</definedName>
    <definedName name="Chart_1" localSheetId="26">#REF!,#REF!</definedName>
    <definedName name="Chart_1" localSheetId="1">#REF!,#REF!</definedName>
    <definedName name="Chart_1" localSheetId="2">#REF!,#REF!</definedName>
    <definedName name="Chart_1" localSheetId="4">#REF!,#REF!</definedName>
    <definedName name="Chart_1" localSheetId="5">#REF!,#REF!</definedName>
    <definedName name="Chart_1" localSheetId="7">#REF!,#REF!</definedName>
    <definedName name="Chart_1" localSheetId="8">#REF!,#REF!</definedName>
    <definedName name="Chart_1" localSheetId="9">#REF!,#REF!</definedName>
    <definedName name="Chart_1" localSheetId="10">#REF!,#REF!</definedName>
    <definedName name="Chart_1">#REF!,#REF!</definedName>
    <definedName name="chart_2">"Chart 2"</definedName>
    <definedName name="chart2" localSheetId="21">#REF!</definedName>
    <definedName name="chart2">#REF!</definedName>
    <definedName name="chart3" localSheetId="21">#REF!</definedName>
    <definedName name="chart3">#REF!</definedName>
    <definedName name="Check" localSheetId="27">#REF!</definedName>
    <definedName name="Check" localSheetId="28">#REF!</definedName>
    <definedName name="Check" localSheetId="16">#REF!</definedName>
    <definedName name="Check" localSheetId="18">#REF!</definedName>
    <definedName name="Check" localSheetId="20">#REF!</definedName>
    <definedName name="Check" localSheetId="21">#REF!</definedName>
    <definedName name="Check" localSheetId="22">#REF!</definedName>
    <definedName name="Check" localSheetId="23">#REF!</definedName>
    <definedName name="Check" localSheetId="24">#REF!</definedName>
    <definedName name="Check" localSheetId="25">#REF!</definedName>
    <definedName name="Check" localSheetId="26">#REF!</definedName>
    <definedName name="Check" localSheetId="1">#REF!</definedName>
    <definedName name="Check" localSheetId="2">#REF!</definedName>
    <definedName name="Check" localSheetId="4">#REF!</definedName>
    <definedName name="Check" localSheetId="5">#REF!</definedName>
    <definedName name="Check" localSheetId="7">#REF!</definedName>
    <definedName name="Check" localSheetId="8">#REF!</definedName>
    <definedName name="Check" localSheetId="9">#REF!</definedName>
    <definedName name="Check" localSheetId="10">#REF!</definedName>
    <definedName name="Check">#REF!</definedName>
    <definedName name="Chem">#REF!</definedName>
    <definedName name="CHexe">#REF!</definedName>
    <definedName name="CHI_NET">120</definedName>
    <definedName name="ChkBundleConsistency" localSheetId="19">#REF!</definedName>
    <definedName name="ChkBundleConsistency" localSheetId="20">#REF!</definedName>
    <definedName name="ChkBundleConsistency" localSheetId="23">#REF!</definedName>
    <definedName name="ChkBundleConsistency" localSheetId="26">#REF!</definedName>
    <definedName name="ChkBundleConsistency">#REF!</definedName>
    <definedName name="ChkMaxYearConsistency" localSheetId="19">#REF!</definedName>
    <definedName name="ChkMaxYearConsistency" localSheetId="20">#REF!</definedName>
    <definedName name="ChkMaxYearConsistency" localSheetId="23">#REF!</definedName>
    <definedName name="ChkMaxYearConsistency" localSheetId="26">#REF!</definedName>
    <definedName name="ChkMaxYearConsistency">#REF!</definedName>
    <definedName name="cHoursPerDay">24</definedName>
    <definedName name="cHoursPerYear">365*24</definedName>
    <definedName name="CHPG_Newly_Reg_Submission">#REF!</definedName>
    <definedName name="CHPG_Submission" localSheetId="19">#REF!</definedName>
    <definedName name="CHPG_Submission">#REF!</definedName>
    <definedName name="CHplan">#REF!</definedName>
    <definedName name="CHT_CASHFLOW">"Chart 5"</definedName>
    <definedName name="CI_DCM">#REF!</definedName>
    <definedName name="CI_ILW_DISP">#REF!</definedName>
    <definedName name="CI_ILW_OPS">#REF!</definedName>
    <definedName name="CI_LLW_DISP">#REF!</definedName>
    <definedName name="CI_LLW_OPS">#REF!</definedName>
    <definedName name="CI_UFD">#REF!</definedName>
    <definedName name="CI_UFS">#REF!</definedName>
    <definedName name="cier_lab">#REF!</definedName>
    <definedName name="cier_mtl">#REF!</definedName>
    <definedName name="CIO" localSheetId="24">#REF!</definedName>
    <definedName name="CIO" localSheetId="25">#REF!</definedName>
    <definedName name="CIO" localSheetId="1">#REF!</definedName>
    <definedName name="CIO" localSheetId="2">#REF!</definedName>
    <definedName name="CIO">#REF!</definedName>
    <definedName name="CIP_Interest_Cap__FAC_74161____by_Month___by_RC" localSheetId="27">#REF!</definedName>
    <definedName name="CIP_Interest_Cap__FAC_74161____by_Month___by_RC" localSheetId="28">#REF!</definedName>
    <definedName name="CIP_Interest_Cap__FAC_74161____by_Month___by_RC" localSheetId="16">#REF!</definedName>
    <definedName name="CIP_Interest_Cap__FAC_74161____by_Month___by_RC" localSheetId="18">#REF!</definedName>
    <definedName name="CIP_Interest_Cap__FAC_74161____by_Month___by_RC" localSheetId="20">#REF!</definedName>
    <definedName name="CIP_Interest_Cap__FAC_74161____by_Month___by_RC" localSheetId="21">#REF!</definedName>
    <definedName name="CIP_Interest_Cap__FAC_74161____by_Month___by_RC" localSheetId="22">#REF!</definedName>
    <definedName name="CIP_Interest_Cap__FAC_74161____by_Month___by_RC" localSheetId="23">#REF!</definedName>
    <definedName name="CIP_Interest_Cap__FAC_74161____by_Month___by_RC" localSheetId="24">#REF!</definedName>
    <definedName name="CIP_Interest_Cap__FAC_74161____by_Month___by_RC" localSheetId="25">#REF!</definedName>
    <definedName name="CIP_Interest_Cap__FAC_74161____by_Month___by_RC" localSheetId="26">#REF!</definedName>
    <definedName name="CIP_Interest_Cap__FAC_74161____by_Month___by_RC" localSheetId="1">#REF!</definedName>
    <definedName name="CIP_Interest_Cap__FAC_74161____by_Month___by_RC" localSheetId="2">#REF!</definedName>
    <definedName name="CIP_Interest_Cap__FAC_74161____by_Month___by_RC" localSheetId="4">#REF!</definedName>
    <definedName name="CIP_Interest_Cap__FAC_74161____by_Month___by_RC" localSheetId="5">#REF!</definedName>
    <definedName name="CIP_Interest_Cap__FAC_74161____by_Month___by_RC" localSheetId="7">#REF!</definedName>
    <definedName name="CIP_Interest_Cap__FAC_74161____by_Month___by_RC" localSheetId="8">#REF!</definedName>
    <definedName name="CIP_Interest_Cap__FAC_74161____by_Month___by_RC" localSheetId="9">#REF!</definedName>
    <definedName name="CIP_Interest_Cap__FAC_74161____by_Month___by_RC" localSheetId="10">#REF!</definedName>
    <definedName name="CIP_Interest_Cap__FAC_74161____by_Month___by_RC">#REF!</definedName>
    <definedName name="CIPDATA">#REF!</definedName>
    <definedName name="CIQWBGuid" hidden="1">"5a30167a-7047-42ea-9832-8d8960ba8b2c"</definedName>
    <definedName name="Circ">#REF!</definedName>
    <definedName name="circ2">#REF!</definedName>
    <definedName name="Circulation___Structure">#REF!</definedName>
    <definedName name="Circulation___Structure_Factor">#REF!</definedName>
    <definedName name="city" localSheetId="19">#REF!</definedName>
    <definedName name="city">#REF!</definedName>
    <definedName name="CIVIL">#REF!</definedName>
    <definedName name="civil_hrs">#REF!</definedName>
    <definedName name="CIVIL_WORKS">#REF!</definedName>
    <definedName name="Class" hidden="1">#REF!</definedName>
    <definedName name="Classification">#REF!</definedName>
    <definedName name="Classification_dropdown" localSheetId="19">#REF!</definedName>
    <definedName name="Classification_dropdown">#REF!</definedName>
    <definedName name="ClassificationCode">#REF!</definedName>
    <definedName name="Clear_Output" localSheetId="27">#REF!</definedName>
    <definedName name="Clear_Output" localSheetId="28">#REF!</definedName>
    <definedName name="Clear_Output" localSheetId="16">#REF!</definedName>
    <definedName name="Clear_Output" localSheetId="18">#REF!</definedName>
    <definedName name="Clear_Output" localSheetId="20">#REF!</definedName>
    <definedName name="Clear_Output" localSheetId="21">#REF!</definedName>
    <definedName name="Clear_Output" localSheetId="22">#REF!</definedName>
    <definedName name="Clear_Output" localSheetId="23">#REF!</definedName>
    <definedName name="Clear_Output" localSheetId="24">#REF!</definedName>
    <definedName name="Clear_Output" localSheetId="25">#REF!</definedName>
    <definedName name="Clear_Output" localSheetId="26">#REF!</definedName>
    <definedName name="Clear_Output" localSheetId="1">#REF!</definedName>
    <definedName name="Clear_Output" localSheetId="2">#REF!</definedName>
    <definedName name="Clear_Output" localSheetId="4">#REF!</definedName>
    <definedName name="Clear_Output" localSheetId="5">#REF!</definedName>
    <definedName name="Clear_Output" localSheetId="7">#REF!</definedName>
    <definedName name="Clear_Output" localSheetId="8">#REF!</definedName>
    <definedName name="Clear_Output" localSheetId="9">#REF!</definedName>
    <definedName name="Clear_Output" localSheetId="10">#REF!</definedName>
    <definedName name="Clear_Output">#REF!</definedName>
    <definedName name="ClearData" localSheetId="27">#REF!,#REF!,#REF!,#REF!,#REF!,#REF!</definedName>
    <definedName name="ClearData" localSheetId="28">#REF!,#REF!,#REF!,#REF!,#REF!,#REF!</definedName>
    <definedName name="ClearData" localSheetId="16">#REF!,#REF!,#REF!,#REF!,#REF!,#REF!</definedName>
    <definedName name="ClearData" localSheetId="19">#REF!,#REF!,#REF!,#REF!,#REF!,#REF!</definedName>
    <definedName name="ClearData" localSheetId="20">#REF!,#REF!,#REF!,#REF!,#REF!,#REF!</definedName>
    <definedName name="ClearData" localSheetId="22">#REF!,#REF!,#REF!,#REF!,#REF!,#REF!</definedName>
    <definedName name="ClearData" localSheetId="23">#REF!,#REF!,#REF!,#REF!,#REF!,#REF!</definedName>
    <definedName name="ClearData" localSheetId="24">#REF!,#REF!,#REF!,#REF!,#REF!,#REF!</definedName>
    <definedName name="ClearData" localSheetId="25">#REF!,#REF!,#REF!,#REF!,#REF!,#REF!</definedName>
    <definedName name="ClearData" localSheetId="26">#REF!,#REF!,#REF!,#REF!,#REF!,#REF!</definedName>
    <definedName name="ClearData" localSheetId="5">#REF!,#REF!,#REF!,#REF!,#REF!,#REF!</definedName>
    <definedName name="ClearData" localSheetId="7">#REF!,#REF!,#REF!,#REF!,#REF!,#REF!</definedName>
    <definedName name="ClearData" localSheetId="9">#REF!,#REF!,#REF!,#REF!,#REF!,#REF!</definedName>
    <definedName name="ClearData">#REF!,#REF!,#REF!,#REF!,#REF!,#REF!</definedName>
    <definedName name="ClearReport" localSheetId="27">#REF!,#REF!,#REF!</definedName>
    <definedName name="ClearReport" localSheetId="28">#REF!,#REF!,#REF!</definedName>
    <definedName name="ClearReport" localSheetId="16">#REF!,#REF!,#REF!</definedName>
    <definedName name="ClearReport" localSheetId="18">#REF!,#REF!,#REF!</definedName>
    <definedName name="ClearReport" localSheetId="20">#REF!,#REF!,#REF!</definedName>
    <definedName name="ClearReport" localSheetId="21">#REF!,#REF!,#REF!</definedName>
    <definedName name="ClearReport" localSheetId="22">#REF!,#REF!,#REF!</definedName>
    <definedName name="ClearReport" localSheetId="23">#REF!,#REF!,#REF!</definedName>
    <definedName name="ClearReport" localSheetId="24">#REF!,#REF!,#REF!</definedName>
    <definedName name="ClearReport" localSheetId="25">#REF!,#REF!,#REF!</definedName>
    <definedName name="ClearReport" localSheetId="26">#REF!,#REF!,#REF!</definedName>
    <definedName name="ClearReport" localSheetId="1">#REF!,#REF!,#REF!</definedName>
    <definedName name="ClearReport" localSheetId="2">#REF!,#REF!,#REF!</definedName>
    <definedName name="ClearReport" localSheetId="4">#REF!,#REF!,#REF!</definedName>
    <definedName name="ClearReport" localSheetId="5">#REF!,#REF!,#REF!</definedName>
    <definedName name="ClearReport" localSheetId="7">#REF!,#REF!,#REF!</definedName>
    <definedName name="ClearReport" localSheetId="8">#REF!,#REF!,#REF!</definedName>
    <definedName name="ClearReport" localSheetId="9">#REF!,#REF!,#REF!</definedName>
    <definedName name="ClearReport" localSheetId="10">#REF!,#REF!,#REF!</definedName>
    <definedName name="ClearReport">#REF!,#REF!,#REF!</definedName>
    <definedName name="Client_Name">#REF!</definedName>
    <definedName name="Closed">"2-Closed"</definedName>
    <definedName name="Closed_B">"2-Closed 9/16-9/30"</definedName>
    <definedName name="CLOSED_STATE">"Closed"</definedName>
    <definedName name="CM">#REF!</definedName>
    <definedName name="CM_LOA">#REF!</definedName>
    <definedName name="CM_MON">#REF!</definedName>
    <definedName name="cmdSTATUS">"Button 43"</definedName>
    <definedName name="cMonthsPerQuarter">3</definedName>
    <definedName name="cMonthsPerYear">12</definedName>
    <definedName name="CMSC" localSheetId="19">#REF!</definedName>
    <definedName name="CMSC">#REF!</definedName>
    <definedName name="CMW_Data" localSheetId="27">#REF!</definedName>
    <definedName name="CMW_Data" localSheetId="28">#REF!</definedName>
    <definedName name="CMW_Data" localSheetId="16">#REF!</definedName>
    <definedName name="CMW_Data" localSheetId="18">#REF!</definedName>
    <definedName name="CMW_Data" localSheetId="21">#REF!</definedName>
    <definedName name="CMW_Data" localSheetId="22">#REF!</definedName>
    <definedName name="CMW_Data" localSheetId="23">#REF!</definedName>
    <definedName name="CMW_Data" localSheetId="24">#REF!</definedName>
    <definedName name="CMW_Data" localSheetId="25">#REF!</definedName>
    <definedName name="CMW_Data" localSheetId="26">#REF!</definedName>
    <definedName name="CMW_Data" localSheetId="1">#REF!</definedName>
    <definedName name="CMW_Data" localSheetId="2">#REF!</definedName>
    <definedName name="CMW_Data" localSheetId="4">#REF!</definedName>
    <definedName name="CMW_Data" localSheetId="7">#REF!</definedName>
    <definedName name="CMW_Data" localSheetId="8">#REF!</definedName>
    <definedName name="CMW_Data" localSheetId="9">#REF!</definedName>
    <definedName name="CMW_Data" localSheetId="10">#REF!</definedName>
    <definedName name="CMW_Data">#REF!</definedName>
    <definedName name="CMW_SysHorizons" localSheetId="27">#REF!</definedName>
    <definedName name="CMW_SysHorizons" localSheetId="28">#REF!</definedName>
    <definedName name="CMW_SysHorizons" localSheetId="16">#REF!</definedName>
    <definedName name="CMW_SysHorizons" localSheetId="18">#REF!</definedName>
    <definedName name="CMW_SysHorizons" localSheetId="21">#REF!</definedName>
    <definedName name="CMW_SysHorizons" localSheetId="22">#REF!</definedName>
    <definedName name="CMW_SysHorizons" localSheetId="23">#REF!</definedName>
    <definedName name="CMW_SysHorizons" localSheetId="24">#REF!</definedName>
    <definedName name="CMW_SysHorizons" localSheetId="25">#REF!</definedName>
    <definedName name="CMW_SysHorizons" localSheetId="26">#REF!</definedName>
    <definedName name="CMW_SysHorizons" localSheetId="1">#REF!</definedName>
    <definedName name="CMW_SysHorizons" localSheetId="2">#REF!</definedName>
    <definedName name="CMW_SysHorizons" localSheetId="4">#REF!</definedName>
    <definedName name="CMW_SysHorizons" localSheetId="7">#REF!</definedName>
    <definedName name="CMW_SysHorizons" localSheetId="8">#REF!</definedName>
    <definedName name="CMW_SysHorizons" localSheetId="9">#REF!</definedName>
    <definedName name="CMW_SysHorizons" localSheetId="10">#REF!</definedName>
    <definedName name="CMW_SysHorizons">#REF!</definedName>
    <definedName name="CNP">#REF!</definedName>
    <definedName name="CNTR">#REF!</definedName>
    <definedName name="Cntrbtn_Annl_Desc" localSheetId="1">#REF!</definedName>
    <definedName name="Cntrbtn_Annl_Desc" localSheetId="2">#REF!</definedName>
    <definedName name="Cntrbtn_Annl_Desc">#REF!</definedName>
    <definedName name="Cntrbtn_Annl_YR" localSheetId="1">#REF!</definedName>
    <definedName name="Cntrbtn_Annl_YR" localSheetId="2">#REF!</definedName>
    <definedName name="Cntrbtn_Annl_YR">#REF!</definedName>
    <definedName name="Cntrbtn_Rate_Desc" localSheetId="1">#REF!</definedName>
    <definedName name="Cntrbtn_Rate_Desc" localSheetId="2">#REF!</definedName>
    <definedName name="Cntrbtn_Rate_Desc">#REF!</definedName>
    <definedName name="Cntrbtn_Rate_YR" localSheetId="1">#REF!</definedName>
    <definedName name="Cntrbtn_Rate_YR" localSheetId="2">#REF!</definedName>
    <definedName name="Cntrbtn_Rate_YR">#REF!</definedName>
    <definedName name="CO2COM">#REF!</definedName>
    <definedName name="Coal_Closure_Submission">#REF!</definedName>
    <definedName name="COD" localSheetId="19">#REF!</definedName>
    <definedName name="COD">#REF!</definedName>
    <definedName name="COFRAC">#REF!</definedName>
    <definedName name="COFrac2">#REF!</definedName>
    <definedName name="COfraction">#REF!</definedName>
    <definedName name="cogIDLookupRange" localSheetId="21">OFFSET(OFFSET(cogIDAnchor,1,0),0,0,COUNTA(OFFSET(cogIDAnchor,1,0):OFFSET(cogIDAnchor,60000,0)))</definedName>
    <definedName name="cogIDLookupRange">OFFSET(OFFSET(cogIDAnchor,1,0),0,0,COUNTA(OFFSET(cogIDAnchor,1,0):OFFSET(cogIDAnchor,60000,0)))</definedName>
    <definedName name="cogs_inflation_rate">#REF!</definedName>
    <definedName name="COLT">"ADR_Matrix"</definedName>
    <definedName name="COM">#REF!</definedName>
    <definedName name="COMASS">#REF!</definedName>
    <definedName name="COMD">#REF!</definedName>
    <definedName name="CommDedication">#REF!</definedName>
    <definedName name="COMMENTS" localSheetId="28">#REF!</definedName>
    <definedName name="COMMENTS" localSheetId="18">#REF!</definedName>
    <definedName name="COMMENTS" localSheetId="19">#REF!</definedName>
    <definedName name="COMMENTS" localSheetId="21">#REF!</definedName>
    <definedName name="COMMENTS" localSheetId="23">#REF!</definedName>
    <definedName name="COMMENTS" localSheetId="24">#REF!</definedName>
    <definedName name="COMMENTS" localSheetId="25">#REF!</definedName>
    <definedName name="COMMENTS" localSheetId="26">#REF!</definedName>
    <definedName name="COMMENTS" localSheetId="1">#REF!</definedName>
    <definedName name="COMMENTS" localSheetId="2">#REF!</definedName>
    <definedName name="COMMENTS" localSheetId="4">#REF!</definedName>
    <definedName name="COMMENTS" localSheetId="9">#REF!</definedName>
    <definedName name="COMMENTS" localSheetId="10">#REF!</definedName>
    <definedName name="COMMENTS">#REF!</definedName>
    <definedName name="Commercial_Facility">#REF!</definedName>
    <definedName name="COMMISSIONING_LABOUR_COST">#REF!</definedName>
    <definedName name="COMMISSIONING_STAFF_HOURS">#REF!</definedName>
    <definedName name="COMMISSIONING_TOTAL_COST">#REF!</definedName>
    <definedName name="COMMIT">#REF!</definedName>
    <definedName name="Committed">"3-Committed"</definedName>
    <definedName name="Common_Client_Table" localSheetId="24">#REF!</definedName>
    <definedName name="Common_Client_Table" localSheetId="25">#REF!</definedName>
    <definedName name="Common_Client_Table" localSheetId="1">#REF!</definedName>
    <definedName name="Common_Client_Table" localSheetId="2">#REF!</definedName>
    <definedName name="Common_Client_Table">#REF!</definedName>
    <definedName name="ComparableAnalysis___0">NA()</definedName>
    <definedName name="concl">#REF!</definedName>
    <definedName name="concm">#REF!</definedName>
    <definedName name="Consolidated" localSheetId="27">#REF!</definedName>
    <definedName name="Consolidated" localSheetId="28">#REF!</definedName>
    <definedName name="Consolidated" localSheetId="16">#REF!</definedName>
    <definedName name="Consolidated" localSheetId="18">#REF!</definedName>
    <definedName name="Consolidated" localSheetId="20">#REF!</definedName>
    <definedName name="Consolidated" localSheetId="21">#REF!</definedName>
    <definedName name="Consolidated" localSheetId="22">#REF!</definedName>
    <definedName name="Consolidated" localSheetId="23">#REF!</definedName>
    <definedName name="Consolidated" localSheetId="24">#REF!</definedName>
    <definedName name="Consolidated" localSheetId="25">#REF!</definedName>
    <definedName name="Consolidated" localSheetId="26">#REF!</definedName>
    <definedName name="Consolidated" localSheetId="1">#REF!</definedName>
    <definedName name="Consolidated" localSheetId="2">#REF!</definedName>
    <definedName name="Consolidated" localSheetId="4">#REF!</definedName>
    <definedName name="Consolidated" localSheetId="5">#REF!</definedName>
    <definedName name="Consolidated" localSheetId="7">#REF!</definedName>
    <definedName name="Consolidated" localSheetId="8">#REF!</definedName>
    <definedName name="Consolidated" localSheetId="9">#REF!</definedName>
    <definedName name="Consolidated" localSheetId="10">#REF!</definedName>
    <definedName name="Consolidated">#REF!</definedName>
    <definedName name="Const_Planning">#REF!</definedName>
    <definedName name="ConstCost">#REF!</definedName>
    <definedName name="Construction_Engineer_EC">#REF!</definedName>
    <definedName name="Construction_Manager_EC">#REF!</definedName>
    <definedName name="Construction_Manager_Gen_Con">#REF!</definedName>
    <definedName name="CONSUMPTION" localSheetId="27">#REF!</definedName>
    <definedName name="CONSUMPTION" localSheetId="28">#REF!</definedName>
    <definedName name="CONSUMPTION" localSheetId="16">#REF!</definedName>
    <definedName name="CONSUMPTION" localSheetId="18">#REF!</definedName>
    <definedName name="CONSUMPTION" localSheetId="20">#REF!</definedName>
    <definedName name="CONSUMPTION" localSheetId="21">#REF!</definedName>
    <definedName name="CONSUMPTION" localSheetId="22">#REF!</definedName>
    <definedName name="CONSUMPTION" localSheetId="23">#REF!</definedName>
    <definedName name="CONSUMPTION" localSheetId="24">#REF!</definedName>
    <definedName name="CONSUMPTION" localSheetId="25">#REF!</definedName>
    <definedName name="CONSUMPTION" localSheetId="26">#REF!</definedName>
    <definedName name="CONSUMPTION" localSheetId="1">#REF!</definedName>
    <definedName name="CONSUMPTION" localSheetId="2">#REF!</definedName>
    <definedName name="CONSUMPTION" localSheetId="4">#REF!</definedName>
    <definedName name="CONSUMPTION" localSheetId="5">#REF!</definedName>
    <definedName name="CONSUMPTION" localSheetId="7">#REF!</definedName>
    <definedName name="CONSUMPTION" localSheetId="8">#REF!</definedName>
    <definedName name="CONSUMPTION" localSheetId="9">#REF!</definedName>
    <definedName name="CONSUMPTION" localSheetId="10">#REF!</definedName>
    <definedName name="CONSUMPTION">#REF!</definedName>
    <definedName name="cont_bud" localSheetId="19">#REF!</definedName>
    <definedName name="cont_bud">#REF!</definedName>
    <definedName name="cont_ee" localSheetId="27">#REF!</definedName>
    <definedName name="cont_ee" localSheetId="28">#REF!</definedName>
    <definedName name="cont_ee" localSheetId="16">#REF!</definedName>
    <definedName name="cont_ee" localSheetId="18">#REF!</definedName>
    <definedName name="cont_ee" localSheetId="20">#REF!</definedName>
    <definedName name="cont_ee" localSheetId="21">#REF!</definedName>
    <definedName name="cont_ee" localSheetId="22">#REF!</definedName>
    <definedName name="cont_ee" localSheetId="23">#REF!</definedName>
    <definedName name="cont_ee" localSheetId="24">#REF!</definedName>
    <definedName name="cont_ee" localSheetId="25">#REF!</definedName>
    <definedName name="cont_ee" localSheetId="26">#REF!</definedName>
    <definedName name="cont_ee" localSheetId="1">#REF!</definedName>
    <definedName name="cont_ee" localSheetId="2">#REF!</definedName>
    <definedName name="cont_ee" localSheetId="4">#REF!</definedName>
    <definedName name="cont_ee" localSheetId="5">#REF!</definedName>
    <definedName name="cont_ee" localSheetId="7">#REF!</definedName>
    <definedName name="cont_ee" localSheetId="8">#REF!</definedName>
    <definedName name="cont_ee" localSheetId="9">#REF!</definedName>
    <definedName name="cont_ee" localSheetId="10">#REF!</definedName>
    <definedName name="cont_ee">#REF!</definedName>
    <definedName name="cont_napg" localSheetId="27">#REF!</definedName>
    <definedName name="cont_napg" localSheetId="28">#REF!</definedName>
    <definedName name="cont_napg" localSheetId="16">#REF!</definedName>
    <definedName name="cont_napg" localSheetId="18">#REF!</definedName>
    <definedName name="cont_napg" localSheetId="20">#REF!</definedName>
    <definedName name="cont_napg" localSheetId="21">#REF!</definedName>
    <definedName name="cont_napg" localSheetId="22">#REF!</definedName>
    <definedName name="cont_napg" localSheetId="23">#REF!</definedName>
    <definedName name="cont_napg" localSheetId="24">#REF!</definedName>
    <definedName name="cont_napg" localSheetId="25">#REF!</definedName>
    <definedName name="cont_napg" localSheetId="26">#REF!</definedName>
    <definedName name="cont_napg" localSheetId="1">#REF!</definedName>
    <definedName name="cont_napg" localSheetId="2">#REF!</definedName>
    <definedName name="cont_napg" localSheetId="4">#REF!</definedName>
    <definedName name="cont_napg" localSheetId="7">#REF!</definedName>
    <definedName name="cont_napg" localSheetId="8">#REF!</definedName>
    <definedName name="cont_napg" localSheetId="9">#REF!</definedName>
    <definedName name="cont_napg" localSheetId="10">#REF!</definedName>
    <definedName name="cont_napg">#REF!</definedName>
    <definedName name="cont_nepg" localSheetId="27">#REF!</definedName>
    <definedName name="cont_nepg" localSheetId="28">#REF!</definedName>
    <definedName name="cont_nepg" localSheetId="16">#REF!</definedName>
    <definedName name="cont_nepg" localSheetId="18">#REF!</definedName>
    <definedName name="cont_nepg" localSheetId="20">#REF!</definedName>
    <definedName name="cont_nepg" localSheetId="21">#REF!</definedName>
    <definedName name="cont_nepg" localSheetId="22">#REF!</definedName>
    <definedName name="cont_nepg" localSheetId="23">#REF!</definedName>
    <definedName name="cont_nepg" localSheetId="24">#REF!</definedName>
    <definedName name="cont_nepg" localSheetId="25">#REF!</definedName>
    <definedName name="cont_nepg" localSheetId="26">#REF!</definedName>
    <definedName name="cont_nepg" localSheetId="1">#REF!</definedName>
    <definedName name="cont_nepg" localSheetId="2">#REF!</definedName>
    <definedName name="cont_nepg" localSheetId="4">#REF!</definedName>
    <definedName name="cont_nepg" localSheetId="7">#REF!</definedName>
    <definedName name="cont_nepg" localSheetId="8">#REF!</definedName>
    <definedName name="cont_nepg" localSheetId="9">#REF!</definedName>
    <definedName name="cont_nepg" localSheetId="10">#REF!</definedName>
    <definedName name="cont_nepg">#REF!</definedName>
    <definedName name="cont_nwpg" localSheetId="27">#REF!</definedName>
    <definedName name="cont_nwpg" localSheetId="28">#REF!</definedName>
    <definedName name="cont_nwpg" localSheetId="18">#REF!</definedName>
    <definedName name="cont_nwpg" localSheetId="20">#REF!</definedName>
    <definedName name="cont_nwpg" localSheetId="21">#REF!</definedName>
    <definedName name="cont_nwpg" localSheetId="22">#REF!</definedName>
    <definedName name="cont_nwpg" localSheetId="23">#REF!</definedName>
    <definedName name="cont_nwpg" localSheetId="24">#REF!</definedName>
    <definedName name="cont_nwpg" localSheetId="25">#REF!</definedName>
    <definedName name="cont_nwpg" localSheetId="26">#REF!</definedName>
    <definedName name="cont_nwpg" localSheetId="1">#REF!</definedName>
    <definedName name="cont_nwpg" localSheetId="2">#REF!</definedName>
    <definedName name="cont_nwpg" localSheetId="4">#REF!</definedName>
    <definedName name="cont_nwpg" localSheetId="7">#REF!</definedName>
    <definedName name="cont_nwpg" localSheetId="8">#REF!</definedName>
    <definedName name="cont_nwpg" localSheetId="9">#REF!</definedName>
    <definedName name="cont_nwpg" localSheetId="10">#REF!</definedName>
    <definedName name="cont_nwpg">#REF!</definedName>
    <definedName name="cont_ospg" localSheetId="27">#REF!</definedName>
    <definedName name="cont_ospg" localSheetId="28">#REF!</definedName>
    <definedName name="cont_ospg" localSheetId="18">#REF!</definedName>
    <definedName name="cont_ospg" localSheetId="20">#REF!</definedName>
    <definedName name="cont_ospg" localSheetId="21">#REF!</definedName>
    <definedName name="cont_ospg" localSheetId="22">#REF!</definedName>
    <definedName name="cont_ospg" localSheetId="23">#REF!</definedName>
    <definedName name="cont_ospg" localSheetId="24">#REF!</definedName>
    <definedName name="cont_ospg" localSheetId="25">#REF!</definedName>
    <definedName name="cont_ospg" localSheetId="26">#REF!</definedName>
    <definedName name="cont_ospg" localSheetId="1">#REF!</definedName>
    <definedName name="cont_ospg" localSheetId="2">#REF!</definedName>
    <definedName name="cont_ospg" localSheetId="4">#REF!</definedName>
    <definedName name="cont_ospg" localSheetId="7">#REF!</definedName>
    <definedName name="cont_ospg" localSheetId="8">#REF!</definedName>
    <definedName name="cont_ospg" localSheetId="9">#REF!</definedName>
    <definedName name="cont_ospg" localSheetId="10">#REF!</definedName>
    <definedName name="cont_ospg">#REF!</definedName>
    <definedName name="Contingency">1500</definedName>
    <definedName name="Contract_GCG">#REF!</definedName>
    <definedName name="ContractFormat">#REF!</definedName>
    <definedName name="ContractFormat1">#REF!</definedName>
    <definedName name="Conversion_Factors_Fuel_Energy_2013" localSheetId="19">#REF!</definedName>
    <definedName name="Conversion_Factors_Fuel_Energy_2013">#REF!</definedName>
    <definedName name="CONVERT">#REF!</definedName>
    <definedName name="Convert_number_to_word" localSheetId="27">#REF!</definedName>
    <definedName name="Convert_number_to_word" localSheetId="28">#REF!</definedName>
    <definedName name="Convert_number_to_word" localSheetId="16">#REF!</definedName>
    <definedName name="Convert_number_to_word" localSheetId="18">#REF!</definedName>
    <definedName name="Convert_number_to_word" localSheetId="20">#REF!</definedName>
    <definedName name="Convert_number_to_word" localSheetId="21">#REF!</definedName>
    <definedName name="Convert_number_to_word" localSheetId="22">#REF!</definedName>
    <definedName name="Convert_number_to_word" localSheetId="23">#REF!</definedName>
    <definedName name="Convert_number_to_word" localSheetId="24">#REF!</definedName>
    <definedName name="Convert_number_to_word" localSheetId="25">#REF!</definedName>
    <definedName name="Convert_number_to_word" localSheetId="26">#REF!</definedName>
    <definedName name="Convert_number_to_word" localSheetId="1">#REF!</definedName>
    <definedName name="Convert_number_to_word" localSheetId="2">#REF!</definedName>
    <definedName name="Convert_number_to_word" localSheetId="4">#REF!</definedName>
    <definedName name="Convert_number_to_word" localSheetId="5">#REF!</definedName>
    <definedName name="Convert_number_to_word" localSheetId="7">#REF!</definedName>
    <definedName name="Convert_number_to_word" localSheetId="8">#REF!</definedName>
    <definedName name="Convert_number_to_word" localSheetId="9">#REF!</definedName>
    <definedName name="Convert_number_to_word" localSheetId="10">#REF!</definedName>
    <definedName name="Convert_number_to_word">#REF!</definedName>
    <definedName name="Convertible_Debt_Converted___0">NA()</definedName>
    <definedName name="Convertible_Preferred_Converted___0">NA()</definedName>
    <definedName name="Coordinator_C">#REF!</definedName>
    <definedName name="Coordinator_Gen_Con">#REF!</definedName>
    <definedName name="cop" localSheetId="27">#REF!</definedName>
    <definedName name="cop" localSheetId="28">#REF!</definedName>
    <definedName name="cop" localSheetId="16">#REF!</definedName>
    <definedName name="cop" localSheetId="18">#REF!</definedName>
    <definedName name="cop" localSheetId="20">#REF!</definedName>
    <definedName name="cop" localSheetId="21">#REF!</definedName>
    <definedName name="cop" localSheetId="22">#REF!</definedName>
    <definedName name="cop" localSheetId="23">#REF!</definedName>
    <definedName name="cop" localSheetId="24">#REF!</definedName>
    <definedName name="cop" localSheetId="25">#REF!</definedName>
    <definedName name="cop" localSheetId="26">#REF!</definedName>
    <definedName name="cop" localSheetId="1">#REF!</definedName>
    <definedName name="cop" localSheetId="2">#REF!</definedName>
    <definedName name="cop" localSheetId="4">#REF!</definedName>
    <definedName name="cop" localSheetId="7">#REF!</definedName>
    <definedName name="cop" localSheetId="8">#REF!</definedName>
    <definedName name="cop" localSheetId="9">#REF!</definedName>
    <definedName name="cop" localSheetId="10">#REF!</definedName>
    <definedName name="cop">#REF!</definedName>
    <definedName name="CopyEnergy" localSheetId="27">#REF!</definedName>
    <definedName name="CopyEnergy" localSheetId="28">#REF!</definedName>
    <definedName name="CopyEnergy" localSheetId="16">#REF!</definedName>
    <definedName name="CopyEnergy" localSheetId="18">#REF!</definedName>
    <definedName name="CopyEnergy" localSheetId="19">#REF!</definedName>
    <definedName name="CopyEnergy" localSheetId="20">#REF!</definedName>
    <definedName name="CopyEnergy" localSheetId="21">#REF!</definedName>
    <definedName name="CopyEnergy" localSheetId="22">#REF!</definedName>
    <definedName name="CopyEnergy" localSheetId="23">#REF!</definedName>
    <definedName name="CopyEnergy" localSheetId="24">#REF!</definedName>
    <definedName name="CopyEnergy" localSheetId="25">#REF!</definedName>
    <definedName name="CopyEnergy" localSheetId="26">#REF!</definedName>
    <definedName name="CopyEnergy" localSheetId="1">#REF!</definedName>
    <definedName name="CopyEnergy" localSheetId="2">#REF!</definedName>
    <definedName name="CopyEnergy" localSheetId="4">#REF!</definedName>
    <definedName name="CopyEnergy" localSheetId="5">#REF!</definedName>
    <definedName name="CopyEnergy" localSheetId="7">#REF!</definedName>
    <definedName name="CopyEnergy" localSheetId="9">#REF!</definedName>
    <definedName name="CopyEnergy">#REF!</definedName>
    <definedName name="Corporate_Expense_Growth">5%</definedName>
    <definedName name="Corporate_Functions" localSheetId="24">#REF!</definedName>
    <definedName name="Corporate_Functions" localSheetId="25">#REF!</definedName>
    <definedName name="Corporate_Functions" localSheetId="1">#REF!</definedName>
    <definedName name="Corporate_Functions" localSheetId="2">#REF!</definedName>
    <definedName name="Corporate_Functions">#REF!</definedName>
    <definedName name="Corporate_HR" localSheetId="24">#REF!</definedName>
    <definedName name="Corporate_HR" localSheetId="25">#REF!</definedName>
    <definedName name="Corporate_HR" localSheetId="1">#REF!</definedName>
    <definedName name="Corporate_HR" localSheetId="2">#REF!</definedName>
    <definedName name="Corporate_HR">#REF!</definedName>
    <definedName name="Corporate_Office">#REF!</definedName>
    <definedName name="Corporate_Services">#REF!</definedName>
    <definedName name="CORRECTED_Energy_Forecast" localSheetId="19">#REF!</definedName>
    <definedName name="CORRECTED_Energy_Forecast">#REF!</definedName>
    <definedName name="CORRECTED_Hydro_Headcount" localSheetId="19">#REF!</definedName>
    <definedName name="CORRECTED_Hydro_Headcount">#REF!</definedName>
    <definedName name="Cost">#REF!</definedName>
    <definedName name="Cost_Adder">#REF!</definedName>
    <definedName name="Cost_Category">#REF!</definedName>
    <definedName name="Cost_of_Equity">0.13</definedName>
    <definedName name="Cost19" localSheetId="27">#REF!</definedName>
    <definedName name="Cost19" localSheetId="28">#REF!</definedName>
    <definedName name="Cost19" localSheetId="16">#REF!</definedName>
    <definedName name="Cost19" localSheetId="18">#REF!</definedName>
    <definedName name="Cost19" localSheetId="21">#REF!</definedName>
    <definedName name="Cost19" localSheetId="22">#REF!</definedName>
    <definedName name="Cost19" localSheetId="23">#REF!</definedName>
    <definedName name="Cost19" localSheetId="24">#REF!</definedName>
    <definedName name="Cost19" localSheetId="25">#REF!</definedName>
    <definedName name="Cost19" localSheetId="26">#REF!</definedName>
    <definedName name="Cost19" localSheetId="1">#REF!</definedName>
    <definedName name="Cost19" localSheetId="2">#REF!</definedName>
    <definedName name="Cost19" localSheetId="4">#REF!</definedName>
    <definedName name="Cost19" localSheetId="7">#REF!</definedName>
    <definedName name="Cost19" localSheetId="8">#REF!</definedName>
    <definedName name="Cost19" localSheetId="9">#REF!</definedName>
    <definedName name="Cost19" localSheetId="10">#REF!</definedName>
    <definedName name="Cost19">#REF!</definedName>
    <definedName name="Cost4" localSheetId="27">#REF!</definedName>
    <definedName name="Cost4" localSheetId="28">#REF!</definedName>
    <definedName name="Cost4" localSheetId="16">#REF!</definedName>
    <definedName name="Cost4" localSheetId="18">#REF!</definedName>
    <definedName name="Cost4" localSheetId="21">#REF!</definedName>
    <definedName name="Cost4" localSheetId="22">#REF!</definedName>
    <definedName name="Cost4" localSheetId="23">#REF!</definedName>
    <definedName name="Cost4" localSheetId="24">#REF!</definedName>
    <definedName name="Cost4" localSheetId="25">#REF!</definedName>
    <definedName name="Cost4" localSheetId="26">#REF!</definedName>
    <definedName name="Cost4" localSheetId="1">#REF!</definedName>
    <definedName name="Cost4" localSheetId="2">#REF!</definedName>
    <definedName name="Cost4" localSheetId="4">#REF!</definedName>
    <definedName name="Cost4" localSheetId="7">#REF!</definedName>
    <definedName name="Cost4" localSheetId="8">#REF!</definedName>
    <definedName name="Cost4" localSheetId="9">#REF!</definedName>
    <definedName name="Cost4" localSheetId="10">#REF!</definedName>
    <definedName name="Cost4">#REF!</definedName>
    <definedName name="Cost9" localSheetId="27">#REF!</definedName>
    <definedName name="Cost9" localSheetId="28">#REF!</definedName>
    <definedName name="Cost9" localSheetId="16">#REF!</definedName>
    <definedName name="Cost9" localSheetId="18">#REF!</definedName>
    <definedName name="Cost9" localSheetId="21">#REF!</definedName>
    <definedName name="Cost9" localSheetId="22">#REF!</definedName>
    <definedName name="Cost9" localSheetId="23">#REF!</definedName>
    <definedName name="Cost9" localSheetId="24">#REF!</definedName>
    <definedName name="Cost9" localSheetId="25">#REF!</definedName>
    <definedName name="Cost9" localSheetId="26">#REF!</definedName>
    <definedName name="Cost9" localSheetId="1">#REF!</definedName>
    <definedName name="Cost9" localSheetId="2">#REF!</definedName>
    <definedName name="Cost9" localSheetId="4">#REF!</definedName>
    <definedName name="Cost9" localSheetId="7">#REF!</definedName>
    <definedName name="Cost9" localSheetId="8">#REF!</definedName>
    <definedName name="Cost9" localSheetId="9">#REF!</definedName>
    <definedName name="Cost9" localSheetId="10">#REF!</definedName>
    <definedName name="Cost9">#REF!</definedName>
    <definedName name="CostCategories">#REF!</definedName>
    <definedName name="CostCentre" localSheetId="19">#REF!</definedName>
    <definedName name="CostCentre">#REF!</definedName>
    <definedName name="CostCentre_All">#REF!</definedName>
    <definedName name="CostCtr" localSheetId="27">#REF!</definedName>
    <definedName name="CostCtr" localSheetId="28">#REF!</definedName>
    <definedName name="CostCtr" localSheetId="16">#REF!</definedName>
    <definedName name="CostCtr" localSheetId="19">#REF!</definedName>
    <definedName name="CostCtr" localSheetId="20">#REF!</definedName>
    <definedName name="CostCtr" localSheetId="22">#REF!</definedName>
    <definedName name="CostCtr" localSheetId="23">#REF!</definedName>
    <definedName name="CostCtr" localSheetId="24">#REF!</definedName>
    <definedName name="CostCtr" localSheetId="25">#REF!</definedName>
    <definedName name="CostCtr" localSheetId="26">#REF!</definedName>
    <definedName name="CostCtr" localSheetId="5">#REF!</definedName>
    <definedName name="CostCtr" localSheetId="7">#REF!</definedName>
    <definedName name="CostCtr" localSheetId="9">#REF!</definedName>
    <definedName name="CostCtr">#REF!</definedName>
    <definedName name="CostHome" localSheetId="27">#REF!</definedName>
    <definedName name="CostHome" localSheetId="28">#REF!</definedName>
    <definedName name="CostHome" localSheetId="16">#REF!</definedName>
    <definedName name="CostHome" localSheetId="18">#REF!</definedName>
    <definedName name="CostHome" localSheetId="21">#REF!</definedName>
    <definedName name="CostHome" localSheetId="22">#REF!</definedName>
    <definedName name="CostHome" localSheetId="23">#REF!</definedName>
    <definedName name="CostHome" localSheetId="24">#REF!</definedName>
    <definedName name="CostHome" localSheetId="25">#REF!</definedName>
    <definedName name="CostHome" localSheetId="26">#REF!</definedName>
    <definedName name="CostHome" localSheetId="1">#REF!</definedName>
    <definedName name="CostHome" localSheetId="2">#REF!</definedName>
    <definedName name="CostHome" localSheetId="4">#REF!</definedName>
    <definedName name="CostHome" localSheetId="7">#REF!</definedName>
    <definedName name="CostHome" localSheetId="8">#REF!</definedName>
    <definedName name="CostHome" localSheetId="9">#REF!</definedName>
    <definedName name="CostHome" localSheetId="10">#REF!</definedName>
    <definedName name="CostHome">#REF!</definedName>
    <definedName name="CostObject" comment="Lower Mattagami cost object (i.e. orders attached to WBSE).">#REF!</definedName>
    <definedName name="CostRange" localSheetId="27">#REF!</definedName>
    <definedName name="CostRange" localSheetId="28">#REF!</definedName>
    <definedName name="CostRange" localSheetId="16">#REF!</definedName>
    <definedName name="CostRange" localSheetId="18">#REF!</definedName>
    <definedName name="CostRange" localSheetId="21">#REF!</definedName>
    <definedName name="CostRange" localSheetId="22">#REF!</definedName>
    <definedName name="CostRange" localSheetId="23">#REF!</definedName>
    <definedName name="CostRange" localSheetId="24">#REF!</definedName>
    <definedName name="CostRange" localSheetId="25">#REF!</definedName>
    <definedName name="CostRange" localSheetId="26">#REF!</definedName>
    <definedName name="CostRange" localSheetId="1">#REF!</definedName>
    <definedName name="CostRange" localSheetId="2">#REF!</definedName>
    <definedName name="CostRange" localSheetId="4">#REF!</definedName>
    <definedName name="CostRange" localSheetId="7">#REF!</definedName>
    <definedName name="CostRange" localSheetId="8">#REF!</definedName>
    <definedName name="CostRange" localSheetId="9">#REF!</definedName>
    <definedName name="CostRange" localSheetId="10">#REF!</definedName>
    <definedName name="CostRange">#REF!</definedName>
    <definedName name="CostsData">#REF!</definedName>
    <definedName name="CostWeightsDCM" localSheetId="19">#REF!</definedName>
    <definedName name="CostWeightsDCM" localSheetId="20">#REF!</definedName>
    <definedName name="CostWeightsDCM" localSheetId="23">#REF!</definedName>
    <definedName name="CostWeightsDCM" localSheetId="26">#REF!</definedName>
    <definedName name="CostWeightsDCM">#REF!</definedName>
    <definedName name="CostWeightsILW" localSheetId="19">#REF!</definedName>
    <definedName name="CostWeightsILW" localSheetId="20">#REF!</definedName>
    <definedName name="CostWeightsILW" localSheetId="23">#REF!</definedName>
    <definedName name="CostWeightsILW" localSheetId="26">#REF!</definedName>
    <definedName name="CostWeightsILW">#REF!</definedName>
    <definedName name="CostWeightsLLW" localSheetId="19">#REF!</definedName>
    <definedName name="CostWeightsLLW" localSheetId="20">#REF!</definedName>
    <definedName name="CostWeightsLLW" localSheetId="23">#REF!</definedName>
    <definedName name="CostWeightsLLW" localSheetId="26">#REF!</definedName>
    <definedName name="CostWeightsLLW">#REF!</definedName>
    <definedName name="CostWeightsUFD" localSheetId="19">#REF!</definedName>
    <definedName name="CostWeightsUFD" localSheetId="20">#REF!</definedName>
    <definedName name="CostWeightsUFD" localSheetId="23">#REF!</definedName>
    <definedName name="CostWeightsUFD" localSheetId="26">#REF!</definedName>
    <definedName name="CostWeightsUFD">#REF!</definedName>
    <definedName name="CostWeightsUFS" localSheetId="19">#REF!</definedName>
    <definedName name="CostWeightsUFS" localSheetId="20">#REF!</definedName>
    <definedName name="CostWeightsUFS" localSheetId="23">#REF!</definedName>
    <definedName name="CostWeightsUFS" localSheetId="26">#REF!</definedName>
    <definedName name="CostWeightsUFS">#REF!</definedName>
    <definedName name="count" localSheetId="24">#REF!</definedName>
    <definedName name="count" localSheetId="25">#REF!</definedName>
    <definedName name="count" localSheetId="1">#REF!</definedName>
    <definedName name="count" localSheetId="2">#REF!</definedName>
    <definedName name="count">#REF!</definedName>
    <definedName name="Counter1" localSheetId="27">#REF!</definedName>
    <definedName name="Counter1" localSheetId="28">#REF!</definedName>
    <definedName name="Counter1" localSheetId="16">#REF!</definedName>
    <definedName name="Counter1" localSheetId="18">#REF!</definedName>
    <definedName name="Counter1" localSheetId="20">#REF!</definedName>
    <definedName name="Counter1" localSheetId="21">#REF!</definedName>
    <definedName name="Counter1" localSheetId="22">#REF!</definedName>
    <definedName name="Counter1" localSheetId="23">#REF!</definedName>
    <definedName name="Counter1" localSheetId="24">#REF!</definedName>
    <definedName name="Counter1" localSheetId="25">#REF!</definedName>
    <definedName name="Counter1" localSheetId="26">#REF!</definedName>
    <definedName name="Counter1" localSheetId="1">#REF!</definedName>
    <definedName name="Counter1" localSheetId="2">#REF!</definedName>
    <definedName name="Counter1" localSheetId="4">#REF!</definedName>
    <definedName name="Counter1" localSheetId="5">#REF!</definedName>
    <definedName name="Counter1" localSheetId="7">#REF!</definedName>
    <definedName name="Counter1" localSheetId="8">#REF!</definedName>
    <definedName name="Counter1" localSheetId="9">#REF!</definedName>
    <definedName name="Counter1" localSheetId="10">#REF!</definedName>
    <definedName name="Counter1">#REF!</definedName>
    <definedName name="country">#REF!</definedName>
    <definedName name="Country_test" localSheetId="19">#REF!</definedName>
    <definedName name="Country_test">#REF!</definedName>
    <definedName name="Coupon_Mth_1">#REF!</definedName>
    <definedName name="Coupon_Mth_2">#REF!</definedName>
    <definedName name="CP_Heat">#REF!</definedName>
    <definedName name="CP_PWR">#REF!</definedName>
    <definedName name="CP_VIF" localSheetId="19">#REF!</definedName>
    <definedName name="CP_VIF">#REF!</definedName>
    <definedName name="CPNO">#REF!</definedName>
    <definedName name="Cpp">#REF!</definedName>
    <definedName name="Cpty" localSheetId="14">#REF!</definedName>
    <definedName name="Cpty" localSheetId="16">#REF!</definedName>
    <definedName name="Cpty" localSheetId="19">#REF!</definedName>
    <definedName name="Cpty" localSheetId="22">#REF!</definedName>
    <definedName name="Cpty" localSheetId="23">#REF!</definedName>
    <definedName name="Cpty" localSheetId="26">#REF!</definedName>
    <definedName name="Cpty" localSheetId="5">#REF!</definedName>
    <definedName name="Cpty" localSheetId="7">#REF!</definedName>
    <definedName name="Cpty" localSheetId="9">#REF!</definedName>
    <definedName name="Cpty" localSheetId="11">#REF!</definedName>
    <definedName name="Cpty">#REF!</definedName>
    <definedName name="CQRev_2004" localSheetId="27">#REF!</definedName>
    <definedName name="CQRev_2004" localSheetId="28">#REF!</definedName>
    <definedName name="CQRev_2004" localSheetId="16">#REF!</definedName>
    <definedName name="CQRev_2004" localSheetId="18">#REF!</definedName>
    <definedName name="CQRev_2004" localSheetId="21">#REF!</definedName>
    <definedName name="CQRev_2004" localSheetId="22">#REF!</definedName>
    <definedName name="CQRev_2004" localSheetId="23">#REF!</definedName>
    <definedName name="CQRev_2004" localSheetId="24">#REF!</definedName>
    <definedName name="CQRev_2004" localSheetId="25">#REF!</definedName>
    <definedName name="CQRev_2004" localSheetId="26">#REF!</definedName>
    <definedName name="CQRev_2004" localSheetId="1">#REF!</definedName>
    <definedName name="CQRev_2004" localSheetId="2">#REF!</definedName>
    <definedName name="CQRev_2004" localSheetId="4">#REF!</definedName>
    <definedName name="CQRev_2004" localSheetId="7">#REF!</definedName>
    <definedName name="CQRev_2004" localSheetId="8">#REF!</definedName>
    <definedName name="CQRev_2004" localSheetId="9">#REF!</definedName>
    <definedName name="CQRev_2004" localSheetId="10">#REF!</definedName>
    <definedName name="CQRev_2004">#REF!</definedName>
    <definedName name="cQuartersPerYear">cMonthsPerYear/cMonthsPerQuarter</definedName>
    <definedName name="CRE">"VMFG"</definedName>
    <definedName name="CrewRates">#REF!</definedName>
    <definedName name="CrewRatesNonTradeLion">#REF!</definedName>
    <definedName name="CrewRatesNonTradeTiger">#REF!</definedName>
    <definedName name="CrewsPerformance">#REF!</definedName>
    <definedName name="CrewsProfessional">#REF!</definedName>
    <definedName name="CrewsTrade">#REF!</definedName>
    <definedName name="CRFQ">#REF!</definedName>
    <definedName name="CRIT">#REF!</definedName>
    <definedName name="crit_01" localSheetId="24">#REF!</definedName>
    <definedName name="crit_01" localSheetId="25">#REF!</definedName>
    <definedName name="crit_01" localSheetId="1">#REF!</definedName>
    <definedName name="crit_01" localSheetId="2">#REF!</definedName>
    <definedName name="crit_01">#REF!</definedName>
    <definedName name="_xlnm.Criteria" localSheetId="28">#REF!</definedName>
    <definedName name="_xlnm.Criteria" localSheetId="16">#REF!</definedName>
    <definedName name="_xlnm.Criteria" localSheetId="18">#REF!</definedName>
    <definedName name="_xlnm.Criteria" localSheetId="19">#REF!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26">#REF!</definedName>
    <definedName name="_xlnm.Criteria" localSheetId="1">#REF!</definedName>
    <definedName name="_xlnm.Criteria" localSheetId="2">#REF!</definedName>
    <definedName name="_xlnm.Criteria" localSheetId="4">#REF!</definedName>
    <definedName name="_xlnm.Criteria" localSheetId="5">#REF!</definedName>
    <definedName name="_xlnm.Criteria" localSheetId="7">#REF!</definedName>
    <definedName name="_xlnm.Criteria" localSheetId="8">#REF!</definedName>
    <definedName name="_xlnm.Criteria" localSheetId="9">#REF!</definedName>
    <definedName name="_xlnm.Criteria" localSheetId="10">#REF!</definedName>
    <definedName name="_xlnm.Criteria">#REF!</definedName>
    <definedName name="CRT">#REF!</definedName>
    <definedName name="csAllowDetailBudgeting">0</definedName>
    <definedName name="csAllowLocalConsolidation">0</definedName>
    <definedName name="csAppName">"BudgetWeb"</definedName>
    <definedName name="CSC" localSheetId="21">#REF!</definedName>
    <definedName name="CSC">#REF!</definedName>
    <definedName name="CSC_NEW" localSheetId="21">#REF!</definedName>
    <definedName name="CSC_NEW">#REF!</definedName>
    <definedName name="CSC_US" localSheetId="21">#REF!</definedName>
    <definedName name="CSC_US">#REF!</definedName>
    <definedName name="csDesignMode">1</definedName>
    <definedName name="csKeepAlive">5</definedName>
    <definedName name="csLocalConsolidationOnSubmit">0</definedName>
    <definedName name="csRefreshOnOpen">1</definedName>
    <definedName name="csRefreshOnRotate">0</definedName>
    <definedName name="CT">#N/A</definedName>
    <definedName name="ctoy">38180.6255064815</definedName>
    <definedName name="ctoy10">38180.6255064815</definedName>
    <definedName name="ctoy2">38180.6256125</definedName>
    <definedName name="ctoy4">38180.6256962963</definedName>
    <definedName name="ctoy6">38180.6257980324</definedName>
    <definedName name="CTType">#REF!</definedName>
    <definedName name="cumbudget" localSheetId="27">#REF!</definedName>
    <definedName name="cumbudget" localSheetId="28">#REF!</definedName>
    <definedName name="cumbudget" localSheetId="19">#REF!</definedName>
    <definedName name="cumbudget" localSheetId="24">#REF!</definedName>
    <definedName name="cumbudget" localSheetId="25">#REF!</definedName>
    <definedName name="cumbudget">#REF!</definedName>
    <definedName name="cur_bal" localSheetId="24">#REF!</definedName>
    <definedName name="cur_bal" localSheetId="25">#REF!</definedName>
    <definedName name="cur_bal" localSheetId="1">#REF!</definedName>
    <definedName name="cur_bal" localSheetId="2">#REF!</definedName>
    <definedName name="cur_bal">#REF!</definedName>
    <definedName name="CUR_COST">#REF!</definedName>
    <definedName name="CUR_DATES">#REF!</definedName>
    <definedName name="CUR_DEBTOR">#REF!</definedName>
    <definedName name="CUR_FCST">#REF!</definedName>
    <definedName name="CUR_MHR">#REF!</definedName>
    <definedName name="CUR_MON">#REF!</definedName>
    <definedName name="CUR_OVERDUE">#REF!</definedName>
    <definedName name="CUR_RISK">#REF!</definedName>
    <definedName name="CUR_TIC">#REF!</definedName>
    <definedName name="CurMonth">#REF!</definedName>
    <definedName name="currDates">#REF!</definedName>
    <definedName name="Currency" localSheetId="19">#REF!</definedName>
    <definedName name="Currency">#REF!</definedName>
    <definedName name="current">#REF!</definedName>
    <definedName name="Current_Month" localSheetId="19">#REF!</definedName>
    <definedName name="Current_Month">#REF!</definedName>
    <definedName name="Current_Quarter" localSheetId="19">#REF!</definedName>
    <definedName name="Current_Quarter">#REF!</definedName>
    <definedName name="CurrentMnthEmbGen" localSheetId="14">#REF!</definedName>
    <definedName name="CurrentMnthEmbGen" localSheetId="16">#REF!</definedName>
    <definedName name="CurrentMnthEmbGen" localSheetId="19">#REF!</definedName>
    <definedName name="CurrentMnthEmbGen" localSheetId="22">#REF!</definedName>
    <definedName name="CurrentMnthEmbGen" localSheetId="23">#REF!</definedName>
    <definedName name="CurrentMnthEmbGen" localSheetId="26">#REF!</definedName>
    <definedName name="CurrentMnthEmbGen" localSheetId="5">#REF!</definedName>
    <definedName name="CurrentMnthEmbGen" localSheetId="7">#REF!</definedName>
    <definedName name="CurrentMnthEmbGen" localSheetId="9">#REF!</definedName>
    <definedName name="CurrentMnthEmbGen" localSheetId="11">#REF!</definedName>
    <definedName name="CurrentMnthEmbGen">#REF!</definedName>
    <definedName name="CurrentYear" localSheetId="19">#REF!</definedName>
    <definedName name="CurrentYear" localSheetId="20">#REF!</definedName>
    <definedName name="CurrentYear" localSheetId="23">#REF!</definedName>
    <definedName name="CurrentYear" localSheetId="26">#REF!</definedName>
    <definedName name="CurrentYear">#REF!</definedName>
    <definedName name="currMoData">#REF!</definedName>
    <definedName name="currUnrRev">#REF!</definedName>
    <definedName name="CurrYr">0</definedName>
    <definedName name="CYear">#REF!</definedName>
    <definedName name="CYR">"JANUARY 1, 2000"</definedName>
    <definedName name="d" localSheetId="27">#REF!</definedName>
    <definedName name="d" localSheetId="28">#REF!</definedName>
    <definedName name="d" localSheetId="16">#REF!</definedName>
    <definedName name="d" localSheetId="18">#REF!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1">#REF!</definedName>
    <definedName name="d" localSheetId="2">#REF!</definedName>
    <definedName name="d" localSheetId="4">#REF!</definedName>
    <definedName name="d" localSheetId="5">#REF!</definedName>
    <definedName name="d" localSheetId="7">#REF!</definedName>
    <definedName name="d" localSheetId="8">#REF!</definedName>
    <definedName name="d" localSheetId="9">#REF!</definedName>
    <definedName name="d" localSheetId="10">#REF!</definedName>
    <definedName name="d">#REF!</definedName>
    <definedName name="D_CrewProductionRate_ProductionRateCalculator">#REF!</definedName>
    <definedName name="D_NET">5</definedName>
    <definedName name="D_TotCrewHrs_ProductionRateCalculator">#REF!</definedName>
    <definedName name="D_TotWorkQty_ProductionRateCalculator">#REF!</definedName>
    <definedName name="da" localSheetId="15" hidden="1">#REF!</definedName>
    <definedName name="da" localSheetId="27" hidden="1">#REF!</definedName>
    <definedName name="da" localSheetId="28" hidden="1">#REF!</definedName>
    <definedName name="da" localSheetId="0" hidden="1">#REF!</definedName>
    <definedName name="da" localSheetId="16" hidden="1">#REF!</definedName>
    <definedName name="da" localSheetId="17" hidden="1">#REF!</definedName>
    <definedName name="da" localSheetId="18" hidden="1">#REF!</definedName>
    <definedName name="da" localSheetId="20" hidden="1">#REF!</definedName>
    <definedName name="da" localSheetId="21" hidden="1">#REF!</definedName>
    <definedName name="da" localSheetId="22" hidden="1">#REF!</definedName>
    <definedName name="da" localSheetId="23" hidden="1">#REF!</definedName>
    <definedName name="da" localSheetId="24" hidden="1">#REF!</definedName>
    <definedName name="da" localSheetId="25" hidden="1">#REF!</definedName>
    <definedName name="da" localSheetId="26" hidden="1">#REF!</definedName>
    <definedName name="da" localSheetId="1" hidden="1">#REF!</definedName>
    <definedName name="da" localSheetId="2" hidden="1">#REF!</definedName>
    <definedName name="da" localSheetId="29" hidden="1">#REF!</definedName>
    <definedName name="da" localSheetId="4" hidden="1">#REF!</definedName>
    <definedName name="da" localSheetId="6" hidden="1">#REF!</definedName>
    <definedName name="da" localSheetId="9" hidden="1">#REF!</definedName>
    <definedName name="da" localSheetId="10" hidden="1">#REF!</definedName>
    <definedName name="da" hidden="1">#REF!</definedName>
    <definedName name="DA_DebtStartingDate">#REF!</definedName>
    <definedName name="DA_MandatoryAmortAnnualPct">#REF!</definedName>
    <definedName name="DA_SwapRatePeriod1">#REF!</definedName>
    <definedName name="dad" localSheetId="27">#REF!</definedName>
    <definedName name="dad" localSheetId="28">#REF!</definedName>
    <definedName name="dad" localSheetId="16">#REF!</definedName>
    <definedName name="dad" localSheetId="18">#REF!</definedName>
    <definedName name="dad" localSheetId="20">#REF!</definedName>
    <definedName name="dad" localSheetId="21">#REF!</definedName>
    <definedName name="dad" localSheetId="22">#REF!</definedName>
    <definedName name="dad" localSheetId="23">#REF!</definedName>
    <definedName name="dad" localSheetId="24">#REF!</definedName>
    <definedName name="dad" localSheetId="25">#REF!</definedName>
    <definedName name="dad" localSheetId="26">#REF!</definedName>
    <definedName name="dad" localSheetId="1">#REF!</definedName>
    <definedName name="dad" localSheetId="2">#REF!</definedName>
    <definedName name="dad" localSheetId="4">#REF!</definedName>
    <definedName name="dad" localSheetId="7">#REF!</definedName>
    <definedName name="dad" localSheetId="8">#REF!</definedName>
    <definedName name="dad" localSheetId="9">#REF!</definedName>
    <definedName name="dad" localSheetId="10">#REF!</definedName>
    <definedName name="dad">#REF!</definedName>
    <definedName name="dafadf" localSheetId="27">#REF!</definedName>
    <definedName name="dafadf" localSheetId="28">#REF!</definedName>
    <definedName name="dafadf" localSheetId="18">#REF!</definedName>
    <definedName name="dafadf" localSheetId="20">#REF!</definedName>
    <definedName name="dafadf" localSheetId="21">#REF!</definedName>
    <definedName name="dafadf" localSheetId="22">#REF!</definedName>
    <definedName name="dafadf" localSheetId="23">#REF!</definedName>
    <definedName name="dafadf" localSheetId="24">#REF!</definedName>
    <definedName name="dafadf" localSheetId="25">#REF!</definedName>
    <definedName name="dafadf" localSheetId="26">#REF!</definedName>
    <definedName name="dafadf" localSheetId="1">#REF!</definedName>
    <definedName name="dafadf" localSheetId="2">#REF!</definedName>
    <definedName name="dafadf" localSheetId="4">#REF!</definedName>
    <definedName name="dafadf" localSheetId="7">#REF!</definedName>
    <definedName name="dafadf" localSheetId="8">#REF!</definedName>
    <definedName name="dafadf" localSheetId="9">#REF!</definedName>
    <definedName name="dafadf" localSheetId="10">#REF!</definedName>
    <definedName name="dafadf">#REF!</definedName>
    <definedName name="DAMPERS">#REF!</definedName>
    <definedName name="Darl1" localSheetId="19">#REF!</definedName>
    <definedName name="Darl1">#REF!</definedName>
    <definedName name="Darl2" localSheetId="19">#REF!</definedName>
    <definedName name="Darl2">#REF!</definedName>
    <definedName name="Darl3" localSheetId="19">#REF!</definedName>
    <definedName name="Darl3">#REF!</definedName>
    <definedName name="dasdfdfsdfa" localSheetId="27">#REF!</definedName>
    <definedName name="dasdfdfsdfa" localSheetId="28">#REF!</definedName>
    <definedName name="dasdfdfsdfa" localSheetId="16">#REF!</definedName>
    <definedName name="dasdfdfsdfa" localSheetId="18">#REF!</definedName>
    <definedName name="dasdfdfsdfa" localSheetId="20">#REF!</definedName>
    <definedName name="dasdfdfsdfa" localSheetId="21">#REF!</definedName>
    <definedName name="dasdfdfsdfa" localSheetId="22">#REF!</definedName>
    <definedName name="dasdfdfsdfa" localSheetId="23">#REF!</definedName>
    <definedName name="dasdfdfsdfa" localSheetId="24">#REF!</definedName>
    <definedName name="dasdfdfsdfa" localSheetId="25">#REF!</definedName>
    <definedName name="dasdfdfsdfa" localSheetId="26">#REF!</definedName>
    <definedName name="dasdfdfsdfa" localSheetId="1">#REF!</definedName>
    <definedName name="dasdfdfsdfa" localSheetId="2">#REF!</definedName>
    <definedName name="dasdfdfsdfa" localSheetId="4">#REF!</definedName>
    <definedName name="dasdfdfsdfa" localSheetId="7">#REF!</definedName>
    <definedName name="dasdfdfsdfa" localSheetId="8">#REF!</definedName>
    <definedName name="dasdfdfsdfa" localSheetId="9">#REF!</definedName>
    <definedName name="dasdfdfsdfa" localSheetId="10">#REF!</definedName>
    <definedName name="dasdfdfsdfa">#REF!</definedName>
    <definedName name="data" localSheetId="14">#REF!</definedName>
    <definedName name="data" localSheetId="16">#REF!</definedName>
    <definedName name="data" localSheetId="19">#REF!</definedName>
    <definedName name="DATA" localSheetId="20">OFFSET(#REF!,0,0,COUNTA(#REF!),COUNTA(#REF!))</definedName>
    <definedName name="data" localSheetId="22">#REF!</definedName>
    <definedName name="data" localSheetId="23">#REF!</definedName>
    <definedName name="data" localSheetId="26">#REF!</definedName>
    <definedName name="data" localSheetId="5">#REF!</definedName>
    <definedName name="data" localSheetId="7">#REF!</definedName>
    <definedName name="data" localSheetId="9">#REF!</definedName>
    <definedName name="data" localSheetId="11">#REF!</definedName>
    <definedName name="DATA">OFFSET(#REF!,0,0,COUNTA(#REF!),COUNTA(#REF!))</definedName>
    <definedName name="Data_Off" localSheetId="19">#REF!</definedName>
    <definedName name="Data_Off">#REF!</definedName>
    <definedName name="data07" localSheetId="27">#REF!</definedName>
    <definedName name="data07" localSheetId="28">#REF!</definedName>
    <definedName name="data07" localSheetId="16">#REF!</definedName>
    <definedName name="data07" localSheetId="18">#REF!</definedName>
    <definedName name="data07" localSheetId="21">#REF!</definedName>
    <definedName name="data07" localSheetId="22">#REF!</definedName>
    <definedName name="data07" localSheetId="23">#REF!</definedName>
    <definedName name="data07" localSheetId="24">#REF!</definedName>
    <definedName name="data07" localSheetId="25">#REF!</definedName>
    <definedName name="data07" localSheetId="26">#REF!</definedName>
    <definedName name="data07" localSheetId="1">#REF!</definedName>
    <definedName name="data07" localSheetId="2">#REF!</definedName>
    <definedName name="data07" localSheetId="4">#REF!</definedName>
    <definedName name="data07" localSheetId="7">#REF!</definedName>
    <definedName name="data07" localSheetId="8">#REF!</definedName>
    <definedName name="data07" localSheetId="9">#REF!</definedName>
    <definedName name="data07" localSheetId="10">#REF!</definedName>
    <definedName name="data07">#REF!</definedName>
    <definedName name="DATA1" localSheetId="27">#REF!</definedName>
    <definedName name="DATA1" localSheetId="28">#REF!</definedName>
    <definedName name="DATA1" localSheetId="16">#REF!</definedName>
    <definedName name="DATA1" localSheetId="18">#REF!</definedName>
    <definedName name="DATA1" localSheetId="19">#REF!</definedName>
    <definedName name="DATA1" localSheetId="20">#REF!</definedName>
    <definedName name="DATA1" localSheetId="21">#REF!</definedName>
    <definedName name="DATA1" localSheetId="22">#REF!</definedName>
    <definedName name="DATA1" localSheetId="23">#REF!</definedName>
    <definedName name="DATA1" localSheetId="24">#REF!</definedName>
    <definedName name="DATA1" localSheetId="25">#REF!</definedName>
    <definedName name="DATA1" localSheetId="26">#REF!</definedName>
    <definedName name="DATA1" localSheetId="1">#REF!</definedName>
    <definedName name="DATA1" localSheetId="2">#REF!</definedName>
    <definedName name="DATA1" localSheetId="4">#REF!</definedName>
    <definedName name="DATA1" localSheetId="5">#REF!</definedName>
    <definedName name="DATA1" localSheetId="7">#REF!</definedName>
    <definedName name="DATA1" localSheetId="8">#REF!</definedName>
    <definedName name="DATA1" localSheetId="9">#REF!</definedName>
    <definedName name="DATA1" localSheetId="10">#REF!</definedName>
    <definedName name="DATA1">#REF!</definedName>
    <definedName name="DATA10" localSheetId="27">#REF!</definedName>
    <definedName name="DATA10" localSheetId="28">#REF!</definedName>
    <definedName name="DATA10" localSheetId="16">#REF!</definedName>
    <definedName name="DATA10" localSheetId="18">#REF!</definedName>
    <definedName name="DATA10" localSheetId="20">#REF!</definedName>
    <definedName name="DATA10" localSheetId="21">#REF!</definedName>
    <definedName name="DATA10" localSheetId="22">#REF!</definedName>
    <definedName name="DATA10" localSheetId="23">#REF!</definedName>
    <definedName name="DATA10" localSheetId="24">#REF!</definedName>
    <definedName name="DATA10" localSheetId="25">#REF!</definedName>
    <definedName name="DATA10" localSheetId="26">#REF!</definedName>
    <definedName name="DATA10" localSheetId="1">#REF!</definedName>
    <definedName name="DATA10" localSheetId="2">#REF!</definedName>
    <definedName name="DATA10" localSheetId="4">#REF!</definedName>
    <definedName name="DATA10" localSheetId="7">#REF!</definedName>
    <definedName name="DATA10" localSheetId="8">#REF!</definedName>
    <definedName name="DATA10" localSheetId="9">#REF!</definedName>
    <definedName name="DATA10" localSheetId="10">#REF!</definedName>
    <definedName name="DATA10">#REF!</definedName>
    <definedName name="DATA100">#REF!</definedName>
    <definedName name="DATA11" localSheetId="27">#REF!</definedName>
    <definedName name="DATA11" localSheetId="28">#REF!</definedName>
    <definedName name="DATA11" localSheetId="16">#REF!</definedName>
    <definedName name="DATA11" localSheetId="18">#REF!</definedName>
    <definedName name="DATA11" localSheetId="19">#REF!</definedName>
    <definedName name="DATA11" localSheetId="20">#REF!</definedName>
    <definedName name="DATA11" localSheetId="21">#REF!</definedName>
    <definedName name="DATA11" localSheetId="22">#REF!</definedName>
    <definedName name="DATA11" localSheetId="23">#REF!</definedName>
    <definedName name="DATA11" localSheetId="24">#REF!</definedName>
    <definedName name="DATA11" localSheetId="25">#REF!</definedName>
    <definedName name="DATA11" localSheetId="26">#REF!</definedName>
    <definedName name="DATA11" localSheetId="1">#REF!</definedName>
    <definedName name="DATA11" localSheetId="2">#REF!</definedName>
    <definedName name="DATA11" localSheetId="4">#REF!</definedName>
    <definedName name="DATA11" localSheetId="5">#REF!</definedName>
    <definedName name="DATA11" localSheetId="7">#REF!</definedName>
    <definedName name="DATA11" localSheetId="8">#REF!</definedName>
    <definedName name="DATA11" localSheetId="9">#REF!</definedName>
    <definedName name="DATA11" localSheetId="10">#REF!</definedName>
    <definedName name="DATA11">#REF!</definedName>
    <definedName name="DATA110">#REF!</definedName>
    <definedName name="DATA12" localSheetId="27">#REF!</definedName>
    <definedName name="DATA12" localSheetId="28">#REF!</definedName>
    <definedName name="DATA12" localSheetId="16">#REF!</definedName>
    <definedName name="DATA12" localSheetId="18">#REF!</definedName>
    <definedName name="DATA12" localSheetId="19">#REF!</definedName>
    <definedName name="DATA12" localSheetId="20">#REF!</definedName>
    <definedName name="DATA12" localSheetId="21">#REF!</definedName>
    <definedName name="DATA12" localSheetId="22">#REF!</definedName>
    <definedName name="DATA12" localSheetId="23">#REF!</definedName>
    <definedName name="DATA12" localSheetId="24">#REF!</definedName>
    <definedName name="DATA12" localSheetId="25">#REF!</definedName>
    <definedName name="DATA12" localSheetId="26">#REF!</definedName>
    <definedName name="DATA12" localSheetId="1">#REF!</definedName>
    <definedName name="DATA12" localSheetId="2">#REF!</definedName>
    <definedName name="DATA12" localSheetId="4">#REF!</definedName>
    <definedName name="DATA12" localSheetId="5">#REF!</definedName>
    <definedName name="DATA12" localSheetId="7">#REF!</definedName>
    <definedName name="DATA12" localSheetId="8">#REF!</definedName>
    <definedName name="DATA12" localSheetId="9">#REF!</definedName>
    <definedName name="DATA12" localSheetId="10">#REF!</definedName>
    <definedName name="DATA12">#REF!</definedName>
    <definedName name="DATA13" localSheetId="27">#REF!</definedName>
    <definedName name="DATA13" localSheetId="28">#REF!</definedName>
    <definedName name="DATA13" localSheetId="16">#REF!</definedName>
    <definedName name="DATA13" localSheetId="18">#REF!</definedName>
    <definedName name="DATA13" localSheetId="20">#REF!</definedName>
    <definedName name="DATA13" localSheetId="21">#REF!</definedName>
    <definedName name="DATA13" localSheetId="22">#REF!</definedName>
    <definedName name="DATA13" localSheetId="23">#REF!</definedName>
    <definedName name="DATA13" localSheetId="24">#REF!</definedName>
    <definedName name="DATA13" localSheetId="25">#REF!</definedName>
    <definedName name="DATA13" localSheetId="26">#REF!</definedName>
    <definedName name="DATA13" localSheetId="1">#REF!</definedName>
    <definedName name="DATA13" localSheetId="2">#REF!</definedName>
    <definedName name="DATA13" localSheetId="4">#REF!</definedName>
    <definedName name="DATA13" localSheetId="7">#REF!</definedName>
    <definedName name="DATA13" localSheetId="8">#REF!</definedName>
    <definedName name="DATA13" localSheetId="9">#REF!</definedName>
    <definedName name="DATA13" localSheetId="10">#REF!</definedName>
    <definedName name="DATA13">#REF!</definedName>
    <definedName name="DATA14" localSheetId="27">#REF!</definedName>
    <definedName name="DATA14" localSheetId="28">#REF!</definedName>
    <definedName name="DATA14" localSheetId="16">#REF!</definedName>
    <definedName name="DATA14" localSheetId="18">#REF!</definedName>
    <definedName name="DATA14" localSheetId="20">#REF!</definedName>
    <definedName name="DATA14" localSheetId="21">#REF!</definedName>
    <definedName name="DATA14" localSheetId="22">#REF!</definedName>
    <definedName name="DATA14" localSheetId="23">#REF!</definedName>
    <definedName name="DATA14" localSheetId="24">#REF!</definedName>
    <definedName name="DATA14" localSheetId="25">#REF!</definedName>
    <definedName name="DATA14" localSheetId="26">#REF!</definedName>
    <definedName name="DATA14" localSheetId="1">#REF!</definedName>
    <definedName name="DATA14" localSheetId="2">#REF!</definedName>
    <definedName name="DATA14" localSheetId="4">#REF!</definedName>
    <definedName name="DATA14" localSheetId="7">#REF!</definedName>
    <definedName name="DATA14" localSheetId="8">#REF!</definedName>
    <definedName name="DATA14" localSheetId="9">#REF!</definedName>
    <definedName name="DATA14" localSheetId="10">#REF!</definedName>
    <definedName name="DATA14">#REF!</definedName>
    <definedName name="DATA15" localSheetId="27">#REF!</definedName>
    <definedName name="DATA15" localSheetId="28">#REF!</definedName>
    <definedName name="DATA15" localSheetId="16">#REF!</definedName>
    <definedName name="DATA15" localSheetId="18">#REF!</definedName>
    <definedName name="DATA15" localSheetId="20">#REF!</definedName>
    <definedName name="DATA15" localSheetId="21">#REF!</definedName>
    <definedName name="DATA15" localSheetId="22">#REF!</definedName>
    <definedName name="DATA15" localSheetId="23">#REF!</definedName>
    <definedName name="DATA15" localSheetId="24">#REF!</definedName>
    <definedName name="DATA15" localSheetId="25">#REF!</definedName>
    <definedName name="DATA15" localSheetId="26">#REF!</definedName>
    <definedName name="DATA15" localSheetId="1">#REF!</definedName>
    <definedName name="DATA15" localSheetId="2">#REF!</definedName>
    <definedName name="DATA15" localSheetId="4">#REF!</definedName>
    <definedName name="DATA15" localSheetId="7">#REF!</definedName>
    <definedName name="DATA15" localSheetId="8">#REF!</definedName>
    <definedName name="DATA15" localSheetId="9">#REF!</definedName>
    <definedName name="DATA15" localSheetId="10">#REF!</definedName>
    <definedName name="DATA15">#REF!</definedName>
    <definedName name="DATA16" localSheetId="27">#REF!</definedName>
    <definedName name="DATA16" localSheetId="28">#REF!</definedName>
    <definedName name="DATA16" localSheetId="16">#REF!</definedName>
    <definedName name="DATA16" localSheetId="18">#REF!</definedName>
    <definedName name="DATA16" localSheetId="19">#REF!</definedName>
    <definedName name="DATA16" localSheetId="20">#REF!</definedName>
    <definedName name="DATA16" localSheetId="21">#REF!</definedName>
    <definedName name="DATA16" localSheetId="22">#REF!</definedName>
    <definedName name="DATA16" localSheetId="23">#REF!</definedName>
    <definedName name="DATA16" localSheetId="24">#REF!</definedName>
    <definedName name="DATA16" localSheetId="25">#REF!</definedName>
    <definedName name="DATA16" localSheetId="26">#REF!</definedName>
    <definedName name="DATA16" localSheetId="1">#REF!</definedName>
    <definedName name="DATA16" localSheetId="2">#REF!</definedName>
    <definedName name="DATA16" localSheetId="4">#REF!</definedName>
    <definedName name="DATA16" localSheetId="5">#REF!</definedName>
    <definedName name="DATA16" localSheetId="7">#REF!</definedName>
    <definedName name="DATA16" localSheetId="8">#REF!</definedName>
    <definedName name="DATA16" localSheetId="9">#REF!</definedName>
    <definedName name="DATA16" localSheetId="10">#REF!</definedName>
    <definedName name="DATA16">#REF!</definedName>
    <definedName name="DATA17" localSheetId="27">#REF!</definedName>
    <definedName name="DATA17" localSheetId="28">#REF!</definedName>
    <definedName name="DATA17" localSheetId="14">#REF!</definedName>
    <definedName name="DATA17" localSheetId="16">#REF!</definedName>
    <definedName name="DATA17" localSheetId="18">#REF!</definedName>
    <definedName name="DATA17" localSheetId="20">#REF!</definedName>
    <definedName name="DATA17" localSheetId="21">#REF!</definedName>
    <definedName name="DATA17" localSheetId="22">#REF!</definedName>
    <definedName name="DATA17" localSheetId="23">#REF!</definedName>
    <definedName name="DATA17" localSheetId="24">#REF!</definedName>
    <definedName name="DATA17" localSheetId="25">#REF!</definedName>
    <definedName name="DATA17" localSheetId="26">#REF!</definedName>
    <definedName name="DATA17" localSheetId="1">#REF!</definedName>
    <definedName name="DATA17" localSheetId="2">#REF!</definedName>
    <definedName name="DATA17" localSheetId="4">#REF!</definedName>
    <definedName name="DATA17" localSheetId="5">#REF!</definedName>
    <definedName name="DATA17" localSheetId="7">#REF!</definedName>
    <definedName name="DATA17" localSheetId="8">#REF!</definedName>
    <definedName name="DATA17" localSheetId="9">#REF!</definedName>
    <definedName name="DATA17" localSheetId="10">#REF!</definedName>
    <definedName name="DATA17" localSheetId="11">#REF!</definedName>
    <definedName name="DATA17">#REF!</definedName>
    <definedName name="DATA18" localSheetId="27">#REF!</definedName>
    <definedName name="DATA18" localSheetId="28">#REF!</definedName>
    <definedName name="DATA18" localSheetId="16">#REF!</definedName>
    <definedName name="DATA18" localSheetId="18">#REF!</definedName>
    <definedName name="DATA18" localSheetId="20">#REF!</definedName>
    <definedName name="DATA18" localSheetId="21">#REF!</definedName>
    <definedName name="DATA18" localSheetId="22">#REF!</definedName>
    <definedName name="DATA18" localSheetId="23">#REF!</definedName>
    <definedName name="DATA18" localSheetId="24">#REF!</definedName>
    <definedName name="DATA18" localSheetId="25">#REF!</definedName>
    <definedName name="DATA18" localSheetId="26">#REF!</definedName>
    <definedName name="DATA18" localSheetId="1">#REF!</definedName>
    <definedName name="DATA18" localSheetId="2">#REF!</definedName>
    <definedName name="DATA18" localSheetId="4">#REF!</definedName>
    <definedName name="DATA18" localSheetId="7">#REF!</definedName>
    <definedName name="DATA18" localSheetId="8">#REF!</definedName>
    <definedName name="DATA18" localSheetId="9">#REF!</definedName>
    <definedName name="DATA18" localSheetId="10">#REF!</definedName>
    <definedName name="DATA18">#REF!</definedName>
    <definedName name="DATA19" localSheetId="27">#REF!</definedName>
    <definedName name="DATA19" localSheetId="28">#REF!</definedName>
    <definedName name="DATA19" localSheetId="16">#REF!</definedName>
    <definedName name="DATA19" localSheetId="18">#REF!</definedName>
    <definedName name="DATA19" localSheetId="20">#REF!</definedName>
    <definedName name="DATA19" localSheetId="21">#REF!</definedName>
    <definedName name="DATA19" localSheetId="22">#REF!</definedName>
    <definedName name="DATA19" localSheetId="23">#REF!</definedName>
    <definedName name="DATA19" localSheetId="24">#REF!</definedName>
    <definedName name="DATA19" localSheetId="25">#REF!</definedName>
    <definedName name="DATA19" localSheetId="26">#REF!</definedName>
    <definedName name="DATA19" localSheetId="1">#REF!</definedName>
    <definedName name="DATA19" localSheetId="2">#REF!</definedName>
    <definedName name="DATA19" localSheetId="4">#REF!</definedName>
    <definedName name="DATA19" localSheetId="7">#REF!</definedName>
    <definedName name="DATA19" localSheetId="8">#REF!</definedName>
    <definedName name="DATA19" localSheetId="9">#REF!</definedName>
    <definedName name="DATA19" localSheetId="10">#REF!</definedName>
    <definedName name="DATA19">#REF!</definedName>
    <definedName name="DATA2" localSheetId="27">#REF!</definedName>
    <definedName name="DATA2" localSheetId="28">#REF!</definedName>
    <definedName name="DATA2" localSheetId="16">#REF!</definedName>
    <definedName name="DATA2" localSheetId="18">#REF!</definedName>
    <definedName name="DATA2" localSheetId="20">#REF!</definedName>
    <definedName name="DATA2" localSheetId="21">#REF!</definedName>
    <definedName name="DATA2" localSheetId="22">#REF!</definedName>
    <definedName name="DATA2" localSheetId="23">#REF!</definedName>
    <definedName name="DATA2" localSheetId="24">#REF!</definedName>
    <definedName name="DATA2" localSheetId="25">#REF!</definedName>
    <definedName name="DATA2" localSheetId="26">#REF!</definedName>
    <definedName name="DATA2" localSheetId="1">#REF!</definedName>
    <definedName name="DATA2" localSheetId="2">#REF!</definedName>
    <definedName name="DATA2" localSheetId="4">#REF!</definedName>
    <definedName name="DATA2" localSheetId="7">#REF!</definedName>
    <definedName name="DATA2" localSheetId="8">#REF!</definedName>
    <definedName name="DATA2" localSheetId="9">#REF!</definedName>
    <definedName name="DATA2" localSheetId="10">#REF!</definedName>
    <definedName name="DATA2">#REF!</definedName>
    <definedName name="DATA20" localSheetId="27">#REF!</definedName>
    <definedName name="DATA20" localSheetId="28">#REF!</definedName>
    <definedName name="DATA20" localSheetId="18">#REF!</definedName>
    <definedName name="DATA20" localSheetId="20">#REF!</definedName>
    <definedName name="DATA20" localSheetId="21">#REF!</definedName>
    <definedName name="DATA20" localSheetId="22">#REF!</definedName>
    <definedName name="DATA20" localSheetId="23">#REF!</definedName>
    <definedName name="DATA20" localSheetId="24">#REF!</definedName>
    <definedName name="DATA20" localSheetId="25">#REF!</definedName>
    <definedName name="DATA20" localSheetId="26">#REF!</definedName>
    <definedName name="DATA20" localSheetId="1">#REF!</definedName>
    <definedName name="DATA20" localSheetId="2">#REF!</definedName>
    <definedName name="DATA20" localSheetId="4">#REF!</definedName>
    <definedName name="DATA20" localSheetId="7">#REF!</definedName>
    <definedName name="DATA20" localSheetId="8">#REF!</definedName>
    <definedName name="DATA20" localSheetId="9">#REF!</definedName>
    <definedName name="DATA20" localSheetId="10">#REF!</definedName>
    <definedName name="DATA20">#REF!</definedName>
    <definedName name="DATA21" localSheetId="27">#REF!</definedName>
    <definedName name="DATA21" localSheetId="28">#REF!</definedName>
    <definedName name="DATA21" localSheetId="18">#REF!</definedName>
    <definedName name="DATA21" localSheetId="20">#REF!</definedName>
    <definedName name="DATA21" localSheetId="21">#REF!</definedName>
    <definedName name="DATA21" localSheetId="22">#REF!</definedName>
    <definedName name="DATA21" localSheetId="23">#REF!</definedName>
    <definedName name="DATA21" localSheetId="24">#REF!</definedName>
    <definedName name="DATA21" localSheetId="25">#REF!</definedName>
    <definedName name="DATA21" localSheetId="26">#REF!</definedName>
    <definedName name="DATA21" localSheetId="1">#REF!</definedName>
    <definedName name="DATA21" localSheetId="2">#REF!</definedName>
    <definedName name="DATA21" localSheetId="4">#REF!</definedName>
    <definedName name="DATA21" localSheetId="7">#REF!</definedName>
    <definedName name="DATA21" localSheetId="8">#REF!</definedName>
    <definedName name="DATA21" localSheetId="9">#REF!</definedName>
    <definedName name="DATA21" localSheetId="10">#REF!</definedName>
    <definedName name="DATA21">#REF!</definedName>
    <definedName name="DATA22" localSheetId="28">#REF!</definedName>
    <definedName name="DATA22" localSheetId="16">#REF!</definedName>
    <definedName name="DATA22" localSheetId="18">#REF!</definedName>
    <definedName name="DATA22" localSheetId="19">#REF!</definedName>
    <definedName name="DATA22" localSheetId="20">#REF!</definedName>
    <definedName name="DATA22" localSheetId="21">#REF!</definedName>
    <definedName name="DATA22" localSheetId="22">#REF!</definedName>
    <definedName name="DATA22" localSheetId="23">#REF!</definedName>
    <definedName name="DATA22" localSheetId="24">#REF!</definedName>
    <definedName name="DATA22" localSheetId="25">#REF!</definedName>
    <definedName name="DATA22" localSheetId="26">#REF!</definedName>
    <definedName name="DATA22" localSheetId="1">#REF!</definedName>
    <definedName name="DATA22" localSheetId="2">#REF!</definedName>
    <definedName name="DATA22" localSheetId="4">#REF!</definedName>
    <definedName name="DATA22" localSheetId="5">#REF!</definedName>
    <definedName name="DATA22" localSheetId="7">#REF!</definedName>
    <definedName name="DATA22" localSheetId="8">#REF!</definedName>
    <definedName name="DATA22" localSheetId="9">#REF!</definedName>
    <definedName name="DATA22" localSheetId="10">#REF!</definedName>
    <definedName name="DATA22">#REF!</definedName>
    <definedName name="DATA23" localSheetId="28">#REF!</definedName>
    <definedName name="DATA23" localSheetId="16">#REF!</definedName>
    <definedName name="DATA23" localSheetId="18">#REF!</definedName>
    <definedName name="DATA23" localSheetId="19">#REF!</definedName>
    <definedName name="DATA23" localSheetId="20">#REF!</definedName>
    <definedName name="DATA23" localSheetId="21">#REF!</definedName>
    <definedName name="DATA23" localSheetId="22">#REF!</definedName>
    <definedName name="DATA23" localSheetId="23">#REF!</definedName>
    <definedName name="DATA23" localSheetId="24">#REF!</definedName>
    <definedName name="DATA23" localSheetId="25">#REF!</definedName>
    <definedName name="DATA23" localSheetId="26">#REF!</definedName>
    <definedName name="DATA23" localSheetId="1">#REF!</definedName>
    <definedName name="DATA23" localSheetId="2">#REF!</definedName>
    <definedName name="DATA23" localSheetId="4">#REF!</definedName>
    <definedName name="DATA23" localSheetId="5">#REF!</definedName>
    <definedName name="DATA23" localSheetId="7">#REF!</definedName>
    <definedName name="DATA23" localSheetId="8">#REF!</definedName>
    <definedName name="DATA23" localSheetId="9">#REF!</definedName>
    <definedName name="DATA23" localSheetId="10">#REF!</definedName>
    <definedName name="DATA23">#REF!</definedName>
    <definedName name="DATA27" localSheetId="27">#REF!</definedName>
    <definedName name="DATA27" localSheetId="28">#REF!</definedName>
    <definedName name="DATA27" localSheetId="16">#REF!</definedName>
    <definedName name="DATA27" localSheetId="18">#REF!</definedName>
    <definedName name="DATA27" localSheetId="21">#REF!</definedName>
    <definedName name="DATA27" localSheetId="22">#REF!</definedName>
    <definedName name="DATA27" localSheetId="23">#REF!</definedName>
    <definedName name="DATA27" localSheetId="24">#REF!</definedName>
    <definedName name="DATA27" localSheetId="25">#REF!</definedName>
    <definedName name="DATA27" localSheetId="26">#REF!</definedName>
    <definedName name="DATA27" localSheetId="1">#REF!</definedName>
    <definedName name="DATA27" localSheetId="2">#REF!</definedName>
    <definedName name="DATA27" localSheetId="4">#REF!</definedName>
    <definedName name="DATA27" localSheetId="7">#REF!</definedName>
    <definedName name="DATA27" localSheetId="8">#REF!</definedName>
    <definedName name="DATA27" localSheetId="9">#REF!</definedName>
    <definedName name="DATA27" localSheetId="10">#REF!</definedName>
    <definedName name="DATA27">#REF!</definedName>
    <definedName name="DATA28" localSheetId="27">#REF!</definedName>
    <definedName name="DATA28" localSheetId="28">#REF!</definedName>
    <definedName name="DATA28" localSheetId="16">#REF!</definedName>
    <definedName name="DATA28" localSheetId="18">#REF!</definedName>
    <definedName name="DATA28" localSheetId="21">#REF!</definedName>
    <definedName name="DATA28" localSheetId="22">#REF!</definedName>
    <definedName name="DATA28" localSheetId="23">#REF!</definedName>
    <definedName name="DATA28" localSheetId="24">#REF!</definedName>
    <definedName name="DATA28" localSheetId="25">#REF!</definedName>
    <definedName name="DATA28" localSheetId="26">#REF!</definedName>
    <definedName name="DATA28" localSheetId="1">#REF!</definedName>
    <definedName name="DATA28" localSheetId="2">#REF!</definedName>
    <definedName name="DATA28" localSheetId="4">#REF!</definedName>
    <definedName name="DATA28" localSheetId="7">#REF!</definedName>
    <definedName name="DATA28" localSheetId="8">#REF!</definedName>
    <definedName name="DATA28" localSheetId="9">#REF!</definedName>
    <definedName name="DATA28" localSheetId="10">#REF!</definedName>
    <definedName name="DATA28">#REF!</definedName>
    <definedName name="DATA3" localSheetId="27">#REF!</definedName>
    <definedName name="DATA3" localSheetId="28">#REF!</definedName>
    <definedName name="DATA3" localSheetId="16">#REF!</definedName>
    <definedName name="DATA3" localSheetId="18">#REF!</definedName>
    <definedName name="DATA3" localSheetId="20">#REF!</definedName>
    <definedName name="DATA3" localSheetId="21">#REF!</definedName>
    <definedName name="DATA3" localSheetId="22">#REF!</definedName>
    <definedName name="DATA3" localSheetId="23">#REF!</definedName>
    <definedName name="DATA3" localSheetId="24">#REF!</definedName>
    <definedName name="DATA3" localSheetId="25">#REF!</definedName>
    <definedName name="DATA3" localSheetId="26">#REF!</definedName>
    <definedName name="DATA3" localSheetId="1">#REF!</definedName>
    <definedName name="DATA3" localSheetId="2">#REF!</definedName>
    <definedName name="DATA3" localSheetId="4">#REF!</definedName>
    <definedName name="DATA3" localSheetId="5">#REF!</definedName>
    <definedName name="DATA3" localSheetId="7">#REF!</definedName>
    <definedName name="DATA3" localSheetId="8">#REF!</definedName>
    <definedName name="DATA3" localSheetId="9">#REF!</definedName>
    <definedName name="DATA3" localSheetId="10">#REF!</definedName>
    <definedName name="DATA3">#REF!</definedName>
    <definedName name="DATA35" localSheetId="19">#REF!</definedName>
    <definedName name="DATA35">#REF!</definedName>
    <definedName name="DATA39" localSheetId="19">#REF!</definedName>
    <definedName name="DATA39">#REF!</definedName>
    <definedName name="DATA4" localSheetId="27">#REF!</definedName>
    <definedName name="DATA4" localSheetId="28">#REF!</definedName>
    <definedName name="DATA4" localSheetId="18">#REF!</definedName>
    <definedName name="DATA4" localSheetId="20">#REF!</definedName>
    <definedName name="DATA4" localSheetId="21">#REF!</definedName>
    <definedName name="DATA4" localSheetId="22">#REF!</definedName>
    <definedName name="DATA4" localSheetId="23">#REF!</definedName>
    <definedName name="DATA4" localSheetId="24">#REF!</definedName>
    <definedName name="DATA4" localSheetId="25">#REF!</definedName>
    <definedName name="DATA4" localSheetId="26">#REF!</definedName>
    <definedName name="DATA4" localSheetId="1">#REF!</definedName>
    <definedName name="DATA4" localSheetId="2">#REF!</definedName>
    <definedName name="DATA4" localSheetId="4">#REF!</definedName>
    <definedName name="DATA4" localSheetId="7">#REF!</definedName>
    <definedName name="DATA4" localSheetId="8">#REF!</definedName>
    <definedName name="DATA4" localSheetId="9">#REF!</definedName>
    <definedName name="DATA4" localSheetId="10">#REF!</definedName>
    <definedName name="DATA4">#REF!</definedName>
    <definedName name="data40000">#REF!</definedName>
    <definedName name="DATA41" localSheetId="19">#REF!</definedName>
    <definedName name="DATA41">#REF!</definedName>
    <definedName name="DATA5" localSheetId="27">#REF!</definedName>
    <definedName name="DATA5" localSheetId="28">#REF!</definedName>
    <definedName name="DATA5" localSheetId="18">#REF!</definedName>
    <definedName name="DATA5" localSheetId="20">#REF!</definedName>
    <definedName name="DATA5" localSheetId="21">#REF!</definedName>
    <definedName name="DATA5" localSheetId="22">#REF!</definedName>
    <definedName name="DATA5" localSheetId="23">#REF!</definedName>
    <definedName name="DATA5" localSheetId="24">#REF!</definedName>
    <definedName name="DATA5" localSheetId="25">#REF!</definedName>
    <definedName name="DATA5" localSheetId="26">#REF!</definedName>
    <definedName name="DATA5" localSheetId="1">#REF!</definedName>
    <definedName name="DATA5" localSheetId="2">#REF!</definedName>
    <definedName name="DATA5" localSheetId="4">#REF!</definedName>
    <definedName name="DATA5" localSheetId="7">#REF!</definedName>
    <definedName name="DATA5" localSheetId="8">#REF!</definedName>
    <definedName name="DATA5" localSheetId="9">#REF!</definedName>
    <definedName name="DATA5" localSheetId="10">#REF!</definedName>
    <definedName name="DATA5">#REF!</definedName>
    <definedName name="DATA6" localSheetId="27">#REF!</definedName>
    <definedName name="DATA6" localSheetId="28">#REF!</definedName>
    <definedName name="DATA6" localSheetId="18">#REF!</definedName>
    <definedName name="DATA6" localSheetId="20">#REF!</definedName>
    <definedName name="DATA6" localSheetId="21">#REF!</definedName>
    <definedName name="DATA6" localSheetId="22">#REF!</definedName>
    <definedName name="DATA6" localSheetId="23">#REF!</definedName>
    <definedName name="DATA6" localSheetId="24">#REF!</definedName>
    <definedName name="DATA6" localSheetId="25">#REF!</definedName>
    <definedName name="DATA6" localSheetId="26">#REF!</definedName>
    <definedName name="DATA6" localSheetId="1">#REF!</definedName>
    <definedName name="DATA6" localSheetId="2">#REF!</definedName>
    <definedName name="DATA6" localSheetId="4">#REF!</definedName>
    <definedName name="DATA6" localSheetId="7">#REF!</definedName>
    <definedName name="DATA6" localSheetId="8">#REF!</definedName>
    <definedName name="DATA6" localSheetId="9">#REF!</definedName>
    <definedName name="DATA6" localSheetId="10">#REF!</definedName>
    <definedName name="DATA6">#REF!</definedName>
    <definedName name="DATA7" localSheetId="27">#REF!</definedName>
    <definedName name="DATA7" localSheetId="28">#REF!</definedName>
    <definedName name="DATA7" localSheetId="18">#REF!</definedName>
    <definedName name="DATA7" localSheetId="20">#REF!</definedName>
    <definedName name="DATA7" localSheetId="21">#REF!</definedName>
    <definedName name="DATA7" localSheetId="22">#REF!</definedName>
    <definedName name="DATA7" localSheetId="23">#REF!</definedName>
    <definedName name="DATA7" localSheetId="24">#REF!</definedName>
    <definedName name="DATA7" localSheetId="25">#REF!</definedName>
    <definedName name="DATA7" localSheetId="26">#REF!</definedName>
    <definedName name="DATA7" localSheetId="1">#REF!</definedName>
    <definedName name="DATA7" localSheetId="2">#REF!</definedName>
    <definedName name="DATA7" localSheetId="4">#REF!</definedName>
    <definedName name="DATA7" localSheetId="7">#REF!</definedName>
    <definedName name="DATA7" localSheetId="8">#REF!</definedName>
    <definedName name="DATA7" localSheetId="9">#REF!</definedName>
    <definedName name="DATA7" localSheetId="10">#REF!</definedName>
    <definedName name="DATA7">#REF!</definedName>
    <definedName name="DATA8" localSheetId="27">#REF!</definedName>
    <definedName name="DATA8" localSheetId="28">#REF!</definedName>
    <definedName name="DATA8" localSheetId="16">#REF!</definedName>
    <definedName name="DATA8" localSheetId="18">#REF!</definedName>
    <definedName name="DATA8" localSheetId="19">#REF!</definedName>
    <definedName name="DATA8" localSheetId="20">#REF!</definedName>
    <definedName name="DATA8" localSheetId="21">#REF!</definedName>
    <definedName name="DATA8" localSheetId="22">#REF!</definedName>
    <definedName name="DATA8" localSheetId="23">#REF!</definedName>
    <definedName name="DATA8" localSheetId="24">#REF!</definedName>
    <definedName name="DATA8" localSheetId="25">#REF!</definedName>
    <definedName name="DATA8" localSheetId="26">#REF!</definedName>
    <definedName name="DATA8" localSheetId="1">#REF!</definedName>
    <definedName name="DATA8" localSheetId="2">#REF!</definedName>
    <definedName name="DATA8" localSheetId="4">#REF!</definedName>
    <definedName name="DATA8" localSheetId="5">#REF!</definedName>
    <definedName name="DATA8" localSheetId="7">#REF!</definedName>
    <definedName name="DATA8" localSheetId="8">#REF!</definedName>
    <definedName name="DATA8" localSheetId="9">#REF!</definedName>
    <definedName name="DATA8" localSheetId="10">#REF!</definedName>
    <definedName name="DATA8">#REF!</definedName>
    <definedName name="DATA9" localSheetId="27">#REF!</definedName>
    <definedName name="DATA9" localSheetId="28">#REF!</definedName>
    <definedName name="DATA9" localSheetId="16">#REF!</definedName>
    <definedName name="DATA9" localSheetId="18">#REF!</definedName>
    <definedName name="DATA9" localSheetId="20">#REF!</definedName>
    <definedName name="DATA9" localSheetId="21">#REF!</definedName>
    <definedName name="DATA9" localSheetId="22">#REF!</definedName>
    <definedName name="DATA9" localSheetId="23">#REF!</definedName>
    <definedName name="DATA9" localSheetId="24">#REF!</definedName>
    <definedName name="DATA9" localSheetId="25">#REF!</definedName>
    <definedName name="DATA9" localSheetId="26">#REF!</definedName>
    <definedName name="DATA9" localSheetId="1">#REF!</definedName>
    <definedName name="DATA9" localSheetId="2">#REF!</definedName>
    <definedName name="DATA9" localSheetId="4">#REF!</definedName>
    <definedName name="DATA9" localSheetId="7">#REF!</definedName>
    <definedName name="DATA9" localSheetId="8">#REF!</definedName>
    <definedName name="DATA9" localSheetId="9">#REF!</definedName>
    <definedName name="DATA9" localSheetId="10">#REF!</definedName>
    <definedName name="DATA9">#REF!</definedName>
    <definedName name="dataaa" localSheetId="19">OFFSET(#REF!,0,0,COUNTA(#REF!),COUNTA(#REF!))</definedName>
    <definedName name="dataaa">OFFSET(#REF!,0,0,COUNTA(#REF!),COUNTA(#REF!))</definedName>
    <definedName name="databa">#REF!</definedName>
    <definedName name="_xlnm.Database" localSheetId="27">#REF!</definedName>
    <definedName name="_xlnm.Database" localSheetId="28">#REF!</definedName>
    <definedName name="_xlnm.Database" localSheetId="16">#REF!</definedName>
    <definedName name="_xlnm.Database" localSheetId="18">#REF!</definedName>
    <definedName name="_xlnm.Database" localSheetId="20">#REF!</definedName>
    <definedName name="_xlnm.Database" localSheetId="21">#REF!</definedName>
    <definedName name="_xlnm.Database" localSheetId="22">#REF!</definedName>
    <definedName name="_xlnm.Database" localSheetId="23">#REF!</definedName>
    <definedName name="_xlnm.Database" localSheetId="24">#REF!</definedName>
    <definedName name="_xlnm.Database" localSheetId="25">#REF!</definedName>
    <definedName name="_xlnm.Database" localSheetId="26">#REF!</definedName>
    <definedName name="_xlnm.Database" localSheetId="1">#REF!</definedName>
    <definedName name="_xlnm.Database" localSheetId="2">#REF!</definedName>
    <definedName name="_xlnm.Database" localSheetId="4">#REF!</definedName>
    <definedName name="_xlnm.Database" localSheetId="5">#REF!</definedName>
    <definedName name="_xlnm.Database" localSheetId="7">#REF!</definedName>
    <definedName name="_xlnm.Database" localSheetId="8">#REF!</definedName>
    <definedName name="_xlnm.Database" localSheetId="9">#REF!</definedName>
    <definedName name="_xlnm.Database" localSheetId="10">#REF!</definedName>
    <definedName name="_xlnm.Database">#REF!</definedName>
    <definedName name="Database1">#REF!</definedName>
    <definedName name="Database2">#REF!</definedName>
    <definedName name="Database3">#REF!</definedName>
    <definedName name="Database4">#REF!</definedName>
    <definedName name="DataDate">#REF!</definedName>
    <definedName name="DataMonth" localSheetId="27">#REF!</definedName>
    <definedName name="DataMonth" localSheetId="28">#REF!</definedName>
    <definedName name="DataMonth" localSheetId="18">#REF!</definedName>
    <definedName name="DataMonth" localSheetId="21">#REF!</definedName>
    <definedName name="DataMonth" localSheetId="23">#REF!</definedName>
    <definedName name="DataMonth" localSheetId="24">#REF!</definedName>
    <definedName name="DataMonth" localSheetId="25">#REF!</definedName>
    <definedName name="DataMonth" localSheetId="26">#REF!</definedName>
    <definedName name="DataMonth" localSheetId="1">#REF!</definedName>
    <definedName name="DataMonth" localSheetId="2">#REF!</definedName>
    <definedName name="DataMonth" localSheetId="4">#REF!</definedName>
    <definedName name="DataMonth" localSheetId="9">#REF!</definedName>
    <definedName name="DataMonth" localSheetId="10">#REF!</definedName>
    <definedName name="DataMonth">#REF!</definedName>
    <definedName name="DataSetBundleForecastName" localSheetId="19">#REF!</definedName>
    <definedName name="DataSetBundleForecastName" localSheetId="20">#REF!</definedName>
    <definedName name="DataSetBundleForecastName" localSheetId="23">#REF!</definedName>
    <definedName name="DataSetBundleForecastName" localSheetId="26">#REF!</definedName>
    <definedName name="DataSetBundleForecastName">#REF!</definedName>
    <definedName name="DataSetCostWeightingsName" localSheetId="19">#REF!</definedName>
    <definedName name="DataSetCostWeightingsName" localSheetId="20">#REF!</definedName>
    <definedName name="DataSetCostWeightingsName" localSheetId="23">#REF!</definedName>
    <definedName name="DataSetCostWeightingsName" localSheetId="26">#REF!</definedName>
    <definedName name="DataSetCostWeightingsName">#REF!</definedName>
    <definedName name="DataSetDCMCostsName" localSheetId="28">#REF!</definedName>
    <definedName name="DataSetDCMCostsName" localSheetId="16">#REF!</definedName>
    <definedName name="DataSetDCMCostsName" localSheetId="18">#REF!</definedName>
    <definedName name="DataSetDCMCostsName" localSheetId="19">#REF!</definedName>
    <definedName name="DataSetDCMCostsName" localSheetId="21">#REF!</definedName>
    <definedName name="DataSetDCMCostsName" localSheetId="23">#REF!</definedName>
    <definedName name="DataSetDCMCostsName" localSheetId="24">#REF!</definedName>
    <definedName name="DataSetDCMCostsName" localSheetId="25">#REF!</definedName>
    <definedName name="DataSetDCMCostsName" localSheetId="26">#REF!</definedName>
    <definedName name="DataSetDCMCostsName" localSheetId="1">#REF!</definedName>
    <definedName name="DataSetDCMCostsName" localSheetId="2">#REF!</definedName>
    <definedName name="DataSetDCMCostsName" localSheetId="4">#REF!</definedName>
    <definedName name="DataSetDCMCostsName" localSheetId="8">#REF!</definedName>
    <definedName name="DataSetDCMCostsName" localSheetId="9">#REF!</definedName>
    <definedName name="DataSetDCMCostsName" localSheetId="10">#REF!</definedName>
    <definedName name="DataSetDCMCostsName">#REF!</definedName>
    <definedName name="DataSetDCMCostsRefYear" localSheetId="28">#REF!</definedName>
    <definedName name="DataSetDCMCostsRefYear" localSheetId="16">#REF!</definedName>
    <definedName name="DataSetDCMCostsRefYear" localSheetId="18">#REF!</definedName>
    <definedName name="DataSetDCMCostsRefYear" localSheetId="19">#REF!</definedName>
    <definedName name="DataSetDCMCostsRefYear" localSheetId="21">#REF!</definedName>
    <definedName name="DataSetDCMCostsRefYear" localSheetId="23">#REF!</definedName>
    <definedName name="DataSetDCMCostsRefYear" localSheetId="24">#REF!</definedName>
    <definedName name="DataSetDCMCostsRefYear" localSheetId="25">#REF!</definedName>
    <definedName name="DataSetDCMCostsRefYear" localSheetId="26">#REF!</definedName>
    <definedName name="DataSetDCMCostsRefYear" localSheetId="1">#REF!</definedName>
    <definedName name="DataSetDCMCostsRefYear" localSheetId="2">#REF!</definedName>
    <definedName name="DataSetDCMCostsRefYear" localSheetId="4">#REF!</definedName>
    <definedName name="DataSetDCMCostsRefYear" localSheetId="8">#REF!</definedName>
    <definedName name="DataSetDCMCostsRefYear" localSheetId="9">#REF!</definedName>
    <definedName name="DataSetDCMCostsRefYear" localSheetId="10">#REF!</definedName>
    <definedName name="DataSetDCMCostsRefYear">#REF!</definedName>
    <definedName name="DataSetEscalationName" localSheetId="19">#REF!</definedName>
    <definedName name="DataSetEscalationName" localSheetId="20">#REF!</definedName>
    <definedName name="DataSetEscalationName" localSheetId="23">#REF!</definedName>
    <definedName name="DataSetEscalationName" localSheetId="26">#REF!</definedName>
    <definedName name="DataSetEscalationName">#REF!</definedName>
    <definedName name="DataSetILWCostsName" localSheetId="19">#REF!</definedName>
    <definedName name="DataSetILWCostsName" localSheetId="20">#REF!</definedName>
    <definedName name="DataSetILWCostsName" localSheetId="23">#REF!</definedName>
    <definedName name="DataSetILWCostsName" localSheetId="26">#REF!</definedName>
    <definedName name="DataSetILWCostsName">#REF!</definedName>
    <definedName name="DataSetLLWCostsName" localSheetId="19">#REF!</definedName>
    <definedName name="DataSetLLWCostsName" localSheetId="20">#REF!</definedName>
    <definedName name="DataSetLLWCostsName" localSheetId="23">#REF!</definedName>
    <definedName name="DataSetLLWCostsName" localSheetId="26">#REF!</definedName>
    <definedName name="DataSetLLWCostsName">#REF!</definedName>
    <definedName name="DataSetOpenBalancesName" localSheetId="19">#REF!</definedName>
    <definedName name="DataSetOpenBalancesName" localSheetId="20">#REF!</definedName>
    <definedName name="DataSetOpenBalancesName" localSheetId="23">#REF!</definedName>
    <definedName name="DataSetOpenBalancesName" localSheetId="26">#REF!</definedName>
    <definedName name="DataSetOpenBalancesName">#REF!</definedName>
    <definedName name="DatasetOpenBalancesRefYear" localSheetId="19">#REF!</definedName>
    <definedName name="DatasetOpenBalancesRefYear" localSheetId="20">#REF!</definedName>
    <definedName name="DatasetOpenBalancesRefYear" localSheetId="23">#REF!</definedName>
    <definedName name="DatasetOpenBalancesRefYear" localSheetId="26">#REF!</definedName>
    <definedName name="DatasetOpenBalancesRefYear">#REF!</definedName>
    <definedName name="DataSetRatesName" localSheetId="19">#REF!</definedName>
    <definedName name="DataSetRatesName" localSheetId="20">#REF!</definedName>
    <definedName name="DataSetRatesName" localSheetId="23">#REF!</definedName>
    <definedName name="DataSetRatesName" localSheetId="26">#REF!</definedName>
    <definedName name="DataSetRatesName">#REF!</definedName>
    <definedName name="DataSetUFDCostsName" localSheetId="19">#REF!</definedName>
    <definedName name="DataSetUFDCostsName" localSheetId="20">#REF!</definedName>
    <definedName name="DataSetUFDCostsName" localSheetId="23">#REF!</definedName>
    <definedName name="DataSetUFDCostsName" localSheetId="26">#REF!</definedName>
    <definedName name="DataSetUFDCostsName">#REF!</definedName>
    <definedName name="DataSetUFSCostsName" localSheetId="27">#REF!</definedName>
    <definedName name="DataSetUFSCostsName" localSheetId="28">#REF!</definedName>
    <definedName name="DataSetUFSCostsName" localSheetId="16">#REF!</definedName>
    <definedName name="DataSetUFSCostsName" localSheetId="18">#REF!</definedName>
    <definedName name="DataSetUFSCostsName" localSheetId="21">#REF!</definedName>
    <definedName name="DataSetUFSCostsName" localSheetId="22">#REF!</definedName>
    <definedName name="DataSetUFSCostsName" localSheetId="23">#REF!</definedName>
    <definedName name="DataSetUFSCostsName" localSheetId="24">#REF!</definedName>
    <definedName name="DataSetUFSCostsName" localSheetId="25">#REF!</definedName>
    <definedName name="DataSetUFSCostsName" localSheetId="26">#REF!</definedName>
    <definedName name="DataSetUFSCostsName" localSheetId="1">#REF!</definedName>
    <definedName name="DataSetUFSCostsName" localSheetId="2">#REF!</definedName>
    <definedName name="DataSetUFSCostsName" localSheetId="4">#REF!</definedName>
    <definedName name="DataSetUFSCostsName" localSheetId="7">#REF!</definedName>
    <definedName name="DataSetUFSCostsName" localSheetId="8">#REF!</definedName>
    <definedName name="DataSetUFSCostsName" localSheetId="9">#REF!</definedName>
    <definedName name="DataSetUFSCostsName" localSheetId="10">#REF!</definedName>
    <definedName name="DataSetUFSCostsName">#REF!</definedName>
    <definedName name="DataSetUFSCostsRefYear" localSheetId="27">#REF!</definedName>
    <definedName name="DataSetUFSCostsRefYear" localSheetId="28">#REF!</definedName>
    <definedName name="DataSetUFSCostsRefYear" localSheetId="16">#REF!</definedName>
    <definedName name="DataSetUFSCostsRefYear" localSheetId="18">#REF!</definedName>
    <definedName name="DataSetUFSCostsRefYear" localSheetId="21">#REF!</definedName>
    <definedName name="DataSetUFSCostsRefYear" localSheetId="22">#REF!</definedName>
    <definedName name="DataSetUFSCostsRefYear" localSheetId="23">#REF!</definedName>
    <definedName name="DataSetUFSCostsRefYear" localSheetId="24">#REF!</definedName>
    <definedName name="DataSetUFSCostsRefYear" localSheetId="25">#REF!</definedName>
    <definedName name="DataSetUFSCostsRefYear" localSheetId="26">#REF!</definedName>
    <definedName name="DataSetUFSCostsRefYear" localSheetId="1">#REF!</definedName>
    <definedName name="DataSetUFSCostsRefYear" localSheetId="2">#REF!</definedName>
    <definedName name="DataSetUFSCostsRefYear" localSheetId="4">#REF!</definedName>
    <definedName name="DataSetUFSCostsRefYear" localSheetId="7">#REF!</definedName>
    <definedName name="DataSetUFSCostsRefYear" localSheetId="8">#REF!</definedName>
    <definedName name="DataSetUFSCostsRefYear" localSheetId="9">#REF!</definedName>
    <definedName name="DataSetUFSCostsRefYear" localSheetId="10">#REF!</definedName>
    <definedName name="DataSetUFSCostsRefYear">#REF!</definedName>
    <definedName name="DataSetWasteForecastName" localSheetId="19">#REF!</definedName>
    <definedName name="DataSetWasteForecastName" localSheetId="20">#REF!</definedName>
    <definedName name="DataSetWasteForecastName" localSheetId="23">#REF!</definedName>
    <definedName name="DataSetWasteForecastName" localSheetId="26">#REF!</definedName>
    <definedName name="DataSetWasteForecastName">#REF!</definedName>
    <definedName name="DataTEI">#REF!</definedName>
    <definedName name="Dataupdated">#REF!</definedName>
    <definedName name="DataYear" localSheetId="27">#REF!</definedName>
    <definedName name="DataYear" localSheetId="28">#REF!</definedName>
    <definedName name="DataYear" localSheetId="18">#REF!</definedName>
    <definedName name="DataYear" localSheetId="21">#REF!</definedName>
    <definedName name="DataYear" localSheetId="23">#REF!</definedName>
    <definedName name="DataYear" localSheetId="24">#REF!</definedName>
    <definedName name="DataYear" localSheetId="25">#REF!</definedName>
    <definedName name="DataYear" localSheetId="26">#REF!</definedName>
    <definedName name="DataYear" localSheetId="1">#REF!</definedName>
    <definedName name="DataYear" localSheetId="2">#REF!</definedName>
    <definedName name="DataYear" localSheetId="4">#REF!</definedName>
    <definedName name="DataYear" localSheetId="9">#REF!</definedName>
    <definedName name="DataYear" localSheetId="10">#REF!</definedName>
    <definedName name="DataYear">#REF!</definedName>
    <definedName name="Date" localSheetId="24">OFFSET(#REF!,0,0,COUNTA(#REF!)-1)</definedName>
    <definedName name="Date" localSheetId="25">OFFSET(#REF!,0,0,COUNTA(#REF!)-1)</definedName>
    <definedName name="Date" localSheetId="1">OFFSET(#REF!,0,0,COUNTA(#REF!)-1)</definedName>
    <definedName name="Date" localSheetId="2">OFFSET(#REF!,0,0,COUNTA(#REF!)-1)</definedName>
    <definedName name="Date">OFFSET(#REF!,0,0,COUNTA(#REF!)-1)</definedName>
    <definedName name="DATE_PB_WE" localSheetId="24">#REF!</definedName>
    <definedName name="DATE_PB_WE" localSheetId="25">#REF!</definedName>
    <definedName name="DATE_PB_WE" localSheetId="1">#REF!</definedName>
    <definedName name="DATE_PB_WE" localSheetId="2">#REF!</definedName>
    <definedName name="DATE_PB_WE">#REF!</definedName>
    <definedName name="Date2">#REF!</definedName>
    <definedName name="dave" localSheetId="28">#REF!</definedName>
    <definedName name="dave" localSheetId="16">#REF!</definedName>
    <definedName name="dave" localSheetId="18">#REF!</definedName>
    <definedName name="dave" localSheetId="19">#REF!</definedName>
    <definedName name="dave" localSheetId="21">#REF!</definedName>
    <definedName name="dave" localSheetId="22">#REF!</definedName>
    <definedName name="dave" localSheetId="23">#REF!</definedName>
    <definedName name="dave" localSheetId="24">#REF!</definedName>
    <definedName name="dave" localSheetId="25">#REF!</definedName>
    <definedName name="dave" localSheetId="26">#REF!</definedName>
    <definedName name="dave" localSheetId="1">#REF!</definedName>
    <definedName name="dave" localSheetId="2">#REF!</definedName>
    <definedName name="dave" localSheetId="4">#REF!</definedName>
    <definedName name="dave" localSheetId="5">#REF!</definedName>
    <definedName name="dave" localSheetId="7">#REF!</definedName>
    <definedName name="dave" localSheetId="8">#REF!</definedName>
    <definedName name="dave" localSheetId="9">#REF!</definedName>
    <definedName name="dave" localSheetId="10">#REF!</definedName>
    <definedName name="dave">#REF!</definedName>
    <definedName name="days">365</definedName>
    <definedName name="Days_in_yr">#REF!</definedName>
    <definedName name="days_per_year">365</definedName>
    <definedName name="Days01" localSheetId="27">#REF!</definedName>
    <definedName name="Days01" localSheetId="28">#REF!</definedName>
    <definedName name="Days01" localSheetId="16">#REF!</definedName>
    <definedName name="Days01" localSheetId="18">#REF!</definedName>
    <definedName name="Days01" localSheetId="20">#REF!</definedName>
    <definedName name="Days01" localSheetId="21">#REF!</definedName>
    <definedName name="Days01" localSheetId="22">#REF!</definedName>
    <definedName name="Days01" localSheetId="23">#REF!</definedName>
    <definedName name="Days01" localSheetId="24">#REF!</definedName>
    <definedName name="Days01" localSheetId="25">#REF!</definedName>
    <definedName name="Days01" localSheetId="26">#REF!</definedName>
    <definedName name="Days01" localSheetId="1">#REF!</definedName>
    <definedName name="Days01" localSheetId="2">#REF!</definedName>
    <definedName name="Days01" localSheetId="4">#REF!</definedName>
    <definedName name="Days01" localSheetId="5">#REF!</definedName>
    <definedName name="Days01" localSheetId="7">#REF!</definedName>
    <definedName name="Days01" localSheetId="8">#REF!</definedName>
    <definedName name="Days01" localSheetId="9">#REF!</definedName>
    <definedName name="Days01" localSheetId="10">#REF!</definedName>
    <definedName name="Days01">#REF!</definedName>
    <definedName name="Days02" localSheetId="19">#REF!</definedName>
    <definedName name="Days02">#REF!</definedName>
    <definedName name="DaysInYear" localSheetId="27">#REF!</definedName>
    <definedName name="DaysInYear" localSheetId="28">#REF!</definedName>
    <definedName name="DaysInYear" localSheetId="16">#REF!</definedName>
    <definedName name="DaysInYear" localSheetId="18">#REF!</definedName>
    <definedName name="DaysInYear" localSheetId="21">#REF!</definedName>
    <definedName name="DaysInYear" localSheetId="22">#REF!</definedName>
    <definedName name="DaysInYear" localSheetId="23">#REF!</definedName>
    <definedName name="DaysInYear" localSheetId="24">#REF!</definedName>
    <definedName name="DaysInYear" localSheetId="25">#REF!</definedName>
    <definedName name="DaysInYear" localSheetId="26">#REF!</definedName>
    <definedName name="DaysInYear" localSheetId="1">#REF!</definedName>
    <definedName name="DaysInYear" localSheetId="2">#REF!</definedName>
    <definedName name="DaysInYear" localSheetId="4">#REF!</definedName>
    <definedName name="DaysInYear" localSheetId="7">#REF!</definedName>
    <definedName name="DaysInYear" localSheetId="8">#REF!</definedName>
    <definedName name="DaysInYear" localSheetId="9">#REF!</definedName>
    <definedName name="DaysInYear" localSheetId="10">#REF!</definedName>
    <definedName name="DaysInYear">#REF!</definedName>
    <definedName name="DaysLeftInYear" localSheetId="27">#REF!</definedName>
    <definedName name="DaysLeftInYear" localSheetId="28">#REF!</definedName>
    <definedName name="DaysLeftInYear" localSheetId="16">#REF!</definedName>
    <definedName name="DaysLeftInYear" localSheetId="18">#REF!</definedName>
    <definedName name="DaysLeftInYear" localSheetId="21">#REF!</definedName>
    <definedName name="DaysLeftInYear" localSheetId="22">#REF!</definedName>
    <definedName name="DaysLeftInYear" localSheetId="23">#REF!</definedName>
    <definedName name="DaysLeftInYear" localSheetId="24">#REF!</definedName>
    <definedName name="DaysLeftInYear" localSheetId="25">#REF!</definedName>
    <definedName name="DaysLeftInYear" localSheetId="26">#REF!</definedName>
    <definedName name="DaysLeftInYear" localSheetId="1">#REF!</definedName>
    <definedName name="DaysLeftInYear" localSheetId="2">#REF!</definedName>
    <definedName name="DaysLeftInYear" localSheetId="4">#REF!</definedName>
    <definedName name="DaysLeftInYear" localSheetId="7">#REF!</definedName>
    <definedName name="DaysLeftInYear" localSheetId="8">#REF!</definedName>
    <definedName name="DaysLeftInYear" localSheetId="9">#REF!</definedName>
    <definedName name="DaysLeftInYear" localSheetId="10">#REF!</definedName>
    <definedName name="DaysLeftInYear">#REF!</definedName>
    <definedName name="DB">"WIREUK"</definedName>
    <definedName name="DB_List">#REF!</definedName>
    <definedName name="DB_List1">#REF!</definedName>
    <definedName name="DB_List2">#REF!</definedName>
    <definedName name="DB_VARS" localSheetId="19">#REF!</definedName>
    <definedName name="DB_VARS">#REF!</definedName>
    <definedName name="dbPath">"P:\_1_Models\v1.23\2000\npm.mdb"</definedName>
    <definedName name="dbPath_1">"P:\_1_Models\v1.23\2000\npm.mdb"</definedName>
    <definedName name="dchrs">#REF!</definedName>
    <definedName name="DCM_FIXED_CC_GrdTot" localSheetId="27">#REF!</definedName>
    <definedName name="DCM_FIXED_CC_GrdTot" localSheetId="28">#REF!</definedName>
    <definedName name="DCM_FIXED_CC_GrdTot" localSheetId="16">#REF!</definedName>
    <definedName name="DCM_FIXED_CC_GrdTot" localSheetId="18">#REF!</definedName>
    <definedName name="DCM_FIXED_CC_GrdTot" localSheetId="21">#REF!</definedName>
    <definedName name="DCM_FIXED_CC_GrdTot" localSheetId="22">#REF!</definedName>
    <definedName name="DCM_FIXED_CC_GrdTot" localSheetId="23">#REF!</definedName>
    <definedName name="DCM_FIXED_CC_GrdTot" localSheetId="24">#REF!</definedName>
    <definedName name="DCM_FIXED_CC_GrdTot" localSheetId="25">#REF!</definedName>
    <definedName name="DCM_FIXED_CC_GrdTot" localSheetId="26">#REF!</definedName>
    <definedName name="DCM_FIXED_CC_GrdTot" localSheetId="1">#REF!</definedName>
    <definedName name="DCM_FIXED_CC_GrdTot" localSheetId="2">#REF!</definedName>
    <definedName name="DCM_FIXED_CC_GrdTot" localSheetId="4">#REF!</definedName>
    <definedName name="DCM_FIXED_CC_GrdTot" localSheetId="7">#REF!</definedName>
    <definedName name="DCM_FIXED_CC_GrdTot" localSheetId="8">#REF!</definedName>
    <definedName name="DCM_FIXED_CC_GrdTot" localSheetId="9">#REF!</definedName>
    <definedName name="DCM_FIXED_CC_GrdTot" localSheetId="10">#REF!</definedName>
    <definedName name="DCM_FIXED_CC_GrdTot">#REF!</definedName>
    <definedName name="DCM_FIXED_CI_CFDollarYear" localSheetId="27">#REF!</definedName>
    <definedName name="DCM_FIXED_CI_CFDollarYear" localSheetId="28">#REF!</definedName>
    <definedName name="DCM_FIXED_CI_CFDollarYear" localSheetId="16">#REF!</definedName>
    <definedName name="DCM_FIXED_CI_CFDollarYear" localSheetId="18">#REF!</definedName>
    <definedName name="DCM_FIXED_CI_CFDollarYear" localSheetId="21">#REF!</definedName>
    <definedName name="DCM_FIXED_CI_CFDollarYear" localSheetId="22">#REF!</definedName>
    <definedName name="DCM_FIXED_CI_CFDollarYear" localSheetId="23">#REF!</definedName>
    <definedName name="DCM_FIXED_CI_CFDollarYear" localSheetId="24">#REF!</definedName>
    <definedName name="DCM_FIXED_CI_CFDollarYear" localSheetId="25">#REF!</definedName>
    <definedName name="DCM_FIXED_CI_CFDollarYear" localSheetId="26">#REF!</definedName>
    <definedName name="DCM_FIXED_CI_CFDollarYear" localSheetId="1">#REF!</definedName>
    <definedName name="DCM_FIXED_CI_CFDollarYear" localSheetId="2">#REF!</definedName>
    <definedName name="DCM_FIXED_CI_CFDollarYear" localSheetId="4">#REF!</definedName>
    <definedName name="DCM_FIXED_CI_CFDollarYear" localSheetId="7">#REF!</definedName>
    <definedName name="DCM_FIXED_CI_CFDollarYear" localSheetId="8">#REF!</definedName>
    <definedName name="DCM_FIXED_CI_CFDollarYear" localSheetId="9">#REF!</definedName>
    <definedName name="DCM_FIXED_CI_CFDollarYear" localSheetId="10">#REF!</definedName>
    <definedName name="DCM_FIXED_CI_CFDollarYear">#REF!</definedName>
    <definedName name="DCM_FIXED_CI_DatasetName" localSheetId="27">#REF!</definedName>
    <definedName name="DCM_FIXED_CI_DatasetName" localSheetId="28">#REF!</definedName>
    <definedName name="DCM_FIXED_CI_DatasetName" localSheetId="16">#REF!</definedName>
    <definedName name="DCM_FIXED_CI_DatasetName" localSheetId="18">#REF!</definedName>
    <definedName name="DCM_FIXED_CI_DatasetName" localSheetId="21">#REF!</definedName>
    <definedName name="DCM_FIXED_CI_DatasetName" localSheetId="22">#REF!</definedName>
    <definedName name="DCM_FIXED_CI_DatasetName" localSheetId="23">#REF!</definedName>
    <definedName name="DCM_FIXED_CI_DatasetName" localSheetId="24">#REF!</definedName>
    <definedName name="DCM_FIXED_CI_DatasetName" localSheetId="25">#REF!</definedName>
    <definedName name="DCM_FIXED_CI_DatasetName" localSheetId="26">#REF!</definedName>
    <definedName name="DCM_FIXED_CI_DatasetName" localSheetId="1">#REF!</definedName>
    <definedName name="DCM_FIXED_CI_DatasetName" localSheetId="2">#REF!</definedName>
    <definedName name="DCM_FIXED_CI_DatasetName" localSheetId="4">#REF!</definedName>
    <definedName name="DCM_FIXED_CI_DatasetName" localSheetId="7">#REF!</definedName>
    <definedName name="DCM_FIXED_CI_DatasetName" localSheetId="8">#REF!</definedName>
    <definedName name="DCM_FIXED_CI_DatasetName" localSheetId="9">#REF!</definedName>
    <definedName name="DCM_FIXED_CI_DatasetName" localSheetId="10">#REF!</definedName>
    <definedName name="DCM_FIXED_CI_DatasetName">#REF!</definedName>
    <definedName name="DCM_FIXED_PV_GrdTot" localSheetId="27">#REF!</definedName>
    <definedName name="DCM_FIXED_PV_GrdTot" localSheetId="28">#REF!</definedName>
    <definedName name="DCM_FIXED_PV_GrdTot" localSheetId="18">#REF!</definedName>
    <definedName name="DCM_FIXED_PV_GrdTot" localSheetId="21">#REF!</definedName>
    <definedName name="DCM_FIXED_PV_GrdTot" localSheetId="22">#REF!</definedName>
    <definedName name="DCM_FIXED_PV_GrdTot" localSheetId="23">#REF!</definedName>
    <definedName name="DCM_FIXED_PV_GrdTot" localSheetId="24">#REF!</definedName>
    <definedName name="DCM_FIXED_PV_GrdTot" localSheetId="25">#REF!</definedName>
    <definedName name="DCM_FIXED_PV_GrdTot" localSheetId="26">#REF!</definedName>
    <definedName name="DCM_FIXED_PV_GrdTot" localSheetId="1">#REF!</definedName>
    <definedName name="DCM_FIXED_PV_GrdTot" localSheetId="2">#REF!</definedName>
    <definedName name="DCM_FIXED_PV_GrdTot" localSheetId="4">#REF!</definedName>
    <definedName name="DCM_FIXED_PV_GrdTot" localSheetId="7">#REF!</definedName>
    <definedName name="DCM_FIXED_PV_GrdTot" localSheetId="8">#REF!</definedName>
    <definedName name="DCM_FIXED_PV_GrdTot" localSheetId="9">#REF!</definedName>
    <definedName name="DCM_FIXED_PV_GrdTot" localSheetId="10">#REF!</definedName>
    <definedName name="DCM_FIXED_PV_GrdTot">#REF!</definedName>
    <definedName name="DCM_SFFUT_CC_GrdTot" localSheetId="27">#REF!</definedName>
    <definedName name="DCM_SFFUT_CC_GrdTot" localSheetId="28">#REF!</definedName>
    <definedName name="DCM_SFFUT_CC_GrdTot" localSheetId="18">#REF!</definedName>
    <definedName name="DCM_SFFUT_CC_GrdTot" localSheetId="21">#REF!</definedName>
    <definedName name="DCM_SFFUT_CC_GrdTot" localSheetId="22">#REF!</definedName>
    <definedName name="DCM_SFFUT_CC_GrdTot" localSheetId="23">#REF!</definedName>
    <definedName name="DCM_SFFUT_CC_GrdTot" localSheetId="24">#REF!</definedName>
    <definedName name="DCM_SFFUT_CC_GrdTot" localSheetId="25">#REF!</definedName>
    <definedName name="DCM_SFFUT_CC_GrdTot" localSheetId="26">#REF!</definedName>
    <definedName name="DCM_SFFUT_CC_GrdTot" localSheetId="1">#REF!</definedName>
    <definedName name="DCM_SFFUT_CC_GrdTot" localSheetId="2">#REF!</definedName>
    <definedName name="DCM_SFFUT_CC_GrdTot" localSheetId="4">#REF!</definedName>
    <definedName name="DCM_SFFUT_CC_GrdTot" localSheetId="7">#REF!</definedName>
    <definedName name="DCM_SFFUT_CC_GrdTot" localSheetId="8">#REF!</definedName>
    <definedName name="DCM_SFFUT_CC_GrdTot" localSheetId="9">#REF!</definedName>
    <definedName name="DCM_SFFUT_CC_GrdTot" localSheetId="10">#REF!</definedName>
    <definedName name="DCM_SFFUT_CC_GrdTot">#REF!</definedName>
    <definedName name="DCM_SFFUT_CI_DatasetName" localSheetId="27">#REF!</definedName>
    <definedName name="DCM_SFFUT_CI_DatasetName" localSheetId="28">#REF!</definedName>
    <definedName name="DCM_SFFUT_CI_DatasetName" localSheetId="18">#REF!</definedName>
    <definedName name="DCM_SFFUT_CI_DatasetName" localSheetId="21">#REF!</definedName>
    <definedName name="DCM_SFFUT_CI_DatasetName" localSheetId="22">#REF!</definedName>
    <definedName name="DCM_SFFUT_CI_DatasetName" localSheetId="23">#REF!</definedName>
    <definedName name="DCM_SFFUT_CI_DatasetName" localSheetId="24">#REF!</definedName>
    <definedName name="DCM_SFFUT_CI_DatasetName" localSheetId="25">#REF!</definedName>
    <definedName name="DCM_SFFUT_CI_DatasetName" localSheetId="26">#REF!</definedName>
    <definedName name="DCM_SFFUT_CI_DatasetName" localSheetId="1">#REF!</definedName>
    <definedName name="DCM_SFFUT_CI_DatasetName" localSheetId="2">#REF!</definedName>
    <definedName name="DCM_SFFUT_CI_DatasetName" localSheetId="4">#REF!</definedName>
    <definedName name="DCM_SFFUT_CI_DatasetName" localSheetId="7">#REF!</definedName>
    <definedName name="DCM_SFFUT_CI_DatasetName" localSheetId="8">#REF!</definedName>
    <definedName name="DCM_SFFUT_CI_DatasetName" localSheetId="9">#REF!</definedName>
    <definedName name="DCM_SFFUT_CI_DatasetName" localSheetId="10">#REF!</definedName>
    <definedName name="DCM_SFFUT_CI_DatasetName">#REF!</definedName>
    <definedName name="DCM_SFFUT_PV_GrdTot" localSheetId="27">#REF!</definedName>
    <definedName name="DCM_SFFUT_PV_GrdTot" localSheetId="28">#REF!</definedName>
    <definedName name="DCM_SFFUT_PV_GrdTot" localSheetId="18">#REF!</definedName>
    <definedName name="DCM_SFFUT_PV_GrdTot" localSheetId="21">#REF!</definedName>
    <definedName name="DCM_SFFUT_PV_GrdTot" localSheetId="22">#REF!</definedName>
    <definedName name="DCM_SFFUT_PV_GrdTot" localSheetId="23">#REF!</definedName>
    <definedName name="DCM_SFFUT_PV_GrdTot" localSheetId="24">#REF!</definedName>
    <definedName name="DCM_SFFUT_PV_GrdTot" localSheetId="25">#REF!</definedName>
    <definedName name="DCM_SFFUT_PV_GrdTot" localSheetId="26">#REF!</definedName>
    <definedName name="DCM_SFFUT_PV_GrdTot" localSheetId="1">#REF!</definedName>
    <definedName name="DCM_SFFUT_PV_GrdTot" localSheetId="2">#REF!</definedName>
    <definedName name="DCM_SFFUT_PV_GrdTot" localSheetId="4">#REF!</definedName>
    <definedName name="DCM_SFFUT_PV_GrdTot" localSheetId="7">#REF!</definedName>
    <definedName name="DCM_SFFUT_PV_GrdTot" localSheetId="8">#REF!</definedName>
    <definedName name="DCM_SFFUT_PV_GrdTot" localSheetId="9">#REF!</definedName>
    <definedName name="DCM_SFFUT_PV_GrdTot" localSheetId="10">#REF!</definedName>
    <definedName name="DCM_SFFUT_PV_GrdTot">#REF!</definedName>
    <definedName name="DCM_SFLTD_CC_GrdTot" localSheetId="27">#REF!</definedName>
    <definedName name="DCM_SFLTD_CC_GrdTot" localSheetId="28">#REF!</definedName>
    <definedName name="DCM_SFLTD_CC_GrdTot" localSheetId="18">#REF!</definedName>
    <definedName name="DCM_SFLTD_CC_GrdTot" localSheetId="21">#REF!</definedName>
    <definedName name="DCM_SFLTD_CC_GrdTot" localSheetId="22">#REF!</definedName>
    <definedName name="DCM_SFLTD_CC_GrdTot" localSheetId="23">#REF!</definedName>
    <definedName name="DCM_SFLTD_CC_GrdTot" localSheetId="24">#REF!</definedName>
    <definedName name="DCM_SFLTD_CC_GrdTot" localSheetId="25">#REF!</definedName>
    <definedName name="DCM_SFLTD_CC_GrdTot" localSheetId="26">#REF!</definedName>
    <definedName name="DCM_SFLTD_CC_GrdTot" localSheetId="1">#REF!</definedName>
    <definedName name="DCM_SFLTD_CC_GrdTot" localSheetId="2">#REF!</definedName>
    <definedName name="DCM_SFLTD_CC_GrdTot" localSheetId="4">#REF!</definedName>
    <definedName name="DCM_SFLTD_CC_GrdTot" localSheetId="7">#REF!</definedName>
    <definedName name="DCM_SFLTD_CC_GrdTot" localSheetId="8">#REF!</definedName>
    <definedName name="DCM_SFLTD_CC_GrdTot" localSheetId="9">#REF!</definedName>
    <definedName name="DCM_SFLTD_CC_GrdTot" localSheetId="10">#REF!</definedName>
    <definedName name="DCM_SFLTD_CC_GrdTot">#REF!</definedName>
    <definedName name="DCM_SFLTD_CI_DatasetName" localSheetId="27">#REF!</definedName>
    <definedName name="DCM_SFLTD_CI_DatasetName" localSheetId="28">#REF!</definedName>
    <definedName name="DCM_SFLTD_CI_DatasetName" localSheetId="18">#REF!</definedName>
    <definedName name="DCM_SFLTD_CI_DatasetName" localSheetId="21">#REF!</definedName>
    <definedName name="DCM_SFLTD_CI_DatasetName" localSheetId="22">#REF!</definedName>
    <definedName name="DCM_SFLTD_CI_DatasetName" localSheetId="23">#REF!</definedName>
    <definedName name="DCM_SFLTD_CI_DatasetName" localSheetId="24">#REF!</definedName>
    <definedName name="DCM_SFLTD_CI_DatasetName" localSheetId="25">#REF!</definedName>
    <definedName name="DCM_SFLTD_CI_DatasetName" localSheetId="26">#REF!</definedName>
    <definedName name="DCM_SFLTD_CI_DatasetName" localSheetId="1">#REF!</definedName>
    <definedName name="DCM_SFLTD_CI_DatasetName" localSheetId="2">#REF!</definedName>
    <definedName name="DCM_SFLTD_CI_DatasetName" localSheetId="4">#REF!</definedName>
    <definedName name="DCM_SFLTD_CI_DatasetName" localSheetId="7">#REF!</definedName>
    <definedName name="DCM_SFLTD_CI_DatasetName" localSheetId="8">#REF!</definedName>
    <definedName name="DCM_SFLTD_CI_DatasetName" localSheetId="9">#REF!</definedName>
    <definedName name="DCM_SFLTD_CI_DatasetName" localSheetId="10">#REF!</definedName>
    <definedName name="DCM_SFLTD_CI_DatasetName">#REF!</definedName>
    <definedName name="DCM_SFLTD_PV_GrdTot" localSheetId="27">#REF!</definedName>
    <definedName name="DCM_SFLTD_PV_GrdTot" localSheetId="28">#REF!</definedName>
    <definedName name="DCM_SFLTD_PV_GrdTot" localSheetId="18">#REF!</definedName>
    <definedName name="DCM_SFLTD_PV_GrdTot" localSheetId="21">#REF!</definedName>
    <definedName name="DCM_SFLTD_PV_GrdTot" localSheetId="22">#REF!</definedName>
    <definedName name="DCM_SFLTD_PV_GrdTot" localSheetId="23">#REF!</definedName>
    <definedName name="DCM_SFLTD_PV_GrdTot" localSheetId="24">#REF!</definedName>
    <definedName name="DCM_SFLTD_PV_GrdTot" localSheetId="25">#REF!</definedName>
    <definedName name="DCM_SFLTD_PV_GrdTot" localSheetId="26">#REF!</definedName>
    <definedName name="DCM_SFLTD_PV_GrdTot" localSheetId="1">#REF!</definedName>
    <definedName name="DCM_SFLTD_PV_GrdTot" localSheetId="2">#REF!</definedName>
    <definedName name="DCM_SFLTD_PV_GrdTot" localSheetId="4">#REF!</definedName>
    <definedName name="DCM_SFLTD_PV_GrdTot" localSheetId="7">#REF!</definedName>
    <definedName name="DCM_SFLTD_PV_GrdTot" localSheetId="8">#REF!</definedName>
    <definedName name="DCM_SFLTD_PV_GrdTot" localSheetId="9">#REF!</definedName>
    <definedName name="DCM_SFLTD_PV_GrdTot" localSheetId="10">#REF!</definedName>
    <definedName name="DCM_SFLTD_PV_GrdTot">#REF!</definedName>
    <definedName name="DCM_VAR_FUT_CI_DatasetName" localSheetId="27">#REF!</definedName>
    <definedName name="DCM_VAR_FUT_CI_DatasetName" localSheetId="28">#REF!</definedName>
    <definedName name="DCM_VAR_FUT_CI_DatasetName" localSheetId="18">#REF!</definedName>
    <definedName name="DCM_VAR_FUT_CI_DatasetName" localSheetId="21">#REF!</definedName>
    <definedName name="DCM_VAR_FUT_CI_DatasetName" localSheetId="22">#REF!</definedName>
    <definedName name="DCM_VAR_FUT_CI_DatasetName" localSheetId="23">#REF!</definedName>
    <definedName name="DCM_VAR_FUT_CI_DatasetName" localSheetId="24">#REF!</definedName>
    <definedName name="DCM_VAR_FUT_CI_DatasetName" localSheetId="25">#REF!</definedName>
    <definedName name="DCM_VAR_FUT_CI_DatasetName" localSheetId="26">#REF!</definedName>
    <definedName name="DCM_VAR_FUT_CI_DatasetName" localSheetId="1">#REF!</definedName>
    <definedName name="DCM_VAR_FUT_CI_DatasetName" localSheetId="2">#REF!</definedName>
    <definedName name="DCM_VAR_FUT_CI_DatasetName" localSheetId="4">#REF!</definedName>
    <definedName name="DCM_VAR_FUT_CI_DatasetName" localSheetId="7">#REF!</definedName>
    <definedName name="DCM_VAR_FUT_CI_DatasetName" localSheetId="8">#REF!</definedName>
    <definedName name="DCM_VAR_FUT_CI_DatasetName" localSheetId="9">#REF!</definedName>
    <definedName name="DCM_VAR_FUT_CI_DatasetName" localSheetId="10">#REF!</definedName>
    <definedName name="DCM_VAR_FUT_CI_DatasetName">#REF!</definedName>
    <definedName name="DCM_VAR_LTD_CI_DatasetName" localSheetId="27">#REF!</definedName>
    <definedName name="DCM_VAR_LTD_CI_DatasetName" localSheetId="28">#REF!</definedName>
    <definedName name="DCM_VAR_LTD_CI_DatasetName" localSheetId="18">#REF!</definedName>
    <definedName name="DCM_VAR_LTD_CI_DatasetName" localSheetId="21">#REF!</definedName>
    <definedName name="DCM_VAR_LTD_CI_DatasetName" localSheetId="22">#REF!</definedName>
    <definedName name="DCM_VAR_LTD_CI_DatasetName" localSheetId="23">#REF!</definedName>
    <definedName name="DCM_VAR_LTD_CI_DatasetName" localSheetId="24">#REF!</definedName>
    <definedName name="DCM_VAR_LTD_CI_DatasetName" localSheetId="25">#REF!</definedName>
    <definedName name="DCM_VAR_LTD_CI_DatasetName" localSheetId="26">#REF!</definedName>
    <definedName name="DCM_VAR_LTD_CI_DatasetName" localSheetId="1">#REF!</definedName>
    <definedName name="DCM_VAR_LTD_CI_DatasetName" localSheetId="2">#REF!</definedName>
    <definedName name="DCM_VAR_LTD_CI_DatasetName" localSheetId="4">#REF!</definedName>
    <definedName name="DCM_VAR_LTD_CI_DatasetName" localSheetId="7">#REF!</definedName>
    <definedName name="DCM_VAR_LTD_CI_DatasetName" localSheetId="8">#REF!</definedName>
    <definedName name="DCM_VAR_LTD_CI_DatasetName" localSheetId="9">#REF!</definedName>
    <definedName name="DCM_VAR_LTD_CI_DatasetName" localSheetId="10">#REF!</definedName>
    <definedName name="DCM_VAR_LTD_CI_DatasetName">#REF!</definedName>
    <definedName name="DCM_VARFUT_CC_GrdTot" localSheetId="27">#REF!</definedName>
    <definedName name="DCM_VARFUT_CC_GrdTot" localSheetId="28">#REF!</definedName>
    <definedName name="DCM_VARFUT_CC_GrdTot" localSheetId="18">#REF!</definedName>
    <definedName name="DCM_VARFUT_CC_GrdTot" localSheetId="21">#REF!</definedName>
    <definedName name="DCM_VARFUT_CC_GrdTot" localSheetId="22">#REF!</definedName>
    <definedName name="DCM_VARFUT_CC_GrdTot" localSheetId="23">#REF!</definedName>
    <definedName name="DCM_VARFUT_CC_GrdTot" localSheetId="24">#REF!</definedName>
    <definedName name="DCM_VARFUT_CC_GrdTot" localSheetId="25">#REF!</definedName>
    <definedName name="DCM_VARFUT_CC_GrdTot" localSheetId="26">#REF!</definedName>
    <definedName name="DCM_VARFUT_CC_GrdTot" localSheetId="1">#REF!</definedName>
    <definedName name="DCM_VARFUT_CC_GrdTot" localSheetId="2">#REF!</definedName>
    <definedName name="DCM_VARFUT_CC_GrdTot" localSheetId="4">#REF!</definedName>
    <definedName name="DCM_VARFUT_CC_GrdTot" localSheetId="7">#REF!</definedName>
    <definedName name="DCM_VARFUT_CC_GrdTot" localSheetId="8">#REF!</definedName>
    <definedName name="DCM_VARFUT_CC_GrdTot" localSheetId="9">#REF!</definedName>
    <definedName name="DCM_VARFUT_CC_GrdTot" localSheetId="10">#REF!</definedName>
    <definedName name="DCM_VARFUT_CC_GrdTot">#REF!</definedName>
    <definedName name="DCM_VARFUT_PV_GrdTot" localSheetId="27">#REF!</definedName>
    <definedName name="DCM_VARFUT_PV_GrdTot" localSheetId="28">#REF!</definedName>
    <definedName name="DCM_VARFUT_PV_GrdTot" localSheetId="18">#REF!</definedName>
    <definedName name="DCM_VARFUT_PV_GrdTot" localSheetId="21">#REF!</definedName>
    <definedName name="DCM_VARFUT_PV_GrdTot" localSheetId="22">#REF!</definedName>
    <definedName name="DCM_VARFUT_PV_GrdTot" localSheetId="23">#REF!</definedName>
    <definedName name="DCM_VARFUT_PV_GrdTot" localSheetId="24">#REF!</definedName>
    <definedName name="DCM_VARFUT_PV_GrdTot" localSheetId="25">#REF!</definedName>
    <definedName name="DCM_VARFUT_PV_GrdTot" localSheetId="26">#REF!</definedName>
    <definedName name="DCM_VARFUT_PV_GrdTot" localSheetId="1">#REF!</definedName>
    <definedName name="DCM_VARFUT_PV_GrdTot" localSheetId="2">#REF!</definedName>
    <definedName name="DCM_VARFUT_PV_GrdTot" localSheetId="4">#REF!</definedName>
    <definedName name="DCM_VARFUT_PV_GrdTot" localSheetId="7">#REF!</definedName>
    <definedName name="DCM_VARFUT_PV_GrdTot" localSheetId="8">#REF!</definedName>
    <definedName name="DCM_VARFUT_PV_GrdTot" localSheetId="9">#REF!</definedName>
    <definedName name="DCM_VARFUT_PV_GrdTot" localSheetId="10">#REF!</definedName>
    <definedName name="DCM_VARFUT_PV_GrdTot">#REF!</definedName>
    <definedName name="DCM_VARLTD_CC_GrdTot" localSheetId="27">#REF!</definedName>
    <definedName name="DCM_VARLTD_CC_GrdTot" localSheetId="28">#REF!</definedName>
    <definedName name="DCM_VARLTD_CC_GrdTot" localSheetId="18">#REF!</definedName>
    <definedName name="DCM_VARLTD_CC_GrdTot" localSheetId="21">#REF!</definedName>
    <definedName name="DCM_VARLTD_CC_GrdTot" localSheetId="22">#REF!</definedName>
    <definedName name="DCM_VARLTD_CC_GrdTot" localSheetId="23">#REF!</definedName>
    <definedName name="DCM_VARLTD_CC_GrdTot" localSheetId="24">#REF!</definedName>
    <definedName name="DCM_VARLTD_CC_GrdTot" localSheetId="25">#REF!</definedName>
    <definedName name="DCM_VARLTD_CC_GrdTot" localSheetId="26">#REF!</definedName>
    <definedName name="DCM_VARLTD_CC_GrdTot" localSheetId="1">#REF!</definedName>
    <definedName name="DCM_VARLTD_CC_GrdTot" localSheetId="2">#REF!</definedName>
    <definedName name="DCM_VARLTD_CC_GrdTot" localSheetId="4">#REF!</definedName>
    <definedName name="DCM_VARLTD_CC_GrdTot" localSheetId="7">#REF!</definedName>
    <definedName name="DCM_VARLTD_CC_GrdTot" localSheetId="8">#REF!</definedName>
    <definedName name="DCM_VARLTD_CC_GrdTot" localSheetId="9">#REF!</definedName>
    <definedName name="DCM_VARLTD_CC_GrdTot" localSheetId="10">#REF!</definedName>
    <definedName name="DCM_VARLTD_CC_GrdTot">#REF!</definedName>
    <definedName name="DCM_VARLTD_PV_GrdTot" localSheetId="27">#REF!</definedName>
    <definedName name="DCM_VARLTD_PV_GrdTot" localSheetId="28">#REF!</definedName>
    <definedName name="DCM_VARLTD_PV_GrdTot" localSheetId="18">#REF!</definedName>
    <definedName name="DCM_VARLTD_PV_GrdTot" localSheetId="21">#REF!</definedName>
    <definedName name="DCM_VARLTD_PV_GrdTot" localSheetId="22">#REF!</definedName>
    <definedName name="DCM_VARLTD_PV_GrdTot" localSheetId="23">#REF!</definedName>
    <definedName name="DCM_VARLTD_PV_GrdTot" localSheetId="24">#REF!</definedName>
    <definedName name="DCM_VARLTD_PV_GrdTot" localSheetId="25">#REF!</definedName>
    <definedName name="DCM_VARLTD_PV_GrdTot" localSheetId="26">#REF!</definedName>
    <definedName name="DCM_VARLTD_PV_GrdTot" localSheetId="1">#REF!</definedName>
    <definedName name="DCM_VARLTD_PV_GrdTot" localSheetId="2">#REF!</definedName>
    <definedName name="DCM_VARLTD_PV_GrdTot" localSheetId="4">#REF!</definedName>
    <definedName name="DCM_VARLTD_PV_GrdTot" localSheetId="7">#REF!</definedName>
    <definedName name="DCM_VARLTD_PV_GrdTot" localSheetId="8">#REF!</definedName>
    <definedName name="DCM_VARLTD_PV_GrdTot" localSheetId="9">#REF!</definedName>
    <definedName name="DCM_VARLTD_PV_GrdTot" localSheetId="10">#REF!</definedName>
    <definedName name="DCM_VARLTD_PV_GrdTot">#REF!</definedName>
    <definedName name="dd" localSheetId="27">#REF!</definedName>
    <definedName name="dd" localSheetId="28">#REF!</definedName>
    <definedName name="dd" localSheetId="18">#REF!</definedName>
    <definedName name="dd" localSheetId="20">#REF!</definedName>
    <definedName name="dd" localSheetId="21">#REF!</definedName>
    <definedName name="dd" localSheetId="22">#REF!</definedName>
    <definedName name="dd" localSheetId="23">#REF!</definedName>
    <definedName name="dd" localSheetId="24">#REF!</definedName>
    <definedName name="dd" localSheetId="25">#REF!</definedName>
    <definedName name="dd" localSheetId="26">#REF!</definedName>
    <definedName name="dd" localSheetId="1">#REF!</definedName>
    <definedName name="dd" localSheetId="2">#REF!</definedName>
    <definedName name="dd" localSheetId="4">#REF!</definedName>
    <definedName name="dd" localSheetId="5">#REF!</definedName>
    <definedName name="dd" localSheetId="7">#REF!</definedName>
    <definedName name="dd" localSheetId="8">#REF!</definedName>
    <definedName name="dd" localSheetId="9">#REF!</definedName>
    <definedName name="dd" localSheetId="10">#REF!</definedName>
    <definedName name="dd">#REF!</definedName>
    <definedName name="DDC">#REF!</definedName>
    <definedName name="ddd">#REF!,#REF!</definedName>
    <definedName name="dddd" localSheetId="19">#REF!</definedName>
    <definedName name="dddd">#REF!</definedName>
    <definedName name="ddddd" localSheetId="27">#REF!</definedName>
    <definedName name="ddddd" localSheetId="28">#REF!</definedName>
    <definedName name="ddddd" localSheetId="16">#REF!</definedName>
    <definedName name="ddddd" localSheetId="18">#REF!</definedName>
    <definedName name="ddddd" localSheetId="20">#REF!</definedName>
    <definedName name="ddddd" localSheetId="21">#REF!</definedName>
    <definedName name="ddddd" localSheetId="22">#REF!</definedName>
    <definedName name="ddddd" localSheetId="23">#REF!</definedName>
    <definedName name="ddddd" localSheetId="24">#REF!</definedName>
    <definedName name="ddddd" localSheetId="25">#REF!</definedName>
    <definedName name="ddddd" localSheetId="26">#REF!</definedName>
    <definedName name="ddddd" localSheetId="1">#REF!</definedName>
    <definedName name="ddddd" localSheetId="2">#REF!</definedName>
    <definedName name="ddddd" localSheetId="4">#REF!</definedName>
    <definedName name="ddddd" localSheetId="5">#REF!</definedName>
    <definedName name="ddddd" localSheetId="7">#REF!</definedName>
    <definedName name="ddddd" localSheetId="8">#REF!</definedName>
    <definedName name="ddddd" localSheetId="9">#REF!</definedName>
    <definedName name="ddddd" localSheetId="10">#REF!</definedName>
    <definedName name="ddddd">#REF!</definedName>
    <definedName name="ddddddd" localSheetId="27">#REF!</definedName>
    <definedName name="ddddddd" localSheetId="28">#REF!</definedName>
    <definedName name="ddddddd" localSheetId="16">#REF!</definedName>
    <definedName name="ddddddd" localSheetId="18">#REF!</definedName>
    <definedName name="ddddddd" localSheetId="20">#REF!</definedName>
    <definedName name="ddddddd" localSheetId="21">#REF!</definedName>
    <definedName name="ddddddd" localSheetId="22">#REF!</definedName>
    <definedName name="ddddddd" localSheetId="23">#REF!</definedName>
    <definedName name="ddddddd" localSheetId="24">#REF!</definedName>
    <definedName name="ddddddd" localSheetId="25">#REF!</definedName>
    <definedName name="ddddddd" localSheetId="26">#REF!</definedName>
    <definedName name="ddddddd" localSheetId="1">#REF!</definedName>
    <definedName name="ddddddd" localSheetId="2">#REF!</definedName>
    <definedName name="ddddddd" localSheetId="4">#REF!</definedName>
    <definedName name="ddddddd" localSheetId="7">#REF!</definedName>
    <definedName name="ddddddd" localSheetId="8">#REF!</definedName>
    <definedName name="ddddddd" localSheetId="9">#REF!</definedName>
    <definedName name="ddddddd" localSheetId="10">#REF!</definedName>
    <definedName name="ddddddd">#REF!</definedName>
    <definedName name="dddddddddddddddd" localSheetId="27">#REF!</definedName>
    <definedName name="dddddddddddddddd" localSheetId="28">#REF!</definedName>
    <definedName name="dddddddddddddddd" localSheetId="16">#REF!</definedName>
    <definedName name="dddddddddddddddd" localSheetId="18">#REF!</definedName>
    <definedName name="dddddddddddddddd" localSheetId="20">#REF!</definedName>
    <definedName name="dddddddddddddddd" localSheetId="21">#REF!</definedName>
    <definedName name="dddddddddddddddd" localSheetId="22">#REF!</definedName>
    <definedName name="dddddddddddddddd" localSheetId="23">#REF!</definedName>
    <definedName name="dddddddddddddddd" localSheetId="24">#REF!</definedName>
    <definedName name="dddddddddddddddd" localSheetId="25">#REF!</definedName>
    <definedName name="dddddddddddddddd" localSheetId="26">#REF!</definedName>
    <definedName name="dddddddddddddddd" localSheetId="1">#REF!</definedName>
    <definedName name="dddddddddddddddd" localSheetId="2">#REF!</definedName>
    <definedName name="dddddddddddddddd" localSheetId="4">#REF!</definedName>
    <definedName name="dddddddddddddddd" localSheetId="7">#REF!</definedName>
    <definedName name="dddddddddddddddd" localSheetId="8">#REF!</definedName>
    <definedName name="dddddddddddddddd" localSheetId="9">#REF!</definedName>
    <definedName name="dddddddddddddddd" localSheetId="10">#REF!</definedName>
    <definedName name="dddddddddddddddd">#REF!</definedName>
    <definedName name="ddde">#REF!</definedName>
    <definedName name="ddszert">#REF!</definedName>
    <definedName name="DE_Productivity">#REF!</definedName>
    <definedName name="Debt" localSheetId="27">#REF!</definedName>
    <definedName name="Debt" localSheetId="28">#REF!</definedName>
    <definedName name="Debt" localSheetId="18">#REF!</definedName>
    <definedName name="Debt" localSheetId="20">#REF!</definedName>
    <definedName name="Debt" localSheetId="21">#REF!</definedName>
    <definedName name="Debt" localSheetId="22">#REF!</definedName>
    <definedName name="Debt" localSheetId="23">#REF!</definedName>
    <definedName name="Debt" localSheetId="24">#REF!</definedName>
    <definedName name="Debt" localSheetId="25">#REF!</definedName>
    <definedName name="Debt" localSheetId="26">#REF!</definedName>
    <definedName name="Debt" localSheetId="1">#REF!</definedName>
    <definedName name="Debt" localSheetId="2">#REF!</definedName>
    <definedName name="Debt" localSheetId="4">#REF!</definedName>
    <definedName name="Debt" localSheetId="7">#REF!</definedName>
    <definedName name="Debt" localSheetId="8">#REF!</definedName>
    <definedName name="Debt" localSheetId="9">#REF!</definedName>
    <definedName name="Debt" localSheetId="10">#REF!</definedName>
    <definedName name="Debt">#REF!</definedName>
    <definedName name="Debt_funding">#REF!</definedName>
    <definedName name="Debt_to_EBITDA">5</definedName>
    <definedName name="December_31__2005" localSheetId="27">#REF!</definedName>
    <definedName name="December_31__2005" localSheetId="28">#REF!</definedName>
    <definedName name="December_31__2005" localSheetId="18">#REF!</definedName>
    <definedName name="December_31__2005" localSheetId="20">#REF!</definedName>
    <definedName name="December_31__2005" localSheetId="21">#REF!</definedName>
    <definedName name="December_31__2005" localSheetId="22">#REF!</definedName>
    <definedName name="December_31__2005" localSheetId="23">#REF!</definedName>
    <definedName name="December_31__2005" localSheetId="24">#REF!</definedName>
    <definedName name="December_31__2005" localSheetId="25">#REF!</definedName>
    <definedName name="December_31__2005" localSheetId="26">#REF!</definedName>
    <definedName name="December_31__2005" localSheetId="1">#REF!</definedName>
    <definedName name="December_31__2005" localSheetId="2">#REF!</definedName>
    <definedName name="December_31__2005" localSheetId="4">#REF!</definedName>
    <definedName name="December_31__2005" localSheetId="7">#REF!</definedName>
    <definedName name="December_31__2005" localSheetId="8">#REF!</definedName>
    <definedName name="December_31__2005" localSheetId="9">#REF!</definedName>
    <definedName name="December_31__2005" localSheetId="10">#REF!</definedName>
    <definedName name="December_31__2005">#REF!</definedName>
    <definedName name="Decisions">1</definedName>
    <definedName name="DECLBTG3" localSheetId="19">#REF!</definedName>
    <definedName name="DECLBTG3">#REF!</definedName>
    <definedName name="DECLBTG4" localSheetId="19">#REF!</definedName>
    <definedName name="DECLBTG4">#REF!</definedName>
    <definedName name="DECLNXG1" localSheetId="19">#REF!</definedName>
    <definedName name="DECLNXG1">#REF!</definedName>
    <definedName name="DECLNXG2" localSheetId="19">#REF!</definedName>
    <definedName name="DECLNXG2">#REF!</definedName>
    <definedName name="DECNTKG5" localSheetId="19">#REF!</definedName>
    <definedName name="DECNTKG5">#REF!</definedName>
    <definedName name="DECNTKG6" localSheetId="19">#REF!</definedName>
    <definedName name="DECNTKG6">#REF!</definedName>
    <definedName name="DECNTKG7" localSheetId="19">#REF!</definedName>
    <definedName name="DECNTKG7">#REF!</definedName>
    <definedName name="DECNTKG8" localSheetId="19">#REF!</definedName>
    <definedName name="DECNTKG8">#REF!</definedName>
    <definedName name="DECSUM" localSheetId="27">#REF!</definedName>
    <definedName name="DECSUM" localSheetId="28">#REF!</definedName>
    <definedName name="DECSUM" localSheetId="16">#REF!</definedName>
    <definedName name="DECSUM" localSheetId="18">#REF!</definedName>
    <definedName name="DECSUM" localSheetId="20">#REF!</definedName>
    <definedName name="DECSUM" localSheetId="21">#REF!</definedName>
    <definedName name="DECSUM" localSheetId="22">#REF!</definedName>
    <definedName name="DECSUM" localSheetId="23">#REF!</definedName>
    <definedName name="DECSUM" localSheetId="24">#REF!</definedName>
    <definedName name="DECSUM" localSheetId="25">#REF!</definedName>
    <definedName name="DECSUM" localSheetId="26">#REF!</definedName>
    <definedName name="DECSUM" localSheetId="1">#REF!</definedName>
    <definedName name="DECSUM" localSheetId="2">#REF!</definedName>
    <definedName name="DECSUM" localSheetId="4">#REF!</definedName>
    <definedName name="DECSUM" localSheetId="5">#REF!</definedName>
    <definedName name="DECSUM" localSheetId="7">#REF!</definedName>
    <definedName name="DECSUM" localSheetId="8">#REF!</definedName>
    <definedName name="DECSUM" localSheetId="9">#REF!</definedName>
    <definedName name="DECSUM" localSheetId="10">#REF!</definedName>
    <definedName name="DECSUM">#REF!</definedName>
    <definedName name="DECTBYG3" localSheetId="19">#REF!</definedName>
    <definedName name="DECTBYG3">#REF!</definedName>
    <definedName name="DEFERRED_STATE">"Deferred"</definedName>
    <definedName name="Defest">#REF!</definedName>
    <definedName name="DEFINITION_STATE">"In Progress - Definition"</definedName>
    <definedName name="DefinitionPhaseFixedFee">#REF!</definedName>
    <definedName name="DefinitionPhaseTargetCost">#REF!</definedName>
    <definedName name="DefPhaseTargetCoste" localSheetId="24">#REF!</definedName>
    <definedName name="DefPhaseTargetCoste" localSheetId="25">#REF!</definedName>
    <definedName name="DefPhaseTargetCoste" localSheetId="1">#REF!</definedName>
    <definedName name="DefPhaseTargetCoste" localSheetId="2">#REF!</definedName>
    <definedName name="DefPhaseTargetCoste">#REF!</definedName>
    <definedName name="DefPhaseTargetCostu" localSheetId="24">#REF!</definedName>
    <definedName name="DefPhaseTargetCostu" localSheetId="25">#REF!</definedName>
    <definedName name="DefPhaseTargetCostu" localSheetId="1">#REF!</definedName>
    <definedName name="DefPhaseTargetCostu" localSheetId="2">#REF!</definedName>
    <definedName name="DefPhaseTargetCostu">#REF!</definedName>
    <definedName name="del" localSheetId="24">#REF!</definedName>
    <definedName name="del" localSheetId="25">#REF!</definedName>
    <definedName name="del" localSheetId="1">#REF!</definedName>
    <definedName name="del" localSheetId="2">#REF!</definedName>
    <definedName name="del">#REF!</definedName>
    <definedName name="DemandRange" localSheetId="27">#REF!</definedName>
    <definedName name="DemandRange" localSheetId="28">#REF!</definedName>
    <definedName name="DemandRange" localSheetId="16">#REF!</definedName>
    <definedName name="DemandRange" localSheetId="18">#REF!</definedName>
    <definedName name="DemandRange" localSheetId="21">#REF!</definedName>
    <definedName name="DemandRange" localSheetId="22">#REF!</definedName>
    <definedName name="DemandRange" localSheetId="23">#REF!</definedName>
    <definedName name="DemandRange" localSheetId="24">#REF!</definedName>
    <definedName name="DemandRange" localSheetId="25">#REF!</definedName>
    <definedName name="DemandRange" localSheetId="26">#REF!</definedName>
    <definedName name="DemandRange" localSheetId="1">#REF!</definedName>
    <definedName name="DemandRange" localSheetId="2">#REF!</definedName>
    <definedName name="DemandRange" localSheetId="4">#REF!</definedName>
    <definedName name="DemandRange" localSheetId="7">#REF!</definedName>
    <definedName name="DemandRange" localSheetId="8">#REF!</definedName>
    <definedName name="DemandRange" localSheetId="9">#REF!</definedName>
    <definedName name="DemandRange" localSheetId="10">#REF!</definedName>
    <definedName name="DemandRange">#REF!</definedName>
    <definedName name="DEN_NET">100</definedName>
    <definedName name="Department">#REF!</definedName>
    <definedName name="DEPR_Q4">0.000238773143792059</definedName>
    <definedName name="Dept">#REF!</definedName>
    <definedName name="Dept_by_EOC_Index">#REF!</definedName>
    <definedName name="Description">#REF!</definedName>
    <definedName name="DescriptionTEI">#REF!</definedName>
    <definedName name="detail" hidden="1">"3OEBIDGW86NZPDGY43K8CG2S5"</definedName>
    <definedName name="Details">0.000247337964538019</definedName>
    <definedName name="DEVELOPMENT">5</definedName>
    <definedName name="dewedfwe" hidden="1">{#N/A,#N/A,FALSE,"Cash and ST";#N/A,#N/A,FALSE,"Receivables";#N/A,#N/A,FALSE,"Inventory";#N/A,#N/A,FALSE,"Prepaids";#N/A,#N/A,FALSE,"PP&amp;E";#N/A,#N/A,FALSE,"Other Assets";#N/A,#N/A,FALSE,"AP";#N/A,#N/A,FALSE,"Intercompany";#N/A,#N/A,FALSE,"IT Payable";#N/A,#N/A,FALSE,"Def Credits";#N/A,#N/A,FALSE,"LTD";#N/A,#N/A,FALSE,"Preferred";#N/A,#N/A,FALSE,"Equity";#N/A,#N/A,FALSE,"P&amp;L";#N/A,#N/A,FALSE,"Revenue";#N/A,#N/A,FALSE,"Fuel";#N/A,#N/A,FALSE,"O&amp;M";#N/A,#N/A,FALSE,"D&amp;A";#N/A,#N/A,FALSE,"P Tax";#N/A,#N/A,FALSE,"Financing";#N/A,#N/A,FALSE,"Income Tax"}</definedName>
    <definedName name="df" hidden="1">#REF!</definedName>
    <definedName name="DF_CONTRIBUTION">#REF!</definedName>
    <definedName name="DF_Disbursement">#REF!</definedName>
    <definedName name="DF_GRID_1" localSheetId="28">#REF!</definedName>
    <definedName name="DF_GRID_1" localSheetId="16">#REF!</definedName>
    <definedName name="DF_GRID_1" localSheetId="18">#REF!</definedName>
    <definedName name="DF_GRID_1" localSheetId="19">#REF!</definedName>
    <definedName name="DF_GRID_1" localSheetId="21">#REF!</definedName>
    <definedName name="DF_GRID_1" localSheetId="23">#REF!</definedName>
    <definedName name="DF_GRID_1" localSheetId="24">#REF!</definedName>
    <definedName name="DF_GRID_1" localSheetId="25">#REF!</definedName>
    <definedName name="DF_GRID_1" localSheetId="26">#REF!</definedName>
    <definedName name="DF_GRID_1" localSheetId="1">#REF!</definedName>
    <definedName name="DF_GRID_1" localSheetId="2">#REF!</definedName>
    <definedName name="DF_GRID_1" localSheetId="4">#REF!</definedName>
    <definedName name="DF_GRID_1" localSheetId="7">#REF!</definedName>
    <definedName name="DF_GRID_1" localSheetId="8">#REF!</definedName>
    <definedName name="DF_GRID_1" localSheetId="9">#REF!</definedName>
    <definedName name="DF_GRID_1" localSheetId="10">#REF!</definedName>
    <definedName name="DF_GRID_1">#REF!</definedName>
    <definedName name="DF_GRID_10" localSheetId="28">#REF!</definedName>
    <definedName name="DF_GRID_10" localSheetId="16">#REF!</definedName>
    <definedName name="DF_GRID_10" localSheetId="18">#REF!</definedName>
    <definedName name="DF_GRID_10" localSheetId="19">#REF!</definedName>
    <definedName name="DF_GRID_10" localSheetId="21">#REF!</definedName>
    <definedName name="DF_GRID_10" localSheetId="23">#REF!</definedName>
    <definedName name="DF_GRID_10" localSheetId="24">#REF!</definedName>
    <definedName name="DF_GRID_10" localSheetId="25">#REF!</definedName>
    <definedName name="DF_GRID_10" localSheetId="26">#REF!</definedName>
    <definedName name="DF_GRID_10" localSheetId="1">#REF!</definedName>
    <definedName name="DF_GRID_10" localSheetId="2">#REF!</definedName>
    <definedName name="DF_GRID_10" localSheetId="4">#REF!</definedName>
    <definedName name="DF_GRID_10" localSheetId="7">#REF!</definedName>
    <definedName name="DF_GRID_10" localSheetId="9">#REF!</definedName>
    <definedName name="DF_GRID_10" localSheetId="10">#REF!</definedName>
    <definedName name="DF_GRID_10">#REF!</definedName>
    <definedName name="DF_GRID_2" localSheetId="21">Source #REF!</definedName>
    <definedName name="DF_GRID_2" localSheetId="24">Source #REF!</definedName>
    <definedName name="DF_GRID_2" localSheetId="25">Source #REF!</definedName>
    <definedName name="DF_GRID_2" localSheetId="1">Source #REF!</definedName>
    <definedName name="DF_GRID_2" localSheetId="2">Source #REF!</definedName>
    <definedName name="DF_GRID_2">Source #REF!</definedName>
    <definedName name="DF_GRID_3" localSheetId="28">#REF!</definedName>
    <definedName name="DF_GRID_3" localSheetId="18">#REF!</definedName>
    <definedName name="DF_GRID_3" localSheetId="19">#REF!</definedName>
    <definedName name="DF_GRID_3" localSheetId="21">#REF!</definedName>
    <definedName name="DF_GRID_3" localSheetId="23">#REF!</definedName>
    <definedName name="DF_GRID_3" localSheetId="24">#REF!</definedName>
    <definedName name="DF_GRID_3" localSheetId="25">#REF!</definedName>
    <definedName name="DF_GRID_3" localSheetId="26">#REF!</definedName>
    <definedName name="DF_GRID_3" localSheetId="1">#REF!</definedName>
    <definedName name="DF_GRID_3" localSheetId="2">#REF!</definedName>
    <definedName name="DF_GRID_3" localSheetId="4">#REF!</definedName>
    <definedName name="DF_GRID_3" localSheetId="7">#REF!</definedName>
    <definedName name="DF_GRID_3" localSheetId="9">#REF!</definedName>
    <definedName name="DF_GRID_3" localSheetId="10">#REF!</definedName>
    <definedName name="DF_GRID_3">#REF!</definedName>
    <definedName name="DF_GRID_4" localSheetId="28">#REF!</definedName>
    <definedName name="DF_GRID_4" localSheetId="18">#REF!</definedName>
    <definedName name="DF_GRID_4" localSheetId="19">#REF!</definedName>
    <definedName name="DF_GRID_4" localSheetId="21">#REF!</definedName>
    <definedName name="DF_GRID_4" localSheetId="23">#REF!</definedName>
    <definedName name="DF_GRID_4" localSheetId="24">#REF!</definedName>
    <definedName name="DF_GRID_4" localSheetId="25">#REF!</definedName>
    <definedName name="DF_GRID_4" localSheetId="26">#REF!</definedName>
    <definedName name="DF_GRID_4" localSheetId="1">#REF!</definedName>
    <definedName name="DF_GRID_4" localSheetId="2">#REF!</definedName>
    <definedName name="DF_GRID_4" localSheetId="4">#REF!</definedName>
    <definedName name="DF_GRID_4" localSheetId="7">#REF!</definedName>
    <definedName name="DF_GRID_4" localSheetId="9">#REF!</definedName>
    <definedName name="DF_GRID_4" localSheetId="10">#REF!</definedName>
    <definedName name="DF_GRID_4">#REF!</definedName>
    <definedName name="DF_GRID_5" localSheetId="28">#REF!</definedName>
    <definedName name="DF_GRID_5" localSheetId="18">#REF!</definedName>
    <definedName name="DF_GRID_5" localSheetId="19">#REF!</definedName>
    <definedName name="DF_GRID_5" localSheetId="21">#REF!</definedName>
    <definedName name="DF_GRID_5" localSheetId="23">#REF!</definedName>
    <definedName name="DF_GRID_5" localSheetId="24">#REF!</definedName>
    <definedName name="DF_GRID_5" localSheetId="25">#REF!</definedName>
    <definedName name="DF_GRID_5" localSheetId="26">#REF!</definedName>
    <definedName name="DF_GRID_5" localSheetId="1">#REF!</definedName>
    <definedName name="DF_GRID_5" localSheetId="2">#REF!</definedName>
    <definedName name="DF_GRID_5" localSheetId="4">#REF!</definedName>
    <definedName name="DF_GRID_5" localSheetId="9">#REF!</definedName>
    <definedName name="DF_GRID_5" localSheetId="10">#REF!</definedName>
    <definedName name="DF_GRID_5">#REF!</definedName>
    <definedName name="DF_GRID_6" localSheetId="28">#REF!</definedName>
    <definedName name="DF_GRID_6" localSheetId="18">#REF!</definedName>
    <definedName name="DF_GRID_6" localSheetId="19">#REF!</definedName>
    <definedName name="DF_GRID_6" localSheetId="21">#REF!</definedName>
    <definedName name="DF_GRID_6" localSheetId="23">#REF!</definedName>
    <definedName name="DF_GRID_6" localSheetId="24">#REF!</definedName>
    <definedName name="DF_GRID_6" localSheetId="25">#REF!</definedName>
    <definedName name="DF_GRID_6" localSheetId="26">#REF!</definedName>
    <definedName name="DF_GRID_6" localSheetId="1">#REF!</definedName>
    <definedName name="DF_GRID_6" localSheetId="2">#REF!</definedName>
    <definedName name="DF_GRID_6" localSheetId="4">#REF!</definedName>
    <definedName name="DF_GRID_6" localSheetId="9">#REF!</definedName>
    <definedName name="DF_GRID_6" localSheetId="10">#REF!</definedName>
    <definedName name="DF_GRID_6">#REF!</definedName>
    <definedName name="DF_GRID_7" localSheetId="28">#REF!</definedName>
    <definedName name="DF_GRID_7" localSheetId="18">#REF!</definedName>
    <definedName name="DF_GRID_7" localSheetId="19">#REF!</definedName>
    <definedName name="DF_GRID_7" localSheetId="21">#REF!</definedName>
    <definedName name="DF_GRID_7" localSheetId="23">#REF!</definedName>
    <definedName name="DF_GRID_7" localSheetId="24">#REF!</definedName>
    <definedName name="DF_GRID_7" localSheetId="25">#REF!</definedName>
    <definedName name="DF_GRID_7" localSheetId="26">#REF!</definedName>
    <definedName name="DF_GRID_7" localSheetId="1">#REF!</definedName>
    <definedName name="DF_GRID_7" localSheetId="2">#REF!</definedName>
    <definedName name="DF_GRID_7" localSheetId="4">#REF!</definedName>
    <definedName name="DF_GRID_7" localSheetId="9">#REF!</definedName>
    <definedName name="DF_GRID_7" localSheetId="10">#REF!</definedName>
    <definedName name="DF_GRID_7">#REF!</definedName>
    <definedName name="DF_GRID_8" localSheetId="28">#REF!</definedName>
    <definedName name="DF_GRID_8" localSheetId="18">#REF!</definedName>
    <definedName name="DF_GRID_8" localSheetId="19">#REF!</definedName>
    <definedName name="DF_GRID_8" localSheetId="21">#REF!</definedName>
    <definedName name="DF_GRID_8" localSheetId="23">#REF!</definedName>
    <definedName name="DF_GRID_8" localSheetId="24">#REF!</definedName>
    <definedName name="DF_GRID_8" localSheetId="25">#REF!</definedName>
    <definedName name="DF_GRID_8" localSheetId="26">#REF!</definedName>
    <definedName name="DF_GRID_8" localSheetId="1">#REF!</definedName>
    <definedName name="DF_GRID_8" localSheetId="2">#REF!</definedName>
    <definedName name="DF_GRID_8" localSheetId="4">#REF!</definedName>
    <definedName name="DF_GRID_8" localSheetId="9">#REF!</definedName>
    <definedName name="DF_GRID_8" localSheetId="10">#REF!</definedName>
    <definedName name="DF_GRID_8">#REF!</definedName>
    <definedName name="DF_NAVPANEL_13" localSheetId="24">#REF!</definedName>
    <definedName name="DF_NAVPANEL_13" localSheetId="25">#REF!</definedName>
    <definedName name="DF_NAVPANEL_13" localSheetId="1">#REF!</definedName>
    <definedName name="DF_NAVPANEL_13" localSheetId="2">#REF!</definedName>
    <definedName name="DF_NAVPANEL_13">#REF!</definedName>
    <definedName name="DF_NAVPANEL_18" localSheetId="24">#REF!</definedName>
    <definedName name="DF_NAVPANEL_18" localSheetId="25">#REF!</definedName>
    <definedName name="DF_NAVPANEL_18" localSheetId="1">#REF!</definedName>
    <definedName name="DF_NAVPANEL_18" localSheetId="2">#REF!</definedName>
    <definedName name="DF_NAVPANEL_18">#REF!</definedName>
    <definedName name="dfadfs" localSheetId="15" hidden="1">#REF!</definedName>
    <definedName name="dfadfs" localSheetId="27" hidden="1">#REF!</definedName>
    <definedName name="dfadfs" localSheetId="28" hidden="1">#REF!</definedName>
    <definedName name="dfadfs" localSheetId="0" hidden="1">#REF!</definedName>
    <definedName name="dfadfs" localSheetId="13" hidden="1">#REF!</definedName>
    <definedName name="dfadfs" localSheetId="14" hidden="1">#REF!</definedName>
    <definedName name="dfadfs" localSheetId="16" hidden="1">#REF!</definedName>
    <definedName name="dfadfs" localSheetId="17" hidden="1">#REF!</definedName>
    <definedName name="dfadfs" localSheetId="18" hidden="1">#REF!</definedName>
    <definedName name="dfadfs" localSheetId="19" hidden="1">#REF!</definedName>
    <definedName name="dfadfs" localSheetId="20" hidden="1">#REF!</definedName>
    <definedName name="dfadfs" localSheetId="21" hidden="1">#REF!</definedName>
    <definedName name="dfadfs" localSheetId="22" hidden="1">#REF!</definedName>
    <definedName name="dfadfs" localSheetId="23" hidden="1">#REF!</definedName>
    <definedName name="dfadfs" localSheetId="24" hidden="1">#REF!</definedName>
    <definedName name="dfadfs" localSheetId="25" hidden="1">#REF!</definedName>
    <definedName name="dfadfs" localSheetId="26" hidden="1">#REF!</definedName>
    <definedName name="dfadfs" localSheetId="1" hidden="1">#REF!</definedName>
    <definedName name="dfadfs" localSheetId="2" hidden="1">#REF!</definedName>
    <definedName name="dfadfs" localSheetId="3" hidden="1">#REF!</definedName>
    <definedName name="dfadfs" localSheetId="29" hidden="1">#REF!</definedName>
    <definedName name="dfadfs" localSheetId="4" hidden="1">#REF!</definedName>
    <definedName name="dfadfs" localSheetId="5" hidden="1">#REF!</definedName>
    <definedName name="dfadfs" localSheetId="6" hidden="1">#REF!</definedName>
    <definedName name="dfadfs" localSheetId="7" hidden="1">#REF!</definedName>
    <definedName name="dfadfs" localSheetId="8" hidden="1">#REF!</definedName>
    <definedName name="dfadfs" localSheetId="9" hidden="1">#REF!</definedName>
    <definedName name="dfadfs" localSheetId="10" hidden="1">#REF!</definedName>
    <definedName name="dfadfs" localSheetId="11" hidden="1">#REF!</definedName>
    <definedName name="dfadfs" localSheetId="30" hidden="1">#REF!</definedName>
    <definedName name="dfadfs" localSheetId="31" hidden="1">#REF!</definedName>
    <definedName name="dfadfs" hidden="1">#REF!</definedName>
    <definedName name="dfas">#REF!</definedName>
    <definedName name="dfasdf" localSheetId="27">#REF!</definedName>
    <definedName name="dfasdf" localSheetId="28">#REF!</definedName>
    <definedName name="dfasdf" localSheetId="16">#REF!</definedName>
    <definedName name="dfasdf" localSheetId="18">#REF!</definedName>
    <definedName name="dfasdf" localSheetId="20">#REF!</definedName>
    <definedName name="dfasdf" localSheetId="21">#REF!</definedName>
    <definedName name="dfasdf" localSheetId="22">#REF!</definedName>
    <definedName name="dfasdf" localSheetId="23">#REF!</definedName>
    <definedName name="dfasdf" localSheetId="24">#REF!</definedName>
    <definedName name="dfasdf" localSheetId="25">#REF!</definedName>
    <definedName name="dfasdf" localSheetId="26">#REF!</definedName>
    <definedName name="dfasdf" localSheetId="1">#REF!</definedName>
    <definedName name="dfasdf" localSheetId="2">#REF!</definedName>
    <definedName name="dfasdf" localSheetId="4">#REF!</definedName>
    <definedName name="dfasdf" localSheetId="5">#REF!</definedName>
    <definedName name="dfasdf" localSheetId="7">#REF!</definedName>
    <definedName name="dfasdf" localSheetId="8">#REF!</definedName>
    <definedName name="dfasdf" localSheetId="9">#REF!</definedName>
    <definedName name="dfasdf" localSheetId="10">#REF!</definedName>
    <definedName name="dfasdf">#REF!</definedName>
    <definedName name="dfasdfsd" localSheetId="15" hidden="1">#REF!</definedName>
    <definedName name="dfasdfsd" localSheetId="27" hidden="1">#REF!</definedName>
    <definedName name="dfasdfsd" localSheetId="28" hidden="1">#REF!</definedName>
    <definedName name="dfasdfsd" localSheetId="0" hidden="1">#REF!</definedName>
    <definedName name="dfasdfsd" localSheetId="13" hidden="1">#REF!</definedName>
    <definedName name="dfasdfsd" localSheetId="14" hidden="1">#REF!</definedName>
    <definedName name="dfasdfsd" localSheetId="16" hidden="1">#REF!</definedName>
    <definedName name="dfasdfsd" localSheetId="17" hidden="1">#REF!</definedName>
    <definedName name="dfasdfsd" localSheetId="18" hidden="1">#REF!</definedName>
    <definedName name="dfasdfsd" localSheetId="19" hidden="1">#REF!</definedName>
    <definedName name="dfasdfsd" localSheetId="20" hidden="1">#REF!</definedName>
    <definedName name="dfasdfsd" localSheetId="21" hidden="1">#REF!</definedName>
    <definedName name="dfasdfsd" localSheetId="22" hidden="1">#REF!</definedName>
    <definedName name="dfasdfsd" localSheetId="23" hidden="1">#REF!</definedName>
    <definedName name="dfasdfsd" localSheetId="24" hidden="1">#REF!</definedName>
    <definedName name="dfasdfsd" localSheetId="25" hidden="1">#REF!</definedName>
    <definedName name="dfasdfsd" localSheetId="26" hidden="1">#REF!</definedName>
    <definedName name="dfasdfsd" localSheetId="1" hidden="1">#REF!</definedName>
    <definedName name="dfasdfsd" localSheetId="2" hidden="1">#REF!</definedName>
    <definedName name="dfasdfsd" localSheetId="3" hidden="1">#REF!</definedName>
    <definedName name="dfasdfsd" localSheetId="29" hidden="1">#REF!</definedName>
    <definedName name="dfasdfsd" localSheetId="4" hidden="1">#REF!</definedName>
    <definedName name="dfasdfsd" localSheetId="5" hidden="1">#REF!</definedName>
    <definedName name="dfasdfsd" localSheetId="6" hidden="1">#REF!</definedName>
    <definedName name="dfasdfsd" localSheetId="7" hidden="1">#REF!</definedName>
    <definedName name="dfasdfsd" localSheetId="8" hidden="1">#REF!</definedName>
    <definedName name="dfasdfsd" localSheetId="9" hidden="1">#REF!</definedName>
    <definedName name="dfasdfsd" localSheetId="10" hidden="1">#REF!</definedName>
    <definedName name="dfasdfsd" localSheetId="11" hidden="1">#REF!</definedName>
    <definedName name="dfasdfsd" localSheetId="30" hidden="1">#REF!</definedName>
    <definedName name="dfasdfsd" localSheetId="31" hidden="1">#REF!</definedName>
    <definedName name="dfasdfsd" hidden="1">#REF!</definedName>
    <definedName name="DFBb">#REF!</definedName>
    <definedName name="dfd" localSheetId="27">#REF!</definedName>
    <definedName name="dfd" localSheetId="28">#REF!</definedName>
    <definedName name="dfd" localSheetId="16">#REF!</definedName>
    <definedName name="dfd" localSheetId="18">#REF!</definedName>
    <definedName name="dfd" localSheetId="20">#REF!</definedName>
    <definedName name="dfd" localSheetId="21">#REF!</definedName>
    <definedName name="dfd" localSheetId="22">#REF!</definedName>
    <definedName name="dfd" localSheetId="23">#REF!</definedName>
    <definedName name="dfd" localSheetId="24">#REF!</definedName>
    <definedName name="dfd" localSheetId="25">#REF!</definedName>
    <definedName name="dfd" localSheetId="26">#REF!</definedName>
    <definedName name="dfd" localSheetId="1">#REF!</definedName>
    <definedName name="dfd" localSheetId="2">#REF!</definedName>
    <definedName name="dfd" localSheetId="4">#REF!</definedName>
    <definedName name="dfd" localSheetId="5">#REF!</definedName>
    <definedName name="dfd" localSheetId="7">#REF!</definedName>
    <definedName name="dfd" localSheetId="8">#REF!</definedName>
    <definedName name="dfd" localSheetId="9">#REF!</definedName>
    <definedName name="dfd" localSheetId="10">#REF!</definedName>
    <definedName name="dfd">#REF!</definedName>
    <definedName name="dfdsdf" localSheetId="15" hidden="1">{"'GenCo'!$A$3:$U$52"}</definedName>
    <definedName name="dfdsdf" localSheetId="27" hidden="1">{"'GenCo'!$A$3:$U$52"}</definedName>
    <definedName name="dfdsdf" localSheetId="28" hidden="1">{"'GenCo'!$A$3:$U$52"}</definedName>
    <definedName name="dfdsdf" localSheetId="0" hidden="1">{"'GenCo'!$A$3:$U$52"}</definedName>
    <definedName name="dfdsdf" localSheetId="14" hidden="1">{"'GenCo'!$A$3:$U$52"}</definedName>
    <definedName name="dfdsdf" localSheetId="16" hidden="1">{"'GenCo'!$A$3:$U$52"}</definedName>
    <definedName name="dfdsdf" localSheetId="17" hidden="1">{"'GenCo'!$A$3:$U$52"}</definedName>
    <definedName name="dfdsdf" localSheetId="18" hidden="1">{"'GenCo'!$A$3:$U$52"}</definedName>
    <definedName name="dfdsdf" localSheetId="19" hidden="1">{"'GenCo'!$A$3:$U$52"}</definedName>
    <definedName name="dfdsdf" localSheetId="20" hidden="1">{"'GenCo'!$A$3:$U$52"}</definedName>
    <definedName name="dfdsdf" localSheetId="21" hidden="1">{"'GenCo'!$A$3:$U$52"}</definedName>
    <definedName name="dfdsdf" localSheetId="22" hidden="1">{"'GenCo'!$A$3:$U$52"}</definedName>
    <definedName name="dfdsdf" localSheetId="23" hidden="1">{"'GenCo'!$A$3:$U$52"}</definedName>
    <definedName name="dfdsdf" localSheetId="24" hidden="1">{"'GenCo'!$A$3:$U$52"}</definedName>
    <definedName name="dfdsdf" localSheetId="25" hidden="1">{"'GenCo'!$A$3:$U$52"}</definedName>
    <definedName name="dfdsdf" localSheetId="26" hidden="1">{"'GenCo'!$A$3:$U$52"}</definedName>
    <definedName name="dfdsdf" localSheetId="1" hidden="1">{"'GenCo'!$A$3:$U$52"}</definedName>
    <definedName name="dfdsdf" localSheetId="2" hidden="1">{"'GenCo'!$A$3:$U$52"}</definedName>
    <definedName name="dfdsdf" localSheetId="29" hidden="1">{"'GenCo'!$A$3:$U$52"}</definedName>
    <definedName name="dfdsdf" localSheetId="4" hidden="1">{"'GenCo'!$A$3:$U$52"}</definedName>
    <definedName name="dfdsdf" localSheetId="5" hidden="1">{"'GenCo'!$A$3:$U$52"}</definedName>
    <definedName name="dfdsdf" localSheetId="6" hidden="1">{"'GenCo'!$A$3:$U$52"}</definedName>
    <definedName name="dfdsdf" localSheetId="7" hidden="1">{"'GenCo'!$A$3:$U$52"}</definedName>
    <definedName name="dfdsdf" localSheetId="8" hidden="1">{"'GenCo'!$A$3:$U$52"}</definedName>
    <definedName name="dfdsdf" localSheetId="9" hidden="1">{"'GenCo'!$A$3:$U$52"}</definedName>
    <definedName name="dfdsdf" localSheetId="10" hidden="1">{"'GenCo'!$A$3:$U$52"}</definedName>
    <definedName name="dfdsdf" localSheetId="11" hidden="1">{"'GenCo'!$A$3:$U$52"}</definedName>
    <definedName name="dfdsdf" localSheetId="30" hidden="1">{"'GenCo'!$A$3:$U$52"}</definedName>
    <definedName name="dfdsdf" localSheetId="31" hidden="1">{"'GenCo'!$A$3:$U$52"}</definedName>
    <definedName name="dfdsdf" hidden="1">{"'GenCo'!$A$3:$U$52"}</definedName>
    <definedName name="DFEF" localSheetId="19">#REF!</definedName>
    <definedName name="DFEF">#REF!</definedName>
    <definedName name="dg" localSheetId="27">#REF!</definedName>
    <definedName name="dg" localSheetId="28">#REF!</definedName>
    <definedName name="dg" localSheetId="16">#REF!</definedName>
    <definedName name="dg" localSheetId="18">#REF!</definedName>
    <definedName name="dg" localSheetId="20">#REF!</definedName>
    <definedName name="dg" localSheetId="21">#REF!</definedName>
    <definedName name="dg" localSheetId="22">#REF!</definedName>
    <definedName name="dg" localSheetId="23">#REF!</definedName>
    <definedName name="dg" localSheetId="24">#REF!</definedName>
    <definedName name="dg" localSheetId="25">#REF!</definedName>
    <definedName name="dg" localSheetId="26">#REF!</definedName>
    <definedName name="dg" localSheetId="1">#REF!</definedName>
    <definedName name="dg" localSheetId="2">#REF!</definedName>
    <definedName name="dg" localSheetId="4">#REF!</definedName>
    <definedName name="dg" localSheetId="7">#REF!</definedName>
    <definedName name="dg" localSheetId="8">#REF!</definedName>
    <definedName name="dg" localSheetId="9">#REF!</definedName>
    <definedName name="dg" localSheetId="10">#REF!</definedName>
    <definedName name="dg">#REF!</definedName>
    <definedName name="DHTOTAL">#REF!</definedName>
    <definedName name="Direct">#REF!</definedName>
    <definedName name="Direct_Indirect">#REF!</definedName>
    <definedName name="Direct_Indirect_Costs">#REF!</definedName>
    <definedName name="Direct_Indirtect_Costs">#REF!</definedName>
    <definedName name="DIRTOT" localSheetId="27">#REF!</definedName>
    <definedName name="DIRTOT" localSheetId="28">#REF!</definedName>
    <definedName name="DIRTOT" localSheetId="16">#REF!</definedName>
    <definedName name="DIRTOT" localSheetId="18">#REF!</definedName>
    <definedName name="DIRTOT" localSheetId="21">#REF!</definedName>
    <definedName name="DIRTOT" localSheetId="22">#REF!</definedName>
    <definedName name="DIRTOT" localSheetId="23">#REF!</definedName>
    <definedName name="DIRTOT" localSheetId="24">#REF!</definedName>
    <definedName name="DIRTOT" localSheetId="25">#REF!</definedName>
    <definedName name="DIRTOT" localSheetId="26">#REF!</definedName>
    <definedName name="DIRTOT" localSheetId="1">#REF!</definedName>
    <definedName name="DIRTOT" localSheetId="2">#REF!</definedName>
    <definedName name="DIRTOT" localSheetId="4">#REF!</definedName>
    <definedName name="DIRTOT" localSheetId="7">#REF!</definedName>
    <definedName name="DIRTOT" localSheetId="8">#REF!</definedName>
    <definedName name="DIRTOT" localSheetId="9">#REF!</definedName>
    <definedName name="DIRTOT" localSheetId="10">#REF!</definedName>
    <definedName name="DIRTOT">#REF!</definedName>
    <definedName name="DIRTY">4</definedName>
    <definedName name="DISC">#REF!</definedName>
    <definedName name="Discipline">#REF!</definedName>
    <definedName name="Discipline_dropdown" localSheetId="19">#REF!</definedName>
    <definedName name="Discipline_dropdown">#REF!</definedName>
    <definedName name="DiscLookup">#REF!</definedName>
    <definedName name="Disclosure" localSheetId="19">#REF!</definedName>
    <definedName name="Disclosure">#REF!</definedName>
    <definedName name="discount_rate" localSheetId="27">#REF!</definedName>
    <definedName name="discount_rate" localSheetId="28">#REF!</definedName>
    <definedName name="discount_rate" localSheetId="16">#REF!</definedName>
    <definedName name="discount_rate" localSheetId="18">#REF!</definedName>
    <definedName name="discount_rate" localSheetId="20">#REF!</definedName>
    <definedName name="discount_rate" localSheetId="21">#REF!</definedName>
    <definedName name="discount_rate" localSheetId="22">#REF!</definedName>
    <definedName name="discount_rate" localSheetId="23">#REF!</definedName>
    <definedName name="discount_rate" localSheetId="24">#REF!</definedName>
    <definedName name="discount_rate" localSheetId="25">#REF!</definedName>
    <definedName name="discount_rate" localSheetId="26">#REF!</definedName>
    <definedName name="discount_rate" localSheetId="1">#REF!</definedName>
    <definedName name="discount_rate" localSheetId="2">#REF!</definedName>
    <definedName name="discount_rate" localSheetId="4">#REF!</definedName>
    <definedName name="discount_rate" localSheetId="5">#REF!</definedName>
    <definedName name="discount_rate" localSheetId="7">#REF!</definedName>
    <definedName name="discount_rate" localSheetId="8">#REF!</definedName>
    <definedName name="discount_rate" localSheetId="9">#REF!</definedName>
    <definedName name="discount_rate" localSheetId="10">#REF!</definedName>
    <definedName name="discount_rate">#REF!</definedName>
    <definedName name="discountrate">0.0825</definedName>
    <definedName name="DISP_UNITS">#REF!</definedName>
    <definedName name="Div">#REF!</definedName>
    <definedName name="diverter">#REF!</definedName>
    <definedName name="Division">#REF!</definedName>
    <definedName name="DM_Preis">#REF!</definedName>
    <definedName name="DME_BeforeCloseCompleted" localSheetId="15" hidden="1">"False"</definedName>
    <definedName name="DME_BeforeCloseCompleted" localSheetId="14" hidden="1">"False"</definedName>
    <definedName name="DME_BeforeCloseCompleted" localSheetId="16" hidden="1">"False"</definedName>
    <definedName name="DME_BeforeCloseCompleted" localSheetId="17" hidden="1">"False"</definedName>
    <definedName name="DME_BeforeCloseCompleted" localSheetId="18" hidden="1">"False"</definedName>
    <definedName name="DME_BeforeCloseCompleted" localSheetId="19" hidden="1">"True"</definedName>
    <definedName name="DME_BeforeCloseCompleted" localSheetId="20" hidden="1">"False"</definedName>
    <definedName name="DME_BeforeCloseCompleted" localSheetId="21" hidden="1">"False"</definedName>
    <definedName name="DME_BeforeCloseCompleted" localSheetId="22" hidden="1">"False"</definedName>
    <definedName name="DME_BeforeCloseCompleted" localSheetId="29" hidden="1">"False"</definedName>
    <definedName name="DME_BeforeCloseCompleted" localSheetId="6" hidden="1">"False"</definedName>
    <definedName name="DME_BeforeCloseCompleted" localSheetId="7" hidden="1">"False"</definedName>
    <definedName name="DME_BeforeCloseCompleted" localSheetId="8" hidden="1">"True"</definedName>
    <definedName name="DME_BeforeCloseCompleted" localSheetId="9" hidden="1">"False"</definedName>
    <definedName name="DME_BeforeCloseCompleted" localSheetId="10" hidden="1">"True"</definedName>
    <definedName name="DME_BeforeCloseCompleted" localSheetId="11" hidden="1">"False"</definedName>
    <definedName name="DME_BeforeCloseCompleted" hidden="1">"False"</definedName>
    <definedName name="DME_Dirty" hidden="1">"False"</definedName>
    <definedName name="DME_LocalFile" hidden="1">"True"</definedName>
    <definedName name="DN_Est._2007_incremental_fte">#REF!,#REF!,#REF!,#REF!,#REF!</definedName>
    <definedName name="DN_Est._2008_incremental_fte">#REF!,#REF!,#REF!,#REF!,#REF!</definedName>
    <definedName name="DN_Est._2009_incremental_fte">#REF!,#REF!,#REF!,#REF!,#REF!</definedName>
    <definedName name="DN_TBL" localSheetId="27">#REF!</definedName>
    <definedName name="DN_TBL" localSheetId="28">#REF!</definedName>
    <definedName name="DN_TBL" localSheetId="16">#REF!</definedName>
    <definedName name="DN_TBL" localSheetId="18">#REF!</definedName>
    <definedName name="DN_TBL" localSheetId="21">#REF!</definedName>
    <definedName name="DN_TBL" localSheetId="22">#REF!</definedName>
    <definedName name="DN_TBL" localSheetId="23">#REF!</definedName>
    <definedName name="DN_TBL" localSheetId="24">#REF!</definedName>
    <definedName name="DN_TBL" localSheetId="25">#REF!</definedName>
    <definedName name="DN_TBL" localSheetId="26">#REF!</definedName>
    <definedName name="DN_TBL" localSheetId="1">#REF!</definedName>
    <definedName name="DN_TBL" localSheetId="2">#REF!</definedName>
    <definedName name="DN_TBL" localSheetId="4">#REF!</definedName>
    <definedName name="DN_TBL" localSheetId="7">#REF!</definedName>
    <definedName name="DN_TBL" localSheetId="8">#REF!</definedName>
    <definedName name="DN_TBL" localSheetId="9">#REF!</definedName>
    <definedName name="DN_TBL" localSheetId="10">#REF!</definedName>
    <definedName name="DN_TBL">#REF!</definedName>
    <definedName name="DNB">"TickerRange"</definedName>
    <definedName name="DNMap">#REF!</definedName>
    <definedName name="DocType" localSheetId="21">Word</definedName>
    <definedName name="DocType">Word</definedName>
    <definedName name="DOD">#REF!</definedName>
    <definedName name="DOD_Facilities">#REF!</definedName>
    <definedName name="DOD_GNF_Labor">#REF!</definedName>
    <definedName name="DollarYear" localSheetId="19">#REF!</definedName>
    <definedName name="DollarYear" localSheetId="20">#REF!</definedName>
    <definedName name="DollarYear" localSheetId="23">#REF!</definedName>
    <definedName name="DollarYear" localSheetId="26">#REF!</definedName>
    <definedName name="DollarYear">#REF!</definedName>
    <definedName name="DOM">#REF!</definedName>
    <definedName name="dr" localSheetId="27">#REF!</definedName>
    <definedName name="dr" localSheetId="28">#REF!</definedName>
    <definedName name="dr" localSheetId="16">#REF!</definedName>
    <definedName name="dr" localSheetId="18">#REF!</definedName>
    <definedName name="dr" localSheetId="20">#REF!</definedName>
    <definedName name="dr" localSheetId="21">#REF!</definedName>
    <definedName name="dr" localSheetId="22">#REF!</definedName>
    <definedName name="dr" localSheetId="23">#REF!</definedName>
    <definedName name="dr" localSheetId="24">#REF!</definedName>
    <definedName name="dr" localSheetId="25">#REF!</definedName>
    <definedName name="dr" localSheetId="26">#REF!</definedName>
    <definedName name="dr" localSheetId="1">#REF!</definedName>
    <definedName name="dr" localSheetId="2">#REF!</definedName>
    <definedName name="dr" localSheetId="4">#REF!</definedName>
    <definedName name="dr" localSheetId="5">#REF!</definedName>
    <definedName name="dr" localSheetId="7">#REF!</definedName>
    <definedName name="dr" localSheetId="8">#REF!</definedName>
    <definedName name="dr" localSheetId="9">#REF!</definedName>
    <definedName name="dr" localSheetId="10">#REF!</definedName>
    <definedName name="dr">#REF!</definedName>
    <definedName name="Draft" localSheetId="19">#REF!</definedName>
    <definedName name="Draft">#REF!</definedName>
    <definedName name="DraftNote" localSheetId="19">#REF!</definedName>
    <definedName name="DraftNote">#REF!</definedName>
    <definedName name="drfwd">"V2500-12-31"</definedName>
    <definedName name="DropDown">#REF!</definedName>
    <definedName name="ds" localSheetId="27">#REF!</definedName>
    <definedName name="ds" localSheetId="28">#REF!</definedName>
    <definedName name="ds" localSheetId="16">#REF!</definedName>
    <definedName name="ds" localSheetId="18">#REF!</definedName>
    <definedName name="ds" localSheetId="20">#REF!</definedName>
    <definedName name="ds" localSheetId="21">#REF!</definedName>
    <definedName name="ds" localSheetId="22">#REF!</definedName>
    <definedName name="ds" localSheetId="23">#REF!</definedName>
    <definedName name="ds" localSheetId="24">#REF!</definedName>
    <definedName name="ds" localSheetId="25">#REF!</definedName>
    <definedName name="ds" localSheetId="26">#REF!</definedName>
    <definedName name="ds" localSheetId="1">#REF!</definedName>
    <definedName name="ds" localSheetId="2">#REF!</definedName>
    <definedName name="ds" localSheetId="4">#REF!</definedName>
    <definedName name="ds" localSheetId="7">#REF!</definedName>
    <definedName name="ds" localSheetId="8">#REF!</definedName>
    <definedName name="ds" localSheetId="9">#REF!</definedName>
    <definedName name="ds" localSheetId="10">#REF!</definedName>
    <definedName name="ds">#REF!</definedName>
    <definedName name="DS_DatesLine">#REF!</definedName>
    <definedName name="DS_DebtBOPLine">#REF!</definedName>
    <definedName name="DS_DebtServiceLine">#REF!</definedName>
    <definedName name="DS_InterestRateQuarterlyFactorLine">#REF!</definedName>
    <definedName name="DS_QuarterFractionLine">#REF!</definedName>
    <definedName name="DS_SweepLine">#REF!</definedName>
    <definedName name="DSCR">#REF!</definedName>
    <definedName name="dsfsdf" hidden="1">{#N/A,#N/A,FALSE,"Matrix";#N/A,#N/A,FALSE,"Executive";#N/A,#N/A,FALSE,"Summary"}</definedName>
    <definedName name="dsfsdf1" hidden="1">{#N/A,#N/A,FALSE,"Matrix";#N/A,#N/A,FALSE,"Executive";#N/A,#N/A,FALSE,"Summary"}</definedName>
    <definedName name="dskjcieew">"V2001-03-31"</definedName>
    <definedName name="DSRA_LC">#REF!</definedName>
    <definedName name="DSRA_req">#REF!</definedName>
    <definedName name="DT">"Capex"</definedName>
    <definedName name="duke_cpopcase">2</definedName>
    <definedName name="duke_so">900.706</definedName>
    <definedName name="dvd" hidden="1">#REF!</definedName>
    <definedName name="Dynamic_1" localSheetId="1">#REF!</definedName>
    <definedName name="Dynamic_1" localSheetId="2">#REF!</definedName>
    <definedName name="Dynamic_1">#REF!</definedName>
    <definedName name="Dynamic_1e" localSheetId="1">#REF!</definedName>
    <definedName name="Dynamic_1e" localSheetId="2">#REF!</definedName>
    <definedName name="Dynamic_1e">#REF!</definedName>
    <definedName name="Dynamic_2" localSheetId="1">#REF!</definedName>
    <definedName name="Dynamic_2" localSheetId="2">#REF!</definedName>
    <definedName name="Dynamic_2">#REF!</definedName>
    <definedName name="Dynamic_2e" localSheetId="1">#REF!</definedName>
    <definedName name="Dynamic_2e" localSheetId="2">#REF!</definedName>
    <definedName name="Dynamic_2e">#REF!</definedName>
    <definedName name="Dynamic_3" localSheetId="1">#REF!</definedName>
    <definedName name="Dynamic_3" localSheetId="2">#REF!</definedName>
    <definedName name="Dynamic_3">#REF!</definedName>
    <definedName name="Dynamic_3e" localSheetId="1">#REF!</definedName>
    <definedName name="Dynamic_3e" localSheetId="2">#REF!</definedName>
    <definedName name="Dynamic_3e">#REF!</definedName>
    <definedName name="Dynamic_4" localSheetId="1">#REF!</definedName>
    <definedName name="Dynamic_4" localSheetId="2">#REF!</definedName>
    <definedName name="Dynamic_4">#REF!</definedName>
    <definedName name="Dynamic_4e" localSheetId="1">#REF!</definedName>
    <definedName name="Dynamic_4e" localSheetId="2">#REF!</definedName>
    <definedName name="Dynamic_4e">#REF!</definedName>
    <definedName name="DynamicCommissioningTotal">#REF!</definedName>
    <definedName name="DYNO">"TARGET"</definedName>
    <definedName name="e">#N/A</definedName>
    <definedName name="E_AntiStrip_AsphaltMixDesigner">#REF!</definedName>
    <definedName name="E_AR2000_AsphaltMixDesigner">#REF!</definedName>
    <definedName name="E_AR4000_AsphaltMixDesigner">#REF!</definedName>
    <definedName name="E_Basic">#REF!</definedName>
    <definedName name="E_Chemetics_Scope">#REF!</definedName>
    <definedName name="E_Count">#REF!</definedName>
    <definedName name="E_Criteria">#REF!</definedName>
    <definedName name="E_Detail">#REF!</definedName>
    <definedName name="E_Distributed_Control">#REF!</definedName>
    <definedName name="E_Duct_Support">#REF!</definedName>
    <definedName name="E_Electrical">#REF!</definedName>
    <definedName name="E_Equipment">#REF!</definedName>
    <definedName name="E_Equipment_Insulation">#REF!</definedName>
    <definedName name="E_Equipment_Support">#REF!</definedName>
    <definedName name="E_Field_Components">#REF!</definedName>
    <definedName name="E_Field_Control_Panels">#REF!</definedName>
    <definedName name="E_Field_Pipe_Racks">#REF!</definedName>
    <definedName name="E_Foundations">#REF!</definedName>
    <definedName name="E_Foundations_and_Civil">#REF!</definedName>
    <definedName name="E_Gas_Ducting">#REF!</definedName>
    <definedName name="E_Instrumentation">#REF!</definedName>
    <definedName name="E_Insulation">#REF!</definedName>
    <definedName name="E_Lighting_etc">#REF!</definedName>
    <definedName name="E_MAblend1_AsphaltMixDesigner">#REF!</definedName>
    <definedName name="E_MAblend2_AsphaltMixDesigner">#REF!</definedName>
    <definedName name="E_MAcourse_AsphaltMixDesigner">#REF!</definedName>
    <definedName name="E_MAhome_AsphaltMixDesigner">#REF!</definedName>
    <definedName name="E_MAintermed_AsphaltMixDesigner">#REF!</definedName>
    <definedName name="E_Misc_Buildings_1">#REF!</definedName>
    <definedName name="E_Misc_Buildings_2">#REF!</definedName>
    <definedName name="E_MixCostPerTon_AsphaltMixDesigner">#REF!</definedName>
    <definedName name="E_Motor_Power_and_Control">#REF!</definedName>
    <definedName name="E_Other_Scope">#REF!</definedName>
    <definedName name="E_Paving">#REF!</definedName>
    <definedName name="E_Pipe_Insulation">#REF!</definedName>
    <definedName name="E_Pipe_Racks_in_Process_Buildings">#REF!</definedName>
    <definedName name="E_Piping">#REF!</definedName>
    <definedName name="E_Power_Supply_and_Interconnection">#REF!</definedName>
    <definedName name="E_Power_Supply_System">#REF!</definedName>
    <definedName name="E_Process">#REF!</definedName>
    <definedName name="E_Process_Buildings">#REF!</definedName>
    <definedName name="E_Process_Piping">#REF!</definedName>
    <definedName name="E_Process_Structures">#REF!</definedName>
    <definedName name="E_Purchaser_Scope">#REF!</definedName>
    <definedName name="E_Range">#REF!</definedName>
    <definedName name="E_Selected">#REF!</definedName>
    <definedName name="E_Site_Preparation">#REF!</definedName>
    <definedName name="E_Special_Systems">#REF!</definedName>
    <definedName name="E_Structural">#REF!</definedName>
    <definedName name="E_SYSTEM">#REF!</definedName>
    <definedName name="E_Utility_Piping">#REF!</definedName>
    <definedName name="Earned" localSheetId="24">OFFSET(#REF!,0,0,COUNTA(#REF!)-1)</definedName>
    <definedName name="Earned" localSheetId="25">OFFSET(#REF!,0,0,COUNTA(#REF!)-1)</definedName>
    <definedName name="Earned" localSheetId="1">OFFSET(#REF!,0,0,COUNTA(#REF!)-1)</definedName>
    <definedName name="Earned" localSheetId="2">OFFSET(#REF!,0,0,COUNTA(#REF!)-1)</definedName>
    <definedName name="Earned">OFFSET(#REF!,0,0,COUNTA(#REF!)-1)</definedName>
    <definedName name="ee" localSheetId="27">#REF!</definedName>
    <definedName name="ee" localSheetId="28">#REF!</definedName>
    <definedName name="ee" localSheetId="16">#REF!</definedName>
    <definedName name="ee" localSheetId="18">#REF!</definedName>
    <definedName name="ee" localSheetId="20">#REF!</definedName>
    <definedName name="ee" localSheetId="21">#REF!</definedName>
    <definedName name="ee" localSheetId="22">#REF!</definedName>
    <definedName name="ee" localSheetId="23">#REF!</definedName>
    <definedName name="ee" localSheetId="24">#REF!</definedName>
    <definedName name="ee" localSheetId="25">#REF!</definedName>
    <definedName name="ee" localSheetId="26">#REF!</definedName>
    <definedName name="ee" localSheetId="1">#REF!</definedName>
    <definedName name="ee" localSheetId="2">#REF!</definedName>
    <definedName name="ee" localSheetId="4">#REF!</definedName>
    <definedName name="ee" localSheetId="7">#REF!</definedName>
    <definedName name="ee" localSheetId="8">#REF!</definedName>
    <definedName name="ee" localSheetId="9">#REF!</definedName>
    <definedName name="ee" localSheetId="10">#REF!</definedName>
    <definedName name="ee">#REF!</definedName>
    <definedName name="eeeeeeeeeee" localSheetId="27">#REF!</definedName>
    <definedName name="eeeeeeeeeee" localSheetId="28">#REF!</definedName>
    <definedName name="eeeeeeeeeee" localSheetId="16">#REF!</definedName>
    <definedName name="eeeeeeeeeee" localSheetId="18">#REF!</definedName>
    <definedName name="eeeeeeeeeee" localSheetId="20">#REF!</definedName>
    <definedName name="eeeeeeeeeee" localSheetId="21">#REF!</definedName>
    <definedName name="eeeeeeeeeee" localSheetId="22">#REF!</definedName>
    <definedName name="eeeeeeeeeee" localSheetId="23">#REF!</definedName>
    <definedName name="eeeeeeeeeee" localSheetId="24">#REF!</definedName>
    <definedName name="eeeeeeeeeee" localSheetId="25">#REF!</definedName>
    <definedName name="eeeeeeeeeee" localSheetId="26">#REF!</definedName>
    <definedName name="eeeeeeeeeee" localSheetId="1">#REF!</definedName>
    <definedName name="eeeeeeeeeee" localSheetId="2">#REF!</definedName>
    <definedName name="eeeeeeeeeee" localSheetId="4">#REF!</definedName>
    <definedName name="eeeeeeeeeee" localSheetId="7">#REF!</definedName>
    <definedName name="eeeeeeeeeee" localSheetId="8">#REF!</definedName>
    <definedName name="eeeeeeeeeee" localSheetId="9">#REF!</definedName>
    <definedName name="eeeeeeeeeee" localSheetId="10">#REF!</definedName>
    <definedName name="eeeeeeeeeee">#REF!</definedName>
    <definedName name="eeg" localSheetId="14">#N/A</definedName>
    <definedName name="eeg" localSheetId="11">#N/A</definedName>
    <definedName name="eeg">#N/A</definedName>
    <definedName name="EF">#REF!</definedName>
    <definedName name="EFA">#REF!</definedName>
    <definedName name="Effective_Date" localSheetId="19">#REF!</definedName>
    <definedName name="Effective_Date" localSheetId="20">#REF!</definedName>
    <definedName name="Effective_Date" localSheetId="23">#REF!</definedName>
    <definedName name="Effective_Date" localSheetId="26">#REF!</definedName>
    <definedName name="Effective_Date">#REF!</definedName>
    <definedName name="EffectiveRate2011" localSheetId="27">#REF!</definedName>
    <definedName name="EffectiveRate2011" localSheetId="28">#REF!</definedName>
    <definedName name="EffectiveRate2011" localSheetId="16">#REF!</definedName>
    <definedName name="EffectiveRate2011" localSheetId="18">#REF!</definedName>
    <definedName name="EffectiveRate2011" localSheetId="21">#REF!</definedName>
    <definedName name="EffectiveRate2011" localSheetId="22">#REF!</definedName>
    <definedName name="EffectiveRate2011" localSheetId="23">#REF!</definedName>
    <definedName name="EffectiveRate2011" localSheetId="24">#REF!</definedName>
    <definedName name="EffectiveRate2011" localSheetId="25">#REF!</definedName>
    <definedName name="EffectiveRate2011" localSheetId="26">#REF!</definedName>
    <definedName name="EffectiveRate2011" localSheetId="1">#REF!</definedName>
    <definedName name="EffectiveRate2011" localSheetId="2">#REF!</definedName>
    <definedName name="EffectiveRate2011" localSheetId="4">#REF!</definedName>
    <definedName name="EffectiveRate2011" localSheetId="7">#REF!</definedName>
    <definedName name="EffectiveRate2011" localSheetId="8">#REF!</definedName>
    <definedName name="EffectiveRate2011" localSheetId="9">#REF!</definedName>
    <definedName name="EffectiveRate2011" localSheetId="10">#REF!</definedName>
    <definedName name="EffectiveRate2011">#REF!</definedName>
    <definedName name="Efficiency_Table" localSheetId="19">#REF!</definedName>
    <definedName name="Efficiency_Table">#REF!</definedName>
    <definedName name="eg" localSheetId="14">#N/A</definedName>
    <definedName name="eg" localSheetId="11">#N/A</definedName>
    <definedName name="eg">#N/A</definedName>
    <definedName name="egg" localSheetId="14">#N/A</definedName>
    <definedName name="egg" localSheetId="11">#N/A</definedName>
    <definedName name="egg">#N/A</definedName>
    <definedName name="ehsadmin_ex_hrs">#REF!</definedName>
    <definedName name="ehsadv_ex_hrs">#REF!</definedName>
    <definedName name="ehsman_cls_hrs">#REF!</definedName>
    <definedName name="ehsman_ex_hrs">#REF!</definedName>
    <definedName name="ehsman_pln_hrs">#REF!</definedName>
    <definedName name="Ei">#REF!</definedName>
    <definedName name="EIR">#REF!</definedName>
    <definedName name="EIR_upd">#REF!</definedName>
    <definedName name="ELEC_CONSUM_EC">#REF!</definedName>
    <definedName name="elec_hrs">#REF!</definedName>
    <definedName name="ELEC_SM_EC">#REF!</definedName>
    <definedName name="Elec_Small_Tools">#REF!</definedName>
    <definedName name="ELECTRICAL">#REF!</definedName>
    <definedName name="elej">#REF!</definedName>
    <definedName name="eleprod">#REF!</definedName>
    <definedName name="Eligible_Reductions" localSheetId="19">#REF!</definedName>
    <definedName name="Eligible_Reductions">#REF!</definedName>
    <definedName name="ELWORK">#REF!</definedName>
    <definedName name="EM_TBL" localSheetId="27">#REF!</definedName>
    <definedName name="EM_TBL" localSheetId="28">#REF!</definedName>
    <definedName name="EM_TBL" localSheetId="16">#REF!</definedName>
    <definedName name="EM_TBL" localSheetId="18">#REF!</definedName>
    <definedName name="EM_TBL" localSheetId="21">#REF!</definedName>
    <definedName name="EM_TBL" localSheetId="22">#REF!</definedName>
    <definedName name="EM_TBL" localSheetId="23">#REF!</definedName>
    <definedName name="EM_TBL" localSheetId="24">#REF!</definedName>
    <definedName name="EM_TBL" localSheetId="25">#REF!</definedName>
    <definedName name="EM_TBL" localSheetId="26">#REF!</definedName>
    <definedName name="EM_TBL" localSheetId="1">#REF!</definedName>
    <definedName name="EM_TBL" localSheetId="2">#REF!</definedName>
    <definedName name="EM_TBL" localSheetId="4">#REF!</definedName>
    <definedName name="EM_TBL" localSheetId="7">#REF!</definedName>
    <definedName name="EM_TBL" localSheetId="8">#REF!</definedName>
    <definedName name="EM_TBL" localSheetId="9">#REF!</definedName>
    <definedName name="EM_TBL" localSheetId="10">#REF!</definedName>
    <definedName name="EM_TBL">#REF!</definedName>
    <definedName name="embdGen">#REF!</definedName>
    <definedName name="EmbedGenMWh_CM" localSheetId="19">#REF!</definedName>
    <definedName name="EmbedGenMWh_CM">#REF!</definedName>
    <definedName name="EmbedGenMWh_LM" localSheetId="14">#REF!</definedName>
    <definedName name="EmbedGenMWh_LM" localSheetId="16">#REF!</definedName>
    <definedName name="EmbedGenMWh_LM" localSheetId="19">#REF!</definedName>
    <definedName name="EmbedGenMWh_LM" localSheetId="22">#REF!</definedName>
    <definedName name="EmbedGenMWh_LM" localSheetId="23">#REF!</definedName>
    <definedName name="EmbedGenMWh_LM" localSheetId="26">#REF!</definedName>
    <definedName name="EmbedGenMWh_LM" localSheetId="5">#REF!</definedName>
    <definedName name="EmbedGenMWh_LM" localSheetId="7">#REF!</definedName>
    <definedName name="EmbedGenMWh_LM" localSheetId="9">#REF!</definedName>
    <definedName name="EmbedGenMWh_LM" localSheetId="11">#REF!</definedName>
    <definedName name="EmbedGenMWh_LM">#REF!</definedName>
    <definedName name="EmbedGenMWh_YTD" localSheetId="14">#REF!</definedName>
    <definedName name="EmbedGenMWh_YTD" localSheetId="16">#REF!</definedName>
    <definedName name="EmbedGenMWh_YTD" localSheetId="19">#REF!</definedName>
    <definedName name="EmbedGenMWh_YTD" localSheetId="22">#REF!</definedName>
    <definedName name="EmbedGenMWh_YTD" localSheetId="23">#REF!</definedName>
    <definedName name="EmbedGenMWh_YTD" localSheetId="26">#REF!</definedName>
    <definedName name="EmbedGenMWh_YTD" localSheetId="5">#REF!</definedName>
    <definedName name="EmbedGenMWh_YTD" localSheetId="7">#REF!</definedName>
    <definedName name="EmbedGenMWh_YTD" localSheetId="9">#REF!</definedName>
    <definedName name="EmbedGenMWh_YTD" localSheetId="11">#REF!</definedName>
    <definedName name="EmbedGenMWh_YTD">#REF!</definedName>
    <definedName name="Emp_Type">#REF!</definedName>
    <definedName name="Emp_Type_1">#REF!</definedName>
    <definedName name="Emp_Type_2">#REF!</definedName>
    <definedName name="Emp_Type_3">#REF!</definedName>
    <definedName name="end">#REF!</definedName>
    <definedName name="endMonth">#REF!</definedName>
    <definedName name="EndYear_BA" localSheetId="27">#REF!</definedName>
    <definedName name="EndYear_BA" localSheetId="28">#REF!</definedName>
    <definedName name="EndYear_BA" localSheetId="16">#REF!</definedName>
    <definedName name="EndYear_BA" localSheetId="18">#REF!</definedName>
    <definedName name="EndYear_BA" localSheetId="21">#REF!</definedName>
    <definedName name="EndYear_BA" localSheetId="22">#REF!</definedName>
    <definedName name="EndYear_BA" localSheetId="23">#REF!</definedName>
    <definedName name="EndYear_BA" localSheetId="24">#REF!</definedName>
    <definedName name="EndYear_BA" localSheetId="25">#REF!</definedName>
    <definedName name="EndYear_BA" localSheetId="26">#REF!</definedName>
    <definedName name="EndYear_BA" localSheetId="1">#REF!</definedName>
    <definedName name="EndYear_BA" localSheetId="2">#REF!</definedName>
    <definedName name="EndYear_BA" localSheetId="4">#REF!</definedName>
    <definedName name="EndYear_BA" localSheetId="7">#REF!</definedName>
    <definedName name="EndYear_BA" localSheetId="8">#REF!</definedName>
    <definedName name="EndYear_BA" localSheetId="9">#REF!</definedName>
    <definedName name="EndYear_BA" localSheetId="10">#REF!</definedName>
    <definedName name="EndYear_BA">#REF!</definedName>
    <definedName name="EndYear_BB" localSheetId="27">#REF!</definedName>
    <definedName name="EndYear_BB" localSheetId="28">#REF!</definedName>
    <definedName name="EndYear_BB" localSheetId="18">#REF!</definedName>
    <definedName name="EndYear_BB" localSheetId="21">#REF!</definedName>
    <definedName name="EndYear_BB" localSheetId="22">#REF!</definedName>
    <definedName name="EndYear_BB" localSheetId="23">#REF!</definedName>
    <definedName name="EndYear_BB" localSheetId="24">#REF!</definedName>
    <definedName name="EndYear_BB" localSheetId="25">#REF!</definedName>
    <definedName name="EndYear_BB" localSheetId="26">#REF!</definedName>
    <definedName name="EndYear_BB" localSheetId="1">#REF!</definedName>
    <definedName name="EndYear_BB" localSheetId="2">#REF!</definedName>
    <definedName name="EndYear_BB" localSheetId="4">#REF!</definedName>
    <definedName name="EndYear_BB" localSheetId="7">#REF!</definedName>
    <definedName name="EndYear_BB" localSheetId="8">#REF!</definedName>
    <definedName name="EndYear_BB" localSheetId="9">#REF!</definedName>
    <definedName name="EndYear_BB" localSheetId="10">#REF!</definedName>
    <definedName name="EndYear_BB">#REF!</definedName>
    <definedName name="EndYear_DA" localSheetId="27">#REF!</definedName>
    <definedName name="EndYear_DA" localSheetId="28">#REF!</definedName>
    <definedName name="EndYear_DA" localSheetId="18">#REF!</definedName>
    <definedName name="EndYear_DA" localSheetId="21">#REF!</definedName>
    <definedName name="EndYear_DA" localSheetId="22">#REF!</definedName>
    <definedName name="EndYear_DA" localSheetId="23">#REF!</definedName>
    <definedName name="EndYear_DA" localSheetId="24">#REF!</definedName>
    <definedName name="EndYear_DA" localSheetId="25">#REF!</definedName>
    <definedName name="EndYear_DA" localSheetId="26">#REF!</definedName>
    <definedName name="EndYear_DA" localSheetId="1">#REF!</definedName>
    <definedName name="EndYear_DA" localSheetId="2">#REF!</definedName>
    <definedName name="EndYear_DA" localSheetId="4">#REF!</definedName>
    <definedName name="EndYear_DA" localSheetId="7">#REF!</definedName>
    <definedName name="EndYear_DA" localSheetId="8">#REF!</definedName>
    <definedName name="EndYear_DA" localSheetId="9">#REF!</definedName>
    <definedName name="EndYear_DA" localSheetId="10">#REF!</definedName>
    <definedName name="EndYear_DA">#REF!</definedName>
    <definedName name="EndYear_PA" localSheetId="27">#REF!</definedName>
    <definedName name="EndYear_PA" localSheetId="28">#REF!</definedName>
    <definedName name="EndYear_PA" localSheetId="18">#REF!</definedName>
    <definedName name="EndYear_PA" localSheetId="21">#REF!</definedName>
    <definedName name="EndYear_PA" localSheetId="22">#REF!</definedName>
    <definedName name="EndYear_PA" localSheetId="23">#REF!</definedName>
    <definedName name="EndYear_PA" localSheetId="24">#REF!</definedName>
    <definedName name="EndYear_PA" localSheetId="25">#REF!</definedName>
    <definedName name="EndYear_PA" localSheetId="26">#REF!</definedName>
    <definedName name="EndYear_PA" localSheetId="1">#REF!</definedName>
    <definedName name="EndYear_PA" localSheetId="2">#REF!</definedName>
    <definedName name="EndYear_PA" localSheetId="4">#REF!</definedName>
    <definedName name="EndYear_PA" localSheetId="7">#REF!</definedName>
    <definedName name="EndYear_PA" localSheetId="8">#REF!</definedName>
    <definedName name="EndYear_PA" localSheetId="9">#REF!</definedName>
    <definedName name="EndYear_PA" localSheetId="10">#REF!</definedName>
    <definedName name="EndYear_PA">#REF!</definedName>
    <definedName name="EndYear_PB" localSheetId="27">#REF!</definedName>
    <definedName name="EndYear_PB" localSheetId="28">#REF!</definedName>
    <definedName name="EndYear_PB" localSheetId="18">#REF!</definedName>
    <definedName name="EndYear_PB" localSheetId="21">#REF!</definedName>
    <definedName name="EndYear_PB" localSheetId="22">#REF!</definedName>
    <definedName name="EndYear_PB" localSheetId="23">#REF!</definedName>
    <definedName name="EndYear_PB" localSheetId="24">#REF!</definedName>
    <definedName name="EndYear_PB" localSheetId="25">#REF!</definedName>
    <definedName name="EndYear_PB" localSheetId="26">#REF!</definedName>
    <definedName name="EndYear_PB" localSheetId="1">#REF!</definedName>
    <definedName name="EndYear_PB" localSheetId="2">#REF!</definedName>
    <definedName name="EndYear_PB" localSheetId="4">#REF!</definedName>
    <definedName name="EndYear_PB" localSheetId="7">#REF!</definedName>
    <definedName name="EndYear_PB" localSheetId="8">#REF!</definedName>
    <definedName name="EndYear_PB" localSheetId="9">#REF!</definedName>
    <definedName name="EndYear_PB" localSheetId="10">#REF!</definedName>
    <definedName name="EndYear_PB">#REF!</definedName>
    <definedName name="Energy" localSheetId="14">#REF!</definedName>
    <definedName name="Energy" localSheetId="16">#REF!</definedName>
    <definedName name="Energy" localSheetId="19">#REF!</definedName>
    <definedName name="Energy" localSheetId="22">#REF!</definedName>
    <definedName name="Energy" localSheetId="23">#REF!</definedName>
    <definedName name="Energy" localSheetId="26">#REF!</definedName>
    <definedName name="Energy" localSheetId="5">#REF!</definedName>
    <definedName name="Energy" localSheetId="7">#REF!</definedName>
    <definedName name="Energy" localSheetId="9">#REF!</definedName>
    <definedName name="Energy" localSheetId="11">#REF!</definedName>
    <definedName name="Energy">#REF!</definedName>
    <definedName name="Energy_LY" localSheetId="27">#REF!</definedName>
    <definedName name="Energy_LY" localSheetId="28">#REF!</definedName>
    <definedName name="Energy_LY" localSheetId="18">#REF!</definedName>
    <definedName name="Energy_LY" localSheetId="21">#REF!</definedName>
    <definedName name="Energy_LY" localSheetId="22">#REF!</definedName>
    <definedName name="Energy_LY" localSheetId="23">#REF!</definedName>
    <definedName name="Energy_LY" localSheetId="24">#REF!</definedName>
    <definedName name="Energy_LY" localSheetId="25">#REF!</definedName>
    <definedName name="Energy_LY" localSheetId="26">#REF!</definedName>
    <definedName name="Energy_LY" localSheetId="1">#REF!</definedName>
    <definedName name="Energy_LY" localSheetId="2">#REF!</definedName>
    <definedName name="Energy_LY" localSheetId="4">#REF!</definedName>
    <definedName name="Energy_LY" localSheetId="7">#REF!</definedName>
    <definedName name="Energy_LY" localSheetId="8">#REF!</definedName>
    <definedName name="Energy_LY" localSheetId="9">#REF!</definedName>
    <definedName name="Energy_LY" localSheetId="10">#REF!</definedName>
    <definedName name="Energy_LY">#REF!</definedName>
    <definedName name="Energy_Markets" localSheetId="1">#REF!</definedName>
    <definedName name="Energy_Markets" localSheetId="2">#REF!</definedName>
    <definedName name="Energy_Markets">#REF!</definedName>
    <definedName name="Energytrading" localSheetId="27">#REF!</definedName>
    <definedName name="Energytrading" localSheetId="28">#REF!</definedName>
    <definedName name="Energytrading" localSheetId="18">#REF!</definedName>
    <definedName name="Energytrading" localSheetId="20">#REF!</definedName>
    <definedName name="Energytrading" localSheetId="21">#REF!</definedName>
    <definedName name="Energytrading" localSheetId="22">#REF!</definedName>
    <definedName name="Energytrading" localSheetId="23">#REF!</definedName>
    <definedName name="Energytrading" localSheetId="24">#REF!</definedName>
    <definedName name="Energytrading" localSheetId="25">#REF!</definedName>
    <definedName name="Energytrading" localSheetId="26">#REF!</definedName>
    <definedName name="Energytrading" localSheetId="1">#REF!</definedName>
    <definedName name="Energytrading" localSheetId="2">#REF!</definedName>
    <definedName name="Energytrading" localSheetId="4">#REF!</definedName>
    <definedName name="Energytrading" localSheetId="5">#REF!</definedName>
    <definedName name="Energytrading" localSheetId="7">#REF!</definedName>
    <definedName name="Energytrading" localSheetId="8">#REF!</definedName>
    <definedName name="Energytrading" localSheetId="9">#REF!</definedName>
    <definedName name="Energytrading" localSheetId="10">#REF!</definedName>
    <definedName name="Energytrading">#REF!</definedName>
    <definedName name="Eng_escln">#REF!</definedName>
    <definedName name="Engineeringkosten">#REF!</definedName>
    <definedName name="Engineeringstunden">#REF!</definedName>
    <definedName name="Environment_Table" localSheetId="19">#REF!</definedName>
    <definedName name="Environment_Table">#REF!</definedName>
    <definedName name="EnvironmentalStore">#REF!</definedName>
    <definedName name="EOCIndex">#REF!</definedName>
    <definedName name="ep" localSheetId="27">#REF!</definedName>
    <definedName name="ep" localSheetId="28">#REF!</definedName>
    <definedName name="ep" localSheetId="16">#REF!</definedName>
    <definedName name="ep" localSheetId="19">#REF!</definedName>
    <definedName name="ep" localSheetId="20">#REF!</definedName>
    <definedName name="ep" localSheetId="22">#REF!</definedName>
    <definedName name="ep" localSheetId="23">#REF!</definedName>
    <definedName name="ep" localSheetId="24">#REF!</definedName>
    <definedName name="ep" localSheetId="25">#REF!</definedName>
    <definedName name="ep" localSheetId="26">#REF!</definedName>
    <definedName name="ep" localSheetId="5">#REF!</definedName>
    <definedName name="ep" localSheetId="7">#REF!</definedName>
    <definedName name="ep" localSheetId="9">#REF!</definedName>
    <definedName name="ep">#REF!</definedName>
    <definedName name="EP_Headcount" localSheetId="27">#REF!</definedName>
    <definedName name="EP_Headcount" localSheetId="28">#REF!</definedName>
    <definedName name="EP_Headcount" localSheetId="16">#REF!</definedName>
    <definedName name="EP_Headcount" localSheetId="18">#REF!</definedName>
    <definedName name="EP_Headcount" localSheetId="20">#REF!</definedName>
    <definedName name="EP_Headcount" localSheetId="21">#REF!</definedName>
    <definedName name="EP_Headcount" localSheetId="22">#REF!</definedName>
    <definedName name="EP_Headcount" localSheetId="23">#REF!</definedName>
    <definedName name="EP_Headcount" localSheetId="24">#REF!</definedName>
    <definedName name="EP_Headcount" localSheetId="25">#REF!</definedName>
    <definedName name="EP_Headcount" localSheetId="26">#REF!</definedName>
    <definedName name="EP_Headcount" localSheetId="1">#REF!</definedName>
    <definedName name="EP_Headcount" localSheetId="2">#REF!</definedName>
    <definedName name="EP_Headcount" localSheetId="4">#REF!</definedName>
    <definedName name="EP_Headcount" localSheetId="5">#REF!</definedName>
    <definedName name="EP_Headcount" localSheetId="7">#REF!</definedName>
    <definedName name="EP_Headcount" localSheetId="8">#REF!</definedName>
    <definedName name="EP_Headcount" localSheetId="9">#REF!</definedName>
    <definedName name="EP_Headcount" localSheetId="10">#REF!</definedName>
    <definedName name="EP_Headcount">#REF!</definedName>
    <definedName name="EP_Headcount_copy_for_testing" localSheetId="27">#REF!</definedName>
    <definedName name="EP_Headcount_copy_for_testing" localSheetId="28">#REF!</definedName>
    <definedName name="EP_Headcount_copy_for_testing" localSheetId="16">#REF!</definedName>
    <definedName name="EP_Headcount_copy_for_testing" localSheetId="18">#REF!</definedName>
    <definedName name="EP_Headcount_copy_for_testing" localSheetId="20">#REF!</definedName>
    <definedName name="EP_Headcount_copy_for_testing" localSheetId="21">#REF!</definedName>
    <definedName name="EP_Headcount_copy_for_testing" localSheetId="22">#REF!</definedName>
    <definedName name="EP_Headcount_copy_for_testing" localSheetId="23">#REF!</definedName>
    <definedName name="EP_Headcount_copy_for_testing" localSheetId="24">#REF!</definedName>
    <definedName name="EP_Headcount_copy_for_testing" localSheetId="25">#REF!</definedName>
    <definedName name="EP_Headcount_copy_for_testing" localSheetId="26">#REF!</definedName>
    <definedName name="EP_Headcount_copy_for_testing" localSheetId="1">#REF!</definedName>
    <definedName name="EP_Headcount_copy_for_testing" localSheetId="2">#REF!</definedName>
    <definedName name="EP_Headcount_copy_for_testing" localSheetId="4">#REF!</definedName>
    <definedName name="EP_Headcount_copy_for_testing" localSheetId="7">#REF!</definedName>
    <definedName name="EP_Headcount_copy_for_testing" localSheetId="8">#REF!</definedName>
    <definedName name="EP_Headcount_copy_for_testing" localSheetId="9">#REF!</definedName>
    <definedName name="EP_Headcount_copy_for_testing" localSheetId="10">#REF!</definedName>
    <definedName name="EP_Headcount_copy_for_testing">#REF!</definedName>
    <definedName name="EPMWorkbookOptions_1" hidden="1">"ZycAAB|LCAAAAAAABADtvQdgHEmWJSYvbcp7f0r1StfgdKEIgGATJNiQQBDswYjN5pLsHWlHIymrKoHKZVZlXWYWQMztnbz33nvvvffee||997o7nU4n99//P1xmZAFs9s5K2smeIYCqyB8/fnwfPyIe/x7vFmV6mddNUS0/|2h3vPNRmi|n1axYXnz20bo939799KPf4|g3Th5/t6rfTqrq7Zerlpo2Kb23bB69a4rPPpq37erR3btXV1fjq3v"</definedName>
    <definedName name="EPMWorkbookOptions_2" hidden="1">"jqr64u7ezs3v39/7i|evpPF9k28WyabPlNP/IvjW7|a2PqNc0fXxSLZf5FH2|qU7WdZ0v258s8iv|Mvj6adZm|il9/iJb5NKb7anNF6t1XXBXXzV5/bLOz3OCN83HhNBHR7//s5df/P5PXp68|O7uzu//PX1pWuWT1XRnd5zNpuNlVo|n2eoiXxTLYjytFo8OgHKTre5So7vf//2/9|XLz3//p6c/efr8y5dfnL54o5|8fH784sXZi8/pz/OsbP"</definedName>
    <definedName name="EPMWorkbookOptions_3" hidden="1">"LvP74L/By2x6tVWUwzj7K3xtrACKF4HysxjnxEOv0LJR1x07uDX327mM3y5dNikS8bxna4qcO0CdpQq9fz6srCOKnKqj5q63X||G7ki02v8igib/ZGpy8St7T5u/ZZdlnVRUt48XTIy73vbvH|s6JuWg|B|PcdQBbLYQLdtpXf7qtl8YvWOY/85PkZMd/ju7HvNoEQgpPI39/ZvXew6wGITQW/|2U9y|ujncd35Zco9GZVZtcv62qV1|310e79T"</definedName>
    <definedName name="EPMWorkbookOptions_4" hidden="1">"||f55Pz7fufzva39/fOH24f3M/z7Z0s39ufTR7sP5jcQ8/hWxHAz7OmfZ2XJP357It8MSElFmkW8mS0ATWR9z0yfU9o|P3x914ev6Jfvr1Lv5II7ZDs9hoPAP12kddZPZ1fu6YpKcxHy6L87CMwzUcd6fHejUzd7d59fHfzcB/fvQ3dvKn/WePSp8dvjn//N7/Py9Ovz6g7O/ukgW/Pp7v//|NTS8WQVc9evPzqze//9M2P2NVvdqtWA|z67Pjk"</definedName>
    <definedName name="EPMWorkbookOptions_5" hidden="1">"azPqvXv37|/v79|eUff|/8eoRL|eNv0Rd/rNbtVqgDu/82zva3Pnpw92dw4OHtyeO|/9/487iX4hdx4/f/77f|fZjxjUb3arVgMM|vzLk|Pnv/9Xrz/I2n/66b1772Hu9///x6eWjH1u5a9|xLB|s1u1GmDYl6||/M7X59X3DqHu//|PV0HBPpvi09OTHzmmQbNbtRpg1Fdf3y99fzb99D3YNMsfTh4|3H|4PZtM7m3v39892J6cP8i2s09n9yY"</definedName>
    <definedName name="EPMWorkbookOptions_6" hidden="1">"P793f2zuf/b|ATV/1/dKzH3Gn3|xWrYa48/Qnz16fffnih8ijD96DR/8/okoNFfvq1H7zI471mt2q1RDH/jAzpwf/P|TVTtaUufRH9j5odqtWA/z5|quXv//TL57|EJn04f//mFSJGHIqffjy|e/zI071m92q1QCnvjn74gPC/fdm092d///xKUgYMunezu7O|M2Xb76RWP9GZvv5wag/efrqh|yj7v7/cClKqdix/i8p4P/J06c/0qp|s1u1Gm"</definedName>
    <definedName name="EPMWorkbookOptions_7" hidden="1">"DWL06PX3/16vT1D5Nb/3|4HmXISDwKjj19dfbl07OTH7Hp|zQKsIk3enz3eLUqi2nWEhz7efCpaU7QquWSEKfPnmZtxh/7H76puoN//Co/r/Nm/uXyy1W|PDrPyiZ/fDf8kNudlHlWA|iXy9fZZW5adj/mtt|t6reTqnpLvNkyGU3r/hdh|6sZz5pr|OVKxvf/AAKFsV5nJwAA"</definedName>
    <definedName name="EPMWorkbookOptions_8">"1f58ug8K5v88d3wQ253UuZZDaBfLl9nl7lp2f2Y2363qt9Oquot8WbLZDSt|1|E7a9mPGuu4ZcrGd//A3hEnXZ|PAAA"</definedName>
    <definedName name="epV">#REF!</definedName>
    <definedName name="epvrevrunrate">"'ENT:PSIX'!$N$49"</definedName>
    <definedName name="equipment_options">#REF!</definedName>
    <definedName name="EquipmentQualificationRequired">#REF!</definedName>
    <definedName name="Equity" localSheetId="27">#REF!</definedName>
    <definedName name="Equity" localSheetId="28">#REF!</definedName>
    <definedName name="Equity" localSheetId="16">#REF!</definedName>
    <definedName name="Equity" localSheetId="18">#REF!</definedName>
    <definedName name="Equity" localSheetId="20">#REF!</definedName>
    <definedName name="Equity" localSheetId="21">#REF!</definedName>
    <definedName name="Equity" localSheetId="22">#REF!</definedName>
    <definedName name="Equity" localSheetId="23">#REF!</definedName>
    <definedName name="Equity" localSheetId="24">#REF!</definedName>
    <definedName name="Equity" localSheetId="25">#REF!</definedName>
    <definedName name="Equity" localSheetId="26">#REF!</definedName>
    <definedName name="Equity" localSheetId="1">#REF!</definedName>
    <definedName name="Equity" localSheetId="2">#REF!</definedName>
    <definedName name="Equity" localSheetId="4">#REF!</definedName>
    <definedName name="Equity" localSheetId="7">#REF!</definedName>
    <definedName name="Equity" localSheetId="8">#REF!</definedName>
    <definedName name="Equity" localSheetId="9">#REF!</definedName>
    <definedName name="Equity" localSheetId="10">#REF!</definedName>
    <definedName name="Equity">#REF!</definedName>
    <definedName name="EquityAdjustments">0</definedName>
    <definedName name="EquityEmployeeStockOwnershipPlan">0</definedName>
    <definedName name="EquityOther">0</definedName>
    <definedName name="EquityPaidInCapital">0</definedName>
    <definedName name="EquityTreasuryStock">0</definedName>
    <definedName name="erc32d3x">"VCNCAL"</definedName>
    <definedName name="erection_C_I_System">#REF!</definedName>
    <definedName name="erection_cost">#REF!</definedName>
    <definedName name="erection_E_System">#REF!</definedName>
    <definedName name="ERR.MSG">"Calculation not valid for total year."</definedName>
    <definedName name="ErrMsg">"NA"</definedName>
    <definedName name="Error" localSheetId="27">#REF!</definedName>
    <definedName name="Error" localSheetId="28">#REF!</definedName>
    <definedName name="Error" localSheetId="16">#REF!</definedName>
    <definedName name="Error" localSheetId="18">#REF!</definedName>
    <definedName name="Error" localSheetId="20">#REF!</definedName>
    <definedName name="Error" localSheetId="21">#REF!</definedName>
    <definedName name="Error" localSheetId="22">#REF!</definedName>
    <definedName name="Error" localSheetId="23">#REF!</definedName>
    <definedName name="Error" localSheetId="24">#REF!</definedName>
    <definedName name="Error" localSheetId="25">#REF!</definedName>
    <definedName name="Error" localSheetId="26">#REF!</definedName>
    <definedName name="Error" localSheetId="1">#REF!</definedName>
    <definedName name="Error" localSheetId="2">#REF!</definedName>
    <definedName name="Error" localSheetId="4">#REF!</definedName>
    <definedName name="Error" localSheetId="7">#REF!</definedName>
    <definedName name="Error" localSheetId="8">#REF!</definedName>
    <definedName name="Error" localSheetId="9">#REF!</definedName>
    <definedName name="Error" localSheetId="10">#REF!</definedName>
    <definedName name="Error">#REF!</definedName>
    <definedName name="error2" hidden="1">{#N/A,#N/A,FALSE,"E-1";#N/A,#N/A,FALSE,"E-2";#N/A,#N/A,FALSE,"F-1";#N/A,#N/A,FALSE,"F-2";#N/A,#N/A,FALSE,"F-3";#N/A,#N/A,FALSE,"F-4";#N/A,#N/A,FALSE,"F-5";#N/A,#N/A,FALSE,"F-6";#N/A,#N/A,FALSE,"Matrix"}</definedName>
    <definedName name="error3" hidden="1">{#N/A,#N/A,FALSE,"Matrix";#N/A,#N/A,FALSE,"Executive";#N/A,#N/A,FALSE,"Summary"}</definedName>
    <definedName name="error4" hidden="1">{"ARA1",#N/A,FALSE,"ENG-ARA";"ARAhours",#N/A,FALSE,"ENG-ARA";"ARA$",#N/A,FALSE,"ENG-ARA"}</definedName>
    <definedName name="error5" hidden="1">{"bechtel1",#N/A,TRUE,"BECHTEL";"bechtelhours",#N/A,TRUE,"BECHTEL";"bechtel$",#N/A,TRUE,"BECHTEL"}</definedName>
    <definedName name="error6" hidden="1">{#N/A,#N/A,FALSE,"Matrix";#N/A,#N/A,FALSE,"Executive";#N/A,#N/A,FALSE,"Summary";#N/A,#N/A,FALSE,"Office1";#N/A,#N/A,FALSE,"Office2";#N/A,#N/A,FALSE,"Office3";#N/A,#N/A,FALSE,"Office4";#N/A,#N/A,FALSE,"Office5";#N/A,#N/A,FALSE,"Office6";#N/A,#N/A,FALSE,"Office7";#N/A,#N/A,FALSE,"Labor"}</definedName>
    <definedName name="ES">#REF!</definedName>
    <definedName name="ESA">#REF!</definedName>
    <definedName name="esc">#REF!</definedName>
    <definedName name="Esc_Factor">#REF!</definedName>
    <definedName name="escal">#REF!</definedName>
    <definedName name="Escalation_Rate" localSheetId="19">#REF!</definedName>
    <definedName name="Escalation_Rate">#REF!</definedName>
    <definedName name="Escalation_Rate_1">#REF!</definedName>
    <definedName name="Escalation_Rate_2">#REF!</definedName>
    <definedName name="EscalationIndices" localSheetId="19">#REF!</definedName>
    <definedName name="EscalationIndices" localSheetId="20">#REF!</definedName>
    <definedName name="EscalationIndices" localSheetId="23">#REF!</definedName>
    <definedName name="EscalationIndices" localSheetId="26">#REF!</definedName>
    <definedName name="EscalationIndices">#REF!</definedName>
    <definedName name="ESCt_ConstDollarYearDCM" localSheetId="27">#REF!</definedName>
    <definedName name="ESCt_ConstDollarYearDCM" localSheetId="28">#REF!</definedName>
    <definedName name="ESCt_ConstDollarYearDCM" localSheetId="16">#REF!</definedName>
    <definedName name="ESCt_ConstDollarYearDCM" localSheetId="18">#REF!</definedName>
    <definedName name="ESCt_ConstDollarYearDCM" localSheetId="21">#REF!</definedName>
    <definedName name="ESCt_ConstDollarYearDCM" localSheetId="22">#REF!</definedName>
    <definedName name="ESCt_ConstDollarYearDCM" localSheetId="23">#REF!</definedName>
    <definedName name="ESCt_ConstDollarYearDCM" localSheetId="24">#REF!</definedName>
    <definedName name="ESCt_ConstDollarYearDCM" localSheetId="25">#REF!</definedName>
    <definedName name="ESCt_ConstDollarYearDCM" localSheetId="26">#REF!</definedName>
    <definedName name="ESCt_ConstDollarYearDCM" localSheetId="1">#REF!</definedName>
    <definedName name="ESCt_ConstDollarYearDCM" localSheetId="2">#REF!</definedName>
    <definedName name="ESCt_ConstDollarYearDCM" localSheetId="4">#REF!</definedName>
    <definedName name="ESCt_ConstDollarYearDCM" localSheetId="7">#REF!</definedName>
    <definedName name="ESCt_ConstDollarYearDCM" localSheetId="8">#REF!</definedName>
    <definedName name="ESCt_ConstDollarYearDCM" localSheetId="9">#REF!</definedName>
    <definedName name="ESCt_ConstDollarYearDCM" localSheetId="10">#REF!</definedName>
    <definedName name="ESCt_ConstDollarYearDCM">#REF!</definedName>
    <definedName name="ESCt_ConstDollarYearILWD" localSheetId="27">#REF!</definedName>
    <definedName name="ESCt_ConstDollarYearILWD" localSheetId="28">#REF!</definedName>
    <definedName name="ESCt_ConstDollarYearILWD" localSheetId="16">#REF!</definedName>
    <definedName name="ESCt_ConstDollarYearILWD" localSheetId="18">#REF!</definedName>
    <definedName name="ESCt_ConstDollarYearILWD" localSheetId="21">#REF!</definedName>
    <definedName name="ESCt_ConstDollarYearILWD" localSheetId="22">#REF!</definedName>
    <definedName name="ESCt_ConstDollarYearILWD" localSheetId="23">#REF!</definedName>
    <definedName name="ESCt_ConstDollarYearILWD" localSheetId="24">#REF!</definedName>
    <definedName name="ESCt_ConstDollarYearILWD" localSheetId="25">#REF!</definedName>
    <definedName name="ESCt_ConstDollarYearILWD" localSheetId="26">#REF!</definedName>
    <definedName name="ESCt_ConstDollarYearILWD" localSheetId="1">#REF!</definedName>
    <definedName name="ESCt_ConstDollarYearILWD" localSheetId="2">#REF!</definedName>
    <definedName name="ESCt_ConstDollarYearILWD" localSheetId="4">#REF!</definedName>
    <definedName name="ESCt_ConstDollarYearILWD" localSheetId="7">#REF!</definedName>
    <definedName name="ESCt_ConstDollarYearILWD" localSheetId="8">#REF!</definedName>
    <definedName name="ESCt_ConstDollarYearILWD" localSheetId="9">#REF!</definedName>
    <definedName name="ESCt_ConstDollarYearILWD" localSheetId="10">#REF!</definedName>
    <definedName name="ESCt_ConstDollarYearILWD">#REF!</definedName>
    <definedName name="ESCt_ConstDollarYearILWO" localSheetId="27">#REF!</definedName>
    <definedName name="ESCt_ConstDollarYearILWO" localSheetId="28">#REF!</definedName>
    <definedName name="ESCt_ConstDollarYearILWO" localSheetId="16">#REF!</definedName>
    <definedName name="ESCt_ConstDollarYearILWO" localSheetId="18">#REF!</definedName>
    <definedName name="ESCt_ConstDollarYearILWO" localSheetId="21">#REF!</definedName>
    <definedName name="ESCt_ConstDollarYearILWO" localSheetId="22">#REF!</definedName>
    <definedName name="ESCt_ConstDollarYearILWO" localSheetId="23">#REF!</definedName>
    <definedName name="ESCt_ConstDollarYearILWO" localSheetId="24">#REF!</definedName>
    <definedName name="ESCt_ConstDollarYearILWO" localSheetId="25">#REF!</definedName>
    <definedName name="ESCt_ConstDollarYearILWO" localSheetId="26">#REF!</definedName>
    <definedName name="ESCt_ConstDollarYearILWO" localSheetId="1">#REF!</definedName>
    <definedName name="ESCt_ConstDollarYearILWO" localSheetId="2">#REF!</definedName>
    <definedName name="ESCt_ConstDollarYearILWO" localSheetId="4">#REF!</definedName>
    <definedName name="ESCt_ConstDollarYearILWO" localSheetId="7">#REF!</definedName>
    <definedName name="ESCt_ConstDollarYearILWO" localSheetId="8">#REF!</definedName>
    <definedName name="ESCt_ConstDollarYearILWO" localSheetId="9">#REF!</definedName>
    <definedName name="ESCt_ConstDollarYearILWO" localSheetId="10">#REF!</definedName>
    <definedName name="ESCt_ConstDollarYearILWO">#REF!</definedName>
    <definedName name="ESCt_ConstDollarYearLILWWMF" localSheetId="27">#REF!</definedName>
    <definedName name="ESCt_ConstDollarYearLILWWMF" localSheetId="28">#REF!</definedName>
    <definedName name="ESCt_ConstDollarYearLILWWMF" localSheetId="18">#REF!</definedName>
    <definedName name="ESCt_ConstDollarYearLILWWMF" localSheetId="21">#REF!</definedName>
    <definedName name="ESCt_ConstDollarYearLILWWMF" localSheetId="22">#REF!</definedName>
    <definedName name="ESCt_ConstDollarYearLILWWMF" localSheetId="23">#REF!</definedName>
    <definedName name="ESCt_ConstDollarYearLILWWMF" localSheetId="24">#REF!</definedName>
    <definedName name="ESCt_ConstDollarYearLILWWMF" localSheetId="25">#REF!</definedName>
    <definedName name="ESCt_ConstDollarYearLILWWMF" localSheetId="26">#REF!</definedName>
    <definedName name="ESCt_ConstDollarYearLILWWMF" localSheetId="1">#REF!</definedName>
    <definedName name="ESCt_ConstDollarYearLILWWMF" localSheetId="2">#REF!</definedName>
    <definedName name="ESCt_ConstDollarYearLILWWMF" localSheetId="4">#REF!</definedName>
    <definedName name="ESCt_ConstDollarYearLILWWMF" localSheetId="7">#REF!</definedName>
    <definedName name="ESCt_ConstDollarYearLILWWMF" localSheetId="8">#REF!</definedName>
    <definedName name="ESCt_ConstDollarYearLILWWMF" localSheetId="9">#REF!</definedName>
    <definedName name="ESCt_ConstDollarYearLILWWMF" localSheetId="10">#REF!</definedName>
    <definedName name="ESCt_ConstDollarYearLILWWMF">#REF!</definedName>
    <definedName name="ESCt_ConstDollarYearLLWD" localSheetId="27">#REF!</definedName>
    <definedName name="ESCt_ConstDollarYearLLWD" localSheetId="28">#REF!</definedName>
    <definedName name="ESCt_ConstDollarYearLLWD" localSheetId="18">#REF!</definedName>
    <definedName name="ESCt_ConstDollarYearLLWD" localSheetId="21">#REF!</definedName>
    <definedName name="ESCt_ConstDollarYearLLWD" localSheetId="22">#REF!</definedName>
    <definedName name="ESCt_ConstDollarYearLLWD" localSheetId="23">#REF!</definedName>
    <definedName name="ESCt_ConstDollarYearLLWD" localSheetId="24">#REF!</definedName>
    <definedName name="ESCt_ConstDollarYearLLWD" localSheetId="25">#REF!</definedName>
    <definedName name="ESCt_ConstDollarYearLLWD" localSheetId="26">#REF!</definedName>
    <definedName name="ESCt_ConstDollarYearLLWD" localSheetId="1">#REF!</definedName>
    <definedName name="ESCt_ConstDollarYearLLWD" localSheetId="2">#REF!</definedName>
    <definedName name="ESCt_ConstDollarYearLLWD" localSheetId="4">#REF!</definedName>
    <definedName name="ESCt_ConstDollarYearLLWD" localSheetId="7">#REF!</definedName>
    <definedName name="ESCt_ConstDollarYearLLWD" localSheetId="8">#REF!</definedName>
    <definedName name="ESCt_ConstDollarYearLLWD" localSheetId="9">#REF!</definedName>
    <definedName name="ESCt_ConstDollarYearLLWD" localSheetId="10">#REF!</definedName>
    <definedName name="ESCt_ConstDollarYearLLWD">#REF!</definedName>
    <definedName name="ESCt_ConstDollarYearLLWO" localSheetId="27">#REF!</definedName>
    <definedName name="ESCt_ConstDollarYearLLWO" localSheetId="28">#REF!</definedName>
    <definedName name="ESCt_ConstDollarYearLLWO" localSheetId="18">#REF!</definedName>
    <definedName name="ESCt_ConstDollarYearLLWO" localSheetId="21">#REF!</definedName>
    <definedName name="ESCt_ConstDollarYearLLWO" localSheetId="22">#REF!</definedName>
    <definedName name="ESCt_ConstDollarYearLLWO" localSheetId="23">#REF!</definedName>
    <definedName name="ESCt_ConstDollarYearLLWO" localSheetId="24">#REF!</definedName>
    <definedName name="ESCt_ConstDollarYearLLWO" localSheetId="25">#REF!</definedName>
    <definedName name="ESCt_ConstDollarYearLLWO" localSheetId="26">#REF!</definedName>
    <definedName name="ESCt_ConstDollarYearLLWO" localSheetId="1">#REF!</definedName>
    <definedName name="ESCt_ConstDollarYearLLWO" localSheetId="2">#REF!</definedName>
    <definedName name="ESCt_ConstDollarYearLLWO" localSheetId="4">#REF!</definedName>
    <definedName name="ESCt_ConstDollarYearLLWO" localSheetId="7">#REF!</definedName>
    <definedName name="ESCt_ConstDollarYearLLWO" localSheetId="8">#REF!</definedName>
    <definedName name="ESCt_ConstDollarYearLLWO" localSheetId="9">#REF!</definedName>
    <definedName name="ESCt_ConstDollarYearLLWO" localSheetId="10">#REF!</definedName>
    <definedName name="ESCt_ConstDollarYearLLWO">#REF!</definedName>
    <definedName name="ESCt_ConstDollarYearUFD" localSheetId="27">#REF!</definedName>
    <definedName name="ESCt_ConstDollarYearUFD" localSheetId="28">#REF!</definedName>
    <definedName name="ESCt_ConstDollarYearUFD" localSheetId="18">#REF!</definedName>
    <definedName name="ESCt_ConstDollarYearUFD" localSheetId="21">#REF!</definedName>
    <definedName name="ESCt_ConstDollarYearUFD" localSheetId="22">#REF!</definedName>
    <definedName name="ESCt_ConstDollarYearUFD" localSheetId="23">#REF!</definedName>
    <definedName name="ESCt_ConstDollarYearUFD" localSheetId="24">#REF!</definedName>
    <definedName name="ESCt_ConstDollarYearUFD" localSheetId="25">#REF!</definedName>
    <definedName name="ESCt_ConstDollarYearUFD" localSheetId="26">#REF!</definedName>
    <definedName name="ESCt_ConstDollarYearUFD" localSheetId="1">#REF!</definedName>
    <definedName name="ESCt_ConstDollarYearUFD" localSheetId="2">#REF!</definedName>
    <definedName name="ESCt_ConstDollarYearUFD" localSheetId="4">#REF!</definedName>
    <definedName name="ESCt_ConstDollarYearUFD" localSheetId="7">#REF!</definedName>
    <definedName name="ESCt_ConstDollarYearUFD" localSheetId="8">#REF!</definedName>
    <definedName name="ESCt_ConstDollarYearUFD" localSheetId="9">#REF!</definedName>
    <definedName name="ESCt_ConstDollarYearUFD" localSheetId="10">#REF!</definedName>
    <definedName name="ESCt_ConstDollarYearUFD">#REF!</definedName>
    <definedName name="ESCt_ConstDollarYearUFS" localSheetId="27">#REF!</definedName>
    <definedName name="ESCt_ConstDollarYearUFS" localSheetId="28">#REF!</definedName>
    <definedName name="ESCt_ConstDollarYearUFS" localSheetId="18">#REF!</definedName>
    <definedName name="ESCt_ConstDollarYearUFS" localSheetId="21">#REF!</definedName>
    <definedName name="ESCt_ConstDollarYearUFS" localSheetId="22">#REF!</definedName>
    <definedName name="ESCt_ConstDollarYearUFS" localSheetId="23">#REF!</definedName>
    <definedName name="ESCt_ConstDollarYearUFS" localSheetId="24">#REF!</definedName>
    <definedName name="ESCt_ConstDollarYearUFS" localSheetId="25">#REF!</definedName>
    <definedName name="ESCt_ConstDollarYearUFS" localSheetId="26">#REF!</definedName>
    <definedName name="ESCt_ConstDollarYearUFS" localSheetId="1">#REF!</definedName>
    <definedName name="ESCt_ConstDollarYearUFS" localSheetId="2">#REF!</definedName>
    <definedName name="ESCt_ConstDollarYearUFS" localSheetId="4">#REF!</definedName>
    <definedName name="ESCt_ConstDollarYearUFS" localSheetId="7">#REF!</definedName>
    <definedName name="ESCt_ConstDollarYearUFS" localSheetId="8">#REF!</definedName>
    <definedName name="ESCt_ConstDollarYearUFS" localSheetId="9">#REF!</definedName>
    <definedName name="ESCt_ConstDollarYearUFS" localSheetId="10">#REF!</definedName>
    <definedName name="ESCt_ConstDollarYearUFS">#REF!</definedName>
    <definedName name="ESCt_ConstDollarYearUFSWMF" localSheetId="27">#REF!</definedName>
    <definedName name="ESCt_ConstDollarYearUFSWMF" localSheetId="28">#REF!</definedName>
    <definedName name="ESCt_ConstDollarYearUFSWMF" localSheetId="18">#REF!</definedName>
    <definedName name="ESCt_ConstDollarYearUFSWMF" localSheetId="21">#REF!</definedName>
    <definedName name="ESCt_ConstDollarYearUFSWMF" localSheetId="22">#REF!</definedName>
    <definedName name="ESCt_ConstDollarYearUFSWMF" localSheetId="23">#REF!</definedName>
    <definedName name="ESCt_ConstDollarYearUFSWMF" localSheetId="24">#REF!</definedName>
    <definedName name="ESCt_ConstDollarYearUFSWMF" localSheetId="25">#REF!</definedName>
    <definedName name="ESCt_ConstDollarYearUFSWMF" localSheetId="26">#REF!</definedName>
    <definedName name="ESCt_ConstDollarYearUFSWMF" localSheetId="1">#REF!</definedName>
    <definedName name="ESCt_ConstDollarYearUFSWMF" localSheetId="2">#REF!</definedName>
    <definedName name="ESCt_ConstDollarYearUFSWMF" localSheetId="4">#REF!</definedName>
    <definedName name="ESCt_ConstDollarYearUFSWMF" localSheetId="7">#REF!</definedName>
    <definedName name="ESCt_ConstDollarYearUFSWMF" localSheetId="8">#REF!</definedName>
    <definedName name="ESCt_ConstDollarYearUFSWMF" localSheetId="9">#REF!</definedName>
    <definedName name="ESCt_ConstDollarYearUFSWMF" localSheetId="10">#REF!</definedName>
    <definedName name="ESCt_ConstDollarYearUFSWMF">#REF!</definedName>
    <definedName name="ESPYMTS">#REF!</definedName>
    <definedName name="EssAliasTable">"Default"</definedName>
    <definedName name="EssLatest">"P1"</definedName>
    <definedName name="EssOptions">"A1110000000111000010001101000_01000"</definedName>
    <definedName name="Est_Rollup">#REF!</definedName>
    <definedName name="Est_Studies">#REF!</definedName>
    <definedName name="Estimate">#REF!</definedName>
    <definedName name="estimate_total_development_hours" localSheetId="21">plan_hours+analyze_hours+design_hours+build_hours+test_hours+deploy_hours</definedName>
    <definedName name="estimate_total_development_hours">plan_hours+analyze_hours+design_hours+build_hours+test_hours+deploy_hours</definedName>
    <definedName name="EstimateBasis">#REF!</definedName>
    <definedName name="EstimateClass" hidden="1">#REF!</definedName>
    <definedName name="EV__LASTREFTIME__" hidden="1">41645.6078125</definedName>
    <definedName name="EV_Rules">#REF!</definedName>
    <definedName name="EvaluateBids">#REF!</definedName>
    <definedName name="Evergreen" localSheetId="19">#REF!</definedName>
    <definedName name="Evergreen">#REF!</definedName>
    <definedName name="Evergreen_T" localSheetId="19">#REF!</definedName>
    <definedName name="Evergreen_T">#REF!</definedName>
    <definedName name="EVERYTHING" localSheetId="27">#REF!</definedName>
    <definedName name="EVERYTHING" localSheetId="28">#REF!</definedName>
    <definedName name="EVERYTHING" localSheetId="16">#REF!</definedName>
    <definedName name="EVERYTHING" localSheetId="19">#REF!</definedName>
    <definedName name="EVERYTHING" localSheetId="20">#REF!</definedName>
    <definedName name="EVERYTHING" localSheetId="22">#REF!</definedName>
    <definedName name="EVERYTHING" localSheetId="23">#REF!</definedName>
    <definedName name="EVERYTHING" localSheetId="24">#REF!</definedName>
    <definedName name="EVERYTHING" localSheetId="25">#REF!</definedName>
    <definedName name="EVERYTHING" localSheetId="26">#REF!</definedName>
    <definedName name="EVERYTHING" localSheetId="5">#REF!</definedName>
    <definedName name="EVERYTHING" localSheetId="7">#REF!</definedName>
    <definedName name="EVERYTHING" localSheetId="9">#REF!</definedName>
    <definedName name="EVERYTHING">#REF!</definedName>
    <definedName name="EVGR_Pivot">#REF!</definedName>
    <definedName name="evm">#REF!</definedName>
    <definedName name="exc_general" localSheetId="24">#REF!,#REF!,#REF!,#REF!,#REF!,#REF!,#REF!</definedName>
    <definedName name="exc_general" localSheetId="25">#REF!,#REF!,#REF!,#REF!,#REF!,#REF!,#REF!</definedName>
    <definedName name="exc_general" localSheetId="1">#REF!,#REF!,#REF!,#REF!,#REF!,#REF!,#REF!</definedName>
    <definedName name="exc_general" localSheetId="2">#REF!,#REF!,#REF!,#REF!,#REF!,#REF!,#REF!</definedName>
    <definedName name="exc_general">#REF!,#REF!,#REF!,#REF!,#REF!,#REF!,#REF!</definedName>
    <definedName name="Exch">" Sheet2!$F$2"</definedName>
    <definedName name="Exch_Rate">#REF!</definedName>
    <definedName name="Exch_Rate1">#REF!</definedName>
    <definedName name="Exchange_Rate">1/1.35</definedName>
    <definedName name="excl">#REF!</definedName>
    <definedName name="Exclude" localSheetId="24">#REF!</definedName>
    <definedName name="Exclude" localSheetId="25">#REF!</definedName>
    <definedName name="Exclude" localSheetId="1">#REF!</definedName>
    <definedName name="Exclude" localSheetId="2">#REF!</definedName>
    <definedName name="Exclude">#REF!</definedName>
    <definedName name="EXECUTION_STATE">"In Progress - Execution"</definedName>
    <definedName name="ExecutionPhaseFixedFeeCorePMT" localSheetId="24">#REF!</definedName>
    <definedName name="ExecutionPhaseFixedFeeCorePMT" localSheetId="25">#REF!</definedName>
    <definedName name="ExecutionPhaseFixedFeeCorePMT" localSheetId="1">#REF!</definedName>
    <definedName name="ExecutionPhaseFixedFeeCorePMT" localSheetId="2">#REF!</definedName>
    <definedName name="ExecutionPhaseFixedFeeCorePMT">#REF!</definedName>
    <definedName name="ExecutionPhaseTargetCostPMTe" localSheetId="24">#REF!</definedName>
    <definedName name="ExecutionPhaseTargetCostPMTe" localSheetId="25">#REF!</definedName>
    <definedName name="ExecutionPhaseTargetCostPMTe" localSheetId="1">#REF!</definedName>
    <definedName name="ExecutionPhaseTargetCostPMTe" localSheetId="2">#REF!</definedName>
    <definedName name="ExecutionPhaseTargetCostPMTe">#REF!</definedName>
    <definedName name="ExecutionPhaseTargetCostPMTu" localSheetId="24">#REF!</definedName>
    <definedName name="ExecutionPhaseTargetCostPMTu" localSheetId="25">#REF!</definedName>
    <definedName name="ExecutionPhaseTargetCostPMTu" localSheetId="1">#REF!</definedName>
    <definedName name="ExecutionPhaseTargetCostPMTu" localSheetId="2">#REF!</definedName>
    <definedName name="ExecutionPhaseTargetCostPMTu">#REF!</definedName>
    <definedName name="EXPANSION_JOINTS">#REF!</definedName>
    <definedName name="Expected">"4-Expected"</definedName>
    <definedName name="Expected_Fossil_GWH_2013" localSheetId="19">#REF!</definedName>
    <definedName name="Expected_Fossil_GWH_2013">#REF!</definedName>
    <definedName name="ExpeditingLevel">#REF!</definedName>
    <definedName name="Expiring">"Roll_Total_A"</definedName>
    <definedName name="EXPORT_FILE_TOTAL">#REF!</definedName>
    <definedName name="EXPOSURE_YES_NO">#REF!</definedName>
    <definedName name="_xlnm.Extract" localSheetId="27">#REF!</definedName>
    <definedName name="_xlnm.Extract" localSheetId="28">#REF!</definedName>
    <definedName name="_xlnm.Extract" localSheetId="16">#REF!</definedName>
    <definedName name="_xlnm.Extract" localSheetId="19">#REF!</definedName>
    <definedName name="_xlnm.Extract" localSheetId="20">#REF!</definedName>
    <definedName name="_xlnm.Extract" localSheetId="22">#REF!</definedName>
    <definedName name="_xlnm.Extract" localSheetId="23">#REF!</definedName>
    <definedName name="_xlnm.Extract" localSheetId="24">#REF!</definedName>
    <definedName name="_xlnm.Extract" localSheetId="25">#REF!</definedName>
    <definedName name="_xlnm.Extract" localSheetId="26">#REF!</definedName>
    <definedName name="_xlnm.Extract" localSheetId="5">#REF!</definedName>
    <definedName name="_xlnm.Extract" localSheetId="7">#REF!</definedName>
    <definedName name="_xlnm.Extract" localSheetId="9">#REF!</definedName>
    <definedName name="_xlnm.Extract">#REF!</definedName>
    <definedName name="EYGLASS_UNITS">#REF!</definedName>
    <definedName name="f" localSheetId="27">#REF!</definedName>
    <definedName name="f" localSheetId="28">#REF!</definedName>
    <definedName name="f" localSheetId="16">#REF!</definedName>
    <definedName name="f" localSheetId="18">#REF!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1">#REF!</definedName>
    <definedName name="f" localSheetId="2">#REF!</definedName>
    <definedName name="f" localSheetId="4">#REF!</definedName>
    <definedName name="f" localSheetId="5">#REF!</definedName>
    <definedName name="f" localSheetId="7">#REF!</definedName>
    <definedName name="f" localSheetId="8">#REF!</definedName>
    <definedName name="f" localSheetId="9">#REF!</definedName>
    <definedName name="f" localSheetId="10">#REF!</definedName>
    <definedName name="f">#REF!</definedName>
    <definedName name="F_Abut1FormSF_BridgeTakeOff">#REF!</definedName>
    <definedName name="F_Abut1pccCY_BridgeTakeOff">#REF!</definedName>
    <definedName name="F_Abut2FormSF_BridgeTakeOff">#REF!</definedName>
    <definedName name="F_Abut2pccCY_BridgeTakeOff">#REF!</definedName>
    <definedName name="F_ApproachFormSF_BridgeTakeOff">#REF!</definedName>
    <definedName name="F_ApproachpccCY_BridgeTakeOff">#REF!</definedName>
    <definedName name="F_BarrierFormSF_BridgeTakeOff">#REF!</definedName>
    <definedName name="F_BarrierpccCY_BridgeTakeOff">#REF!</definedName>
    <definedName name="F_Basic">#REF!</definedName>
    <definedName name="F_CapFormSF_BridgeTakeOff">#REF!</definedName>
    <definedName name="F_CappccCY_BridgeTakeOff">#REF!</definedName>
    <definedName name="F_Chemetics_Scope">#REF!</definedName>
    <definedName name="F_ColumnFormSF_BridgeTakeOff">#REF!</definedName>
    <definedName name="F_ColumnpccCY_BridgeTakeOff">#REF!</definedName>
    <definedName name="F_Commissioning">#REF!</definedName>
    <definedName name="F_Construction">#REF!</definedName>
    <definedName name="F_Count">#REF!</definedName>
    <definedName name="F_DeckFormSF_BridgeTakeOff">#REF!</definedName>
    <definedName name="F_DeckpccCY_BridgeTakeOff">#REF!</definedName>
    <definedName name="F_Detail">#REF!</definedName>
    <definedName name="F_Facilities">#REF!</definedName>
    <definedName name="F_FootingFormSF_BridgeTakeOff">#REF!</definedName>
    <definedName name="F_FootingpccCY_BridgeTakeOff">#REF!</definedName>
    <definedName name="F_NET">6</definedName>
    <definedName name="F_Other_Scope">#REF!</definedName>
    <definedName name="F_Purchaser_Scope">#REF!</definedName>
    <definedName name="F_Range">#REF!</definedName>
    <definedName name="F_Selected">#REF!</definedName>
    <definedName name="F_Training">#REF!</definedName>
    <definedName name="F7_BI14" localSheetId="27">#REF!</definedName>
    <definedName name="F7_BI14" localSheetId="28">#REF!</definedName>
    <definedName name="F7_BI14" localSheetId="16">#REF!</definedName>
    <definedName name="F7_BI14" localSheetId="19">#REF!</definedName>
    <definedName name="F7_BI14" localSheetId="20">#REF!</definedName>
    <definedName name="F7_BI14" localSheetId="22">#REF!</definedName>
    <definedName name="F7_BI14" localSheetId="23">#REF!</definedName>
    <definedName name="F7_BI14" localSheetId="24">#REF!</definedName>
    <definedName name="F7_BI14" localSheetId="25">#REF!</definedName>
    <definedName name="F7_BI14" localSheetId="26">#REF!</definedName>
    <definedName name="F7_BI14" localSheetId="5">#REF!</definedName>
    <definedName name="F7_BI14" localSheetId="7">#REF!</definedName>
    <definedName name="F7_BI14" localSheetId="9">#REF!</definedName>
    <definedName name="F7_BI14">#REF!</definedName>
    <definedName name="FA_Year_End_2015" localSheetId="24">#REF!</definedName>
    <definedName name="FA_Year_End_2015" localSheetId="25">#REF!</definedName>
    <definedName name="FA_Year_End_2015" localSheetId="1">#REF!</definedName>
    <definedName name="FA_Year_End_2015" localSheetId="2">#REF!</definedName>
    <definedName name="FA_Year_End_2015">#REF!</definedName>
    <definedName name="FabLeadTimes">#REF!</definedName>
    <definedName name="FAC">#REF!</definedName>
    <definedName name="FAC_Number">#REF!</definedName>
    <definedName name="facility_Codes">#REF!</definedName>
    <definedName name="FAMERangeCHG0620E11" localSheetId="21">#REF!</definedName>
    <definedName name="FAMERangeCHG0620E11">#REF!</definedName>
    <definedName name="FAMERangeCHG0620E21" localSheetId="21">#REF!</definedName>
    <definedName name="FAMERangeCHG0620E21">#REF!</definedName>
    <definedName name="FAMERangeCHG0620E22" localSheetId="21">#REF!</definedName>
    <definedName name="FAMERangeCHG0620E22">#REF!</definedName>
    <definedName name="FAMERangeCHG0620G11" localSheetId="21">#REF!</definedName>
    <definedName name="FAMERangeCHG0620G11">#REF!</definedName>
    <definedName name="FAMERangeCHG0620G13" localSheetId="21">#REF!</definedName>
    <definedName name="FAMERangeCHG0620G13">#REF!</definedName>
    <definedName name="FAR15_Investment">#REF!</definedName>
    <definedName name="FCST">#REF!</definedName>
    <definedName name="Fcst3">#REF!</definedName>
    <definedName name="Fcst4">#REF!</definedName>
    <definedName name="Fcst5">#REF!</definedName>
    <definedName name="Fcst6">#REF!</definedName>
    <definedName name="FCSTControl">#REF!</definedName>
    <definedName name="fdf" localSheetId="27">#REF!</definedName>
    <definedName name="fdf" localSheetId="28">#REF!</definedName>
    <definedName name="fdf" localSheetId="16">#REF!</definedName>
    <definedName name="fdf" localSheetId="18">#REF!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1">#REF!</definedName>
    <definedName name="fdf" localSheetId="2">#REF!</definedName>
    <definedName name="fdf" localSheetId="4">#REF!</definedName>
    <definedName name="fdf" localSheetId="5">#REF!</definedName>
    <definedName name="fdf" localSheetId="7">#REF!</definedName>
    <definedName name="fdf" localSheetId="8">#REF!</definedName>
    <definedName name="fdf" localSheetId="9">#REF!</definedName>
    <definedName name="fdf" localSheetId="10">#REF!</definedName>
    <definedName name="fdf">#REF!</definedName>
    <definedName name="fdnhfh">#REF!</definedName>
    <definedName name="FEBLambtonG3" localSheetId="19">#REF!</definedName>
    <definedName name="FEBLambtonG3">#REF!</definedName>
    <definedName name="FEBLBTG4" localSheetId="19">#REF!</definedName>
    <definedName name="FEBLBTG4">#REF!</definedName>
    <definedName name="FEBNTKG5" localSheetId="19">#REF!</definedName>
    <definedName name="FEBNTKG5">#REF!</definedName>
    <definedName name="FEBNTKG6" localSheetId="19">#REF!</definedName>
    <definedName name="FEBNTKG6">#REF!</definedName>
    <definedName name="FEBNTKG7" localSheetId="19">#REF!</definedName>
    <definedName name="FEBNTKG7">#REF!</definedName>
    <definedName name="FEBNTKG8" localSheetId="19">#REF!</definedName>
    <definedName name="FEBNTKG8">#REF!</definedName>
    <definedName name="FEBSUM" localSheetId="27">#REF!</definedName>
    <definedName name="FEBSUM" localSheetId="28">#REF!</definedName>
    <definedName name="FEBSUM" localSheetId="16">#REF!</definedName>
    <definedName name="FEBSUM" localSheetId="18">#REF!</definedName>
    <definedName name="FEBSUM" localSheetId="20">#REF!</definedName>
    <definedName name="FEBSUM" localSheetId="21">#REF!</definedName>
    <definedName name="FEBSUM" localSheetId="22">#REF!</definedName>
    <definedName name="FEBSUM" localSheetId="23">#REF!</definedName>
    <definedName name="FEBSUM" localSheetId="24">#REF!</definedName>
    <definedName name="FEBSUM" localSheetId="25">#REF!</definedName>
    <definedName name="FEBSUM" localSheetId="26">#REF!</definedName>
    <definedName name="FEBSUM" localSheetId="1">#REF!</definedName>
    <definedName name="FEBSUM" localSheetId="2">#REF!</definedName>
    <definedName name="FEBSUM" localSheetId="4">#REF!</definedName>
    <definedName name="FEBSUM" localSheetId="5">#REF!</definedName>
    <definedName name="FEBSUM" localSheetId="7">#REF!</definedName>
    <definedName name="FEBSUM" localSheetId="8">#REF!</definedName>
    <definedName name="FEBSUM" localSheetId="9">#REF!</definedName>
    <definedName name="FEBSUM" localSheetId="10">#REF!</definedName>
    <definedName name="FEBSUM">#REF!</definedName>
    <definedName name="FEBTBYG3" localSheetId="19">#REF!</definedName>
    <definedName name="FEBTBYG3">#REF!</definedName>
    <definedName name="Fee_1">#REF!</definedName>
    <definedName name="Fee_1_Const" localSheetId="24">#REF!</definedName>
    <definedName name="Fee_1_Const" localSheetId="25">#REF!</definedName>
    <definedName name="Fee_1_Const" localSheetId="1">#REF!</definedName>
    <definedName name="Fee_1_Const" localSheetId="2">#REF!</definedName>
    <definedName name="Fee_1_Const">#REF!</definedName>
    <definedName name="Fee_1_Eng" localSheetId="24">#REF!</definedName>
    <definedName name="Fee_1_Eng" localSheetId="25">#REF!</definedName>
    <definedName name="Fee_1_Eng" localSheetId="1">#REF!</definedName>
    <definedName name="Fee_1_Eng" localSheetId="2">#REF!</definedName>
    <definedName name="Fee_1_Eng">#REF!</definedName>
    <definedName name="Fee_2">#REF!</definedName>
    <definedName name="Fee_2_Const" localSheetId="24">#REF!</definedName>
    <definedName name="Fee_2_Const" localSheetId="25">#REF!</definedName>
    <definedName name="Fee_2_Const" localSheetId="1">#REF!</definedName>
    <definedName name="Fee_2_Const" localSheetId="2">#REF!</definedName>
    <definedName name="Fee_2_Const">#REF!</definedName>
    <definedName name="Fee_2_Eng" localSheetId="24">#REF!</definedName>
    <definedName name="Fee_2_Eng" localSheetId="25">#REF!</definedName>
    <definedName name="Fee_2_Eng" localSheetId="1">#REF!</definedName>
    <definedName name="Fee_2_Eng" localSheetId="2">#REF!</definedName>
    <definedName name="Fee_2_Eng">#REF!</definedName>
    <definedName name="Fee_3">#REF!</definedName>
    <definedName name="Fee_3_Const" localSheetId="24">#REF!</definedName>
    <definedName name="Fee_3_Const" localSheetId="25">#REF!</definedName>
    <definedName name="Fee_3_Const" localSheetId="1">#REF!</definedName>
    <definedName name="Fee_3_Const" localSheetId="2">#REF!</definedName>
    <definedName name="Fee_3_Const">#REF!</definedName>
    <definedName name="Fee_3_Eng" localSheetId="24">#REF!</definedName>
    <definedName name="Fee_3_Eng" localSheetId="25">#REF!</definedName>
    <definedName name="Fee_3_Eng" localSheetId="1">#REF!</definedName>
    <definedName name="Fee_3_Eng" localSheetId="2">#REF!</definedName>
    <definedName name="Fee_3_Eng">#REF!</definedName>
    <definedName name="Fee_4">#REF!</definedName>
    <definedName name="Fee_4_Const" localSheetId="24">#REF!</definedName>
    <definedName name="Fee_4_Const" localSheetId="25">#REF!</definedName>
    <definedName name="Fee_4_Const" localSheetId="1">#REF!</definedName>
    <definedName name="Fee_4_Const" localSheetId="2">#REF!</definedName>
    <definedName name="Fee_4_Const">#REF!</definedName>
    <definedName name="Fee_4_Eng" localSheetId="24">#REF!</definedName>
    <definedName name="Fee_4_Eng" localSheetId="25">#REF!</definedName>
    <definedName name="Fee_4_Eng" localSheetId="1">#REF!</definedName>
    <definedName name="Fee_4_Eng" localSheetId="2">#REF!</definedName>
    <definedName name="Fee_4_Eng">#REF!</definedName>
    <definedName name="Fee1_Dynamic" localSheetId="24">#REF!</definedName>
    <definedName name="Fee1_Dynamic" localSheetId="25">#REF!</definedName>
    <definedName name="Fee1_Dynamic" localSheetId="1">#REF!</definedName>
    <definedName name="Fee1_Dynamic" localSheetId="2">#REF!</definedName>
    <definedName name="Fee1_Dynamic">#REF!</definedName>
    <definedName name="Fee2_Dynamic" localSheetId="1">#REF!</definedName>
    <definedName name="Fee2_Dynamic" localSheetId="2">#REF!</definedName>
    <definedName name="Fee2_Dynamic">#REF!</definedName>
    <definedName name="Fee3_Dynamic" localSheetId="1">#REF!</definedName>
    <definedName name="Fee3_Dynamic" localSheetId="2">#REF!</definedName>
    <definedName name="Fee3_Dynamic">#REF!</definedName>
    <definedName name="Fee4_Dynamic" localSheetId="1">#REF!</definedName>
    <definedName name="Fee4_Dynamic" localSheetId="2">#REF!</definedName>
    <definedName name="Fee4_Dynamic">#REF!</definedName>
    <definedName name="FEL">#REF!</definedName>
    <definedName name="ff" localSheetId="27">#REF!</definedName>
    <definedName name="ff" localSheetId="28">#REF!</definedName>
    <definedName name="ff" localSheetId="16">#REF!</definedName>
    <definedName name="ff" localSheetId="18">#REF!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1">#REF!</definedName>
    <definedName name="ff" localSheetId="2">#REF!</definedName>
    <definedName name="ff" localSheetId="4">#REF!</definedName>
    <definedName name="ff" localSheetId="7">#REF!</definedName>
    <definedName name="ff" localSheetId="8">#REF!</definedName>
    <definedName name="ff" localSheetId="9">#REF!</definedName>
    <definedName name="ff" localSheetId="10">#REF!</definedName>
    <definedName name="ff">#REF!</definedName>
    <definedName name="fff" localSheetId="27">#REF!</definedName>
    <definedName name="fff" localSheetId="28">#REF!</definedName>
    <definedName name="fff" localSheetId="16">#REF!</definedName>
    <definedName name="fff" localSheetId="18">#REF!</definedName>
    <definedName name="fff" localSheetId="21">#REF!</definedName>
    <definedName name="fff" localSheetId="22">#REF!</definedName>
    <definedName name="fff" localSheetId="23">#REF!</definedName>
    <definedName name="fff" localSheetId="24">#REF!</definedName>
    <definedName name="fff" localSheetId="25">#REF!</definedName>
    <definedName name="fff" localSheetId="26">#REF!</definedName>
    <definedName name="fff" localSheetId="1">#REF!</definedName>
    <definedName name="fff" localSheetId="2">#REF!</definedName>
    <definedName name="fff" localSheetId="4">#REF!</definedName>
    <definedName name="fff" localSheetId="7">#REF!</definedName>
    <definedName name="fff" localSheetId="8">#REF!</definedName>
    <definedName name="fff" localSheetId="9">#REF!</definedName>
    <definedName name="fff" localSheetId="10">#REF!</definedName>
    <definedName name="fff">#REF!</definedName>
    <definedName name="fffff" localSheetId="27">#REF!</definedName>
    <definedName name="fffff" localSheetId="28">#REF!</definedName>
    <definedName name="fffff" localSheetId="16">#REF!</definedName>
    <definedName name="fffff" localSheetId="18">#REF!</definedName>
    <definedName name="fffff" localSheetId="20">#REF!</definedName>
    <definedName name="fffff" localSheetId="21">#REF!</definedName>
    <definedName name="fffff" localSheetId="22">#REF!</definedName>
    <definedName name="fffff" localSheetId="23">#REF!</definedName>
    <definedName name="fffff" localSheetId="24">#REF!</definedName>
    <definedName name="fffff" localSheetId="25">#REF!</definedName>
    <definedName name="fffff" localSheetId="26">#REF!</definedName>
    <definedName name="fffff" localSheetId="1">#REF!</definedName>
    <definedName name="fffff" localSheetId="2">#REF!</definedName>
    <definedName name="fffff" localSheetId="4">#REF!</definedName>
    <definedName name="fffff" localSheetId="5">#REF!</definedName>
    <definedName name="fffff" localSheetId="7">#REF!</definedName>
    <definedName name="fffff" localSheetId="8">#REF!</definedName>
    <definedName name="fffff" localSheetId="9">#REF!</definedName>
    <definedName name="fffff" localSheetId="10">#REF!</definedName>
    <definedName name="fffff">#REF!</definedName>
    <definedName name="FH">#REF!</definedName>
    <definedName name="FIFO" localSheetId="27">#REF!</definedName>
    <definedName name="FIFO" localSheetId="28">#REF!</definedName>
    <definedName name="FIFO" localSheetId="18">#REF!</definedName>
    <definedName name="FIFO" localSheetId="20">#REF!</definedName>
    <definedName name="FIFO" localSheetId="21">#REF!</definedName>
    <definedName name="FIFO" localSheetId="22">#REF!</definedName>
    <definedName name="FIFO" localSheetId="23">#REF!</definedName>
    <definedName name="FIFO" localSheetId="24">#REF!</definedName>
    <definedName name="FIFO" localSheetId="25">#REF!</definedName>
    <definedName name="FIFO" localSheetId="26">#REF!</definedName>
    <definedName name="FIFO" localSheetId="1">#REF!</definedName>
    <definedName name="FIFO" localSheetId="2">#REF!</definedName>
    <definedName name="FIFO" localSheetId="4">#REF!</definedName>
    <definedName name="FIFO" localSheetId="5">#REF!</definedName>
    <definedName name="FIFO" localSheetId="7">#REF!</definedName>
    <definedName name="FIFO" localSheetId="8">#REF!</definedName>
    <definedName name="FIFO" localSheetId="9">#REF!</definedName>
    <definedName name="FIFO" localSheetId="10">#REF!</definedName>
    <definedName name="FIFO">#REF!</definedName>
    <definedName name="FIGURES">#N/A</definedName>
    <definedName name="File4Web" localSheetId="27">#REF!</definedName>
    <definedName name="File4Web" localSheetId="28">#REF!</definedName>
    <definedName name="File4Web" localSheetId="16">#REF!</definedName>
    <definedName name="File4Web" localSheetId="18">#REF!</definedName>
    <definedName name="File4Web" localSheetId="19">#REF!</definedName>
    <definedName name="File4Web" localSheetId="20">#REF!</definedName>
    <definedName name="File4Web" localSheetId="21">#REF!</definedName>
    <definedName name="File4Web" localSheetId="22">#REF!</definedName>
    <definedName name="File4Web" localSheetId="23">#REF!</definedName>
    <definedName name="File4Web" localSheetId="24">#REF!</definedName>
    <definedName name="File4Web" localSheetId="25">#REF!</definedName>
    <definedName name="File4Web" localSheetId="26">#REF!</definedName>
    <definedName name="File4Web" localSheetId="1">#REF!</definedName>
    <definedName name="File4Web" localSheetId="2">#REF!</definedName>
    <definedName name="File4Web" localSheetId="4">#REF!</definedName>
    <definedName name="File4Web" localSheetId="5">#REF!</definedName>
    <definedName name="File4Web" localSheetId="7">#REF!</definedName>
    <definedName name="File4Web" localSheetId="9">#REF!</definedName>
    <definedName name="File4Web">#REF!</definedName>
    <definedName name="filll">#REF!</definedName>
    <definedName name="fillm">#REF!</definedName>
    <definedName name="Filter_Area">#REF!</definedName>
    <definedName name="FilterNonLab">#REF!</definedName>
    <definedName name="FIN_CHARGE_INPUT" localSheetId="27">#REF!</definedName>
    <definedName name="FIN_CHARGE_INPUT" localSheetId="28">#REF!</definedName>
    <definedName name="FIN_CHARGE_INPUT" localSheetId="16">#REF!</definedName>
    <definedName name="FIN_CHARGE_INPUT" localSheetId="18">#REF!</definedName>
    <definedName name="FIN_CHARGE_INPUT" localSheetId="20">#REF!</definedName>
    <definedName name="FIN_CHARGE_INPUT" localSheetId="21">#REF!</definedName>
    <definedName name="FIN_CHARGE_INPUT" localSheetId="22">#REF!</definedName>
    <definedName name="FIN_CHARGE_INPUT" localSheetId="23">#REF!</definedName>
    <definedName name="FIN_CHARGE_INPUT" localSheetId="24">#REF!</definedName>
    <definedName name="FIN_CHARGE_INPUT" localSheetId="25">#REF!</definedName>
    <definedName name="FIN_CHARGE_INPUT" localSheetId="26">#REF!</definedName>
    <definedName name="FIN_CHARGE_INPUT" localSheetId="1">#REF!</definedName>
    <definedName name="FIN_CHARGE_INPUT" localSheetId="2">#REF!</definedName>
    <definedName name="FIN_CHARGE_INPUT" localSheetId="4">#REF!</definedName>
    <definedName name="FIN_CHARGE_INPUT" localSheetId="5">#REF!</definedName>
    <definedName name="FIN_CHARGE_INPUT" localSheetId="7">#REF!</definedName>
    <definedName name="FIN_CHARGE_INPUT" localSheetId="8">#REF!</definedName>
    <definedName name="FIN_CHARGE_INPUT" localSheetId="9">#REF!</definedName>
    <definedName name="FIN_CHARGE_INPUT" localSheetId="10">#REF!</definedName>
    <definedName name="FIN_CHARGE_INPUT">#REF!</definedName>
    <definedName name="FIN_NET">102</definedName>
    <definedName name="Final_Invoice" localSheetId="27">#REF!</definedName>
    <definedName name="Final_Invoice" localSheetId="28">#REF!</definedName>
    <definedName name="Final_Invoice" localSheetId="16">#REF!</definedName>
    <definedName name="Final_Invoice" localSheetId="19">#REF!</definedName>
    <definedName name="Final_Invoice" localSheetId="20">#REF!</definedName>
    <definedName name="Final_Invoice" localSheetId="22">#REF!</definedName>
    <definedName name="Final_Invoice" localSheetId="23">#REF!</definedName>
    <definedName name="Final_Invoice" localSheetId="24">#REF!</definedName>
    <definedName name="Final_Invoice" localSheetId="25">#REF!</definedName>
    <definedName name="Final_Invoice" localSheetId="26">#REF!</definedName>
    <definedName name="Final_Invoice" localSheetId="5">#REF!</definedName>
    <definedName name="Final_Invoice" localSheetId="7">#REF!</definedName>
    <definedName name="Final_Invoice" localSheetId="9">#REF!</definedName>
    <definedName name="Final_Invoice">#REF!</definedName>
    <definedName name="Finance">#REF!</definedName>
    <definedName name="Finance___Real_Estate" localSheetId="24">#REF!</definedName>
    <definedName name="Finance___Real_Estate" localSheetId="25">#REF!</definedName>
    <definedName name="Finance___Real_Estate" localSheetId="1">#REF!</definedName>
    <definedName name="Finance___Real_Estate" localSheetId="2">#REF!</definedName>
    <definedName name="Finance___Real_Estate">#REF!</definedName>
    <definedName name="Finance___Real_Estate_Services" localSheetId="24">#REF!</definedName>
    <definedName name="Finance___Real_Estate_Services" localSheetId="25">#REF!</definedName>
    <definedName name="Finance___Real_Estate_Services" localSheetId="1">#REF!</definedName>
    <definedName name="Finance___Real_Estate_Services" localSheetId="2">#REF!</definedName>
    <definedName name="Finance___Real_Estate_Services">#REF!</definedName>
    <definedName name="FINCopyDirection">1</definedName>
    <definedName name="FINCriteriaType">1</definedName>
    <definedName name="FINExtractReplicate">FALSE</definedName>
    <definedName name="Finish">#REF!</definedName>
    <definedName name="FINOptions">"0,0,1,1,1,0,1,-1,0,0,2,0,"</definedName>
    <definedName name="Firm">#REF!</definedName>
    <definedName name="Firm2_Excit">#REF!</definedName>
    <definedName name="Firm2_GenAux">#REF!</definedName>
    <definedName name="Firm2_Moist">#REF!</definedName>
    <definedName name="Firm2_TurbAux">#REF!</definedName>
    <definedName name="Firm2_TurbCont">#REF!</definedName>
    <definedName name="Firm3_Excit">#REF!</definedName>
    <definedName name="Firm3_GenAux">#REF!</definedName>
    <definedName name="Firm3_Moist">#REF!</definedName>
    <definedName name="Firm3_TurbAux">#REF!</definedName>
    <definedName name="Firm3_TurbCont">#REF!</definedName>
    <definedName name="Firm4_Excit">#REF!</definedName>
    <definedName name="Firm4_GenAux">#REF!</definedName>
    <definedName name="Firm4_Moist">#REF!</definedName>
    <definedName name="Firm4_TurbAux">#REF!</definedName>
    <definedName name="Firm4_TurbCont">#REF!</definedName>
    <definedName name="First_Yr_of_Ops">#REF!</definedName>
    <definedName name="FIRSTHALF" localSheetId="27">#REF!</definedName>
    <definedName name="FIRSTHALF" localSheetId="28">#REF!</definedName>
    <definedName name="FIRSTHALF" localSheetId="16">#REF!</definedName>
    <definedName name="FIRSTHALF" localSheetId="19">#REF!</definedName>
    <definedName name="FIRSTHALF" localSheetId="20">#REF!</definedName>
    <definedName name="FIRSTHALF" localSheetId="22">#REF!</definedName>
    <definedName name="FIRSTHALF" localSheetId="23">#REF!</definedName>
    <definedName name="FIRSTHALF" localSheetId="24">#REF!</definedName>
    <definedName name="FIRSTHALF" localSheetId="25">#REF!</definedName>
    <definedName name="FIRSTHALF" localSheetId="26">#REF!</definedName>
    <definedName name="FIRSTHALF" localSheetId="5">#REF!</definedName>
    <definedName name="FIRSTHALF" localSheetId="7">#REF!</definedName>
    <definedName name="FIRSTHALF" localSheetId="9">#REF!</definedName>
    <definedName name="FIRSTHALF">#REF!</definedName>
    <definedName name="FirstYearDCMForecast" localSheetId="19">#REF!</definedName>
    <definedName name="FirstYearDCMForecast" localSheetId="20">#REF!</definedName>
    <definedName name="FirstYearDCMForecast" localSheetId="23">#REF!</definedName>
    <definedName name="FirstYearDCMForecast" localSheetId="26">#REF!</definedName>
    <definedName name="FirstYearDCMForecast">#REF!</definedName>
    <definedName name="fitj">#REF!</definedName>
    <definedName name="fitprod">#REF!</definedName>
    <definedName name="Fixed_fee">#REF!</definedName>
    <definedName name="Fixed1_Excit">#REF!</definedName>
    <definedName name="Fixed1_GenAux">#REF!</definedName>
    <definedName name="Fixed1_Moist">#REF!</definedName>
    <definedName name="Fixed1_TurbAux">#REF!</definedName>
    <definedName name="Fixed1_TurbCont">#REF!</definedName>
    <definedName name="FixedPriceForMockup" localSheetId="24">#REF!</definedName>
    <definedName name="FixedPriceForMockup" localSheetId="25">#REF!</definedName>
    <definedName name="FixedPriceForMockup" localSheetId="1">#REF!</definedName>
    <definedName name="FixedPriceForMockup" localSheetId="2">#REF!</definedName>
    <definedName name="FixedPriceForMockup">#REF!</definedName>
    <definedName name="FixedPriceForTooling" localSheetId="24">#REF!</definedName>
    <definedName name="FixedPriceForTooling" localSheetId="25">#REF!</definedName>
    <definedName name="FixedPriceForTooling" localSheetId="1">#REF!</definedName>
    <definedName name="FixedPriceForTooling" localSheetId="2">#REF!</definedName>
    <definedName name="FixedPriceForTooling">#REF!</definedName>
    <definedName name="FlgProjRisk" hidden="1">#REF!</definedName>
    <definedName name="FLOW">#REF!</definedName>
    <definedName name="FLUE_GAS_DUCTS">#REF!</definedName>
    <definedName name="fmsfinal" localSheetId="24">#REF!</definedName>
    <definedName name="fmsfinal" localSheetId="25">#REF!</definedName>
    <definedName name="fmsfinal" localSheetId="1">#REF!</definedName>
    <definedName name="fmsfinal" localSheetId="2">#REF!</definedName>
    <definedName name="fmsfinal">#REF!</definedName>
    <definedName name="FOOT" localSheetId="27">#REF!</definedName>
    <definedName name="FOOT" localSheetId="28">#REF!</definedName>
    <definedName name="FOOT" localSheetId="16">#REF!</definedName>
    <definedName name="FOOT" localSheetId="18">#REF!</definedName>
    <definedName name="FOOT" localSheetId="20">#REF!</definedName>
    <definedName name="FOOT" localSheetId="21">#REF!</definedName>
    <definedName name="FOOT" localSheetId="22">#REF!</definedName>
    <definedName name="FOOT" localSheetId="23">#REF!</definedName>
    <definedName name="FOOT" localSheetId="24">#REF!</definedName>
    <definedName name="FOOT" localSheetId="25">#REF!</definedName>
    <definedName name="FOOT" localSheetId="26">#REF!</definedName>
    <definedName name="FOOT" localSheetId="1">#REF!</definedName>
    <definedName name="FOOT" localSheetId="2">#REF!</definedName>
    <definedName name="FOOT" localSheetId="4">#REF!</definedName>
    <definedName name="FOOT" localSheetId="5">#REF!</definedName>
    <definedName name="FOOT" localSheetId="7">#REF!</definedName>
    <definedName name="FOOT" localSheetId="8">#REF!</definedName>
    <definedName name="FOOT" localSheetId="9">#REF!</definedName>
    <definedName name="FOOT" localSheetId="10">#REF!</definedName>
    <definedName name="FOOT">#REF!</definedName>
    <definedName name="Forecast" localSheetId="24">OFFSET(#REF!,0,0,COUNTA(#REF!)-1)</definedName>
    <definedName name="Forecast" localSheetId="25">OFFSET(#REF!,0,0,COUNTA(#REF!)-1)</definedName>
    <definedName name="Forecast" localSheetId="1">OFFSET(#REF!,0,0,COUNTA(#REF!)-1)</definedName>
    <definedName name="Forecast" localSheetId="2">OFFSET(#REF!,0,0,COUNTA(#REF!)-1)</definedName>
    <definedName name="Forecast">OFFSET(#REF!,0,0,COUNTA(#REF!)-1)</definedName>
    <definedName name="FORM">#REF!</definedName>
    <definedName name="Format">#REF!</definedName>
    <definedName name="forml">#REF!</definedName>
    <definedName name="formm">#REF!</definedName>
    <definedName name="FormulaQuantum" localSheetId="27">#REF!</definedName>
    <definedName name="FormulaQuantum" localSheetId="28">#REF!</definedName>
    <definedName name="FormulaQuantum" localSheetId="16">#REF!</definedName>
    <definedName name="FormulaQuantum" localSheetId="18">#REF!</definedName>
    <definedName name="FormulaQuantum" localSheetId="21">#REF!</definedName>
    <definedName name="FormulaQuantum" localSheetId="22">#REF!</definedName>
    <definedName name="FormulaQuantum" localSheetId="23">#REF!</definedName>
    <definedName name="FormulaQuantum" localSheetId="24">#REF!</definedName>
    <definedName name="FormulaQuantum" localSheetId="25">#REF!</definedName>
    <definedName name="FormulaQuantum" localSheetId="26">#REF!</definedName>
    <definedName name="FormulaQuantum" localSheetId="1">#REF!</definedName>
    <definedName name="FormulaQuantum" localSheetId="2">#REF!</definedName>
    <definedName name="FormulaQuantum" localSheetId="4">#REF!</definedName>
    <definedName name="FormulaQuantum" localSheetId="7">#REF!</definedName>
    <definedName name="FormulaQuantum" localSheetId="8">#REF!</definedName>
    <definedName name="FormulaQuantum" localSheetId="9">#REF!</definedName>
    <definedName name="FormulaQuantum" localSheetId="10">#REF!</definedName>
    <definedName name="FormulaQuantum">#REF!</definedName>
    <definedName name="FormulaSAP" localSheetId="27">#REF!</definedName>
    <definedName name="FormulaSAP" localSheetId="28">#REF!</definedName>
    <definedName name="FormulaSAP" localSheetId="16">#REF!</definedName>
    <definedName name="FormulaSAP" localSheetId="18">#REF!</definedName>
    <definedName name="FormulaSAP" localSheetId="21">#REF!</definedName>
    <definedName name="FormulaSAP" localSheetId="22">#REF!</definedName>
    <definedName name="FormulaSAP" localSheetId="23">#REF!</definedName>
    <definedName name="FormulaSAP" localSheetId="24">#REF!</definedName>
    <definedName name="FormulaSAP" localSheetId="25">#REF!</definedName>
    <definedName name="FormulaSAP" localSheetId="26">#REF!</definedName>
    <definedName name="FormulaSAP" localSheetId="1">#REF!</definedName>
    <definedName name="FormulaSAP" localSheetId="2">#REF!</definedName>
    <definedName name="FormulaSAP" localSheetId="4">#REF!</definedName>
    <definedName name="FormulaSAP" localSheetId="7">#REF!</definedName>
    <definedName name="FormulaSAP" localSheetId="8">#REF!</definedName>
    <definedName name="FormulaSAP" localSheetId="9">#REF!</definedName>
    <definedName name="FormulaSAP" localSheetId="10">#REF!</definedName>
    <definedName name="FormulaSAP">#REF!</definedName>
    <definedName name="FOSSIL">#N/A</definedName>
    <definedName name="foundation_connection">#REF!</definedName>
    <definedName name="Fremdleistungen">#REF!</definedName>
    <definedName name="Fremdstunden">#REF!</definedName>
    <definedName name="Fringe">#REF!</definedName>
    <definedName name="FS_CM" localSheetId="27">#REF!</definedName>
    <definedName name="FS_CM" localSheetId="28">#REF!</definedName>
    <definedName name="FS_CM" localSheetId="16">#REF!</definedName>
    <definedName name="FS_CM" localSheetId="18">#REF!</definedName>
    <definedName name="FS_CM" localSheetId="20">#REF!</definedName>
    <definedName name="FS_CM" localSheetId="21">#REF!</definedName>
    <definedName name="FS_CM" localSheetId="22">#REF!</definedName>
    <definedName name="FS_CM" localSheetId="23">#REF!</definedName>
    <definedName name="FS_CM" localSheetId="24">#REF!</definedName>
    <definedName name="FS_CM" localSheetId="25">#REF!</definedName>
    <definedName name="FS_CM" localSheetId="26">#REF!</definedName>
    <definedName name="FS_CM" localSheetId="1">#REF!</definedName>
    <definedName name="FS_CM" localSheetId="2">#REF!</definedName>
    <definedName name="FS_CM" localSheetId="4">#REF!</definedName>
    <definedName name="FS_CM" localSheetId="5">#REF!</definedName>
    <definedName name="FS_CM" localSheetId="7">#REF!</definedName>
    <definedName name="FS_CM" localSheetId="8">#REF!</definedName>
    <definedName name="FS_CM" localSheetId="9">#REF!</definedName>
    <definedName name="FS_CM" localSheetId="10">#REF!</definedName>
    <definedName name="FS_CM">#REF!</definedName>
    <definedName name="FTax">#REF!</definedName>
    <definedName name="FTO_EXPORTQQ">#REF!</definedName>
    <definedName name="FTR">#REF!</definedName>
    <definedName name="FUELEX_Conversion_Factors_2013" localSheetId="19">#REF!</definedName>
    <definedName name="FUELEX_Conversion_Factors_2013">#REF!</definedName>
    <definedName name="FUELEX_Energy_Equivalent_2013" localSheetId="19">#REF!</definedName>
    <definedName name="FUELEX_Energy_Equivalent_2013">#REF!</definedName>
    <definedName name="FUELEX_Energy_Equivalent_Lennox_Gas_2013" localSheetId="19">#REF!</definedName>
    <definedName name="FUELEX_Energy_Equivalent_Lennox_Gas_2013">#REF!</definedName>
    <definedName name="FUELEX_Energy_Equivalent_Lennox_Oil_2013" localSheetId="19">#REF!</definedName>
    <definedName name="FUELEX_Energy_Equivalent_Lennox_Oil_2013">#REF!</definedName>
    <definedName name="FUELEX_Energy_Forecast_2013" localSheetId="19">#REF!</definedName>
    <definedName name="FUELEX_Energy_Forecast_2013">#REF!</definedName>
    <definedName name="FUELEX_Fuel_Requirements_2013" localSheetId="19">#REF!</definedName>
    <definedName name="FUELEX_Fuel_Requirements_2013">#REF!</definedName>
    <definedName name="FUELEX_Port_Station_Other_Adjustments_2013" localSheetId="19">#REF!</definedName>
    <definedName name="FUELEX_Port_Station_Other_Adjustments_2013">#REF!</definedName>
    <definedName name="FUELEX_Signed_Contracts_2013" localSheetId="19">#REF!</definedName>
    <definedName name="FUELEX_Signed_Contracts_2013">#REF!</definedName>
    <definedName name="FUELEXID" localSheetId="27">#REF!</definedName>
    <definedName name="FUELEXID" localSheetId="28">#REF!</definedName>
    <definedName name="FUELEXID" localSheetId="16">#REF!</definedName>
    <definedName name="FUELEXID" localSheetId="19">#REF!</definedName>
    <definedName name="FUELEXID" localSheetId="20">#REF!</definedName>
    <definedName name="FUELEXID" localSheetId="22">#REF!</definedName>
    <definedName name="FUELEXID" localSheetId="23">#REF!</definedName>
    <definedName name="FUELEXID" localSheetId="24">#REF!</definedName>
    <definedName name="FUELEXID" localSheetId="25">#REF!</definedName>
    <definedName name="FUELEXID" localSheetId="26">#REF!</definedName>
    <definedName name="FUELEXID" localSheetId="5">#REF!</definedName>
    <definedName name="FUELEXID" localSheetId="7">#REF!</definedName>
    <definedName name="FUELEXID" localSheetId="9">#REF!</definedName>
    <definedName name="FUELEXID">#REF!</definedName>
    <definedName name="Full_Date_Name">#REF!</definedName>
    <definedName name="Funding">#REF!</definedName>
    <definedName name="FundStream" localSheetId="24">#REF!</definedName>
    <definedName name="FundStream" localSheetId="25">#REF!</definedName>
    <definedName name="FundStream" localSheetId="1">#REF!</definedName>
    <definedName name="FundStream" localSheetId="2">#REF!</definedName>
    <definedName name="FundStream">#REF!</definedName>
    <definedName name="Future19" localSheetId="27">#REF!</definedName>
    <definedName name="Future19" localSheetId="28">#REF!</definedName>
    <definedName name="Future19" localSheetId="16">#REF!</definedName>
    <definedName name="Future19" localSheetId="18">#REF!</definedName>
    <definedName name="Future19" localSheetId="21">#REF!</definedName>
    <definedName name="Future19" localSheetId="22">#REF!</definedName>
    <definedName name="Future19" localSheetId="23">#REF!</definedName>
    <definedName name="Future19" localSheetId="24">#REF!</definedName>
    <definedName name="Future19" localSheetId="25">#REF!</definedName>
    <definedName name="Future19" localSheetId="26">#REF!</definedName>
    <definedName name="Future19" localSheetId="1">#REF!</definedName>
    <definedName name="Future19" localSheetId="2">#REF!</definedName>
    <definedName name="Future19" localSheetId="4">#REF!</definedName>
    <definedName name="Future19" localSheetId="7">#REF!</definedName>
    <definedName name="Future19" localSheetId="8">#REF!</definedName>
    <definedName name="Future19" localSheetId="9">#REF!</definedName>
    <definedName name="Future19" localSheetId="10">#REF!</definedName>
    <definedName name="Future19">#REF!</definedName>
    <definedName name="Future4" localSheetId="27">#REF!</definedName>
    <definedName name="Future4" localSheetId="28">#REF!</definedName>
    <definedName name="Future4" localSheetId="16">#REF!</definedName>
    <definedName name="Future4" localSheetId="18">#REF!</definedName>
    <definedName name="Future4" localSheetId="21">#REF!</definedName>
    <definedName name="Future4" localSheetId="22">#REF!</definedName>
    <definedName name="Future4" localSheetId="23">#REF!</definedName>
    <definedName name="Future4" localSheetId="24">#REF!</definedName>
    <definedName name="Future4" localSheetId="25">#REF!</definedName>
    <definedName name="Future4" localSheetId="26">#REF!</definedName>
    <definedName name="Future4" localSheetId="1">#REF!</definedName>
    <definedName name="Future4" localSheetId="2">#REF!</definedName>
    <definedName name="Future4" localSheetId="4">#REF!</definedName>
    <definedName name="Future4" localSheetId="7">#REF!</definedName>
    <definedName name="Future4" localSheetId="8">#REF!</definedName>
    <definedName name="Future4" localSheetId="9">#REF!</definedName>
    <definedName name="Future4" localSheetId="10">#REF!</definedName>
    <definedName name="Future4">#REF!</definedName>
    <definedName name="Future9" localSheetId="27">#REF!</definedName>
    <definedName name="Future9" localSheetId="28">#REF!</definedName>
    <definedName name="Future9" localSheetId="16">#REF!</definedName>
    <definedName name="Future9" localSheetId="18">#REF!</definedName>
    <definedName name="Future9" localSheetId="21">#REF!</definedName>
    <definedName name="Future9" localSheetId="22">#REF!</definedName>
    <definedName name="Future9" localSheetId="23">#REF!</definedName>
    <definedName name="Future9" localSheetId="24">#REF!</definedName>
    <definedName name="Future9" localSheetId="25">#REF!</definedName>
    <definedName name="Future9" localSheetId="26">#REF!</definedName>
    <definedName name="Future9" localSheetId="1">#REF!</definedName>
    <definedName name="Future9" localSheetId="2">#REF!</definedName>
    <definedName name="Future9" localSheetId="4">#REF!</definedName>
    <definedName name="Future9" localSheetId="7">#REF!</definedName>
    <definedName name="Future9" localSheetId="8">#REF!</definedName>
    <definedName name="Future9" localSheetId="9">#REF!</definedName>
    <definedName name="Future9" localSheetId="10">#REF!</definedName>
    <definedName name="Future9">#REF!</definedName>
    <definedName name="FutureHome" localSheetId="27">#REF!</definedName>
    <definedName name="FutureHome" localSheetId="28">#REF!</definedName>
    <definedName name="FutureHome" localSheetId="18">#REF!</definedName>
    <definedName name="FutureHome" localSheetId="21">#REF!</definedName>
    <definedName name="FutureHome" localSheetId="22">#REF!</definedName>
    <definedName name="FutureHome" localSheetId="23">#REF!</definedName>
    <definedName name="FutureHome" localSheetId="24">#REF!</definedName>
    <definedName name="FutureHome" localSheetId="25">#REF!</definedName>
    <definedName name="FutureHome" localSheetId="26">#REF!</definedName>
    <definedName name="FutureHome" localSheetId="1">#REF!</definedName>
    <definedName name="FutureHome" localSheetId="2">#REF!</definedName>
    <definedName name="FutureHome" localSheetId="4">#REF!</definedName>
    <definedName name="FutureHome" localSheetId="7">#REF!</definedName>
    <definedName name="FutureHome" localSheetId="8">#REF!</definedName>
    <definedName name="FutureHome" localSheetId="9">#REF!</definedName>
    <definedName name="FutureHome" localSheetId="10">#REF!</definedName>
    <definedName name="FutureHome">#REF!</definedName>
    <definedName name="FXCode">"USD"</definedName>
    <definedName name="g" localSheetId="27">#REF!</definedName>
    <definedName name="g" localSheetId="28">#REF!</definedName>
    <definedName name="g" localSheetId="18">#REF!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1">#REF!</definedName>
    <definedName name="g" localSheetId="2">#REF!</definedName>
    <definedName name="g" localSheetId="4">#REF!</definedName>
    <definedName name="g" localSheetId="5">#REF!</definedName>
    <definedName name="g" localSheetId="7">#REF!</definedName>
    <definedName name="g" localSheetId="8">#REF!</definedName>
    <definedName name="g" localSheetId="9">#REF!</definedName>
    <definedName name="g" localSheetId="10">#REF!</definedName>
    <definedName name="g">#REF!</definedName>
    <definedName name="G_A">#REF!</definedName>
    <definedName name="G_A_GNF">#REF!</definedName>
    <definedName name="G_HaulHrs_WaterTakeOff">#REF!</definedName>
    <definedName name="G_HaulHrsPerShift_WaterTakeOff">#REF!</definedName>
    <definedName name="G_HrsPerLoad_WaterTakeOff">#REF!</definedName>
    <definedName name="G_MGALperLoad_WaterTakeOff">#REF!</definedName>
    <definedName name="G_TotalLoads_WaterTakeOff">#REF!</definedName>
    <definedName name="G_TotalMGAL_WaterTakeOff">#REF!</definedName>
    <definedName name="gainshare" localSheetId="24" hidden="1">{#N/A,#N/A,FALSE,"GS1 Base Total";#N/A,#N/A,FALSE,"GS1 Data WH";#N/A,#N/A,FALSE,"GS1 Finance";#N/A,#N/A,FALSE,"GS1 HR";#N/A,#N/A,FALSE,"GS1 PMO";#N/A,#N/A,FALSE,"GS1 Work Mgmt"}</definedName>
    <definedName name="gainshare" localSheetId="25" hidden="1">{#N/A,#N/A,FALSE,"GS1 Base Total";#N/A,#N/A,FALSE,"GS1 Data WH";#N/A,#N/A,FALSE,"GS1 Finance";#N/A,#N/A,FALSE,"GS1 HR";#N/A,#N/A,FALSE,"GS1 PMO";#N/A,#N/A,FALSE,"GS1 Work Mgmt"}</definedName>
    <definedName name="gainshare" hidden="1">{#N/A,#N/A,FALSE,"GS1 Base Total";#N/A,#N/A,FALSE,"GS1 Data WH";#N/A,#N/A,FALSE,"GS1 Finance";#N/A,#N/A,FALSE,"GS1 HR";#N/A,#N/A,FALSE,"GS1 PMO";#N/A,#N/A,FALSE,"GS1 Work Mgmt"}</definedName>
    <definedName name="GanttColumnOffset" hidden="1">0</definedName>
    <definedName name="GanttDisplayGanttChart" hidden="1">FALSE</definedName>
    <definedName name="GanttIsAutoStartDate" hidden="1">TRUE</definedName>
    <definedName name="GanttIsAutoUnits" hidden="1">TRUE</definedName>
    <definedName name="GanttSuppressConnectors" hidden="1">TRUE</definedName>
    <definedName name="GanttTimelineManualIncrement" hidden="1">4</definedName>
    <definedName name="GanttTimelineManualStartDate" hidden="1">42644</definedName>
    <definedName name="Gate">#REF!</definedName>
    <definedName name="gbIDLookupRange" localSheetId="21">OFFSET(OFFSET(gbIDAnchor,1,0),0,0,COUNTA(OFFSET(gbIDAnchor,1,0):OFFSET(gbIDAnchor,60000,0)))</definedName>
    <definedName name="gbIDLookupRange">OFFSET(OFFSET(gbIDAnchor,1,0),0,0,COUNTA(OFFSET(gbIDAnchor,1,0):OFFSET(gbIDAnchor,60000,0)))</definedName>
    <definedName name="GCG_Sum">#REF!</definedName>
    <definedName name="GCG_UnReg" localSheetId="19">#REF!</definedName>
    <definedName name="GCG_UnReg">#REF!</definedName>
    <definedName name="GD">#REF!</definedName>
    <definedName name="gdfgfs" localSheetId="27">#REF!</definedName>
    <definedName name="gdfgfs" localSheetId="28">#REF!</definedName>
    <definedName name="gdfgfs" localSheetId="16">#REF!</definedName>
    <definedName name="gdfgfs" localSheetId="18">#REF!</definedName>
    <definedName name="gdfgfs" localSheetId="21">#REF!</definedName>
    <definedName name="gdfgfs" localSheetId="22">#REF!</definedName>
    <definedName name="gdfgfs" localSheetId="23">#REF!</definedName>
    <definedName name="gdfgfs" localSheetId="24">#REF!</definedName>
    <definedName name="gdfgfs" localSheetId="25">#REF!</definedName>
    <definedName name="gdfgfs" localSheetId="26">#REF!</definedName>
    <definedName name="gdfgfs" localSheetId="1">#REF!</definedName>
    <definedName name="gdfgfs" localSheetId="2">#REF!</definedName>
    <definedName name="gdfgfs" localSheetId="4">#REF!</definedName>
    <definedName name="gdfgfs" localSheetId="7">#REF!</definedName>
    <definedName name="gdfgfs" localSheetId="8">#REF!</definedName>
    <definedName name="gdfgfs" localSheetId="9">#REF!</definedName>
    <definedName name="gdfgfs" localSheetId="10">#REF!</definedName>
    <definedName name="gdfgfs">#REF!</definedName>
    <definedName name="GE_Review_and_Comment_Cycle?_Y_or_N">#REF!</definedName>
    <definedName name="Gen">#REF!</definedName>
    <definedName name="Gen_Accrual" localSheetId="27">#REF!</definedName>
    <definedName name="Gen_Accrual" localSheetId="28">#REF!</definedName>
    <definedName name="Gen_Accrual" localSheetId="16">#REF!</definedName>
    <definedName name="Gen_Accrual" localSheetId="18">#REF!</definedName>
    <definedName name="Gen_Accrual" localSheetId="20">#REF!</definedName>
    <definedName name="Gen_Accrual" localSheetId="21">#REF!</definedName>
    <definedName name="Gen_Accrual" localSheetId="22">#REF!</definedName>
    <definedName name="Gen_Accrual" localSheetId="23">#REF!</definedName>
    <definedName name="Gen_Accrual" localSheetId="24">#REF!</definedName>
    <definedName name="Gen_Accrual" localSheetId="25">#REF!</definedName>
    <definedName name="Gen_Accrual" localSheetId="26">#REF!</definedName>
    <definedName name="Gen_Accrual" localSheetId="1">#REF!</definedName>
    <definedName name="Gen_Accrual" localSheetId="2">#REF!</definedName>
    <definedName name="Gen_Accrual" localSheetId="4">#REF!</definedName>
    <definedName name="Gen_Accrual" localSheetId="5">#REF!</definedName>
    <definedName name="Gen_Accrual" localSheetId="7">#REF!</definedName>
    <definedName name="Gen_Accrual" localSheetId="8">#REF!</definedName>
    <definedName name="Gen_Accrual" localSheetId="9">#REF!</definedName>
    <definedName name="Gen_Accrual" localSheetId="10">#REF!</definedName>
    <definedName name="Gen_Accrual">#REF!</definedName>
    <definedName name="Gen_Const_1" localSheetId="1">#REF!</definedName>
    <definedName name="Gen_Const_1" localSheetId="2">#REF!</definedName>
    <definedName name="Gen_Const_1">#REF!</definedName>
    <definedName name="Gen_Const_1e" localSheetId="1">#REF!</definedName>
    <definedName name="Gen_Const_1e" localSheetId="2">#REF!</definedName>
    <definedName name="Gen_Const_1e">#REF!</definedName>
    <definedName name="Gen_Const_2" localSheetId="1">#REF!</definedName>
    <definedName name="Gen_Const_2" localSheetId="2">#REF!</definedName>
    <definedName name="Gen_Const_2">#REF!</definedName>
    <definedName name="Gen_Const_2e" localSheetId="1">#REF!</definedName>
    <definedName name="Gen_Const_2e" localSheetId="2">#REF!</definedName>
    <definedName name="Gen_Const_2e">#REF!</definedName>
    <definedName name="Gen_Const_3" localSheetId="1">#REF!</definedName>
    <definedName name="Gen_Const_3" localSheetId="2">#REF!</definedName>
    <definedName name="Gen_Const_3">#REF!</definedName>
    <definedName name="Gen_Const_3e" localSheetId="1">#REF!</definedName>
    <definedName name="Gen_Const_3e" localSheetId="2">#REF!</definedName>
    <definedName name="Gen_Const_3e">#REF!</definedName>
    <definedName name="Gen_Const_4" localSheetId="1">#REF!</definedName>
    <definedName name="Gen_Const_4" localSheetId="2">#REF!</definedName>
    <definedName name="Gen_Const_4">#REF!</definedName>
    <definedName name="Gen_Const_4e" localSheetId="1">#REF!</definedName>
    <definedName name="Gen_Const_4e" localSheetId="2">#REF!</definedName>
    <definedName name="Gen_Const_4e">#REF!</definedName>
    <definedName name="Gen_Summary" localSheetId="27">#REF!</definedName>
    <definedName name="Gen_Summary" localSheetId="28">#REF!</definedName>
    <definedName name="Gen_Summary" localSheetId="16">#REF!</definedName>
    <definedName name="Gen_Summary" localSheetId="18">#REF!</definedName>
    <definedName name="Gen_Summary" localSheetId="20">#REF!</definedName>
    <definedName name="Gen_Summary" localSheetId="21">#REF!</definedName>
    <definedName name="Gen_Summary" localSheetId="22">#REF!</definedName>
    <definedName name="Gen_Summary" localSheetId="23">#REF!</definedName>
    <definedName name="Gen_Summary" localSheetId="24">#REF!</definedName>
    <definedName name="Gen_Summary" localSheetId="25">#REF!</definedName>
    <definedName name="Gen_Summary" localSheetId="26">#REF!</definedName>
    <definedName name="Gen_Summary" localSheetId="1">#REF!</definedName>
    <definedName name="Gen_Summary" localSheetId="2">#REF!</definedName>
    <definedName name="Gen_Summary" localSheetId="4">#REF!</definedName>
    <definedName name="Gen_Summary" localSheetId="5">#REF!</definedName>
    <definedName name="Gen_Summary" localSheetId="7">#REF!</definedName>
    <definedName name="Gen_Summary" localSheetId="8">#REF!</definedName>
    <definedName name="Gen_Summary" localSheetId="9">#REF!</definedName>
    <definedName name="Gen_Summary" localSheetId="10">#REF!</definedName>
    <definedName name="Gen_Summary">#REF!</definedName>
    <definedName name="Gen_Super_Flights">#REF!</definedName>
    <definedName name="Gen_Super_LOA">#REF!</definedName>
    <definedName name="GenAccrual" localSheetId="27">#REF!</definedName>
    <definedName name="GenAccrual" localSheetId="28">#REF!</definedName>
    <definedName name="GenAccrual" localSheetId="19">#REF!</definedName>
    <definedName name="GenAccrual" localSheetId="20">#REF!</definedName>
    <definedName name="GenAccrual" localSheetId="23">#REF!</definedName>
    <definedName name="GenAccrual" localSheetId="24">#REF!</definedName>
    <definedName name="GenAccrual" localSheetId="25">#REF!</definedName>
    <definedName name="GenAccrual" localSheetId="26">#REF!</definedName>
    <definedName name="GenAccrual">#REF!</definedName>
    <definedName name="GenARGLA" localSheetId="27">#REF!</definedName>
    <definedName name="GenARGLA" localSheetId="28">#REF!</definedName>
    <definedName name="GenARGLA" localSheetId="19">#REF!</definedName>
    <definedName name="GenARGLA" localSheetId="20">#REF!</definedName>
    <definedName name="GenARGLA" localSheetId="23">#REF!</definedName>
    <definedName name="GenARGLA" localSheetId="24">#REF!</definedName>
    <definedName name="GenARGLA" localSheetId="25">#REF!</definedName>
    <definedName name="GenARGLA" localSheetId="26">#REF!</definedName>
    <definedName name="GenARGLA">#REF!</definedName>
    <definedName name="General_Superintendent_Gen_Con">#REF!</definedName>
    <definedName name="Generation" localSheetId="19">#REF!</definedName>
    <definedName name="Generation">#REF!</definedName>
    <definedName name="Generation_Acc" localSheetId="14">#REF!</definedName>
    <definedName name="Generation_Acc" localSheetId="19">#REF!</definedName>
    <definedName name="Generation_Acc" localSheetId="11">#REF!</definedName>
    <definedName name="Generation_Acc">#REF!</definedName>
    <definedName name="Generation_OEFC" localSheetId="19">#REF!</definedName>
    <definedName name="Generation_OEFC">#REF!</definedName>
    <definedName name="GenExCont_Const_1" localSheetId="24">#REF!</definedName>
    <definedName name="GenExCont_Const_1" localSheetId="25">#REF!</definedName>
    <definedName name="GenExCont_Const_1" localSheetId="1">#REF!</definedName>
    <definedName name="GenExCont_Const_1" localSheetId="2">#REF!</definedName>
    <definedName name="GenExCont_Const_1">#REF!</definedName>
    <definedName name="GenExCont_Const_1e" localSheetId="24">#REF!</definedName>
    <definedName name="GenExCont_Const_1e" localSheetId="25">#REF!</definedName>
    <definedName name="GenExCont_Const_1e" localSheetId="1">#REF!</definedName>
    <definedName name="GenExCont_Const_1e" localSheetId="2">#REF!</definedName>
    <definedName name="GenExCont_Const_1e">#REF!</definedName>
    <definedName name="GenExCont_Const_2" localSheetId="24">#REF!</definedName>
    <definedName name="GenExCont_Const_2" localSheetId="25">#REF!</definedName>
    <definedName name="GenExCont_Const_2" localSheetId="1">#REF!</definedName>
    <definedName name="GenExCont_Const_2" localSheetId="2">#REF!</definedName>
    <definedName name="GenExCont_Const_2">#REF!</definedName>
    <definedName name="GenExCont_Const_2e" localSheetId="1">#REF!</definedName>
    <definedName name="GenExCont_Const_2e" localSheetId="2">#REF!</definedName>
    <definedName name="GenExCont_Const_2e">#REF!</definedName>
    <definedName name="GenExCont_Const_3" localSheetId="1">#REF!</definedName>
    <definedName name="GenExCont_Const_3" localSheetId="2">#REF!</definedName>
    <definedName name="GenExCont_Const_3">#REF!</definedName>
    <definedName name="GenExCont_Const_3e" localSheetId="1">#REF!</definedName>
    <definedName name="GenExCont_Const_3e" localSheetId="2">#REF!</definedName>
    <definedName name="GenExCont_Const_3e">#REF!</definedName>
    <definedName name="GenExCont_Const_4" localSheetId="1">#REF!</definedName>
    <definedName name="GenExCont_Const_4" localSheetId="2">#REF!</definedName>
    <definedName name="GenExCont_Const_4">#REF!</definedName>
    <definedName name="GenExCont_Const_4e" localSheetId="1">#REF!</definedName>
    <definedName name="GenExCont_Const_4e" localSheetId="2">#REF!</definedName>
    <definedName name="GenExCont_Const_4e">#REF!</definedName>
    <definedName name="george" localSheetId="27">#REF!,#REF!</definedName>
    <definedName name="george" localSheetId="28">#REF!,#REF!</definedName>
    <definedName name="george" localSheetId="16">#REF!,#REF!</definedName>
    <definedName name="george" localSheetId="18">#REF!,#REF!</definedName>
    <definedName name="george" localSheetId="20">#REF!,#REF!</definedName>
    <definedName name="george" localSheetId="21">#REF!,#REF!</definedName>
    <definedName name="george" localSheetId="22">#REF!,#REF!</definedName>
    <definedName name="george" localSheetId="23">#REF!,#REF!</definedName>
    <definedName name="george" localSheetId="24">#REF!,#REF!</definedName>
    <definedName name="george" localSheetId="25">#REF!,#REF!</definedName>
    <definedName name="george" localSheetId="26">#REF!,#REF!</definedName>
    <definedName name="george" localSheetId="1">#REF!,#REF!</definedName>
    <definedName name="george" localSheetId="2">#REF!,#REF!</definedName>
    <definedName name="george" localSheetId="4">#REF!,#REF!</definedName>
    <definedName name="george" localSheetId="5">#REF!,#REF!</definedName>
    <definedName name="george" localSheetId="7">#REF!,#REF!</definedName>
    <definedName name="george" localSheetId="8">#REF!,#REF!</definedName>
    <definedName name="george" localSheetId="9">#REF!,#REF!</definedName>
    <definedName name="george" localSheetId="10">#REF!,#REF!</definedName>
    <definedName name="george">#REF!,#REF!</definedName>
    <definedName name="GER_NET">101</definedName>
    <definedName name="GEReviewandCommentCycle">#REF!</definedName>
    <definedName name="GEReviewofSubmittalsRequired">#REF!</definedName>
    <definedName name="GETSCO">#REF!</definedName>
    <definedName name="Gewinn">#REF!</definedName>
    <definedName name="gfgfhd" hidden="1">{#N/A,#N/A,FALSE,"Cash and ST";#N/A,#N/A,FALSE,"Receivables";#N/A,#N/A,FALSE,"Inventory";#N/A,#N/A,FALSE,"Prepaids";#N/A,#N/A,FALSE,"PP&amp;E";#N/A,#N/A,FALSE,"Other Assets";#N/A,#N/A,FALSE,"AP";#N/A,#N/A,FALSE,"Intercompany";#N/A,#N/A,FALSE,"IT Payable";#N/A,#N/A,FALSE,"Def Credits";#N/A,#N/A,FALSE,"LTD";#N/A,#N/A,FALSE,"Preferred";#N/A,#N/A,FALSE,"Equity";#N/A,#N/A,FALSE,"P&amp;L";#N/A,#N/A,FALSE,"Revenue";#N/A,#N/A,FALSE,"Fuel";#N/A,#N/A,FALSE,"O&amp;M";#N/A,#N/A,FALSE,"D&amp;A";#N/A,#N/A,FALSE,"P Tax";#N/A,#N/A,FALSE,"Financing";#N/A,#N/A,FALSE,"Income Tax"}</definedName>
    <definedName name="gg" localSheetId="21">Source #REF!</definedName>
    <definedName name="gg">Source #REF!</definedName>
    <definedName name="ghgijuu" hidden="1">{#N/A,#N/A,FALSE,"COVER";#N/A,#N/A,FALSE,"RECAP";#N/A,#N/A,FALSE,"SANTA BARBARA NONMANUAL";#N/A,#N/A,FALSE,"CEQUIP";#N/A,#N/A,FALSE,"WRATE";#N/A,#N/A,FALSE,"INDIRECT";#N/A,#N/A,FALSE,"TRAIN";#N/A,#N/A,FALSE,"MANLOADED SCHEDULE"}</definedName>
    <definedName name="gjderyx">#REF!</definedName>
    <definedName name="GL_Balance">#REF!</definedName>
    <definedName name="GLA" localSheetId="19">#REF!</definedName>
    <definedName name="GLA">#REF!</definedName>
    <definedName name="GLA_All">#REF!</definedName>
    <definedName name="gmd" hidden="1">{#N/A,#N/A,FALSE,"Matrix";#N/A,#N/A,FALSE,"Executive";#N/A,#N/A,FALSE,"Summary"}</definedName>
    <definedName name="GNF_Adder">#REF!</definedName>
    <definedName name="GNF_Margin">#REF!</definedName>
    <definedName name="GO">#N/A</definedName>
    <definedName name="Gold">31.104</definedName>
    <definedName name="Goodwill_Amortization">25</definedName>
    <definedName name="Goto_Org_Name" localSheetId="27">#REF!</definedName>
    <definedName name="Goto_Org_Name" localSheetId="28">#REF!</definedName>
    <definedName name="Goto_Org_Name" localSheetId="16">#REF!</definedName>
    <definedName name="Goto_Org_Name" localSheetId="19">#REF!</definedName>
    <definedName name="Goto_Org_Name" localSheetId="20">#REF!</definedName>
    <definedName name="Goto_Org_Name" localSheetId="22">#REF!</definedName>
    <definedName name="Goto_Org_Name" localSheetId="23">#REF!</definedName>
    <definedName name="Goto_Org_Name" localSheetId="24">#REF!</definedName>
    <definedName name="Goto_Org_Name" localSheetId="25">#REF!</definedName>
    <definedName name="Goto_Org_Name" localSheetId="26">#REF!</definedName>
    <definedName name="Goto_Org_Name" localSheetId="5">#REF!</definedName>
    <definedName name="Goto_Org_Name" localSheetId="7">#REF!</definedName>
    <definedName name="Goto_Org_Name" localSheetId="9">#REF!</definedName>
    <definedName name="Goto_Org_Name">#REF!</definedName>
    <definedName name="Goto_Table_Name" localSheetId="27">#REF!</definedName>
    <definedName name="Goto_Table_Name" localSheetId="28">#REF!</definedName>
    <definedName name="Goto_Table_Name" localSheetId="16">#REF!</definedName>
    <definedName name="Goto_Table_Name" localSheetId="19">#REF!</definedName>
    <definedName name="Goto_Table_Name" localSheetId="20">#REF!</definedName>
    <definedName name="Goto_Table_Name" localSheetId="22">#REF!</definedName>
    <definedName name="Goto_Table_Name" localSheetId="23">#REF!</definedName>
    <definedName name="Goto_Table_Name" localSheetId="24">#REF!</definedName>
    <definedName name="Goto_Table_Name" localSheetId="25">#REF!</definedName>
    <definedName name="Goto_Table_Name" localSheetId="26">#REF!</definedName>
    <definedName name="Goto_Table_Name" localSheetId="5">#REF!</definedName>
    <definedName name="Goto_Table_Name" localSheetId="7">#REF!</definedName>
    <definedName name="Goto_Table_Name" localSheetId="9">#REF!</definedName>
    <definedName name="Goto_Table_Name">#REF!</definedName>
    <definedName name="GPH_PRNT">#REF!</definedName>
    <definedName name="grade_rate">#REF!</definedName>
    <definedName name="graph1" localSheetId="27">#REF!</definedName>
    <definedName name="graph1" localSheetId="28">#REF!</definedName>
    <definedName name="graph1" localSheetId="16">#REF!</definedName>
    <definedName name="graph1" localSheetId="18">#REF!</definedName>
    <definedName name="graph1" localSheetId="20">#REF!</definedName>
    <definedName name="graph1" localSheetId="21">#REF!</definedName>
    <definedName name="graph1" localSheetId="22">#REF!</definedName>
    <definedName name="graph1" localSheetId="23">#REF!</definedName>
    <definedName name="graph1" localSheetId="24">#REF!</definedName>
    <definedName name="graph1" localSheetId="25">#REF!</definedName>
    <definedName name="graph1" localSheetId="26">#REF!</definedName>
    <definedName name="graph1" localSheetId="1">#REF!</definedName>
    <definedName name="graph1" localSheetId="2">#REF!</definedName>
    <definedName name="graph1" localSheetId="4">#REF!</definedName>
    <definedName name="graph1" localSheetId="5">#REF!</definedName>
    <definedName name="graph1" localSheetId="7">#REF!</definedName>
    <definedName name="graph1" localSheetId="8">#REF!</definedName>
    <definedName name="graph1" localSheetId="9">#REF!</definedName>
    <definedName name="graph1" localSheetId="10">#REF!</definedName>
    <definedName name="graph1">#REF!</definedName>
    <definedName name="graph2" localSheetId="27">#REF!</definedName>
    <definedName name="graph2" localSheetId="28">#REF!</definedName>
    <definedName name="graph2" localSheetId="16">#REF!</definedName>
    <definedName name="graph2" localSheetId="18">#REF!</definedName>
    <definedName name="graph2" localSheetId="20">#REF!</definedName>
    <definedName name="graph2" localSheetId="21">#REF!</definedName>
    <definedName name="graph2" localSheetId="22">#REF!</definedName>
    <definedName name="graph2" localSheetId="23">#REF!</definedName>
    <definedName name="graph2" localSheetId="24">#REF!</definedName>
    <definedName name="graph2" localSheetId="25">#REF!</definedName>
    <definedName name="graph2" localSheetId="26">#REF!</definedName>
    <definedName name="graph2" localSheetId="1">#REF!</definedName>
    <definedName name="graph2" localSheetId="2">#REF!</definedName>
    <definedName name="graph2" localSheetId="4">#REF!</definedName>
    <definedName name="graph2" localSheetId="7">#REF!</definedName>
    <definedName name="graph2" localSheetId="8">#REF!</definedName>
    <definedName name="graph2" localSheetId="9">#REF!</definedName>
    <definedName name="graph2" localSheetId="10">#REF!</definedName>
    <definedName name="graph2">#REF!</definedName>
    <definedName name="graph3" localSheetId="27">#REF!</definedName>
    <definedName name="graph3" localSheetId="28">#REF!</definedName>
    <definedName name="graph3" localSheetId="16">#REF!</definedName>
    <definedName name="graph3" localSheetId="18">#REF!</definedName>
    <definedName name="graph3" localSheetId="20">#REF!</definedName>
    <definedName name="graph3" localSheetId="21">#REF!</definedName>
    <definedName name="graph3" localSheetId="22">#REF!</definedName>
    <definedName name="graph3" localSheetId="23">#REF!</definedName>
    <definedName name="graph3" localSheetId="24">#REF!</definedName>
    <definedName name="graph3" localSheetId="25">#REF!</definedName>
    <definedName name="graph3" localSheetId="26">#REF!</definedName>
    <definedName name="graph3" localSheetId="1">#REF!</definedName>
    <definedName name="graph3" localSheetId="2">#REF!</definedName>
    <definedName name="graph3" localSheetId="4">#REF!</definedName>
    <definedName name="graph3" localSheetId="7">#REF!</definedName>
    <definedName name="graph3" localSheetId="8">#REF!</definedName>
    <definedName name="graph3" localSheetId="9">#REF!</definedName>
    <definedName name="graph3" localSheetId="10">#REF!</definedName>
    <definedName name="graph3">#REF!</definedName>
    <definedName name="graph4" localSheetId="27">#REF!</definedName>
    <definedName name="graph4" localSheetId="28">#REF!</definedName>
    <definedName name="graph4" localSheetId="18">#REF!</definedName>
    <definedName name="graph4" localSheetId="20">#REF!</definedName>
    <definedName name="graph4" localSheetId="21">#REF!</definedName>
    <definedName name="graph4" localSheetId="22">#REF!</definedName>
    <definedName name="graph4" localSheetId="23">#REF!</definedName>
    <definedName name="graph4" localSheetId="24">#REF!</definedName>
    <definedName name="graph4" localSheetId="25">#REF!</definedName>
    <definedName name="graph4" localSheetId="26">#REF!</definedName>
    <definedName name="graph4" localSheetId="1">#REF!</definedName>
    <definedName name="graph4" localSheetId="2">#REF!</definedName>
    <definedName name="graph4" localSheetId="4">#REF!</definedName>
    <definedName name="graph4" localSheetId="7">#REF!</definedName>
    <definedName name="graph4" localSheetId="8">#REF!</definedName>
    <definedName name="graph4" localSheetId="9">#REF!</definedName>
    <definedName name="graph4" localSheetId="10">#REF!</definedName>
    <definedName name="graph4">#REF!</definedName>
    <definedName name="GRAPHS" localSheetId="27">#REF!</definedName>
    <definedName name="GRAPHS" localSheetId="28">#REF!</definedName>
    <definedName name="GRAPHS" localSheetId="18">#REF!</definedName>
    <definedName name="GRAPHS" localSheetId="20">#REF!</definedName>
    <definedName name="GRAPHS" localSheetId="21">#REF!</definedName>
    <definedName name="GRAPHS" localSheetId="22">#REF!</definedName>
    <definedName name="GRAPHS" localSheetId="23">#REF!</definedName>
    <definedName name="GRAPHS" localSheetId="24">#REF!</definedName>
    <definedName name="GRAPHS" localSheetId="25">#REF!</definedName>
    <definedName name="GRAPHS" localSheetId="26">#REF!</definedName>
    <definedName name="GRAPHS" localSheetId="1">#REF!</definedName>
    <definedName name="GRAPHS" localSheetId="2">#REF!</definedName>
    <definedName name="GRAPHS" localSheetId="4">#REF!</definedName>
    <definedName name="GRAPHS" localSheetId="7">#REF!</definedName>
    <definedName name="GRAPHS" localSheetId="8">#REF!</definedName>
    <definedName name="GRAPHS" localSheetId="9">#REF!</definedName>
    <definedName name="GRAPHS" localSheetId="10">#REF!</definedName>
    <definedName name="GRAPHS">#REF!</definedName>
    <definedName name="gre">#REF!</definedName>
    <definedName name="GRE_NET">117</definedName>
    <definedName name="Green" localSheetId="19">#REF!</definedName>
    <definedName name="Green">#REF!</definedName>
    <definedName name="GreenPPA" localSheetId="28">#REF!</definedName>
    <definedName name="GreenPPA" localSheetId="16">#REF!</definedName>
    <definedName name="GreenPPA" localSheetId="18">#REF!</definedName>
    <definedName name="GreenPPA" localSheetId="19">#REF!</definedName>
    <definedName name="GreenPPA" localSheetId="21">#REF!</definedName>
    <definedName name="GreenPPA" localSheetId="23">#REF!</definedName>
    <definedName name="GreenPPA" localSheetId="24">#REF!</definedName>
    <definedName name="GreenPPA" localSheetId="25">#REF!</definedName>
    <definedName name="GreenPPA" localSheetId="26">#REF!</definedName>
    <definedName name="GreenPPA" localSheetId="1">#REF!</definedName>
    <definedName name="GreenPPA" localSheetId="2">#REF!</definedName>
    <definedName name="GreenPPA" localSheetId="4">#REF!</definedName>
    <definedName name="GreenPPA" localSheetId="8">#REF!</definedName>
    <definedName name="GreenPPA" localSheetId="9">#REF!</definedName>
    <definedName name="GreenPPA" localSheetId="10">#REF!</definedName>
    <definedName name="GreenPPA">#REF!</definedName>
    <definedName name="gref" localSheetId="28">#REF!</definedName>
    <definedName name="gref" localSheetId="16">#REF!</definedName>
    <definedName name="gref" localSheetId="18">#REF!</definedName>
    <definedName name="gref" localSheetId="19">#REF!</definedName>
    <definedName name="gref" localSheetId="21">#REF!</definedName>
    <definedName name="gref" localSheetId="23">#REF!</definedName>
    <definedName name="gref" localSheetId="24">#REF!</definedName>
    <definedName name="gref" localSheetId="25">#REF!</definedName>
    <definedName name="gref" localSheetId="26">#REF!</definedName>
    <definedName name="gref" localSheetId="1">#REF!</definedName>
    <definedName name="gref" localSheetId="2">#REF!</definedName>
    <definedName name="gref" localSheetId="4">#REF!</definedName>
    <definedName name="gref" localSheetId="7">#REF!</definedName>
    <definedName name="gref" localSheetId="8">#REF!</definedName>
    <definedName name="gref" localSheetId="9">#REF!</definedName>
    <definedName name="gref" localSheetId="10">#REF!</definedName>
    <definedName name="gref">#REF!</definedName>
    <definedName name="greg" localSheetId="28">#REF!</definedName>
    <definedName name="greg" localSheetId="16">#REF!</definedName>
    <definedName name="greg" localSheetId="18">#REF!</definedName>
    <definedName name="greg" localSheetId="19">#REF!</definedName>
    <definedName name="greg" localSheetId="21">#REF!</definedName>
    <definedName name="greg" localSheetId="23">#REF!</definedName>
    <definedName name="greg" localSheetId="24">#REF!</definedName>
    <definedName name="greg" localSheetId="25">#REF!</definedName>
    <definedName name="greg" localSheetId="26">#REF!</definedName>
    <definedName name="greg" localSheetId="1">#REF!</definedName>
    <definedName name="greg" localSheetId="2">#REF!</definedName>
    <definedName name="greg" localSheetId="4">#REF!</definedName>
    <definedName name="greg" localSheetId="7">#REF!</definedName>
    <definedName name="greg" localSheetId="8">#REF!</definedName>
    <definedName name="greg" localSheetId="9">#REF!</definedName>
    <definedName name="greg" localSheetId="10">#REF!</definedName>
    <definedName name="greg">#REF!</definedName>
    <definedName name="grgsxv">#REF!</definedName>
    <definedName name="Gross_PWR">#REF!</definedName>
    <definedName name="Grow19" localSheetId="27">#REF!</definedName>
    <definedName name="Grow19" localSheetId="28">#REF!</definedName>
    <definedName name="Grow19" localSheetId="16">#REF!</definedName>
    <definedName name="Grow19" localSheetId="18">#REF!</definedName>
    <definedName name="Grow19" localSheetId="21">#REF!</definedName>
    <definedName name="Grow19" localSheetId="22">#REF!</definedName>
    <definedName name="Grow19" localSheetId="23">#REF!</definedName>
    <definedName name="Grow19" localSheetId="24">#REF!</definedName>
    <definedName name="Grow19" localSheetId="25">#REF!</definedName>
    <definedName name="Grow19" localSheetId="26">#REF!</definedName>
    <definedName name="Grow19" localSheetId="1">#REF!</definedName>
    <definedName name="Grow19" localSheetId="2">#REF!</definedName>
    <definedName name="Grow19" localSheetId="4">#REF!</definedName>
    <definedName name="Grow19" localSheetId="7">#REF!</definedName>
    <definedName name="Grow19" localSheetId="8">#REF!</definedName>
    <definedName name="Grow19" localSheetId="9">#REF!</definedName>
    <definedName name="Grow19" localSheetId="10">#REF!</definedName>
    <definedName name="Grow19">#REF!</definedName>
    <definedName name="Grow4" localSheetId="27">#REF!</definedName>
    <definedName name="Grow4" localSheetId="28">#REF!</definedName>
    <definedName name="Grow4" localSheetId="16">#REF!</definedName>
    <definedName name="Grow4" localSheetId="18">#REF!</definedName>
    <definedName name="Grow4" localSheetId="21">#REF!</definedName>
    <definedName name="Grow4" localSheetId="22">#REF!</definedName>
    <definedName name="Grow4" localSheetId="23">#REF!</definedName>
    <definedName name="Grow4" localSheetId="24">#REF!</definedName>
    <definedName name="Grow4" localSheetId="25">#REF!</definedName>
    <definedName name="Grow4" localSheetId="26">#REF!</definedName>
    <definedName name="Grow4" localSheetId="1">#REF!</definedName>
    <definedName name="Grow4" localSheetId="2">#REF!</definedName>
    <definedName name="Grow4" localSheetId="4">#REF!</definedName>
    <definedName name="Grow4" localSheetId="7">#REF!</definedName>
    <definedName name="Grow4" localSheetId="8">#REF!</definedName>
    <definedName name="Grow4" localSheetId="9">#REF!</definedName>
    <definedName name="Grow4" localSheetId="10">#REF!</definedName>
    <definedName name="Grow4">#REF!</definedName>
    <definedName name="Grow9" localSheetId="27">#REF!</definedName>
    <definedName name="Grow9" localSheetId="28">#REF!</definedName>
    <definedName name="Grow9" localSheetId="16">#REF!</definedName>
    <definedName name="Grow9" localSheetId="18">#REF!</definedName>
    <definedName name="Grow9" localSheetId="21">#REF!</definedName>
    <definedName name="Grow9" localSheetId="22">#REF!</definedName>
    <definedName name="Grow9" localSheetId="23">#REF!</definedName>
    <definedName name="Grow9" localSheetId="24">#REF!</definedName>
    <definedName name="Grow9" localSheetId="25">#REF!</definedName>
    <definedName name="Grow9" localSheetId="26">#REF!</definedName>
    <definedName name="Grow9" localSheetId="1">#REF!</definedName>
    <definedName name="Grow9" localSheetId="2">#REF!</definedName>
    <definedName name="Grow9" localSheetId="4">#REF!</definedName>
    <definedName name="Grow9" localSheetId="7">#REF!</definedName>
    <definedName name="Grow9" localSheetId="8">#REF!</definedName>
    <definedName name="Grow9" localSheetId="9">#REF!</definedName>
    <definedName name="Grow9" localSheetId="10">#REF!</definedName>
    <definedName name="Grow9">#REF!</definedName>
    <definedName name="growth" localSheetId="27">#REF!</definedName>
    <definedName name="growth" localSheetId="28">#REF!</definedName>
    <definedName name="growth" localSheetId="18">#REF!</definedName>
    <definedName name="growth" localSheetId="20">#REF!</definedName>
    <definedName name="growth" localSheetId="21">#REF!</definedName>
    <definedName name="growth" localSheetId="22">#REF!</definedName>
    <definedName name="growth" localSheetId="23">#REF!</definedName>
    <definedName name="growth" localSheetId="24">#REF!</definedName>
    <definedName name="growth" localSheetId="25">#REF!</definedName>
    <definedName name="growth" localSheetId="26">#REF!</definedName>
    <definedName name="growth" localSheetId="1">#REF!</definedName>
    <definedName name="growth" localSheetId="2">#REF!</definedName>
    <definedName name="growth" localSheetId="4">#REF!</definedName>
    <definedName name="growth" localSheetId="5">#REF!</definedName>
    <definedName name="growth" localSheetId="7">#REF!</definedName>
    <definedName name="growth" localSheetId="8">#REF!</definedName>
    <definedName name="growth" localSheetId="9">#REF!</definedName>
    <definedName name="growth" localSheetId="10">#REF!</definedName>
    <definedName name="growth">#REF!</definedName>
    <definedName name="Growth_ROIC" localSheetId="21">OFFSET(#REF!,10,0)</definedName>
    <definedName name="Growth_ROIC">OFFSET(#REF!,10,0)</definedName>
    <definedName name="GrowthTable" localSheetId="19">#REF!</definedName>
    <definedName name="GrowthTable">#REF!</definedName>
    <definedName name="grphRange">#REF!,#REF!,#REF!,#REF!</definedName>
    <definedName name="GS_CIQ_6_4_UPGRADED">"GS_CIQ_6_4_UPGRADED"</definedName>
    <definedName name="GT">#REF!</definedName>
    <definedName name="GTInitialCost">48</definedName>
    <definedName name="GVKey">""</definedName>
    <definedName name="GYPSUM_DEWATERING">#REF!</definedName>
    <definedName name="GYPSUM_DRYER">#REF!</definedName>
    <definedName name="GYPSUM_HANDLING">#REF!</definedName>
    <definedName name="H_CurbCrewHrs_CurbTakeOff">#REF!</definedName>
    <definedName name="H_CurbLF_CurbTakeOff">#REF!</definedName>
    <definedName name="H_CurbpccCY_CurbTakeOff">#REF!</definedName>
    <definedName name="H2FLOW">#REF!</definedName>
    <definedName name="H2flowrate">#REF!</definedName>
    <definedName name="H2FRAC">#REF!</definedName>
    <definedName name="H2fraction">#REF!</definedName>
    <definedName name="H2MASS">#REF!</definedName>
    <definedName name="Half_Year_Adj_Factor">2</definedName>
    <definedName name="handbook_version">#REF!</definedName>
    <definedName name="HD_OMA_Project_List" localSheetId="19">#REF!</definedName>
    <definedName name="HD_OMA_Project_List">#REF!</definedName>
    <definedName name="HD_Projects" localSheetId="19">#REF!</definedName>
    <definedName name="HD_Projects">#REF!</definedName>
    <definedName name="HD_Submission" localSheetId="19">#REF!</definedName>
    <definedName name="HD_Submission">#REF!</definedName>
    <definedName name="HDDR">#REF!</definedName>
    <definedName name="HDR">#REF!</definedName>
    <definedName name="Head_Office_no_HD_Submission" localSheetId="19">#REF!</definedName>
    <definedName name="Head_Office_no_HD_Submission">#REF!</definedName>
    <definedName name="HEAD1" localSheetId="27">#REF!</definedName>
    <definedName name="HEAD1" localSheetId="28">#REF!</definedName>
    <definedName name="HEAD1" localSheetId="16">#REF!</definedName>
    <definedName name="HEAD1" localSheetId="18">#REF!</definedName>
    <definedName name="HEAD1" localSheetId="20">#REF!</definedName>
    <definedName name="HEAD1" localSheetId="21">#REF!</definedName>
    <definedName name="HEAD1" localSheetId="22">#REF!</definedName>
    <definedName name="HEAD1" localSheetId="23">#REF!</definedName>
    <definedName name="HEAD1" localSheetId="24">#REF!</definedName>
    <definedName name="HEAD1" localSheetId="25">#REF!</definedName>
    <definedName name="HEAD1" localSheetId="26">#REF!</definedName>
    <definedName name="HEAD1" localSheetId="1">#REF!</definedName>
    <definedName name="HEAD1" localSheetId="2">#REF!</definedName>
    <definedName name="HEAD1" localSheetId="4">#REF!</definedName>
    <definedName name="HEAD1" localSheetId="5">#REF!</definedName>
    <definedName name="HEAD1" localSheetId="7">#REF!</definedName>
    <definedName name="HEAD1" localSheetId="8">#REF!</definedName>
    <definedName name="HEAD1" localSheetId="9">#REF!</definedName>
    <definedName name="HEAD1" localSheetId="10">#REF!</definedName>
    <definedName name="HEAD1">#REF!</definedName>
    <definedName name="HEAD2" localSheetId="27">#REF!</definedName>
    <definedName name="HEAD2" localSheetId="28">#REF!</definedName>
    <definedName name="HEAD2" localSheetId="16">#REF!</definedName>
    <definedName name="HEAD2" localSheetId="18">#REF!</definedName>
    <definedName name="HEAD2" localSheetId="19">#REF!</definedName>
    <definedName name="HEAD2" localSheetId="20">#REF!</definedName>
    <definedName name="HEAD2" localSheetId="21">#REF!</definedName>
    <definedName name="HEAD2" localSheetId="22">#REF!</definedName>
    <definedName name="HEAD2" localSheetId="23">#REF!</definedName>
    <definedName name="HEAD2" localSheetId="24">#REF!</definedName>
    <definedName name="HEAD2" localSheetId="25">#REF!</definedName>
    <definedName name="HEAD2" localSheetId="26">#REF!</definedName>
    <definedName name="HEAD2" localSheetId="1">#REF!</definedName>
    <definedName name="HEAD2" localSheetId="2">#REF!</definedName>
    <definedName name="HEAD2" localSheetId="4">#REF!</definedName>
    <definedName name="HEAD2" localSheetId="5">#REF!</definedName>
    <definedName name="HEAD2" localSheetId="7">#REF!</definedName>
    <definedName name="HEAD2" localSheetId="9">#REF!</definedName>
    <definedName name="HEAD2" localSheetId="10">#REF!</definedName>
    <definedName name="HEAD2">#REF!</definedName>
    <definedName name="Headcount">#REF!</definedName>
    <definedName name="Header" localSheetId="27">#REF!</definedName>
    <definedName name="Header" localSheetId="28">#REF!</definedName>
    <definedName name="Header" localSheetId="16">#REF!</definedName>
    <definedName name="Header" localSheetId="18">#REF!</definedName>
    <definedName name="Header" localSheetId="21">#REF!</definedName>
    <definedName name="Header" localSheetId="22">#REF!</definedName>
    <definedName name="Header" localSheetId="23">#REF!</definedName>
    <definedName name="Header" localSheetId="24">#REF!</definedName>
    <definedName name="Header" localSheetId="25">#REF!</definedName>
    <definedName name="Header" localSheetId="26">#REF!</definedName>
    <definedName name="Header" localSheetId="1">#REF!</definedName>
    <definedName name="Header" localSheetId="2">#REF!</definedName>
    <definedName name="Header" localSheetId="4">#REF!</definedName>
    <definedName name="Header" localSheetId="7">#REF!</definedName>
    <definedName name="Header" localSheetId="8">#REF!</definedName>
    <definedName name="Header" localSheetId="9">#REF!</definedName>
    <definedName name="Header" localSheetId="10">#REF!</definedName>
    <definedName name="Header">#REF!</definedName>
    <definedName name="Healey_Submission">#REF!</definedName>
    <definedName name="HealeyRevReq" localSheetId="19">#REF!</definedName>
    <definedName name="HealeyRevReq">#REF!</definedName>
    <definedName name="HealyFalls" localSheetId="19">#REF!</definedName>
    <definedName name="HealyFalls">#REF!</definedName>
    <definedName name="HEAT" localSheetId="27">#REF!</definedName>
    <definedName name="HEAT" localSheetId="28">#REF!</definedName>
    <definedName name="HEAT" localSheetId="16">#REF!</definedName>
    <definedName name="HEAT" localSheetId="18">#REF!</definedName>
    <definedName name="HEAT" localSheetId="20">#REF!</definedName>
    <definedName name="HEAT" localSheetId="21">#REF!</definedName>
    <definedName name="HEAT" localSheetId="22">#REF!</definedName>
    <definedName name="HEAT" localSheetId="23">#REF!</definedName>
    <definedName name="HEAT" localSheetId="24">#REF!</definedName>
    <definedName name="HEAT" localSheetId="25">#REF!</definedName>
    <definedName name="HEAT" localSheetId="26">#REF!</definedName>
    <definedName name="HEAT" localSheetId="1">#REF!</definedName>
    <definedName name="HEAT" localSheetId="2">#REF!</definedName>
    <definedName name="HEAT" localSheetId="4">#REF!</definedName>
    <definedName name="HEAT" localSheetId="5">#REF!</definedName>
    <definedName name="HEAT" localSheetId="7">#REF!</definedName>
    <definedName name="HEAT" localSheetId="8">#REF!</definedName>
    <definedName name="HEAT" localSheetId="9">#REF!</definedName>
    <definedName name="HEAT" localSheetId="10">#REF!</definedName>
    <definedName name="HEAT">#REF!</definedName>
    <definedName name="Heat_rate" localSheetId="19">#REF!</definedName>
    <definedName name="Heat_rate">#REF!</definedName>
    <definedName name="HeavyHaul">#REF!</definedName>
    <definedName name="HedgeMtM">#REF!</definedName>
    <definedName name="HedgeMtM_PQ">#REF!</definedName>
    <definedName name="Height_to_Next_Floor_1">#REF!</definedName>
    <definedName name="Height_to_Next_Floor_2">#REF!</definedName>
    <definedName name="Height_to_Next_Floor_3">#REF!</definedName>
    <definedName name="Height_to_Next_Floor_4">#REF!</definedName>
    <definedName name="HeirarchyIDLookupRange" localSheetId="21">OFFSET(OFFSET(HeirarchyIDAnchor,1,0),0,0,COUNTA(OFFSET(HeirarchyIDAnchor,1,0):OFFSET(HeirarchyIDAnchor,60000,0)))</definedName>
    <definedName name="HeirarchyIDLookupRange">OFFSET(OFFSET(HeirarchyIDAnchor,1,0),0,0,COUNTA(OFFSET(HeirarchyIDAnchor,1,0):OFFSET(HeirarchyIDAnchor,60000,0)))</definedName>
    <definedName name="HeirarchyRange" localSheetId="21">OFFSET(HeirarchyIDAnchor,0,0,COUNTA(OFFSET(HeirarchyIDAnchor,0,0):OFFSET(HeirarchyIDAnchor,60000,0)),7)</definedName>
    <definedName name="HeirarchyRange">OFFSET(HeirarchyIDAnchor,0,0,COUNTA(OFFSET(HeirarchyIDAnchor,0,0):OFFSET(HeirarchyIDAnchor,60000,0)),7)</definedName>
    <definedName name="Help2" localSheetId="28">#REF!</definedName>
    <definedName name="Help2" localSheetId="16">#REF!</definedName>
    <definedName name="Help2" localSheetId="18">#REF!</definedName>
    <definedName name="Help2" localSheetId="19">#REF!</definedName>
    <definedName name="Help2" localSheetId="21">#REF!</definedName>
    <definedName name="Help2" localSheetId="23">#REF!</definedName>
    <definedName name="Help2" localSheetId="24">#REF!</definedName>
    <definedName name="Help2" localSheetId="25">#REF!</definedName>
    <definedName name="Help2" localSheetId="26">#REF!</definedName>
    <definedName name="Help2" localSheetId="1">#REF!</definedName>
    <definedName name="Help2" localSheetId="2">#REF!</definedName>
    <definedName name="Help2" localSheetId="4">#REF!</definedName>
    <definedName name="Help2" localSheetId="7">#REF!</definedName>
    <definedName name="Help2" localSheetId="8">#REF!</definedName>
    <definedName name="Help2" localSheetId="9">#REF!</definedName>
    <definedName name="Help2" localSheetId="10">#REF!</definedName>
    <definedName name="Help2">#REF!</definedName>
    <definedName name="HESA_BaseOMA">#REF!</definedName>
    <definedName name="HESA_ProjectOMA">#REF!</definedName>
    <definedName name="hghg" localSheetId="24">#REF!</definedName>
    <definedName name="hghg" localSheetId="25">#REF!</definedName>
    <definedName name="hghg" localSheetId="1">#REF!</definedName>
    <definedName name="hghg" localSheetId="2">#REF!</definedName>
    <definedName name="hghg">#REF!</definedName>
    <definedName name="hhhhhhhhhhhhh" localSheetId="27">#REF!</definedName>
    <definedName name="hhhhhhhhhhhhh" localSheetId="28">#REF!</definedName>
    <definedName name="hhhhhhhhhhhhh" localSheetId="16">#REF!</definedName>
    <definedName name="hhhhhhhhhhhhh" localSheetId="18">#REF!</definedName>
    <definedName name="hhhhhhhhhhhhh" localSheetId="20">#REF!</definedName>
    <definedName name="hhhhhhhhhhhhh" localSheetId="21">#REF!</definedName>
    <definedName name="hhhhhhhhhhhhh" localSheetId="22">#REF!</definedName>
    <definedName name="hhhhhhhhhhhhh" localSheetId="23">#REF!</definedName>
    <definedName name="hhhhhhhhhhhhh" localSheetId="24">#REF!</definedName>
    <definedName name="hhhhhhhhhhhhh" localSheetId="25">#REF!</definedName>
    <definedName name="hhhhhhhhhhhhh" localSheetId="26">#REF!</definedName>
    <definedName name="hhhhhhhhhhhhh" localSheetId="1">#REF!</definedName>
    <definedName name="hhhhhhhhhhhhh" localSheetId="2">#REF!</definedName>
    <definedName name="hhhhhhhhhhhhh" localSheetId="4">#REF!</definedName>
    <definedName name="hhhhhhhhhhhhh" localSheetId="5">#REF!</definedName>
    <definedName name="hhhhhhhhhhhhh" localSheetId="7">#REF!</definedName>
    <definedName name="hhhhhhhhhhhhh" localSheetId="8">#REF!</definedName>
    <definedName name="hhhhhhhhhhhhh" localSheetId="9">#REF!</definedName>
    <definedName name="hhhhhhhhhhhhh" localSheetId="10">#REF!</definedName>
    <definedName name="hhhhhhhhhhhhh">#REF!</definedName>
    <definedName name="historical_val">"P/E"</definedName>
    <definedName name="HITE" localSheetId="27">#REF!</definedName>
    <definedName name="HITE" localSheetId="28">#REF!</definedName>
    <definedName name="HITE" localSheetId="16">#REF!</definedName>
    <definedName name="HITE" localSheetId="18">#REF!</definedName>
    <definedName name="HITE" localSheetId="21">#REF!</definedName>
    <definedName name="HITE" localSheetId="22">#REF!</definedName>
    <definedName name="HITE" localSheetId="23">#REF!</definedName>
    <definedName name="HITE" localSheetId="24">#REF!</definedName>
    <definedName name="HITE" localSheetId="25">#REF!</definedName>
    <definedName name="HITE" localSheetId="26">#REF!</definedName>
    <definedName name="HITE" localSheetId="1">#REF!</definedName>
    <definedName name="HITE" localSheetId="2">#REF!</definedName>
    <definedName name="HITE" localSheetId="4">#REF!</definedName>
    <definedName name="HITE" localSheetId="7">#REF!</definedName>
    <definedName name="HITE" localSheetId="8">#REF!</definedName>
    <definedName name="HITE" localSheetId="9">#REF!</definedName>
    <definedName name="HITE" localSheetId="10">#REF!</definedName>
    <definedName name="HITE">#REF!</definedName>
    <definedName name="HITE2" localSheetId="27">#REF!</definedName>
    <definedName name="HITE2" localSheetId="28">#REF!</definedName>
    <definedName name="HITE2" localSheetId="16">#REF!</definedName>
    <definedName name="HITE2" localSheetId="18">#REF!</definedName>
    <definedName name="HITE2" localSheetId="21">#REF!</definedName>
    <definedName name="HITE2" localSheetId="22">#REF!</definedName>
    <definedName name="HITE2" localSheetId="23">#REF!</definedName>
    <definedName name="HITE2" localSheetId="24">#REF!</definedName>
    <definedName name="HITE2" localSheetId="25">#REF!</definedName>
    <definedName name="HITE2" localSheetId="26">#REF!</definedName>
    <definedName name="HITE2" localSheetId="1">#REF!</definedName>
    <definedName name="HITE2" localSheetId="2">#REF!</definedName>
    <definedName name="HITE2" localSheetId="4">#REF!</definedName>
    <definedName name="HITE2" localSheetId="7">#REF!</definedName>
    <definedName name="HITE2" localSheetId="8">#REF!</definedName>
    <definedName name="HITE2" localSheetId="9">#REF!</definedName>
    <definedName name="HITE2" localSheetId="10">#REF!</definedName>
    <definedName name="HITE2">#REF!</definedName>
    <definedName name="HITE3" localSheetId="27">#REF!</definedName>
    <definedName name="HITE3" localSheetId="28">#REF!</definedName>
    <definedName name="HITE3" localSheetId="18">#REF!</definedName>
    <definedName name="HITE3" localSheetId="21">#REF!</definedName>
    <definedName name="HITE3" localSheetId="22">#REF!</definedName>
    <definedName name="HITE3" localSheetId="23">#REF!</definedName>
    <definedName name="HITE3" localSheetId="24">#REF!</definedName>
    <definedName name="HITE3" localSheetId="25">#REF!</definedName>
    <definedName name="HITE3" localSheetId="26">#REF!</definedName>
    <definedName name="HITE3" localSheetId="1">#REF!</definedName>
    <definedName name="HITE3" localSheetId="2">#REF!</definedName>
    <definedName name="HITE3" localSheetId="4">#REF!</definedName>
    <definedName name="HITE3" localSheetId="7">#REF!</definedName>
    <definedName name="HITE3" localSheetId="8">#REF!</definedName>
    <definedName name="HITE3" localSheetId="9">#REF!</definedName>
    <definedName name="HITE3" localSheetId="10">#REF!</definedName>
    <definedName name="HITE3">#REF!</definedName>
    <definedName name="Hite4" localSheetId="27">#REF!</definedName>
    <definedName name="Hite4" localSheetId="28">#REF!</definedName>
    <definedName name="Hite4" localSheetId="18">#REF!</definedName>
    <definedName name="Hite4" localSheetId="21">#REF!</definedName>
    <definedName name="Hite4" localSheetId="22">#REF!</definedName>
    <definedName name="Hite4" localSheetId="23">#REF!</definedName>
    <definedName name="Hite4" localSheetId="24">#REF!</definedName>
    <definedName name="Hite4" localSheetId="25">#REF!</definedName>
    <definedName name="Hite4" localSheetId="26">#REF!</definedName>
    <definedName name="Hite4" localSheetId="1">#REF!</definedName>
    <definedName name="Hite4" localSheetId="2">#REF!</definedName>
    <definedName name="Hite4" localSheetId="4">#REF!</definedName>
    <definedName name="Hite4" localSheetId="7">#REF!</definedName>
    <definedName name="Hite4" localSheetId="8">#REF!</definedName>
    <definedName name="Hite4" localSheetId="9">#REF!</definedName>
    <definedName name="Hite4" localSheetId="10">#REF!</definedName>
    <definedName name="Hite4">#REF!</definedName>
    <definedName name="hj">#REF!</definedName>
    <definedName name="hjkljh" hidden="1">#REF!</definedName>
    <definedName name="hn.Version">"Version 2.14"</definedName>
    <definedName name="HOIST_AND_CRANES">#REF!</definedName>
    <definedName name="HOL_NET">105</definedName>
    <definedName name="Holdback">#REF!</definedName>
    <definedName name="Home">"Home"</definedName>
    <definedName name="HOME_OFFICE_ADMIN_HOURS">#REF!</definedName>
    <definedName name="HOME_OFFICE_ADMIN_LABOUR">#REF!</definedName>
    <definedName name="HOME_OFFICE_ADMIN_TRAVEL">#REF!</definedName>
    <definedName name="HOME_OFFICE_ADMIN_VEHICLE">#REF!</definedName>
    <definedName name="HOME_OFFICE_COORD_HOURS">#REF!</definedName>
    <definedName name="HOME_OFFICE_COORD_LABOUR">#REF!</definedName>
    <definedName name="HOME_OFFICE_COORD_TRAVEL">#REF!</definedName>
    <definedName name="HOME_OFFICE_COORD_VEHICLE">#REF!</definedName>
    <definedName name="HOME_OFFICE_DOC_CNTRL_HOURS">#REF!</definedName>
    <definedName name="HOME_OFFICE_DOC_CNTRL_LABOUR">#REF!</definedName>
    <definedName name="HOME_OFFICE_DOC_CNTRL_TRAVEL">#REF!</definedName>
    <definedName name="HOME_OFFICE_DOC_CNTRL_VEHICLE">#REF!</definedName>
    <definedName name="HOME_OFFICE_LABOUR_COST">#REF!</definedName>
    <definedName name="HOME_OFFICE_PROCUREMENT_HOURS">#REF!</definedName>
    <definedName name="HOME_OFFICE_PROCUREMENT_LABOUR">#REF!</definedName>
    <definedName name="HOME_OFFICE_PROCUREMENT_TRAVEL">#REF!</definedName>
    <definedName name="HOME_OFFICE_PROCUREMENT_VEHICLE">#REF!</definedName>
    <definedName name="HOME_OFFICE_PROJ_ACCT_HOURS">#REF!</definedName>
    <definedName name="HOME_OFFICE_PROJ_ACCT_LABOUR">#REF!</definedName>
    <definedName name="HOME_OFFICE_PROJ_ACCT_TRAVEL">#REF!</definedName>
    <definedName name="HOME_OFFICE_PROJ_ACCT_VEHICLE">#REF!</definedName>
    <definedName name="HOME_OFFICE_PROJ_COORD_HOURS">#REF!</definedName>
    <definedName name="HOME_OFFICE_PROJ_COORD_LABOUR">#REF!</definedName>
    <definedName name="HOME_OFFICE_PROJ_COORD_TRAVEL">#REF!</definedName>
    <definedName name="HOME_OFFICE_PROJ_COORD_VEHICLE">#REF!</definedName>
    <definedName name="HOME_OFFICE_PROJ_DIR_HOURS">#REF!</definedName>
    <definedName name="HOME_OFFICE_PROJ_DIR_LABOUR">#REF!</definedName>
    <definedName name="HOME_OFFICE_PROJ_DIR_TRAVEL">#REF!</definedName>
    <definedName name="HOME_OFFICE_PROJ_DIR_VEHICLE">#REF!</definedName>
    <definedName name="HOME_OFFICE_PROJ_ENG_HOURS">#REF!</definedName>
    <definedName name="HOME_OFFICE_PROJ_ENG_LABOUR">#REF!</definedName>
    <definedName name="HOME_OFFICE_PROJ_ENG_TRAVEL">#REF!</definedName>
    <definedName name="HOME_OFFICE_PROJ_ENG_VEHICLE">#REF!</definedName>
    <definedName name="HOME_OFFICE_PROJ_MGR_HOURS">#REF!</definedName>
    <definedName name="HOME_OFFICE_PROJ_MGR_LABOUR">#REF!</definedName>
    <definedName name="HOME_OFFICE_PROJ_MGR_TRAVEL">#REF!</definedName>
    <definedName name="HOME_OFFICE_PROJ_MGR_VEHICLE">#REF!</definedName>
    <definedName name="HOME_OFFICE_QA_HOURS">#REF!</definedName>
    <definedName name="HOME_OFFICE_QA_LABOUR">#REF!</definedName>
    <definedName name="HOME_OFFICE_QA_TRAVEL">#REF!</definedName>
    <definedName name="HOME_OFFICE_QA_VEHICLE">#REF!</definedName>
    <definedName name="HOME_OFFICE_SAFETY_HOURS">#REF!</definedName>
    <definedName name="HOME_OFFICE_SAFETY_LABOUR">#REF!</definedName>
    <definedName name="HOME_OFFICE_SAFETY_TRAVEL">#REF!</definedName>
    <definedName name="HOME_OFFICE_SAFETY_VEHICLE">#REF!</definedName>
    <definedName name="HOME_OFFICE_SCHEDULER_HOURS">#REF!</definedName>
    <definedName name="HOME_OFFICE_SCHEDULER_LABOUR">#REF!</definedName>
    <definedName name="HOME_OFFICE_SCHEDULER_TRAVEL">#REF!</definedName>
    <definedName name="HOME_OFFICE_SCHEDULER_VEHICLE">#REF!</definedName>
    <definedName name="HOME_OFFICE_SITE_MGR_HOURS">#REF!</definedName>
    <definedName name="HOME_OFFICE_SITE_MGR_LABOUR">#REF!</definedName>
    <definedName name="HOME_OFFICE_SITE_MGR_TRAVEL">#REF!</definedName>
    <definedName name="HOME_OFFICE_SITE_MGR_VEHICLE">#REF!</definedName>
    <definedName name="HOME_OFFICE_STAFF_MANHOURS">#REF!</definedName>
    <definedName name="HOME_OFFICE_STAFF_TOTAL_COST">#REF!</definedName>
    <definedName name="HommeMois">#REF!</definedName>
    <definedName name="HOURS">#REF!</definedName>
    <definedName name="hours_per_day">24</definedName>
    <definedName name="Hours01" localSheetId="27">#REF!</definedName>
    <definedName name="Hours01" localSheetId="28">#REF!</definedName>
    <definedName name="Hours01" localSheetId="18">#REF!</definedName>
    <definedName name="Hours01" localSheetId="20">#REF!</definedName>
    <definedName name="Hours01" localSheetId="21">#REF!</definedName>
    <definedName name="Hours01" localSheetId="22">#REF!</definedName>
    <definedName name="Hours01" localSheetId="23">#REF!</definedName>
    <definedName name="Hours01" localSheetId="24">#REF!</definedName>
    <definedName name="Hours01" localSheetId="25">#REF!</definedName>
    <definedName name="Hours01" localSheetId="26">#REF!</definedName>
    <definedName name="Hours01" localSheetId="1">#REF!</definedName>
    <definedName name="Hours01" localSheetId="2">#REF!</definedName>
    <definedName name="Hours01" localSheetId="4">#REF!</definedName>
    <definedName name="Hours01" localSheetId="5">#REF!</definedName>
    <definedName name="Hours01" localSheetId="7">#REF!</definedName>
    <definedName name="Hours01" localSheetId="8">#REF!</definedName>
    <definedName name="Hours01" localSheetId="9">#REF!</definedName>
    <definedName name="Hours01" localSheetId="10">#REF!</definedName>
    <definedName name="Hours01">#REF!</definedName>
    <definedName name="Hours02" localSheetId="19">#REF!</definedName>
    <definedName name="Hours02">#REF!</definedName>
    <definedName name="HOUS54.21">#REF!</definedName>
    <definedName name="HOUS54.22">#REF!</definedName>
    <definedName name="hp_ex_hrs">#REF!</definedName>
    <definedName name="hp_pln_hrs">#REF!</definedName>
    <definedName name="hr" hidden="1">"SBP"</definedName>
    <definedName name="Hrs_2022Table">#REF!</definedName>
    <definedName name="HRS_JF2">#REF!</definedName>
    <definedName name="HrsDay">#REF!</definedName>
    <definedName name="HspLogonApplication">"'PLAN_SUM'"</definedName>
    <definedName name="HspLogonDomain">"'NORTH_AMERICA'"</definedName>
    <definedName name="HspLogonServer">"'ESSBASE4'"</definedName>
    <definedName name="HspLogonUserName">"'CAKERR'"</definedName>
    <definedName name="HT_Proj_Exec_Submission">#REF!</definedName>
    <definedName name="HTGR_GR_Heat">#REF!</definedName>
    <definedName name="HTGR_HL">#REF!</definedName>
    <definedName name="HTGR_TR">#REF!</definedName>
    <definedName name="HTML_CodePage" hidden="1">1252</definedName>
    <definedName name="HTML_Control" localSheetId="15" hidden="1">{"'GenCo'!$A$3:$U$52"}</definedName>
    <definedName name="HTML_Control" localSheetId="27" hidden="1">{"'GenCo'!$A$3:$U$52"}</definedName>
    <definedName name="HTML_Control" localSheetId="28" hidden="1">{"'GenCo'!$A$3:$U$52"}</definedName>
    <definedName name="HTML_Control" localSheetId="0" hidden="1">{"'GenCo'!$A$3:$U$52"}</definedName>
    <definedName name="HTML_Control" localSheetId="13" hidden="1">{"'GenCo'!$A$3:$U$52"}</definedName>
    <definedName name="HTML_Control" localSheetId="14" hidden="1">{"'GenCo'!$A$3:$U$52"}</definedName>
    <definedName name="HTML_Control" localSheetId="16" hidden="1">{"'GenCo'!$A$3:$U$52"}</definedName>
    <definedName name="HTML_Control" localSheetId="17" hidden="1">{"'GenCo'!$A$3:$U$52"}</definedName>
    <definedName name="HTML_Control" localSheetId="18" hidden="1">{"'GenCo'!$A$3:$U$52"}</definedName>
    <definedName name="HTML_Control" localSheetId="19" hidden="1">{"'GenCo'!$A$3:$U$52"}</definedName>
    <definedName name="HTML_Control" localSheetId="20" hidden="1">{"'GenCo'!$A$3:$U$52"}</definedName>
    <definedName name="HTML_Control" localSheetId="21" hidden="1">{"'GenCo'!$A$3:$U$52"}</definedName>
    <definedName name="HTML_Control" localSheetId="22" hidden="1">{"'GenCo'!$A$3:$U$52"}</definedName>
    <definedName name="HTML_Control" localSheetId="23" hidden="1">{"'GenCo'!$A$3:$U$52"}</definedName>
    <definedName name="HTML_Control" localSheetId="24" hidden="1">{"'GenCo'!$A$3:$U$52"}</definedName>
    <definedName name="HTML_Control" localSheetId="25" hidden="1">{"'GenCo'!$A$3:$U$52"}</definedName>
    <definedName name="HTML_Control" localSheetId="26" hidden="1">{"'GenCo'!$A$3:$U$52"}</definedName>
    <definedName name="HTML_Control" localSheetId="1" hidden="1">{"'GenCo'!$A$3:$U$52"}</definedName>
    <definedName name="HTML_Control" localSheetId="2" hidden="1">{"'GenCo'!$A$3:$U$52"}</definedName>
    <definedName name="HTML_Control" localSheetId="3" hidden="1">{"'GenCo'!$A$3:$U$52"}</definedName>
    <definedName name="HTML_Control" localSheetId="29" hidden="1">{"'GenCo'!$A$3:$U$52"}</definedName>
    <definedName name="HTML_Control" localSheetId="4" hidden="1">{"'GenCo'!$A$3:$U$52"}</definedName>
    <definedName name="HTML_Control" localSheetId="5" hidden="1">{"'GenCo'!$A$3:$U$52"}</definedName>
    <definedName name="HTML_Control" localSheetId="6" hidden="1">{"'GenCo'!$A$3:$U$52"}</definedName>
    <definedName name="HTML_Control" localSheetId="7" hidden="1">{"'GenCo'!$A$3:$U$52"}</definedName>
    <definedName name="HTML_Control" localSheetId="8" hidden="1">{"'GenCo'!$A$3:$U$52"}</definedName>
    <definedName name="HTML_Control" localSheetId="9" hidden="1">{"'GenCo'!$A$3:$U$52"}</definedName>
    <definedName name="HTML_Control" localSheetId="10" hidden="1">{"'GenCo'!$A$3:$U$52"}</definedName>
    <definedName name="HTML_Control" localSheetId="11" hidden="1">{"'GenCo'!$A$3:$U$52"}</definedName>
    <definedName name="HTML_Control" localSheetId="30" hidden="1">{"'GenCo'!$A$3:$U$52"}</definedName>
    <definedName name="HTML_Control" localSheetId="31" hidden="1">{"'GenCo'!$A$3:$U$52"}</definedName>
    <definedName name="HTML_Control" hidden="1">{"'GenCo'!$A$3:$U$52"}</definedName>
    <definedName name="HTML_Control_1" hidden="1">{"'GenCo'!$A$3:$U$52"}</definedName>
    <definedName name="HTML_Control1" localSheetId="15" hidden="1">{"'GenCo'!$A$3:$U$52"}</definedName>
    <definedName name="HTML_Control1" localSheetId="27" hidden="1">{"'GenCo'!$A$3:$U$52"}</definedName>
    <definedName name="HTML_Control1" localSheetId="28" hidden="1">{"'GenCo'!$A$3:$U$52"}</definedName>
    <definedName name="HTML_Control1" localSheetId="0" hidden="1">{"'GenCo'!$A$3:$U$52"}</definedName>
    <definedName name="HTML_Control1" localSheetId="14" hidden="1">{"'GenCo'!$A$3:$U$52"}</definedName>
    <definedName name="HTML_Control1" localSheetId="16" hidden="1">{"'GenCo'!$A$3:$U$52"}</definedName>
    <definedName name="HTML_Control1" localSheetId="17" hidden="1">{"'GenCo'!$A$3:$U$52"}</definedName>
    <definedName name="HTML_Control1" localSheetId="18" hidden="1">{"'GenCo'!$A$3:$U$52"}</definedName>
    <definedName name="HTML_Control1" localSheetId="19" hidden="1">{"'GenCo'!$A$3:$U$52"}</definedName>
    <definedName name="HTML_Control1" localSheetId="20" hidden="1">{"'GenCo'!$A$3:$U$52"}</definedName>
    <definedName name="HTML_Control1" localSheetId="21" hidden="1">{"'GenCo'!$A$3:$U$52"}</definedName>
    <definedName name="HTML_Control1" localSheetId="22" hidden="1">{"'GenCo'!$A$3:$U$52"}</definedName>
    <definedName name="HTML_Control1" localSheetId="23" hidden="1">{"'GenCo'!$A$3:$U$52"}</definedName>
    <definedName name="HTML_Control1" localSheetId="24" hidden="1">{"'GenCo'!$A$3:$U$52"}</definedName>
    <definedName name="HTML_Control1" localSheetId="25" hidden="1">{"'GenCo'!$A$3:$U$52"}</definedName>
    <definedName name="HTML_Control1" localSheetId="26" hidden="1">{"'GenCo'!$A$3:$U$52"}</definedName>
    <definedName name="HTML_Control1" localSheetId="1" hidden="1">{"'GenCo'!$A$3:$U$52"}</definedName>
    <definedName name="HTML_Control1" localSheetId="2" hidden="1">{"'GenCo'!$A$3:$U$52"}</definedName>
    <definedName name="HTML_Control1" localSheetId="29" hidden="1">{"'GenCo'!$A$3:$U$52"}</definedName>
    <definedName name="HTML_Control1" localSheetId="4" hidden="1">{"'GenCo'!$A$3:$U$52"}</definedName>
    <definedName name="HTML_Control1" localSheetId="5" hidden="1">{"'GenCo'!$A$3:$U$52"}</definedName>
    <definedName name="HTML_Control1" localSheetId="6" hidden="1">{"'GenCo'!$A$3:$U$52"}</definedName>
    <definedName name="HTML_Control1" localSheetId="7" hidden="1">{"'GenCo'!$A$3:$U$52"}</definedName>
    <definedName name="HTML_Control1" localSheetId="8" hidden="1">{"'GenCo'!$A$3:$U$52"}</definedName>
    <definedName name="HTML_Control1" localSheetId="9" hidden="1">{"'GenCo'!$A$3:$U$52"}</definedName>
    <definedName name="HTML_Control1" localSheetId="10" hidden="1">{"'GenCo'!$A$3:$U$52"}</definedName>
    <definedName name="HTML_Control1" localSheetId="30" hidden="1">{"'GenCo'!$A$3:$U$52"}</definedName>
    <definedName name="HTML_Control1" localSheetId="31" hidden="1">{"'GenCo'!$A$3:$U$52"}</definedName>
    <definedName name="HTML_Control1" hidden="1">{"'GenCo'!$A$3:$U$52"}</definedName>
    <definedName name="HTML_Description" hidden="1">""</definedName>
    <definedName name="HTML_Email" hidden="1">""</definedName>
    <definedName name="HTML_Header" hidden="1">""</definedName>
    <definedName name="HTML_LastUpdate" hidden="1">"8/2/00"</definedName>
    <definedName name="HTML_LineAfter" hidden="1">FALSE</definedName>
    <definedName name="HTML_LineBefore" hidden="1">FALSE</definedName>
    <definedName name="HTML_Name" hidden="1">"Saeed Shah"</definedName>
    <definedName name="HTML_OBDlg2" hidden="1">TRUE</definedName>
    <definedName name="HTML_OBDlg4" hidden="1">TRUE</definedName>
    <definedName name="HTML_OS" hidden="1">0</definedName>
    <definedName name="HTML_PathFile" hidden="1">"W:\historic\energy\prod0797.htm"</definedName>
    <definedName name="HTML_Title" hidden="1">""</definedName>
    <definedName name="HTML1_1" hidden="1">"[PRO0597.XLS]Sheet1!$A$4:$U$48"</definedName>
    <definedName name="HTML1_10" hidden="1">""</definedName>
    <definedName name="HTML1_11" hidden="1">1</definedName>
    <definedName name="HTML1_12" hidden="1">"E:\apps\ASSESS\HPDGENCO\PRO0597.htm"</definedName>
    <definedName name="HTML1_2" hidden="1">1</definedName>
    <definedName name="HTML1_3" hidden="1">""</definedName>
    <definedName name="HTML1_4" hidden="1">""</definedName>
    <definedName name="HTML1_5" hidden="1">""</definedName>
    <definedName name="HTML1_6" hidden="1">-4146</definedName>
    <definedName name="HTML1_7" hidden="1">-4146</definedName>
    <definedName name="HTML1_8" hidden="1">"5/12/97"</definedName>
    <definedName name="HTML1_9" hidden="1">"Francis Monize"</definedName>
    <definedName name="HTML10_1" hidden="1">"[PRO9803.XLS]GenCo!$A$3:$U$52"</definedName>
    <definedName name="HTML10_10" hidden="1">""</definedName>
    <definedName name="HTML10_11" hidden="1">1</definedName>
    <definedName name="HTML10_12" hidden="1">"W:\historic\energy\prod0397.htm"</definedName>
    <definedName name="HTML10_2" hidden="1">1</definedName>
    <definedName name="HTML10_3" hidden="1">""</definedName>
    <definedName name="HTML10_4" hidden="1">""</definedName>
    <definedName name="HTML10_5" hidden="1">""</definedName>
    <definedName name="HTML10_6" hidden="1">-4146</definedName>
    <definedName name="HTML10_7" hidden="1">-4146</definedName>
    <definedName name="HTML10_8" hidden="1">"3/27/98"</definedName>
    <definedName name="HTML10_9" hidden="1">"Lenny Lai"</definedName>
    <definedName name="HTML11_1" hidden="1">"[PRO9803.xls]GenCo!$A$3:$U$52"</definedName>
    <definedName name="HTML11_10" hidden="1">""</definedName>
    <definedName name="HTML11_11" hidden="1">1</definedName>
    <definedName name="HTML11_12" hidden="1">"W:\historic\energy\prod0397.htm"</definedName>
    <definedName name="HTML11_2" hidden="1">1</definedName>
    <definedName name="HTML11_3" hidden="1">""</definedName>
    <definedName name="HTML11_4" hidden="1">""</definedName>
    <definedName name="HTML11_5" hidden="1">""</definedName>
    <definedName name="HTML11_6" hidden="1">-4146</definedName>
    <definedName name="HTML11_7" hidden="1">-4146</definedName>
    <definedName name="HTML11_8" hidden="1">"4/1/98"</definedName>
    <definedName name="HTML11_9" hidden="1">"Lenny Lai"</definedName>
    <definedName name="HTML12_1" hidden="1">"[PRO9804.xls]GenCo!$A$3:$U$52"</definedName>
    <definedName name="HTML12_10" hidden="1">""</definedName>
    <definedName name="HTML12_11" hidden="1">1</definedName>
    <definedName name="HTML12_12" hidden="1">"W:\historic\energy\prod0497.htm"</definedName>
    <definedName name="HTML12_2" hidden="1">1</definedName>
    <definedName name="HTML12_3" hidden="1">""</definedName>
    <definedName name="HTML12_4" hidden="1">""</definedName>
    <definedName name="HTML12_5" hidden="1">""</definedName>
    <definedName name="HTML12_6" hidden="1">-4146</definedName>
    <definedName name="HTML12_7" hidden="1">-4146</definedName>
    <definedName name="HTML12_8" hidden="1">"4/24/98"</definedName>
    <definedName name="HTML12_9" hidden="1">"Lenny Lai"</definedName>
    <definedName name="HTML13_1" hidden="1">"[PRO9804.XLS]GenCo!$A$3:$U$52"</definedName>
    <definedName name="HTML13_10" hidden="1">""</definedName>
    <definedName name="HTML13_11" hidden="1">1</definedName>
    <definedName name="HTML13_12" hidden="1">"W:\historic\energy\prod0497.htm"</definedName>
    <definedName name="HTML13_2" hidden="1">1</definedName>
    <definedName name="HTML13_3" hidden="1">""</definedName>
    <definedName name="HTML13_4" hidden="1">""</definedName>
    <definedName name="HTML13_5" hidden="1">""</definedName>
    <definedName name="HTML13_6" hidden="1">-4146</definedName>
    <definedName name="HTML13_7" hidden="1">-4146</definedName>
    <definedName name="HTML13_8" hidden="1">"5/1/98"</definedName>
    <definedName name="HTML13_9" hidden="1">"Lenny Lai"</definedName>
    <definedName name="HTML14_1" hidden="1">"[PRO9805.xls]GenCo!$A$3:$U$52"</definedName>
    <definedName name="HTML14_10" hidden="1">""</definedName>
    <definedName name="HTML14_11" hidden="1">1</definedName>
    <definedName name="HTML14_12" hidden="1">"W:\historic\energy\prod0597.htm"</definedName>
    <definedName name="HTML14_2" hidden="1">1</definedName>
    <definedName name="HTML14_3" hidden="1">""</definedName>
    <definedName name="HTML14_4" hidden="1">""</definedName>
    <definedName name="HTML14_5" hidden="1">""</definedName>
    <definedName name="HTML14_6" hidden="1">-4146</definedName>
    <definedName name="HTML14_7" hidden="1">-4146</definedName>
    <definedName name="HTML14_8" hidden="1">"5/6/98"</definedName>
    <definedName name="HTML14_9" hidden="1">"Lenny Lai"</definedName>
    <definedName name="HTML15_1" hidden="1">"[PRO9805.XLS]GenCo!$A$3:$U$52"</definedName>
    <definedName name="HTML15_10" hidden="1">""</definedName>
    <definedName name="HTML15_11" hidden="1">1</definedName>
    <definedName name="HTML15_12" hidden="1">"W:\historic\energy\prod0597.htm"</definedName>
    <definedName name="HTML15_2" hidden="1">1</definedName>
    <definedName name="HTML15_3" hidden="1">""</definedName>
    <definedName name="HTML15_4" hidden="1">""</definedName>
    <definedName name="HTML15_5" hidden="1">""</definedName>
    <definedName name="HTML15_6" hidden="1">-4146</definedName>
    <definedName name="HTML15_7" hidden="1">-4146</definedName>
    <definedName name="HTML15_8" hidden="1">"6/1/98"</definedName>
    <definedName name="HTML15_9" hidden="1">"Lenny Lai"</definedName>
    <definedName name="HTML16_1" hidden="1">"[Pro9805.xls]GenCo!$A$3:$U$52"</definedName>
    <definedName name="HTML16_10" hidden="1">""</definedName>
    <definedName name="HTML16_11" hidden="1">1</definedName>
    <definedName name="HTML16_12" hidden="1">"W:\historic\energy\prod0597.htm"</definedName>
    <definedName name="HTML16_2" hidden="1">1</definedName>
    <definedName name="HTML16_3" hidden="1">""</definedName>
    <definedName name="HTML16_4" hidden="1">""</definedName>
    <definedName name="HTML16_5" hidden="1">""</definedName>
    <definedName name="HTML16_6" hidden="1">-4146</definedName>
    <definedName name="HTML16_7" hidden="1">-4146</definedName>
    <definedName name="HTML16_8" hidden="1">"5/29/98"</definedName>
    <definedName name="HTML16_9" hidden="1">"Lenny Lai"</definedName>
    <definedName name="HTML17_1" hidden="1">"[PRO9806.XLS]GenCo!$A$3:$U$52"</definedName>
    <definedName name="HTML17_10" hidden="1">""</definedName>
    <definedName name="HTML17_11" hidden="1">1</definedName>
    <definedName name="HTML17_12" hidden="1">"W:\historic\energy\prod0697.htm"</definedName>
    <definedName name="HTML17_2" hidden="1">1</definedName>
    <definedName name="HTML17_3" hidden="1">""</definedName>
    <definedName name="HTML17_4" hidden="1">""</definedName>
    <definedName name="HTML17_5" hidden="1">""</definedName>
    <definedName name="HTML17_6" hidden="1">-4146</definedName>
    <definedName name="HTML17_7" hidden="1">-4146</definedName>
    <definedName name="HTML17_8" hidden="1">"6/30/98"</definedName>
    <definedName name="HTML17_9" hidden="1">"Lenny Lai"</definedName>
    <definedName name="HTML18_1" hidden="1">"[PRO9807.XLS]GenCo!$A$3:$U$52"</definedName>
    <definedName name="HTML18_10" hidden="1">""</definedName>
    <definedName name="HTML18_11" hidden="1">1</definedName>
    <definedName name="HTML18_12" hidden="1">"W:\historic\energy\prod0797.htm"</definedName>
    <definedName name="HTML18_2" hidden="1">1</definedName>
    <definedName name="HTML18_3" hidden="1">""</definedName>
    <definedName name="HTML18_4" hidden="1">""</definedName>
    <definedName name="HTML18_5" hidden="1">""</definedName>
    <definedName name="HTML18_6" hidden="1">-4146</definedName>
    <definedName name="HTML18_7" hidden="1">-4146</definedName>
    <definedName name="HTML18_8" hidden="1">"7/8/98"</definedName>
    <definedName name="HTML18_9" hidden="1">"Lenny Lai"</definedName>
    <definedName name="HTML2_1" hidden="1">"[PRO0597.XLS]Sheet1!$A$4:$U$46"</definedName>
    <definedName name="HTML2_10" hidden="1">""</definedName>
    <definedName name="HTML2_11" hidden="1">1</definedName>
    <definedName name="HTML2_12" hidden="1">"W:\historic\energy\prod0597.htm"</definedName>
    <definedName name="HTML2_2" hidden="1">1</definedName>
    <definedName name="HTML2_3" hidden="1">""</definedName>
    <definedName name="HTML2_4" hidden="1">""</definedName>
    <definedName name="HTML2_5" hidden="1">""</definedName>
    <definedName name="HTML2_6" hidden="1">-4146</definedName>
    <definedName name="HTML2_7" hidden="1">-4146</definedName>
    <definedName name="HTML2_8" hidden="1">"5/30/97"</definedName>
    <definedName name="HTML2_9" hidden="1">"Francis Monize"</definedName>
    <definedName name="HTML3_1" hidden="1">"[PRO0797.XLS]Sheet1!$A$4:$U$48"</definedName>
    <definedName name="HTML3_10" hidden="1">""</definedName>
    <definedName name="HTML3_11" hidden="1">1</definedName>
    <definedName name="HTML3_12" hidden="1">"W:\historic\energy\prod0797.htm"</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"7/31/97"</definedName>
    <definedName name="HTML3_9" hidden="1">"Francis Monize"</definedName>
    <definedName name="HTML4_1" hidden="1">"[PRO1297.XLS]GENCO!$A$3:$U$54"</definedName>
    <definedName name="HTML4_10" hidden="1">""</definedName>
    <definedName name="HTML4_11" hidden="1">1</definedName>
    <definedName name="HTML4_12" hidden="1">"W:\historic\energy\prod1297.htm"</definedName>
    <definedName name="HTML4_2" hidden="1">1</definedName>
    <definedName name="HTML4_3" hidden="1">""</definedName>
    <definedName name="HTML4_4" hidden="1">""</definedName>
    <definedName name="HTML4_5" hidden="1">""</definedName>
    <definedName name="HTML4_6" hidden="1">-4146</definedName>
    <definedName name="HTML4_7" hidden="1">-4146</definedName>
    <definedName name="HTML4_8" hidden="1">"12/5/97"</definedName>
    <definedName name="HTML4_9" hidden="1">"Lenny Lai"</definedName>
    <definedName name="HTML5_1" hidden="1">"[PRO1297.xls]GENCO!$A$3:$U$53"</definedName>
    <definedName name="HTML5_10" hidden="1">""</definedName>
    <definedName name="HTML5_11" hidden="1">1</definedName>
    <definedName name="HTML5_12" hidden="1">"W:\historic\energy\prod1297.htm"</definedName>
    <definedName name="HTML5_2" hidden="1">1</definedName>
    <definedName name="HTML5_3" hidden="1">""</definedName>
    <definedName name="HTML5_4" hidden="1">""</definedName>
    <definedName name="HTML5_5" hidden="1">""</definedName>
    <definedName name="HTML5_6" hidden="1">-4146</definedName>
    <definedName name="HTML5_7" hidden="1">-4146</definedName>
    <definedName name="HTML5_8" hidden="1">"12/18/97"</definedName>
    <definedName name="HTML5_9" hidden="1">"Lenny Lai"</definedName>
    <definedName name="HTML6_1" hidden="1">"[PRO9802.XLS]GENCO!$A$3:$U$53"</definedName>
    <definedName name="HTML6_10" hidden="1">""</definedName>
    <definedName name="HTML6_11" hidden="1">1</definedName>
    <definedName name="HTML6_12" hidden="1">"W:\historic\energy\prod0297.htm"</definedName>
    <definedName name="HTML6_2" hidden="1">1</definedName>
    <definedName name="HTML6_3" hidden="1">""</definedName>
    <definedName name="HTML6_4" hidden="1">""</definedName>
    <definedName name="HTML6_5" hidden="1">""</definedName>
    <definedName name="HTML6_6" hidden="1">-4146</definedName>
    <definedName name="HTML6_7" hidden="1">-4146</definedName>
    <definedName name="HTML6_8" hidden="1">"2/2/98"</definedName>
    <definedName name="HTML6_9" hidden="1">"Lenny Lai"</definedName>
    <definedName name="HTML7_1" hidden="1">"[Pro9802.xls]GENCO!$A$3:$U$53"</definedName>
    <definedName name="HTML7_10" hidden="1">""</definedName>
    <definedName name="HTML7_11" hidden="1">1</definedName>
    <definedName name="HTML7_12" hidden="1">"W:\historic\energy\prod0297.htm"</definedName>
    <definedName name="HTML7_2" hidden="1">1</definedName>
    <definedName name="HTML7_3" hidden="1">""</definedName>
    <definedName name="HTML7_4" hidden="1">""</definedName>
    <definedName name="HTML7_5" hidden="1">""</definedName>
    <definedName name="HTML7_6" hidden="1">-4146</definedName>
    <definedName name="HTML7_7" hidden="1">-4146</definedName>
    <definedName name="HTML7_8" hidden="1">"2/20/98"</definedName>
    <definedName name="HTML7_9" hidden="1">"Lenny Lai"</definedName>
    <definedName name="HTML8_1" hidden="1">"[Pro9802.xls]GenCo!$A$3:$U$52"</definedName>
    <definedName name="HTML8_10" hidden="1">""</definedName>
    <definedName name="HTML8_11" hidden="1">1</definedName>
    <definedName name="HTML8_12" hidden="1">"W:\historic\energy\prod0297.htm"</definedName>
    <definedName name="HTML8_2" hidden="1">1</definedName>
    <definedName name="HTML8_3" hidden="1">""</definedName>
    <definedName name="HTML8_4" hidden="1">""</definedName>
    <definedName name="HTML8_5" hidden="1">""</definedName>
    <definedName name="HTML8_6" hidden="1">-4146</definedName>
    <definedName name="HTML8_7" hidden="1">-4146</definedName>
    <definedName name="HTML8_8" hidden="1">"3/3/98"</definedName>
    <definedName name="HTML8_9" hidden="1">"Lenny Lai"</definedName>
    <definedName name="HTML9_1" hidden="1">"[Pro9803.xls]GenCo!$A$3:$U$52"</definedName>
    <definedName name="HTML9_10" hidden="1">""</definedName>
    <definedName name="HTML9_11" hidden="1">1</definedName>
    <definedName name="HTML9_12" hidden="1">"W:\historic\energy\prod0397.htm"</definedName>
    <definedName name="HTML9_2" hidden="1">1</definedName>
    <definedName name="HTML9_3" hidden="1">""</definedName>
    <definedName name="HTML9_4" hidden="1">""</definedName>
    <definedName name="HTML9_5" hidden="1">""</definedName>
    <definedName name="HTML9_6" hidden="1">-4146</definedName>
    <definedName name="HTML9_7" hidden="1">-4146</definedName>
    <definedName name="HTML9_8" hidden="1">"3/30/98"</definedName>
    <definedName name="HTML9_9" hidden="1">"Lenny Lai"</definedName>
    <definedName name="HTMLControl" localSheetId="21" hidden="1">{"'GenCo'!$A$3:$U$52"}</definedName>
    <definedName name="HTMLControl" localSheetId="24" hidden="1">{"'GenCo'!$A$3:$U$52"}</definedName>
    <definedName name="HTMLControl" localSheetId="25" hidden="1">{"'GenCo'!$A$3:$U$52"}</definedName>
    <definedName name="HTMLControl" hidden="1">{"'GenCo'!$A$3:$U$52"}</definedName>
    <definedName name="HTMLCount" hidden="1">18</definedName>
    <definedName name="HTO" localSheetId="1" hidden="1">#REF!</definedName>
    <definedName name="HTO" localSheetId="2" hidden="1">#REF!</definedName>
    <definedName name="HTO" hidden="1">#REF!</definedName>
    <definedName name="HTO_Cumulative_OMA_Capital_Budget_Table" localSheetId="19">#REF!</definedName>
    <definedName name="HTO_Cumulative_OMA_Capital_Budget_Table">#REF!</definedName>
    <definedName name="HTO_Monthly_OMA_Capital_Budget_Table" localSheetId="19">#REF!</definedName>
    <definedName name="HTO_Monthly_OMA_Capital_Budget_Table">#REF!</definedName>
    <definedName name="Hydro___Thermal">#REF!</definedName>
    <definedName name="Hydro_Headcount" localSheetId="27">#REF!</definedName>
    <definedName name="Hydro_Headcount" localSheetId="28">#REF!</definedName>
    <definedName name="Hydro_Headcount" localSheetId="16">#REF!</definedName>
    <definedName name="Hydro_Headcount" localSheetId="18">#REF!</definedName>
    <definedName name="Hydro_Headcount" localSheetId="21">#REF!</definedName>
    <definedName name="Hydro_Headcount" localSheetId="22">#REF!</definedName>
    <definedName name="Hydro_Headcount" localSheetId="23">#REF!</definedName>
    <definedName name="Hydro_Headcount" localSheetId="24">#REF!</definedName>
    <definedName name="Hydro_Headcount" localSheetId="25">#REF!</definedName>
    <definedName name="Hydro_Headcount" localSheetId="26">#REF!</definedName>
    <definedName name="Hydro_Headcount" localSheetId="1">#REF!</definedName>
    <definedName name="Hydro_Headcount" localSheetId="2">#REF!</definedName>
    <definedName name="Hydro_Headcount" localSheetId="4">#REF!</definedName>
    <definedName name="Hydro_Headcount" localSheetId="7">#REF!</definedName>
    <definedName name="Hydro_Headcount" localSheetId="8">#REF!</definedName>
    <definedName name="Hydro_Headcount" localSheetId="9">#REF!</definedName>
    <definedName name="Hydro_Headcount" localSheetId="10">#REF!</definedName>
    <definedName name="Hydro_Headcount">#REF!</definedName>
    <definedName name="Hydro_Reg_Unreg_Gen">#REF!</definedName>
    <definedName name="HydroCategory">#REF!</definedName>
    <definedName name="Hydroelectric" localSheetId="19">#REF!</definedName>
    <definedName name="Hydroelectric">#REF!</definedName>
    <definedName name="Hydroelectric_T" localSheetId="19">#REF!</definedName>
    <definedName name="Hydroelectric_T">#REF!</definedName>
    <definedName name="HydroNet" localSheetId="16">#REF!</definedName>
    <definedName name="HydroNet" localSheetId="19">#REF!</definedName>
    <definedName name="HydroNet" localSheetId="20">#REF!</definedName>
    <definedName name="HydroNet" localSheetId="22">#REF!</definedName>
    <definedName name="HydroNet" localSheetId="23">#REF!</definedName>
    <definedName name="HydroNet" localSheetId="26">#REF!</definedName>
    <definedName name="HydroNet" localSheetId="5">#REF!</definedName>
    <definedName name="HydroNet" localSheetId="7">#REF!</definedName>
    <definedName name="HydroNet" localSheetId="9">#REF!</definedName>
    <definedName name="HydroNet">#REF!</definedName>
    <definedName name="HydroNewRegMWh" localSheetId="14">#REF!</definedName>
    <definedName name="HydroNewRegMWh" localSheetId="16">#REF!</definedName>
    <definedName name="HydroNewRegMWh" localSheetId="19">#REF!</definedName>
    <definedName name="HydroNewRegMWh" localSheetId="22">#REF!</definedName>
    <definedName name="HydroNewRegMWh" localSheetId="23">#REF!</definedName>
    <definedName name="HydroNewRegMWh" localSheetId="26">#REF!</definedName>
    <definedName name="HydroNewRegMWh" localSheetId="5">#REF!</definedName>
    <definedName name="HydroNewRegMWh" localSheetId="7">#REF!</definedName>
    <definedName name="HydroNewRegMWh" localSheetId="9">#REF!</definedName>
    <definedName name="HydroNewRegMWh" localSheetId="11">#REF!</definedName>
    <definedName name="HydroNewRegMWh">#REF!</definedName>
    <definedName name="HydroProgram">#REF!</definedName>
    <definedName name="I_AreaSF_ExcavationTakeOff">#REF!</definedName>
    <definedName name="I_LocationsEA_ExcavationTakeOff">#REF!</definedName>
    <definedName name="I_VolumeCY_ExcavationTakeOff">#REF!</definedName>
    <definedName name="IBES_HC_Toggle">"IBES"</definedName>
    <definedName name="IC">#REF!</definedName>
    <definedName name="IC_Changes" localSheetId="27">#REF!</definedName>
    <definedName name="IC_Changes" localSheetId="28">#REF!</definedName>
    <definedName name="IC_Changes" localSheetId="19">#REF!</definedName>
    <definedName name="IC_Changes" localSheetId="24">#REF!</definedName>
    <definedName name="IC_Changes" localSheetId="25">#REF!</definedName>
    <definedName name="IC_Changes">#REF!</definedName>
    <definedName name="IC_PMAdj" localSheetId="14">#REF!</definedName>
    <definedName name="IC_PMAdj" localSheetId="16">#REF!</definedName>
    <definedName name="IC_PMAdj" localSheetId="19">#REF!</definedName>
    <definedName name="IC_PMAdj" localSheetId="22">#REF!</definedName>
    <definedName name="IC_PMAdj" localSheetId="23">#REF!</definedName>
    <definedName name="IC_PMAdj" localSheetId="26">#REF!</definedName>
    <definedName name="IC_PMAdj" localSheetId="5">#REF!</definedName>
    <definedName name="IC_PMAdj" localSheetId="7">#REF!</definedName>
    <definedName name="IC_PMAdj" localSheetId="9">#REF!</definedName>
    <definedName name="IC_PMAdj" localSheetId="11">#REF!</definedName>
    <definedName name="IC_PMAdj">#REF!</definedName>
    <definedName name="IC_TradeMargin" localSheetId="14">#REF!</definedName>
    <definedName name="IC_TradeMargin" localSheetId="16">#REF!</definedName>
    <definedName name="IC_TradeMargin" localSheetId="19">#REF!</definedName>
    <definedName name="IC_TradeMargin" localSheetId="22">#REF!</definedName>
    <definedName name="IC_TradeMargin" localSheetId="23">#REF!</definedName>
    <definedName name="IC_TradeMargin" localSheetId="26">#REF!</definedName>
    <definedName name="IC_TradeMargin" localSheetId="5">#REF!</definedName>
    <definedName name="IC_TradeMargin" localSheetId="7">#REF!</definedName>
    <definedName name="IC_TradeMargin" localSheetId="9">#REF!</definedName>
    <definedName name="IC_TradeMargin" localSheetId="11">#REF!</definedName>
    <definedName name="IC_TradeMargin">#REF!</definedName>
    <definedName name="ICData">#REF!</definedName>
    <definedName name="ICGLPurchases" localSheetId="19">#REF!</definedName>
    <definedName name="ICGLPurchases">#REF!</definedName>
    <definedName name="ICGLSales" localSheetId="19">#REF!</definedName>
    <definedName name="ICGLSales">#REF!</definedName>
    <definedName name="ICmtm_1CDY" localSheetId="19">#REF!</definedName>
    <definedName name="ICmtm_1CDY">#REF!</definedName>
    <definedName name="ICmtm_Book" localSheetId="19">#REF!</definedName>
    <definedName name="ICmtm_Book">#REF!</definedName>
    <definedName name="ICmtm_BookAcct" localSheetId="19">#REF!</definedName>
    <definedName name="ICmtm_BookAcct">#REF!</definedName>
    <definedName name="ICmtm_BS" localSheetId="19">#REF!</definedName>
    <definedName name="ICmtm_BS">#REF!</definedName>
    <definedName name="ICmtm_Cpty" localSheetId="19">#REF!</definedName>
    <definedName name="ICmtm_Cpty">#REF!</definedName>
    <definedName name="ICmtm_CptyType" localSheetId="19">#REF!</definedName>
    <definedName name="ICmtm_CptyType">#REF!</definedName>
    <definedName name="ICmtm_firm" localSheetId="19">#REF!</definedName>
    <definedName name="ICmtm_firm">#REF!</definedName>
    <definedName name="ICmtm_FTR_BK" localSheetId="19">#REF!</definedName>
    <definedName name="ICmtm_FTR_BK">#REF!</definedName>
    <definedName name="ICmtm_FTR_Bkacct" localSheetId="19">#REF!</definedName>
    <definedName name="ICmtm_FTR_Bkacct">#REF!</definedName>
    <definedName name="ICmtm_FTR_BS" localSheetId="19">#REF!</definedName>
    <definedName name="ICmtm_FTR_BS">#REF!</definedName>
    <definedName name="ICmtm_FTR_Cpty" localSheetId="19">#REF!</definedName>
    <definedName name="ICmtm_FTR_Cpty">#REF!</definedName>
    <definedName name="ICmtm_FTR_CptyType" localSheetId="19">#REF!</definedName>
    <definedName name="ICmtm_FTR_CptyType">#REF!</definedName>
    <definedName name="ICmtm_FTR_MtM" localSheetId="19">#REF!</definedName>
    <definedName name="ICmtm_FTR_MtM">#REF!</definedName>
    <definedName name="ICmtm_FTR_Prod" localSheetId="19">#REF!</definedName>
    <definedName name="ICmtm_FTR_Prod">#REF!</definedName>
    <definedName name="ICmtm_FTR_Undel_Qty" localSheetId="19">#REF!</definedName>
    <definedName name="ICmtm_FTR_Undel_Qty">#REF!</definedName>
    <definedName name="ICmtm_InterCo" localSheetId="19">#REF!</definedName>
    <definedName name="ICmtm_InterCo">#REF!</definedName>
    <definedName name="ICmtm_Market" localSheetId="19">#REF!</definedName>
    <definedName name="ICmtm_Market">#REF!</definedName>
    <definedName name="ICmtm_mtm" localSheetId="19">#REF!</definedName>
    <definedName name="ICmtm_mtm">#REF!</definedName>
    <definedName name="ICmtm_MtM_NPV" localSheetId="19">#REF!</definedName>
    <definedName name="ICmtm_MtM_NPV">#REF!</definedName>
    <definedName name="ICmtm_TradeType" localSheetId="19">#REF!</definedName>
    <definedName name="ICmtm_TradeType">#REF!</definedName>
    <definedName name="ICmtm_Undel_Qty" localSheetId="19">#REF!</definedName>
    <definedName name="ICmtm_Undel_Qty">#REF!</definedName>
    <definedName name="ICPurchases_MWh" localSheetId="14">#REF!</definedName>
    <definedName name="ICPurchases_MWh" localSheetId="16">#REF!</definedName>
    <definedName name="ICPurchases_MWh" localSheetId="19">#REF!</definedName>
    <definedName name="ICPurchases_MWh" localSheetId="22">#REF!</definedName>
    <definedName name="ICPurchases_MWh" localSheetId="23">#REF!</definedName>
    <definedName name="ICPurchases_MWh" localSheetId="26">#REF!</definedName>
    <definedName name="ICPurchases_MWh" localSheetId="5">#REF!</definedName>
    <definedName name="ICPurchases_MWh" localSheetId="7">#REF!</definedName>
    <definedName name="ICPurchases_MWh" localSheetId="9">#REF!</definedName>
    <definedName name="ICPurchases_MWh" localSheetId="11">#REF!</definedName>
    <definedName name="ICPurchases_MWh">#REF!</definedName>
    <definedName name="ICSales_MWh" localSheetId="14">#REF!</definedName>
    <definedName name="ICSales_MWh" localSheetId="16">#REF!</definedName>
    <definedName name="ICSales_MWh" localSheetId="19">#REF!</definedName>
    <definedName name="ICSales_MWh" localSheetId="22">#REF!</definedName>
    <definedName name="ICSales_MWh" localSheetId="23">#REF!</definedName>
    <definedName name="ICSales_MWh" localSheetId="26">#REF!</definedName>
    <definedName name="ICSales_MWh" localSheetId="5">#REF!</definedName>
    <definedName name="ICSales_MWh" localSheetId="7">#REF!</definedName>
    <definedName name="ICSales_MWh" localSheetId="9">#REF!</definedName>
    <definedName name="ICSales_MWh" localSheetId="11">#REF!</definedName>
    <definedName name="ICSales_MWh">#REF!</definedName>
    <definedName name="IDC">#REF!</definedName>
    <definedName name="iFOA">#REF!</definedName>
    <definedName name="iFOA_GNF_Labor">#REF!</definedName>
    <definedName name="IFRS_EvalYear" localSheetId="27">#REF!</definedName>
    <definedName name="IFRS_EvalYear" localSheetId="28">#REF!</definedName>
    <definedName name="IFRS_EvalYear" localSheetId="16">#REF!</definedName>
    <definedName name="IFRS_EvalYear" localSheetId="18">#REF!</definedName>
    <definedName name="IFRS_EvalYear" localSheetId="21">#REF!</definedName>
    <definedName name="IFRS_EvalYear" localSheetId="22">#REF!</definedName>
    <definedName name="IFRS_EvalYear" localSheetId="23">#REF!</definedName>
    <definedName name="IFRS_EvalYear" localSheetId="24">#REF!</definedName>
    <definedName name="IFRS_EvalYear" localSheetId="25">#REF!</definedName>
    <definedName name="IFRS_EvalYear" localSheetId="26">#REF!</definedName>
    <definedName name="IFRS_EvalYear" localSheetId="1">#REF!</definedName>
    <definedName name="IFRS_EvalYear" localSheetId="2">#REF!</definedName>
    <definedName name="IFRS_EvalYear" localSheetId="4">#REF!</definedName>
    <definedName name="IFRS_EvalYear" localSheetId="7">#REF!</definedName>
    <definedName name="IFRS_EvalYear" localSheetId="8">#REF!</definedName>
    <definedName name="IFRS_EvalYear" localSheetId="9">#REF!</definedName>
    <definedName name="IFRS_EvalYear" localSheetId="10">#REF!</definedName>
    <definedName name="IFRS_EvalYear">#REF!</definedName>
    <definedName name="ILWD_CI_CFDollarYear" localSheetId="27">#REF!</definedName>
    <definedName name="ILWD_CI_CFDollarYear" localSheetId="28">#REF!</definedName>
    <definedName name="ILWD_CI_CFDollarYear" localSheetId="18">#REF!</definedName>
    <definedName name="ILWD_CI_CFDollarYear" localSheetId="21">#REF!</definedName>
    <definedName name="ILWD_CI_CFDollarYear" localSheetId="22">#REF!</definedName>
    <definedName name="ILWD_CI_CFDollarYear" localSheetId="23">#REF!</definedName>
    <definedName name="ILWD_CI_CFDollarYear" localSheetId="24">#REF!</definedName>
    <definedName name="ILWD_CI_CFDollarYear" localSheetId="25">#REF!</definedName>
    <definedName name="ILWD_CI_CFDollarYear" localSheetId="26">#REF!</definedName>
    <definedName name="ILWD_CI_CFDollarYear" localSheetId="1">#REF!</definedName>
    <definedName name="ILWD_CI_CFDollarYear" localSheetId="2">#REF!</definedName>
    <definedName name="ILWD_CI_CFDollarYear" localSheetId="4">#REF!</definedName>
    <definedName name="ILWD_CI_CFDollarYear" localSheetId="7">#REF!</definedName>
    <definedName name="ILWD_CI_CFDollarYear" localSheetId="8">#REF!</definedName>
    <definedName name="ILWD_CI_CFDollarYear" localSheetId="9">#REF!</definedName>
    <definedName name="ILWD_CI_CFDollarYear" localSheetId="10">#REF!</definedName>
    <definedName name="ILWD_CI_CFDollarYear">#REF!</definedName>
    <definedName name="ILWD_CI_DatasetName" localSheetId="27">#REF!</definedName>
    <definedName name="ILWD_CI_DatasetName" localSheetId="28">#REF!</definedName>
    <definedName name="ILWD_CI_DatasetName" localSheetId="18">#REF!</definedName>
    <definedName name="ILWD_CI_DatasetName" localSheetId="21">#REF!</definedName>
    <definedName name="ILWD_CI_DatasetName" localSheetId="22">#REF!</definedName>
    <definedName name="ILWD_CI_DatasetName" localSheetId="23">#REF!</definedName>
    <definedName name="ILWD_CI_DatasetName" localSheetId="24">#REF!</definedName>
    <definedName name="ILWD_CI_DatasetName" localSheetId="25">#REF!</definedName>
    <definedName name="ILWD_CI_DatasetName" localSheetId="26">#REF!</definedName>
    <definedName name="ILWD_CI_DatasetName" localSheetId="1">#REF!</definedName>
    <definedName name="ILWD_CI_DatasetName" localSheetId="2">#REF!</definedName>
    <definedName name="ILWD_CI_DatasetName" localSheetId="4">#REF!</definedName>
    <definedName name="ILWD_CI_DatasetName" localSheetId="7">#REF!</definedName>
    <definedName name="ILWD_CI_DatasetName" localSheetId="8">#REF!</definedName>
    <definedName name="ILWD_CI_DatasetName" localSheetId="9">#REF!</definedName>
    <definedName name="ILWD_CI_DatasetName" localSheetId="10">#REF!</definedName>
    <definedName name="ILWD_CI_DatasetName">#REF!</definedName>
    <definedName name="ILWDisp_CC_GrdTot" localSheetId="27">#REF!</definedName>
    <definedName name="ILWDisp_CC_GrdTot" localSheetId="28">#REF!</definedName>
    <definedName name="ILWDisp_CC_GrdTot" localSheetId="18">#REF!</definedName>
    <definedName name="ILWDisp_CC_GrdTot" localSheetId="21">#REF!</definedName>
    <definedName name="ILWDisp_CC_GrdTot" localSheetId="22">#REF!</definedName>
    <definedName name="ILWDisp_CC_GrdTot" localSheetId="23">#REF!</definedName>
    <definedName name="ILWDisp_CC_GrdTot" localSheetId="24">#REF!</definedName>
    <definedName name="ILWDisp_CC_GrdTot" localSheetId="25">#REF!</definedName>
    <definedName name="ILWDisp_CC_GrdTot" localSheetId="26">#REF!</definedName>
    <definedName name="ILWDisp_CC_GrdTot" localSheetId="1">#REF!</definedName>
    <definedName name="ILWDisp_CC_GrdTot" localSheetId="2">#REF!</definedName>
    <definedName name="ILWDisp_CC_GrdTot" localSheetId="4">#REF!</definedName>
    <definedName name="ILWDisp_CC_GrdTot" localSheetId="7">#REF!</definedName>
    <definedName name="ILWDisp_CC_GrdTot" localSheetId="8">#REF!</definedName>
    <definedName name="ILWDisp_CC_GrdTot" localSheetId="9">#REF!</definedName>
    <definedName name="ILWDisp_CC_GrdTot" localSheetId="10">#REF!</definedName>
    <definedName name="ILWDisp_CC_GrdTot">#REF!</definedName>
    <definedName name="ILWDisp_PV_GrdTot" localSheetId="27">#REF!</definedName>
    <definedName name="ILWDisp_PV_GrdTot" localSheetId="28">#REF!</definedName>
    <definedName name="ILWDisp_PV_GrdTot" localSheetId="18">#REF!</definedName>
    <definedName name="ILWDisp_PV_GrdTot" localSheetId="21">#REF!</definedName>
    <definedName name="ILWDisp_PV_GrdTot" localSheetId="22">#REF!</definedName>
    <definedName name="ILWDisp_PV_GrdTot" localSheetId="23">#REF!</definedName>
    <definedName name="ILWDisp_PV_GrdTot" localSheetId="24">#REF!</definedName>
    <definedName name="ILWDisp_PV_GrdTot" localSheetId="25">#REF!</definedName>
    <definedName name="ILWDisp_PV_GrdTot" localSheetId="26">#REF!</definedName>
    <definedName name="ILWDisp_PV_GrdTot" localSheetId="1">#REF!</definedName>
    <definedName name="ILWDisp_PV_GrdTot" localSheetId="2">#REF!</definedName>
    <definedName name="ILWDisp_PV_GrdTot" localSheetId="4">#REF!</definedName>
    <definedName name="ILWDisp_PV_GrdTot" localSheetId="7">#REF!</definedName>
    <definedName name="ILWDisp_PV_GrdTot" localSheetId="8">#REF!</definedName>
    <definedName name="ILWDisp_PV_GrdTot" localSheetId="9">#REF!</definedName>
    <definedName name="ILWDisp_PV_GrdTot" localSheetId="10">#REF!</definedName>
    <definedName name="ILWDisp_PV_GrdTot">#REF!</definedName>
    <definedName name="ILWDShift" localSheetId="27">#REF!</definedName>
    <definedName name="ILWDShift" localSheetId="28">#REF!</definedName>
    <definedName name="ILWDShift" localSheetId="18">#REF!</definedName>
    <definedName name="ILWDShift" localSheetId="21">#REF!</definedName>
    <definedName name="ILWDShift" localSheetId="22">#REF!</definedName>
    <definedName name="ILWDShift" localSheetId="23">#REF!</definedName>
    <definedName name="ILWDShift" localSheetId="24">#REF!</definedName>
    <definedName name="ILWDShift" localSheetId="25">#REF!</definedName>
    <definedName name="ILWDShift" localSheetId="26">#REF!</definedName>
    <definedName name="ILWDShift" localSheetId="1">#REF!</definedName>
    <definedName name="ILWDShift" localSheetId="2">#REF!</definedName>
    <definedName name="ILWDShift" localSheetId="4">#REF!</definedName>
    <definedName name="ILWDShift" localSheetId="7">#REF!</definedName>
    <definedName name="ILWDShift" localSheetId="8">#REF!</definedName>
    <definedName name="ILWDShift" localSheetId="9">#REF!</definedName>
    <definedName name="ILWDShift" localSheetId="10">#REF!</definedName>
    <definedName name="ILWDShift">#REF!</definedName>
    <definedName name="ILWO_CI_CFDollarYear" localSheetId="27">#REF!</definedName>
    <definedName name="ILWO_CI_CFDollarYear" localSheetId="28">#REF!</definedName>
    <definedName name="ILWO_CI_CFDollarYear" localSheetId="18">#REF!</definedName>
    <definedName name="ILWO_CI_CFDollarYear" localSheetId="21">#REF!</definedName>
    <definedName name="ILWO_CI_CFDollarYear" localSheetId="22">#REF!</definedName>
    <definedName name="ILWO_CI_CFDollarYear" localSheetId="23">#REF!</definedName>
    <definedName name="ILWO_CI_CFDollarYear" localSheetId="24">#REF!</definedName>
    <definedName name="ILWO_CI_CFDollarYear" localSheetId="25">#REF!</definedName>
    <definedName name="ILWO_CI_CFDollarYear" localSheetId="26">#REF!</definedName>
    <definedName name="ILWO_CI_CFDollarYear" localSheetId="1">#REF!</definedName>
    <definedName name="ILWO_CI_CFDollarYear" localSheetId="2">#REF!</definedName>
    <definedName name="ILWO_CI_CFDollarYear" localSheetId="4">#REF!</definedName>
    <definedName name="ILWO_CI_CFDollarYear" localSheetId="7">#REF!</definedName>
    <definedName name="ILWO_CI_CFDollarYear" localSheetId="8">#REF!</definedName>
    <definedName name="ILWO_CI_CFDollarYear" localSheetId="9">#REF!</definedName>
    <definedName name="ILWO_CI_CFDollarYear" localSheetId="10">#REF!</definedName>
    <definedName name="ILWO_CI_CFDollarYear">#REF!</definedName>
    <definedName name="ILWO_CI_DatasetName" localSheetId="27">#REF!</definedName>
    <definedName name="ILWO_CI_DatasetName" localSheetId="28">#REF!</definedName>
    <definedName name="ILWO_CI_DatasetName" localSheetId="18">#REF!</definedName>
    <definedName name="ILWO_CI_DatasetName" localSheetId="21">#REF!</definedName>
    <definedName name="ILWO_CI_DatasetName" localSheetId="22">#REF!</definedName>
    <definedName name="ILWO_CI_DatasetName" localSheetId="23">#REF!</definedName>
    <definedName name="ILWO_CI_DatasetName" localSheetId="24">#REF!</definedName>
    <definedName name="ILWO_CI_DatasetName" localSheetId="25">#REF!</definedName>
    <definedName name="ILWO_CI_DatasetName" localSheetId="26">#REF!</definedName>
    <definedName name="ILWO_CI_DatasetName" localSheetId="1">#REF!</definedName>
    <definedName name="ILWO_CI_DatasetName" localSheetId="2">#REF!</definedName>
    <definedName name="ILWO_CI_DatasetName" localSheetId="4">#REF!</definedName>
    <definedName name="ILWO_CI_DatasetName" localSheetId="7">#REF!</definedName>
    <definedName name="ILWO_CI_DatasetName" localSheetId="8">#REF!</definedName>
    <definedName name="ILWO_CI_DatasetName" localSheetId="9">#REF!</definedName>
    <definedName name="ILWO_CI_DatasetName" localSheetId="10">#REF!</definedName>
    <definedName name="ILWO_CI_DatasetName">#REF!</definedName>
    <definedName name="ILWOps_CC_GrdTot" localSheetId="27">#REF!</definedName>
    <definedName name="ILWOps_CC_GrdTot" localSheetId="28">#REF!</definedName>
    <definedName name="ILWOps_CC_GrdTot" localSheetId="18">#REF!</definedName>
    <definedName name="ILWOps_CC_GrdTot" localSheetId="21">#REF!</definedName>
    <definedName name="ILWOps_CC_GrdTot" localSheetId="22">#REF!</definedName>
    <definedName name="ILWOps_CC_GrdTot" localSheetId="23">#REF!</definedName>
    <definedName name="ILWOps_CC_GrdTot" localSheetId="24">#REF!</definedName>
    <definedName name="ILWOps_CC_GrdTot" localSheetId="25">#REF!</definedName>
    <definedName name="ILWOps_CC_GrdTot" localSheetId="26">#REF!</definedName>
    <definedName name="ILWOps_CC_GrdTot" localSheetId="1">#REF!</definedName>
    <definedName name="ILWOps_CC_GrdTot" localSheetId="2">#REF!</definedName>
    <definedName name="ILWOps_CC_GrdTot" localSheetId="4">#REF!</definedName>
    <definedName name="ILWOps_CC_GrdTot" localSheetId="7">#REF!</definedName>
    <definedName name="ILWOps_CC_GrdTot" localSheetId="8">#REF!</definedName>
    <definedName name="ILWOps_CC_GrdTot" localSheetId="9">#REF!</definedName>
    <definedName name="ILWOps_CC_GrdTot" localSheetId="10">#REF!</definedName>
    <definedName name="ILWOps_CC_GrdTot">#REF!</definedName>
    <definedName name="ILWOps_PV_GrdTot" localSheetId="27">#REF!</definedName>
    <definedName name="ILWOps_PV_GrdTot" localSheetId="28">#REF!</definedName>
    <definedName name="ILWOps_PV_GrdTot" localSheetId="18">#REF!</definedName>
    <definedName name="ILWOps_PV_GrdTot" localSheetId="21">#REF!</definedName>
    <definedName name="ILWOps_PV_GrdTot" localSheetId="22">#REF!</definedName>
    <definedName name="ILWOps_PV_GrdTot" localSheetId="23">#REF!</definedName>
    <definedName name="ILWOps_PV_GrdTot" localSheetId="24">#REF!</definedName>
    <definedName name="ILWOps_PV_GrdTot" localSheetId="25">#REF!</definedName>
    <definedName name="ILWOps_PV_GrdTot" localSheetId="26">#REF!</definedName>
    <definedName name="ILWOps_PV_GrdTot" localSheetId="1">#REF!</definedName>
    <definedName name="ILWOps_PV_GrdTot" localSheetId="2">#REF!</definedName>
    <definedName name="ILWOps_PV_GrdTot" localSheetId="4">#REF!</definedName>
    <definedName name="ILWOps_PV_GrdTot" localSheetId="7">#REF!</definedName>
    <definedName name="ILWOps_PV_GrdTot" localSheetId="8">#REF!</definedName>
    <definedName name="ILWOps_PV_GrdTot" localSheetId="9">#REF!</definedName>
    <definedName name="ILWOps_PV_GrdTot" localSheetId="10">#REF!</definedName>
    <definedName name="ILWOps_PV_GrdTot">#REF!</definedName>
    <definedName name="IMOAccInvoice" localSheetId="14">#REF!</definedName>
    <definedName name="IMOAccInvoice" localSheetId="19">#REF!</definedName>
    <definedName name="IMOAccInvoice" localSheetId="11">#REF!</definedName>
    <definedName name="IMOAccInvoice">#REF!</definedName>
    <definedName name="Impact1">OFFSET(#REF!, 0,0,COUNTA(#REF!),1)</definedName>
    <definedName name="ImportType">#REF!</definedName>
    <definedName name="in" localSheetId="27">#REF!</definedName>
    <definedName name="in" localSheetId="28">#REF!</definedName>
    <definedName name="in" localSheetId="16">#REF!</definedName>
    <definedName name="in" localSheetId="18">#REF!</definedName>
    <definedName name="in" localSheetId="20">#REF!</definedName>
    <definedName name="in" localSheetId="21">#REF!</definedName>
    <definedName name="in" localSheetId="22">#REF!</definedName>
    <definedName name="in" localSheetId="23">#REF!</definedName>
    <definedName name="in" localSheetId="24">#REF!</definedName>
    <definedName name="in" localSheetId="25">#REF!</definedName>
    <definedName name="in" localSheetId="26">#REF!</definedName>
    <definedName name="in" localSheetId="1">#REF!</definedName>
    <definedName name="in" localSheetId="2">#REF!</definedName>
    <definedName name="in" localSheetId="4">#REF!</definedName>
    <definedName name="in" localSheetId="5">#REF!</definedName>
    <definedName name="in" localSheetId="7">#REF!</definedName>
    <definedName name="in" localSheetId="8">#REF!</definedName>
    <definedName name="in" localSheetId="9">#REF!</definedName>
    <definedName name="in" localSheetId="10">#REF!</definedName>
    <definedName name="in">#REF!</definedName>
    <definedName name="IN_PLACE">#REF!</definedName>
    <definedName name="Include_All_IT">#REF!</definedName>
    <definedName name="Income_tax_rate" localSheetId="27">#REF!</definedName>
    <definedName name="Income_tax_rate" localSheetId="28">#REF!</definedName>
    <definedName name="Income_tax_rate" localSheetId="16">#REF!</definedName>
    <definedName name="Income_tax_rate" localSheetId="18">#REF!</definedName>
    <definedName name="Income_tax_rate" localSheetId="20">#REF!</definedName>
    <definedName name="Income_tax_rate" localSheetId="21">#REF!</definedName>
    <definedName name="Income_tax_rate" localSheetId="22">#REF!</definedName>
    <definedName name="Income_tax_rate" localSheetId="23">#REF!</definedName>
    <definedName name="Income_tax_rate" localSheetId="24">#REF!</definedName>
    <definedName name="Income_tax_rate" localSheetId="25">#REF!</definedName>
    <definedName name="Income_tax_rate" localSheetId="26">#REF!</definedName>
    <definedName name="Income_tax_rate" localSheetId="1">#REF!</definedName>
    <definedName name="Income_tax_rate" localSheetId="2">#REF!</definedName>
    <definedName name="Income_tax_rate" localSheetId="4">#REF!</definedName>
    <definedName name="Income_tax_rate" localSheetId="5">#REF!</definedName>
    <definedName name="Income_tax_rate" localSheetId="7">#REF!</definedName>
    <definedName name="Income_tax_rate" localSheetId="8">#REF!</definedName>
    <definedName name="Income_tax_rate" localSheetId="9">#REF!</definedName>
    <definedName name="Income_tax_rate" localSheetId="10">#REF!</definedName>
    <definedName name="Income_tax_rate">#REF!</definedName>
    <definedName name="IncomeEPSFullyDiluted">0</definedName>
    <definedName name="IncomeEPSPrimary">0</definedName>
    <definedName name="IncomeEPSRegular">0</definedName>
    <definedName name="Index">#REF!</definedName>
    <definedName name="index_value">#REF!</definedName>
    <definedName name="Index2">#REF!</definedName>
    <definedName name="IndexList" localSheetId="24">#REF!</definedName>
    <definedName name="IndexList" localSheetId="25">#REF!</definedName>
    <definedName name="IndexList" localSheetId="1">#REF!</definedName>
    <definedName name="IndexList" localSheetId="2">#REF!</definedName>
    <definedName name="IndexList">#REF!</definedName>
    <definedName name="IndirConstCost">#REF!</definedName>
    <definedName name="Indirect">#REF!</definedName>
    <definedName name="IndirLabourCost">#REF!</definedName>
    <definedName name="IndirMaterialCost">#REF!</definedName>
    <definedName name="IndirTotalCost">#REF!</definedName>
    <definedName name="Inflation" localSheetId="24">#REF!</definedName>
    <definedName name="Inflation" localSheetId="25">#REF!</definedName>
    <definedName name="Inflation" localSheetId="1">#REF!</definedName>
    <definedName name="Inflation" localSheetId="2">#REF!</definedName>
    <definedName name="Inflation">#REF!</definedName>
    <definedName name="Inflation_Rate" localSheetId="27">#REF!</definedName>
    <definedName name="Inflation_Rate" localSheetId="28">#REF!</definedName>
    <definedName name="Inflation_Rate" localSheetId="16">#REF!</definedName>
    <definedName name="Inflation_Rate" localSheetId="18">#REF!</definedName>
    <definedName name="Inflation_Rate" localSheetId="20">#REF!</definedName>
    <definedName name="Inflation_Rate" localSheetId="21">#REF!</definedName>
    <definedName name="Inflation_Rate" localSheetId="22">#REF!</definedName>
    <definedName name="Inflation_Rate" localSheetId="23">#REF!</definedName>
    <definedName name="Inflation_Rate" localSheetId="24">#REF!</definedName>
    <definedName name="Inflation_Rate" localSheetId="25">#REF!</definedName>
    <definedName name="Inflation_Rate" localSheetId="26">#REF!</definedName>
    <definedName name="Inflation_Rate" localSheetId="1">#REF!</definedName>
    <definedName name="Inflation_Rate" localSheetId="2">#REF!</definedName>
    <definedName name="Inflation_Rate" localSheetId="4">#REF!</definedName>
    <definedName name="Inflation_Rate" localSheetId="7">#REF!</definedName>
    <definedName name="Inflation_Rate" localSheetId="8">#REF!</definedName>
    <definedName name="Inflation_Rate" localSheetId="9">#REF!</definedName>
    <definedName name="Inflation_Rate" localSheetId="10">#REF!</definedName>
    <definedName name="Inflation_Rate">#REF!</definedName>
    <definedName name="InflationRate" localSheetId="19">#REF!</definedName>
    <definedName name="InflationRate" localSheetId="20">#REF!</definedName>
    <definedName name="InflationRate" localSheetId="23">#REF!</definedName>
    <definedName name="InflationRate" localSheetId="26">#REF!</definedName>
    <definedName name="InflationRate">#REF!</definedName>
    <definedName name="Information_Systems_Group" localSheetId="24">#REF!</definedName>
    <definedName name="Information_Systems_Group" localSheetId="25">#REF!</definedName>
    <definedName name="Information_Systems_Group" localSheetId="1">#REF!</definedName>
    <definedName name="Information_Systems_Group" localSheetId="2">#REF!</definedName>
    <definedName name="Information_Systems_Group">#REF!</definedName>
    <definedName name="Initial2007Stats">"Formulas:23457|Constants:5847|ErrorCells:39"</definedName>
    <definedName name="InitializeCommand">"$d$1"</definedName>
    <definedName name="Initiative">#REF!</definedName>
    <definedName name="Initiator">#REF!</definedName>
    <definedName name="Injuries01" localSheetId="27">#REF!</definedName>
    <definedName name="Injuries01" localSheetId="28">#REF!</definedName>
    <definedName name="Injuries01" localSheetId="16">#REF!</definedName>
    <definedName name="Injuries01" localSheetId="18">#REF!</definedName>
    <definedName name="Injuries01" localSheetId="20">#REF!</definedName>
    <definedName name="Injuries01" localSheetId="21">#REF!</definedName>
    <definedName name="Injuries01" localSheetId="22">#REF!</definedName>
    <definedName name="Injuries01" localSheetId="23">#REF!</definedName>
    <definedName name="Injuries01" localSheetId="24">#REF!</definedName>
    <definedName name="Injuries01" localSheetId="25">#REF!</definedName>
    <definedName name="Injuries01" localSheetId="26">#REF!</definedName>
    <definedName name="Injuries01" localSheetId="1">#REF!</definedName>
    <definedName name="Injuries01" localSheetId="2">#REF!</definedName>
    <definedName name="Injuries01" localSheetId="4">#REF!</definedName>
    <definedName name="Injuries01" localSheetId="5">#REF!</definedName>
    <definedName name="Injuries01" localSheetId="7">#REF!</definedName>
    <definedName name="Injuries01" localSheetId="8">#REF!</definedName>
    <definedName name="Injuries01" localSheetId="9">#REF!</definedName>
    <definedName name="Injuries01" localSheetId="10">#REF!</definedName>
    <definedName name="Injuries01">#REF!</definedName>
    <definedName name="Injuries02" localSheetId="19">#REF!</definedName>
    <definedName name="Injuries02">#REF!</definedName>
    <definedName name="InjuriesYTD" localSheetId="27">#REF!</definedName>
    <definedName name="InjuriesYTD" localSheetId="28">#REF!</definedName>
    <definedName name="InjuriesYTD" localSheetId="16">#REF!</definedName>
    <definedName name="InjuriesYTD" localSheetId="18">#REF!</definedName>
    <definedName name="InjuriesYTD" localSheetId="20">#REF!</definedName>
    <definedName name="InjuriesYTD" localSheetId="21">#REF!</definedName>
    <definedName name="InjuriesYTD" localSheetId="22">#REF!</definedName>
    <definedName name="InjuriesYTD" localSheetId="23">#REF!</definedName>
    <definedName name="InjuriesYTD" localSheetId="24">#REF!</definedName>
    <definedName name="InjuriesYTD" localSheetId="25">#REF!</definedName>
    <definedName name="InjuriesYTD" localSheetId="26">#REF!</definedName>
    <definedName name="InjuriesYTD" localSheetId="1">#REF!</definedName>
    <definedName name="InjuriesYTD" localSheetId="2">#REF!</definedName>
    <definedName name="InjuriesYTD" localSheetId="4">#REF!</definedName>
    <definedName name="InjuriesYTD" localSheetId="5">#REF!</definedName>
    <definedName name="InjuriesYTD" localSheetId="7">#REF!</definedName>
    <definedName name="InjuriesYTD" localSheetId="8">#REF!</definedName>
    <definedName name="InjuriesYTD" localSheetId="9">#REF!</definedName>
    <definedName name="InjuriesYTD" localSheetId="10">#REF!</definedName>
    <definedName name="InjuriesYTD">#REF!</definedName>
    <definedName name="Input" localSheetId="27">#REF!</definedName>
    <definedName name="Input" localSheetId="28">#REF!</definedName>
    <definedName name="Input" localSheetId="16">#REF!</definedName>
    <definedName name="Input" localSheetId="18">#REF!</definedName>
    <definedName name="Input" localSheetId="20">#REF!</definedName>
    <definedName name="Input" localSheetId="21">#REF!</definedName>
    <definedName name="Input" localSheetId="22">#REF!</definedName>
    <definedName name="Input" localSheetId="23">#REF!</definedName>
    <definedName name="Input" localSheetId="24">#REF!</definedName>
    <definedName name="Input" localSheetId="25">#REF!</definedName>
    <definedName name="Input" localSheetId="26">#REF!</definedName>
    <definedName name="Input" localSheetId="1">#REF!</definedName>
    <definedName name="Input" localSheetId="2">#REF!</definedName>
    <definedName name="Input" localSheetId="4">#REF!</definedName>
    <definedName name="Input" localSheetId="7">#REF!</definedName>
    <definedName name="Input" localSheetId="8">#REF!</definedName>
    <definedName name="Input" localSheetId="9">#REF!</definedName>
    <definedName name="Input" localSheetId="10">#REF!</definedName>
    <definedName name="Input">#REF!</definedName>
    <definedName name="Input_FAMS" localSheetId="27">#REF!</definedName>
    <definedName name="Input_FAMS" localSheetId="28">#REF!</definedName>
    <definedName name="Input_FAMS" localSheetId="16">#REF!</definedName>
    <definedName name="Input_FAMS" localSheetId="18">#REF!</definedName>
    <definedName name="Input_FAMS" localSheetId="20">#REF!</definedName>
    <definedName name="Input_FAMS" localSheetId="21">#REF!</definedName>
    <definedName name="Input_FAMS" localSheetId="22">#REF!</definedName>
    <definedName name="Input_FAMS" localSheetId="23">#REF!</definedName>
    <definedName name="Input_FAMS" localSheetId="24">#REF!</definedName>
    <definedName name="Input_FAMS" localSheetId="25">#REF!</definedName>
    <definedName name="Input_FAMS" localSheetId="26">#REF!</definedName>
    <definedName name="Input_FAMS" localSheetId="1">#REF!</definedName>
    <definedName name="Input_FAMS" localSheetId="2">#REF!</definedName>
    <definedName name="Input_FAMS" localSheetId="4">#REF!</definedName>
    <definedName name="Input_FAMS" localSheetId="7">#REF!</definedName>
    <definedName name="Input_FAMS" localSheetId="8">#REF!</definedName>
    <definedName name="Input_FAMS" localSheetId="9">#REF!</definedName>
    <definedName name="Input_FAMS" localSheetId="10">#REF!</definedName>
    <definedName name="Input_FAMS">#REF!</definedName>
    <definedName name="InputDCMTotalCosts" localSheetId="19">#REF!</definedName>
    <definedName name="InputDCMTotalCosts" localSheetId="20">#REF!</definedName>
    <definedName name="InputDCMTotalCosts" localSheetId="23">#REF!</definedName>
    <definedName name="InputDCMTotalCosts" localSheetId="26">#REF!</definedName>
    <definedName name="InputDCMTotalCosts">#REF!</definedName>
    <definedName name="InputEscForecasts" localSheetId="19">#REF!</definedName>
    <definedName name="InputEscForecasts" localSheetId="20">#REF!</definedName>
    <definedName name="InputEscForecasts" localSheetId="23">#REF!</definedName>
    <definedName name="InputEscForecasts" localSheetId="26">#REF!</definedName>
    <definedName name="InputEscForecasts">#REF!</definedName>
    <definedName name="INPUTF">#REF!</definedName>
    <definedName name="InputILWWasteForecast" localSheetId="19">#REF!</definedName>
    <definedName name="InputILWWasteForecast" localSheetId="20">#REF!</definedName>
    <definedName name="InputILWWasteForecast" localSheetId="23">#REF!</definedName>
    <definedName name="InputILWWasteForecast" localSheetId="26">#REF!</definedName>
    <definedName name="InputILWWasteForecast">#REF!</definedName>
    <definedName name="InputLLWWasteForecast" localSheetId="19">#REF!</definedName>
    <definedName name="InputLLWWasteForecast" localSheetId="20">#REF!</definedName>
    <definedName name="InputLLWWasteForecast" localSheetId="23">#REF!</definedName>
    <definedName name="InputLLWWasteForecast" localSheetId="26">#REF!</definedName>
    <definedName name="InputLLWWasteForecast">#REF!</definedName>
    <definedName name="InputProgramBalances" localSheetId="19">#REF!</definedName>
    <definedName name="InputProgramBalances" localSheetId="20">#REF!</definedName>
    <definedName name="InputProgramBalances" localSheetId="23">#REF!</definedName>
    <definedName name="InputProgramBalances" localSheetId="26">#REF!</definedName>
    <definedName name="InputProgramBalances">#REF!</definedName>
    <definedName name="InputRateofReturn" localSheetId="19">#REF!</definedName>
    <definedName name="InputRateofReturn" localSheetId="20">#REF!</definedName>
    <definedName name="InputRateofReturn" localSheetId="23">#REF!</definedName>
    <definedName name="InputRateofReturn" localSheetId="26">#REF!</definedName>
    <definedName name="InputRateofReturn">#REF!</definedName>
    <definedName name="Inputs" localSheetId="27">#REF!</definedName>
    <definedName name="Inputs" localSheetId="28">#REF!</definedName>
    <definedName name="Inputs" localSheetId="16">#REF!</definedName>
    <definedName name="Inputs" localSheetId="18">#REF!</definedName>
    <definedName name="Inputs" localSheetId="20">#REF!</definedName>
    <definedName name="Inputs" localSheetId="21">#REF!</definedName>
    <definedName name="Inputs" localSheetId="22">#REF!</definedName>
    <definedName name="Inputs" localSheetId="23">#REF!</definedName>
    <definedName name="Inputs" localSheetId="24">#REF!</definedName>
    <definedName name="Inputs" localSheetId="25">#REF!</definedName>
    <definedName name="Inputs" localSheetId="26">#REF!</definedName>
    <definedName name="Inputs" localSheetId="1">#REF!</definedName>
    <definedName name="Inputs" localSheetId="2">#REF!</definedName>
    <definedName name="Inputs" localSheetId="4">#REF!</definedName>
    <definedName name="Inputs" localSheetId="5">#REF!</definedName>
    <definedName name="Inputs" localSheetId="7">#REF!</definedName>
    <definedName name="Inputs" localSheetId="8">#REF!</definedName>
    <definedName name="Inputs" localSheetId="9">#REF!</definedName>
    <definedName name="Inputs" localSheetId="10">#REF!</definedName>
    <definedName name="Inputs">#REF!</definedName>
    <definedName name="InputStationBalances" localSheetId="19">#REF!</definedName>
    <definedName name="InputStationBalances" localSheetId="20">#REF!</definedName>
    <definedName name="InputStationBalances" localSheetId="23">#REF!</definedName>
    <definedName name="InputStationBalances" localSheetId="26">#REF!</definedName>
    <definedName name="InputStationBalances">#REF!</definedName>
    <definedName name="Inputtest" localSheetId="27">#REF!</definedName>
    <definedName name="Inputtest" localSheetId="28">#REF!</definedName>
    <definedName name="Inputtest" localSheetId="16">#REF!</definedName>
    <definedName name="Inputtest" localSheetId="18">#REF!</definedName>
    <definedName name="Inputtest" localSheetId="20">#REF!</definedName>
    <definedName name="Inputtest" localSheetId="21">#REF!</definedName>
    <definedName name="Inputtest" localSheetId="22">#REF!</definedName>
    <definedName name="Inputtest" localSheetId="23">#REF!</definedName>
    <definedName name="Inputtest" localSheetId="24">#REF!</definedName>
    <definedName name="Inputtest" localSheetId="25">#REF!</definedName>
    <definedName name="Inputtest" localSheetId="26">#REF!</definedName>
    <definedName name="Inputtest" localSheetId="1">#REF!</definedName>
    <definedName name="Inputtest" localSheetId="2">#REF!</definedName>
    <definedName name="Inputtest" localSheetId="4">#REF!</definedName>
    <definedName name="Inputtest" localSheetId="5">#REF!</definedName>
    <definedName name="Inputtest" localSheetId="7">#REF!</definedName>
    <definedName name="Inputtest" localSheetId="8">#REF!</definedName>
    <definedName name="Inputtest" localSheetId="9">#REF!</definedName>
    <definedName name="Inputtest" localSheetId="10">#REF!</definedName>
    <definedName name="Inputtest">#REF!</definedName>
    <definedName name="InputUFSDetailedFixCosts" localSheetId="27">#REF!</definedName>
    <definedName name="InputUFSDetailedFixCosts" localSheetId="28">#REF!</definedName>
    <definedName name="InputUFSDetailedFixCosts" localSheetId="16">#REF!</definedName>
    <definedName name="InputUFSDetailedFixCosts" localSheetId="18">#REF!</definedName>
    <definedName name="InputUFSDetailedFixCosts" localSheetId="21">#REF!</definedName>
    <definedName name="InputUFSDetailedFixCosts" localSheetId="22">#REF!</definedName>
    <definedName name="InputUFSDetailedFixCosts" localSheetId="23">#REF!</definedName>
    <definedName name="InputUFSDetailedFixCosts" localSheetId="24">#REF!</definedName>
    <definedName name="InputUFSDetailedFixCosts" localSheetId="25">#REF!</definedName>
    <definedName name="InputUFSDetailedFixCosts" localSheetId="26">#REF!</definedName>
    <definedName name="InputUFSDetailedFixCosts" localSheetId="1">#REF!</definedName>
    <definedName name="InputUFSDetailedFixCosts" localSheetId="2">#REF!</definedName>
    <definedName name="InputUFSDetailedFixCosts" localSheetId="4">#REF!</definedName>
    <definedName name="InputUFSDetailedFixCosts" localSheetId="7">#REF!</definedName>
    <definedName name="InputUFSDetailedFixCosts" localSheetId="8">#REF!</definedName>
    <definedName name="InputUFSDetailedFixCosts" localSheetId="9">#REF!</definedName>
    <definedName name="InputUFSDetailedFixCosts" localSheetId="10">#REF!</definedName>
    <definedName name="InputUFSDetailedFixCosts">#REF!</definedName>
    <definedName name="InputUFSDetailedVarCosts" localSheetId="27">#REF!</definedName>
    <definedName name="InputUFSDetailedVarCosts" localSheetId="28">#REF!</definedName>
    <definedName name="InputUFSDetailedVarCosts" localSheetId="16">#REF!</definedName>
    <definedName name="InputUFSDetailedVarCosts" localSheetId="18">#REF!</definedName>
    <definedName name="InputUFSDetailedVarCosts" localSheetId="21">#REF!</definedName>
    <definedName name="InputUFSDetailedVarCosts" localSheetId="22">#REF!</definedName>
    <definedName name="InputUFSDetailedVarCosts" localSheetId="23">#REF!</definedName>
    <definedName name="InputUFSDetailedVarCosts" localSheetId="24">#REF!</definedName>
    <definedName name="InputUFSDetailedVarCosts" localSheetId="25">#REF!</definedName>
    <definedName name="InputUFSDetailedVarCosts" localSheetId="26">#REF!</definedName>
    <definedName name="InputUFSDetailedVarCosts" localSheetId="1">#REF!</definedName>
    <definedName name="InputUFSDetailedVarCosts" localSheetId="2">#REF!</definedName>
    <definedName name="InputUFSDetailedVarCosts" localSheetId="4">#REF!</definedName>
    <definedName name="InputUFSDetailedVarCosts" localSheetId="7">#REF!</definedName>
    <definedName name="InputUFSDetailedVarCosts" localSheetId="8">#REF!</definedName>
    <definedName name="InputUFSDetailedVarCosts" localSheetId="9">#REF!</definedName>
    <definedName name="InputUFSDetailedVarCosts" localSheetId="10">#REF!</definedName>
    <definedName name="InputUFSDetailedVarCosts">#REF!</definedName>
    <definedName name="InputUFSTotalFixCosts" localSheetId="27">#REF!</definedName>
    <definedName name="InputUFSTotalFixCosts" localSheetId="28">#REF!</definedName>
    <definedName name="InputUFSTotalFixCosts" localSheetId="18">#REF!</definedName>
    <definedName name="InputUFSTotalFixCosts" localSheetId="21">#REF!</definedName>
    <definedName name="InputUFSTotalFixCosts" localSheetId="22">#REF!</definedName>
    <definedName name="InputUFSTotalFixCosts" localSheetId="23">#REF!</definedName>
    <definedName name="InputUFSTotalFixCosts" localSheetId="24">#REF!</definedName>
    <definedName name="InputUFSTotalFixCosts" localSheetId="25">#REF!</definedName>
    <definedName name="InputUFSTotalFixCosts" localSheetId="26">#REF!</definedName>
    <definedName name="InputUFSTotalFixCosts" localSheetId="1">#REF!</definedName>
    <definedName name="InputUFSTotalFixCosts" localSheetId="2">#REF!</definedName>
    <definedName name="InputUFSTotalFixCosts" localSheetId="4">#REF!</definedName>
    <definedName name="InputUFSTotalFixCosts" localSheetId="7">#REF!</definedName>
    <definedName name="InputUFSTotalFixCosts" localSheetId="8">#REF!</definedName>
    <definedName name="InputUFSTotalFixCosts" localSheetId="9">#REF!</definedName>
    <definedName name="InputUFSTotalFixCosts" localSheetId="10">#REF!</definedName>
    <definedName name="InputUFSTotalFixCosts">#REF!</definedName>
    <definedName name="InputUFSTotalVarCosts" localSheetId="27">#REF!</definedName>
    <definedName name="InputUFSTotalVarCosts" localSheetId="28">#REF!</definedName>
    <definedName name="InputUFSTotalVarCosts" localSheetId="18">#REF!</definedName>
    <definedName name="InputUFSTotalVarCosts" localSheetId="21">#REF!</definedName>
    <definedName name="InputUFSTotalVarCosts" localSheetId="22">#REF!</definedName>
    <definedName name="InputUFSTotalVarCosts" localSheetId="23">#REF!</definedName>
    <definedName name="InputUFSTotalVarCosts" localSheetId="24">#REF!</definedName>
    <definedName name="InputUFSTotalVarCosts" localSheetId="25">#REF!</definedName>
    <definedName name="InputUFSTotalVarCosts" localSheetId="26">#REF!</definedName>
    <definedName name="InputUFSTotalVarCosts" localSheetId="1">#REF!</definedName>
    <definedName name="InputUFSTotalVarCosts" localSheetId="2">#REF!</definedName>
    <definedName name="InputUFSTotalVarCosts" localSheetId="4">#REF!</definedName>
    <definedName name="InputUFSTotalVarCosts" localSheetId="7">#REF!</definedName>
    <definedName name="InputUFSTotalVarCosts" localSheetId="8">#REF!</definedName>
    <definedName name="InputUFSTotalVarCosts" localSheetId="9">#REF!</definedName>
    <definedName name="InputUFSTotalVarCosts" localSheetId="10">#REF!</definedName>
    <definedName name="InputUFSTotalVarCosts">#REF!</definedName>
    <definedName name="InputUnitBalances" localSheetId="19">#REF!</definedName>
    <definedName name="InputUnitBalances" localSheetId="20">#REF!</definedName>
    <definedName name="InputUnitBalances" localSheetId="23">#REF!</definedName>
    <definedName name="InputUnitBalances" localSheetId="26">#REF!</definedName>
    <definedName name="InputUnitBalances">#REF!</definedName>
    <definedName name="INSERVICED_STATE">"In Serviced"</definedName>
    <definedName name="Install">#REF!</definedName>
    <definedName name="INSTR">#REF!</definedName>
    <definedName name="INSULATION">#REF!</definedName>
    <definedName name="Int_exp">8%</definedName>
    <definedName name="Int_Inc_Rate">5.5%</definedName>
    <definedName name="Inter_Paymt_Day">#REF!</definedName>
    <definedName name="InterCo" localSheetId="19">#REF!</definedName>
    <definedName name="InterCo">#REF!</definedName>
    <definedName name="Interconnect" localSheetId="27">#REF!</definedName>
    <definedName name="Interconnect" localSheetId="28">#REF!</definedName>
    <definedName name="Interconnect" localSheetId="19">#REF!</definedName>
    <definedName name="Interconnect" localSheetId="24">#REF!</definedName>
    <definedName name="Interconnect" localSheetId="25">#REF!</definedName>
    <definedName name="Interconnect">#REF!</definedName>
    <definedName name="Interest_Capitalization">#REF!</definedName>
    <definedName name="Interest_Expense_Rate">7%</definedName>
    <definedName name="Interest_Income_Rate">4.75%</definedName>
    <definedName name="interest_on_cash">#REF!</definedName>
    <definedName name="INTERNALS">#REF!</definedName>
    <definedName name="INV_VALUE" localSheetId="27">#REF!</definedName>
    <definedName name="INV_VALUE" localSheetId="28">#REF!</definedName>
    <definedName name="INV_VALUE" localSheetId="16">#REF!</definedName>
    <definedName name="INV_VALUE" localSheetId="18">#REF!</definedName>
    <definedName name="INV_VALUE" localSheetId="20">#REF!</definedName>
    <definedName name="INV_VALUE" localSheetId="21">#REF!</definedName>
    <definedName name="INV_VALUE" localSheetId="22">#REF!</definedName>
    <definedName name="INV_VALUE" localSheetId="23">#REF!</definedName>
    <definedName name="INV_VALUE" localSheetId="24">#REF!</definedName>
    <definedName name="INV_VALUE" localSheetId="25">#REF!</definedName>
    <definedName name="INV_VALUE" localSheetId="26">#REF!</definedName>
    <definedName name="INV_VALUE" localSheetId="1">#REF!</definedName>
    <definedName name="INV_VALUE" localSheetId="2">#REF!</definedName>
    <definedName name="INV_VALUE" localSheetId="4">#REF!</definedName>
    <definedName name="INV_VALUE" localSheetId="5">#REF!</definedName>
    <definedName name="INV_VALUE" localSheetId="7">#REF!</definedName>
    <definedName name="INV_VALUE" localSheetId="8">#REF!</definedName>
    <definedName name="INV_VALUE" localSheetId="9">#REF!</definedName>
    <definedName name="INV_VALUE" localSheetId="10">#REF!</definedName>
    <definedName name="INV_VALUE">#REF!</definedName>
    <definedName name="INVENTORY" localSheetId="27">#REF!</definedName>
    <definedName name="INVENTORY" localSheetId="28">#REF!</definedName>
    <definedName name="INVENTORY" localSheetId="16">#REF!</definedName>
    <definedName name="INVENTORY" localSheetId="18">#REF!</definedName>
    <definedName name="INVENTORY" localSheetId="20">#REF!</definedName>
    <definedName name="INVENTORY" localSheetId="21">#REF!</definedName>
    <definedName name="INVENTORY" localSheetId="22">#REF!</definedName>
    <definedName name="INVENTORY" localSheetId="23">#REF!</definedName>
    <definedName name="INVENTORY" localSheetId="24">#REF!</definedName>
    <definedName name="INVENTORY" localSheetId="25">#REF!</definedName>
    <definedName name="INVENTORY" localSheetId="26">#REF!</definedName>
    <definedName name="INVENTORY" localSheetId="1">#REF!</definedName>
    <definedName name="INVENTORY" localSheetId="2">#REF!</definedName>
    <definedName name="INVENTORY" localSheetId="4">#REF!</definedName>
    <definedName name="INVENTORY" localSheetId="7">#REF!</definedName>
    <definedName name="INVENTORY" localSheetId="8">#REF!</definedName>
    <definedName name="INVENTORY" localSheetId="9">#REF!</definedName>
    <definedName name="INVENTORY" localSheetId="10">#REF!</definedName>
    <definedName name="INVENTORY">#REF!</definedName>
    <definedName name="InvestCapGrowth" localSheetId="21">OFFSET(#REF!,4,0)</definedName>
    <definedName name="InvestCapGrowth">OFFSET(#REF!,4,0)</definedName>
    <definedName name="InvestementTypeCodeDescription">#REF!</definedName>
    <definedName name="IOP_03___IOP_Outage_Log_Matrix___In_Scope">#REF!</definedName>
    <definedName name="IOP_04___IOP_Outage_Log_Matrix___Removed_From_Scope">#REF!</definedName>
    <definedName name="iPas_TF">#REF!</definedName>
    <definedName name="IQ_ABS_PERIOD" hidden="1">"c13823"</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ALYST_EMAIL" hidden="1">"c13738"</definedName>
    <definedName name="IQ_ANALYST_NAME" hidden="1">"c13736"</definedName>
    <definedName name="IQ_ANALYST_PHONE" hidden="1">"c13737"</definedName>
    <definedName name="IQ_ANALYST_START_DATE" hidden="1">"c13740"</definedName>
    <definedName name="IQ_ANNUAL_DIVIDEND" hidden="1">"c229"</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SUPPLE" hidden="1">"c13812"</definedName>
    <definedName name="IQ_ASSET_WRITEDOWN_UTI" hidden="1">"c61"</definedName>
    <definedName name="IQ_ASSETS_CAP_LEASE_DEPR" hidden="1">"c2068"</definedName>
    <definedName name="IQ_ASSETS_CAP_LEASE_GROSS" hidden="1">"c2069"</definedName>
    <definedName name="IQ_ASSETS_FAIR_VALUE" hidden="1">"c13843"</definedName>
    <definedName name="IQ_ASSETS_LEVEL_1" hidden="1">"c13839"</definedName>
    <definedName name="IQ_ASSETS_LEVEL_2" hidden="1">"c13840"</definedName>
    <definedName name="IQ_ASSETS_LEVEL_3" hidden="1">"c13841"</definedName>
    <definedName name="IQ_ASSETS_NETTING_OTHER_ADJUSTMENTS" hidden="1">"c13842"</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ID" hidden="1">"c13756"</definedName>
    <definedName name="IQ_BOARD_MEMBER_TITLE" hidden="1">"c97"</definedName>
    <definedName name="IQ_BONDRATING_FITCH" hidden="1">"c223"</definedName>
    <definedName name="IQ_BONDRATING_FITCH_DATE" hidden="1">"c241"</definedName>
    <definedName name="IQ_BONDRATING_SP" hidden="1">"c224"</definedName>
    <definedName name="IQ_BONDRATING_SP_DATE" hidden="1">"c242"</definedName>
    <definedName name="IQ_BOOK_VALUE" hidden="1">"c68"</definedName>
    <definedName name="IQ_BROK_COMISSION" hidden="1">"c98"</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ASSA_OUTSTANDING_BS_DATE" hidden="1">"c1971"</definedName>
    <definedName name="IQ_CLASSA_OUTSTANDING_FILING_DATE" hidden="1">"c1973"</definedName>
    <definedName name="IQ_CLOSED_END_1_4_FAM_LOANS_TOT_LOANS_FFIEC" hidden="1">"c13866"</definedName>
    <definedName name="IQ_CLOSEPRICE" hidden="1">"c174"</definedName>
    <definedName name="IQ_CLOSEPRICE_ADJ" hidden="1">"c2115"</definedName>
    <definedName name="IQ_COGS" hidden="1">"c175"</definedName>
    <definedName name="IQ_COMBINED_RATIO" hidden="1">"c176"</definedName>
    <definedName name="IQ_COMM_IND_LOANS_TOT_LOANS_FFIEC" hidden="1">"c13874"</definedName>
    <definedName name="IQ_COMM_RE_FARM_LOANS_TOT_LOANS_FFIEC" hidden="1">"c13872"</definedName>
    <definedName name="IQ_COMM_RE_NONFARM_NONRES_TOT_LOANS_FFIEC" hidden="1">"c13871"</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NST_LAND_DEV_LOANS_TOT_LOANS_FFIEC" hidden="1">"c13865"</definedName>
    <definedName name="IQ_CONSTRUCTION_LOANS" hidden="1">"c222"</definedName>
    <definedName name="IQ_CONSUMER_LOANS" hidden="1">"c223"</definedName>
    <definedName name="IQ_CONSUMER_LOANS_TOT_LOANS_FFIEC" hidden="1">"c13875"</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RE_DEPOSITS_FFIEC" hidden="1">"c13862"</definedName>
    <definedName name="IQ_CORE_DEPOSITS_TOT_DEPOSITS_FFIEC" hidden="1">"c13911"</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RPORATE_OVER_TOTAL" hidden="1">"c13767"</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500000</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MAND_DEPOSITS_TOT_DEPOSITS_FFIEC" hidden="1">"c13902"</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C" hidden="1">"c13834"</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M_OFFICE_DEPOSITS_TOT_DEPOSITS_FFIEC" hidden="1">"c13910"</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K" hidden="1">"IQ_EBIT_10K"</definedName>
    <definedName name="IQ_EBIT_10Q" hidden="1">"IQ_EBIT_10Q"</definedName>
    <definedName name="IQ_EBIT_10Q1" hidden="1">"IQ_EBIT_10Q1"</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ST" hidden="1">"c1681"</definedName>
    <definedName name="IQ_EBIT_GROWTH_1" hidden="1">"c157"</definedName>
    <definedName name="IQ_EBIT_GROWTH_2" hidden="1">"c161"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ST" hidden="1">"c369"</definedName>
    <definedName name="IQ_EBITDA_GROWTH_1" hidden="1">"c156"</definedName>
    <definedName name="IQ_EBITDA_GROWTH_2" hidden="1">"c160"</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 hidden="1">"IQ_EPS"</definedName>
    <definedName name="IQ_EPS_10K" hidden="1">"IQ_EPS_10K"</definedName>
    <definedName name="IQ_EPS_10Q" hidden="1">"IQ_EPS_10Q"</definedName>
    <definedName name="IQ_EPS_10Q1" hidden="1">"IQ_EPS_10Q1"</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EST_1" hidden="1">"c189"</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OP_OVER_TOTAL" hidden="1">"c13768"</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REPORTED" hidden="1">"c1750"</definedName>
    <definedName name="IQ_EST_ACT_FFO" hidden="1">"c1666"</definedName>
    <definedName name="IQ_EST_ACT_FFO_REUT" hidden="1">"c3843"</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REPORT_DIFF" hidden="1">"c1893"</definedName>
    <definedName name="IQ_EST_EPS_REPORT_SURPRISE_PERCENT" hidden="1">"c1894"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DIFF_REUT" hidden="1">"c3890"</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FFO_SURPRISE_PERCENT_REUT" hidden="1">"c3891"</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"c165"</definedName>
    <definedName name="IQ_EV_OVER_REVENUE_EST_1" hidden="1">"c166"</definedName>
    <definedName name="IQ_EVENT_DATE" hidden="1">"c13819"</definedName>
    <definedName name="IQ_EVENT_ID" hidden="1">"c13818"</definedName>
    <definedName name="IQ_EVENT_TIME" hidden="1">"c13820"</definedName>
    <definedName name="IQ_EVENT_TYPE" hidden="1">"c13821"</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_CODE_">"c129"</definedName>
    <definedName name="IQ_EXPLORE_DRILL" hidden="1">"c409"</definedName>
    <definedName name="IQ_EXPLORE_DRILL_EXP_TOTAL" hidden="1">"c13850"</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AIR_VALUE_CHANGE_INCL_EARNINGS" hidden="1">"c13849"</definedName>
    <definedName name="IQ_FARM_LOANS_TOT_LOANS_FFIEC" hidden="1">"c13870"</definedName>
    <definedName name="IQ_FDIC" hidden="1">"c417"</definedName>
    <definedName name="IQ_FFO" hidden="1">"c1574"</definedName>
    <definedName name="IQ_FFO_EST" hidden="1">"c418"</definedName>
    <definedName name="IQ_FFO_EST_REUT" hidden="1">"c3837"</definedName>
    <definedName name="IQ_FFO_HIGH_EST" hidden="1">"c419"</definedName>
    <definedName name="IQ_FFO_HIGH_EST_REUT" hidden="1">"c3839"</definedName>
    <definedName name="IQ_FFO_LOW_EST" hidden="1">"c420"</definedName>
    <definedName name="IQ_FFO_LOW_EST_REUT" hidden="1">"c3840"</definedName>
    <definedName name="IQ_FFO_MEDIAN_EST" hidden="1">"c1665"</definedName>
    <definedName name="IQ_FFO_MEDIAN_EST_REUT" hidden="1">"c3838"</definedName>
    <definedName name="IQ_FFO_NUM_EST" hidden="1">"c421"</definedName>
    <definedName name="IQ_FFO_NUM_EST_REUT" hidden="1">"c3841"</definedName>
    <definedName name="IQ_FFO_STDDEV_EST" hidden="1">"c422"</definedName>
    <definedName name="IQ_FFO_STDDEV_EST_REUT" hidden="1">"c3842"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NOTES_PAY_TOTAL" hidden="1">"c5522"</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SCAL_Q" hidden="1">"c440"</definedName>
    <definedName name="IQ_FISCAL_Y" hidden="1">"c441"</definedName>
    <definedName name="IQ_FIVE_PERCENT_AMOUNT" hidden="1">"c240"</definedName>
    <definedName name="IQ_FIVE_PERCENT_OWNER" hidden="1">"c442"</definedName>
    <definedName name="IQ_FIVEPERCENT_OWNER" hidden="1">"c239"</definedName>
    <definedName name="IQ_FIVEPERCENT_PERCENT" hidden="1">"c443"</definedName>
    <definedName name="IQ_FIVEPERCENT_SHARES" hidden="1">"c444"</definedName>
    <definedName name="IQ_FIXED_ASSET_TURNS" hidden="1">"c445"</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LOAT" hidden="1">"c225"</definedName>
    <definedName name="IQ_FLOAT_PERCENT" hidden="1">"c1575"</definedName>
    <definedName name="IQ_FOREIGN_BRANCHES_U.S._BANKS_LOANS_FDIC" hidden="1">"c6438"</definedName>
    <definedName name="IQ_FOREIGN_DEP_IB" hidden="1">"c446"</definedName>
    <definedName name="IQ_FOREIGN_DEP_NON_IB" hidden="1">"c447"</definedName>
    <definedName name="IQ_FOREIGN_EXCHANGE" hidden="1">"c1376"</definedName>
    <definedName name="IQ_FOREIGN_LOANS" hidden="1">"c448"</definedName>
    <definedName name="IQ_FOUNDATION_OVER_TOTAL" hidden="1">"c13769"</definedName>
    <definedName name="IQ_FQ" hidden="1">500</definedName>
    <definedName name="IQ_FUEL" hidden="1">"c449"</definedName>
    <definedName name="IQ_FULL_TIME" hidden="1">"c450"</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Y" hidden="1">1000</definedName>
    <definedName name="IQ_FY_DATE" hidden="1">"IQ_FY_DATE"</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EDGEFUND_OVER_TOTAL" hidden="1">"c13771"</definedName>
    <definedName name="IQ_HIGH_TARGET_PRICE" hidden="1">"c1651"</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EQUITY_LOANS_TOT_LOANS_FFIEC" hidden="1">"c13867"</definedName>
    <definedName name="IQ_HOMEOWNERS_WRITTEN" hidden="1">"c546"</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IMPAIR_OIL" hidden="1">"c547"</definedName>
    <definedName name="IQ_IMPAIRMENT_GW" hidden="1">"c548"</definedName>
    <definedName name="IQ_IMPAIRMENT_GW_SUPPLE" hidden="1">"c13811"</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SUPPLE" hidden="1">"c13814"</definedName>
    <definedName name="IQ_INS_SETTLE_UTI" hidden="1">"c576"</definedName>
    <definedName name="IQ_INSIDER_3MTH_BOUGHT" hidden="1">"c1534"</definedName>
    <definedName name="IQ_INSIDER_3MTH_BOUGHT_PCT" hidden="1">"c1534"</definedName>
    <definedName name="IQ_INSIDER_3MTH_NET" hidden="1">"c1535"</definedName>
    <definedName name="IQ_INSIDER_3MTH_NET_PCT" hidden="1">"c1535"</definedName>
    <definedName name="IQ_INSIDER_3MTH_SOLD" hidden="1">"c1533"</definedName>
    <definedName name="IQ_INSIDER_3MTH_SOLD_PCT" hidden="1">"c1533"</definedName>
    <definedName name="IQ_INSIDER_6MTH_BOUGHT" hidden="1">"c1537"</definedName>
    <definedName name="IQ_INSIDER_6MTH_BOUGHT_PCT" hidden="1">"c1537"</definedName>
    <definedName name="IQ_INSIDER_6MTH_NET" hidden="1">"c1538"</definedName>
    <definedName name="IQ_INSIDER_6MTH_NET_PCT" hidden="1">"c1538"</definedName>
    <definedName name="IQ_INSIDER_6MTH_SOLD" hidden="1">"c1536"</definedName>
    <definedName name="IQ_INSIDER_6MTH_SOLD_PCT" hidden="1">"c1536"</definedName>
    <definedName name="IQ_INSIDER_AMOUNT" hidden="1">"c238"</definedName>
    <definedName name="IQ_INSIDER_OVER_TOTAL" hidden="1">"c1581"</definedName>
    <definedName name="IQ_INSIDER_OWNER" hidden="1">"c577"</definedName>
    <definedName name="IQ_INSIDER_PERCENT" hidden="1">"c578"</definedName>
    <definedName name="IQ_INSIDER_SHARES" hidden="1">"c579"</definedName>
    <definedName name="IQ_INSTITUTIONAL_AMOUNT" hidden="1">"c236"</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PRD_SUPPLE" hidden="1">"c13813"</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_DEBT_NET" hidden="1">"c1391"</definedName>
    <definedName name="IQ_ISS_STOCK_NET" hidden="1">"c1601"</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ST_EBIT_MARGIN" hidden="1">"c151"</definedName>
    <definedName name="IQ_LAST_EBITDA_MARGIN" hidden="1">"c150"</definedName>
    <definedName name="IQ_LAST_GROSS_MARGIN" hidden="1">"c149"</definedName>
    <definedName name="IQ_LAST_NET_INC_MARGIN" hidden="1">"c152"</definedName>
    <definedName name="IQ_LAST_SPLIT_DATE" hidden="1">"c2095"</definedName>
    <definedName name="IQ_LAST_SPLIT_FACTOR" hidden="1">"c2093"</definedName>
    <definedName name="IQ_LASTSALEPRICE" hidden="1">"c646"</definedName>
    <definedName name="IQ_LASTSALEPRICE_DATE" hidden="1">"c2109"</definedName>
    <definedName name="IQ_LATEST" hidden="1">"1"</definedName>
    <definedName name="IQ_LATESTK" hidden="1">1000</definedName>
    <definedName name="IQ_LATESTKFR" hidden="1">"100"</definedName>
    <definedName name="IQ_LATESTQ" hidden="1">500</definedName>
    <definedName name="IQ_LATESTQFR" hidden="1">"50"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CENSED_POPS" hidden="1">"c2123"</definedName>
    <definedName name="IQ_LIFOR" hidden="1">"c655"</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LEASE_RECEIV" hidden="1">"c657"</definedName>
    <definedName name="IQ_LOAN_LOSS" hidden="1">"c1386"</definedName>
    <definedName name="IQ_LOAN_LOSS_ALLOWANCE_NON_PERF_ASSETS_FFIEC" hidden="1">"c13912"</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ACHINERY" hidden="1">"c711"</definedName>
    <definedName name="IQ_MAINT_REPAIR" hidden="1">"c2087"</definedName>
    <definedName name="IQ_MARKETCAP" hidden="1">"c712"</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SUPPLE" hidden="1">"c13810"</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MDA_SAVINGS_TOT_DEPOSITS_FFIEC" hidden="1">"c13905"</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TD" hidden="1">800000</definedName>
    <definedName name="IQ_MULTIFAM_5_LOANS_TOT_LOANS_FFIEC" hidden="1">"c13869"</definedName>
    <definedName name="IQ_NAMES_REVISION_DATE_" hidden="1">40018.4237847222</definedName>
    <definedName name="IQ_NATIVE_COMPANY_NAME" hidden="1">"c13822"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"c158"</definedName>
    <definedName name="IQ_NET_INC_GROWTH_2" hidden="1">"c162"</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EARNINGS_DATE" hidden="1">"c13592"</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CURRENT_LOANS_FFIEC" hidden="1">"c13860"</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OW_OTHER_TRANS_ACCTS_TOT_DEPOSITS_FFIEC" hidden="1">"c13903"</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ED55" hidden="1">1</definedName>
    <definedName name="IQ_OPENPRICE" hidden="1">"c848"</definedName>
    <definedName name="IQ_OPER_INC" hidden="1">"c849"</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TAX_EQUIVALENT_ADJUSTMENTS_FFIEC" hidden="1">"c13855"</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UTSTANDING_BS_DATE" hidden="1">"c2128"</definedName>
    <definedName name="IQ_OUTSTANDING_FILING_DATE" hidden="1">"c2127"</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2MONTHS_REUT" hidden="1">"c3938"</definedName>
    <definedName name="IQ_PERCENT_CHANGE_EST_FFO_18MONTHS" hidden="1">"c1829"</definedName>
    <definedName name="IQ_PERCENT_CHANGE_EST_FFO_18MONTHS_REUT" hidden="1">"c3939"</definedName>
    <definedName name="IQ_PERCENT_CHANGE_EST_FFO_3MONTHS" hidden="1">"c1825"</definedName>
    <definedName name="IQ_PERCENT_CHANGE_EST_FFO_3MONTHS_REUT" hidden="1">"c3935"</definedName>
    <definedName name="IQ_PERCENT_CHANGE_EST_FFO_6MONTHS" hidden="1">"c1826"</definedName>
    <definedName name="IQ_PERCENT_CHANGE_EST_FFO_6MONTHS_REUT" hidden="1">"c3936"</definedName>
    <definedName name="IQ_PERCENT_CHANGE_EST_FFO_9MONTHS" hidden="1">"c1827"</definedName>
    <definedName name="IQ_PERCENT_CHANGE_EST_FFO_9MONTHS_REUT" hidden="1">"c3937"</definedName>
    <definedName name="IQ_PERCENT_CHANGE_EST_FFO_DAY" hidden="1">"c1822"</definedName>
    <definedName name="IQ_PERCENT_CHANGE_EST_FFO_DAY_REUT" hidden="1">"c3933"</definedName>
    <definedName name="IQ_PERCENT_CHANGE_EST_FFO_MONTH" hidden="1">"c1824"</definedName>
    <definedName name="IQ_PERCENT_CHANGE_EST_FFO_MONTH_REUT" hidden="1">"c3934"</definedName>
    <definedName name="IQ_PERCENT_CHANGE_EST_FFO_WEEK" hidden="1">"c1823"</definedName>
    <definedName name="IQ_PERCENT_CHANGE_EST_FFO_WEEK_REUT" hidden="1">"c3964"</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CENT_FLOAT" hidden="1">"c227"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"c16"</definedName>
    <definedName name="IQ_PRETAX_INC_10K" hidden="1">"IQ_PRETAX_INC_10K"</definedName>
    <definedName name="IQ_PRETAX_INC_10Q" hidden="1">"IQ_PRETAX_INC_10Q"</definedName>
    <definedName name="IQ_PRETAX_INC_10Q1" hidden="1">"IQ_PRETAX_INC_10Q1"</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OVER_BVPS" hidden="1">"c1412"</definedName>
    <definedName name="IQ_PRICE_OVER_EPS_EST" hidden="1">"c174"</definedName>
    <definedName name="IQ_PRICE_OVER_EPS_EST_1" hidden="1">"c175"</definedName>
    <definedName name="IQ_PRICE_OVER_LTM_EPS" hidden="1">"c1413"</definedName>
    <definedName name="IQ_PRICE_TARGET" hidden="1">"c82"</definedName>
    <definedName name="IQ_PRICEDATE" hidden="1">"c1069"</definedName>
    <definedName name="IQ_PRICEDATETIME" hidden="1">"IQ_PRICEDATETIME"</definedName>
    <definedName name="IQ_PRICING_DATE" hidden="1">"c1613"</definedName>
    <definedName name="IQ_PRIMARY_INDUSTRY" hidden="1">"c1070"</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ID" hidden="1">"c13755"</definedName>
    <definedName name="IQ_PROFESSIONAL_TITLE" hidden="1">"c1072"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QTD" hidden="1">750000</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SUPPLE" hidden="1">"c13809"</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COMMON_EQUITY" hidden="1">"c13838"</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EST" hidden="1">"c1126"</definedName>
    <definedName name="IQ_REVENUE_EST_1" hidden="1">"c190"</definedName>
    <definedName name="IQ_REVENUE_GROWTH_1" hidden="1">"c155"</definedName>
    <definedName name="IQ_REVENUE_GROWTH_2" hidden="1">"c159"</definedName>
    <definedName name="IQ_REVENUE_HIGH_EST" hidden="1">"c1127"</definedName>
    <definedName name="IQ_REVENUE_LOW_EST" hidden="1">"c1128"</definedName>
    <definedName name="IQ_REVENUE_MEDIAN_EST" hidden="1">"c1662"</definedName>
    <definedName name="IQ_REVENUE_NUM_EST" hidden="1">"c1129"</definedName>
    <definedName name="IQ_REVOLVING_SECURED_1_4_NON_ACCRUAL_FFIEC" hidden="1">"c13314"</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"c83"</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INTEREST_VOLUME" hidden="1">"c228"</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OCK_BASED_EXPLORE_DRILL" hidden="1">"c13851"</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NGIBLE_ASSETS_FFIEC" hidden="1">"c13916"</definedName>
    <definedName name="IQ_TANGIBLE_COMMON_EQUITY_FFIEC" hidden="1">"c13914"</definedName>
    <definedName name="IQ_TANGIBLE_EQUITY_FFIEC" hidden="1">"c13915"</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AX_EQUIVALENT_ADJUSTMENTS_FFIEC" hidden="1">"c13854"</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IER_ONE_RATIO" hidden="1">"c1229"</definedName>
    <definedName name="IQ_TIME_DEP" hidden="1">"c1230"</definedName>
    <definedName name="IQ_TIME_DEPOSITS_LESS_100K_TOT_DEPOSITS_FFIEC" hidden="1">"c13907"</definedName>
    <definedName name="IQ_TIME_DEPOSITS_MORE_100K_TOT_DEPOSITS_FFIEC" hidden="1">"c13906"</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EQUITY_TOTAL_ASSETS_FFIEC" hidden="1">"c13863"</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ANS_LEASES_NON_ACCRUAL_FFIEC" hidden="1">"c13757"</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RISK_WEIGHTED_ASSETS_FFIEC" hidden="1">"c13858"</definedName>
    <definedName name="IQ_TOTAL_SPECIAL" hidden="1">"c1618"</definedName>
    <definedName name="IQ_TOTAL_ST_BORROW" hidden="1">"c1424"</definedName>
    <definedName name="IQ_TOTAL_SUBS" hidden="1">"c2119"</definedName>
    <definedName name="IQ_TOTAL_UNUSUAL" hidden="1">"c1508"</definedName>
    <definedName name="IQ_TOTAL_UNUSUAL_SUPPLE" hidden="1">"c13817"</definedName>
    <definedName name="IQ_TR_BUYBACK_TO_CLOSE" hidden="1">"c13919"</definedName>
    <definedName name="IQ_TR_BUYBACK_TO_HIGH" hidden="1">"c13917"</definedName>
    <definedName name="IQ_TR_BUYBACK_TO_LOW" hidden="1">"c13918"</definedName>
    <definedName name="IQ_TRADE_AR" hidden="1">"c1345"</definedName>
    <definedName name="IQ_TRADE_PRINCIPAL" hidden="1">"c1309"</definedName>
    <definedName name="IQ_TRADING_ASSETS" hidden="1">"c1310"</definedName>
    <definedName name="IQ_TRANS_ACCTS_TOT_DEPOSITS_FFIEC" hidden="1">"c13904"</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EK" hidden="1">50000</definedName>
    <definedName name="IQ_WEIGHTED_AVG_PRICE" hidden="1">"c1334"</definedName>
    <definedName name="IQ_WIP_INV" hidden="1">"c1335"</definedName>
    <definedName name="IQ_WORKMEN_WRITTEN" hidden="1">"c1336"</definedName>
    <definedName name="IQ_XDIV_DATE" hidden="1">"c2104"</definedName>
    <definedName name="IQ_YEARHIGH" hidden="1">"c1337"</definedName>
    <definedName name="IQ_YEARLOW" hidden="1">"c1338"</definedName>
    <definedName name="IQ_YTD" hidden="1">3000</definedName>
    <definedName name="IQ_YTDMONTH" hidden="1">130000</definedName>
    <definedName name="IQ_Z_SCORE" hidden="1">"c1339"</definedName>
    <definedName name="IQB_BOOKMARK_COUNT" hidden="1">0</definedName>
    <definedName name="IRE_NET">103</definedName>
    <definedName name="IRT_A">#REF!</definedName>
    <definedName name="IS">#REF!</definedName>
    <definedName name="Issue_Date">#REF!</definedName>
    <definedName name="IT_DCM_Input_Header" localSheetId="19">#REF!</definedName>
    <definedName name="IT_DCM_Input_Header">#REF!</definedName>
    <definedName name="IT_ILWD_Input_Header" localSheetId="19">#REF!</definedName>
    <definedName name="IT_ILWD_Input_Header">#REF!</definedName>
    <definedName name="IT_ILWO_Input_Header" localSheetId="19">#REF!</definedName>
    <definedName name="IT_ILWO_Input_Header">#REF!</definedName>
    <definedName name="IT_LILWWMF_Input_Header" localSheetId="19">#REF!</definedName>
    <definedName name="IT_LILWWMF_Input_Header">#REF!</definedName>
    <definedName name="IT_LLWD_Input_Header" localSheetId="19">#REF!</definedName>
    <definedName name="IT_LLWD_Input_Header">#REF!</definedName>
    <definedName name="IT_LLWO_Input_Header" localSheetId="19">#REF!</definedName>
    <definedName name="IT_LLWO_Input_Header">#REF!</definedName>
    <definedName name="IT_UFD_Input_Header" localSheetId="19">#REF!</definedName>
    <definedName name="IT_UFD_Input_Header">#REF!</definedName>
    <definedName name="IT_UFS_Input_Header" localSheetId="19">#REF!</definedName>
    <definedName name="IT_UFS_Input_Header">#REF!</definedName>
    <definedName name="IT_UFSWMF_Input_Header" localSheetId="19">#REF!</definedName>
    <definedName name="IT_UFSWMF_Input_Header">#REF!</definedName>
    <definedName name="ITA_NET">115</definedName>
    <definedName name="ITData">#REF!</definedName>
    <definedName name="ITEM">#REF!</definedName>
    <definedName name="iudsfoi" localSheetId="14">#N/A</definedName>
    <definedName name="iudsfoi" localSheetId="5">#N/A</definedName>
    <definedName name="iudsfoi" localSheetId="7">#N/A</definedName>
    <definedName name="iudsfoi" localSheetId="11">#N/A</definedName>
    <definedName name="iudsfoi">#N/A</definedName>
    <definedName name="IV">#REF!</definedName>
    <definedName name="IWFM">#REF!</definedName>
    <definedName name="IWFP">#REF!</definedName>
    <definedName name="IWJP">#REF!</definedName>
    <definedName name="iwjp_hrs">#REF!</definedName>
    <definedName name="J_Lift1TN_AsphaltLayCalculator">#REF!</definedName>
    <definedName name="J_Lift2TN_AsphaltLayCalculator">#REF!</definedName>
    <definedName name="J_Lift3TN_AsphaltLayCalculator">#REF!</definedName>
    <definedName name="J_LiquidacTN_AsphaltLayCalculator">#REF!</definedName>
    <definedName name="J_TotTN_AsphaltLayCalculator">#REF!</definedName>
    <definedName name="JANLBTG3" localSheetId="19">#REF!</definedName>
    <definedName name="JANLBTG3">#REF!</definedName>
    <definedName name="JANLBTG4" localSheetId="19">#REF!</definedName>
    <definedName name="JANLBTG4">#REF!</definedName>
    <definedName name="JANLNXG1" localSheetId="19">#REF!</definedName>
    <definedName name="JANLNXG1">#REF!</definedName>
    <definedName name="JANLNXG2" localSheetId="19">#REF!</definedName>
    <definedName name="JANLNXG2">#REF!</definedName>
    <definedName name="JANLNXG3" localSheetId="19">#REF!</definedName>
    <definedName name="JANLNXG3">#REF!</definedName>
    <definedName name="JANNTKG5" localSheetId="19">#REF!</definedName>
    <definedName name="JANNTKG5">#REF!</definedName>
    <definedName name="JANNTKG6" localSheetId="19">#REF!</definedName>
    <definedName name="JANNTKG6">#REF!</definedName>
    <definedName name="JANNTKG7" localSheetId="19">#REF!</definedName>
    <definedName name="JANNTKG7">#REF!</definedName>
    <definedName name="JANNTKG8" localSheetId="19">#REF!</definedName>
    <definedName name="JANNTKG8">#REF!</definedName>
    <definedName name="JANTBYG3" localSheetId="19">#REF!</definedName>
    <definedName name="JANTBYG3">#REF!</definedName>
    <definedName name="JAP_NET">113</definedName>
    <definedName name="JF">#REF!</definedName>
    <definedName name="JF2_">#REF!</definedName>
    <definedName name="JF2Name">#REF!</definedName>
    <definedName name="JFTemp">#REF!</definedName>
    <definedName name="jim">#REF!</definedName>
    <definedName name="jjjjjjjjjjj" localSheetId="19">#REF!</definedName>
    <definedName name="jjjjjjjjjjj">#REF!</definedName>
    <definedName name="jkhgjk" localSheetId="24">#REF!</definedName>
    <definedName name="jkhgjk" localSheetId="25">#REF!</definedName>
    <definedName name="jkhgjk" localSheetId="1">#REF!</definedName>
    <definedName name="jkhgjk" localSheetId="2">#REF!</definedName>
    <definedName name="jkhgjk">#REF!</definedName>
    <definedName name="jkhk" localSheetId="24">#REF!</definedName>
    <definedName name="jkhk" localSheetId="25">#REF!</definedName>
    <definedName name="jkhk" localSheetId="1">#REF!</definedName>
    <definedName name="jkhk" localSheetId="2">#REF!</definedName>
    <definedName name="jkhk">#REF!</definedName>
    <definedName name="joan">#REF!</definedName>
    <definedName name="Job_Number">#REF!</definedName>
    <definedName name="Job_Title">#REF!</definedName>
    <definedName name="JobFamily">#REF!</definedName>
    <definedName name="jobhrwk">#REF!</definedName>
    <definedName name="journal" localSheetId="24">#REF!</definedName>
    <definedName name="journal" localSheetId="25">#REF!</definedName>
    <definedName name="journal" localSheetId="1">#REF!</definedName>
    <definedName name="journal" localSheetId="2">#REF!</definedName>
    <definedName name="journal">#REF!</definedName>
    <definedName name="JPPC_Project_Yield_Curves">"JPPC Project Yield Curves"</definedName>
    <definedName name="jujfcghgj">#REF!</definedName>
    <definedName name="Jul_01">"PER0202"</definedName>
    <definedName name="JULSUM" localSheetId="27">#REF!</definedName>
    <definedName name="JULSUM" localSheetId="28">#REF!</definedName>
    <definedName name="JULSUM" localSheetId="16">#REF!</definedName>
    <definedName name="JULSUM" localSheetId="18">#REF!</definedName>
    <definedName name="JULSUM" localSheetId="20">#REF!</definedName>
    <definedName name="JULSUM" localSheetId="21">#REF!</definedName>
    <definedName name="JULSUM" localSheetId="22">#REF!</definedName>
    <definedName name="JULSUM" localSheetId="23">#REF!</definedName>
    <definedName name="JULSUM" localSheetId="24">#REF!</definedName>
    <definedName name="JULSUM" localSheetId="25">#REF!</definedName>
    <definedName name="JULSUM" localSheetId="26">#REF!</definedName>
    <definedName name="JULSUM" localSheetId="1">#REF!</definedName>
    <definedName name="JULSUM" localSheetId="2">#REF!</definedName>
    <definedName name="JULSUM" localSheetId="4">#REF!</definedName>
    <definedName name="JULSUM" localSheetId="5">#REF!</definedName>
    <definedName name="JULSUM" localSheetId="7">#REF!</definedName>
    <definedName name="JULSUM" localSheetId="8">#REF!</definedName>
    <definedName name="JULSUM" localSheetId="9">#REF!</definedName>
    <definedName name="JULSUM" localSheetId="10">#REF!</definedName>
    <definedName name="JULSUM">#REF!</definedName>
    <definedName name="JUNSUM" localSheetId="27">#REF!</definedName>
    <definedName name="JUNSUM" localSheetId="28">#REF!</definedName>
    <definedName name="JUNSUM" localSheetId="16">#REF!</definedName>
    <definedName name="JUNSUM" localSheetId="18">#REF!</definedName>
    <definedName name="JUNSUM" localSheetId="20">#REF!</definedName>
    <definedName name="JUNSUM" localSheetId="21">#REF!</definedName>
    <definedName name="JUNSUM" localSheetId="22">#REF!</definedName>
    <definedName name="JUNSUM" localSheetId="23">#REF!</definedName>
    <definedName name="JUNSUM" localSheetId="24">#REF!</definedName>
    <definedName name="JUNSUM" localSheetId="25">#REF!</definedName>
    <definedName name="JUNSUM" localSheetId="26">#REF!</definedName>
    <definedName name="JUNSUM" localSheetId="1">#REF!</definedName>
    <definedName name="JUNSUM" localSheetId="2">#REF!</definedName>
    <definedName name="JUNSUM" localSheetId="4">#REF!</definedName>
    <definedName name="JUNSUM" localSheetId="7">#REF!</definedName>
    <definedName name="JUNSUM" localSheetId="8">#REF!</definedName>
    <definedName name="JUNSUM" localSheetId="9">#REF!</definedName>
    <definedName name="JUNSUM" localSheetId="10">#REF!</definedName>
    <definedName name="JUNSUM">#REF!</definedName>
    <definedName name="JV_TOTAL_COST">#REF!</definedName>
    <definedName name="K_HrsFrom_MobilizationTakeOff">#REF!</definedName>
    <definedName name="K_HrsIn_MobilizationTakeOff">#REF!</definedName>
    <definedName name="K_HrsOut_MobilizationTakeOff">#REF!</definedName>
    <definedName name="K_HrsPerLoad_MobilizationTakeOff">#REF!</definedName>
    <definedName name="K_HrsTo_MobilizationTakeOff">#REF!</definedName>
    <definedName name="K_TotHrs_MobilizationTakeOff">#REF!</definedName>
    <definedName name="K_TotLoads_MobilizationTakeOff">#REF!</definedName>
    <definedName name="Kan" localSheetId="1">#REF!</definedName>
    <definedName name="Kan" localSheetId="2">#REF!</definedName>
    <definedName name="Kan">#REF!</definedName>
    <definedName name="Kand" localSheetId="1">#REF!</definedName>
    <definedName name="Kand" localSheetId="2">#REF!</definedName>
    <definedName name="Kand">#REF!</definedName>
    <definedName name="key" hidden="1">#REF!</definedName>
    <definedName name="Key1TEI" hidden="1">#REF!</definedName>
    <definedName name="Key2TEI" hidden="1">#REF!</definedName>
    <definedName name="khjjnmnvx">#REF!</definedName>
    <definedName name="khjkhk" hidden="1">#REF!</definedName>
    <definedName name="kjkjk" localSheetId="1" hidden="1">#REF!</definedName>
    <definedName name="kjkjk" localSheetId="2" hidden="1">#REF!</definedName>
    <definedName name="kjkjk" hidden="1">#REF!</definedName>
    <definedName name="kl" localSheetId="1" hidden="1">#REF!</definedName>
    <definedName name="kl" localSheetId="2" hidden="1">#REF!</definedName>
    <definedName name="kl" hidden="1">#REF!</definedName>
    <definedName name="KOR_NET">121</definedName>
    <definedName name="kuiooxd">#REF!</definedName>
    <definedName name="l" localSheetId="27">#REF!</definedName>
    <definedName name="l" localSheetId="28">#REF!</definedName>
    <definedName name="l" localSheetId="16">#REF!</definedName>
    <definedName name="l" localSheetId="18">#REF!</definedName>
    <definedName name="l" localSheetId="20">#REF!</definedName>
    <definedName name="l" localSheetId="21">#REF!</definedName>
    <definedName name="l" localSheetId="22">#REF!</definedName>
    <definedName name="l" localSheetId="23">#REF!</definedName>
    <definedName name="l" localSheetId="24">#REF!</definedName>
    <definedName name="l" localSheetId="25">#REF!</definedName>
    <definedName name="l" localSheetId="26">#REF!</definedName>
    <definedName name="l" localSheetId="1">#REF!</definedName>
    <definedName name="l" localSheetId="2">#REF!</definedName>
    <definedName name="l" localSheetId="4">#REF!</definedName>
    <definedName name="l" localSheetId="7">#REF!</definedName>
    <definedName name="l" localSheetId="8">#REF!</definedName>
    <definedName name="l" localSheetId="9">#REF!</definedName>
    <definedName name="l" localSheetId="10">#REF!</definedName>
    <definedName name="l">#REF!</definedName>
    <definedName name="L_\LIBRARY\LONG\FMC\Aug98\_fbpd_model1.xls_5_Year_DCF__07_28_98__10_03_AM">"DCF2"</definedName>
    <definedName name="L_\LIBRARY\LONG\FMC\Aug98\_fbpd_model1.xls_Combined__PF_BS__07_28_98__10_01_AM">"DCF1"</definedName>
    <definedName name="L_BeddingCY_PipeTakeOff">#REF!</definedName>
    <definedName name="L_FineGradeSF_PipeTakeOff">#REF!</definedName>
    <definedName name="L_HaulOffLoads_PipeTakeOff">#REF!</definedName>
    <definedName name="L_Lift1CY_PipeTakeOff">#REF!</definedName>
    <definedName name="L_Lift2CY_PipeTakeOff">#REF!</definedName>
    <definedName name="L_Lift3CY_PipeTakeOff">#REF!</definedName>
    <definedName name="L_Lift4CY_PipeTakeOff">#REF!</definedName>
    <definedName name="L_Lift5CY_PipeTakeOff">#REF!</definedName>
    <definedName name="L_M_Payment">#REF!</definedName>
    <definedName name="L_SawcutLF_PipeTakeOff">#REF!</definedName>
    <definedName name="L_SpecBackFillCY_PipeTakeOff">#REF!</definedName>
    <definedName name="L_TotBackfillCY_PipeTakeOff">#REF!</definedName>
    <definedName name="L_TotExCY_PipeTakeOff">#REF!</definedName>
    <definedName name="L_TotPipeLF_PipeTakeOff">#REF!</definedName>
    <definedName name="L51.01">#REF!</definedName>
    <definedName name="L51.02">#REF!</definedName>
    <definedName name="L51.03">#REF!</definedName>
    <definedName name="L51.04">#REF!</definedName>
    <definedName name="L51.05">#REF!</definedName>
    <definedName name="L51.06">#REF!</definedName>
    <definedName name="L51.07">#REF!</definedName>
    <definedName name="L51.08">#REF!</definedName>
    <definedName name="L51.1">#REF!</definedName>
    <definedName name="L51.2">#REF!</definedName>
    <definedName name="L51.3">#REF!</definedName>
    <definedName name="L51.4">#REF!</definedName>
    <definedName name="L51.5">#REF!</definedName>
    <definedName name="L52.071">#REF!</definedName>
    <definedName name="L52.072">#REF!</definedName>
    <definedName name="L52.1">#REF!</definedName>
    <definedName name="L52.11">#REF!</definedName>
    <definedName name="L52.2">#REF!</definedName>
    <definedName name="L52.3">#REF!</definedName>
    <definedName name="L52.4">#REF!</definedName>
    <definedName name="L52.5">#REF!</definedName>
    <definedName name="L52.61">#REF!</definedName>
    <definedName name="L52.62">#REF!</definedName>
    <definedName name="L52.7">#REF!</definedName>
    <definedName name="L52.8">#REF!</definedName>
    <definedName name="L52.9">#REF!</definedName>
    <definedName name="L53.1">#REF!</definedName>
    <definedName name="L53.2">#REF!</definedName>
    <definedName name="L53.4">#REF!</definedName>
    <definedName name="L53.5">#REF!</definedName>
    <definedName name="L54.1">#REF!</definedName>
    <definedName name="L54.10">#REF!</definedName>
    <definedName name="L54.3">#REF!</definedName>
    <definedName name="L54.4">#REF!</definedName>
    <definedName name="L54.5">#REF!</definedName>
    <definedName name="L54.6">#REF!</definedName>
    <definedName name="L54.7">#REF!</definedName>
    <definedName name="L54.8">#REF!</definedName>
    <definedName name="L54.9">#REF!</definedName>
    <definedName name="L55.1">#REF!</definedName>
    <definedName name="L55.2">#REF!</definedName>
    <definedName name="L55.3">#REF!</definedName>
    <definedName name="L55.4">#REF!</definedName>
    <definedName name="L55.5">#REF!</definedName>
    <definedName name="L61.3">#REF!</definedName>
    <definedName name="L63.2">#REF!</definedName>
    <definedName name="L65.1">#REF!</definedName>
    <definedName name="L65.11">#REF!</definedName>
    <definedName name="L65.12">#REF!</definedName>
    <definedName name="l65.13">#REF!</definedName>
    <definedName name="L81.0">#REF!</definedName>
    <definedName name="LAB" localSheetId="1">#REF!</definedName>
    <definedName name="LAB" localSheetId="2">#REF!</definedName>
    <definedName name="LAB">#REF!</definedName>
    <definedName name="Lab_Aver_rate">#REF!</definedName>
    <definedName name="Lab_escln">#REF!</definedName>
    <definedName name="Lab_non_SD_rate">#REF!</definedName>
    <definedName name="Lab_SD1_rate">#REF!</definedName>
    <definedName name="Lab_SD2_rate">#REF!</definedName>
    <definedName name="Lab_SD3_rate">#REF!</definedName>
    <definedName name="Lab_Ttl_ex_SAVHO">#REF!</definedName>
    <definedName name="Lab_Uplift">#REF!</definedName>
    <definedName name="Lab_Uplift_SD1">#REF!</definedName>
    <definedName name="Lab_Uplift_SD2">#REF!</definedName>
    <definedName name="Lab_Uplift_SD3">#REF!</definedName>
    <definedName name="labj">#REF!</definedName>
    <definedName name="Labor">1</definedName>
    <definedName name="Labor_21">#REF!</definedName>
    <definedName name="Labor_22">#REF!</definedName>
    <definedName name="Labor_23">#REF!</definedName>
    <definedName name="Labor_24">#REF!</definedName>
    <definedName name="Labour_Esc16">#REF!</definedName>
    <definedName name="LabourCost">#REF!</definedName>
    <definedName name="LabourPercentageSplit">#REF!</definedName>
    <definedName name="LabourPercentageSplitCBPM">#REF!</definedName>
    <definedName name="LabourSchedule" localSheetId="24">#REF!</definedName>
    <definedName name="LabourSchedule" localSheetId="25">#REF!</definedName>
    <definedName name="LabourSchedule" localSheetId="1">#REF!</definedName>
    <definedName name="LabourSchedule" localSheetId="2">#REF!</definedName>
    <definedName name="LabourSchedule">#REF!</definedName>
    <definedName name="labprod">#REF!</definedName>
    <definedName name="LabRate_Civil">#REF!</definedName>
    <definedName name="LabRate_ElecInst">#REF!</definedName>
    <definedName name="LabRate_Insul">#REF!</definedName>
    <definedName name="LabRate_Mech">#REF!</definedName>
    <definedName name="LabRate_Other">#REF!</definedName>
    <definedName name="LabRate_Paint">#REF!</definedName>
    <definedName name="LabRate_Struct">#REF!</definedName>
    <definedName name="LacSeul" localSheetId="14">#REF!</definedName>
    <definedName name="LacSeul" localSheetId="19">#REF!</definedName>
    <definedName name="LacSeul" localSheetId="11">#REF!</definedName>
    <definedName name="LacSeul">#REF!</definedName>
    <definedName name="LacSeul_Submission">#REF!</definedName>
    <definedName name="LacSeulRevReq" localSheetId="19">#REF!</definedName>
    <definedName name="LacSeulRevReq">#REF!</definedName>
    <definedName name="lacSeulShare" localSheetId="27">#REF!</definedName>
    <definedName name="lacSeulShare" localSheetId="28">#REF!</definedName>
    <definedName name="lacSeulShare" localSheetId="16">#REF!</definedName>
    <definedName name="lacSeulShare" localSheetId="18">#REF!</definedName>
    <definedName name="lacSeulShare" localSheetId="20">#REF!</definedName>
    <definedName name="lacSeulShare" localSheetId="21">#REF!</definedName>
    <definedName name="lacSeulShare" localSheetId="22">#REF!</definedName>
    <definedName name="lacSeulShare" localSheetId="23">#REF!</definedName>
    <definedName name="lacSeulShare" localSheetId="24">#REF!</definedName>
    <definedName name="lacSeulShare" localSheetId="25">#REF!</definedName>
    <definedName name="lacSeulShare" localSheetId="26">#REF!</definedName>
    <definedName name="lacSeulShare" localSheetId="1">#REF!</definedName>
    <definedName name="lacSeulShare" localSheetId="2">#REF!</definedName>
    <definedName name="lacSeulShare" localSheetId="4">#REF!</definedName>
    <definedName name="lacSeulShare" localSheetId="5">#REF!</definedName>
    <definedName name="lacSeulShare" localSheetId="7">#REF!</definedName>
    <definedName name="lacSeulShare" localSheetId="8">#REF!</definedName>
    <definedName name="lacSeulShare" localSheetId="9">#REF!</definedName>
    <definedName name="lacSeulShare" localSheetId="10">#REF!</definedName>
    <definedName name="lacSeulShare">#REF!</definedName>
    <definedName name="LAKE" localSheetId="27">#REF!</definedName>
    <definedName name="LAKE" localSheetId="28">#REF!</definedName>
    <definedName name="LAKE" localSheetId="16">#REF!</definedName>
    <definedName name="LAKE" localSheetId="18">#REF!</definedName>
    <definedName name="LAKE" localSheetId="20">#REF!</definedName>
    <definedName name="LAKE" localSheetId="21">#REF!</definedName>
    <definedName name="LAKE" localSheetId="22">#REF!</definedName>
    <definedName name="LAKE" localSheetId="23">#REF!</definedName>
    <definedName name="LAKE" localSheetId="24">#REF!</definedName>
    <definedName name="LAKE" localSheetId="25">#REF!</definedName>
    <definedName name="LAKE" localSheetId="26">#REF!</definedName>
    <definedName name="LAKE" localSheetId="1">#REF!</definedName>
    <definedName name="LAKE" localSheetId="2">#REF!</definedName>
    <definedName name="LAKE" localSheetId="4">#REF!</definedName>
    <definedName name="LAKE" localSheetId="7">#REF!</definedName>
    <definedName name="LAKE" localSheetId="8">#REF!</definedName>
    <definedName name="LAKE" localSheetId="9">#REF!</definedName>
    <definedName name="LAKE" localSheetId="10">#REF!</definedName>
    <definedName name="LAKE">#REF!</definedName>
    <definedName name="LAKE2" localSheetId="27">#REF!</definedName>
    <definedName name="LAKE2" localSheetId="28">#REF!</definedName>
    <definedName name="LAKE2" localSheetId="16">#REF!</definedName>
    <definedName name="LAKE2" localSheetId="18">#REF!</definedName>
    <definedName name="LAKE2" localSheetId="20">#REF!</definedName>
    <definedName name="LAKE2" localSheetId="21">#REF!</definedName>
    <definedName name="LAKE2" localSheetId="22">#REF!</definedName>
    <definedName name="LAKE2" localSheetId="23">#REF!</definedName>
    <definedName name="LAKE2" localSheetId="24">#REF!</definedName>
    <definedName name="LAKE2" localSheetId="25">#REF!</definedName>
    <definedName name="LAKE2" localSheetId="26">#REF!</definedName>
    <definedName name="LAKE2" localSheetId="1">#REF!</definedName>
    <definedName name="LAKE2" localSheetId="2">#REF!</definedName>
    <definedName name="LAKE2" localSheetId="4">#REF!</definedName>
    <definedName name="LAKE2" localSheetId="7">#REF!</definedName>
    <definedName name="LAKE2" localSheetId="8">#REF!</definedName>
    <definedName name="LAKE2" localSheetId="9">#REF!</definedName>
    <definedName name="LAKE2" localSheetId="10">#REF!</definedName>
    <definedName name="LAKE2">#REF!</definedName>
    <definedName name="LakeRoadOne">"UN.LAKE_RD 21  LRD1"</definedName>
    <definedName name="LakeRoadThree">"UN.LAKE_RD 21  LRD3"</definedName>
    <definedName name="LakeRoadTwo">"UN.LAKE_RD 21  LRD2"</definedName>
    <definedName name="LAKEVIEW" localSheetId="27">#REF!</definedName>
    <definedName name="LAKEVIEW" localSheetId="28">#REF!</definedName>
    <definedName name="LAKEVIEW" localSheetId="18">#REF!</definedName>
    <definedName name="LAKEVIEW" localSheetId="20">#REF!</definedName>
    <definedName name="LAKEVIEW" localSheetId="21">#REF!</definedName>
    <definedName name="LAKEVIEW" localSheetId="22">#REF!</definedName>
    <definedName name="LAKEVIEW" localSheetId="23">#REF!</definedName>
    <definedName name="LAKEVIEW" localSheetId="24">#REF!</definedName>
    <definedName name="LAKEVIEW" localSheetId="25">#REF!</definedName>
    <definedName name="LAKEVIEW" localSheetId="26">#REF!</definedName>
    <definedName name="LAKEVIEW" localSheetId="1">#REF!</definedName>
    <definedName name="LAKEVIEW" localSheetId="2">#REF!</definedName>
    <definedName name="LAKEVIEW" localSheetId="4">#REF!</definedName>
    <definedName name="LAKEVIEW" localSheetId="7">#REF!</definedName>
    <definedName name="LAKEVIEW" localSheetId="8">#REF!</definedName>
    <definedName name="LAKEVIEW" localSheetId="9">#REF!</definedName>
    <definedName name="LAKEVIEW" localSheetId="10">#REF!</definedName>
    <definedName name="LAKEVIEW">#REF!</definedName>
    <definedName name="LAMBrel" localSheetId="27">#REF!</definedName>
    <definedName name="LAMBrel" localSheetId="28">#REF!</definedName>
    <definedName name="LAMBrel" localSheetId="18">#REF!</definedName>
    <definedName name="LAMBrel" localSheetId="20">#REF!</definedName>
    <definedName name="LAMBrel" localSheetId="21">#REF!</definedName>
    <definedName name="LAMBrel" localSheetId="22">#REF!</definedName>
    <definedName name="LAMBrel" localSheetId="23">#REF!</definedName>
    <definedName name="LAMBrel" localSheetId="24">#REF!</definedName>
    <definedName name="LAMBrel" localSheetId="25">#REF!</definedName>
    <definedName name="LAMBrel" localSheetId="26">#REF!</definedName>
    <definedName name="LAMBrel" localSheetId="1">#REF!</definedName>
    <definedName name="LAMBrel" localSheetId="2">#REF!</definedName>
    <definedName name="LAMBrel" localSheetId="4">#REF!</definedName>
    <definedName name="LAMBrel" localSheetId="7">#REF!</definedName>
    <definedName name="LAMBrel" localSheetId="8">#REF!</definedName>
    <definedName name="LAMBrel" localSheetId="9">#REF!</definedName>
    <definedName name="LAMBrel" localSheetId="10">#REF!</definedName>
    <definedName name="LAMBrel">#REF!</definedName>
    <definedName name="LAMBTON" localSheetId="27">#REF!</definedName>
    <definedName name="LAMBTON" localSheetId="28">#REF!</definedName>
    <definedName name="LAMBTON" localSheetId="18">#REF!</definedName>
    <definedName name="LAMBTON" localSheetId="20">#REF!</definedName>
    <definedName name="LAMBTON" localSheetId="21">#REF!</definedName>
    <definedName name="LAMBTON" localSheetId="22">#REF!</definedName>
    <definedName name="LAMBTON" localSheetId="23">#REF!</definedName>
    <definedName name="LAMBTON" localSheetId="24">#REF!</definedName>
    <definedName name="LAMBTON" localSheetId="25">#REF!</definedName>
    <definedName name="LAMBTON" localSheetId="26">#REF!</definedName>
    <definedName name="LAMBTON" localSheetId="1">#REF!</definedName>
    <definedName name="LAMBTON" localSheetId="2">#REF!</definedName>
    <definedName name="LAMBTON" localSheetId="4">#REF!</definedName>
    <definedName name="LAMBTON" localSheetId="7">#REF!</definedName>
    <definedName name="LAMBTON" localSheetId="8">#REF!</definedName>
    <definedName name="LAMBTON" localSheetId="9">#REF!</definedName>
    <definedName name="LAMBTON" localSheetId="10">#REF!</definedName>
    <definedName name="LAMBTON">#REF!</definedName>
    <definedName name="Lambton_Submission" localSheetId="19">#REF!</definedName>
    <definedName name="Lambton_Submission">#REF!</definedName>
    <definedName name="Language">"English"</definedName>
    <definedName name="Last.Hist.Yr">1993</definedName>
    <definedName name="LAST_PRINT">#REF!</definedName>
    <definedName name="LAST_VAR_XFER">#REF!</definedName>
    <definedName name="Last_Yr_of_Ops">#REF!</definedName>
    <definedName name="LastListUpdate">0</definedName>
    <definedName name="LastQry">2</definedName>
    <definedName name="LastSource">"Oracle7"</definedName>
    <definedName name="LastUpDate" localSheetId="27">#REF!</definedName>
    <definedName name="LastUpDate" localSheetId="28">#REF!</definedName>
    <definedName name="LastUpDate" localSheetId="19">#REF!</definedName>
    <definedName name="LastUpDate" localSheetId="24">#REF!</definedName>
    <definedName name="LastUpDate" localSheetId="25">#REF!</definedName>
    <definedName name="LastUpDate">#REF!</definedName>
    <definedName name="lastyr" localSheetId="28">#REF!</definedName>
    <definedName name="lastyr" localSheetId="16">#REF!</definedName>
    <definedName name="lastyr" localSheetId="18">#REF!</definedName>
    <definedName name="lastyr" localSheetId="19">#REF!</definedName>
    <definedName name="lastyr" localSheetId="21">#REF!</definedName>
    <definedName name="lastyr" localSheetId="22">#REF!</definedName>
    <definedName name="lastyr" localSheetId="23">#REF!</definedName>
    <definedName name="lastyr" localSheetId="24">#REF!</definedName>
    <definedName name="lastyr" localSheetId="25">#REF!</definedName>
    <definedName name="lastyr" localSheetId="26">#REF!</definedName>
    <definedName name="lastyr" localSheetId="1">#REF!</definedName>
    <definedName name="lastyr" localSheetId="2">#REF!</definedName>
    <definedName name="lastyr" localSheetId="4">#REF!</definedName>
    <definedName name="lastyr" localSheetId="5">#REF!</definedName>
    <definedName name="lastyr" localSheetId="7">#REF!</definedName>
    <definedName name="lastyr" localSheetId="8">#REF!</definedName>
    <definedName name="lastyr" localSheetId="9">#REF!</definedName>
    <definedName name="lastyr" localSheetId="10">#REF!</definedName>
    <definedName name="lastyr">#REF!</definedName>
    <definedName name="Late_Start">#N/A</definedName>
    <definedName name="Law">#REF!</definedName>
    <definedName name="Lbr_Schdl">#REF!</definedName>
    <definedName name="LeadTimeRank">#REF!</definedName>
    <definedName name="Legacy_MtM">#REF!</definedName>
    <definedName name="LEN" localSheetId="27">#REF!</definedName>
    <definedName name="LEN" localSheetId="28">#REF!</definedName>
    <definedName name="LEN" localSheetId="16">#REF!</definedName>
    <definedName name="LEN" localSheetId="18">#REF!</definedName>
    <definedName name="LEN" localSheetId="20">#REF!</definedName>
    <definedName name="LEN" localSheetId="21">#REF!</definedName>
    <definedName name="LEN" localSheetId="22">#REF!</definedName>
    <definedName name="LEN" localSheetId="23">#REF!</definedName>
    <definedName name="LEN" localSheetId="24">#REF!</definedName>
    <definedName name="LEN" localSheetId="25">#REF!</definedName>
    <definedName name="LEN" localSheetId="26">#REF!</definedName>
    <definedName name="LEN" localSheetId="1">#REF!</definedName>
    <definedName name="LEN" localSheetId="2">#REF!</definedName>
    <definedName name="LEN" localSheetId="4">#REF!</definedName>
    <definedName name="LEN" localSheetId="5">#REF!</definedName>
    <definedName name="LEN" localSheetId="7">#REF!</definedName>
    <definedName name="LEN" localSheetId="8">#REF!</definedName>
    <definedName name="LEN" localSheetId="9">#REF!</definedName>
    <definedName name="LEN" localSheetId="10">#REF!</definedName>
    <definedName name="LEN">#REF!</definedName>
    <definedName name="Length_Floor_1">#REF!</definedName>
    <definedName name="Length_Floor_2">#REF!</definedName>
    <definedName name="Length_Floor_3">#REF!</definedName>
    <definedName name="Length_Floor_4">#REF!</definedName>
    <definedName name="LENNOX" localSheetId="27">#REF!</definedName>
    <definedName name="LENNOX" localSheetId="28">#REF!</definedName>
    <definedName name="LENNOX" localSheetId="16">#REF!</definedName>
    <definedName name="LENNOX" localSheetId="18">#REF!</definedName>
    <definedName name="LENNOX" localSheetId="20">#REF!</definedName>
    <definedName name="LENNOX" localSheetId="21">#REF!</definedName>
    <definedName name="LENNOX" localSheetId="22">#REF!</definedName>
    <definedName name="LENNOX" localSheetId="23">#REF!</definedName>
    <definedName name="LENNOX" localSheetId="24">#REF!</definedName>
    <definedName name="LENNOX" localSheetId="25">#REF!</definedName>
    <definedName name="LENNOX" localSheetId="26">#REF!</definedName>
    <definedName name="LENNOX" localSheetId="1">#REF!</definedName>
    <definedName name="LENNOX" localSheetId="2">#REF!</definedName>
    <definedName name="LENNOX" localSheetId="4">#REF!</definedName>
    <definedName name="LENNOX" localSheetId="7">#REF!</definedName>
    <definedName name="LENNOX" localSheetId="8">#REF!</definedName>
    <definedName name="LENNOX" localSheetId="9">#REF!</definedName>
    <definedName name="LENNOX" localSheetId="10">#REF!</definedName>
    <definedName name="LENNOX">#REF!</definedName>
    <definedName name="Lennox_Submission" localSheetId="19">#REF!</definedName>
    <definedName name="Lennox_Submission">#REF!</definedName>
    <definedName name="LennoxRMR" localSheetId="27">#REF!</definedName>
    <definedName name="LennoxRMR" localSheetId="28">#REF!</definedName>
    <definedName name="LennoxRMR" localSheetId="16">#REF!</definedName>
    <definedName name="LennoxRMR" localSheetId="18">#REF!</definedName>
    <definedName name="LennoxRMR" localSheetId="21">#REF!</definedName>
    <definedName name="LennoxRMR" localSheetId="22">#REF!</definedName>
    <definedName name="LennoxRMR" localSheetId="23">#REF!</definedName>
    <definedName name="LennoxRMR" localSheetId="24">#REF!</definedName>
    <definedName name="LennoxRMR" localSheetId="25">#REF!</definedName>
    <definedName name="LennoxRMR" localSheetId="26">#REF!</definedName>
    <definedName name="LennoxRMR" localSheetId="1">#REF!</definedName>
    <definedName name="LennoxRMR" localSheetId="2">#REF!</definedName>
    <definedName name="LennoxRMR" localSheetId="4">#REF!</definedName>
    <definedName name="LennoxRMR" localSheetId="7">#REF!</definedName>
    <definedName name="LennoxRMR" localSheetId="8">#REF!</definedName>
    <definedName name="LennoxRMR" localSheetId="9">#REF!</definedName>
    <definedName name="LennoxRMR" localSheetId="10">#REF!</definedName>
    <definedName name="LennoxRMR">#REF!</definedName>
    <definedName name="LENNrel" localSheetId="27">#REF!</definedName>
    <definedName name="LENNrel" localSheetId="28">#REF!</definedName>
    <definedName name="LENNrel" localSheetId="16">#REF!</definedName>
    <definedName name="LENNrel" localSheetId="18">#REF!</definedName>
    <definedName name="LENNrel" localSheetId="20">#REF!</definedName>
    <definedName name="LENNrel" localSheetId="21">#REF!</definedName>
    <definedName name="LENNrel" localSheetId="22">#REF!</definedName>
    <definedName name="LENNrel" localSheetId="23">#REF!</definedName>
    <definedName name="LENNrel" localSheetId="24">#REF!</definedName>
    <definedName name="LENNrel" localSheetId="25">#REF!</definedName>
    <definedName name="LENNrel" localSheetId="26">#REF!</definedName>
    <definedName name="LENNrel" localSheetId="1">#REF!</definedName>
    <definedName name="LENNrel" localSheetId="2">#REF!</definedName>
    <definedName name="LENNrel" localSheetId="4">#REF!</definedName>
    <definedName name="LENNrel" localSheetId="5">#REF!</definedName>
    <definedName name="LENNrel" localSheetId="7">#REF!</definedName>
    <definedName name="LENNrel" localSheetId="8">#REF!</definedName>
    <definedName name="LENNrel" localSheetId="9">#REF!</definedName>
    <definedName name="LENNrel" localSheetId="10">#REF!</definedName>
    <definedName name="LENNrel">#REF!</definedName>
    <definedName name="LENSPACE" localSheetId="27">#REF!</definedName>
    <definedName name="LENSPACE" localSheetId="28">#REF!</definedName>
    <definedName name="LENSPACE" localSheetId="16">#REF!</definedName>
    <definedName name="LENSPACE" localSheetId="19">#REF!</definedName>
    <definedName name="LENSPACE" localSheetId="20">#REF!</definedName>
    <definedName name="LENSPACE" localSheetId="22">#REF!</definedName>
    <definedName name="LENSPACE" localSheetId="23">#REF!</definedName>
    <definedName name="LENSPACE" localSheetId="24">#REF!</definedName>
    <definedName name="LENSPACE" localSheetId="25">#REF!</definedName>
    <definedName name="LENSPACE" localSheetId="26">#REF!</definedName>
    <definedName name="LENSPACE" localSheetId="5">#REF!</definedName>
    <definedName name="LENSPACE" localSheetId="7">#REF!</definedName>
    <definedName name="LENSPACE" localSheetId="9">#REF!</definedName>
    <definedName name="LENSPACE">#REF!</definedName>
    <definedName name="LESA_Financials">#REF!</definedName>
    <definedName name="Levels_Shared">#REF!</definedName>
    <definedName name="LiabilitiesCurrentAccruedLiabilities">0</definedName>
    <definedName name="LiabilitiesCurrentNotesPayable">0</definedName>
    <definedName name="LiabilitiesDeferredIncomeTaxes">0</definedName>
    <definedName name="LiabilitiesOther">0</definedName>
    <definedName name="LiabilitiesUnamortizedInvestmentTaxCredits">0</definedName>
    <definedName name="LILWWMF_CI_CFDollarYear" localSheetId="27">#REF!</definedName>
    <definedName name="LILWWMF_CI_CFDollarYear" localSheetId="28">#REF!</definedName>
    <definedName name="LILWWMF_CI_CFDollarYear" localSheetId="16">#REF!</definedName>
    <definedName name="LILWWMF_CI_CFDollarYear" localSheetId="18">#REF!</definedName>
    <definedName name="LILWWMF_CI_CFDollarYear" localSheetId="21">#REF!</definedName>
    <definedName name="LILWWMF_CI_CFDollarYear" localSheetId="22">#REF!</definedName>
    <definedName name="LILWWMF_CI_CFDollarYear" localSheetId="23">#REF!</definedName>
    <definedName name="LILWWMF_CI_CFDollarYear" localSheetId="24">#REF!</definedName>
    <definedName name="LILWWMF_CI_CFDollarYear" localSheetId="25">#REF!</definedName>
    <definedName name="LILWWMF_CI_CFDollarYear" localSheetId="26">#REF!</definedName>
    <definedName name="LILWWMF_CI_CFDollarYear" localSheetId="1">#REF!</definedName>
    <definedName name="LILWWMF_CI_CFDollarYear" localSheetId="2">#REF!</definedName>
    <definedName name="LILWWMF_CI_CFDollarYear" localSheetId="4">#REF!</definedName>
    <definedName name="LILWWMF_CI_CFDollarYear" localSheetId="7">#REF!</definedName>
    <definedName name="LILWWMF_CI_CFDollarYear" localSheetId="8">#REF!</definedName>
    <definedName name="LILWWMF_CI_CFDollarYear" localSheetId="9">#REF!</definedName>
    <definedName name="LILWWMF_CI_CFDollarYear" localSheetId="10">#REF!</definedName>
    <definedName name="LILWWMF_CI_CFDollarYear">#REF!</definedName>
    <definedName name="LILWWMF_CI_DatasetName" localSheetId="27">#REF!</definedName>
    <definedName name="LILWWMF_CI_DatasetName" localSheetId="28">#REF!</definedName>
    <definedName name="LILWWMF_CI_DatasetName" localSheetId="16">#REF!</definedName>
    <definedName name="LILWWMF_CI_DatasetName" localSheetId="18">#REF!</definedName>
    <definedName name="LILWWMF_CI_DatasetName" localSheetId="21">#REF!</definedName>
    <definedName name="LILWWMF_CI_DatasetName" localSheetId="22">#REF!</definedName>
    <definedName name="LILWWMF_CI_DatasetName" localSheetId="23">#REF!</definedName>
    <definedName name="LILWWMF_CI_DatasetName" localSheetId="24">#REF!</definedName>
    <definedName name="LILWWMF_CI_DatasetName" localSheetId="25">#REF!</definedName>
    <definedName name="LILWWMF_CI_DatasetName" localSheetId="26">#REF!</definedName>
    <definedName name="LILWWMF_CI_DatasetName" localSheetId="1">#REF!</definedName>
    <definedName name="LILWWMF_CI_DatasetName" localSheetId="2">#REF!</definedName>
    <definedName name="LILWWMF_CI_DatasetName" localSheetId="4">#REF!</definedName>
    <definedName name="LILWWMF_CI_DatasetName" localSheetId="7">#REF!</definedName>
    <definedName name="LILWWMF_CI_DatasetName" localSheetId="8">#REF!</definedName>
    <definedName name="LILWWMF_CI_DatasetName" localSheetId="9">#REF!</definedName>
    <definedName name="LILWWMF_CI_DatasetName" localSheetId="10">#REF!</definedName>
    <definedName name="LILWWMF_CI_DatasetName">#REF!</definedName>
    <definedName name="LILWWMF_PV_GrdTot" localSheetId="27">#REF!</definedName>
    <definedName name="LILWWMF_PV_GrdTot" localSheetId="28">#REF!</definedName>
    <definedName name="LILWWMF_PV_GrdTot" localSheetId="16">#REF!</definedName>
    <definedName name="LILWWMF_PV_GrdTot" localSheetId="18">#REF!</definedName>
    <definedName name="LILWWMF_PV_GrdTot" localSheetId="21">#REF!</definedName>
    <definedName name="LILWWMF_PV_GrdTot" localSheetId="22">#REF!</definedName>
    <definedName name="LILWWMF_PV_GrdTot" localSheetId="23">#REF!</definedName>
    <definedName name="LILWWMF_PV_GrdTot" localSheetId="24">#REF!</definedName>
    <definedName name="LILWWMF_PV_GrdTot" localSheetId="25">#REF!</definedName>
    <definedName name="LILWWMF_PV_GrdTot" localSheetId="26">#REF!</definedName>
    <definedName name="LILWWMF_PV_GrdTot" localSheetId="1">#REF!</definedName>
    <definedName name="LILWWMF_PV_GrdTot" localSheetId="2">#REF!</definedName>
    <definedName name="LILWWMF_PV_GrdTot" localSheetId="4">#REF!</definedName>
    <definedName name="LILWWMF_PV_GrdTot" localSheetId="7">#REF!</definedName>
    <definedName name="LILWWMF_PV_GrdTot" localSheetId="8">#REF!</definedName>
    <definedName name="LILWWMF_PV_GrdTot" localSheetId="9">#REF!</definedName>
    <definedName name="LILWWMF_PV_GrdTot" localSheetId="10">#REF!</definedName>
    <definedName name="LILWWMF_PV_GrdTot">#REF!</definedName>
    <definedName name="LIMESTONE_HANDLING">#REF!</definedName>
    <definedName name="Line">"______"</definedName>
    <definedName name="LINING_AND_COATING">#REF!</definedName>
    <definedName name="List">#REF!</definedName>
    <definedName name="List_current_mth">#REF!</definedName>
    <definedName name="List_current_mth_count">#REF!</definedName>
    <definedName name="List_current_year">#REF!</definedName>
    <definedName name="List_last_trenches">#REF!</definedName>
    <definedName name="List_program">#REF!</definedName>
    <definedName name="List_STN">#REF!</definedName>
    <definedName name="List_trenches_rates">#REF!</definedName>
    <definedName name="listing2">#REF!</definedName>
    <definedName name="liutgj" hidden="1">#REF!</definedName>
    <definedName name="lll" localSheetId="27">#REF!</definedName>
    <definedName name="lll" localSheetId="28">#REF!</definedName>
    <definedName name="lll" localSheetId="18">#REF!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1">#REF!</definedName>
    <definedName name="lll" localSheetId="2">#REF!</definedName>
    <definedName name="lll" localSheetId="4">#REF!</definedName>
    <definedName name="lll" localSheetId="5">#REF!</definedName>
    <definedName name="lll" localSheetId="7">#REF!</definedName>
    <definedName name="lll" localSheetId="8">#REF!</definedName>
    <definedName name="lll" localSheetId="9">#REF!</definedName>
    <definedName name="lll" localSheetId="10">#REF!</definedName>
    <definedName name="lll">#REF!</definedName>
    <definedName name="llll" localSheetId="27">#REF!</definedName>
    <definedName name="llll" localSheetId="28">#REF!</definedName>
    <definedName name="llll" localSheetId="18">#REF!</definedName>
    <definedName name="llll" localSheetId="20">#REF!</definedName>
    <definedName name="llll" localSheetId="21">#REF!</definedName>
    <definedName name="llll" localSheetId="22">#REF!</definedName>
    <definedName name="llll" localSheetId="23">#REF!</definedName>
    <definedName name="llll" localSheetId="24">#REF!</definedName>
    <definedName name="llll" localSheetId="25">#REF!</definedName>
    <definedName name="llll" localSheetId="26">#REF!</definedName>
    <definedName name="llll" localSheetId="1">#REF!</definedName>
    <definedName name="llll" localSheetId="2">#REF!</definedName>
    <definedName name="llll" localSheetId="4">#REF!</definedName>
    <definedName name="llll" localSheetId="5">#REF!</definedName>
    <definedName name="llll" localSheetId="7">#REF!</definedName>
    <definedName name="llll" localSheetId="8">#REF!</definedName>
    <definedName name="llll" localSheetId="9">#REF!</definedName>
    <definedName name="llll" localSheetId="10">#REF!</definedName>
    <definedName name="llll">#REF!</definedName>
    <definedName name="llllllllllllllllllllllllll" localSheetId="27">#REF!</definedName>
    <definedName name="llllllllllllllllllllllllll" localSheetId="28">#REF!</definedName>
    <definedName name="llllllllllllllllllllllllll" localSheetId="18">#REF!</definedName>
    <definedName name="llllllllllllllllllllllllll" localSheetId="20">#REF!</definedName>
    <definedName name="llllllllllllllllllllllllll" localSheetId="21">#REF!</definedName>
    <definedName name="llllllllllllllllllllllllll" localSheetId="22">#REF!</definedName>
    <definedName name="llllllllllllllllllllllllll" localSheetId="23">#REF!</definedName>
    <definedName name="llllllllllllllllllllllllll" localSheetId="24">#REF!</definedName>
    <definedName name="llllllllllllllllllllllllll" localSheetId="25">#REF!</definedName>
    <definedName name="llllllllllllllllllllllllll" localSheetId="26">#REF!</definedName>
    <definedName name="llllllllllllllllllllllllll" localSheetId="1">#REF!</definedName>
    <definedName name="llllllllllllllllllllllllll" localSheetId="2">#REF!</definedName>
    <definedName name="llllllllllllllllllllllllll" localSheetId="4">#REF!</definedName>
    <definedName name="llllllllllllllllllllllllll" localSheetId="7">#REF!</definedName>
    <definedName name="llllllllllllllllllllllllll" localSheetId="8">#REF!</definedName>
    <definedName name="llllllllllllllllllllllllll" localSheetId="9">#REF!</definedName>
    <definedName name="llllllllllllllllllllllllll" localSheetId="10">#REF!</definedName>
    <definedName name="llllllllllllllllllllllllll">#REF!</definedName>
    <definedName name="LLWD_CI_CFDollarYear" localSheetId="27">#REF!</definedName>
    <definedName name="LLWD_CI_CFDollarYear" localSheetId="28">#REF!</definedName>
    <definedName name="LLWD_CI_CFDollarYear" localSheetId="18">#REF!</definedName>
    <definedName name="LLWD_CI_CFDollarYear" localSheetId="21">#REF!</definedName>
    <definedName name="LLWD_CI_CFDollarYear" localSheetId="22">#REF!</definedName>
    <definedName name="LLWD_CI_CFDollarYear" localSheetId="23">#REF!</definedName>
    <definedName name="LLWD_CI_CFDollarYear" localSheetId="24">#REF!</definedName>
    <definedName name="LLWD_CI_CFDollarYear" localSheetId="25">#REF!</definedName>
    <definedName name="LLWD_CI_CFDollarYear" localSheetId="26">#REF!</definedName>
    <definedName name="LLWD_CI_CFDollarYear" localSheetId="1">#REF!</definedName>
    <definedName name="LLWD_CI_CFDollarYear" localSheetId="2">#REF!</definedName>
    <definedName name="LLWD_CI_CFDollarYear" localSheetId="4">#REF!</definedName>
    <definedName name="LLWD_CI_CFDollarYear" localSheetId="7">#REF!</definedName>
    <definedName name="LLWD_CI_CFDollarYear" localSheetId="8">#REF!</definedName>
    <definedName name="LLWD_CI_CFDollarYear" localSheetId="9">#REF!</definedName>
    <definedName name="LLWD_CI_CFDollarYear" localSheetId="10">#REF!</definedName>
    <definedName name="LLWD_CI_CFDollarYear">#REF!</definedName>
    <definedName name="LLWD_CI_DatasetName" localSheetId="27">#REF!</definedName>
    <definedName name="LLWD_CI_DatasetName" localSheetId="28">#REF!</definedName>
    <definedName name="LLWD_CI_DatasetName" localSheetId="18">#REF!</definedName>
    <definedName name="LLWD_CI_DatasetName" localSheetId="21">#REF!</definedName>
    <definedName name="LLWD_CI_DatasetName" localSheetId="22">#REF!</definedName>
    <definedName name="LLWD_CI_DatasetName" localSheetId="23">#REF!</definedName>
    <definedName name="LLWD_CI_DatasetName" localSheetId="24">#REF!</definedName>
    <definedName name="LLWD_CI_DatasetName" localSheetId="25">#REF!</definedName>
    <definedName name="LLWD_CI_DatasetName" localSheetId="26">#REF!</definedName>
    <definedName name="LLWD_CI_DatasetName" localSheetId="1">#REF!</definedName>
    <definedName name="LLWD_CI_DatasetName" localSheetId="2">#REF!</definedName>
    <definedName name="LLWD_CI_DatasetName" localSheetId="4">#REF!</definedName>
    <definedName name="LLWD_CI_DatasetName" localSheetId="7">#REF!</definedName>
    <definedName name="LLWD_CI_DatasetName" localSheetId="8">#REF!</definedName>
    <definedName name="LLWD_CI_DatasetName" localSheetId="9">#REF!</definedName>
    <definedName name="LLWD_CI_DatasetName" localSheetId="10">#REF!</definedName>
    <definedName name="LLWD_CI_DatasetName">#REF!</definedName>
    <definedName name="LLWDisp_CC_GrdTot" localSheetId="27">#REF!</definedName>
    <definedName name="LLWDisp_CC_GrdTot" localSheetId="28">#REF!</definedName>
    <definedName name="LLWDisp_CC_GrdTot" localSheetId="18">#REF!</definedName>
    <definedName name="LLWDisp_CC_GrdTot" localSheetId="21">#REF!</definedName>
    <definedName name="LLWDisp_CC_GrdTot" localSheetId="22">#REF!</definedName>
    <definedName name="LLWDisp_CC_GrdTot" localSheetId="23">#REF!</definedName>
    <definedName name="LLWDisp_CC_GrdTot" localSheetId="24">#REF!</definedName>
    <definedName name="LLWDisp_CC_GrdTot" localSheetId="25">#REF!</definedName>
    <definedName name="LLWDisp_CC_GrdTot" localSheetId="26">#REF!</definedName>
    <definedName name="LLWDisp_CC_GrdTot" localSheetId="1">#REF!</definedName>
    <definedName name="LLWDisp_CC_GrdTot" localSheetId="2">#REF!</definedName>
    <definedName name="LLWDisp_CC_GrdTot" localSheetId="4">#REF!</definedName>
    <definedName name="LLWDisp_CC_GrdTot" localSheetId="7">#REF!</definedName>
    <definedName name="LLWDisp_CC_GrdTot" localSheetId="8">#REF!</definedName>
    <definedName name="LLWDisp_CC_GrdTot" localSheetId="9">#REF!</definedName>
    <definedName name="LLWDisp_CC_GrdTot" localSheetId="10">#REF!</definedName>
    <definedName name="LLWDisp_CC_GrdTot">#REF!</definedName>
    <definedName name="LLWDisp_PV_GrdTot" localSheetId="27">#REF!</definedName>
    <definedName name="LLWDisp_PV_GrdTot" localSheetId="28">#REF!</definedName>
    <definedName name="LLWDisp_PV_GrdTot" localSheetId="18">#REF!</definedName>
    <definedName name="LLWDisp_PV_GrdTot" localSheetId="21">#REF!</definedName>
    <definedName name="LLWDisp_PV_GrdTot" localSheetId="22">#REF!</definedName>
    <definedName name="LLWDisp_PV_GrdTot" localSheetId="23">#REF!</definedName>
    <definedName name="LLWDisp_PV_GrdTot" localSheetId="24">#REF!</definedName>
    <definedName name="LLWDisp_PV_GrdTot" localSheetId="25">#REF!</definedName>
    <definedName name="LLWDisp_PV_GrdTot" localSheetId="26">#REF!</definedName>
    <definedName name="LLWDisp_PV_GrdTot" localSheetId="1">#REF!</definedName>
    <definedName name="LLWDisp_PV_GrdTot" localSheetId="2">#REF!</definedName>
    <definedName name="LLWDisp_PV_GrdTot" localSheetId="4">#REF!</definedName>
    <definedName name="LLWDisp_PV_GrdTot" localSheetId="7">#REF!</definedName>
    <definedName name="LLWDisp_PV_GrdTot" localSheetId="8">#REF!</definedName>
    <definedName name="LLWDisp_PV_GrdTot" localSheetId="9">#REF!</definedName>
    <definedName name="LLWDisp_PV_GrdTot" localSheetId="10">#REF!</definedName>
    <definedName name="LLWDisp_PV_GrdTot">#REF!</definedName>
    <definedName name="LLWDShift" localSheetId="27">#REF!</definedName>
    <definedName name="LLWDShift" localSheetId="28">#REF!</definedName>
    <definedName name="LLWDShift" localSheetId="18">#REF!</definedName>
    <definedName name="LLWDShift" localSheetId="21">#REF!</definedName>
    <definedName name="LLWDShift" localSheetId="22">#REF!</definedName>
    <definedName name="LLWDShift" localSheetId="23">#REF!</definedName>
    <definedName name="LLWDShift" localSheetId="24">#REF!</definedName>
    <definedName name="LLWDShift" localSheetId="25">#REF!</definedName>
    <definedName name="LLWDShift" localSheetId="26">#REF!</definedName>
    <definedName name="LLWDShift" localSheetId="1">#REF!</definedName>
    <definedName name="LLWDShift" localSheetId="2">#REF!</definedName>
    <definedName name="LLWDShift" localSheetId="4">#REF!</definedName>
    <definedName name="LLWDShift" localSheetId="7">#REF!</definedName>
    <definedName name="LLWDShift" localSheetId="8">#REF!</definedName>
    <definedName name="LLWDShift" localSheetId="9">#REF!</definedName>
    <definedName name="LLWDShift" localSheetId="10">#REF!</definedName>
    <definedName name="LLWDShift">#REF!</definedName>
    <definedName name="LLWO_CI_CFDollarYear" localSheetId="27">#REF!</definedName>
    <definedName name="LLWO_CI_CFDollarYear" localSheetId="28">#REF!</definedName>
    <definedName name="LLWO_CI_CFDollarYear" localSheetId="18">#REF!</definedName>
    <definedName name="LLWO_CI_CFDollarYear" localSheetId="21">#REF!</definedName>
    <definedName name="LLWO_CI_CFDollarYear" localSheetId="22">#REF!</definedName>
    <definedName name="LLWO_CI_CFDollarYear" localSheetId="23">#REF!</definedName>
    <definedName name="LLWO_CI_CFDollarYear" localSheetId="24">#REF!</definedName>
    <definedName name="LLWO_CI_CFDollarYear" localSheetId="25">#REF!</definedName>
    <definedName name="LLWO_CI_CFDollarYear" localSheetId="26">#REF!</definedName>
    <definedName name="LLWO_CI_CFDollarYear" localSheetId="1">#REF!</definedName>
    <definedName name="LLWO_CI_CFDollarYear" localSheetId="2">#REF!</definedName>
    <definedName name="LLWO_CI_CFDollarYear" localSheetId="4">#REF!</definedName>
    <definedName name="LLWO_CI_CFDollarYear" localSheetId="7">#REF!</definedName>
    <definedName name="LLWO_CI_CFDollarYear" localSheetId="8">#REF!</definedName>
    <definedName name="LLWO_CI_CFDollarYear" localSheetId="9">#REF!</definedName>
    <definedName name="LLWO_CI_CFDollarYear" localSheetId="10">#REF!</definedName>
    <definedName name="LLWO_CI_CFDollarYear">#REF!</definedName>
    <definedName name="LLWO_CI_DatasetName" localSheetId="27">#REF!</definedName>
    <definedName name="LLWO_CI_DatasetName" localSheetId="28">#REF!</definedName>
    <definedName name="LLWO_CI_DatasetName" localSheetId="18">#REF!</definedName>
    <definedName name="LLWO_CI_DatasetName" localSheetId="21">#REF!</definedName>
    <definedName name="LLWO_CI_DatasetName" localSheetId="22">#REF!</definedName>
    <definedName name="LLWO_CI_DatasetName" localSheetId="23">#REF!</definedName>
    <definedName name="LLWO_CI_DatasetName" localSheetId="24">#REF!</definedName>
    <definedName name="LLWO_CI_DatasetName" localSheetId="25">#REF!</definedName>
    <definedName name="LLWO_CI_DatasetName" localSheetId="26">#REF!</definedName>
    <definedName name="LLWO_CI_DatasetName" localSheetId="1">#REF!</definedName>
    <definedName name="LLWO_CI_DatasetName" localSheetId="2">#REF!</definedName>
    <definedName name="LLWO_CI_DatasetName" localSheetId="4">#REF!</definedName>
    <definedName name="LLWO_CI_DatasetName" localSheetId="7">#REF!</definedName>
    <definedName name="LLWO_CI_DatasetName" localSheetId="8">#REF!</definedName>
    <definedName name="LLWO_CI_DatasetName" localSheetId="9">#REF!</definedName>
    <definedName name="LLWO_CI_DatasetName" localSheetId="10">#REF!</definedName>
    <definedName name="LLWO_CI_DatasetName">#REF!</definedName>
    <definedName name="LLWOps_CC_GrdTot" localSheetId="27">#REF!</definedName>
    <definedName name="LLWOps_CC_GrdTot" localSheetId="28">#REF!</definedName>
    <definedName name="LLWOps_CC_GrdTot" localSheetId="18">#REF!</definedName>
    <definedName name="LLWOps_CC_GrdTot" localSheetId="21">#REF!</definedName>
    <definedName name="LLWOps_CC_GrdTot" localSheetId="22">#REF!</definedName>
    <definedName name="LLWOps_CC_GrdTot" localSheetId="23">#REF!</definedName>
    <definedName name="LLWOps_CC_GrdTot" localSheetId="24">#REF!</definedName>
    <definedName name="LLWOps_CC_GrdTot" localSheetId="25">#REF!</definedName>
    <definedName name="LLWOps_CC_GrdTot" localSheetId="26">#REF!</definedName>
    <definedName name="LLWOps_CC_GrdTot" localSheetId="1">#REF!</definedName>
    <definedName name="LLWOps_CC_GrdTot" localSheetId="2">#REF!</definedName>
    <definedName name="LLWOps_CC_GrdTot" localSheetId="4">#REF!</definedName>
    <definedName name="LLWOps_CC_GrdTot" localSheetId="7">#REF!</definedName>
    <definedName name="LLWOps_CC_GrdTot" localSheetId="8">#REF!</definedName>
    <definedName name="LLWOps_CC_GrdTot" localSheetId="9">#REF!</definedName>
    <definedName name="LLWOps_CC_GrdTot" localSheetId="10">#REF!</definedName>
    <definedName name="LLWOps_CC_GrdTot">#REF!</definedName>
    <definedName name="LLWOps_PV_GrdTot" localSheetId="27">#REF!</definedName>
    <definedName name="LLWOps_PV_GrdTot" localSheetId="28">#REF!</definedName>
    <definedName name="LLWOps_PV_GrdTot" localSheetId="18">#REF!</definedName>
    <definedName name="LLWOps_PV_GrdTot" localSheetId="21">#REF!</definedName>
    <definedName name="LLWOps_PV_GrdTot" localSheetId="22">#REF!</definedName>
    <definedName name="LLWOps_PV_GrdTot" localSheetId="23">#REF!</definedName>
    <definedName name="LLWOps_PV_GrdTot" localSheetId="24">#REF!</definedName>
    <definedName name="LLWOps_PV_GrdTot" localSheetId="25">#REF!</definedName>
    <definedName name="LLWOps_PV_GrdTot" localSheetId="26">#REF!</definedName>
    <definedName name="LLWOps_PV_GrdTot" localSheetId="1">#REF!</definedName>
    <definedName name="LLWOps_PV_GrdTot" localSheetId="2">#REF!</definedName>
    <definedName name="LLWOps_PV_GrdTot" localSheetId="4">#REF!</definedName>
    <definedName name="LLWOps_PV_GrdTot" localSheetId="7">#REF!</definedName>
    <definedName name="LLWOps_PV_GrdTot" localSheetId="8">#REF!</definedName>
    <definedName name="LLWOps_PV_GrdTot" localSheetId="9">#REF!</definedName>
    <definedName name="LLWOps_PV_GrdTot" localSheetId="10">#REF!</definedName>
    <definedName name="LLWOps_PV_GrdTot">#REF!</definedName>
    <definedName name="LM_COST">#REF!</definedName>
    <definedName name="LM_DATES">#REF!</definedName>
    <definedName name="LM_DEBTOR">#REF!</definedName>
    <definedName name="LM_FCST">#REF!</definedName>
    <definedName name="LM_MHR">#REF!</definedName>
    <definedName name="LM_OVERDUE">#REF!</definedName>
    <definedName name="LM_RISK">#REF!</definedName>
    <definedName name="LM_STATUS">#REF!</definedName>
    <definedName name="LM_TIC">#REF!</definedName>
    <definedName name="LMD_Submission" localSheetId="19">#REF!</definedName>
    <definedName name="LMD_Submission">#REF!</definedName>
    <definedName name="LME_CC" localSheetId="19">#REF!</definedName>
    <definedName name="LME_CC">#REF!</definedName>
    <definedName name="LME_CCRev" localSheetId="19">#REF!</definedName>
    <definedName name="LME_CCRev">#REF!</definedName>
    <definedName name="LME_CostCentre" localSheetId="19">#REF!</definedName>
    <definedName name="LME_CostCentre">#REF!</definedName>
    <definedName name="LME_Generation" localSheetId="19">#REF!</definedName>
    <definedName name="LME_Generation">#REF!</definedName>
    <definedName name="LME_GL50000" localSheetId="19">#REF!</definedName>
    <definedName name="LME_GL50000">#REF!</definedName>
    <definedName name="LME_GL50004" localSheetId="19">#REF!</definedName>
    <definedName name="LME_GL50004">#REF!</definedName>
    <definedName name="LME_GL50012" localSheetId="19">#REF!</definedName>
    <definedName name="LME_GL50012">#REF!</definedName>
    <definedName name="LME_GL50020" localSheetId="19">#REF!</definedName>
    <definedName name="LME_GL50020">#REF!</definedName>
    <definedName name="LME_GL50030" localSheetId="19">#REF!</definedName>
    <definedName name="LME_GL50030">#REF!</definedName>
    <definedName name="LME_GL50031" localSheetId="19">#REF!</definedName>
    <definedName name="LME_GL50031">#REF!</definedName>
    <definedName name="LME_GL50032" localSheetId="19">#REF!</definedName>
    <definedName name="LME_GL50032">#REF!</definedName>
    <definedName name="LME_GL50033" localSheetId="19">#REF!</definedName>
    <definedName name="LME_GL50033">#REF!</definedName>
    <definedName name="LME_GL50040" localSheetId="19">#REF!</definedName>
    <definedName name="LME_GL50040">#REF!</definedName>
    <definedName name="LME_GL50041" localSheetId="19">#REF!</definedName>
    <definedName name="LME_GL50041">#REF!</definedName>
    <definedName name="LME_GL50050" localSheetId="19">#REF!</definedName>
    <definedName name="LME_GL50050">#REF!</definedName>
    <definedName name="LME_GL60020" localSheetId="19">#REF!</definedName>
    <definedName name="LME_GL60020">#REF!</definedName>
    <definedName name="LME_GL60030" localSheetId="19">#REF!</definedName>
    <definedName name="LME_GL60030">#REF!</definedName>
    <definedName name="LME_GL60038" localSheetId="19">#REF!</definedName>
    <definedName name="LME_GL60038">#REF!</definedName>
    <definedName name="LME_GL60040" localSheetId="19">#REF!</definedName>
    <definedName name="LME_GL60040">#REF!</definedName>
    <definedName name="LME_GL60041" localSheetId="19">#REF!</definedName>
    <definedName name="LME_GL60041">#REF!</definedName>
    <definedName name="LME_GL60042" localSheetId="19">#REF!</definedName>
    <definedName name="LME_GL60042">#REF!</definedName>
    <definedName name="LME_GL60050" localSheetId="19">#REF!</definedName>
    <definedName name="LME_GL60050">#REF!</definedName>
    <definedName name="LME_GLA" localSheetId="19">#REF!</definedName>
    <definedName name="LME_GLA">#REF!</definedName>
    <definedName name="LME_GLAccount" localSheetId="19">#REF!</definedName>
    <definedName name="LME_GLAccount">#REF!</definedName>
    <definedName name="LME_Period" localSheetId="19">#REF!</definedName>
    <definedName name="LME_Period">#REF!</definedName>
    <definedName name="LME_PostTBABalance" localSheetId="19">#REF!</definedName>
    <definedName name="LME_PostTBABalance">#REF!</definedName>
    <definedName name="LME_Qty">#REF!</definedName>
    <definedName name="LMELP_Submission">#REF!</definedName>
    <definedName name="LMLP_Qty">#REF!</definedName>
    <definedName name="LMLP_Submission">#REF!</definedName>
    <definedName name="LMP_Submission">#REF!</definedName>
    <definedName name="lntp">#REF!</definedName>
    <definedName name="LOB_Actuals" localSheetId="24">#REF!</definedName>
    <definedName name="LOB_Actuals" localSheetId="25">#REF!</definedName>
    <definedName name="LOB_Actuals" localSheetId="1">#REF!</definedName>
    <definedName name="LOB_Actuals" localSheetId="2">#REF!</definedName>
    <definedName name="LOB_Actuals">#REF!</definedName>
    <definedName name="Location">#REF!</definedName>
    <definedName name="Location_Index">#REF!</definedName>
    <definedName name="Long_Form_Month" localSheetId="19">#REF!</definedName>
    <definedName name="Long_Form_Month">#REF!</definedName>
    <definedName name="Long_Form_Month_No_Caps" localSheetId="19">#REF!</definedName>
    <definedName name="Long_Form_Month_No_Caps">#REF!</definedName>
    <definedName name="look03">#REF!</definedName>
    <definedName name="look1">#REF!</definedName>
    <definedName name="look18401000">#REF!</definedName>
    <definedName name="look18402000">#REF!</definedName>
    <definedName name="look2001">#REF!</definedName>
    <definedName name="look2003" localSheetId="24">#REF!</definedName>
    <definedName name="look2003" localSheetId="25">#REF!</definedName>
    <definedName name="look2003" localSheetId="1">#REF!</definedName>
    <definedName name="look2003" localSheetId="2">#REF!</definedName>
    <definedName name="look2003">#REF!</definedName>
    <definedName name="look201920206">#REF!</definedName>
    <definedName name="look5" localSheetId="24">#REF!</definedName>
    <definedName name="look5" localSheetId="25">#REF!</definedName>
    <definedName name="look5" localSheetId="1">#REF!</definedName>
    <definedName name="look5" localSheetId="2">#REF!</definedName>
    <definedName name="look5">#REF!</definedName>
    <definedName name="lookaug08">#REF!</definedName>
    <definedName name="lookbpc1">#REF!</definedName>
    <definedName name="lookccaclass" localSheetId="24">#REF!</definedName>
    <definedName name="lookccaclass" localSheetId="25">#REF!</definedName>
    <definedName name="lookccaclass" localSheetId="1">#REF!</definedName>
    <definedName name="lookccaclass" localSheetId="2">#REF!</definedName>
    <definedName name="lookccaclass">#REF!</definedName>
    <definedName name="lookcheck">#REF!</definedName>
    <definedName name="lookconsol">#REF!</definedName>
    <definedName name="lookdates">#REF!</definedName>
    <definedName name="lookdec18is">#REF!</definedName>
    <definedName name="lookdeccip">#REF!</definedName>
    <definedName name="lookdecis">#REF!</definedName>
    <definedName name="lookdrawdown">#REF!</definedName>
    <definedName name="lookgrouping" localSheetId="24">#REF!</definedName>
    <definedName name="lookgrouping" localSheetId="25">#REF!</definedName>
    <definedName name="lookgrouping" localSheetId="1">#REF!</definedName>
    <definedName name="lookgrouping" localSheetId="2">#REF!</definedName>
    <definedName name="lookgrouping">#REF!</definedName>
    <definedName name="lookjanjune">#REF!</definedName>
    <definedName name="lookjuneytdis">#REF!</definedName>
    <definedName name="looknew">#REF!</definedName>
    <definedName name="looknov2018">#REF!</definedName>
    <definedName name="lookoct2002">#REF!</definedName>
    <definedName name="lookoct2003">#REF!</definedName>
    <definedName name="lookpivotinservice">#REF!</definedName>
    <definedName name="lookpivotltdcapint">#REF!</definedName>
    <definedName name="lookpivotltdcost">#REF!</definedName>
    <definedName name="looksite">#REF!</definedName>
    <definedName name="looksummarized">#REF!</definedName>
    <definedName name="looksummarized1">#REF!</definedName>
    <definedName name="looktb2003" localSheetId="24">#REF!</definedName>
    <definedName name="looktb2003" localSheetId="25">#REF!</definedName>
    <definedName name="looktb2003" localSheetId="1">#REF!</definedName>
    <definedName name="looktb2003" localSheetId="2">#REF!</definedName>
    <definedName name="looktb2003">#REF!</definedName>
    <definedName name="Lookup">#REF!</definedName>
    <definedName name="lookup_towers">#REF!</definedName>
    <definedName name="lookup_towers_2">#REF!</definedName>
    <definedName name="lookup_towers_3">#REF!</definedName>
    <definedName name="LookUpRange___0">NA()</definedName>
    <definedName name="Loss" localSheetId="27">#REF!</definedName>
    <definedName name="Loss" localSheetId="28">#REF!</definedName>
    <definedName name="Loss" localSheetId="19">#REF!</definedName>
    <definedName name="Loss" localSheetId="20">#REF!</definedName>
    <definedName name="Loss" localSheetId="23">#REF!</definedName>
    <definedName name="Loss" localSheetId="24">#REF!</definedName>
    <definedName name="Loss" localSheetId="25">#REF!</definedName>
    <definedName name="Loss" localSheetId="26">#REF!</definedName>
    <definedName name="Loss" localSheetId="7">#REF!</definedName>
    <definedName name="Loss">#REF!</definedName>
    <definedName name="lossfactor" localSheetId="19">#REF!</definedName>
    <definedName name="lossfactor">#REF!</definedName>
    <definedName name="LOT" localSheetId="27">#REF!</definedName>
    <definedName name="LOT" localSheetId="28">#REF!</definedName>
    <definedName name="LOT" localSheetId="16">#REF!</definedName>
    <definedName name="LOT" localSheetId="18">#REF!</definedName>
    <definedName name="LOT" localSheetId="21">#REF!</definedName>
    <definedName name="LOT" localSheetId="22">#REF!</definedName>
    <definedName name="LOT" localSheetId="23">#REF!</definedName>
    <definedName name="LOT" localSheetId="24">#REF!</definedName>
    <definedName name="LOT" localSheetId="25">#REF!</definedName>
    <definedName name="LOT" localSheetId="26">#REF!</definedName>
    <definedName name="LOT" localSheetId="1">#REF!</definedName>
    <definedName name="LOT" localSheetId="2">#REF!</definedName>
    <definedName name="LOT" localSheetId="4">#REF!</definedName>
    <definedName name="LOT" localSheetId="7">#REF!</definedName>
    <definedName name="LOT" localSheetId="8">#REF!</definedName>
    <definedName name="LOT" localSheetId="9">#REF!</definedName>
    <definedName name="LOT" localSheetId="10">#REF!</definedName>
    <definedName name="LOT">#REF!</definedName>
    <definedName name="lptl">"ld"</definedName>
    <definedName name="LT_ROR">#REF!</definedName>
    <definedName name="ltd2007a" localSheetId="27">#REF!</definedName>
    <definedName name="ltd2007a" localSheetId="28">#REF!</definedName>
    <definedName name="ltd2007a" localSheetId="18">#REF!</definedName>
    <definedName name="ltd2007a" localSheetId="21">#REF!</definedName>
    <definedName name="ltd2007a" localSheetId="23">#REF!</definedName>
    <definedName name="ltd2007a" localSheetId="24">#REF!</definedName>
    <definedName name="ltd2007a" localSheetId="25">#REF!</definedName>
    <definedName name="ltd2007a" localSheetId="26">#REF!</definedName>
    <definedName name="ltd2007a" localSheetId="1">#REF!</definedName>
    <definedName name="ltd2007a" localSheetId="2">#REF!</definedName>
    <definedName name="ltd2007a" localSheetId="4">#REF!</definedName>
    <definedName name="ltd2007a" localSheetId="9">#REF!</definedName>
    <definedName name="ltd2007a" localSheetId="10">#REF!</definedName>
    <definedName name="ltd2007a">#REF!</definedName>
    <definedName name="LTGSrel" localSheetId="27">#REF!</definedName>
    <definedName name="LTGSrel" localSheetId="28">#REF!</definedName>
    <definedName name="LTGSrel" localSheetId="16">#REF!</definedName>
    <definedName name="LTGSrel" localSheetId="18">#REF!</definedName>
    <definedName name="LTGSrel" localSheetId="20">#REF!</definedName>
    <definedName name="LTGSrel" localSheetId="21">#REF!</definedName>
    <definedName name="LTGSrel" localSheetId="22">#REF!</definedName>
    <definedName name="LTGSrel" localSheetId="23">#REF!</definedName>
    <definedName name="LTGSrel" localSheetId="24">#REF!</definedName>
    <definedName name="LTGSrel" localSheetId="25">#REF!</definedName>
    <definedName name="LTGSrel" localSheetId="26">#REF!</definedName>
    <definedName name="LTGSrel" localSheetId="1">#REF!</definedName>
    <definedName name="LTGSrel" localSheetId="2">#REF!</definedName>
    <definedName name="LTGSrel" localSheetId="4">#REF!</definedName>
    <definedName name="LTGSrel" localSheetId="5">#REF!</definedName>
    <definedName name="LTGSrel" localSheetId="7">#REF!</definedName>
    <definedName name="LTGSrel" localSheetId="8">#REF!</definedName>
    <definedName name="LTGSrel" localSheetId="9">#REF!</definedName>
    <definedName name="LTGSrel" localSheetId="10">#REF!</definedName>
    <definedName name="LTGSrel">#REF!</definedName>
    <definedName name="LXGSrel" localSheetId="27">#REF!</definedName>
    <definedName name="LXGSrel" localSheetId="28">#REF!</definedName>
    <definedName name="LXGSrel" localSheetId="16">#REF!</definedName>
    <definedName name="LXGSrel" localSheetId="18">#REF!</definedName>
    <definedName name="LXGSrel" localSheetId="20">#REF!</definedName>
    <definedName name="LXGSrel" localSheetId="21">#REF!</definedName>
    <definedName name="LXGSrel" localSheetId="22">#REF!</definedName>
    <definedName name="LXGSrel" localSheetId="23">#REF!</definedName>
    <definedName name="LXGSrel" localSheetId="24">#REF!</definedName>
    <definedName name="LXGSrel" localSheetId="25">#REF!</definedName>
    <definedName name="LXGSrel" localSheetId="26">#REF!</definedName>
    <definedName name="LXGSrel" localSheetId="1">#REF!</definedName>
    <definedName name="LXGSrel" localSheetId="2">#REF!</definedName>
    <definedName name="LXGSrel" localSheetId="4">#REF!</definedName>
    <definedName name="LXGSrel" localSheetId="7">#REF!</definedName>
    <definedName name="LXGSrel" localSheetId="8">#REF!</definedName>
    <definedName name="LXGSrel" localSheetId="9">#REF!</definedName>
    <definedName name="LXGSrel" localSheetId="10">#REF!</definedName>
    <definedName name="LXGSrel">#REF!</definedName>
    <definedName name="M.HOURS">#REF!</definedName>
    <definedName name="M_CrushTN_AggregatePitTakeOff">#REF!</definedName>
    <definedName name="M_LiquidacTN_AggregatePitTakeOff">#REF!</definedName>
    <definedName name="M_PitFeedTN_AggregatePitTakeOff">#REF!</definedName>
    <definedName name="M_RejectTN_AggregatePitTakeOff">#REF!</definedName>
    <definedName name="M_StrippingTN_AggregatePitTakeOff">#REF!</definedName>
    <definedName name="m308.04">#REF!</definedName>
    <definedName name="m308.05">#REF!</definedName>
    <definedName name="m313.01">#REF!</definedName>
    <definedName name="m313.08">#REF!</definedName>
    <definedName name="m313.09">#REF!</definedName>
    <definedName name="m322.10">#REF!</definedName>
    <definedName name="m337.01">#REF!</definedName>
    <definedName name="m337.04">#REF!</definedName>
    <definedName name="m337.07">#REF!</definedName>
    <definedName name="m337.10">#REF!</definedName>
    <definedName name="m337.12">#REF!</definedName>
    <definedName name="m337.14">#REF!</definedName>
    <definedName name="m337.15">#REF!</definedName>
    <definedName name="M51.01">#REF!</definedName>
    <definedName name="M51.02">#REF!</definedName>
    <definedName name="M51.03">#REF!</definedName>
    <definedName name="M51.04">#REF!</definedName>
    <definedName name="M51.05">#REF!</definedName>
    <definedName name="M51.06">#REF!</definedName>
    <definedName name="M51.07">#REF!</definedName>
    <definedName name="M51.08">#REF!</definedName>
    <definedName name="M51.1">#REF!</definedName>
    <definedName name="M51.2">#REF!</definedName>
    <definedName name="M51.3">#REF!</definedName>
    <definedName name="M51.4">#REF!</definedName>
    <definedName name="M51.5">#REF!</definedName>
    <definedName name="M52.071">#REF!</definedName>
    <definedName name="M52.072">#REF!</definedName>
    <definedName name="M52.1">#REF!</definedName>
    <definedName name="M52.11">#REF!</definedName>
    <definedName name="M52.2">#REF!</definedName>
    <definedName name="M52.3">#REF!</definedName>
    <definedName name="M52.4">#REF!</definedName>
    <definedName name="M52.5">#REF!</definedName>
    <definedName name="M52.61">#REF!</definedName>
    <definedName name="M52.62">#REF!</definedName>
    <definedName name="M52.7">#REF!</definedName>
    <definedName name="M52.8">#REF!</definedName>
    <definedName name="M52.9">#REF!</definedName>
    <definedName name="M53.1">#REF!</definedName>
    <definedName name="M53.2">#REF!</definedName>
    <definedName name="M53.4">#REF!</definedName>
    <definedName name="M53.5">#REF!</definedName>
    <definedName name="M54.1">#REF!</definedName>
    <definedName name="M54.10">#REF!</definedName>
    <definedName name="M54.3">#REF!</definedName>
    <definedName name="M54.4">#REF!</definedName>
    <definedName name="M54.5">#REF!</definedName>
    <definedName name="M54.6">#REF!</definedName>
    <definedName name="M54.7">#REF!</definedName>
    <definedName name="M54.8">#REF!</definedName>
    <definedName name="M54.9">#REF!</definedName>
    <definedName name="M55.1">#REF!</definedName>
    <definedName name="M55.2">#REF!</definedName>
    <definedName name="M55.3">#REF!</definedName>
    <definedName name="M55.4">#REF!</definedName>
    <definedName name="M55.5">#REF!</definedName>
    <definedName name="M61.3">#REF!</definedName>
    <definedName name="M63.2">#REF!</definedName>
    <definedName name="M65.1">#REF!</definedName>
    <definedName name="M65.11">#REF!</definedName>
    <definedName name="m65.13">#REF!</definedName>
    <definedName name="M81.0">#REF!</definedName>
    <definedName name="mac_S">#REF!</definedName>
    <definedName name="machine_head">#REF!</definedName>
    <definedName name="MAFCOA">#REF!</definedName>
    <definedName name="main___0">NA()</definedName>
    <definedName name="MakeDate">35653.7651731481</definedName>
    <definedName name="Manager" localSheetId="27">#REF!</definedName>
    <definedName name="Manager" localSheetId="28">#REF!</definedName>
    <definedName name="Manager" localSheetId="18">#REF!</definedName>
    <definedName name="Manager" localSheetId="20">#REF!</definedName>
    <definedName name="Manager" localSheetId="21">#REF!</definedName>
    <definedName name="Manager" localSheetId="22">#REF!</definedName>
    <definedName name="Manager" localSheetId="23">#REF!</definedName>
    <definedName name="Manager" localSheetId="24">#REF!</definedName>
    <definedName name="Manager" localSheetId="25">#REF!</definedName>
    <definedName name="Manager" localSheetId="26">#REF!</definedName>
    <definedName name="Manager" localSheetId="1">#REF!</definedName>
    <definedName name="Manager" localSheetId="2">#REF!</definedName>
    <definedName name="Manager" localSheetId="4">#REF!</definedName>
    <definedName name="Manager" localSheetId="7">#REF!</definedName>
    <definedName name="Manager" localSheetId="8">#REF!</definedName>
    <definedName name="Manager" localSheetId="9">#REF!</definedName>
    <definedName name="Manager" localSheetId="10">#REF!</definedName>
    <definedName name="Manager">#REF!</definedName>
    <definedName name="map">#REF!</definedName>
    <definedName name="MAR09CIP" localSheetId="19">#REF!</definedName>
    <definedName name="MAR09CIP">#REF!</definedName>
    <definedName name="MarchMEAC" localSheetId="24">#REF!</definedName>
    <definedName name="MarchMEAC" localSheetId="25">#REF!</definedName>
    <definedName name="MarchMEAC" localSheetId="1">#REF!</definedName>
    <definedName name="MarchMEAC" localSheetId="2">#REF!</definedName>
    <definedName name="MarchMEAC">#REF!</definedName>
    <definedName name="MarchMEData" localSheetId="24">#REF!</definedName>
    <definedName name="MarchMEData" localSheetId="25">#REF!</definedName>
    <definedName name="MarchMEData" localSheetId="1">#REF!</definedName>
    <definedName name="MarchMEData" localSheetId="2">#REF!</definedName>
    <definedName name="MarchMEData">#REF!</definedName>
    <definedName name="mark" localSheetId="27">#REF!</definedName>
    <definedName name="mark" localSheetId="28">#REF!</definedName>
    <definedName name="mark" localSheetId="16">#REF!</definedName>
    <definedName name="mark" localSheetId="18">#REF!</definedName>
    <definedName name="mark" localSheetId="20">#REF!</definedName>
    <definedName name="mark" localSheetId="21">#REF!</definedName>
    <definedName name="mark" localSheetId="22">#REF!</definedName>
    <definedName name="mark" localSheetId="23">#REF!</definedName>
    <definedName name="mark" localSheetId="24">#REF!</definedName>
    <definedName name="mark" localSheetId="25">#REF!</definedName>
    <definedName name="mark" localSheetId="26">#REF!</definedName>
    <definedName name="mark" localSheetId="1">#REF!</definedName>
    <definedName name="mark" localSheetId="2">#REF!</definedName>
    <definedName name="mark" localSheetId="4">#REF!</definedName>
    <definedName name="mark" localSheetId="5">#REF!</definedName>
    <definedName name="mark" localSheetId="7">#REF!</definedName>
    <definedName name="mark" localSheetId="8">#REF!</definedName>
    <definedName name="mark" localSheetId="9">#REF!</definedName>
    <definedName name="mark" localSheetId="10">#REF!</definedName>
    <definedName name="mark">#REF!</definedName>
    <definedName name="Market_Rates" localSheetId="19">#REF!</definedName>
    <definedName name="Market_Rates">#REF!</definedName>
    <definedName name="MARLBTG3" localSheetId="19">#REF!</definedName>
    <definedName name="MARLBTG3">#REF!</definedName>
    <definedName name="MARLBTG4" localSheetId="19">#REF!</definedName>
    <definedName name="MARLBTG4">#REF!</definedName>
    <definedName name="MARLNXG1" localSheetId="19">#REF!</definedName>
    <definedName name="MARLNXG1">#REF!</definedName>
    <definedName name="MARLNXG2" localSheetId="19">#REF!</definedName>
    <definedName name="MARLNXG2">#REF!</definedName>
    <definedName name="MARLNXG3" localSheetId="19">#REF!</definedName>
    <definedName name="MARLNXG3">#REF!</definedName>
    <definedName name="MARNTKG5" localSheetId="19">#REF!</definedName>
    <definedName name="MARNTKG5">#REF!</definedName>
    <definedName name="MARNTKG6" localSheetId="19">#REF!</definedName>
    <definedName name="MARNTKG6">#REF!</definedName>
    <definedName name="MARNTKG7" localSheetId="19">#REF!</definedName>
    <definedName name="MARNTKG7">#REF!</definedName>
    <definedName name="MARNTKG8" localSheetId="19">#REF!</definedName>
    <definedName name="MARNTKG8">#REF!</definedName>
    <definedName name="MARSUM" localSheetId="27">#REF!</definedName>
    <definedName name="MARSUM" localSheetId="28">#REF!</definedName>
    <definedName name="MARSUM" localSheetId="16">#REF!</definedName>
    <definedName name="MARSUM" localSheetId="18">#REF!</definedName>
    <definedName name="MARSUM" localSheetId="20">#REF!</definedName>
    <definedName name="MARSUM" localSheetId="21">#REF!</definedName>
    <definedName name="MARSUM" localSheetId="22">#REF!</definedName>
    <definedName name="MARSUM" localSheetId="23">#REF!</definedName>
    <definedName name="MARSUM" localSheetId="24">#REF!</definedName>
    <definedName name="MARSUM" localSheetId="25">#REF!</definedName>
    <definedName name="MARSUM" localSheetId="26">#REF!</definedName>
    <definedName name="MARSUM" localSheetId="1">#REF!</definedName>
    <definedName name="MARSUM" localSheetId="2">#REF!</definedName>
    <definedName name="MARSUM" localSheetId="4">#REF!</definedName>
    <definedName name="MARSUM" localSheetId="5">#REF!</definedName>
    <definedName name="MARSUM" localSheetId="7">#REF!</definedName>
    <definedName name="MARSUM" localSheetId="8">#REF!</definedName>
    <definedName name="MARSUM" localSheetId="9">#REF!</definedName>
    <definedName name="MARSUM" localSheetId="10">#REF!</definedName>
    <definedName name="MARSUM">#REF!</definedName>
    <definedName name="MARTBYG3" localSheetId="19">#REF!</definedName>
    <definedName name="MARTBYG3">#REF!</definedName>
    <definedName name="Master_Project">#REF!</definedName>
    <definedName name="mat" localSheetId="24">#REF!</definedName>
    <definedName name="mat" localSheetId="25">#REF!</definedName>
    <definedName name="mat" localSheetId="1">#REF!</definedName>
    <definedName name="mat" localSheetId="2">#REF!</definedName>
    <definedName name="mat">#REF!</definedName>
    <definedName name="Mat_Uplift">#REF!</definedName>
    <definedName name="Material">2</definedName>
    <definedName name="MaterialCost">#REF!</definedName>
    <definedName name="Materialkosten">#REF!</definedName>
    <definedName name="MaterialThreshold">0.1</definedName>
    <definedName name="MaterialThreshold2">0.5</definedName>
    <definedName name="matt" localSheetId="27">#REF!</definedName>
    <definedName name="matt" localSheetId="28">#REF!</definedName>
    <definedName name="matt" localSheetId="16">#REF!</definedName>
    <definedName name="matt" localSheetId="18">#REF!</definedName>
    <definedName name="matt" localSheetId="20">#REF!</definedName>
    <definedName name="matt" localSheetId="21">#REF!</definedName>
    <definedName name="matt" localSheetId="22">#REF!</definedName>
    <definedName name="matt" localSheetId="23">#REF!</definedName>
    <definedName name="matt" localSheetId="24">#REF!</definedName>
    <definedName name="matt" localSheetId="25">#REF!</definedName>
    <definedName name="matt" localSheetId="26">#REF!</definedName>
    <definedName name="matt" localSheetId="1">#REF!</definedName>
    <definedName name="matt" localSheetId="2">#REF!</definedName>
    <definedName name="matt" localSheetId="4">#REF!</definedName>
    <definedName name="matt" localSheetId="5">#REF!</definedName>
    <definedName name="matt" localSheetId="7">#REF!</definedName>
    <definedName name="matt" localSheetId="8">#REF!</definedName>
    <definedName name="matt" localSheetId="9">#REF!</definedName>
    <definedName name="matt" localSheetId="10">#REF!</definedName>
    <definedName name="matt">#REF!</definedName>
    <definedName name="Maturity_Date">#REF!</definedName>
    <definedName name="Max_Limit">100%</definedName>
    <definedName name="MaxYear" localSheetId="19">#REF!</definedName>
    <definedName name="MaxYear" localSheetId="20">#REF!</definedName>
    <definedName name="MaxYear" localSheetId="23">#REF!</definedName>
    <definedName name="MaxYear" localSheetId="26">#REF!</definedName>
    <definedName name="MaxYear">#REF!</definedName>
    <definedName name="May_DB" localSheetId="24">#REF!</definedName>
    <definedName name="May_DB" localSheetId="25">#REF!</definedName>
    <definedName name="May_DB" localSheetId="1">#REF!</definedName>
    <definedName name="May_DB" localSheetId="2">#REF!</definedName>
    <definedName name="May_DB">#REF!</definedName>
    <definedName name="MAYSUM" localSheetId="27">#REF!</definedName>
    <definedName name="MAYSUM" localSheetId="28">#REF!</definedName>
    <definedName name="MAYSUM" localSheetId="16">#REF!</definedName>
    <definedName name="MAYSUM" localSheetId="18">#REF!</definedName>
    <definedName name="MAYSUM" localSheetId="20">#REF!</definedName>
    <definedName name="MAYSUM" localSheetId="21">#REF!</definedName>
    <definedName name="MAYSUM" localSheetId="22">#REF!</definedName>
    <definedName name="MAYSUM" localSheetId="23">#REF!</definedName>
    <definedName name="MAYSUM" localSheetId="24">#REF!</definedName>
    <definedName name="MAYSUM" localSheetId="25">#REF!</definedName>
    <definedName name="MAYSUM" localSheetId="26">#REF!</definedName>
    <definedName name="MAYSUM" localSheetId="1">#REF!</definedName>
    <definedName name="MAYSUM" localSheetId="2">#REF!</definedName>
    <definedName name="MAYSUM" localSheetId="4">#REF!</definedName>
    <definedName name="MAYSUM" localSheetId="5">#REF!</definedName>
    <definedName name="MAYSUM" localSheetId="7">#REF!</definedName>
    <definedName name="MAYSUM" localSheetId="8">#REF!</definedName>
    <definedName name="MAYSUM" localSheetId="9">#REF!</definedName>
    <definedName name="MAYSUM" localSheetId="10">#REF!</definedName>
    <definedName name="MAYSUM">#REF!</definedName>
    <definedName name="MCE_TN">#REF!</definedName>
    <definedName name="MCR_Table" localSheetId="19">#REF!</definedName>
    <definedName name="MCR_Table">#REF!</definedName>
    <definedName name="MCR_Table2" localSheetId="19">#REF!</definedName>
    <definedName name="MCR_Table2">#REF!</definedName>
    <definedName name="MCR_Table3" localSheetId="19">#REF!</definedName>
    <definedName name="MCR_Table3">#REF!</definedName>
    <definedName name="me">"Button 5"</definedName>
    <definedName name="MECH_CONSUM_EC">#REF!</definedName>
    <definedName name="mech_consum_rate">#REF!</definedName>
    <definedName name="mech_hrs">#REF!</definedName>
    <definedName name="MECH_SM_EC">#REF!</definedName>
    <definedName name="Mech_Small_Tools">#REF!</definedName>
    <definedName name="mech_smtools_rate">#REF!</definedName>
    <definedName name="MECHANICAL">#REF!</definedName>
    <definedName name="meddbl">#REF!</definedName>
    <definedName name="meddbm">#REF!</definedName>
    <definedName name="MethodsBundleDisposal" localSheetId="19">#REF!</definedName>
    <definedName name="MethodsBundleDisposal" localSheetId="20">#REF!</definedName>
    <definedName name="MethodsBundleDisposal" localSheetId="23">#REF!</definedName>
    <definedName name="MethodsBundleDisposal" localSheetId="26">#REF!</definedName>
    <definedName name="MethodsBundleDisposal">#REF!</definedName>
    <definedName name="MethodsEscalation" localSheetId="19">#REF!</definedName>
    <definedName name="MethodsEscalation" localSheetId="20">#REF!</definedName>
    <definedName name="MethodsEscalation" localSheetId="23">#REF!</definedName>
    <definedName name="MethodsEscalation" localSheetId="26">#REF!</definedName>
    <definedName name="MethodsEscalation">#REF!</definedName>
    <definedName name="MethodsInflation" localSheetId="19">#REF!</definedName>
    <definedName name="MethodsInflation" localSheetId="20">#REF!</definedName>
    <definedName name="MethodsInflation" localSheetId="23">#REF!</definedName>
    <definedName name="MethodsInflation" localSheetId="26">#REF!</definedName>
    <definedName name="MethodsInflation">#REF!</definedName>
    <definedName name="MethodsRateofReturn" localSheetId="19">#REF!</definedName>
    <definedName name="MethodsRateofReturn" localSheetId="20">#REF!</definedName>
    <definedName name="MethodsRateofReturn" localSheetId="23">#REF!</definedName>
    <definedName name="MethodsRateofReturn" localSheetId="26">#REF!</definedName>
    <definedName name="MethodsRateofReturn">#REF!</definedName>
    <definedName name="MethodsReportingPrograms" localSheetId="19">#REF!</definedName>
    <definedName name="MethodsReportingPrograms" localSheetId="20">#REF!</definedName>
    <definedName name="MethodsReportingPrograms" localSheetId="23">#REF!</definedName>
    <definedName name="MethodsReportingPrograms" localSheetId="26">#REF!</definedName>
    <definedName name="MethodsReportingPrograms">#REF!</definedName>
    <definedName name="MethodsReportingStations" localSheetId="19">#REF!</definedName>
    <definedName name="MethodsReportingStations" localSheetId="20">#REF!</definedName>
    <definedName name="MethodsReportingStations" localSheetId="23">#REF!</definedName>
    <definedName name="MethodsReportingStations" localSheetId="26">#REF!</definedName>
    <definedName name="MethodsReportingStations">#REF!</definedName>
    <definedName name="MethodsUnitAllocation" localSheetId="19">#REF!</definedName>
    <definedName name="MethodsUnitAllocation" localSheetId="20">#REF!</definedName>
    <definedName name="MethodsUnitAllocation" localSheetId="23">#REF!</definedName>
    <definedName name="MethodsUnitAllocation" localSheetId="26">#REF!</definedName>
    <definedName name="MethodsUnitAllocation">#REF!</definedName>
    <definedName name="MH51.01">#REF!</definedName>
    <definedName name="MH51.02">#REF!</definedName>
    <definedName name="MH51.03">#REF!</definedName>
    <definedName name="MH51.04">#REF!</definedName>
    <definedName name="MH51.05">#REF!</definedName>
    <definedName name="MH51.06">#REF!</definedName>
    <definedName name="MH51.07">#REF!</definedName>
    <definedName name="MH51.08">#REF!</definedName>
    <definedName name="MH51.1">#REF!</definedName>
    <definedName name="MH51.2">#REF!</definedName>
    <definedName name="MH51.3">#REF!</definedName>
    <definedName name="MH51.4">#REF!</definedName>
    <definedName name="MH51.5">#REF!</definedName>
    <definedName name="MH52.071">#REF!</definedName>
    <definedName name="MH52.072">#REF!</definedName>
    <definedName name="MH52.1">#REF!</definedName>
    <definedName name="MH52.11">#REF!</definedName>
    <definedName name="MH52.2">#REF!</definedName>
    <definedName name="MH52.3">#REF!</definedName>
    <definedName name="MH52.4">#REF!</definedName>
    <definedName name="MH52.5">#REF!</definedName>
    <definedName name="MH52.61">#REF!</definedName>
    <definedName name="MH52.62">#REF!</definedName>
    <definedName name="MH52.7">#REF!</definedName>
    <definedName name="MH52.8">#REF!</definedName>
    <definedName name="MH52.9">#REF!</definedName>
    <definedName name="MH53.1">#REF!</definedName>
    <definedName name="MH53.2">#REF!</definedName>
    <definedName name="MH53.4">#REF!</definedName>
    <definedName name="MH53.5">#REF!</definedName>
    <definedName name="MH54.1">#REF!</definedName>
    <definedName name="MH54.10">#REF!</definedName>
    <definedName name="MH54.2">#REF!</definedName>
    <definedName name="MH54.3">#REF!</definedName>
    <definedName name="MH54.4">#REF!</definedName>
    <definedName name="MH54.5">#REF!</definedName>
    <definedName name="MH54.6">#REF!</definedName>
    <definedName name="MH54.7">#REF!</definedName>
    <definedName name="MH54.8">#REF!</definedName>
    <definedName name="MH54.9">#REF!</definedName>
    <definedName name="MH55.1">#REF!</definedName>
    <definedName name="MH55.2">#REF!</definedName>
    <definedName name="MH55.3">#REF!</definedName>
    <definedName name="MH55.4">#REF!</definedName>
    <definedName name="MH55.5">#REF!</definedName>
    <definedName name="MH61.3">#REF!</definedName>
    <definedName name="MH63.2">#REF!</definedName>
    <definedName name="MH65.1">#REF!</definedName>
    <definedName name="MH65.11">#REF!</definedName>
    <definedName name="mh65.13">#REF!</definedName>
    <definedName name="MH81.0">#REF!</definedName>
    <definedName name="midMonth">#REF!</definedName>
    <definedName name="MILE">#REF!</definedName>
    <definedName name="MILLING_SYSTEM">#REF!</definedName>
    <definedName name="million">1000000</definedName>
    <definedName name="Min_Limit">0%</definedName>
    <definedName name="MISC" localSheetId="24">#REF!</definedName>
    <definedName name="MISC" localSheetId="25">#REF!</definedName>
    <definedName name="MISC" localSheetId="1">#REF!</definedName>
    <definedName name="MISC" localSheetId="2">#REF!</definedName>
    <definedName name="MISC">#REF!</definedName>
    <definedName name="mjmjm" hidden="1">#REF!</definedName>
    <definedName name="mjmjmjmjt" hidden="1">#REF!</definedName>
    <definedName name="mm" hidden="1">TRUE</definedName>
    <definedName name="MMM" localSheetId="15" hidden="1">{#N/A,#N/A,FALSE,"Summary";#N/A,#N/A,FALSE,"T-UFDS";#N/A,#N/A,FALSE,"T-UFLT";#N/A,#N/A,FALSE,"T-L&amp;ILW Ops";#N/A,#N/A,FALSE,"T_L&amp;ILW LT";#N/A,#N/A,FALSE,"T-Decom";#N/A,#N/A,FALSE,"T-Supp"}</definedName>
    <definedName name="MMM" localSheetId="27" hidden="1">{#N/A,#N/A,FALSE,"Summary";#N/A,#N/A,FALSE,"T-UFDS";#N/A,#N/A,FALSE,"T-UFLT";#N/A,#N/A,FALSE,"T-L&amp;ILW Ops";#N/A,#N/A,FALSE,"T_L&amp;ILW LT";#N/A,#N/A,FALSE,"T-Decom";#N/A,#N/A,FALSE,"T-Supp"}</definedName>
    <definedName name="MMM" localSheetId="28" hidden="1">{#N/A,#N/A,FALSE,"Summary";#N/A,#N/A,FALSE,"T-UFDS";#N/A,#N/A,FALSE,"T-UFLT";#N/A,#N/A,FALSE,"T-L&amp;ILW Ops";#N/A,#N/A,FALSE,"T_L&amp;ILW LT";#N/A,#N/A,FALSE,"T-Decom";#N/A,#N/A,FALSE,"T-Supp"}</definedName>
    <definedName name="MMM" localSheetId="0" hidden="1">{#N/A,#N/A,FALSE,"Summary";#N/A,#N/A,FALSE,"T-UFDS";#N/A,#N/A,FALSE,"T-UFLT";#N/A,#N/A,FALSE,"T-L&amp;ILW Ops";#N/A,#N/A,FALSE,"T_L&amp;ILW LT";#N/A,#N/A,FALSE,"T-Decom";#N/A,#N/A,FALSE,"T-Supp"}</definedName>
    <definedName name="MMM" localSheetId="14" hidden="1">{#N/A,#N/A,FALSE,"Summary";#N/A,#N/A,FALSE,"T-UFDS";#N/A,#N/A,FALSE,"T-UFLT";#N/A,#N/A,FALSE,"T-L&amp;ILW Ops";#N/A,#N/A,FALSE,"T_L&amp;ILW LT";#N/A,#N/A,FALSE,"T-Decom";#N/A,#N/A,FALSE,"T-Supp"}</definedName>
    <definedName name="MMM" localSheetId="16" hidden="1">{#N/A,#N/A,FALSE,"Summary";#N/A,#N/A,FALSE,"T-UFDS";#N/A,#N/A,FALSE,"T-UFLT";#N/A,#N/A,FALSE,"T-L&amp;ILW Ops";#N/A,#N/A,FALSE,"T_L&amp;ILW LT";#N/A,#N/A,FALSE,"T-Decom";#N/A,#N/A,FALSE,"T-Supp"}</definedName>
    <definedName name="MMM" localSheetId="17" hidden="1">{#N/A,#N/A,FALSE,"Summary";#N/A,#N/A,FALSE,"T-UFDS";#N/A,#N/A,FALSE,"T-UFLT";#N/A,#N/A,FALSE,"T-L&amp;ILW Ops";#N/A,#N/A,FALSE,"T_L&amp;ILW LT";#N/A,#N/A,FALSE,"T-Decom";#N/A,#N/A,FALSE,"T-Supp"}</definedName>
    <definedName name="MMM" localSheetId="18" hidden="1">{#N/A,#N/A,FALSE,"Summary";#N/A,#N/A,FALSE,"T-UFDS";#N/A,#N/A,FALSE,"T-UFLT";#N/A,#N/A,FALSE,"T-L&amp;ILW Ops";#N/A,#N/A,FALSE,"T_L&amp;ILW LT";#N/A,#N/A,FALSE,"T-Decom";#N/A,#N/A,FALSE,"T-Supp"}</definedName>
    <definedName name="MMM" localSheetId="19" hidden="1">{#N/A,#N/A,FALSE,"Summary";#N/A,#N/A,FALSE,"T-UFDS";#N/A,#N/A,FALSE,"T-UFLT";#N/A,#N/A,FALSE,"T-L&amp;ILW Ops";#N/A,#N/A,FALSE,"T_L&amp;ILW LT";#N/A,#N/A,FALSE,"T-Decom";#N/A,#N/A,FALSE,"T-Supp"}</definedName>
    <definedName name="MMM" localSheetId="20" hidden="1">{#N/A,#N/A,FALSE,"Summary";#N/A,#N/A,FALSE,"T-UFDS";#N/A,#N/A,FALSE,"T-UFLT";#N/A,#N/A,FALSE,"T-L&amp;ILW Ops";#N/A,#N/A,FALSE,"T_L&amp;ILW LT";#N/A,#N/A,FALSE,"T-Decom";#N/A,#N/A,FALSE,"T-Supp"}</definedName>
    <definedName name="MMM" localSheetId="21" hidden="1">{#N/A,#N/A,FALSE,"Summary";#N/A,#N/A,FALSE,"T-UFDS";#N/A,#N/A,FALSE,"T-UFLT";#N/A,#N/A,FALSE,"T-L&amp;ILW Ops";#N/A,#N/A,FALSE,"T_L&amp;ILW LT";#N/A,#N/A,FALSE,"T-Decom";#N/A,#N/A,FALSE,"T-Supp"}</definedName>
    <definedName name="MMM" localSheetId="22" hidden="1">{#N/A,#N/A,FALSE,"Summary";#N/A,#N/A,FALSE,"T-UFDS";#N/A,#N/A,FALSE,"T-UFLT";#N/A,#N/A,FALSE,"T-L&amp;ILW Ops";#N/A,#N/A,FALSE,"T_L&amp;ILW LT";#N/A,#N/A,FALSE,"T-Decom";#N/A,#N/A,FALSE,"T-Supp"}</definedName>
    <definedName name="MMM" localSheetId="23" hidden="1">{#N/A,#N/A,FALSE,"Summary";#N/A,#N/A,FALSE,"T-UFDS";#N/A,#N/A,FALSE,"T-UFLT";#N/A,#N/A,FALSE,"T-L&amp;ILW Ops";#N/A,#N/A,FALSE,"T_L&amp;ILW LT";#N/A,#N/A,FALSE,"T-Decom";#N/A,#N/A,FALSE,"T-Supp"}</definedName>
    <definedName name="MMM" localSheetId="24" hidden="1">{#N/A,#N/A,FALSE,"Summary";#N/A,#N/A,FALSE,"T-UFDS";#N/A,#N/A,FALSE,"T-UFLT";#N/A,#N/A,FALSE,"T-L&amp;ILW Ops";#N/A,#N/A,FALSE,"T_L&amp;ILW LT";#N/A,#N/A,FALSE,"T-Decom";#N/A,#N/A,FALSE,"T-Supp"}</definedName>
    <definedName name="MMM" localSheetId="25" hidden="1">{#N/A,#N/A,FALSE,"Summary";#N/A,#N/A,FALSE,"T-UFDS";#N/A,#N/A,FALSE,"T-UFLT";#N/A,#N/A,FALSE,"T-L&amp;ILW Ops";#N/A,#N/A,FALSE,"T_L&amp;ILW LT";#N/A,#N/A,FALSE,"T-Decom";#N/A,#N/A,FALSE,"T-Supp"}</definedName>
    <definedName name="MMM" localSheetId="26" hidden="1">{#N/A,#N/A,FALSE,"Summary";#N/A,#N/A,FALSE,"T-UFDS";#N/A,#N/A,FALSE,"T-UFLT";#N/A,#N/A,FALSE,"T-L&amp;ILW Ops";#N/A,#N/A,FALSE,"T_L&amp;ILW LT";#N/A,#N/A,FALSE,"T-Decom";#N/A,#N/A,FALSE,"T-Supp"}</definedName>
    <definedName name="MMM" localSheetId="1" hidden="1">{#N/A,#N/A,FALSE,"Summary";#N/A,#N/A,FALSE,"T-UFDS";#N/A,#N/A,FALSE,"T-UFLT";#N/A,#N/A,FALSE,"T-L&amp;ILW Ops";#N/A,#N/A,FALSE,"T_L&amp;ILW LT";#N/A,#N/A,FALSE,"T-Decom";#N/A,#N/A,FALSE,"T-Supp"}</definedName>
    <definedName name="MMM" localSheetId="2" hidden="1">{#N/A,#N/A,FALSE,"Summary";#N/A,#N/A,FALSE,"T-UFDS";#N/A,#N/A,FALSE,"T-UFLT";#N/A,#N/A,FALSE,"T-L&amp;ILW Ops";#N/A,#N/A,FALSE,"T_L&amp;ILW LT";#N/A,#N/A,FALSE,"T-Decom";#N/A,#N/A,FALSE,"T-Supp"}</definedName>
    <definedName name="MMM" localSheetId="29" hidden="1">{#N/A,#N/A,FALSE,"Summary";#N/A,#N/A,FALSE,"T-UFDS";#N/A,#N/A,FALSE,"T-UFLT";#N/A,#N/A,FALSE,"T-L&amp;ILW Ops";#N/A,#N/A,FALSE,"T_L&amp;ILW LT";#N/A,#N/A,FALSE,"T-Decom";#N/A,#N/A,FALSE,"T-Supp"}</definedName>
    <definedName name="MMM" localSheetId="4" hidden="1">{#N/A,#N/A,FALSE,"Summary";#N/A,#N/A,FALSE,"T-UFDS";#N/A,#N/A,FALSE,"T-UFLT";#N/A,#N/A,FALSE,"T-L&amp;ILW Ops";#N/A,#N/A,FALSE,"T_L&amp;ILW LT";#N/A,#N/A,FALSE,"T-Decom";#N/A,#N/A,FALSE,"T-Supp"}</definedName>
    <definedName name="MMM" localSheetId="5" hidden="1">{#N/A,#N/A,FALSE,"Summary";#N/A,#N/A,FALSE,"T-UFDS";#N/A,#N/A,FALSE,"T-UFLT";#N/A,#N/A,FALSE,"T-L&amp;ILW Ops";#N/A,#N/A,FALSE,"T_L&amp;ILW LT";#N/A,#N/A,FALSE,"T-Decom";#N/A,#N/A,FALSE,"T-Supp"}</definedName>
    <definedName name="MMM" localSheetId="6" hidden="1">{#N/A,#N/A,FALSE,"Summary";#N/A,#N/A,FALSE,"T-UFDS";#N/A,#N/A,FALSE,"T-UFLT";#N/A,#N/A,FALSE,"T-L&amp;ILW Ops";#N/A,#N/A,FALSE,"T_L&amp;ILW LT";#N/A,#N/A,FALSE,"T-Decom";#N/A,#N/A,FALSE,"T-Supp"}</definedName>
    <definedName name="MMM" localSheetId="7" hidden="1">{#N/A,#N/A,FALSE,"Summary";#N/A,#N/A,FALSE,"T-UFDS";#N/A,#N/A,FALSE,"T-UFLT";#N/A,#N/A,FALSE,"T-L&amp;ILW Ops";#N/A,#N/A,FALSE,"T_L&amp;ILW LT";#N/A,#N/A,FALSE,"T-Decom";#N/A,#N/A,FALSE,"T-Supp"}</definedName>
    <definedName name="MMM" localSheetId="8" hidden="1">{#N/A,#N/A,FALSE,"Summary";#N/A,#N/A,FALSE,"T-UFDS";#N/A,#N/A,FALSE,"T-UFLT";#N/A,#N/A,FALSE,"T-L&amp;ILW Ops";#N/A,#N/A,FALSE,"T_L&amp;ILW LT";#N/A,#N/A,FALSE,"T-Decom";#N/A,#N/A,FALSE,"T-Supp"}</definedName>
    <definedName name="MMM" localSheetId="9" hidden="1">{#N/A,#N/A,FALSE,"Summary";#N/A,#N/A,FALSE,"T-UFDS";#N/A,#N/A,FALSE,"T-UFLT";#N/A,#N/A,FALSE,"T-L&amp;ILW Ops";#N/A,#N/A,FALSE,"T_L&amp;ILW LT";#N/A,#N/A,FALSE,"T-Decom";#N/A,#N/A,FALSE,"T-Supp"}</definedName>
    <definedName name="MMM" localSheetId="10" hidden="1">{#N/A,#N/A,FALSE,"Summary";#N/A,#N/A,FALSE,"T-UFDS";#N/A,#N/A,FALSE,"T-UFLT";#N/A,#N/A,FALSE,"T-L&amp;ILW Ops";#N/A,#N/A,FALSE,"T_L&amp;ILW LT";#N/A,#N/A,FALSE,"T-Decom";#N/A,#N/A,FALSE,"T-Supp"}</definedName>
    <definedName name="MMM" localSheetId="30" hidden="1">{#N/A,#N/A,FALSE,"Summary";#N/A,#N/A,FALSE,"T-UFDS";#N/A,#N/A,FALSE,"T-UFLT";#N/A,#N/A,FALSE,"T-L&amp;ILW Ops";#N/A,#N/A,FALSE,"T_L&amp;ILW LT";#N/A,#N/A,FALSE,"T-Decom";#N/A,#N/A,FALSE,"T-Supp"}</definedName>
    <definedName name="MMM" localSheetId="31" hidden="1">{#N/A,#N/A,FALSE,"Summary";#N/A,#N/A,FALSE,"T-UFDS";#N/A,#N/A,FALSE,"T-UFLT";#N/A,#N/A,FALSE,"T-L&amp;ILW Ops";#N/A,#N/A,FALSE,"T_L&amp;ILW LT";#N/A,#N/A,FALSE,"T-Decom";#N/A,#N/A,FALSE,"T-Supp"}</definedName>
    <definedName name="MMM" hidden="1">{#N/A,#N/A,FALSE,"Summary";#N/A,#N/A,FALSE,"T-UFDS";#N/A,#N/A,FALSE,"T-UFLT";#N/A,#N/A,FALSE,"T-L&amp;ILW Ops";#N/A,#N/A,FALSE,"T_L&amp;ILW LT";#N/A,#N/A,FALSE,"T-Decom";#N/A,#N/A,FALSE,"T-Supp"}</definedName>
    <definedName name="mmmmm" hidden="1">2047</definedName>
    <definedName name="mmmmmm" localSheetId="27">#REF!</definedName>
    <definedName name="mmmmmm" localSheetId="28">#REF!</definedName>
    <definedName name="mmmmmm" localSheetId="16">#REF!</definedName>
    <definedName name="mmmmmm" localSheetId="18">#REF!</definedName>
    <definedName name="mmmmmm" localSheetId="20">#REF!</definedName>
    <definedName name="mmmmmm" localSheetId="21">#REF!</definedName>
    <definedName name="mmmmmm" localSheetId="22">#REF!</definedName>
    <definedName name="mmmmmm" localSheetId="23">#REF!</definedName>
    <definedName name="mmmmmm" localSheetId="24">#REF!</definedName>
    <definedName name="mmmmmm" localSheetId="25">#REF!</definedName>
    <definedName name="mmmmmm" localSheetId="26">#REF!</definedName>
    <definedName name="mmmmmm" localSheetId="1">#REF!</definedName>
    <definedName name="mmmmmm" localSheetId="2">#REF!</definedName>
    <definedName name="mmmmmm" localSheetId="4">#REF!</definedName>
    <definedName name="mmmmmm" localSheetId="5">#REF!</definedName>
    <definedName name="mmmmmm" localSheetId="7">#REF!</definedName>
    <definedName name="mmmmmm" localSheetId="8">#REF!</definedName>
    <definedName name="mmmmmm" localSheetId="9">#REF!</definedName>
    <definedName name="mmmmmm" localSheetId="10">#REF!</definedName>
    <definedName name="mmmmmm">#REF!</definedName>
    <definedName name="mmmmmmmmmmmmmm" localSheetId="27">#REF!</definedName>
    <definedName name="mmmmmmmmmmmmmm" localSheetId="28">#REF!</definedName>
    <definedName name="mmmmmmmmmmmmmm" localSheetId="16">#REF!</definedName>
    <definedName name="mmmmmmmmmmmmmm" localSheetId="18">#REF!</definedName>
    <definedName name="mmmmmmmmmmmmmm" localSheetId="20">#REF!</definedName>
    <definedName name="mmmmmmmmmmmmmm" localSheetId="21">#REF!</definedName>
    <definedName name="mmmmmmmmmmmmmm" localSheetId="22">#REF!</definedName>
    <definedName name="mmmmmmmmmmmmmm" localSheetId="23">#REF!</definedName>
    <definedName name="mmmmmmmmmmmmmm" localSheetId="24">#REF!</definedName>
    <definedName name="mmmmmmmmmmmmmm" localSheetId="25">#REF!</definedName>
    <definedName name="mmmmmmmmmmmmmm" localSheetId="26">#REF!</definedName>
    <definedName name="mmmmmmmmmmmmmm" localSheetId="1">#REF!</definedName>
    <definedName name="mmmmmmmmmmmmmm" localSheetId="2">#REF!</definedName>
    <definedName name="mmmmmmmmmmmmmm" localSheetId="4">#REF!</definedName>
    <definedName name="mmmmmmmmmmmmmm" localSheetId="5">#REF!</definedName>
    <definedName name="mmmmmmmmmmmmmm" localSheetId="7">#REF!</definedName>
    <definedName name="mmmmmmmmmmmmmm" localSheetId="8">#REF!</definedName>
    <definedName name="mmmmmmmmmmmmmm" localSheetId="9">#REF!</definedName>
    <definedName name="mmmmmmmmmmmmmm" localSheetId="10">#REF!</definedName>
    <definedName name="mmmmmmmmmmmmmm">#REF!</definedName>
    <definedName name="MMOD" hidden="1">"ESG5D7BUL339S1PUIFJDMYP64"</definedName>
    <definedName name="MMOD1" hidden="1">"42OOCOJ1FUOUWJJRJ9DA5ER7F"</definedName>
    <definedName name="ModInterface">#REF!</definedName>
    <definedName name="ModLookup">#REF!</definedName>
    <definedName name="ModularPreassembly">#REF!</definedName>
    <definedName name="Module_Life">#REF!</definedName>
    <definedName name="MOffset">#REF!</definedName>
    <definedName name="mon_ctrl" localSheetId="19">#REF!</definedName>
    <definedName name="mon_ctrl">#REF!</definedName>
    <definedName name="MonIndex">#REF!</definedName>
    <definedName name="MonitorCol">1</definedName>
    <definedName name="MonitorRow">1</definedName>
    <definedName name="Montagekosten">#REF!</definedName>
    <definedName name="Month" localSheetId="27">#REF!</definedName>
    <definedName name="Month" localSheetId="28">#REF!</definedName>
    <definedName name="Month" localSheetId="16">#REF!</definedName>
    <definedName name="Month" localSheetId="18">#REF!</definedName>
    <definedName name="Month" localSheetId="20">#REF!</definedName>
    <definedName name="Month" localSheetId="21">#REF!</definedName>
    <definedName name="Month" localSheetId="22">#REF!</definedName>
    <definedName name="Month" localSheetId="23">#REF!</definedName>
    <definedName name="Month" localSheetId="24">#REF!</definedName>
    <definedName name="Month" localSheetId="25">#REF!</definedName>
    <definedName name="Month" localSheetId="26">#REF!</definedName>
    <definedName name="Month" localSheetId="1">#REF!</definedName>
    <definedName name="Month" localSheetId="2">#REF!</definedName>
    <definedName name="Month" localSheetId="4">#REF!</definedName>
    <definedName name="Month" localSheetId="5">#REF!</definedName>
    <definedName name="Month" localSheetId="7">#REF!</definedName>
    <definedName name="Month" localSheetId="8">#REF!</definedName>
    <definedName name="Month" localSheetId="9">#REF!</definedName>
    <definedName name="Month" localSheetId="10">#REF!</definedName>
    <definedName name="Month">#REF!</definedName>
    <definedName name="Month_test" localSheetId="19">#REF!</definedName>
    <definedName name="Month_test">#REF!</definedName>
    <definedName name="Month_Value" localSheetId="19">#REF!</definedName>
    <definedName name="Month_Value">#REF!</definedName>
    <definedName name="monthlookup" localSheetId="27">#REF!</definedName>
    <definedName name="monthlookup" localSheetId="28">#REF!</definedName>
    <definedName name="monthlookup" localSheetId="16">#REF!</definedName>
    <definedName name="monthlookup" localSheetId="18">#REF!</definedName>
    <definedName name="monthlookup" localSheetId="21">#REF!</definedName>
    <definedName name="monthlookup" localSheetId="22">#REF!</definedName>
    <definedName name="monthlookup" localSheetId="23">#REF!</definedName>
    <definedName name="monthlookup" localSheetId="24">#REF!</definedName>
    <definedName name="monthlookup" localSheetId="25">#REF!</definedName>
    <definedName name="monthlookup" localSheetId="26">#REF!</definedName>
    <definedName name="monthlookup" localSheetId="1">#REF!</definedName>
    <definedName name="monthlookup" localSheetId="2">#REF!</definedName>
    <definedName name="monthlookup" localSheetId="4">#REF!</definedName>
    <definedName name="monthlookup" localSheetId="7">#REF!</definedName>
    <definedName name="monthlookup" localSheetId="8">#REF!</definedName>
    <definedName name="monthlookup" localSheetId="9">#REF!</definedName>
    <definedName name="monthlookup" localSheetId="10">#REF!</definedName>
    <definedName name="monthlookup">#REF!</definedName>
    <definedName name="MONTHLY" localSheetId="27">#REF!</definedName>
    <definedName name="MONTHLY" localSheetId="28">#REF!</definedName>
    <definedName name="MONTHLY" localSheetId="16">#REF!</definedName>
    <definedName name="MONTHLY" localSheetId="19">#REF!</definedName>
    <definedName name="MONTHLY" localSheetId="20">#REF!</definedName>
    <definedName name="MONTHLY" localSheetId="22">#REF!</definedName>
    <definedName name="MONTHLY" localSheetId="23">#REF!</definedName>
    <definedName name="MONTHLY" localSheetId="24">#REF!</definedName>
    <definedName name="MONTHLY" localSheetId="25">#REF!</definedName>
    <definedName name="MONTHLY" localSheetId="26">#REF!</definedName>
    <definedName name="MONTHLY" localSheetId="5">#REF!</definedName>
    <definedName name="MONTHLY" localSheetId="7">#REF!</definedName>
    <definedName name="MONTHLY" localSheetId="9">#REF!</definedName>
    <definedName name="MONTHLY">#REF!</definedName>
    <definedName name="Monthly_MCR_Hours" localSheetId="27">#REF!</definedName>
    <definedName name="Monthly_MCR_Hours" localSheetId="28">#REF!</definedName>
    <definedName name="Monthly_MCR_Hours" localSheetId="16">#REF!</definedName>
    <definedName name="Monthly_MCR_Hours" localSheetId="18">#REF!</definedName>
    <definedName name="Monthly_MCR_Hours" localSheetId="20">#REF!</definedName>
    <definedName name="Monthly_MCR_Hours" localSheetId="21">#REF!</definedName>
    <definedName name="Monthly_MCR_Hours" localSheetId="22">#REF!</definedName>
    <definedName name="Monthly_MCR_Hours" localSheetId="23">#REF!</definedName>
    <definedName name="Monthly_MCR_Hours" localSheetId="24">#REF!</definedName>
    <definedName name="Monthly_MCR_Hours" localSheetId="25">#REF!</definedName>
    <definedName name="Monthly_MCR_Hours" localSheetId="26">#REF!</definedName>
    <definedName name="Monthly_MCR_Hours" localSheetId="1">#REF!</definedName>
    <definedName name="Monthly_MCR_Hours" localSheetId="2">#REF!</definedName>
    <definedName name="Monthly_MCR_Hours" localSheetId="4">#REF!</definedName>
    <definedName name="Monthly_MCR_Hours" localSheetId="5">#REF!</definedName>
    <definedName name="Monthly_MCR_Hours" localSheetId="7">#REF!</definedName>
    <definedName name="Monthly_MCR_Hours" localSheetId="8">#REF!</definedName>
    <definedName name="Monthly_MCR_Hours" localSheetId="9">#REF!</definedName>
    <definedName name="Monthly_MCR_Hours" localSheetId="10">#REF!</definedName>
    <definedName name="Monthly_MCR_Hours">#REF!</definedName>
    <definedName name="Monthly_Reliability" localSheetId="19">#REF!</definedName>
    <definedName name="Monthly_Reliability">#REF!</definedName>
    <definedName name="MonthlyCostFlow" comment="Monthly costs flow for the Lower Mattagami Project">#REF!</definedName>
    <definedName name="MonthlyScroll" localSheetId="27">#REF!</definedName>
    <definedName name="MonthlyScroll" localSheetId="28">#REF!</definedName>
    <definedName name="MonthlyScroll" localSheetId="16">#REF!</definedName>
    <definedName name="MonthlyScroll" localSheetId="18">#REF!</definedName>
    <definedName name="MonthlyScroll" localSheetId="19">#REF!</definedName>
    <definedName name="MonthlyScroll" localSheetId="20">#REF!</definedName>
    <definedName name="MonthlyScroll" localSheetId="21">#REF!</definedName>
    <definedName name="MonthlyScroll" localSheetId="22">#REF!</definedName>
    <definedName name="MonthlyScroll" localSheetId="23">#REF!</definedName>
    <definedName name="MonthlyScroll" localSheetId="24">#REF!</definedName>
    <definedName name="MonthlyScroll" localSheetId="25">#REF!</definedName>
    <definedName name="MonthlyScroll" localSheetId="26">#REF!</definedName>
    <definedName name="MonthlyScroll" localSheetId="1">#REF!</definedName>
    <definedName name="MonthlyScroll" localSheetId="2">#REF!</definedName>
    <definedName name="MonthlyScroll" localSheetId="4">#REF!</definedName>
    <definedName name="MonthlyScroll" localSheetId="5">#REF!</definedName>
    <definedName name="MonthlyScroll" localSheetId="7">#REF!</definedName>
    <definedName name="MonthlyScroll" localSheetId="9">#REF!</definedName>
    <definedName name="MonthlyScroll">#REF!</definedName>
    <definedName name="MonthName">"March"</definedName>
    <definedName name="MONTHS" localSheetId="27">#REF!</definedName>
    <definedName name="MONTHS" localSheetId="28">#REF!</definedName>
    <definedName name="MONTHS" localSheetId="16">#REF!</definedName>
    <definedName name="MONTHS" localSheetId="18">#REF!</definedName>
    <definedName name="MONTHS" localSheetId="20">#REF!</definedName>
    <definedName name="MONTHS" localSheetId="21">#REF!</definedName>
    <definedName name="MONTHS" localSheetId="22">#REF!</definedName>
    <definedName name="MONTHS" localSheetId="23">#REF!</definedName>
    <definedName name="MONTHS" localSheetId="24">#REF!</definedName>
    <definedName name="MONTHS" localSheetId="25">#REF!</definedName>
    <definedName name="MONTHS" localSheetId="26">#REF!</definedName>
    <definedName name="MONTHS" localSheetId="1">#REF!</definedName>
    <definedName name="MONTHS" localSheetId="2">#REF!</definedName>
    <definedName name="MONTHS" localSheetId="4">#REF!</definedName>
    <definedName name="MONTHS" localSheetId="5">#REF!</definedName>
    <definedName name="MONTHS" localSheetId="7">#REF!</definedName>
    <definedName name="MONTHS" localSheetId="8">#REF!</definedName>
    <definedName name="MONTHS" localSheetId="9">#REF!</definedName>
    <definedName name="MONTHS" localSheetId="10">#REF!</definedName>
    <definedName name="MONTHS">#REF!</definedName>
    <definedName name="months_per_qrt">#REF!</definedName>
    <definedName name="months_per_year">12</definedName>
    <definedName name="months_per_yr">#REF!</definedName>
    <definedName name="Months_per_yr_2018">#REF!</definedName>
    <definedName name="MONTHS2" localSheetId="27">#REF!</definedName>
    <definedName name="MONTHS2" localSheetId="28">#REF!</definedName>
    <definedName name="MONTHS2" localSheetId="16">#REF!</definedName>
    <definedName name="MONTHS2" localSheetId="18">#REF!</definedName>
    <definedName name="MONTHS2" localSheetId="20">#REF!</definedName>
    <definedName name="MONTHS2" localSheetId="21">#REF!</definedName>
    <definedName name="MONTHS2" localSheetId="22">#REF!</definedName>
    <definedName name="MONTHS2" localSheetId="23">#REF!</definedName>
    <definedName name="MONTHS2" localSheetId="24">#REF!</definedName>
    <definedName name="MONTHS2" localSheetId="25">#REF!</definedName>
    <definedName name="MONTHS2" localSheetId="26">#REF!</definedName>
    <definedName name="MONTHS2" localSheetId="1">#REF!</definedName>
    <definedName name="MONTHS2" localSheetId="2">#REF!</definedName>
    <definedName name="MONTHS2" localSheetId="4">#REF!</definedName>
    <definedName name="MONTHS2" localSheetId="7">#REF!</definedName>
    <definedName name="MONTHS2" localSheetId="8">#REF!</definedName>
    <definedName name="MONTHS2" localSheetId="9">#REF!</definedName>
    <definedName name="MONTHS2" localSheetId="10">#REF!</definedName>
    <definedName name="MONTHS2">#REF!</definedName>
    <definedName name="monthsYear">#REF!</definedName>
    <definedName name="MPA">#REF!</definedName>
    <definedName name="MPL">#REF!</definedName>
    <definedName name="MPMARebate" localSheetId="27">#REF!</definedName>
    <definedName name="MPMARebate" localSheetId="28">#REF!</definedName>
    <definedName name="MPMARebate" localSheetId="16">#REF!</definedName>
    <definedName name="MPMARebate" localSheetId="20">#REF!</definedName>
    <definedName name="MPMARebate" localSheetId="22">#REF!</definedName>
    <definedName name="MPMARebate" localSheetId="23">#REF!</definedName>
    <definedName name="MPMARebate" localSheetId="24">#REF!</definedName>
    <definedName name="MPMARebate" localSheetId="25">#REF!</definedName>
    <definedName name="MPMARebate" localSheetId="26">#REF!</definedName>
    <definedName name="MPMARebate" localSheetId="5">#REF!</definedName>
    <definedName name="MPMARebate" localSheetId="7">#REF!</definedName>
    <definedName name="MPMARebate" localSheetId="9">#REF!</definedName>
    <definedName name="MPMARebate">#REF!</definedName>
    <definedName name="MSR_Const_1" localSheetId="24">#REF!</definedName>
    <definedName name="MSR_Const_1" localSheetId="25">#REF!</definedName>
    <definedName name="MSR_Const_1" localSheetId="1">#REF!</definedName>
    <definedName name="MSR_Const_1" localSheetId="2">#REF!</definedName>
    <definedName name="MSR_Const_1">#REF!</definedName>
    <definedName name="MSR_Const_1e" localSheetId="24">#REF!</definedName>
    <definedName name="MSR_Const_1e" localSheetId="25">#REF!</definedName>
    <definedName name="MSR_Const_1e" localSheetId="1">#REF!</definedName>
    <definedName name="MSR_Const_1e" localSheetId="2">#REF!</definedName>
    <definedName name="MSR_Const_1e">#REF!</definedName>
    <definedName name="MSR_Const_2" localSheetId="24">#REF!</definedName>
    <definedName name="MSR_Const_2" localSheetId="25">#REF!</definedName>
    <definedName name="MSR_Const_2" localSheetId="1">#REF!</definedName>
    <definedName name="MSR_Const_2" localSheetId="2">#REF!</definedName>
    <definedName name="MSR_Const_2">#REF!</definedName>
    <definedName name="MSR_Const_2e" localSheetId="1">#REF!</definedName>
    <definedName name="MSR_Const_2e" localSheetId="2">#REF!</definedName>
    <definedName name="MSR_Const_2e">#REF!</definedName>
    <definedName name="MSR_Const_3" localSheetId="1">#REF!</definedName>
    <definedName name="MSR_Const_3" localSheetId="2">#REF!</definedName>
    <definedName name="MSR_Const_3">#REF!</definedName>
    <definedName name="MSR_Const_3e" localSheetId="1">#REF!</definedName>
    <definedName name="MSR_Const_3e" localSheetId="2">#REF!</definedName>
    <definedName name="MSR_Const_3e">#REF!</definedName>
    <definedName name="MSR_Const_4" localSheetId="1">#REF!</definedName>
    <definedName name="MSR_Const_4" localSheetId="2">#REF!</definedName>
    <definedName name="MSR_Const_4">#REF!</definedName>
    <definedName name="MSR_Const_4e" localSheetId="1">#REF!</definedName>
    <definedName name="MSR_Const_4e" localSheetId="2">#REF!</definedName>
    <definedName name="MSR_Const_4e">#REF!</definedName>
    <definedName name="Mtce">#REF!</definedName>
    <definedName name="MTD_ActAncillaryByStation" localSheetId="19">#REF!</definedName>
    <definedName name="MTD_ActAncillaryByStation">#REF!</definedName>
    <definedName name="MTD_Actual_LY" localSheetId="19">#REF!</definedName>
    <definedName name="MTD_Actual_LY" localSheetId="20">#REF!</definedName>
    <definedName name="MTD_Actual_LY" localSheetId="23">#REF!</definedName>
    <definedName name="MTD_Actual_LY" localSheetId="26">#REF!</definedName>
    <definedName name="MTD_Actual_LY">#REF!</definedName>
    <definedName name="MTD_AGC_Actual" localSheetId="19">#REF!</definedName>
    <definedName name="MTD_AGC_Actual">#REF!</definedName>
    <definedName name="MTD_AGC_Budget" localSheetId="14">#REF!</definedName>
    <definedName name="MTD_AGC_Budget" localSheetId="16">#REF!</definedName>
    <definedName name="MTD_AGC_Budget" localSheetId="19">#REF!</definedName>
    <definedName name="MTD_AGC_Budget" localSheetId="22">#REF!</definedName>
    <definedName name="MTD_AGC_Budget" localSheetId="23">#REF!</definedName>
    <definedName name="MTD_AGC_Budget" localSheetId="26">#REF!</definedName>
    <definedName name="MTD_AGC_Budget" localSheetId="5">#REF!</definedName>
    <definedName name="MTD_AGC_Budget" localSheetId="7">#REF!</definedName>
    <definedName name="MTD_AGC_Budget" localSheetId="9">#REF!</definedName>
    <definedName name="MTD_AGC_Budget" localSheetId="11">#REF!</definedName>
    <definedName name="MTD_AGC_Budget">#REF!</definedName>
    <definedName name="MTD_AncRev" localSheetId="19">#REF!</definedName>
    <definedName name="MTD_AncRev">#REF!</definedName>
    <definedName name="MTD_AncRev_Bud" localSheetId="14">#REF!</definedName>
    <definedName name="MTD_AncRev_Bud" localSheetId="16">#REF!</definedName>
    <definedName name="MTD_AncRev_Bud" localSheetId="19">#REF!</definedName>
    <definedName name="MTD_AncRev_Bud" localSheetId="22">#REF!</definedName>
    <definedName name="MTD_AncRev_Bud" localSheetId="23">#REF!</definedName>
    <definedName name="MTD_AncRev_Bud" localSheetId="26">#REF!</definedName>
    <definedName name="MTD_AncRev_Bud" localSheetId="5">#REF!</definedName>
    <definedName name="MTD_AncRev_Bud" localSheetId="7">#REF!</definedName>
    <definedName name="MTD_AncRev_Bud" localSheetId="9">#REF!</definedName>
    <definedName name="MTD_AncRev_Bud" localSheetId="11">#REF!</definedName>
    <definedName name="MTD_AncRev_Bud">#REF!</definedName>
    <definedName name="MTD_AncRev_Bud_Detail" localSheetId="27">#REF!</definedName>
    <definedName name="MTD_AncRev_Bud_Detail" localSheetId="28">#REF!</definedName>
    <definedName name="MTD_AncRev_Bud_Detail" localSheetId="16">#REF!</definedName>
    <definedName name="MTD_AncRev_Bud_Detail" localSheetId="19">#REF!</definedName>
    <definedName name="MTD_AncRev_Bud_Detail" localSheetId="20">#REF!</definedName>
    <definedName name="MTD_AncRev_Bud_Detail" localSheetId="22">#REF!</definedName>
    <definedName name="MTD_AncRev_Bud_Detail" localSheetId="23">#REF!</definedName>
    <definedName name="MTD_AncRev_Bud_Detail" localSheetId="24">#REF!</definedName>
    <definedName name="MTD_AncRev_Bud_Detail" localSheetId="25">#REF!</definedName>
    <definedName name="MTD_AncRev_Bud_Detail" localSheetId="26">#REF!</definedName>
    <definedName name="MTD_AncRev_Bud_Detail" localSheetId="5">#REF!</definedName>
    <definedName name="MTD_AncRev_Bud_Detail" localSheetId="7">#REF!</definedName>
    <definedName name="MTD_AncRev_Bud_Detail" localSheetId="9">#REF!</definedName>
    <definedName name="MTD_AncRev_Bud_Detail">#REF!</definedName>
    <definedName name="MTD_AQEI" localSheetId="14">#REF!</definedName>
    <definedName name="MTD_AQEI" localSheetId="16">#REF!</definedName>
    <definedName name="MTD_AQEI" localSheetId="19">#REF!</definedName>
    <definedName name="MTD_AQEI" localSheetId="22">#REF!</definedName>
    <definedName name="MTD_AQEI" localSheetId="23">#REF!</definedName>
    <definedName name="MTD_AQEI" localSheetId="26">#REF!</definedName>
    <definedName name="MTD_AQEI" localSheetId="5">#REF!</definedName>
    <definedName name="MTD_AQEI" localSheetId="7">#REF!</definedName>
    <definedName name="MTD_AQEI" localSheetId="9">#REF!</definedName>
    <definedName name="MTD_AQEI" localSheetId="11">#REF!</definedName>
    <definedName name="MTD_AQEI">#REF!</definedName>
    <definedName name="MTD_AQEW" localSheetId="14">#REF!</definedName>
    <definedName name="MTD_AQEW" localSheetId="16">#REF!</definedName>
    <definedName name="MTD_AQEW" localSheetId="19">#REF!</definedName>
    <definedName name="MTD_AQEW" localSheetId="22">#REF!</definedName>
    <definedName name="MTD_AQEW" localSheetId="23">#REF!</definedName>
    <definedName name="MTD_AQEW" localSheetId="26">#REF!</definedName>
    <definedName name="MTD_AQEW" localSheetId="5">#REF!</definedName>
    <definedName name="MTD_AQEW" localSheetId="7">#REF!</definedName>
    <definedName name="MTD_AQEW" localSheetId="9">#REF!</definedName>
    <definedName name="MTD_AQEW" localSheetId="11">#REF!</definedName>
    <definedName name="MTD_AQEW">#REF!</definedName>
    <definedName name="MTD_BlackStart_Actual" localSheetId="19">#REF!</definedName>
    <definedName name="MTD_BlackStart_Actual">#REF!</definedName>
    <definedName name="MTD_BlackStart_Budget" localSheetId="14">#REF!</definedName>
    <definedName name="MTD_BlackStart_Budget" localSheetId="16">#REF!</definedName>
    <definedName name="MTD_BlackStart_Budget" localSheetId="19">#REF!</definedName>
    <definedName name="MTD_BlackStart_Budget" localSheetId="22">#REF!</definedName>
    <definedName name="MTD_BlackStart_Budget" localSheetId="23">#REF!</definedName>
    <definedName name="MTD_BlackStart_Budget" localSheetId="26">#REF!</definedName>
    <definedName name="MTD_BlackStart_Budget" localSheetId="5">#REF!</definedName>
    <definedName name="MTD_BlackStart_Budget" localSheetId="7">#REF!</definedName>
    <definedName name="MTD_BlackStart_Budget" localSheetId="9">#REF!</definedName>
    <definedName name="MTD_BlackStart_Budget" localSheetId="11">#REF!</definedName>
    <definedName name="MTD_BlackStart_Budget">#REF!</definedName>
    <definedName name="MTD_CNP_BUD" localSheetId="14">#REF!</definedName>
    <definedName name="MTD_CNP_BUD" localSheetId="16">#REF!</definedName>
    <definedName name="MTD_CNP_BUD" localSheetId="19">#REF!</definedName>
    <definedName name="MTD_CNP_BUD" localSheetId="22">#REF!</definedName>
    <definedName name="MTD_CNP_BUD" localSheetId="23">#REF!</definedName>
    <definedName name="MTD_CNP_BUD" localSheetId="26">#REF!</definedName>
    <definedName name="MTD_CNP_BUD" localSheetId="5">#REF!</definedName>
    <definedName name="MTD_CNP_BUD" localSheetId="7">#REF!</definedName>
    <definedName name="MTD_CNP_BUD" localSheetId="9">#REF!</definedName>
    <definedName name="MTD_CNP_BUD" localSheetId="11">#REF!</definedName>
    <definedName name="MTD_CNP_BUD">#REF!</definedName>
    <definedName name="MTD_Contract_Rev">#REF!</definedName>
    <definedName name="MTD_GenCost_Bud" localSheetId="14">#REF!</definedName>
    <definedName name="MTD_GenCost_Bud" localSheetId="16">#REF!</definedName>
    <definedName name="MTD_GenCost_Bud" localSheetId="19">#REF!</definedName>
    <definedName name="MTD_GenCost_Bud" localSheetId="22">#REF!</definedName>
    <definedName name="MTD_GenCost_Bud" localSheetId="23">#REF!</definedName>
    <definedName name="MTD_GenCost_Bud" localSheetId="26">#REF!</definedName>
    <definedName name="MTD_GenCost_Bud" localSheetId="5">#REF!</definedName>
    <definedName name="MTD_GenCost_Bud" localSheetId="7">#REF!</definedName>
    <definedName name="MTD_GenCost_Bud" localSheetId="9">#REF!</definedName>
    <definedName name="MTD_GenCost_Bud" localSheetId="11">#REF!</definedName>
    <definedName name="MTD_GenCost_Bud">#REF!</definedName>
    <definedName name="MTD_HESA" localSheetId="19">#REF!</definedName>
    <definedName name="MTD_HESA">#REF!</definedName>
    <definedName name="MTD_HESA_Detail">#REF!</definedName>
    <definedName name="MTD_HydroNonRegRev_Bud" localSheetId="19">#REF!</definedName>
    <definedName name="MTD_HydroNonRegRev_Bud">#REF!</definedName>
    <definedName name="MTD_HydroNonRegRev_Bud_Before" localSheetId="14">#REF!</definedName>
    <definedName name="MTD_HydroNonRegRev_Bud_Before" localSheetId="16">#REF!</definedName>
    <definedName name="MTD_HydroNonRegRev_Bud_Before" localSheetId="19">#REF!</definedName>
    <definedName name="MTD_HydroNonRegRev_Bud_Before" localSheetId="22">#REF!</definedName>
    <definedName name="MTD_HydroNonRegRev_Bud_Before" localSheetId="23">#REF!</definedName>
    <definedName name="MTD_HydroNonRegRev_Bud_Before" localSheetId="26">#REF!</definedName>
    <definedName name="MTD_HydroNonRegRev_Bud_Before" localSheetId="5">#REF!</definedName>
    <definedName name="MTD_HydroNonRegRev_Bud_Before" localSheetId="7">#REF!</definedName>
    <definedName name="MTD_HydroNonRegRev_Bud_Before" localSheetId="9">#REF!</definedName>
    <definedName name="MTD_HydroNonRegRev_Bud_Before" localSheetId="11">#REF!</definedName>
    <definedName name="MTD_HydroNonRegRev_Bud_Before">#REF!</definedName>
    <definedName name="MTD_HydroRegGWh_Bud" localSheetId="14">#REF!</definedName>
    <definedName name="MTD_HydroRegGWh_Bud" localSheetId="16">#REF!</definedName>
    <definedName name="MTD_HydroRegGWh_Bud" localSheetId="19">#REF!</definedName>
    <definedName name="MTD_HydroRegGWh_Bud" localSheetId="22">#REF!</definedName>
    <definedName name="MTD_HydroRegGWh_Bud" localSheetId="23">#REF!</definedName>
    <definedName name="MTD_HydroRegGWh_Bud" localSheetId="26">#REF!</definedName>
    <definedName name="MTD_HydroRegGWh_Bud" localSheetId="5">#REF!</definedName>
    <definedName name="MTD_HydroRegGWh_Bud" localSheetId="7">#REF!</definedName>
    <definedName name="MTD_HydroRegGWh_Bud" localSheetId="9">#REF!</definedName>
    <definedName name="MTD_HydroRegGWh_Bud" localSheetId="11">#REF!</definedName>
    <definedName name="MTD_HydroRegGWh_Bud">#REF!</definedName>
    <definedName name="MTD_HydroRegRev_Bud" localSheetId="14">#REF!</definedName>
    <definedName name="MTD_HydroRegRev_Bud" localSheetId="16">#REF!</definedName>
    <definedName name="MTD_HydroRegRev_Bud" localSheetId="19">#REF!</definedName>
    <definedName name="MTD_HydroRegRev_Bud" localSheetId="22">#REF!</definedName>
    <definedName name="MTD_HydroRegRev_Bud" localSheetId="23">#REF!</definedName>
    <definedName name="MTD_HydroRegRev_Bud" localSheetId="26">#REF!</definedName>
    <definedName name="MTD_HydroRegRev_Bud" localSheetId="5">#REF!</definedName>
    <definedName name="MTD_HydroRegRev_Bud" localSheetId="7">#REF!</definedName>
    <definedName name="MTD_HydroRegRev_Bud" localSheetId="9">#REF!</definedName>
    <definedName name="MTD_HydroRegRev_Bud" localSheetId="11">#REF!</definedName>
    <definedName name="MTD_HydroRegRev_Bud">#REF!</definedName>
    <definedName name="MTD_HydroRegRev_Bud_Before" localSheetId="14">#REF!</definedName>
    <definedName name="MTD_HydroRegRev_Bud_Before" localSheetId="16">#REF!</definedName>
    <definedName name="MTD_HydroRegRev_Bud_Before" localSheetId="19">#REF!</definedName>
    <definedName name="MTD_HydroRegRev_Bud_Before" localSheetId="22">#REF!</definedName>
    <definedName name="MTD_HydroRegRev_Bud_Before" localSheetId="23">#REF!</definedName>
    <definedName name="MTD_HydroRegRev_Bud_Before" localSheetId="26">#REF!</definedName>
    <definedName name="MTD_HydroRegRev_Bud_Before" localSheetId="5">#REF!</definedName>
    <definedName name="MTD_HydroRegRev_Bud_Before" localSheetId="7">#REF!</definedName>
    <definedName name="MTD_HydroRegRev_Bud_Before" localSheetId="9">#REF!</definedName>
    <definedName name="MTD_HydroRegRev_Bud_Before" localSheetId="11">#REF!</definedName>
    <definedName name="MTD_HydroRegRev_Bud_Before">#REF!</definedName>
    <definedName name="MTD_MWh_Bud" localSheetId="14">#REF!</definedName>
    <definedName name="MTD_MWh_Bud" localSheetId="16">#REF!</definedName>
    <definedName name="MTD_MWh_Bud" localSheetId="19">#REF!</definedName>
    <definedName name="MTD_MWh_Bud" localSheetId="22">#REF!</definedName>
    <definedName name="MTD_MWh_Bud" localSheetId="23">#REF!</definedName>
    <definedName name="MTD_MWh_Bud" localSheetId="26">#REF!</definedName>
    <definedName name="MTD_MWh_Bud" localSheetId="5">#REF!</definedName>
    <definedName name="MTD_MWh_Bud" localSheetId="7">#REF!</definedName>
    <definedName name="MTD_MWh_Bud" localSheetId="9">#REF!</definedName>
    <definedName name="MTD_MWh_Bud" localSheetId="11">#REF!</definedName>
    <definedName name="MTD_MWh_Bud">#REF!</definedName>
    <definedName name="MTD_NewHydroRegMWh" localSheetId="14">#REF!</definedName>
    <definedName name="MTD_NewHydroRegMWh" localSheetId="16">#REF!</definedName>
    <definedName name="MTD_NewHydroRegMWh" localSheetId="19">#REF!</definedName>
    <definedName name="MTD_NewHydroRegMWh" localSheetId="22">#REF!</definedName>
    <definedName name="MTD_NewHydroRegMWh" localSheetId="23">#REF!</definedName>
    <definedName name="MTD_NewHydroRegMWh" localSheetId="26">#REF!</definedName>
    <definedName name="MTD_NewHydroRegMWh" localSheetId="5">#REF!</definedName>
    <definedName name="MTD_NewHydroRegMWh" localSheetId="7">#REF!</definedName>
    <definedName name="MTD_NewHydroRegMWh" localSheetId="9">#REF!</definedName>
    <definedName name="MTD_NewHydroRegMWh" localSheetId="11">#REF!</definedName>
    <definedName name="MTD_NewHydroRegMWh">#REF!</definedName>
    <definedName name="MTD_NewRegHydro_Bud_Detail">#REF!</definedName>
    <definedName name="MTD_NewReghydro_Pivot">#REF!</definedName>
    <definedName name="MTD_NewRegStation_Rev">#REF!</definedName>
    <definedName name="MTD_NonReg_Station_Rev" localSheetId="14">#REF!</definedName>
    <definedName name="MTD_NonReg_Station_Rev" localSheetId="16">#REF!</definedName>
    <definedName name="MTD_NonReg_Station_Rev" localSheetId="19">#REF!</definedName>
    <definedName name="MTD_NonReg_Station_Rev" localSheetId="22">#REF!</definedName>
    <definedName name="MTD_NonReg_Station_Rev" localSheetId="23">#REF!</definedName>
    <definedName name="MTD_NonReg_Station_Rev" localSheetId="26">#REF!</definedName>
    <definedName name="MTD_NonReg_Station_Rev" localSheetId="5">#REF!</definedName>
    <definedName name="MTD_NonReg_Station_Rev" localSheetId="7">#REF!</definedName>
    <definedName name="MTD_NonReg_Station_Rev" localSheetId="9">#REF!</definedName>
    <definedName name="MTD_NonReg_Station_Rev" localSheetId="11">#REF!</definedName>
    <definedName name="MTD_NonReg_Station_Rev">#REF!</definedName>
    <definedName name="MTD_ONPA_Bud" localSheetId="14">#REF!</definedName>
    <definedName name="MTD_ONPA_Bud" localSheetId="16">#REF!</definedName>
    <definedName name="MTD_ONPA_Bud" localSheetId="19">#REF!</definedName>
    <definedName name="MTD_ONPA_Bud" localSheetId="22">#REF!</definedName>
    <definedName name="MTD_ONPA_Bud" localSheetId="23">#REF!</definedName>
    <definedName name="MTD_ONPA_Bud" localSheetId="26">#REF!</definedName>
    <definedName name="MTD_ONPA_Bud" localSheetId="5">#REF!</definedName>
    <definedName name="MTD_ONPA_Bud" localSheetId="7">#REF!</definedName>
    <definedName name="MTD_ONPA_Bud" localSheetId="9">#REF!</definedName>
    <definedName name="MTD_ONPA_Bud" localSheetId="11">#REF!</definedName>
    <definedName name="MTD_ONPA_Bud">#REF!</definedName>
    <definedName name="MTD_OPGET_Market_B" localSheetId="19">#REF!</definedName>
    <definedName name="MTD_OPGET_Market_B">#REF!</definedName>
    <definedName name="MTD_OPGET_Market_S" localSheetId="19">#REF!</definedName>
    <definedName name="MTD_OPGET_Market_S">#REF!</definedName>
    <definedName name="MTD_OPGET_Purchases" localSheetId="19">#REF!</definedName>
    <definedName name="MTD_OPGET_Purchases">#REF!</definedName>
    <definedName name="MTD_OPGET_Sales" localSheetId="19">#REF!</definedName>
    <definedName name="MTD_OPGET_Sales">#REF!</definedName>
    <definedName name="MTD_OR_Actual" localSheetId="19">#REF!</definedName>
    <definedName name="MTD_OR_Actual">#REF!</definedName>
    <definedName name="MTD_OR_Budget" localSheetId="14">#REF!</definedName>
    <definedName name="MTD_OR_Budget" localSheetId="16">#REF!</definedName>
    <definedName name="MTD_OR_Budget" localSheetId="19">#REF!</definedName>
    <definedName name="MTD_OR_Budget" localSheetId="22">#REF!</definedName>
    <definedName name="MTD_OR_Budget" localSheetId="23">#REF!</definedName>
    <definedName name="MTD_OR_Budget" localSheetId="26">#REF!</definedName>
    <definedName name="MTD_OR_Budget" localSheetId="5">#REF!</definedName>
    <definedName name="MTD_OR_Budget" localSheetId="7">#REF!</definedName>
    <definedName name="MTD_OR_Budget" localSheetId="9">#REF!</definedName>
    <definedName name="MTD_OR_Budget" localSheetId="11">#REF!</definedName>
    <definedName name="MTD_OR_Budget">#REF!</definedName>
    <definedName name="MTD_Other">#REF!</definedName>
    <definedName name="MTD_Other_Rev">#REF!</definedName>
    <definedName name="MTD_ReactivePower_Actual" localSheetId="19">#REF!</definedName>
    <definedName name="MTD_ReactivePower_Actual">#REF!</definedName>
    <definedName name="MTD_ReactivePower_Budget" localSheetId="14">#REF!</definedName>
    <definedName name="MTD_ReactivePower_Budget" localSheetId="16">#REF!</definedName>
    <definedName name="MTD_ReactivePower_Budget" localSheetId="19">#REF!</definedName>
    <definedName name="MTD_ReactivePower_Budget" localSheetId="22">#REF!</definedName>
    <definedName name="MTD_ReactivePower_Budget" localSheetId="23">#REF!</definedName>
    <definedName name="MTD_ReactivePower_Budget" localSheetId="26">#REF!</definedName>
    <definedName name="MTD_ReactivePower_Budget" localSheetId="5">#REF!</definedName>
    <definedName name="MTD_ReactivePower_Budget" localSheetId="7">#REF!</definedName>
    <definedName name="MTD_ReactivePower_Budget" localSheetId="9">#REF!</definedName>
    <definedName name="MTD_ReactivePower_Budget" localSheetId="11">#REF!</definedName>
    <definedName name="MTD_ReactivePower_Budget">#REF!</definedName>
    <definedName name="MTD_Reg_Hydro_Rev" localSheetId="14">#REF!</definedName>
    <definedName name="MTD_Reg_Hydro_Rev" localSheetId="16">#REF!</definedName>
    <definedName name="MTD_Reg_Hydro_Rev" localSheetId="19">#REF!</definedName>
    <definedName name="MTD_Reg_Hydro_Rev" localSheetId="22">#REF!</definedName>
    <definedName name="MTD_Reg_Hydro_Rev" localSheetId="23">#REF!</definedName>
    <definedName name="MTD_Reg_Hydro_Rev" localSheetId="26">#REF!</definedName>
    <definedName name="MTD_Reg_Hydro_Rev" localSheetId="5">#REF!</definedName>
    <definedName name="MTD_Reg_Hydro_Rev" localSheetId="7">#REF!</definedName>
    <definedName name="MTD_Reg_Hydro_Rev" localSheetId="9">#REF!</definedName>
    <definedName name="MTD_Reg_Hydro_Rev" localSheetId="11">#REF!</definedName>
    <definedName name="MTD_Reg_Hydro_Rev">#REF!</definedName>
    <definedName name="MTD_Reg_Station_Rev" localSheetId="14">#REF!</definedName>
    <definedName name="MTD_Reg_Station_Rev" localSheetId="16">#REF!</definedName>
    <definedName name="MTD_Reg_Station_Rev" localSheetId="19">#REF!</definedName>
    <definedName name="MTD_Reg_Station_Rev" localSheetId="22">#REF!</definedName>
    <definedName name="MTD_Reg_Station_Rev" localSheetId="23">#REF!</definedName>
    <definedName name="MTD_Reg_Station_Rev" localSheetId="26">#REF!</definedName>
    <definedName name="MTD_Reg_Station_Rev" localSheetId="5">#REF!</definedName>
    <definedName name="MTD_Reg_Station_Rev" localSheetId="7">#REF!</definedName>
    <definedName name="MTD_Reg_Station_Rev" localSheetId="9">#REF!</definedName>
    <definedName name="MTD_Reg_Station_Rev" localSheetId="11">#REF!</definedName>
    <definedName name="MTD_Reg_Station_Rev">#REF!</definedName>
    <definedName name="MTD_RegHydro_Bud_Detail" localSheetId="14">#REF!</definedName>
    <definedName name="MTD_RegHydro_Bud_Detail" localSheetId="16">#REF!</definedName>
    <definedName name="MTD_RegHydro_Bud_Detail" localSheetId="19">#REF!</definedName>
    <definedName name="MTD_RegHydro_Bud_Detail" localSheetId="22">#REF!</definedName>
    <definedName name="MTD_RegHydro_Bud_Detail" localSheetId="23">#REF!</definedName>
    <definedName name="MTD_RegHydro_Bud_Detail" localSheetId="26">#REF!</definedName>
    <definedName name="MTD_RegHydro_Bud_Detail" localSheetId="5">#REF!</definedName>
    <definedName name="MTD_RegHydro_Bud_Detail" localSheetId="7">#REF!</definedName>
    <definedName name="MTD_RegHydro_Bud_Detail" localSheetId="9">#REF!</definedName>
    <definedName name="MTD_RegHydro_Bud_Detail" localSheetId="11">#REF!</definedName>
    <definedName name="MTD_RegHydro_Bud_Detail">#REF!</definedName>
    <definedName name="MTD_Rev_Budget" localSheetId="14">#REF!</definedName>
    <definedName name="MTD_Rev_Budget" localSheetId="16">#REF!</definedName>
    <definedName name="MTD_Rev_Budget" localSheetId="19">#REF!</definedName>
    <definedName name="MTD_Rev_Budget" localSheetId="22">#REF!</definedName>
    <definedName name="MTD_Rev_Budget" localSheetId="23">#REF!</definedName>
    <definedName name="MTD_Rev_Budget" localSheetId="26">#REF!</definedName>
    <definedName name="MTD_Rev_Budget" localSheetId="5">#REF!</definedName>
    <definedName name="MTD_Rev_Budget" localSheetId="7">#REF!</definedName>
    <definedName name="MTD_Rev_Budget" localSheetId="9">#REF!</definedName>
    <definedName name="MTD_Rev_Budget" localSheetId="11">#REF!</definedName>
    <definedName name="MTD_Rev_Budget">#REF!</definedName>
    <definedName name="MTD_RMR_Actual" localSheetId="19">#REF!</definedName>
    <definedName name="MTD_RMR_Actual">#REF!</definedName>
    <definedName name="MTD_RMR_Budget" localSheetId="14">#REF!</definedName>
    <definedName name="MTD_RMR_Budget" localSheetId="16">#REF!</definedName>
    <definedName name="MTD_RMR_Budget" localSheetId="19">#REF!</definedName>
    <definedName name="MTD_RMR_Budget" localSheetId="22">#REF!</definedName>
    <definedName name="MTD_RMR_Budget" localSheetId="23">#REF!</definedName>
    <definedName name="MTD_RMR_Budget" localSheetId="26">#REF!</definedName>
    <definedName name="MTD_RMR_Budget" localSheetId="5">#REF!</definedName>
    <definedName name="MTD_RMR_Budget" localSheetId="7">#REF!</definedName>
    <definedName name="MTD_RMR_Budget" localSheetId="9">#REF!</definedName>
    <definedName name="MTD_RMR_Budget" localSheetId="11">#REF!</definedName>
    <definedName name="MTD_RMR_Budget">#REF!</definedName>
    <definedName name="MTD_Trading_Budget" localSheetId="14">#REF!</definedName>
    <definedName name="MTD_Trading_Budget" localSheetId="16">#REF!</definedName>
    <definedName name="MTD_Trading_Budget" localSheetId="19">#REF!</definedName>
    <definedName name="MTD_Trading_Budget" localSheetId="22">#REF!</definedName>
    <definedName name="MTD_Trading_Budget" localSheetId="23">#REF!</definedName>
    <definedName name="MTD_Trading_Budget" localSheetId="26">#REF!</definedName>
    <definedName name="MTD_Trading_Budget" localSheetId="5">#REF!</definedName>
    <definedName name="MTD_Trading_Budget" localSheetId="7">#REF!</definedName>
    <definedName name="MTD_Trading_Budget" localSheetId="9">#REF!</definedName>
    <definedName name="MTD_Trading_Budget" localSheetId="11">#REF!</definedName>
    <definedName name="MTD_Trading_Budget">#REF!</definedName>
    <definedName name="MTDBudget" localSheetId="14">#REF!</definedName>
    <definedName name="MTDBudget" localSheetId="16">#REF!</definedName>
    <definedName name="MTDBudget" localSheetId="19">#REF!</definedName>
    <definedName name="MTDBudget" localSheetId="22">#REF!</definedName>
    <definedName name="MTDBudget" localSheetId="23">#REF!</definedName>
    <definedName name="MTDBudget" localSheetId="26">#REF!</definedName>
    <definedName name="MTDBudget" localSheetId="5">#REF!</definedName>
    <definedName name="MTDBudget" localSheetId="7">#REF!</definedName>
    <definedName name="MTDBudget" localSheetId="9">#REF!</definedName>
    <definedName name="MTDBudget" localSheetId="11">#REF!</definedName>
    <definedName name="MTDBudget">#REF!</definedName>
    <definedName name="MTL_escln">#REF!</definedName>
    <definedName name="MtM" localSheetId="14">#REF!</definedName>
    <definedName name="MtM" localSheetId="16">#REF!</definedName>
    <definedName name="MtM" localSheetId="19">#REF!</definedName>
    <definedName name="MtM" localSheetId="22">#REF!</definedName>
    <definedName name="MtM" localSheetId="23">#REF!</definedName>
    <definedName name="MtM" localSheetId="26">#REF!</definedName>
    <definedName name="MtM" localSheetId="5">#REF!</definedName>
    <definedName name="MtM" localSheetId="7">#REF!</definedName>
    <definedName name="MtM" localSheetId="9">#REF!</definedName>
    <definedName name="MtM" localSheetId="11">#REF!</definedName>
    <definedName name="MtM">#REF!</definedName>
    <definedName name="MtMIC">#REF!</definedName>
    <definedName name="MtMOntario">#REF!</definedName>
    <definedName name="MW_Leistung">#REF!</definedName>
    <definedName name="MWFP">#REF!</definedName>
    <definedName name="mwj">#REF!</definedName>
    <definedName name="MWJP">#REF!</definedName>
    <definedName name="mwprod">#REF!</definedName>
    <definedName name="MWs" localSheetId="21">Capacity / 1000</definedName>
    <definedName name="MWs">Capacity / 1000</definedName>
    <definedName name="myDialog">"dial"</definedName>
    <definedName name="myRange">#REF!</definedName>
    <definedName name="n">#REF!</definedName>
    <definedName name="N_BoxCY_BoxCulvertTakeOff">#REF!</definedName>
    <definedName name="N_CurbCY_BoxCulvertTakeOff">#REF!</definedName>
    <definedName name="N_FootingsCY_BoxCulvertTakeOff">#REF!</definedName>
    <definedName name="N_FormContactCY_BoxCulvertTakeOff">#REF!</definedName>
    <definedName name="N_HiddenFinishSF_BoxCulvertTakeOff">#REF!</definedName>
    <definedName name="N_InletApronCY_BoxCulvertTakeOff">#REF!</definedName>
    <definedName name="N_InletCutoffCY_BoxCulvertTakeOff">#REF!</definedName>
    <definedName name="N_InletWingsCY_BoxCulvertTakeOff">#REF!</definedName>
    <definedName name="N_OutletApronCY_BoxCulvertTakeOff">#REF!</definedName>
    <definedName name="N_OutletCutoffCY_BoxCulvertTakeOff">#REF!</definedName>
    <definedName name="N_OutletWingsCY_BoxCulvertTakeOff">#REF!</definedName>
    <definedName name="N_PCCwithWasteCY_BoxCulvertTakeOff">#REF!</definedName>
    <definedName name="N_VisibleFinishSF_BoxCulvertTakeOff">#REF!</definedName>
    <definedName name="NA">"NA   "</definedName>
    <definedName name="Name" localSheetId="19">#REF!</definedName>
    <definedName name="Name">#REF!</definedName>
    <definedName name="name1" localSheetId="24">#REF!</definedName>
    <definedName name="name1" localSheetId="25">#REF!</definedName>
    <definedName name="name1" localSheetId="1">#REF!</definedName>
    <definedName name="name1" localSheetId="2">#REF!</definedName>
    <definedName name="name1">#REF!</definedName>
    <definedName name="Named_Areas_Total">#REF!</definedName>
    <definedName name="names" localSheetId="24">#REF!</definedName>
    <definedName name="names" localSheetId="25">#REF!</definedName>
    <definedName name="names" localSheetId="1">#REF!</definedName>
    <definedName name="names" localSheetId="2">#REF!</definedName>
    <definedName name="names">#REF!</definedName>
    <definedName name="NAN_FOOT" localSheetId="27">#REF!</definedName>
    <definedName name="NAN_FOOT" localSheetId="28">#REF!</definedName>
    <definedName name="NAN_FOOT" localSheetId="16">#REF!</definedName>
    <definedName name="NAN_FOOT" localSheetId="18">#REF!</definedName>
    <definedName name="NAN_FOOT" localSheetId="20">#REF!</definedName>
    <definedName name="NAN_FOOT" localSheetId="21">#REF!</definedName>
    <definedName name="NAN_FOOT" localSheetId="22">#REF!</definedName>
    <definedName name="NAN_FOOT" localSheetId="23">#REF!</definedName>
    <definedName name="NAN_FOOT" localSheetId="24">#REF!</definedName>
    <definedName name="NAN_FOOT" localSheetId="25">#REF!</definedName>
    <definedName name="NAN_FOOT" localSheetId="26">#REF!</definedName>
    <definedName name="NAN_FOOT" localSheetId="1">#REF!</definedName>
    <definedName name="NAN_FOOT" localSheetId="2">#REF!</definedName>
    <definedName name="NAN_FOOT" localSheetId="4">#REF!</definedName>
    <definedName name="NAN_FOOT" localSheetId="5">#REF!</definedName>
    <definedName name="NAN_FOOT" localSheetId="7">#REF!</definedName>
    <definedName name="NAN_FOOT" localSheetId="8">#REF!</definedName>
    <definedName name="NAN_FOOT" localSheetId="9">#REF!</definedName>
    <definedName name="NAN_FOOT" localSheetId="10">#REF!</definedName>
    <definedName name="NAN_FOOT">#REF!</definedName>
    <definedName name="NAN_HEAD" localSheetId="27">#REF!</definedName>
    <definedName name="NAN_HEAD" localSheetId="28">#REF!</definedName>
    <definedName name="NAN_HEAD" localSheetId="16">#REF!</definedName>
    <definedName name="NAN_HEAD" localSheetId="18">#REF!</definedName>
    <definedName name="NAN_HEAD" localSheetId="20">#REF!</definedName>
    <definedName name="NAN_HEAD" localSheetId="21">#REF!</definedName>
    <definedName name="NAN_HEAD" localSheetId="22">#REF!</definedName>
    <definedName name="NAN_HEAD" localSheetId="23">#REF!</definedName>
    <definedName name="NAN_HEAD" localSheetId="24">#REF!</definedName>
    <definedName name="NAN_HEAD" localSheetId="25">#REF!</definedName>
    <definedName name="NAN_HEAD" localSheetId="26">#REF!</definedName>
    <definedName name="NAN_HEAD" localSheetId="1">#REF!</definedName>
    <definedName name="NAN_HEAD" localSheetId="2">#REF!</definedName>
    <definedName name="NAN_HEAD" localSheetId="4">#REF!</definedName>
    <definedName name="NAN_HEAD" localSheetId="5">#REF!</definedName>
    <definedName name="NAN_HEAD" localSheetId="7">#REF!</definedName>
    <definedName name="NAN_HEAD" localSheetId="8">#REF!</definedName>
    <definedName name="NAN_HEAD" localSheetId="9">#REF!</definedName>
    <definedName name="NAN_HEAD" localSheetId="10">#REF!</definedName>
    <definedName name="NAN_HEAD">#REF!</definedName>
    <definedName name="NANLINE1" localSheetId="27">#REF!</definedName>
    <definedName name="NANLINE1" localSheetId="28">#REF!</definedName>
    <definedName name="NANLINE1" localSheetId="16">#REF!</definedName>
    <definedName name="NANLINE1" localSheetId="18">#REF!</definedName>
    <definedName name="NANLINE1" localSheetId="19">#REF!</definedName>
    <definedName name="NANLINE1" localSheetId="20">#REF!</definedName>
    <definedName name="NANLINE1" localSheetId="21">#REF!</definedName>
    <definedName name="NANLINE1" localSheetId="22">#REF!</definedName>
    <definedName name="NANLINE1" localSheetId="23">#REF!</definedName>
    <definedName name="NANLINE1" localSheetId="24">#REF!</definedName>
    <definedName name="NANLINE1" localSheetId="25">#REF!</definedName>
    <definedName name="NANLINE1" localSheetId="26">#REF!</definedName>
    <definedName name="NANLINE1" localSheetId="1">#REF!</definedName>
    <definedName name="NANLINE1" localSheetId="2">#REF!</definedName>
    <definedName name="NANLINE1" localSheetId="4">#REF!</definedName>
    <definedName name="NANLINE1" localSheetId="5">#REF!</definedName>
    <definedName name="NANLINE1" localSheetId="7">#REF!</definedName>
    <definedName name="NANLINE1" localSheetId="9">#REF!</definedName>
    <definedName name="NANLINE1" localSheetId="10">#REF!</definedName>
    <definedName name="NANLINE1">#REF!</definedName>
    <definedName name="NANLINE2" localSheetId="27">#REF!</definedName>
    <definedName name="NANLINE2" localSheetId="28">#REF!</definedName>
    <definedName name="NANLINE2" localSheetId="16">#REF!</definedName>
    <definedName name="NANLINE2" localSheetId="18">#REF!</definedName>
    <definedName name="NANLINE2" localSheetId="19">#REF!</definedName>
    <definedName name="NANLINE2" localSheetId="20">#REF!</definedName>
    <definedName name="NANLINE2" localSheetId="21">#REF!</definedName>
    <definedName name="NANLINE2" localSheetId="22">#REF!</definedName>
    <definedName name="NANLINE2" localSheetId="23">#REF!</definedName>
    <definedName name="NANLINE2" localSheetId="24">#REF!</definedName>
    <definedName name="NANLINE2" localSheetId="25">#REF!</definedName>
    <definedName name="NANLINE2" localSheetId="26">#REF!</definedName>
    <definedName name="NANLINE2" localSheetId="1">#REF!</definedName>
    <definedName name="NANLINE2" localSheetId="2">#REF!</definedName>
    <definedName name="NANLINE2" localSheetId="4">#REF!</definedName>
    <definedName name="NANLINE2" localSheetId="5">#REF!</definedName>
    <definedName name="NANLINE2" localSheetId="7">#REF!</definedName>
    <definedName name="NANLINE2" localSheetId="9">#REF!</definedName>
    <definedName name="NANLINE2" localSheetId="10">#REF!</definedName>
    <definedName name="NANLINE2">#REF!</definedName>
    <definedName name="NANrel" localSheetId="27">#REF!</definedName>
    <definedName name="NANrel" localSheetId="28">#REF!</definedName>
    <definedName name="NANrel" localSheetId="16">#REF!</definedName>
    <definedName name="NANrel" localSheetId="18">#REF!</definedName>
    <definedName name="NANrel" localSheetId="20">#REF!</definedName>
    <definedName name="NANrel" localSheetId="21">#REF!</definedName>
    <definedName name="NANrel" localSheetId="22">#REF!</definedName>
    <definedName name="NANrel" localSheetId="23">#REF!</definedName>
    <definedName name="NANrel" localSheetId="24">#REF!</definedName>
    <definedName name="NANrel" localSheetId="25">#REF!</definedName>
    <definedName name="NANrel" localSheetId="26">#REF!</definedName>
    <definedName name="NANrel" localSheetId="1">#REF!</definedName>
    <definedName name="NANrel" localSheetId="2">#REF!</definedName>
    <definedName name="NANrel" localSheetId="4">#REF!</definedName>
    <definedName name="NANrel" localSheetId="5">#REF!</definedName>
    <definedName name="NANrel" localSheetId="7">#REF!</definedName>
    <definedName name="NANrel" localSheetId="8">#REF!</definedName>
    <definedName name="NANrel" localSheetId="9">#REF!</definedName>
    <definedName name="NANrel" localSheetId="10">#REF!</definedName>
    <definedName name="NANrel">#REF!</definedName>
    <definedName name="NANTICOKE" localSheetId="27">#REF!</definedName>
    <definedName name="NANTICOKE" localSheetId="28">#REF!</definedName>
    <definedName name="NANTICOKE" localSheetId="16">#REF!</definedName>
    <definedName name="NANTICOKE" localSheetId="18">#REF!</definedName>
    <definedName name="NANTICOKE" localSheetId="20">#REF!</definedName>
    <definedName name="NANTICOKE" localSheetId="21">#REF!</definedName>
    <definedName name="NANTICOKE" localSheetId="22">#REF!</definedName>
    <definedName name="NANTICOKE" localSheetId="23">#REF!</definedName>
    <definedName name="NANTICOKE" localSheetId="24">#REF!</definedName>
    <definedName name="NANTICOKE" localSheetId="25">#REF!</definedName>
    <definedName name="NANTICOKE" localSheetId="26">#REF!</definedName>
    <definedName name="NANTICOKE" localSheetId="1">#REF!</definedName>
    <definedName name="NANTICOKE" localSheetId="2">#REF!</definedName>
    <definedName name="NANTICOKE" localSheetId="4">#REF!</definedName>
    <definedName name="NANTICOKE" localSheetId="7">#REF!</definedName>
    <definedName name="NANTICOKE" localSheetId="8">#REF!</definedName>
    <definedName name="NANTICOKE" localSheetId="9">#REF!</definedName>
    <definedName name="NANTICOKE" localSheetId="10">#REF!</definedName>
    <definedName name="NANTICOKE">#REF!</definedName>
    <definedName name="Nanticoke_Submission" localSheetId="19">#REF!</definedName>
    <definedName name="Nanticoke_Submission">#REF!</definedName>
    <definedName name="NAPG" localSheetId="19">#REF!</definedName>
    <definedName name="NAPG">#REF!</definedName>
    <definedName name="NAPG_Pivot">#REF!</definedName>
    <definedName name="NAPG_Submission" localSheetId="19">#REF!</definedName>
    <definedName name="NAPG_Submission">#REF!</definedName>
    <definedName name="NAPG_T" localSheetId="19">#REF!</definedName>
    <definedName name="NAPG_T">#REF!</definedName>
    <definedName name="nbIDLookupRange" localSheetId="21">OFFSET(OFFSET(nbIDAnchor,1,0),0,0,COUNTA(OFFSET(nbIDAnchor,1,0):OFFSET(nbIDAnchor,60000,0)))</definedName>
    <definedName name="nbIDLookupRange">OFFSET(OFFSET(nbIDAnchor,1,0),0,0,COUNTA(OFFSET(nbIDAnchor,1,0):OFFSET(nbIDAnchor,60000,0)))</definedName>
    <definedName name="NbrYearsSpreadCostsILW" localSheetId="19">#REF!</definedName>
    <definedName name="NbrYearsSpreadCostsILW" localSheetId="20">#REF!</definedName>
    <definedName name="NbrYearsSpreadCostsILW" localSheetId="23">#REF!</definedName>
    <definedName name="NbrYearsSpreadCostsILW" localSheetId="26">#REF!</definedName>
    <definedName name="NbrYearsSpreadCostsILW">#REF!</definedName>
    <definedName name="NbrYearsSpreadCostsLLW" localSheetId="19">#REF!</definedName>
    <definedName name="NbrYearsSpreadCostsLLW" localSheetId="20">#REF!</definedName>
    <definedName name="NbrYearsSpreadCostsLLW" localSheetId="23">#REF!</definedName>
    <definedName name="NbrYearsSpreadCostsLLW" localSheetId="26">#REF!</definedName>
    <definedName name="NbrYearsSpreadCostsLLW">#REF!</definedName>
    <definedName name="NbrYearsSpreadCostsUFD" localSheetId="19">#REF!</definedName>
    <definedName name="NbrYearsSpreadCostsUFD" localSheetId="20">#REF!</definedName>
    <definedName name="NbrYearsSpreadCostsUFD" localSheetId="23">#REF!</definedName>
    <definedName name="NbrYearsSpreadCostsUFD" localSheetId="26">#REF!</definedName>
    <definedName name="NbrYearsSpreadCostsUFD">#REF!</definedName>
    <definedName name="NCC" localSheetId="27">#REF!</definedName>
    <definedName name="NCC" localSheetId="28">#REF!</definedName>
    <definedName name="NCC" localSheetId="19">#REF!</definedName>
    <definedName name="NCC" localSheetId="20">#REF!</definedName>
    <definedName name="NCC" localSheetId="23">#REF!</definedName>
    <definedName name="NCC" localSheetId="24">#REF!</definedName>
    <definedName name="NCC" localSheetId="25">#REF!</definedName>
    <definedName name="NCC" localSheetId="26">#REF!</definedName>
    <definedName name="NCC" localSheetId="7">#REF!</definedName>
    <definedName name="NCC">#REF!</definedName>
    <definedName name="nd">37085.431612963</definedName>
    <definedName name="NEPG" localSheetId="19">#REF!</definedName>
    <definedName name="NEPG">#REF!</definedName>
    <definedName name="NEPG_Newly_Reg_Submission">#REF!</definedName>
    <definedName name="NEPG_Submission" localSheetId="19">#REF!</definedName>
    <definedName name="NEPG_Submission">#REF!</definedName>
    <definedName name="NEPG_T" localSheetId="19">#REF!</definedName>
    <definedName name="NEPG_T">#REF!</definedName>
    <definedName name="Net_AQEI_RegHydro" localSheetId="19">#REF!</definedName>
    <definedName name="Net_AQEI_RegHydro">#REF!</definedName>
    <definedName name="Net_PWR">#REF!</definedName>
    <definedName name="netincome" localSheetId="27">#REF!</definedName>
    <definedName name="netincome" localSheetId="28">#REF!</definedName>
    <definedName name="netincome" localSheetId="16">#REF!</definedName>
    <definedName name="netincome" localSheetId="18">#REF!</definedName>
    <definedName name="netincome" localSheetId="20">#REF!</definedName>
    <definedName name="netincome" localSheetId="21">#REF!</definedName>
    <definedName name="netincome" localSheetId="22">#REF!</definedName>
    <definedName name="netincome" localSheetId="23">#REF!</definedName>
    <definedName name="netincome" localSheetId="24">#REF!</definedName>
    <definedName name="netincome" localSheetId="25">#REF!</definedName>
    <definedName name="netincome" localSheetId="26">#REF!</definedName>
    <definedName name="netincome" localSheetId="1">#REF!</definedName>
    <definedName name="netincome" localSheetId="2">#REF!</definedName>
    <definedName name="netincome" localSheetId="4">#REF!</definedName>
    <definedName name="netincome" localSheetId="5">#REF!</definedName>
    <definedName name="netincome" localSheetId="7">#REF!</definedName>
    <definedName name="netincome" localSheetId="8">#REF!</definedName>
    <definedName name="netincome" localSheetId="9">#REF!</definedName>
    <definedName name="netincome" localSheetId="10">#REF!</definedName>
    <definedName name="netincome">#REF!</definedName>
    <definedName name="new" localSheetId="27" hidden="1">#REF!</definedName>
    <definedName name="new" localSheetId="28" hidden="1">#REF!</definedName>
    <definedName name="new" localSheetId="18" hidden="1">#REF!</definedName>
    <definedName name="new" localSheetId="21" hidden="1">#REF!</definedName>
    <definedName name="new" localSheetId="24" hidden="1">#REF!</definedName>
    <definedName name="new" localSheetId="25" hidden="1">#REF!</definedName>
    <definedName name="new" localSheetId="26" hidden="1">#REF!</definedName>
    <definedName name="new" localSheetId="1" hidden="1">#REF!</definedName>
    <definedName name="new" localSheetId="2" hidden="1">#REF!</definedName>
    <definedName name="new" localSheetId="4" hidden="1">#REF!</definedName>
    <definedName name="new" localSheetId="9" hidden="1">#REF!</definedName>
    <definedName name="new" localSheetId="10" hidden="1">#REF!</definedName>
    <definedName name="new" hidden="1">#REF!</definedName>
    <definedName name="new_discount_rate" localSheetId="27">#REF!</definedName>
    <definedName name="new_discount_rate" localSheetId="28">#REF!</definedName>
    <definedName name="new_discount_rate" localSheetId="16">#REF!</definedName>
    <definedName name="new_discount_rate" localSheetId="18">#REF!</definedName>
    <definedName name="new_discount_rate" localSheetId="20">#REF!</definedName>
    <definedName name="new_discount_rate" localSheetId="21">#REF!</definedName>
    <definedName name="new_discount_rate" localSheetId="22">#REF!</definedName>
    <definedName name="new_discount_rate" localSheetId="23">#REF!</definedName>
    <definedName name="new_discount_rate" localSheetId="24">#REF!</definedName>
    <definedName name="new_discount_rate" localSheetId="25">#REF!</definedName>
    <definedName name="new_discount_rate" localSheetId="26">#REF!</definedName>
    <definedName name="new_discount_rate" localSheetId="1">#REF!</definedName>
    <definedName name="new_discount_rate" localSheetId="2">#REF!</definedName>
    <definedName name="new_discount_rate" localSheetId="4">#REF!</definedName>
    <definedName name="new_discount_rate" localSheetId="7">#REF!</definedName>
    <definedName name="new_discount_rate" localSheetId="8">#REF!</definedName>
    <definedName name="new_discount_rate" localSheetId="9">#REF!</definedName>
    <definedName name="new_discount_rate" localSheetId="10">#REF!</definedName>
    <definedName name="new_discount_rate">#REF!</definedName>
    <definedName name="New_Reg_Net_injection">#REF!</definedName>
    <definedName name="NEW_STORE_CAPEX">#REF!</definedName>
    <definedName name="NewCategory">4</definedName>
    <definedName name="NewHydroRegMWh" localSheetId="14">#REF!</definedName>
    <definedName name="NewHydroRegMWh" localSheetId="16">#REF!</definedName>
    <definedName name="NewHydroRegMWh" localSheetId="19">#REF!</definedName>
    <definedName name="NewHydroRegMWh" localSheetId="22">#REF!</definedName>
    <definedName name="NewHydroRegMWh" localSheetId="23">#REF!</definedName>
    <definedName name="NewHydroRegMWh" localSheetId="26">#REF!</definedName>
    <definedName name="NewHydroRegMWh" localSheetId="5">#REF!</definedName>
    <definedName name="NewHydroRegMWh" localSheetId="7">#REF!</definedName>
    <definedName name="NewHydroRegMWh" localSheetId="9">#REF!</definedName>
    <definedName name="NewHydroRegMWh" localSheetId="11">#REF!</definedName>
    <definedName name="NewHydroRegMWh">#REF!</definedName>
    <definedName name="NewHydroRegRev" localSheetId="19">#REF!</definedName>
    <definedName name="NewHydroRegRev">#REF!</definedName>
    <definedName name="NewHydroRegRev_2">#REF!</definedName>
    <definedName name="NewName">"B45:G45"</definedName>
    <definedName name="NewRegHydroPivotSum">#REF!</definedName>
    <definedName name="newww" hidden="1">#REF!</definedName>
    <definedName name="NextButton">"Button 18"</definedName>
    <definedName name="nfp">#REF!</definedName>
    <definedName name="NHSS_EV">#REF!</definedName>
    <definedName name="NHSS_LU" localSheetId="24">#REF!</definedName>
    <definedName name="NHSS_LU" localSheetId="25">#REF!</definedName>
    <definedName name="NHSS_LU" localSheetId="1">#REF!</definedName>
    <definedName name="NHSS_LU" localSheetId="2">#REF!</definedName>
    <definedName name="NHSS_LU">#REF!</definedName>
    <definedName name="Niagara_Tunnel_Submission">#REF!</definedName>
    <definedName name="NIR">#REF!</definedName>
    <definedName name="NM">#REF!</definedName>
    <definedName name="nn">38343.6211805556</definedName>
    <definedName name="nnnnn" localSheetId="27">#REF!</definedName>
    <definedName name="nnnnn" localSheetId="28">#REF!</definedName>
    <definedName name="nnnnn" localSheetId="16">#REF!</definedName>
    <definedName name="nnnnn" localSheetId="18">#REF!</definedName>
    <definedName name="nnnnn" localSheetId="20">#REF!</definedName>
    <definedName name="nnnnn" localSheetId="21">#REF!</definedName>
    <definedName name="nnnnn" localSheetId="22">#REF!</definedName>
    <definedName name="nnnnn" localSheetId="23">#REF!</definedName>
    <definedName name="nnnnn" localSheetId="24">#REF!</definedName>
    <definedName name="nnnnn" localSheetId="25">#REF!</definedName>
    <definedName name="nnnnn" localSheetId="26">#REF!</definedName>
    <definedName name="nnnnn" localSheetId="1">#REF!</definedName>
    <definedName name="nnnnn" localSheetId="2">#REF!</definedName>
    <definedName name="nnnnn" localSheetId="4">#REF!</definedName>
    <definedName name="nnnnn" localSheetId="5">#REF!</definedName>
    <definedName name="nnnnn" localSheetId="7">#REF!</definedName>
    <definedName name="nnnnn" localSheetId="8">#REF!</definedName>
    <definedName name="nnnnn" localSheetId="9">#REF!</definedName>
    <definedName name="nnnnn" localSheetId="10">#REF!</definedName>
    <definedName name="nnnnn">#REF!</definedName>
    <definedName name="nnnnnnnnnnnnn" localSheetId="27">#REF!</definedName>
    <definedName name="nnnnnnnnnnnnn" localSheetId="28">#REF!</definedName>
    <definedName name="nnnnnnnnnnnnn" localSheetId="16">#REF!</definedName>
    <definedName name="nnnnnnnnnnnnn" localSheetId="18">#REF!</definedName>
    <definedName name="nnnnnnnnnnnnn" localSheetId="20">#REF!</definedName>
    <definedName name="nnnnnnnnnnnnn" localSheetId="21">#REF!</definedName>
    <definedName name="nnnnnnnnnnnnn" localSheetId="22">#REF!</definedName>
    <definedName name="nnnnnnnnnnnnn" localSheetId="23">#REF!</definedName>
    <definedName name="nnnnnnnnnnnnn" localSheetId="24">#REF!</definedName>
    <definedName name="nnnnnnnnnnnnn" localSheetId="25">#REF!</definedName>
    <definedName name="nnnnnnnnnnnnn" localSheetId="26">#REF!</definedName>
    <definedName name="nnnnnnnnnnnnn" localSheetId="1">#REF!</definedName>
    <definedName name="nnnnnnnnnnnnn" localSheetId="2">#REF!</definedName>
    <definedName name="nnnnnnnnnnnnn" localSheetId="4">#REF!</definedName>
    <definedName name="nnnnnnnnnnnnn" localSheetId="5">#REF!</definedName>
    <definedName name="nnnnnnnnnnnnn" localSheetId="7">#REF!</definedName>
    <definedName name="nnnnnnnnnnnnn" localSheetId="8">#REF!</definedName>
    <definedName name="nnnnnnnnnnnnn" localSheetId="9">#REF!</definedName>
    <definedName name="nnnnnnnnnnnnn" localSheetId="10">#REF!</definedName>
    <definedName name="nnnnnnnnnnnnn">#REF!</definedName>
    <definedName name="nnnnnnnnnnnnnnnn" localSheetId="27">#REF!</definedName>
    <definedName name="nnnnnnnnnnnnnnnn" localSheetId="28">#REF!</definedName>
    <definedName name="nnnnnnnnnnnnnnnn" localSheetId="16">#REF!</definedName>
    <definedName name="nnnnnnnnnnnnnnnn" localSheetId="18">#REF!</definedName>
    <definedName name="nnnnnnnnnnnnnnnn" localSheetId="20">#REF!</definedName>
    <definedName name="nnnnnnnnnnnnnnnn" localSheetId="21">#REF!</definedName>
    <definedName name="nnnnnnnnnnnnnnnn" localSheetId="22">#REF!</definedName>
    <definedName name="nnnnnnnnnnnnnnnn" localSheetId="23">#REF!</definedName>
    <definedName name="nnnnnnnnnnnnnnnn" localSheetId="24">#REF!</definedName>
    <definedName name="nnnnnnnnnnnnnnnn" localSheetId="25">#REF!</definedName>
    <definedName name="nnnnnnnnnnnnnnnn" localSheetId="26">#REF!</definedName>
    <definedName name="nnnnnnnnnnnnnnnn" localSheetId="1">#REF!</definedName>
    <definedName name="nnnnnnnnnnnnnnnn" localSheetId="2">#REF!</definedName>
    <definedName name="nnnnnnnnnnnnnnnn" localSheetId="4">#REF!</definedName>
    <definedName name="nnnnnnnnnnnnnnnn" localSheetId="7">#REF!</definedName>
    <definedName name="nnnnnnnnnnnnnnnn" localSheetId="8">#REF!</definedName>
    <definedName name="nnnnnnnnnnnnnnnn" localSheetId="9">#REF!</definedName>
    <definedName name="nnnnnnnnnnnnnnnn" localSheetId="10">#REF!</definedName>
    <definedName name="nnnnnnnnnnnnnnnn">#REF!</definedName>
    <definedName name="No">#REF!</definedName>
    <definedName name="No_Class">"No Class"</definedName>
    <definedName name="NO_OF_COLS">#REF!</definedName>
    <definedName name="NO_OF_PAGES">#REF!</definedName>
    <definedName name="NOAK">#REF!</definedName>
    <definedName name="Nominal_Inter_Calc">#REF!</definedName>
    <definedName name="NominalIntRate" localSheetId="19">#REF!</definedName>
    <definedName name="NominalIntRate" localSheetId="20">#REF!</definedName>
    <definedName name="NominalIntRate" localSheetId="23">#REF!</definedName>
    <definedName name="NominalIntRate" localSheetId="26">#REF!</definedName>
    <definedName name="NominalIntRate">#REF!</definedName>
    <definedName name="NON_DISP_UNITS">#REF!</definedName>
    <definedName name="Non_Recurring">#REF!</definedName>
    <definedName name="Non_SD_prod">#REF!</definedName>
    <definedName name="NON_WORKING_FM_COST">#REF!</definedName>
    <definedName name="NON_WORKING_FM_HOURS">#REF!</definedName>
    <definedName name="NON_WORKING_GF_COST">#REF!</definedName>
    <definedName name="NON_WORKING_GF_HOURS">#REF!</definedName>
    <definedName name="NonLabour">#REF!</definedName>
    <definedName name="NONMAN">#REF!</definedName>
    <definedName name="NonRegHydro_CMSC" localSheetId="19">#REF!</definedName>
    <definedName name="NonRegHydro_CMSC">#REF!</definedName>
    <definedName name="NonRegRev_Actual" localSheetId="19">#REF!</definedName>
    <definedName name="NonRegRev_Actual">#REF!</definedName>
    <definedName name="NOR_NET">106</definedName>
    <definedName name="Normalized_Income_Statement">"IS_Annual"</definedName>
    <definedName name="NoSAF">"2-Closed-No SAF"</definedName>
    <definedName name="nose1" hidden="1">{#N/A,#N/A,FALSE,"Matrix";#N/A,#N/A,FALSE,"Executive";#N/A,#N/A,FALSE,"Summary";#N/A,#N/A,FALSE,"Office1";#N/A,#N/A,FALSE,"Office2";#N/A,#N/A,FALSE,"Office3";#N/A,#N/A,FALSE,"Office4";#N/A,#N/A,FALSE,"Office5";#N/A,#N/A,FALSE,"Office6";#N/A,#N/A,FALSE,"Office7";#N/A,#N/A,FALSE,"Labor"}</definedName>
    <definedName name="nose2" hidden="1">{#N/A,#N/A,FALSE,"E-1";#N/A,#N/A,FALSE,"E-2";#N/A,#N/A,FALSE,"F-1";#N/A,#N/A,FALSE,"F-2";#N/A,#N/A,FALSE,"F-3";#N/A,#N/A,FALSE,"F-4";#N/A,#N/A,FALSE,"F-5";#N/A,#N/A,FALSE,"F-6";#N/A,#N/A,FALSE,"Matrix"}</definedName>
    <definedName name="nose3" hidden="1">{#N/A,#N/A,FALSE,"Matrix";#N/A,#N/A,FALSE,"Executive";#N/A,#N/A,FALSE,"Summary"}</definedName>
    <definedName name="notes" localSheetId="27">#REF!</definedName>
    <definedName name="notes" localSheetId="28">#REF!</definedName>
    <definedName name="notes" localSheetId="16">#REF!</definedName>
    <definedName name="notes" localSheetId="18">#REF!</definedName>
    <definedName name="notes" localSheetId="20">#REF!</definedName>
    <definedName name="notes" localSheetId="21">#REF!</definedName>
    <definedName name="notes" localSheetId="22">#REF!</definedName>
    <definedName name="notes" localSheetId="23">#REF!</definedName>
    <definedName name="notes" localSheetId="24">#REF!</definedName>
    <definedName name="notes" localSheetId="25">#REF!</definedName>
    <definedName name="notes" localSheetId="26">#REF!</definedName>
    <definedName name="notes" localSheetId="1">#REF!</definedName>
    <definedName name="notes" localSheetId="2">#REF!</definedName>
    <definedName name="notes" localSheetId="4">#REF!</definedName>
    <definedName name="notes" localSheetId="5">#REF!</definedName>
    <definedName name="notes" localSheetId="7">#REF!</definedName>
    <definedName name="notes" localSheetId="8">#REF!</definedName>
    <definedName name="notes" localSheetId="9">#REF!</definedName>
    <definedName name="notes" localSheetId="10">#REF!</definedName>
    <definedName name="notes">#REF!</definedName>
    <definedName name="NOVSUM" localSheetId="27">#REF!</definedName>
    <definedName name="NOVSUM" localSheetId="28">#REF!</definedName>
    <definedName name="NOVSUM" localSheetId="16">#REF!</definedName>
    <definedName name="NOVSUM" localSheetId="18">#REF!</definedName>
    <definedName name="NOVSUM" localSheetId="20">#REF!</definedName>
    <definedName name="NOVSUM" localSheetId="21">#REF!</definedName>
    <definedName name="NOVSUM" localSheetId="22">#REF!</definedName>
    <definedName name="NOVSUM" localSheetId="23">#REF!</definedName>
    <definedName name="NOVSUM" localSheetId="24">#REF!</definedName>
    <definedName name="NOVSUM" localSheetId="25">#REF!</definedName>
    <definedName name="NOVSUM" localSheetId="26">#REF!</definedName>
    <definedName name="NOVSUM" localSheetId="1">#REF!</definedName>
    <definedName name="NOVSUM" localSheetId="2">#REF!</definedName>
    <definedName name="NOVSUM" localSheetId="4">#REF!</definedName>
    <definedName name="NOVSUM" localSheetId="7">#REF!</definedName>
    <definedName name="NOVSUM" localSheetId="8">#REF!</definedName>
    <definedName name="NOVSUM" localSheetId="9">#REF!</definedName>
    <definedName name="NOVSUM" localSheetId="10">#REF!</definedName>
    <definedName name="NOVSUM">#REF!</definedName>
    <definedName name="NP">#N/A</definedName>
    <definedName name="NP_VIF" localSheetId="19">#REF!</definedName>
    <definedName name="NP_VIF">#REF!</definedName>
    <definedName name="NPC_Submission">#REF!</definedName>
    <definedName name="NPT_TBL" localSheetId="27">#REF!</definedName>
    <definedName name="NPT_TBL" localSheetId="28">#REF!</definedName>
    <definedName name="NPT_TBL" localSheetId="16">#REF!</definedName>
    <definedName name="NPT_TBL" localSheetId="18">#REF!</definedName>
    <definedName name="NPT_TBL" localSheetId="21">#REF!</definedName>
    <definedName name="NPT_TBL" localSheetId="22">#REF!</definedName>
    <definedName name="NPT_TBL" localSheetId="23">#REF!</definedName>
    <definedName name="NPT_TBL" localSheetId="24">#REF!</definedName>
    <definedName name="NPT_TBL" localSheetId="25">#REF!</definedName>
    <definedName name="NPT_TBL" localSheetId="26">#REF!</definedName>
    <definedName name="NPT_TBL" localSheetId="1">#REF!</definedName>
    <definedName name="NPT_TBL" localSheetId="2">#REF!</definedName>
    <definedName name="NPT_TBL" localSheetId="4">#REF!</definedName>
    <definedName name="NPT_TBL" localSheetId="7">#REF!</definedName>
    <definedName name="NPT_TBL" localSheetId="8">#REF!</definedName>
    <definedName name="NPT_TBL" localSheetId="9">#REF!</definedName>
    <definedName name="NPT_TBL" localSheetId="10">#REF!</definedName>
    <definedName name="NPT_TBL">#REF!</definedName>
    <definedName name="nrbIDLookupRange" localSheetId="21">OFFSET(OFFSET(nrbIDAnchor,1,0),0,0,COUNTA(OFFSET(nrbIDAnchor,1,0):OFFSET(nrbIDAnchor,60000,0)))</definedName>
    <definedName name="nrbIDLookupRange">OFFSET(OFFSET(nrbIDAnchor,1,0),0,0,COUNTA(OFFSET(nrbIDAnchor,1,0):OFFSET(nrbIDAnchor,60000,0)))</definedName>
    <definedName name="nrtIDLookupRange" localSheetId="21">OFFSET(OFFSET(nrtIDAnchor,1,0),0,0,COUNTA(OFFSET(nrtIDAnchor,1,0):OFFSET(nrtIDAnchor,60000,0)))</definedName>
    <definedName name="nrtIDLookupRange">OFFSET(OFFSET(nrtIDAnchor,1,0),0,0,COUNTA(OFFSET(nrtIDAnchor,1,0):OFFSET(nrtIDAnchor,60000,0)))</definedName>
    <definedName name="NTGSrel" localSheetId="27">#REF!</definedName>
    <definedName name="NTGSrel" localSheetId="28">#REF!</definedName>
    <definedName name="NTGSrel" localSheetId="16">#REF!</definedName>
    <definedName name="NTGSrel" localSheetId="18">#REF!</definedName>
    <definedName name="NTGSrel" localSheetId="20">#REF!</definedName>
    <definedName name="NTGSrel" localSheetId="21">#REF!</definedName>
    <definedName name="NTGSrel" localSheetId="22">#REF!</definedName>
    <definedName name="NTGSrel" localSheetId="23">#REF!</definedName>
    <definedName name="NTGSrel" localSheetId="24">#REF!</definedName>
    <definedName name="NTGSrel" localSheetId="25">#REF!</definedName>
    <definedName name="NTGSrel" localSheetId="26">#REF!</definedName>
    <definedName name="NTGSrel" localSheetId="1">#REF!</definedName>
    <definedName name="NTGSrel" localSheetId="2">#REF!</definedName>
    <definedName name="NTGSrel" localSheetId="4">#REF!</definedName>
    <definedName name="NTGSrel" localSheetId="7">#REF!</definedName>
    <definedName name="NTGSrel" localSheetId="8">#REF!</definedName>
    <definedName name="NTGSrel" localSheetId="9">#REF!</definedName>
    <definedName name="NTGSrel" localSheetId="10">#REF!</definedName>
    <definedName name="NTGSrel">#REF!</definedName>
    <definedName name="NTP_Submission" localSheetId="19">#REF!</definedName>
    <definedName name="NTP_Submission">#REF!</definedName>
    <definedName name="NUCLEAR">#N/A</definedName>
    <definedName name="Nuclear_Headcount" localSheetId="27">#REF!</definedName>
    <definedName name="Nuclear_Headcount" localSheetId="28">#REF!</definedName>
    <definedName name="Nuclear_Headcount" localSheetId="16">#REF!</definedName>
    <definedName name="Nuclear_Headcount" localSheetId="18">#REF!</definedName>
    <definedName name="Nuclear_Headcount" localSheetId="20">#REF!</definedName>
    <definedName name="Nuclear_Headcount" localSheetId="21">#REF!</definedName>
    <definedName name="Nuclear_Headcount" localSheetId="22">#REF!</definedName>
    <definedName name="Nuclear_Headcount" localSheetId="23">#REF!</definedName>
    <definedName name="Nuclear_Headcount" localSheetId="24">#REF!</definedName>
    <definedName name="Nuclear_Headcount" localSheetId="25">#REF!</definedName>
    <definedName name="Nuclear_Headcount" localSheetId="26">#REF!</definedName>
    <definedName name="Nuclear_Headcount" localSheetId="1">#REF!</definedName>
    <definedName name="Nuclear_Headcount" localSheetId="2">#REF!</definedName>
    <definedName name="Nuclear_Headcount" localSheetId="4">#REF!</definedName>
    <definedName name="Nuclear_Headcount" localSheetId="5">#REF!</definedName>
    <definedName name="Nuclear_Headcount" localSheetId="7">#REF!</definedName>
    <definedName name="Nuclear_Headcount" localSheetId="8">#REF!</definedName>
    <definedName name="Nuclear_Headcount" localSheetId="9">#REF!</definedName>
    <definedName name="Nuclear_Headcount" localSheetId="10">#REF!</definedName>
    <definedName name="Nuclear_Headcount">#REF!</definedName>
    <definedName name="Nuclear_Operations">#REF!</definedName>
    <definedName name="Nuclear_Projects">#REF!</definedName>
    <definedName name="Number">#REF!</definedName>
    <definedName name="NumberTEI">#REF!</definedName>
    <definedName name="NumQtrs" localSheetId="27">#REF!</definedName>
    <definedName name="NumQtrs" localSheetId="28">#REF!</definedName>
    <definedName name="NumQtrs" localSheetId="16">#REF!</definedName>
    <definedName name="NumQtrs" localSheetId="18">#REF!</definedName>
    <definedName name="NumQtrs" localSheetId="21">#REF!</definedName>
    <definedName name="NumQtrs" localSheetId="22">#REF!</definedName>
    <definedName name="NumQtrs" localSheetId="23">#REF!</definedName>
    <definedName name="NumQtrs" localSheetId="24">#REF!</definedName>
    <definedName name="NumQtrs" localSheetId="25">#REF!</definedName>
    <definedName name="NumQtrs" localSheetId="26">#REF!</definedName>
    <definedName name="NumQtrs" localSheetId="1">#REF!</definedName>
    <definedName name="NumQtrs" localSheetId="2">#REF!</definedName>
    <definedName name="NumQtrs" localSheetId="4">#REF!</definedName>
    <definedName name="NumQtrs" localSheetId="7">#REF!</definedName>
    <definedName name="NumQtrs" localSheetId="8">#REF!</definedName>
    <definedName name="NumQtrs" localSheetId="9">#REF!</definedName>
    <definedName name="NumQtrs" localSheetId="10">#REF!</definedName>
    <definedName name="NumQtrs">#REF!</definedName>
    <definedName name="NumUnitsSchedule">#REF!</definedName>
    <definedName name="NvsASD">"V2002-01-31"</definedName>
    <definedName name="NvsAutoDrillOk">"VN"</definedName>
    <definedName name="NvsElapsedTime">0.0000500000023748726</definedName>
    <definedName name="NvsEndTime">37308.7380304398</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PanelEffdt">"V2000-01-01"</definedName>
    <definedName name="NvsPanelSetid">"VEPFSC"</definedName>
    <definedName name="NvsReqBU">"VEPFS"</definedName>
    <definedName name="NvsReqBUOnly">"VN"</definedName>
    <definedName name="NvsTransLed">"VN"</definedName>
    <definedName name="NvsTreeASD">"V2002-01-31"</definedName>
    <definedName name="NvsValTbl.ACCOUNT">"GL_ACCT_ALL_VW"</definedName>
    <definedName name="NvsValTbl.BUSINESS_UNIT">"BUS_UNIT_TBL_GL"</definedName>
    <definedName name="NvsValTbl.DEPTID">"DEPT_ALL_VW"</definedName>
    <definedName name="NWMO01" localSheetId="28">#REF!</definedName>
    <definedName name="NWMO01" localSheetId="16">#REF!</definedName>
    <definedName name="NWMO01" localSheetId="18">#REF!</definedName>
    <definedName name="NWMO01" localSheetId="19">#REF!</definedName>
    <definedName name="NWMO01" localSheetId="21">#REF!</definedName>
    <definedName name="NWMO01" localSheetId="22">#REF!</definedName>
    <definedName name="NWMO01" localSheetId="23">#REF!</definedName>
    <definedName name="NWMO01" localSheetId="24">#REF!</definedName>
    <definedName name="NWMO01" localSheetId="25">#REF!</definedName>
    <definedName name="NWMO01" localSheetId="26">#REF!</definedName>
    <definedName name="NWMO01" localSheetId="1">#REF!</definedName>
    <definedName name="NWMO01" localSheetId="2">#REF!</definedName>
    <definedName name="NWMO01" localSheetId="4">#REF!</definedName>
    <definedName name="NWMO01" localSheetId="9">#REF!</definedName>
    <definedName name="NWMO01" localSheetId="10">#REF!</definedName>
    <definedName name="NWMO01">#REF!</definedName>
    <definedName name="NWOP">#REF!</definedName>
    <definedName name="NWPG" localSheetId="19">#REF!</definedName>
    <definedName name="NWPG">#REF!</definedName>
    <definedName name="NWPG_Newly_Reg_Submission">#REF!</definedName>
    <definedName name="NWPG_Submission" localSheetId="19">#REF!</definedName>
    <definedName name="NWPG_Submission">#REF!</definedName>
    <definedName name="NWPG_T" localSheetId="19">#REF!</definedName>
    <definedName name="NWPG_T">#REF!</definedName>
    <definedName name="NYPA_WaterTransfer" localSheetId="27">#REF!</definedName>
    <definedName name="NYPA_WaterTransfer" localSheetId="28">#REF!</definedName>
    <definedName name="NYPA_WaterTransfer" localSheetId="16">#REF!</definedName>
    <definedName name="NYPA_WaterTransfer" localSheetId="18">#REF!</definedName>
    <definedName name="NYPA_WaterTransfer" localSheetId="20">#REF!</definedName>
    <definedName name="NYPA_WaterTransfer" localSheetId="21">#REF!</definedName>
    <definedName name="NYPA_WaterTransfer" localSheetId="22">#REF!</definedName>
    <definedName name="NYPA_WaterTransfer" localSheetId="23">#REF!</definedName>
    <definedName name="NYPA_WaterTransfer" localSheetId="24">#REF!</definedName>
    <definedName name="NYPA_WaterTransfer" localSheetId="25">#REF!</definedName>
    <definedName name="NYPA_WaterTransfer" localSheetId="26">#REF!</definedName>
    <definedName name="NYPA_WaterTransfer" localSheetId="1">#REF!</definedName>
    <definedName name="NYPA_WaterTransfer" localSheetId="2">#REF!</definedName>
    <definedName name="NYPA_WaterTransfer" localSheetId="4">#REF!</definedName>
    <definedName name="NYPA_WaterTransfer" localSheetId="5">#REF!</definedName>
    <definedName name="NYPA_WaterTransfer" localSheetId="7">#REF!</definedName>
    <definedName name="NYPA_WaterTransfer" localSheetId="8">#REF!</definedName>
    <definedName name="NYPA_WaterTransfer" localSheetId="9">#REF!</definedName>
    <definedName name="NYPA_WaterTransfer" localSheetId="10">#REF!</definedName>
    <definedName name="NYPA_WaterTransfer">#REF!</definedName>
    <definedName name="o" localSheetId="24">#REF!</definedName>
    <definedName name="o" localSheetId="25">#REF!</definedName>
    <definedName name="o" localSheetId="1">#REF!</definedName>
    <definedName name="o" localSheetId="2">#REF!</definedName>
    <definedName name="o">#REF!</definedName>
    <definedName name="O_Item1AreaSF_StructuralConcTakeOff">#REF!</definedName>
    <definedName name="O_Item1VolCY_StructuralConcTakeOff">#REF!</definedName>
    <definedName name="O_Item2AreaSF_StructuralConcTakeOff">#REF!</definedName>
    <definedName name="O_Item2VolCY_StructuralConcTakeOff">#REF!</definedName>
    <definedName name="O_Item3AreaSF_StructuralConcTakeOff">#REF!</definedName>
    <definedName name="O_Item3VolCY_StructuralConcTakeOff">#REF!</definedName>
    <definedName name="O_Item4AreaSF_StructuralConcTakeOff">#REF!</definedName>
    <definedName name="O_Item4VolCY_StructuralConcTakeOff">#REF!</definedName>
    <definedName name="O_Item5AreaSF_StructuralConcTakeOff">#REF!</definedName>
    <definedName name="O_Item5VolCY_StructuralConcTakeOff">#REF!</definedName>
    <definedName name="O_M">#REF!</definedName>
    <definedName name="O_TotAreaSF_StructuralConcTakeOff">#REF!</definedName>
    <definedName name="O_TotVolCY_StructuralConcTakeOff">#REF!</definedName>
    <definedName name="O_VIF" localSheetId="19">#REF!</definedName>
    <definedName name="O_VIF">#REF!</definedName>
    <definedName name="O2COMP">#REF!</definedName>
    <definedName name="OandM">#REF!</definedName>
    <definedName name="OCTSUM" localSheetId="27">#REF!</definedName>
    <definedName name="OCTSUM" localSheetId="28">#REF!</definedName>
    <definedName name="OCTSUM" localSheetId="16">#REF!</definedName>
    <definedName name="OCTSUM" localSheetId="18">#REF!</definedName>
    <definedName name="OCTSUM" localSheetId="20">#REF!</definedName>
    <definedName name="OCTSUM" localSheetId="21">#REF!</definedName>
    <definedName name="OCTSUM" localSheetId="22">#REF!</definedName>
    <definedName name="OCTSUM" localSheetId="23">#REF!</definedName>
    <definedName name="OCTSUM" localSheetId="24">#REF!</definedName>
    <definedName name="OCTSUM" localSheetId="25">#REF!</definedName>
    <definedName name="OCTSUM" localSheetId="26">#REF!</definedName>
    <definedName name="OCTSUM" localSheetId="1">#REF!</definedName>
    <definedName name="OCTSUM" localSheetId="2">#REF!</definedName>
    <definedName name="OCTSUM" localSheetId="4">#REF!</definedName>
    <definedName name="OCTSUM" localSheetId="7">#REF!</definedName>
    <definedName name="OCTSUM" localSheetId="8">#REF!</definedName>
    <definedName name="OCTSUM" localSheetId="9">#REF!</definedName>
    <definedName name="OCTSUM" localSheetId="10">#REF!</definedName>
    <definedName name="OCTSUM">#REF!</definedName>
    <definedName name="odActual" hidden="1">0</definedName>
    <definedName name="odBudget" hidden="1">1</definedName>
    <definedName name="ODC_Budget_Period_1_Total">#REF!</definedName>
    <definedName name="odExternal" hidden="1">3</definedName>
    <definedName name="odForecast" hidden="1">2</definedName>
    <definedName name="odPercentOfBudget" hidden="1">200</definedName>
    <definedName name="odPercentOfForecast" hidden="1">210</definedName>
    <definedName name="odPercentVarianceOnBudget" hidden="1">220</definedName>
    <definedName name="odPercentVarianceOnForecast" hidden="1">320</definedName>
    <definedName name="odVarianceOnBudget" hidden="1">300</definedName>
    <definedName name="odVarianceOnForecast" hidden="1">310</definedName>
    <definedName name="OEB_Heirarchy_RC8604">#REF!</definedName>
    <definedName name="OEB_Hierarchy_2019">#REF!</definedName>
    <definedName name="OEB_Hierarchy_Table">#REF!</definedName>
    <definedName name="OEFC" localSheetId="14">#REF!</definedName>
    <definedName name="OEFC" localSheetId="16">#REF!</definedName>
    <definedName name="OEFC" localSheetId="19">#REF!</definedName>
    <definedName name="OEFC" localSheetId="22">#REF!</definedName>
    <definedName name="OEFC" localSheetId="23">#REF!</definedName>
    <definedName name="OEFC" localSheetId="26">#REF!</definedName>
    <definedName name="OEFC" localSheetId="5">#REF!</definedName>
    <definedName name="OEFC" localSheetId="7">#REF!</definedName>
    <definedName name="OEFC" localSheetId="9">#REF!</definedName>
    <definedName name="OEFC" localSheetId="11">#REF!</definedName>
    <definedName name="OEFC">#REF!</definedName>
    <definedName name="OEFC_Lambton" localSheetId="19">#REF!</definedName>
    <definedName name="OEFC_Lambton">#REF!</definedName>
    <definedName name="OEFC_Nanticoke" localSheetId="19">#REF!</definedName>
    <definedName name="OEFC_Nanticoke">#REF!</definedName>
    <definedName name="OEFC_SAP" localSheetId="19">#REF!</definedName>
    <definedName name="OEFC_SAP">#REF!</definedName>
    <definedName name="OEFC_SAP_Pivot" localSheetId="19">#REF!</definedName>
    <definedName name="OEFC_SAP_Pivot">#REF!</definedName>
    <definedName name="OF_A_32">9</definedName>
    <definedName name="OF_AN_01">8</definedName>
    <definedName name="of_Sales">9%</definedName>
    <definedName name="OffExcess">378012</definedName>
    <definedName name="Office">#REF!</definedName>
    <definedName name="Office1TotalBurdenCost">#REF!</definedName>
    <definedName name="Office1TotalHours">#REF!</definedName>
    <definedName name="Office1TotalMonths">#REF!</definedName>
    <definedName name="Office1TotalPRCost">#REF!</definedName>
    <definedName name="Office1TotalRevenue">#REF!</definedName>
    <definedName name="Office2TotalBurdenCost">#REF!</definedName>
    <definedName name="Office2TotalHours">#REF!</definedName>
    <definedName name="Office2TotalMonths">#REF!</definedName>
    <definedName name="Office2TotalPRCost">#REF!</definedName>
    <definedName name="Office2TotalRevenue">#REF!</definedName>
    <definedName name="Office3TotalBurdenCost">#REF!</definedName>
    <definedName name="Office3TotalHours">#REF!</definedName>
    <definedName name="Office3TotalMonths">#REF!</definedName>
    <definedName name="Office3TotalPRCost">#REF!</definedName>
    <definedName name="Office3TotalRevenue">#REF!</definedName>
    <definedName name="Office4TotalBurdenCost">#REF!</definedName>
    <definedName name="Office4TotalHours">#REF!</definedName>
    <definedName name="Office4TotalMonths">#REF!</definedName>
    <definedName name="Office4TotalPRCost">#REF!</definedName>
    <definedName name="Office4TotalRevenue">#REF!</definedName>
    <definedName name="Office5TotalBurdenCost">#REF!</definedName>
    <definedName name="Office5TotalHours">#REF!</definedName>
    <definedName name="Office5TotalMonths">#REF!</definedName>
    <definedName name="Office5TotalPRCost">#REF!</definedName>
    <definedName name="Office5TotalRevenue">#REF!</definedName>
    <definedName name="Office6TotalBurdenCost">#REF!</definedName>
    <definedName name="Office6TotalHours">#REF!</definedName>
    <definedName name="Office6TotalMonths">#REF!</definedName>
    <definedName name="Office6TotalPRCost">#REF!</definedName>
    <definedName name="Office6TotalRevenue">#REF!</definedName>
    <definedName name="Office7StaffAverage">#REF!</definedName>
    <definedName name="Office7StaffPeak">#REF!</definedName>
    <definedName name="Office7TotalBurdenCost">#REF!</definedName>
    <definedName name="Office7TotalHours">#REF!</definedName>
    <definedName name="Office7TotalMonths">#REF!</definedName>
    <definedName name="Office7TotalPRCost">#REF!</definedName>
    <definedName name="Office7TotalRevenue">#REF!</definedName>
    <definedName name="OH">#REF!</definedName>
    <definedName name="OHN" localSheetId="27">#REF!</definedName>
    <definedName name="OHN" localSheetId="28">#REF!</definedName>
    <definedName name="OHN" localSheetId="16">#REF!</definedName>
    <definedName name="OHN" localSheetId="18">#REF!</definedName>
    <definedName name="OHN" localSheetId="20">#REF!</definedName>
    <definedName name="OHN" localSheetId="21">#REF!</definedName>
    <definedName name="OHN" localSheetId="22">#REF!</definedName>
    <definedName name="OHN" localSheetId="23">#REF!</definedName>
    <definedName name="OHN" localSheetId="24">#REF!</definedName>
    <definedName name="OHN" localSheetId="25">#REF!</definedName>
    <definedName name="OHN" localSheetId="26">#REF!</definedName>
    <definedName name="OHN" localSheetId="1">#REF!</definedName>
    <definedName name="OHN" localSheetId="2">#REF!</definedName>
    <definedName name="OHN" localSheetId="4">#REF!</definedName>
    <definedName name="OHN" localSheetId="5">#REF!</definedName>
    <definedName name="OHN" localSheetId="7">#REF!</definedName>
    <definedName name="OHN" localSheetId="8">#REF!</definedName>
    <definedName name="OHN" localSheetId="9">#REF!</definedName>
    <definedName name="OHN" localSheetId="10">#REF!</definedName>
    <definedName name="OHN">#REF!</definedName>
    <definedName name="ok">#N/A</definedName>
    <definedName name="Okay">#REF!</definedName>
    <definedName name="old" localSheetId="27" hidden="1">#REF!</definedName>
    <definedName name="old" localSheetId="28" hidden="1">#REF!</definedName>
    <definedName name="old" localSheetId="18" hidden="1">#REF!</definedName>
    <definedName name="old" localSheetId="21" hidden="1">#REF!</definedName>
    <definedName name="old" localSheetId="24" hidden="1">#REF!</definedName>
    <definedName name="old" localSheetId="25" hidden="1">#REF!</definedName>
    <definedName name="old" localSheetId="26" hidden="1">#REF!</definedName>
    <definedName name="old" localSheetId="1" hidden="1">#REF!</definedName>
    <definedName name="old" localSheetId="2" hidden="1">#REF!</definedName>
    <definedName name="old" localSheetId="4" hidden="1">#REF!</definedName>
    <definedName name="old" localSheetId="9" hidden="1">#REF!</definedName>
    <definedName name="old" localSheetId="10" hidden="1">#REF!</definedName>
    <definedName name="old" hidden="1">#REF!</definedName>
    <definedName name="old_discount_rate" localSheetId="27">#REF!</definedName>
    <definedName name="old_discount_rate" localSheetId="28">#REF!</definedName>
    <definedName name="old_discount_rate" localSheetId="16">#REF!</definedName>
    <definedName name="old_discount_rate" localSheetId="18">#REF!</definedName>
    <definedName name="old_discount_rate" localSheetId="20">#REF!</definedName>
    <definedName name="old_discount_rate" localSheetId="21">#REF!</definedName>
    <definedName name="old_discount_rate" localSheetId="22">#REF!</definedName>
    <definedName name="old_discount_rate" localSheetId="23">#REF!</definedName>
    <definedName name="old_discount_rate" localSheetId="24">#REF!</definedName>
    <definedName name="old_discount_rate" localSheetId="25">#REF!</definedName>
    <definedName name="old_discount_rate" localSheetId="26">#REF!</definedName>
    <definedName name="old_discount_rate" localSheetId="1">#REF!</definedName>
    <definedName name="old_discount_rate" localSheetId="2">#REF!</definedName>
    <definedName name="old_discount_rate" localSheetId="4">#REF!</definedName>
    <definedName name="old_discount_rate" localSheetId="5">#REF!</definedName>
    <definedName name="old_discount_rate" localSheetId="7">#REF!</definedName>
    <definedName name="old_discount_rate" localSheetId="8">#REF!</definedName>
    <definedName name="old_discount_rate" localSheetId="9">#REF!</definedName>
    <definedName name="old_discount_rate" localSheetId="10">#REF!</definedName>
    <definedName name="old_discount_rate">#REF!</definedName>
    <definedName name="Oldestimate" localSheetId="21" hidden="1">{"NORTHLAND",#N/A,FALSE,"13THPAYMENT";"KAPUSKASING",#N/A,FALSE,"13THPAYMENT";"NORTHWEST",#N/A,FALSE,"13THPAYMENT";"OTTAWA",#N/A,FALSE,"13THPAYMENT";"LAKE ONTARIO",#N/A,FALSE,"13THPAYMENT";"NIAGARA",#N/A,FALSE,"13THPAYMENT";"TOTAL",#N/A,FALSE,"13THPAYMENT"}</definedName>
    <definedName name="Oldestimate" localSheetId="24" hidden="1">{"NORTHLAND",#N/A,FALSE,"13THPAYMENT";"KAPUSKASING",#N/A,FALSE,"13THPAYMENT";"NORTHWEST",#N/A,FALSE,"13THPAYMENT";"OTTAWA",#N/A,FALSE,"13THPAYMENT";"LAKE ONTARIO",#N/A,FALSE,"13THPAYMENT";"NIAGARA",#N/A,FALSE,"13THPAYMENT";"TOTAL",#N/A,FALSE,"13THPAYMENT"}</definedName>
    <definedName name="Oldestimate" localSheetId="25" hidden="1">{"NORTHLAND",#N/A,FALSE,"13THPAYMENT";"KAPUSKASING",#N/A,FALSE,"13THPAYMENT";"NORTHWEST",#N/A,FALSE,"13THPAYMENT";"OTTAWA",#N/A,FALSE,"13THPAYMENT";"LAKE ONTARIO",#N/A,FALSE,"13THPAYMENT";"NIAGARA",#N/A,FALSE,"13THPAYMENT";"TOTAL",#N/A,FALSE,"13THPAYMENT"}</definedName>
    <definedName name="Oldestimate" hidden="1">{"NORTHLAND",#N/A,FALSE,"13THPAYMENT";"KAPUSKASING",#N/A,FALSE,"13THPAYMENT";"NORTHWEST",#N/A,FALSE,"13THPAYMENT";"OTTAWA",#N/A,FALSE,"13THPAYMENT";"LAKE ONTARIO",#N/A,FALSE,"13THPAYMENT";"NIAGARA",#N/A,FALSE,"13THPAYMENT";"TOTAL",#N/A,FALSE,"13THPAYMENT"}</definedName>
    <definedName name="OMA" localSheetId="27">#REF!</definedName>
    <definedName name="OMA" localSheetId="28">#REF!</definedName>
    <definedName name="OMA" localSheetId="16">#REF!</definedName>
    <definedName name="OMA" localSheetId="18">#REF!</definedName>
    <definedName name="OMA" localSheetId="20">#REF!</definedName>
    <definedName name="OMA" localSheetId="21">#REF!</definedName>
    <definedName name="OMA" localSheetId="22">#REF!</definedName>
    <definedName name="OMA" localSheetId="23">#REF!</definedName>
    <definedName name="OMA" localSheetId="24">#REF!</definedName>
    <definedName name="OMA" localSheetId="25">#REF!</definedName>
    <definedName name="OMA" localSheetId="26">#REF!</definedName>
    <definedName name="OMA" localSheetId="1">#REF!</definedName>
    <definedName name="OMA" localSheetId="2">#REF!</definedName>
    <definedName name="OMA" localSheetId="4">#REF!</definedName>
    <definedName name="OMA" localSheetId="7">#REF!</definedName>
    <definedName name="OMA" localSheetId="8">#REF!</definedName>
    <definedName name="OMA" localSheetId="9">#REF!</definedName>
    <definedName name="OMA" localSheetId="10">#REF!</definedName>
    <definedName name="OMA">#REF!</definedName>
    <definedName name="OMA_Cost_Table" localSheetId="19">#REF!</definedName>
    <definedName name="OMA_Cost_Table">#REF!</definedName>
    <definedName name="OMA_PROG" localSheetId="27">#REF!</definedName>
    <definedName name="OMA_PROG" localSheetId="28">#REF!</definedName>
    <definedName name="OMA_PROG" localSheetId="16">#REF!</definedName>
    <definedName name="OMA_PROG" localSheetId="18">#REF!</definedName>
    <definedName name="OMA_PROG" localSheetId="20">#REF!</definedName>
    <definedName name="OMA_PROG" localSheetId="21">#REF!</definedName>
    <definedName name="OMA_PROG" localSheetId="22">#REF!</definedName>
    <definedName name="OMA_PROG" localSheetId="23">#REF!</definedName>
    <definedName name="OMA_PROG" localSheetId="24">#REF!</definedName>
    <definedName name="OMA_PROG" localSheetId="25">#REF!</definedName>
    <definedName name="OMA_PROG" localSheetId="26">#REF!</definedName>
    <definedName name="OMA_PROG" localSheetId="1">#REF!</definedName>
    <definedName name="OMA_PROG" localSheetId="2">#REF!</definedName>
    <definedName name="OMA_PROG" localSheetId="4">#REF!</definedName>
    <definedName name="OMA_PROG" localSheetId="5">#REF!</definedName>
    <definedName name="OMA_PROG" localSheetId="7">#REF!</definedName>
    <definedName name="OMA_PROG" localSheetId="8">#REF!</definedName>
    <definedName name="OMA_PROG" localSheetId="9">#REF!</definedName>
    <definedName name="OMA_PROG" localSheetId="10">#REF!</definedName>
    <definedName name="OMA_PROG">#REF!</definedName>
    <definedName name="OMA_PROG2" localSheetId="27">#REF!</definedName>
    <definedName name="OMA_PROG2" localSheetId="28">#REF!</definedName>
    <definedName name="OMA_PROG2" localSheetId="16">#REF!</definedName>
    <definedName name="OMA_PROG2" localSheetId="18">#REF!</definedName>
    <definedName name="OMA_PROG2" localSheetId="20">#REF!</definedName>
    <definedName name="OMA_PROG2" localSheetId="21">#REF!</definedName>
    <definedName name="OMA_PROG2" localSheetId="22">#REF!</definedName>
    <definedName name="OMA_PROG2" localSheetId="23">#REF!</definedName>
    <definedName name="OMA_PROG2" localSheetId="24">#REF!</definedName>
    <definedName name="OMA_PROG2" localSheetId="25">#REF!</definedName>
    <definedName name="OMA_PROG2" localSheetId="26">#REF!</definedName>
    <definedName name="OMA_PROG2" localSheetId="1">#REF!</definedName>
    <definedName name="OMA_PROG2" localSheetId="2">#REF!</definedName>
    <definedName name="OMA_PROG2" localSheetId="4">#REF!</definedName>
    <definedName name="OMA_PROG2" localSheetId="7">#REF!</definedName>
    <definedName name="OMA_PROG2" localSheetId="8">#REF!</definedName>
    <definedName name="OMA_PROG2" localSheetId="9">#REF!</definedName>
    <definedName name="OMA_PROG2" localSheetId="10">#REF!</definedName>
    <definedName name="OMA_PROG2">#REF!</definedName>
    <definedName name="OMA_RES" localSheetId="27">#REF!</definedName>
    <definedName name="OMA_RES" localSheetId="28">#REF!</definedName>
    <definedName name="OMA_RES" localSheetId="16">#REF!</definedName>
    <definedName name="OMA_RES" localSheetId="18">#REF!</definedName>
    <definedName name="OMA_RES" localSheetId="20">#REF!</definedName>
    <definedName name="OMA_RES" localSheetId="21">#REF!</definedName>
    <definedName name="OMA_RES" localSheetId="22">#REF!</definedName>
    <definedName name="OMA_RES" localSheetId="23">#REF!</definedName>
    <definedName name="OMA_RES" localSheetId="24">#REF!</definedName>
    <definedName name="OMA_RES" localSheetId="25">#REF!</definedName>
    <definedName name="OMA_RES" localSheetId="26">#REF!</definedName>
    <definedName name="OMA_RES" localSheetId="1">#REF!</definedName>
    <definedName name="OMA_RES" localSheetId="2">#REF!</definedName>
    <definedName name="OMA_RES" localSheetId="4">#REF!</definedName>
    <definedName name="OMA_RES" localSheetId="7">#REF!</definedName>
    <definedName name="OMA_RES" localSheetId="8">#REF!</definedName>
    <definedName name="OMA_RES" localSheetId="9">#REF!</definedName>
    <definedName name="OMA_RES" localSheetId="10">#REF!</definedName>
    <definedName name="OMA_RES">#REF!</definedName>
    <definedName name="OMAbkdn" localSheetId="27">#REF!</definedName>
    <definedName name="OMAbkdn" localSheetId="28">#REF!</definedName>
    <definedName name="OMAbkdn" localSheetId="18">#REF!</definedName>
    <definedName name="OMAbkdn" localSheetId="20">#REF!</definedName>
    <definedName name="OMAbkdn" localSheetId="21">#REF!</definedName>
    <definedName name="OMAbkdn" localSheetId="22">#REF!</definedName>
    <definedName name="OMAbkdn" localSheetId="23">#REF!</definedName>
    <definedName name="OMAbkdn" localSheetId="24">#REF!</definedName>
    <definedName name="OMAbkdn" localSheetId="25">#REF!</definedName>
    <definedName name="OMAbkdn" localSheetId="26">#REF!</definedName>
    <definedName name="OMAbkdn" localSheetId="1">#REF!</definedName>
    <definedName name="OMAbkdn" localSheetId="2">#REF!</definedName>
    <definedName name="OMAbkdn" localSheetId="4">#REF!</definedName>
    <definedName name="OMAbkdn" localSheetId="7">#REF!</definedName>
    <definedName name="OMAbkdn" localSheetId="8">#REF!</definedName>
    <definedName name="OMAbkdn" localSheetId="9">#REF!</definedName>
    <definedName name="OMAbkdn" localSheetId="10">#REF!</definedName>
    <definedName name="OMAbkdn">#REF!</definedName>
    <definedName name="OMACAP">#REF!</definedName>
    <definedName name="OMD">#REF!</definedName>
    <definedName name="ONData">#REF!</definedName>
    <definedName name="ONE" localSheetId="27">#REF!</definedName>
    <definedName name="ONE" localSheetId="28">#REF!</definedName>
    <definedName name="ONE" localSheetId="18">#REF!</definedName>
    <definedName name="ONE" localSheetId="21">#REF!</definedName>
    <definedName name="ONE" localSheetId="22">#REF!</definedName>
    <definedName name="ONE" localSheetId="23">#REF!</definedName>
    <definedName name="ONE" localSheetId="24">#REF!</definedName>
    <definedName name="ONE" localSheetId="25">#REF!</definedName>
    <definedName name="ONE" localSheetId="26">#REF!</definedName>
    <definedName name="ONE" localSheetId="1">#REF!</definedName>
    <definedName name="ONE" localSheetId="2">#REF!</definedName>
    <definedName name="ONE" localSheetId="4">#REF!</definedName>
    <definedName name="ONE" localSheetId="7">#REF!</definedName>
    <definedName name="ONE" localSheetId="8">#REF!</definedName>
    <definedName name="ONE" localSheetId="9">#REF!</definedName>
    <definedName name="ONE" localSheetId="10">#REF!</definedName>
    <definedName name="ONE">#REF!</definedName>
    <definedName name="onetime">1</definedName>
    <definedName name="OnExcess">273732</definedName>
    <definedName name="ONFA_discount_rate" localSheetId="27">#REF!</definedName>
    <definedName name="ONFA_discount_rate" localSheetId="28">#REF!</definedName>
    <definedName name="ONFA_discount_rate" localSheetId="18">#REF!</definedName>
    <definedName name="ONFA_discount_rate" localSheetId="20">#REF!</definedName>
    <definedName name="ONFA_discount_rate" localSheetId="21">#REF!</definedName>
    <definedName name="ONFA_discount_rate" localSheetId="22">#REF!</definedName>
    <definedName name="ONFA_discount_rate" localSheetId="23">#REF!</definedName>
    <definedName name="ONFA_discount_rate" localSheetId="24">#REF!</definedName>
    <definedName name="ONFA_discount_rate" localSheetId="25">#REF!</definedName>
    <definedName name="ONFA_discount_rate" localSheetId="26">#REF!</definedName>
    <definedName name="ONFA_discount_rate" localSheetId="1">#REF!</definedName>
    <definedName name="ONFA_discount_rate" localSheetId="2">#REF!</definedName>
    <definedName name="ONFA_discount_rate" localSheetId="4">#REF!</definedName>
    <definedName name="ONFA_discount_rate" localSheetId="7">#REF!</definedName>
    <definedName name="ONFA_discount_rate" localSheetId="8">#REF!</definedName>
    <definedName name="ONFA_discount_rate" localSheetId="9">#REF!</definedName>
    <definedName name="ONFA_discount_rate" localSheetId="10">#REF!</definedName>
    <definedName name="ONFA_discount_rate">#REF!</definedName>
    <definedName name="ONFA_only?" localSheetId="19">#REF!</definedName>
    <definedName name="ONFA_only?" localSheetId="20">#REF!</definedName>
    <definedName name="ONFA_only?" localSheetId="23">#REF!</definedName>
    <definedName name="ONFA_only?" localSheetId="26">#REF!</definedName>
    <definedName name="ONFA_only?">#REF!</definedName>
    <definedName name="ONPA_Rate" localSheetId="19">#REF!</definedName>
    <definedName name="ONPA_Rate">#REF!</definedName>
    <definedName name="ONPARebate_Budget" localSheetId="19">#REF!</definedName>
    <definedName name="ONPARebate_Budget">#REF!</definedName>
    <definedName name="Ontdada_MtM" localSheetId="19">#REF!</definedName>
    <definedName name="Ontdada_MtM">#REF!</definedName>
    <definedName name="Ontdata_1cdy" localSheetId="19">#REF!</definedName>
    <definedName name="Ontdata_1cdy">#REF!</definedName>
    <definedName name="Ontdata_BKacct" localSheetId="19">#REF!</definedName>
    <definedName name="Ontdata_BKacct">#REF!</definedName>
    <definedName name="Ontdata_book" localSheetId="19">#REF!</definedName>
    <definedName name="Ontdata_book">#REF!</definedName>
    <definedName name="Ontdata_BS" localSheetId="19">#REF!</definedName>
    <definedName name="Ontdata_BS">#REF!</definedName>
    <definedName name="Ontdata_cpty" localSheetId="19">#REF!</definedName>
    <definedName name="Ontdata_cpty">#REF!</definedName>
    <definedName name="Ontdata_cptytype" localSheetId="19">#REF!</definedName>
    <definedName name="Ontdata_cptytype">#REF!</definedName>
    <definedName name="Ontdata_firm" localSheetId="19">#REF!</definedName>
    <definedName name="Ontdata_firm">#REF!</definedName>
    <definedName name="Ontdata_MtM_NPV" localSheetId="19">#REF!</definedName>
    <definedName name="Ontdata_MtM_NPV">#REF!</definedName>
    <definedName name="Ontdata_prod" localSheetId="19">#REF!</definedName>
    <definedName name="Ontdata_prod">#REF!</definedName>
    <definedName name="Ontdata_Tradetype" localSheetId="19">#REF!</definedName>
    <definedName name="Ontdata_Tradetype">#REF!</definedName>
    <definedName name="Ontdata_Undel_Qty" localSheetId="19">#REF!</definedName>
    <definedName name="Ontdata_Undel_Qty">#REF!</definedName>
    <definedName name="Ontdata_UValue1" localSheetId="19">#REF!</definedName>
    <definedName name="Ontdata_UValue1">#REF!</definedName>
    <definedName name="ooo">#REF!</definedName>
    <definedName name="Op">#REF!</definedName>
    <definedName name="Opening_NBV_Table">#REF!</definedName>
    <definedName name="Operating_State" localSheetId="19">#REF!</definedName>
    <definedName name="Operating_State">#REF!</definedName>
    <definedName name="Operational_Capital_Table" localSheetId="19">#REF!</definedName>
    <definedName name="Operational_Capital_Table">#REF!</definedName>
    <definedName name="Operational_OMA_Table" localSheetId="19">#REF!</definedName>
    <definedName name="Operational_OMA_Table">#REF!</definedName>
    <definedName name="OpExAmortization">0</definedName>
    <definedName name="OpExBeforeDepreciationAmortizationExtraordinariesOther">0</definedName>
    <definedName name="OpExBeforeDepreciationAmortizationExtraordinariesTotal">0</definedName>
    <definedName name="OpExCostOfEquipment">0</definedName>
    <definedName name="OpExDepreciation">0</definedName>
    <definedName name="OpExGeneralAdministrative">0</definedName>
    <definedName name="OpExSellingMarketing">0</definedName>
    <definedName name="OpExTotal">0</definedName>
    <definedName name="OPG">#REF!</definedName>
    <definedName name="OPG_25_2017">#REF!</definedName>
    <definedName name="OPG_25_2018" localSheetId="24">#REF!</definedName>
    <definedName name="OPG_25_2018" localSheetId="25">#REF!</definedName>
    <definedName name="OPG_25_2018" localSheetId="1">#REF!</definedName>
    <definedName name="OPG_25_2018" localSheetId="2">#REF!</definedName>
    <definedName name="OPG_25_2018">#REF!</definedName>
    <definedName name="OPG_25_2019">#REF!</definedName>
    <definedName name="OPGCAP">#REF!</definedName>
    <definedName name="OPGEN">#REF!</definedName>
    <definedName name="OPGest">#REF!</definedName>
    <definedName name="OPGesti">#REF!</definedName>
    <definedName name="OPGET_1CDY" localSheetId="19">#REF!</definedName>
    <definedName name="OPGET_1CDY">#REF!</definedName>
    <definedName name="OPGET_Accrual" localSheetId="19">#REF!</definedName>
    <definedName name="OPGET_Accrual">#REF!</definedName>
    <definedName name="OPGET_Accrual_InterCo" localSheetId="19">#REF!</definedName>
    <definedName name="OPGET_Accrual_InterCo">#REF!</definedName>
    <definedName name="OPGET_Book" localSheetId="19">#REF!</definedName>
    <definedName name="OPGET_Book">#REF!</definedName>
    <definedName name="OPGET_BookAcct" localSheetId="19">#REF!</definedName>
    <definedName name="OPGET_BookAcct">#REF!</definedName>
    <definedName name="OPGET_BS" localSheetId="19">#REF!</definedName>
    <definedName name="OPGET_BS">#REF!</definedName>
    <definedName name="OPGET_GL" localSheetId="19">#REF!</definedName>
    <definedName name="OPGET_GL">#REF!</definedName>
    <definedName name="OPGET_INTC" localSheetId="19">#REF!</definedName>
    <definedName name="OPGET_INTC">#REF!</definedName>
    <definedName name="OPGET_InterCo" localSheetId="19">#REF!</definedName>
    <definedName name="OPGET_InterCo">#REF!</definedName>
    <definedName name="OPGET_Market" localSheetId="19">#REF!</definedName>
    <definedName name="OPGET_Market">#REF!</definedName>
    <definedName name="OPGET_MtM" localSheetId="19">#REF!</definedName>
    <definedName name="OPGET_MtM">#REF!</definedName>
    <definedName name="OPGET_TradeType" localSheetId="19">#REF!</definedName>
    <definedName name="OPGET_TradeType">#REF!</definedName>
    <definedName name="OPGETSAP" localSheetId="19">#REF!</definedName>
    <definedName name="OPGETSAP">#REF!</definedName>
    <definedName name="OPGs">#REF!</definedName>
    <definedName name="OPGT_GL_Balance">#REF!</definedName>
    <definedName name="OPGTEI">#REF!</definedName>
    <definedName name="OpMargin" localSheetId="21">OFFSET(#REF!,5,0)</definedName>
    <definedName name="OpMargin">OFFSET(#REF!,5,0)</definedName>
    <definedName name="OPS">#REF!</definedName>
    <definedName name="OpssAdjustment">#REF!</definedName>
    <definedName name="OPSummary">#REF!</definedName>
    <definedName name="OPTexponents">"0 3 6"</definedName>
    <definedName name="Option_Proceeds___0">NA()</definedName>
    <definedName name="OPTION2" localSheetId="27">#REF!</definedName>
    <definedName name="OPTION2" localSheetId="28">#REF!</definedName>
    <definedName name="OPTION2" localSheetId="16">#REF!</definedName>
    <definedName name="OPTION2" localSheetId="18">#REF!</definedName>
    <definedName name="OPTION2" localSheetId="21">#REF!</definedName>
    <definedName name="OPTION2" localSheetId="22">#REF!</definedName>
    <definedName name="OPTION2" localSheetId="23">#REF!</definedName>
    <definedName name="OPTION2" localSheetId="24">#REF!</definedName>
    <definedName name="OPTION2" localSheetId="25">#REF!</definedName>
    <definedName name="OPTION2" localSheetId="26">#REF!</definedName>
    <definedName name="OPTION2" localSheetId="1">#REF!</definedName>
    <definedName name="OPTION2" localSheetId="2">#REF!</definedName>
    <definedName name="OPTION2" localSheetId="4">#REF!</definedName>
    <definedName name="OPTION2" localSheetId="7">#REF!</definedName>
    <definedName name="OPTION2" localSheetId="8">#REF!</definedName>
    <definedName name="OPTION2" localSheetId="9">#REF!</definedName>
    <definedName name="OPTION2" localSheetId="10">#REF!</definedName>
    <definedName name="OPTION2">#REF!</definedName>
    <definedName name="OPTION3" localSheetId="27">#REF!</definedName>
    <definedName name="OPTION3" localSheetId="28">#REF!</definedName>
    <definedName name="OPTION3" localSheetId="16">#REF!</definedName>
    <definedName name="OPTION3" localSheetId="18">#REF!</definedName>
    <definedName name="OPTION3" localSheetId="21">#REF!</definedName>
    <definedName name="OPTION3" localSheetId="22">#REF!</definedName>
    <definedName name="OPTION3" localSheetId="23">#REF!</definedName>
    <definedName name="OPTION3" localSheetId="24">#REF!</definedName>
    <definedName name="OPTION3" localSheetId="25">#REF!</definedName>
    <definedName name="OPTION3" localSheetId="26">#REF!</definedName>
    <definedName name="OPTION3" localSheetId="1">#REF!</definedName>
    <definedName name="OPTION3" localSheetId="2">#REF!</definedName>
    <definedName name="OPTION3" localSheetId="4">#REF!</definedName>
    <definedName name="OPTION3" localSheetId="7">#REF!</definedName>
    <definedName name="OPTION3" localSheetId="8">#REF!</definedName>
    <definedName name="OPTION3" localSheetId="9">#REF!</definedName>
    <definedName name="OPTION3" localSheetId="10">#REF!</definedName>
    <definedName name="OPTION3">#REF!</definedName>
    <definedName name="OPTvec">"1 1 1 3 1 0 0 1 1 0 2 8 11 1 0 29 1 1 0 1 1 0 1 0 0 0 0 0 0 0 0 0 100 300 0 0 0 0 15 0 0 0 0"</definedName>
    <definedName name="Orgname" localSheetId="27">#REF!</definedName>
    <definedName name="Orgname" localSheetId="28">#REF!</definedName>
    <definedName name="Orgname" localSheetId="16">#REF!</definedName>
    <definedName name="Orgname" localSheetId="19">#REF!</definedName>
    <definedName name="Orgname" localSheetId="20">#REF!</definedName>
    <definedName name="Orgname" localSheetId="22">#REF!</definedName>
    <definedName name="Orgname" localSheetId="23">#REF!</definedName>
    <definedName name="Orgname" localSheetId="24">#REF!</definedName>
    <definedName name="Orgname" localSheetId="25">#REF!</definedName>
    <definedName name="Orgname" localSheetId="26">#REF!</definedName>
    <definedName name="Orgname" localSheetId="5">#REF!</definedName>
    <definedName name="Orgname" localSheetId="7">#REF!</definedName>
    <definedName name="Orgname" localSheetId="9">#REF!</definedName>
    <definedName name="Orgname">#REF!</definedName>
    <definedName name="origCont">#REF!</definedName>
    <definedName name="origin">#REF!</definedName>
    <definedName name="ORP_Data">#REF!</definedName>
    <definedName name="ORP_Parameters">#REF!</definedName>
    <definedName name="ORPdesign_Data">#REF!</definedName>
    <definedName name="ORPdesign_Parameters">#REF!</definedName>
    <definedName name="OSPG" localSheetId="19">#REF!</definedName>
    <definedName name="OSPG">#REF!</definedName>
    <definedName name="OSPG_T" localSheetId="19">#REF!</definedName>
    <definedName name="OSPG_T">#REF!</definedName>
    <definedName name="ot">#REF!</definedName>
    <definedName name="OthCost">#REF!</definedName>
    <definedName name="Other">3</definedName>
    <definedName name="OtherExEquityIncome">0</definedName>
    <definedName name="OtherExGainOnSale">0</definedName>
    <definedName name="OtherExInterestIncome">0</definedName>
    <definedName name="OtherExMinorityInterest">0</definedName>
    <definedName name="OtherExTotal">0</definedName>
    <definedName name="OtherRevCosts_Budget" localSheetId="19">#REF!</definedName>
    <definedName name="OtherRevCosts_Budget">#REF!</definedName>
    <definedName name="OTHERS">#REF!</definedName>
    <definedName name="OthRev">#REF!</definedName>
    <definedName name="Ott_Mad_Submission">#REF!</definedName>
    <definedName name="OTTA_Pivot">#REF!</definedName>
    <definedName name="OTTA_Submission" localSheetId="19">#REF!</definedName>
    <definedName name="OTTA_Submission">#REF!</definedName>
    <definedName name="out" localSheetId="27">#REF!</definedName>
    <definedName name="out" localSheetId="28">#REF!</definedName>
    <definedName name="out" localSheetId="16">#REF!</definedName>
    <definedName name="out" localSheetId="18">#REF!</definedName>
    <definedName name="out" localSheetId="20">#REF!</definedName>
    <definedName name="out" localSheetId="21">#REF!</definedName>
    <definedName name="out" localSheetId="22">#REF!</definedName>
    <definedName name="out" localSheetId="23">#REF!</definedName>
    <definedName name="out" localSheetId="24">#REF!</definedName>
    <definedName name="out" localSheetId="25">#REF!</definedName>
    <definedName name="out" localSheetId="26">#REF!</definedName>
    <definedName name="out" localSheetId="1">#REF!</definedName>
    <definedName name="out" localSheetId="2">#REF!</definedName>
    <definedName name="out" localSheetId="4">#REF!</definedName>
    <definedName name="out" localSheetId="5">#REF!</definedName>
    <definedName name="out" localSheetId="7">#REF!</definedName>
    <definedName name="out" localSheetId="8">#REF!</definedName>
    <definedName name="out" localSheetId="9">#REF!</definedName>
    <definedName name="out" localSheetId="10">#REF!</definedName>
    <definedName name="out">#REF!</definedName>
    <definedName name="outdatedestimate" localSheetId="21" hidden="1">{"'GenCo'!$A$3:$U$52"}</definedName>
    <definedName name="outdatedestimate" localSheetId="24" hidden="1">{"'GenCo'!$A$3:$U$52"}</definedName>
    <definedName name="outdatedestimate" localSheetId="25" hidden="1">{"'GenCo'!$A$3:$U$52"}</definedName>
    <definedName name="outdatedestimate" hidden="1">{"'GenCo'!$A$3:$U$52"}</definedName>
    <definedName name="Outputs" localSheetId="27">#REF!</definedName>
    <definedName name="Outputs" localSheetId="28">#REF!</definedName>
    <definedName name="Outputs" localSheetId="16">#REF!</definedName>
    <definedName name="Outputs" localSheetId="18">#REF!</definedName>
    <definedName name="Outputs" localSheetId="20">#REF!</definedName>
    <definedName name="Outputs" localSheetId="21">#REF!</definedName>
    <definedName name="Outputs" localSheetId="22">#REF!</definedName>
    <definedName name="Outputs" localSheetId="23">#REF!</definedName>
    <definedName name="Outputs" localSheetId="24">#REF!</definedName>
    <definedName name="Outputs" localSheetId="25">#REF!</definedName>
    <definedName name="Outputs" localSheetId="26">#REF!</definedName>
    <definedName name="Outputs" localSheetId="1">#REF!</definedName>
    <definedName name="Outputs" localSheetId="2">#REF!</definedName>
    <definedName name="Outputs" localSheetId="4">#REF!</definedName>
    <definedName name="Outputs" localSheetId="7">#REF!</definedName>
    <definedName name="Outputs" localSheetId="8">#REF!</definedName>
    <definedName name="Outputs" localSheetId="9">#REF!</definedName>
    <definedName name="Outputs" localSheetId="10">#REF!</definedName>
    <definedName name="Outputs">#REF!</definedName>
    <definedName name="OUTSIDE_ENG_TOTAL_COST">#REF!</definedName>
    <definedName name="overhd">#REF!</definedName>
    <definedName name="Overtime_Costs" localSheetId="27">#REF!</definedName>
    <definedName name="Overtime_Costs" localSheetId="28">#REF!</definedName>
    <definedName name="Overtime_Costs" localSheetId="16">#REF!</definedName>
    <definedName name="Overtime_Costs" localSheetId="18">#REF!</definedName>
    <definedName name="Overtime_Costs" localSheetId="20">#REF!</definedName>
    <definedName name="Overtime_Costs" localSheetId="21">#REF!</definedName>
    <definedName name="Overtime_Costs" localSheetId="22">#REF!</definedName>
    <definedName name="Overtime_Costs" localSheetId="23">#REF!</definedName>
    <definedName name="Overtime_Costs" localSheetId="24">#REF!</definedName>
    <definedName name="Overtime_Costs" localSheetId="25">#REF!</definedName>
    <definedName name="Overtime_Costs" localSheetId="26">#REF!</definedName>
    <definedName name="Overtime_Costs" localSheetId="1">#REF!</definedName>
    <definedName name="Overtime_Costs" localSheetId="2">#REF!</definedName>
    <definedName name="Overtime_Costs" localSheetId="4">#REF!</definedName>
    <definedName name="Overtime_Costs" localSheetId="7">#REF!</definedName>
    <definedName name="Overtime_Costs" localSheetId="8">#REF!</definedName>
    <definedName name="Overtime_Costs" localSheetId="9">#REF!</definedName>
    <definedName name="Overtime_Costs" localSheetId="10">#REF!</definedName>
    <definedName name="Overtime_Costs">#REF!</definedName>
    <definedName name="Own">#REF!</definedName>
    <definedName name="Owner">#REF!</definedName>
    <definedName name="OXIDATION_BLOWER">#REF!</definedName>
    <definedName name="Oxide_Data">#REF!</definedName>
    <definedName name="Oxide_Parameters">#REF!</definedName>
    <definedName name="oz">31.1035</definedName>
    <definedName name="p">#REF!</definedName>
    <definedName name="P1_PRNT">#REF!</definedName>
    <definedName name="P2_PRNT">#REF!</definedName>
    <definedName name="P3_PRNT">#REF!</definedName>
    <definedName name="PackageCriticallity">#REF!</definedName>
    <definedName name="PackageDiscipline">#REF!</definedName>
    <definedName name="PackageEngineer">#REF!</definedName>
    <definedName name="Page_1" localSheetId="27">#REF!</definedName>
    <definedName name="Page_1" localSheetId="28">#REF!</definedName>
    <definedName name="Page_1" localSheetId="18">#REF!</definedName>
    <definedName name="Page_1" localSheetId="20">#REF!</definedName>
    <definedName name="Page_1" localSheetId="21">#REF!</definedName>
    <definedName name="Page_1" localSheetId="22">#REF!</definedName>
    <definedName name="Page_1" localSheetId="23">#REF!</definedName>
    <definedName name="Page_1" localSheetId="24">#REF!</definedName>
    <definedName name="Page_1" localSheetId="25">#REF!</definedName>
    <definedName name="Page_1" localSheetId="26">#REF!</definedName>
    <definedName name="Page_1" localSheetId="1">#REF!</definedName>
    <definedName name="Page_1" localSheetId="2">#REF!</definedName>
    <definedName name="Page_1" localSheetId="4">#REF!</definedName>
    <definedName name="Page_1" localSheetId="7">#REF!</definedName>
    <definedName name="Page_1" localSheetId="8">#REF!</definedName>
    <definedName name="Page_1" localSheetId="9">#REF!</definedName>
    <definedName name="Page_1" localSheetId="10">#REF!</definedName>
    <definedName name="Page_1">#REF!</definedName>
    <definedName name="Page_2" localSheetId="27">#REF!</definedName>
    <definedName name="Page_2" localSheetId="28">#REF!</definedName>
    <definedName name="Page_2" localSheetId="18">#REF!</definedName>
    <definedName name="Page_2" localSheetId="20">#REF!</definedName>
    <definedName name="Page_2" localSheetId="21">#REF!</definedName>
    <definedName name="Page_2" localSheetId="22">#REF!</definedName>
    <definedName name="Page_2" localSheetId="23">#REF!</definedName>
    <definedName name="Page_2" localSheetId="24">#REF!</definedName>
    <definedName name="Page_2" localSheetId="25">#REF!</definedName>
    <definedName name="Page_2" localSheetId="26">#REF!</definedName>
    <definedName name="Page_2" localSheetId="1">#REF!</definedName>
    <definedName name="Page_2" localSheetId="2">#REF!</definedName>
    <definedName name="Page_2" localSheetId="4">#REF!</definedName>
    <definedName name="Page_2" localSheetId="7">#REF!</definedName>
    <definedName name="Page_2" localSheetId="8">#REF!</definedName>
    <definedName name="Page_2" localSheetId="9">#REF!</definedName>
    <definedName name="Page_2" localSheetId="10">#REF!</definedName>
    <definedName name="Page_2">#REF!</definedName>
    <definedName name="Page1" localSheetId="27">#REF!</definedName>
    <definedName name="Page1" localSheetId="28">#REF!</definedName>
    <definedName name="Page1" localSheetId="18">#REF!</definedName>
    <definedName name="Page1" localSheetId="20">#REF!</definedName>
    <definedName name="Page1" localSheetId="21">#REF!</definedName>
    <definedName name="Page1" localSheetId="22">#REF!</definedName>
    <definedName name="Page1" localSheetId="23">#REF!</definedName>
    <definedName name="Page1" localSheetId="24">#REF!</definedName>
    <definedName name="Page1" localSheetId="25">#REF!</definedName>
    <definedName name="Page1" localSheetId="26">#REF!</definedName>
    <definedName name="Page1" localSheetId="1">#REF!</definedName>
    <definedName name="Page1" localSheetId="2">#REF!</definedName>
    <definedName name="Page1" localSheetId="4">#REF!</definedName>
    <definedName name="Page1" localSheetId="7">#REF!</definedName>
    <definedName name="Page1" localSheetId="8">#REF!</definedName>
    <definedName name="Page1" localSheetId="9">#REF!</definedName>
    <definedName name="Page1" localSheetId="10">#REF!</definedName>
    <definedName name="Page1">#REF!</definedName>
    <definedName name="Page2" localSheetId="27">#REF!</definedName>
    <definedName name="Page2" localSheetId="28">#REF!</definedName>
    <definedName name="Page2" localSheetId="18">#REF!</definedName>
    <definedName name="Page2" localSheetId="20">#REF!</definedName>
    <definedName name="Page2" localSheetId="21">#REF!</definedName>
    <definedName name="Page2" localSheetId="22">#REF!</definedName>
    <definedName name="Page2" localSheetId="23">#REF!</definedName>
    <definedName name="Page2" localSheetId="24">#REF!</definedName>
    <definedName name="Page2" localSheetId="25">#REF!</definedName>
    <definedName name="Page2" localSheetId="26">#REF!</definedName>
    <definedName name="Page2" localSheetId="1">#REF!</definedName>
    <definedName name="Page2" localSheetId="2">#REF!</definedName>
    <definedName name="Page2" localSheetId="4">#REF!</definedName>
    <definedName name="Page2" localSheetId="7">#REF!</definedName>
    <definedName name="Page2" localSheetId="8">#REF!</definedName>
    <definedName name="Page2" localSheetId="9">#REF!</definedName>
    <definedName name="Page2" localSheetId="10">#REF!</definedName>
    <definedName name="Page2">#REF!</definedName>
    <definedName name="pai4àpai5" localSheetId="27">#REF!</definedName>
    <definedName name="pai4àpai5" localSheetId="28">#REF!</definedName>
    <definedName name="pai4àpai5" localSheetId="18">#REF!</definedName>
    <definedName name="pai4àpai5" localSheetId="20">#REF!</definedName>
    <definedName name="pai4àpai5" localSheetId="21">#REF!</definedName>
    <definedName name="pai4àpai5" localSheetId="22">#REF!</definedName>
    <definedName name="pai4àpai5" localSheetId="23">#REF!</definedName>
    <definedName name="pai4àpai5" localSheetId="24">#REF!</definedName>
    <definedName name="pai4àpai5" localSheetId="25">#REF!</definedName>
    <definedName name="pai4àpai5" localSheetId="26">#REF!</definedName>
    <definedName name="pai4àpai5" localSheetId="1">#REF!</definedName>
    <definedName name="pai4àpai5" localSheetId="2">#REF!</definedName>
    <definedName name="pai4àpai5" localSheetId="4">#REF!</definedName>
    <definedName name="pai4àpai5" localSheetId="7">#REF!</definedName>
    <definedName name="pai4àpai5" localSheetId="8">#REF!</definedName>
    <definedName name="pai4àpai5" localSheetId="9">#REF!</definedName>
    <definedName name="pai4àpai5" localSheetId="10">#REF!</definedName>
    <definedName name="pai4àpai5">#REF!</definedName>
    <definedName name="pait" localSheetId="27">#REF!</definedName>
    <definedName name="pait" localSheetId="28">#REF!</definedName>
    <definedName name="pait" localSheetId="18">#REF!</definedName>
    <definedName name="pait" localSheetId="20">#REF!</definedName>
    <definedName name="pait" localSheetId="21">#REF!</definedName>
    <definedName name="pait" localSheetId="22">#REF!</definedName>
    <definedName name="pait" localSheetId="23">#REF!</definedName>
    <definedName name="pait" localSheetId="24">#REF!</definedName>
    <definedName name="pait" localSheetId="25">#REF!</definedName>
    <definedName name="pait" localSheetId="26">#REF!</definedName>
    <definedName name="pait" localSheetId="1">#REF!</definedName>
    <definedName name="pait" localSheetId="2">#REF!</definedName>
    <definedName name="pait" localSheetId="4">#REF!</definedName>
    <definedName name="pait" localSheetId="7">#REF!</definedName>
    <definedName name="pait" localSheetId="8">#REF!</definedName>
    <definedName name="pait" localSheetId="9">#REF!</definedName>
    <definedName name="pait" localSheetId="10">#REF!</definedName>
    <definedName name="pait">#REF!</definedName>
    <definedName name="Pal_Workbook_GUID" localSheetId="15" hidden="1">"RLH91JKSJ5QJVCGJCZD1TK5V"</definedName>
    <definedName name="Pal_Workbook_GUID" hidden="1">"RLH91JKSJ5QJVCGJCZD1TK5V"</definedName>
    <definedName name="Pal_Workbook_GUID_1" hidden="1">"RLH91JKSJ5QJVCGJCZD1TK5V"</definedName>
    <definedName name="PalisadeReportWorkbookCreatedBy">"AtRisk"</definedName>
    <definedName name="PAPBDNOutages">#REF!</definedName>
    <definedName name="ParentBal" localSheetId="27">#REF!</definedName>
    <definedName name="ParentBal" localSheetId="28">#REF!</definedName>
    <definedName name="ParentBal" localSheetId="16">#REF!</definedName>
    <definedName name="ParentBal" localSheetId="18">#REF!</definedName>
    <definedName name="ParentBal" localSheetId="20">#REF!</definedName>
    <definedName name="ParentBal" localSheetId="21">#REF!</definedName>
    <definedName name="ParentBal" localSheetId="22">#REF!</definedName>
    <definedName name="ParentBal" localSheetId="23">#REF!</definedName>
    <definedName name="ParentBal" localSheetId="24">#REF!</definedName>
    <definedName name="ParentBal" localSheetId="25">#REF!</definedName>
    <definedName name="ParentBal" localSheetId="26">#REF!</definedName>
    <definedName name="ParentBal" localSheetId="1">#REF!</definedName>
    <definedName name="ParentBal" localSheetId="2">#REF!</definedName>
    <definedName name="ParentBal" localSheetId="4">#REF!</definedName>
    <definedName name="ParentBal" localSheetId="5">#REF!</definedName>
    <definedName name="ParentBal" localSheetId="7">#REF!</definedName>
    <definedName name="ParentBal" localSheetId="8">#REF!</definedName>
    <definedName name="ParentBal" localSheetId="9">#REF!</definedName>
    <definedName name="ParentBal" localSheetId="10">#REF!</definedName>
    <definedName name="ParentBal">#REF!</definedName>
    <definedName name="ParentInc" localSheetId="27">#REF!</definedName>
    <definedName name="ParentInc" localSheetId="28">#REF!</definedName>
    <definedName name="ParentInc" localSheetId="16">#REF!</definedName>
    <definedName name="ParentInc" localSheetId="18">#REF!</definedName>
    <definedName name="ParentInc" localSheetId="20">#REF!</definedName>
    <definedName name="ParentInc" localSheetId="21">#REF!</definedName>
    <definedName name="ParentInc" localSheetId="22">#REF!</definedName>
    <definedName name="ParentInc" localSheetId="23">#REF!</definedName>
    <definedName name="ParentInc" localSheetId="24">#REF!</definedName>
    <definedName name="ParentInc" localSheetId="25">#REF!</definedName>
    <definedName name="ParentInc" localSheetId="26">#REF!</definedName>
    <definedName name="ParentInc" localSheetId="1">#REF!</definedName>
    <definedName name="ParentInc" localSheetId="2">#REF!</definedName>
    <definedName name="ParentInc" localSheetId="4">#REF!</definedName>
    <definedName name="ParentInc" localSheetId="7">#REF!</definedName>
    <definedName name="ParentInc" localSheetId="8">#REF!</definedName>
    <definedName name="ParentInc" localSheetId="9">#REF!</definedName>
    <definedName name="ParentInc" localSheetId="10">#REF!</definedName>
    <definedName name="ParentInc">#REF!</definedName>
    <definedName name="PARK" localSheetId="1">#REF!</definedName>
    <definedName name="PARK" localSheetId="2">#REF!</definedName>
    <definedName name="PARK">#REF!</definedName>
    <definedName name="PART1" localSheetId="27">#REF!</definedName>
    <definedName name="PART1" localSheetId="28">#REF!</definedName>
    <definedName name="PART1" localSheetId="16">#REF!</definedName>
    <definedName name="PART1" localSheetId="19">#REF!</definedName>
    <definedName name="PART1" localSheetId="20">#REF!</definedName>
    <definedName name="PART1" localSheetId="22">#REF!</definedName>
    <definedName name="PART1" localSheetId="23">#REF!</definedName>
    <definedName name="PART1" localSheetId="24">#REF!</definedName>
    <definedName name="PART1" localSheetId="25">#REF!</definedName>
    <definedName name="PART1" localSheetId="26">#REF!</definedName>
    <definedName name="PART1" localSheetId="5">#REF!</definedName>
    <definedName name="PART1" localSheetId="7">#REF!</definedName>
    <definedName name="PART1" localSheetId="9">#REF!</definedName>
    <definedName name="PART1">#REF!</definedName>
    <definedName name="PART2" localSheetId="27">#REF!</definedName>
    <definedName name="PART2" localSheetId="28">#REF!</definedName>
    <definedName name="PART2" localSheetId="16">#REF!</definedName>
    <definedName name="PART2" localSheetId="19">#REF!</definedName>
    <definedName name="PART2" localSheetId="20">#REF!</definedName>
    <definedName name="PART2" localSheetId="22">#REF!</definedName>
    <definedName name="PART2" localSheetId="23">#REF!</definedName>
    <definedName name="PART2" localSheetId="24">#REF!</definedName>
    <definedName name="PART2" localSheetId="25">#REF!</definedName>
    <definedName name="PART2" localSheetId="26">#REF!</definedName>
    <definedName name="PART2" localSheetId="5">#REF!</definedName>
    <definedName name="PART2" localSheetId="7">#REF!</definedName>
    <definedName name="PART2" localSheetId="9">#REF!</definedName>
    <definedName name="PART2">#REF!</definedName>
    <definedName name="PartnerRange">#REF!</definedName>
    <definedName name="PasteHere" localSheetId="27">#REF!</definedName>
    <definedName name="PasteHere" localSheetId="28">#REF!</definedName>
    <definedName name="PasteHere" localSheetId="16">#REF!</definedName>
    <definedName name="PasteHere" localSheetId="18">#REF!</definedName>
    <definedName name="PasteHere" localSheetId="20">#REF!</definedName>
    <definedName name="PasteHere" localSheetId="21">#REF!</definedName>
    <definedName name="PasteHere" localSheetId="22">#REF!</definedName>
    <definedName name="PasteHere" localSheetId="23">#REF!</definedName>
    <definedName name="PasteHere" localSheetId="24">#REF!</definedName>
    <definedName name="PasteHere" localSheetId="25">#REF!</definedName>
    <definedName name="PasteHere" localSheetId="26">#REF!</definedName>
    <definedName name="PasteHere" localSheetId="1">#REF!</definedName>
    <definedName name="PasteHere" localSheetId="2">#REF!</definedName>
    <definedName name="PasteHere" localSheetId="4">#REF!</definedName>
    <definedName name="PasteHere" localSheetId="5">#REF!</definedName>
    <definedName name="PasteHere" localSheetId="7">#REF!</definedName>
    <definedName name="PasteHere" localSheetId="8">#REF!</definedName>
    <definedName name="PasteHere" localSheetId="9">#REF!</definedName>
    <definedName name="PasteHere" localSheetId="10">#REF!</definedName>
    <definedName name="PasteHere">#REF!</definedName>
    <definedName name="Pay_Date">#REF!</definedName>
    <definedName name="Payment_Index">#REF!</definedName>
    <definedName name="PayOutCash">1</definedName>
    <definedName name="payrollg2" localSheetId="24">#REF!</definedName>
    <definedName name="payrollg2" localSheetId="25">#REF!</definedName>
    <definedName name="payrollg2" localSheetId="1">#REF!</definedName>
    <definedName name="payrollg2" localSheetId="2">#REF!</definedName>
    <definedName name="payrollg2">#REF!</definedName>
    <definedName name="paytax">#REF!</definedName>
    <definedName name="PB_Est._2006_incremental_fte">#REF!,#REF!,#REF!,#REF!,#REF!</definedName>
    <definedName name="PB_Est._2007_incremental_fte">#REF!,#REF!,#REF!,#REF!,#REF!</definedName>
    <definedName name="PB_LU">#REF!</definedName>
    <definedName name="pbmap">#REF!</definedName>
    <definedName name="pbPrinterFormat">"\\SGB24831\P0047496 on Ne05:"</definedName>
    <definedName name="pbStartPageNumber">1</definedName>
    <definedName name="pbUpdatePageNumbering">TRUE</definedName>
    <definedName name="PC_LOA">#REF!</definedName>
    <definedName name="PC_LOA_EC">#REF!</definedName>
    <definedName name="PC_MON">#REF!</definedName>
    <definedName name="PC_MON_EC">#REF!</definedName>
    <definedName name="PCirc_Heat">#REF!</definedName>
    <definedName name="pconc" localSheetId="24">#REF!</definedName>
    <definedName name="pconc" localSheetId="25">#REF!</definedName>
    <definedName name="pconc" localSheetId="1">#REF!</definedName>
    <definedName name="pconc" localSheetId="2">#REF!</definedName>
    <definedName name="pconc">#REF!</definedName>
    <definedName name="PctApplyFirstYearCostsILW" localSheetId="19">#REF!</definedName>
    <definedName name="PctApplyFirstYearCostsILW" localSheetId="20">#REF!</definedName>
    <definedName name="PctApplyFirstYearCostsILW" localSheetId="23">#REF!</definedName>
    <definedName name="PctApplyFirstYearCostsILW" localSheetId="26">#REF!</definedName>
    <definedName name="PctApplyFirstYearCostsILW">#REF!</definedName>
    <definedName name="PctApplyFirstYearCostsLLW" localSheetId="19">#REF!</definedName>
    <definedName name="PctApplyFirstYearCostsLLW" localSheetId="20">#REF!</definedName>
    <definedName name="PctApplyFirstYearCostsLLW" localSheetId="23">#REF!</definedName>
    <definedName name="PctApplyFirstYearCostsLLW" localSheetId="26">#REF!</definedName>
    <definedName name="PctApplyFirstYearCostsLLW">#REF!</definedName>
    <definedName name="PctApplyFirstYearCostsUFD" localSheetId="19">#REF!</definedName>
    <definedName name="PctApplyFirstYearCostsUFD" localSheetId="20">#REF!</definedName>
    <definedName name="PctApplyFirstYearCostsUFD" localSheetId="23">#REF!</definedName>
    <definedName name="PctApplyFirstYearCostsUFD" localSheetId="26">#REF!</definedName>
    <definedName name="PctApplyFirstYearCostsUFD">#REF!</definedName>
    <definedName name="PE_Coord">#REF!</definedName>
    <definedName name="PE_LOA">#REF!</definedName>
    <definedName name="PE_MON">#REF!</definedName>
    <definedName name="PE_Multiple">12</definedName>
    <definedName name="penalty" localSheetId="19">#REF!</definedName>
    <definedName name="penalty">#REF!</definedName>
    <definedName name="Pending_Deliveries_2013" localSheetId="19">#REF!</definedName>
    <definedName name="Pending_Deliveries_2013">#REF!</definedName>
    <definedName name="People___Culture">#REF!</definedName>
    <definedName name="People19" localSheetId="28">#REF!</definedName>
    <definedName name="People19" localSheetId="16">#REF!</definedName>
    <definedName name="People19" localSheetId="18">#REF!</definedName>
    <definedName name="People19" localSheetId="19">#REF!</definedName>
    <definedName name="People19" localSheetId="21">#REF!</definedName>
    <definedName name="People19" localSheetId="23">#REF!</definedName>
    <definedName name="People19" localSheetId="24">#REF!</definedName>
    <definedName name="People19" localSheetId="25">#REF!</definedName>
    <definedName name="People19" localSheetId="26">#REF!</definedName>
    <definedName name="People19" localSheetId="1">#REF!</definedName>
    <definedName name="People19" localSheetId="2">#REF!</definedName>
    <definedName name="People19" localSheetId="4">#REF!</definedName>
    <definedName name="People19" localSheetId="7">#REF!</definedName>
    <definedName name="People19" localSheetId="8">#REF!</definedName>
    <definedName name="People19" localSheetId="9">#REF!</definedName>
    <definedName name="People19" localSheetId="10">#REF!</definedName>
    <definedName name="People19">#REF!</definedName>
    <definedName name="People4" localSheetId="28">#REF!</definedName>
    <definedName name="People4" localSheetId="16">#REF!</definedName>
    <definedName name="People4" localSheetId="18">#REF!</definedName>
    <definedName name="People4" localSheetId="19">#REF!</definedName>
    <definedName name="People4" localSheetId="21">#REF!</definedName>
    <definedName name="People4" localSheetId="23">#REF!</definedName>
    <definedName name="People4" localSheetId="24">#REF!</definedName>
    <definedName name="People4" localSheetId="25">#REF!</definedName>
    <definedName name="People4" localSheetId="26">#REF!</definedName>
    <definedName name="People4" localSheetId="1">#REF!</definedName>
    <definedName name="People4" localSheetId="2">#REF!</definedName>
    <definedName name="People4" localSheetId="4">#REF!</definedName>
    <definedName name="People4" localSheetId="7">#REF!</definedName>
    <definedName name="People4" localSheetId="8">#REF!</definedName>
    <definedName name="People4" localSheetId="9">#REF!</definedName>
    <definedName name="People4" localSheetId="10">#REF!</definedName>
    <definedName name="People4">#REF!</definedName>
    <definedName name="People9" localSheetId="28">#REF!</definedName>
    <definedName name="People9" localSheetId="16">#REF!</definedName>
    <definedName name="People9" localSheetId="18">#REF!</definedName>
    <definedName name="People9" localSheetId="19">#REF!</definedName>
    <definedName name="People9" localSheetId="21">#REF!</definedName>
    <definedName name="People9" localSheetId="23">#REF!</definedName>
    <definedName name="People9" localSheetId="24">#REF!</definedName>
    <definedName name="People9" localSheetId="25">#REF!</definedName>
    <definedName name="People9" localSheetId="26">#REF!</definedName>
    <definedName name="People9" localSheetId="1">#REF!</definedName>
    <definedName name="People9" localSheetId="2">#REF!</definedName>
    <definedName name="People9" localSheetId="4">#REF!</definedName>
    <definedName name="People9" localSheetId="7">#REF!</definedName>
    <definedName name="People9" localSheetId="8">#REF!</definedName>
    <definedName name="People9" localSheetId="9">#REF!</definedName>
    <definedName name="People9" localSheetId="10">#REF!</definedName>
    <definedName name="People9">#REF!</definedName>
    <definedName name="PeopleHome" localSheetId="28">#REF!</definedName>
    <definedName name="PeopleHome" localSheetId="16">#REF!</definedName>
    <definedName name="PeopleHome" localSheetId="18">#REF!</definedName>
    <definedName name="PeopleHome" localSheetId="19">#REF!</definedName>
    <definedName name="PeopleHome" localSheetId="21">#REF!</definedName>
    <definedName name="PeopleHome" localSheetId="23">#REF!</definedName>
    <definedName name="PeopleHome" localSheetId="24">#REF!</definedName>
    <definedName name="PeopleHome" localSheetId="25">#REF!</definedName>
    <definedName name="PeopleHome" localSheetId="26">#REF!</definedName>
    <definedName name="PeopleHome" localSheetId="1">#REF!</definedName>
    <definedName name="PeopleHome" localSheetId="2">#REF!</definedName>
    <definedName name="PeopleHome" localSheetId="4">#REF!</definedName>
    <definedName name="PeopleHome" localSheetId="7">#REF!</definedName>
    <definedName name="PeopleHome" localSheetId="8">#REF!</definedName>
    <definedName name="PeopleHome" localSheetId="9">#REF!</definedName>
    <definedName name="PeopleHome" localSheetId="10">#REF!</definedName>
    <definedName name="PeopleHome">#REF!</definedName>
    <definedName name="PEPC">#REF!</definedName>
    <definedName name="Perc1" hidden="1">#REF!</definedName>
    <definedName name="Perc2" hidden="1">#REF!</definedName>
    <definedName name="Perc3" hidden="1">#REF!</definedName>
    <definedName name="percent_non_SD">#REF!</definedName>
    <definedName name="percent_SD">#REF!</definedName>
    <definedName name="percent_SD1">#REF!</definedName>
    <definedName name="percent_SD2">#REF!</definedName>
    <definedName name="percent_SD3">#REF!</definedName>
    <definedName name="PercentCompleteBeyond">(#REF!=MEDIAN(#REF!,#REF!,#REF!+#REF!)*(#REF!&gt;0))*((#REF!&lt;(INT(#REF!+#REF!*#REF!)))+(#REF!=#REF!))*(#REF!&gt;0)</definedName>
    <definedName name="PERFORM">#REF!</definedName>
    <definedName name="Performance">#REF!</definedName>
    <definedName name="Performance_Discount">0.2</definedName>
    <definedName name="Performance_Table" localSheetId="19">#REF!</definedName>
    <definedName name="Performance_Table">#REF!</definedName>
    <definedName name="Performance_Table_Budget" localSheetId="19">#REF!</definedName>
    <definedName name="Performance_Table_Budget">#REF!</definedName>
    <definedName name="PerfRev">#REF!</definedName>
    <definedName name="Period" localSheetId="27">#REF!</definedName>
    <definedName name="Period" localSheetId="28">#REF!</definedName>
    <definedName name="Period" localSheetId="16">#REF!</definedName>
    <definedName name="Period" localSheetId="19">#REF!</definedName>
    <definedName name="Period" localSheetId="20">#REF!</definedName>
    <definedName name="Period" localSheetId="22">#REF!</definedName>
    <definedName name="Period" localSheetId="23">#REF!</definedName>
    <definedName name="Period" localSheetId="24">#REF!</definedName>
    <definedName name="Period" localSheetId="25">#REF!</definedName>
    <definedName name="Period" localSheetId="26">#REF!</definedName>
    <definedName name="Period" localSheetId="5">#REF!</definedName>
    <definedName name="Period" localSheetId="7">#REF!</definedName>
    <definedName name="Period" localSheetId="9">#REF!</definedName>
    <definedName name="Period">#REF!</definedName>
    <definedName name="Period_LY" localSheetId="19">#REF!</definedName>
    <definedName name="Period_LY">#REF!</definedName>
    <definedName name="Peter_Sutherland_Station_Submission">#REF!</definedName>
    <definedName name="PFFP">#REF!</definedName>
    <definedName name="PFFP_hrs">#REF!</definedName>
    <definedName name="PFJP">#REF!</definedName>
    <definedName name="PFJP_hrs">#REF!</definedName>
    <definedName name="PFJP2">#REF!</definedName>
    <definedName name="pform" localSheetId="24">#REF!</definedName>
    <definedName name="pform" localSheetId="25">#REF!</definedName>
    <definedName name="pform" localSheetId="1">#REF!</definedName>
    <definedName name="pform" localSheetId="2">#REF!</definedName>
    <definedName name="pform">#REF!</definedName>
    <definedName name="PG">#REF!</definedName>
    <definedName name="PG_Heat">#REF!</definedName>
    <definedName name="PG_Project_List" localSheetId="19">#REF!</definedName>
    <definedName name="PG_Project_List">#REF!</definedName>
    <definedName name="PGS_Submission">#REF!</definedName>
    <definedName name="PHAS">#REF!</definedName>
    <definedName name="Phase">#REF!</definedName>
    <definedName name="Phase1NPVFCF" localSheetId="21">OFFSET(#REF!,39,0)</definedName>
    <definedName name="Phase1NPVFCF">OFFSET(#REF!,39,0)</definedName>
    <definedName name="Phase2">#REF!</definedName>
    <definedName name="Phase2NPVFCF" localSheetId="21">OFFSET(#REF!,40,0)</definedName>
    <definedName name="Phase2NPVFCF">OFFSET(#REF!,40,0)</definedName>
    <definedName name="Phase3NPVFCF" localSheetId="21">OFFSET(#REF!,41,0)</definedName>
    <definedName name="Phase3NPVFCF">OFFSET(#REF!,41,0)</definedName>
    <definedName name="PhaseI">#REF!</definedName>
    <definedName name="PhaseIandII">#REF!</definedName>
    <definedName name="PhaseII">#REF!</definedName>
    <definedName name="PickA_TBL" localSheetId="27">#REF!</definedName>
    <definedName name="PickA_TBL" localSheetId="28">#REF!</definedName>
    <definedName name="PickA_TBL" localSheetId="16">#REF!</definedName>
    <definedName name="PickA_TBL" localSheetId="18">#REF!</definedName>
    <definedName name="PickA_TBL" localSheetId="21">#REF!</definedName>
    <definedName name="PickA_TBL" localSheetId="22">#REF!</definedName>
    <definedName name="PickA_TBL" localSheetId="23">#REF!</definedName>
    <definedName name="PickA_TBL" localSheetId="24">#REF!</definedName>
    <definedName name="PickA_TBL" localSheetId="25">#REF!</definedName>
    <definedName name="PickA_TBL" localSheetId="26">#REF!</definedName>
    <definedName name="PickA_TBL" localSheetId="1">#REF!</definedName>
    <definedName name="PickA_TBL" localSheetId="2">#REF!</definedName>
    <definedName name="PickA_TBL" localSheetId="4">#REF!</definedName>
    <definedName name="PickA_TBL" localSheetId="7">#REF!</definedName>
    <definedName name="PickA_TBL" localSheetId="8">#REF!</definedName>
    <definedName name="PickA_TBL" localSheetId="9">#REF!</definedName>
    <definedName name="PickA_TBL" localSheetId="10">#REF!</definedName>
    <definedName name="PickA_TBL">#REF!</definedName>
    <definedName name="PickB_TBL" localSheetId="27">#REF!</definedName>
    <definedName name="PickB_TBL" localSheetId="28">#REF!</definedName>
    <definedName name="PickB_TBL" localSheetId="16">#REF!</definedName>
    <definedName name="PickB_TBL" localSheetId="18">#REF!</definedName>
    <definedName name="PickB_TBL" localSheetId="21">#REF!</definedName>
    <definedName name="PickB_TBL" localSheetId="22">#REF!</definedName>
    <definedName name="PickB_TBL" localSheetId="23">#REF!</definedName>
    <definedName name="PickB_TBL" localSheetId="24">#REF!</definedName>
    <definedName name="PickB_TBL" localSheetId="25">#REF!</definedName>
    <definedName name="PickB_TBL" localSheetId="26">#REF!</definedName>
    <definedName name="PickB_TBL" localSheetId="1">#REF!</definedName>
    <definedName name="PickB_TBL" localSheetId="2">#REF!</definedName>
    <definedName name="PickB_TBL" localSheetId="4">#REF!</definedName>
    <definedName name="PickB_TBL" localSheetId="7">#REF!</definedName>
    <definedName name="PickB_TBL" localSheetId="8">#REF!</definedName>
    <definedName name="PickB_TBL" localSheetId="9">#REF!</definedName>
    <definedName name="PickB_TBL" localSheetId="10">#REF!</definedName>
    <definedName name="PickB_TBL">#REF!</definedName>
    <definedName name="Pickering" localSheetId="27">#REF!</definedName>
    <definedName name="Pickering" localSheetId="28">#REF!</definedName>
    <definedName name="Pickering" localSheetId="16">#REF!</definedName>
    <definedName name="Pickering" localSheetId="18">#REF!</definedName>
    <definedName name="Pickering" localSheetId="21">#REF!</definedName>
    <definedName name="Pickering" localSheetId="22">#REF!</definedName>
    <definedName name="Pickering" localSheetId="23">#REF!</definedName>
    <definedName name="Pickering" localSheetId="24">#REF!</definedName>
    <definedName name="Pickering" localSheetId="25">#REF!</definedName>
    <definedName name="Pickering" localSheetId="26">#REF!</definedName>
    <definedName name="Pickering" localSheetId="1">#REF!</definedName>
    <definedName name="Pickering" localSheetId="2">#REF!</definedName>
    <definedName name="Pickering" localSheetId="4">#REF!</definedName>
    <definedName name="Pickering" localSheetId="7">#REF!</definedName>
    <definedName name="Pickering" localSheetId="8">#REF!</definedName>
    <definedName name="Pickering" localSheetId="9">#REF!</definedName>
    <definedName name="Pickering" localSheetId="10">#REF!</definedName>
    <definedName name="Pickering">#REF!</definedName>
    <definedName name="PickTrend">#REF!</definedName>
    <definedName name="PILASTER">#REF!</definedName>
    <definedName name="pilel">#REF!</definedName>
    <definedName name="pilem">#REF!</definedName>
    <definedName name="PINO_TBL" localSheetId="27">#REF!</definedName>
    <definedName name="PINO_TBL" localSheetId="28">#REF!</definedName>
    <definedName name="PINO_TBL" localSheetId="18">#REF!</definedName>
    <definedName name="PINO_TBL" localSheetId="21">#REF!</definedName>
    <definedName name="PINO_TBL" localSheetId="22">#REF!</definedName>
    <definedName name="PINO_TBL" localSheetId="23">#REF!</definedName>
    <definedName name="PINO_TBL" localSheetId="24">#REF!</definedName>
    <definedName name="PINO_TBL" localSheetId="25">#REF!</definedName>
    <definedName name="PINO_TBL" localSheetId="26">#REF!</definedName>
    <definedName name="PINO_TBL" localSheetId="1">#REF!</definedName>
    <definedName name="PINO_TBL" localSheetId="2">#REF!</definedName>
    <definedName name="PINO_TBL" localSheetId="4">#REF!</definedName>
    <definedName name="PINO_TBL" localSheetId="7">#REF!</definedName>
    <definedName name="PINO_TBL" localSheetId="8">#REF!</definedName>
    <definedName name="PINO_TBL" localSheetId="9">#REF!</definedName>
    <definedName name="PINO_TBL" localSheetId="10">#REF!</definedName>
    <definedName name="PINO_TBL">#REF!</definedName>
    <definedName name="pioii">#REF!</definedName>
    <definedName name="pipe_hrs">#REF!</definedName>
    <definedName name="Pipeline">"6-Pipeline"</definedName>
    <definedName name="PIPEWORK">#REF!</definedName>
    <definedName name="PIPING">#REF!</definedName>
    <definedName name="Piping_Small_Tools">#REF!</definedName>
    <definedName name="PIT">#REF!</definedName>
    <definedName name="pl" localSheetId="27">#REF!</definedName>
    <definedName name="pl" localSheetId="28">#REF!</definedName>
    <definedName name="pl" localSheetId="16">#REF!</definedName>
    <definedName name="pl" localSheetId="19">#REF!</definedName>
    <definedName name="pl" localSheetId="20">#REF!</definedName>
    <definedName name="pl" localSheetId="22">#REF!</definedName>
    <definedName name="pl" localSheetId="23">#REF!</definedName>
    <definedName name="pl" localSheetId="24">#REF!</definedName>
    <definedName name="pl" localSheetId="25">#REF!</definedName>
    <definedName name="pl" localSheetId="26">#REF!</definedName>
    <definedName name="pl" localSheetId="5">#REF!</definedName>
    <definedName name="pl" localSheetId="7">#REF!</definedName>
    <definedName name="pl" localSheetId="9">#REF!</definedName>
    <definedName name="pl">#REF!</definedName>
    <definedName name="PLACEHOLDER_STATE">"Inactive - Placeholder"</definedName>
    <definedName name="PlanDate" comment="Monthly cash flow for the Lower Mattagami Project.">#REF!</definedName>
    <definedName name="Planned" localSheetId="24">OFFSET(#REF!,0,0,COUNTA(#REF!)-1)</definedName>
    <definedName name="Planned" localSheetId="25">OFFSET(#REF!,0,0,COUNTA(#REF!)-1)</definedName>
    <definedName name="Planned" localSheetId="1">OFFSET(#REF!,0,0,COUNTA(#REF!)-1)</definedName>
    <definedName name="Planned" localSheetId="2">OFFSET(#REF!,0,0,COUNTA(#REF!)-1)</definedName>
    <definedName name="Planned">OFFSET(#REF!,0,0,COUNTA(#REF!)-1)</definedName>
    <definedName name="PLANNED_STATE">"Inactive - Planned (in BP)"</definedName>
    <definedName name="Planner_Scheduler_EC">#REF!</definedName>
    <definedName name="Plant_Group_dropdown" localSheetId="19">#REF!</definedName>
    <definedName name="Plant_Group_dropdown">#REF!</definedName>
    <definedName name="Plant_Thermal_Rating">#REF!</definedName>
    <definedName name="Plant_Type">#REF!</definedName>
    <definedName name="PlantOwner_v_XE">#REF!</definedName>
    <definedName name="pm" localSheetId="24">#REF!</definedName>
    <definedName name="pm" localSheetId="25">#REF!</definedName>
    <definedName name="pm" localSheetId="1">#REF!</definedName>
    <definedName name="pm" localSheetId="2">#REF!</definedName>
    <definedName name="pm">#REF!</definedName>
    <definedName name="PM_List" localSheetId="27">#REF!</definedName>
    <definedName name="PM_List" localSheetId="28">#REF!</definedName>
    <definedName name="PM_List" localSheetId="16">#REF!</definedName>
    <definedName name="PM_List" localSheetId="18">#REF!</definedName>
    <definedName name="PM_List" localSheetId="20">#REF!</definedName>
    <definedName name="PM_List" localSheetId="21">#REF!</definedName>
    <definedName name="PM_List" localSheetId="22">#REF!</definedName>
    <definedName name="PM_List" localSheetId="23">#REF!</definedName>
    <definedName name="PM_List" localSheetId="24">#REF!</definedName>
    <definedName name="PM_List" localSheetId="25">#REF!</definedName>
    <definedName name="PM_List" localSheetId="26">#REF!</definedName>
    <definedName name="PM_List" localSheetId="1">#REF!</definedName>
    <definedName name="PM_List" localSheetId="2">#REF!</definedName>
    <definedName name="PM_List" localSheetId="4">#REF!</definedName>
    <definedName name="PM_List" localSheetId="5">#REF!</definedName>
    <definedName name="PM_List" localSheetId="7">#REF!</definedName>
    <definedName name="PM_List" localSheetId="8">#REF!</definedName>
    <definedName name="PM_List" localSheetId="9">#REF!</definedName>
    <definedName name="PM_List" localSheetId="10">#REF!</definedName>
    <definedName name="PM_List">#REF!</definedName>
    <definedName name="PM_LOA">#REF!</definedName>
    <definedName name="PM_MON">#REF!</definedName>
    <definedName name="PMCriteria">#REF!</definedName>
    <definedName name="PMList" localSheetId="27">#REF!</definedName>
    <definedName name="PMList" localSheetId="28">#REF!</definedName>
    <definedName name="PMList" localSheetId="16">#REF!</definedName>
    <definedName name="PMList" localSheetId="18">#REF!</definedName>
    <definedName name="PMList" localSheetId="20">#REF!</definedName>
    <definedName name="PMList" localSheetId="21">#REF!</definedName>
    <definedName name="PMList" localSheetId="22">#REF!</definedName>
    <definedName name="PMList" localSheetId="23">#REF!</definedName>
    <definedName name="PMList" localSheetId="24">#REF!</definedName>
    <definedName name="PMList" localSheetId="25">#REF!</definedName>
    <definedName name="PMList" localSheetId="26">#REF!</definedName>
    <definedName name="PMList" localSheetId="1">#REF!</definedName>
    <definedName name="PMList" localSheetId="2">#REF!</definedName>
    <definedName name="PMList" localSheetId="4">#REF!</definedName>
    <definedName name="PMList" localSheetId="7">#REF!</definedName>
    <definedName name="PMList" localSheetId="8">#REF!</definedName>
    <definedName name="PMList" localSheetId="9">#REF!</definedName>
    <definedName name="PMList" localSheetId="10">#REF!</definedName>
    <definedName name="PMList">#REF!</definedName>
    <definedName name="PMonNum">#REF!</definedName>
    <definedName name="PMR_APPROVED">#REF!</definedName>
    <definedName name="PMSS">#REF!</definedName>
    <definedName name="PN">#REF!</definedName>
    <definedName name="PND" localSheetId="27">#REF!</definedName>
    <definedName name="PND" localSheetId="28">#REF!</definedName>
    <definedName name="PND" localSheetId="16">#REF!</definedName>
    <definedName name="PND" localSheetId="18">#REF!</definedName>
    <definedName name="PND" localSheetId="20">#REF!</definedName>
    <definedName name="PND" localSheetId="21">#REF!</definedName>
    <definedName name="PND" localSheetId="22">#REF!</definedName>
    <definedName name="PND" localSheetId="23">#REF!</definedName>
    <definedName name="PND" localSheetId="24">#REF!</definedName>
    <definedName name="PND" localSheetId="25">#REF!</definedName>
    <definedName name="PND" localSheetId="26">#REF!</definedName>
    <definedName name="PND" localSheetId="1">#REF!</definedName>
    <definedName name="PND" localSheetId="2">#REF!</definedName>
    <definedName name="PND" localSheetId="4">#REF!</definedName>
    <definedName name="PND" localSheetId="7">#REF!</definedName>
    <definedName name="PND" localSheetId="8">#REF!</definedName>
    <definedName name="PND" localSheetId="9">#REF!</definedName>
    <definedName name="PND" localSheetId="10">#REF!</definedName>
    <definedName name="PND">#REF!</definedName>
    <definedName name="PO">#REF!</definedName>
    <definedName name="POHistory">#REF!</definedName>
    <definedName name="Pool_Payments">#REF!</definedName>
    <definedName name="PORTFOLIO_SUMMARY___Continued">"Sq_Ft2"</definedName>
    <definedName name="portfSheetColsActFndsRel" localSheetId="27">#REF!</definedName>
    <definedName name="portfSheetColsActFndsRel" localSheetId="28">#REF!</definedName>
    <definedName name="portfSheetColsActFndsRel" localSheetId="18">#REF!</definedName>
    <definedName name="portfSheetColsActFndsRel" localSheetId="20">#REF!</definedName>
    <definedName name="portfSheetColsActFndsRel" localSheetId="21">#REF!</definedName>
    <definedName name="portfSheetColsActFndsRel" localSheetId="22">#REF!</definedName>
    <definedName name="portfSheetColsActFndsRel" localSheetId="23">#REF!</definedName>
    <definedName name="portfSheetColsActFndsRel" localSheetId="24">#REF!</definedName>
    <definedName name="portfSheetColsActFndsRel" localSheetId="25">#REF!</definedName>
    <definedName name="portfSheetColsActFndsRel" localSheetId="26">#REF!</definedName>
    <definedName name="portfSheetColsActFndsRel" localSheetId="1">#REF!</definedName>
    <definedName name="portfSheetColsActFndsRel" localSheetId="2">#REF!</definedName>
    <definedName name="portfSheetColsActFndsRel" localSheetId="4">#REF!</definedName>
    <definedName name="portfSheetColsActFndsRel" localSheetId="7">#REF!</definedName>
    <definedName name="portfSheetColsActFndsRel" localSheetId="8">#REF!</definedName>
    <definedName name="portfSheetColsActFndsRel" localSheetId="9">#REF!</definedName>
    <definedName name="portfSheetColsActFndsRel" localSheetId="10">#REF!</definedName>
    <definedName name="portfSheetColsActFndsRel">#REF!</definedName>
    <definedName name="portfSheetColsAssetInServDates" localSheetId="27">#REF!</definedName>
    <definedName name="portfSheetColsAssetInServDates" localSheetId="28">#REF!</definedName>
    <definedName name="portfSheetColsAssetInServDates" localSheetId="18">#REF!</definedName>
    <definedName name="portfSheetColsAssetInServDates" localSheetId="20">#REF!</definedName>
    <definedName name="portfSheetColsAssetInServDates" localSheetId="21">#REF!</definedName>
    <definedName name="portfSheetColsAssetInServDates" localSheetId="22">#REF!</definedName>
    <definedName name="portfSheetColsAssetInServDates" localSheetId="23">#REF!</definedName>
    <definedName name="portfSheetColsAssetInServDates" localSheetId="24">#REF!</definedName>
    <definedName name="portfSheetColsAssetInServDates" localSheetId="25">#REF!</definedName>
    <definedName name="portfSheetColsAssetInServDates" localSheetId="26">#REF!</definedName>
    <definedName name="portfSheetColsAssetInServDates" localSheetId="1">#REF!</definedName>
    <definedName name="portfSheetColsAssetInServDates" localSheetId="2">#REF!</definedName>
    <definedName name="portfSheetColsAssetInServDates" localSheetId="4">#REF!</definedName>
    <definedName name="portfSheetColsAssetInServDates" localSheetId="7">#REF!</definedName>
    <definedName name="portfSheetColsAssetInServDates" localSheetId="8">#REF!</definedName>
    <definedName name="portfSheetColsAssetInServDates" localSheetId="9">#REF!</definedName>
    <definedName name="portfSheetColsAssetInServDates" localSheetId="10">#REF!</definedName>
    <definedName name="portfSheetColsAssetInServDates">#REF!</definedName>
    <definedName name="portfSheetColsBCSSPRDueDate" localSheetId="27">#REF!</definedName>
    <definedName name="portfSheetColsBCSSPRDueDate" localSheetId="28">#REF!</definedName>
    <definedName name="portfSheetColsBCSSPRDueDate" localSheetId="18">#REF!</definedName>
    <definedName name="portfSheetColsBCSSPRDueDate" localSheetId="20">#REF!</definedName>
    <definedName name="portfSheetColsBCSSPRDueDate" localSheetId="21">#REF!</definedName>
    <definedName name="portfSheetColsBCSSPRDueDate" localSheetId="22">#REF!</definedName>
    <definedName name="portfSheetColsBCSSPRDueDate" localSheetId="23">#REF!</definedName>
    <definedName name="portfSheetColsBCSSPRDueDate" localSheetId="24">#REF!</definedName>
    <definedName name="portfSheetColsBCSSPRDueDate" localSheetId="25">#REF!</definedName>
    <definedName name="portfSheetColsBCSSPRDueDate" localSheetId="26">#REF!</definedName>
    <definedName name="portfSheetColsBCSSPRDueDate" localSheetId="1">#REF!</definedName>
    <definedName name="portfSheetColsBCSSPRDueDate" localSheetId="2">#REF!</definedName>
    <definedName name="portfSheetColsBCSSPRDueDate" localSheetId="4">#REF!</definedName>
    <definedName name="portfSheetColsBCSSPRDueDate" localSheetId="7">#REF!</definedName>
    <definedName name="portfSheetColsBCSSPRDueDate" localSheetId="8">#REF!</definedName>
    <definedName name="portfSheetColsBCSSPRDueDate" localSheetId="9">#REF!</definedName>
    <definedName name="portfSheetColsBCSSPRDueDate" localSheetId="10">#REF!</definedName>
    <definedName name="portfSheetColsBCSSPRDueDate">#REF!</definedName>
    <definedName name="portfSheetColsBRDDates" localSheetId="27">#REF!</definedName>
    <definedName name="portfSheetColsBRDDates" localSheetId="28">#REF!</definedName>
    <definedName name="portfSheetColsBRDDates" localSheetId="18">#REF!</definedName>
    <definedName name="portfSheetColsBRDDates" localSheetId="20">#REF!</definedName>
    <definedName name="portfSheetColsBRDDates" localSheetId="21">#REF!</definedName>
    <definedName name="portfSheetColsBRDDates" localSheetId="22">#REF!</definedName>
    <definedName name="portfSheetColsBRDDates" localSheetId="23">#REF!</definedName>
    <definedName name="portfSheetColsBRDDates" localSheetId="24">#REF!</definedName>
    <definedName name="portfSheetColsBRDDates" localSheetId="25">#REF!</definedName>
    <definedName name="portfSheetColsBRDDates" localSheetId="26">#REF!</definedName>
    <definedName name="portfSheetColsBRDDates" localSheetId="1">#REF!</definedName>
    <definedName name="portfSheetColsBRDDates" localSheetId="2">#REF!</definedName>
    <definedName name="portfSheetColsBRDDates" localSheetId="4">#REF!</definedName>
    <definedName name="portfSheetColsBRDDates" localSheetId="7">#REF!</definedName>
    <definedName name="portfSheetColsBRDDates" localSheetId="8">#REF!</definedName>
    <definedName name="portfSheetColsBRDDates" localSheetId="9">#REF!</definedName>
    <definedName name="portfSheetColsBRDDates" localSheetId="10">#REF!</definedName>
    <definedName name="portfSheetColsBRDDates">#REF!</definedName>
    <definedName name="portfSheetColsBRDDueDate" localSheetId="27">#REF!</definedName>
    <definedName name="portfSheetColsBRDDueDate" localSheetId="28">#REF!</definedName>
    <definedName name="portfSheetColsBRDDueDate" localSheetId="18">#REF!</definedName>
    <definedName name="portfSheetColsBRDDueDate" localSheetId="20">#REF!</definedName>
    <definedName name="portfSheetColsBRDDueDate" localSheetId="21">#REF!</definedName>
    <definedName name="portfSheetColsBRDDueDate" localSheetId="22">#REF!</definedName>
    <definedName name="portfSheetColsBRDDueDate" localSheetId="23">#REF!</definedName>
    <definedName name="portfSheetColsBRDDueDate" localSheetId="24">#REF!</definedName>
    <definedName name="portfSheetColsBRDDueDate" localSheetId="25">#REF!</definedName>
    <definedName name="portfSheetColsBRDDueDate" localSheetId="26">#REF!</definedName>
    <definedName name="portfSheetColsBRDDueDate" localSheetId="1">#REF!</definedName>
    <definedName name="portfSheetColsBRDDueDate" localSheetId="2">#REF!</definedName>
    <definedName name="portfSheetColsBRDDueDate" localSheetId="4">#REF!</definedName>
    <definedName name="portfSheetColsBRDDueDate" localSheetId="7">#REF!</definedName>
    <definedName name="portfSheetColsBRDDueDate" localSheetId="8">#REF!</definedName>
    <definedName name="portfSheetColsBRDDueDate" localSheetId="9">#REF!</definedName>
    <definedName name="portfSheetColsBRDDueDate" localSheetId="10">#REF!</definedName>
    <definedName name="portfSheetColsBRDDueDate">#REF!</definedName>
    <definedName name="portfSheetColsBuildDates" localSheetId="27">#REF!</definedName>
    <definedName name="portfSheetColsBuildDates" localSheetId="28">#REF!</definedName>
    <definedName name="portfSheetColsBuildDates" localSheetId="18">#REF!</definedName>
    <definedName name="portfSheetColsBuildDates" localSheetId="20">#REF!</definedName>
    <definedName name="portfSheetColsBuildDates" localSheetId="21">#REF!</definedName>
    <definedName name="portfSheetColsBuildDates" localSheetId="22">#REF!</definedName>
    <definedName name="portfSheetColsBuildDates" localSheetId="23">#REF!</definedName>
    <definedName name="portfSheetColsBuildDates" localSheetId="24">#REF!</definedName>
    <definedName name="portfSheetColsBuildDates" localSheetId="25">#REF!</definedName>
    <definedName name="portfSheetColsBuildDates" localSheetId="26">#REF!</definedName>
    <definedName name="portfSheetColsBuildDates" localSheetId="1">#REF!</definedName>
    <definedName name="portfSheetColsBuildDates" localSheetId="2">#REF!</definedName>
    <definedName name="portfSheetColsBuildDates" localSheetId="4">#REF!</definedName>
    <definedName name="portfSheetColsBuildDates" localSheetId="7">#REF!</definedName>
    <definedName name="portfSheetColsBuildDates" localSheetId="8">#REF!</definedName>
    <definedName name="portfSheetColsBuildDates" localSheetId="9">#REF!</definedName>
    <definedName name="portfSheetColsBuildDates" localSheetId="10">#REF!</definedName>
    <definedName name="portfSheetColsBuildDates">#REF!</definedName>
    <definedName name="portfSheetColsBusiness" localSheetId="27">#REF!</definedName>
    <definedName name="portfSheetColsBusiness" localSheetId="28">#REF!</definedName>
    <definedName name="portfSheetColsBusiness" localSheetId="18">#REF!</definedName>
    <definedName name="portfSheetColsBusiness" localSheetId="20">#REF!</definedName>
    <definedName name="portfSheetColsBusiness" localSheetId="21">#REF!</definedName>
    <definedName name="portfSheetColsBusiness" localSheetId="22">#REF!</definedName>
    <definedName name="portfSheetColsBusiness" localSheetId="23">#REF!</definedName>
    <definedName name="portfSheetColsBusiness" localSheetId="24">#REF!</definedName>
    <definedName name="portfSheetColsBusiness" localSheetId="25">#REF!</definedName>
    <definedName name="portfSheetColsBusiness" localSheetId="26">#REF!</definedName>
    <definedName name="portfSheetColsBusiness" localSheetId="1">#REF!</definedName>
    <definedName name="portfSheetColsBusiness" localSheetId="2">#REF!</definedName>
    <definedName name="portfSheetColsBusiness" localSheetId="4">#REF!</definedName>
    <definedName name="portfSheetColsBusiness" localSheetId="7">#REF!</definedName>
    <definedName name="portfSheetColsBusiness" localSheetId="8">#REF!</definedName>
    <definedName name="portfSheetColsBusiness" localSheetId="9">#REF!</definedName>
    <definedName name="portfSheetColsBusiness" localSheetId="10">#REF!</definedName>
    <definedName name="portfSheetColsBusiness">#REF!</definedName>
    <definedName name="portfSheetColsBusinessPlan" localSheetId="27">#REF!</definedName>
    <definedName name="portfSheetColsBusinessPlan" localSheetId="28">#REF!</definedName>
    <definedName name="portfSheetColsBusinessPlan" localSheetId="18">#REF!</definedName>
    <definedName name="portfSheetColsBusinessPlan" localSheetId="20">#REF!</definedName>
    <definedName name="portfSheetColsBusinessPlan" localSheetId="21">#REF!</definedName>
    <definedName name="portfSheetColsBusinessPlan" localSheetId="22">#REF!</definedName>
    <definedName name="portfSheetColsBusinessPlan" localSheetId="23">#REF!</definedName>
    <definedName name="portfSheetColsBusinessPlan" localSheetId="24">#REF!</definedName>
    <definedName name="portfSheetColsBusinessPlan" localSheetId="25">#REF!</definedName>
    <definedName name="portfSheetColsBusinessPlan" localSheetId="26">#REF!</definedName>
    <definedName name="portfSheetColsBusinessPlan" localSheetId="1">#REF!</definedName>
    <definedName name="portfSheetColsBusinessPlan" localSheetId="2">#REF!</definedName>
    <definedName name="portfSheetColsBusinessPlan" localSheetId="4">#REF!</definedName>
    <definedName name="portfSheetColsBusinessPlan" localSheetId="7">#REF!</definedName>
    <definedName name="portfSheetColsBusinessPlan" localSheetId="8">#REF!</definedName>
    <definedName name="portfSheetColsBusinessPlan" localSheetId="9">#REF!</definedName>
    <definedName name="portfSheetColsBusinessPlan" localSheetId="10">#REF!</definedName>
    <definedName name="portfSheetColsBusinessPlan">#REF!</definedName>
    <definedName name="portfSheetColsColourCodes" localSheetId="27">#REF!</definedName>
    <definedName name="portfSheetColsColourCodes" localSheetId="28">#REF!</definedName>
    <definedName name="portfSheetColsColourCodes" localSheetId="18">#REF!</definedName>
    <definedName name="portfSheetColsColourCodes" localSheetId="20">#REF!</definedName>
    <definedName name="portfSheetColsColourCodes" localSheetId="21">#REF!</definedName>
    <definedName name="portfSheetColsColourCodes" localSheetId="22">#REF!</definedName>
    <definedName name="portfSheetColsColourCodes" localSheetId="23">#REF!</definedName>
    <definedName name="portfSheetColsColourCodes" localSheetId="24">#REF!</definedName>
    <definedName name="portfSheetColsColourCodes" localSheetId="25">#REF!</definedName>
    <definedName name="portfSheetColsColourCodes" localSheetId="26">#REF!</definedName>
    <definedName name="portfSheetColsColourCodes" localSheetId="1">#REF!</definedName>
    <definedName name="portfSheetColsColourCodes" localSheetId="2">#REF!</definedName>
    <definedName name="portfSheetColsColourCodes" localSheetId="4">#REF!</definedName>
    <definedName name="portfSheetColsColourCodes" localSheetId="7">#REF!</definedName>
    <definedName name="portfSheetColsColourCodes" localSheetId="8">#REF!</definedName>
    <definedName name="portfSheetColsColourCodes" localSheetId="9">#REF!</definedName>
    <definedName name="portfSheetColsColourCodes" localSheetId="10">#REF!</definedName>
    <definedName name="portfSheetColsColourCodes">#REF!</definedName>
    <definedName name="portfSheetColsComment" localSheetId="27">#REF!</definedName>
    <definedName name="portfSheetColsComment" localSheetId="28">#REF!</definedName>
    <definedName name="portfSheetColsComment" localSheetId="18">#REF!</definedName>
    <definedName name="portfSheetColsComment" localSheetId="20">#REF!</definedName>
    <definedName name="portfSheetColsComment" localSheetId="21">#REF!</definedName>
    <definedName name="portfSheetColsComment" localSheetId="22">#REF!</definedName>
    <definedName name="portfSheetColsComment" localSheetId="23">#REF!</definedName>
    <definedName name="portfSheetColsComment" localSheetId="24">#REF!</definedName>
    <definedName name="portfSheetColsComment" localSheetId="25">#REF!</definedName>
    <definedName name="portfSheetColsComment" localSheetId="26">#REF!</definedName>
    <definedName name="portfSheetColsComment" localSheetId="1">#REF!</definedName>
    <definedName name="portfSheetColsComment" localSheetId="2">#REF!</definedName>
    <definedName name="portfSheetColsComment" localSheetId="4">#REF!</definedName>
    <definedName name="portfSheetColsComment" localSheetId="7">#REF!</definedName>
    <definedName name="portfSheetColsComment" localSheetId="8">#REF!</definedName>
    <definedName name="portfSheetColsComment" localSheetId="9">#REF!</definedName>
    <definedName name="portfSheetColsComment" localSheetId="10">#REF!</definedName>
    <definedName name="portfSheetColsComment">#REF!</definedName>
    <definedName name="portfSheetColsCommitedSate" localSheetId="27">#REF!</definedName>
    <definedName name="portfSheetColsCommitedSate" localSheetId="28">#REF!</definedName>
    <definedName name="portfSheetColsCommitedSate" localSheetId="18">#REF!</definedName>
    <definedName name="portfSheetColsCommitedSate" localSheetId="20">#REF!</definedName>
    <definedName name="portfSheetColsCommitedSate" localSheetId="21">#REF!</definedName>
    <definedName name="portfSheetColsCommitedSate" localSheetId="22">#REF!</definedName>
    <definedName name="portfSheetColsCommitedSate" localSheetId="23">#REF!</definedName>
    <definedName name="portfSheetColsCommitedSate" localSheetId="24">#REF!</definedName>
    <definedName name="portfSheetColsCommitedSate" localSheetId="25">#REF!</definedName>
    <definedName name="portfSheetColsCommitedSate" localSheetId="26">#REF!</definedName>
    <definedName name="portfSheetColsCommitedSate" localSheetId="1">#REF!</definedName>
    <definedName name="portfSheetColsCommitedSate" localSheetId="2">#REF!</definedName>
    <definedName name="portfSheetColsCommitedSate" localSheetId="4">#REF!</definedName>
    <definedName name="portfSheetColsCommitedSate" localSheetId="7">#REF!</definedName>
    <definedName name="portfSheetColsCommitedSate" localSheetId="8">#REF!</definedName>
    <definedName name="portfSheetColsCommitedSate" localSheetId="9">#REF!</definedName>
    <definedName name="portfSheetColsCommitedSate" localSheetId="10">#REF!</definedName>
    <definedName name="portfSheetColsCommitedSate">#REF!</definedName>
    <definedName name="portfSheetColsCRCause" localSheetId="27">#REF!</definedName>
    <definedName name="portfSheetColsCRCause" localSheetId="28">#REF!</definedName>
    <definedName name="portfSheetColsCRCause" localSheetId="18">#REF!</definedName>
    <definedName name="portfSheetColsCRCause" localSheetId="20">#REF!</definedName>
    <definedName name="portfSheetColsCRCause" localSheetId="21">#REF!</definedName>
    <definedName name="portfSheetColsCRCause" localSheetId="22">#REF!</definedName>
    <definedName name="portfSheetColsCRCause" localSheetId="23">#REF!</definedName>
    <definedName name="portfSheetColsCRCause" localSheetId="24">#REF!</definedName>
    <definedName name="portfSheetColsCRCause" localSheetId="25">#REF!</definedName>
    <definedName name="portfSheetColsCRCause" localSheetId="26">#REF!</definedName>
    <definedName name="portfSheetColsCRCause" localSheetId="1">#REF!</definedName>
    <definedName name="portfSheetColsCRCause" localSheetId="2">#REF!</definedName>
    <definedName name="portfSheetColsCRCause" localSheetId="4">#REF!</definedName>
    <definedName name="portfSheetColsCRCause" localSheetId="7">#REF!</definedName>
    <definedName name="portfSheetColsCRCause" localSheetId="8">#REF!</definedName>
    <definedName name="portfSheetColsCRCause" localSheetId="9">#REF!</definedName>
    <definedName name="portfSheetColsCRCause" localSheetId="10">#REF!</definedName>
    <definedName name="portfSheetColsCRCause">#REF!</definedName>
    <definedName name="portfSheetColsCRImpactCost" localSheetId="27">#REF!</definedName>
    <definedName name="portfSheetColsCRImpactCost" localSheetId="28">#REF!</definedName>
    <definedName name="portfSheetColsCRImpactCost" localSheetId="18">#REF!</definedName>
    <definedName name="portfSheetColsCRImpactCost" localSheetId="20">#REF!</definedName>
    <definedName name="portfSheetColsCRImpactCost" localSheetId="21">#REF!</definedName>
    <definedName name="portfSheetColsCRImpactCost" localSheetId="22">#REF!</definedName>
    <definedName name="portfSheetColsCRImpactCost" localSheetId="23">#REF!</definedName>
    <definedName name="portfSheetColsCRImpactCost" localSheetId="24">#REF!</definedName>
    <definedName name="portfSheetColsCRImpactCost" localSheetId="25">#REF!</definedName>
    <definedName name="portfSheetColsCRImpactCost" localSheetId="26">#REF!</definedName>
    <definedName name="portfSheetColsCRImpactCost" localSheetId="1">#REF!</definedName>
    <definedName name="portfSheetColsCRImpactCost" localSheetId="2">#REF!</definedName>
    <definedName name="portfSheetColsCRImpactCost" localSheetId="4">#REF!</definedName>
    <definedName name="portfSheetColsCRImpactCost" localSheetId="7">#REF!</definedName>
    <definedName name="portfSheetColsCRImpactCost" localSheetId="8">#REF!</definedName>
    <definedName name="portfSheetColsCRImpactCost" localSheetId="9">#REF!</definedName>
    <definedName name="portfSheetColsCRImpactCost" localSheetId="10">#REF!</definedName>
    <definedName name="portfSheetColsCRImpactCost">#REF!</definedName>
    <definedName name="portfSheetColsCRImpactSched" localSheetId="27">#REF!</definedName>
    <definedName name="portfSheetColsCRImpactSched" localSheetId="28">#REF!</definedName>
    <definedName name="portfSheetColsCRImpactSched" localSheetId="18">#REF!</definedName>
    <definedName name="portfSheetColsCRImpactSched" localSheetId="20">#REF!</definedName>
    <definedName name="portfSheetColsCRImpactSched" localSheetId="21">#REF!</definedName>
    <definedName name="portfSheetColsCRImpactSched" localSheetId="22">#REF!</definedName>
    <definedName name="portfSheetColsCRImpactSched" localSheetId="23">#REF!</definedName>
    <definedName name="portfSheetColsCRImpactSched" localSheetId="24">#REF!</definedName>
    <definedName name="portfSheetColsCRImpactSched" localSheetId="25">#REF!</definedName>
    <definedName name="portfSheetColsCRImpactSched" localSheetId="26">#REF!</definedName>
    <definedName name="portfSheetColsCRImpactSched" localSheetId="1">#REF!</definedName>
    <definedName name="portfSheetColsCRImpactSched" localSheetId="2">#REF!</definedName>
    <definedName name="portfSheetColsCRImpactSched" localSheetId="4">#REF!</definedName>
    <definedName name="portfSheetColsCRImpactSched" localSheetId="7">#REF!</definedName>
    <definedName name="portfSheetColsCRImpactSched" localSheetId="8">#REF!</definedName>
    <definedName name="portfSheetColsCRImpactSched" localSheetId="9">#REF!</definedName>
    <definedName name="portfSheetColsCRImpactSched" localSheetId="10">#REF!</definedName>
    <definedName name="portfSheetColsCRImpactSched">#REF!</definedName>
    <definedName name="portfSheetColsCRM" localSheetId="27">#REF!</definedName>
    <definedName name="portfSheetColsCRM" localSheetId="28">#REF!</definedName>
    <definedName name="portfSheetColsCRM" localSheetId="18">#REF!</definedName>
    <definedName name="portfSheetColsCRM" localSheetId="20">#REF!</definedName>
    <definedName name="portfSheetColsCRM" localSheetId="21">#REF!</definedName>
    <definedName name="portfSheetColsCRM" localSheetId="22">#REF!</definedName>
    <definedName name="portfSheetColsCRM" localSheetId="23">#REF!</definedName>
    <definedName name="portfSheetColsCRM" localSheetId="24">#REF!</definedName>
    <definedName name="portfSheetColsCRM" localSheetId="25">#REF!</definedName>
    <definedName name="portfSheetColsCRM" localSheetId="26">#REF!</definedName>
    <definedName name="portfSheetColsCRM" localSheetId="1">#REF!</definedName>
    <definedName name="portfSheetColsCRM" localSheetId="2">#REF!</definedName>
    <definedName name="portfSheetColsCRM" localSheetId="4">#REF!</definedName>
    <definedName name="portfSheetColsCRM" localSheetId="7">#REF!</definedName>
    <definedName name="portfSheetColsCRM" localSheetId="8">#REF!</definedName>
    <definedName name="portfSheetColsCRM" localSheetId="9">#REF!</definedName>
    <definedName name="portfSheetColsCRM" localSheetId="10">#REF!</definedName>
    <definedName name="portfSheetColsCRM">#REF!</definedName>
    <definedName name="portfSheetColsCRTypeCount" localSheetId="27">#REF!</definedName>
    <definedName name="portfSheetColsCRTypeCount" localSheetId="28">#REF!</definedName>
    <definedName name="portfSheetColsCRTypeCount" localSheetId="18">#REF!</definedName>
    <definedName name="portfSheetColsCRTypeCount" localSheetId="20">#REF!</definedName>
    <definedName name="portfSheetColsCRTypeCount" localSheetId="21">#REF!</definedName>
    <definedName name="portfSheetColsCRTypeCount" localSheetId="22">#REF!</definedName>
    <definedName name="portfSheetColsCRTypeCount" localSheetId="23">#REF!</definedName>
    <definedName name="portfSheetColsCRTypeCount" localSheetId="24">#REF!</definedName>
    <definedName name="portfSheetColsCRTypeCount" localSheetId="25">#REF!</definedName>
    <definedName name="portfSheetColsCRTypeCount" localSheetId="26">#REF!</definedName>
    <definedName name="portfSheetColsCRTypeCount" localSheetId="1">#REF!</definedName>
    <definedName name="portfSheetColsCRTypeCount" localSheetId="2">#REF!</definedName>
    <definedName name="portfSheetColsCRTypeCount" localSheetId="4">#REF!</definedName>
    <definedName name="portfSheetColsCRTypeCount" localSheetId="7">#REF!</definedName>
    <definedName name="portfSheetColsCRTypeCount" localSheetId="8">#REF!</definedName>
    <definedName name="portfSheetColsCRTypeCount" localSheetId="9">#REF!</definedName>
    <definedName name="portfSheetColsCRTypeCount" localSheetId="10">#REF!</definedName>
    <definedName name="portfSheetColsCRTypeCount">#REF!</definedName>
    <definedName name="portfSheetColsCSA" localSheetId="27">#REF!</definedName>
    <definedName name="portfSheetColsCSA" localSheetId="28">#REF!</definedName>
    <definedName name="portfSheetColsCSA" localSheetId="18">#REF!</definedName>
    <definedName name="portfSheetColsCSA" localSheetId="20">#REF!</definedName>
    <definedName name="portfSheetColsCSA" localSheetId="21">#REF!</definedName>
    <definedName name="portfSheetColsCSA" localSheetId="22">#REF!</definedName>
    <definedName name="portfSheetColsCSA" localSheetId="23">#REF!</definedName>
    <definedName name="portfSheetColsCSA" localSheetId="24">#REF!</definedName>
    <definedName name="portfSheetColsCSA" localSheetId="25">#REF!</definedName>
    <definedName name="portfSheetColsCSA" localSheetId="26">#REF!</definedName>
    <definedName name="portfSheetColsCSA" localSheetId="1">#REF!</definedName>
    <definedName name="portfSheetColsCSA" localSheetId="2">#REF!</definedName>
    <definedName name="portfSheetColsCSA" localSheetId="4">#REF!</definedName>
    <definedName name="portfSheetColsCSA" localSheetId="7">#REF!</definedName>
    <definedName name="portfSheetColsCSA" localSheetId="8">#REF!</definedName>
    <definedName name="portfSheetColsCSA" localSheetId="9">#REF!</definedName>
    <definedName name="portfSheetColsCSA" localSheetId="10">#REF!</definedName>
    <definedName name="portfSheetColsCSA">#REF!</definedName>
    <definedName name="portfSheetColsCSADates" localSheetId="27">#REF!</definedName>
    <definedName name="portfSheetColsCSADates" localSheetId="28">#REF!</definedName>
    <definedName name="portfSheetColsCSADates" localSheetId="18">#REF!</definedName>
    <definedName name="portfSheetColsCSADates" localSheetId="20">#REF!</definedName>
    <definedName name="portfSheetColsCSADates" localSheetId="21">#REF!</definedName>
    <definedName name="portfSheetColsCSADates" localSheetId="22">#REF!</definedName>
    <definedName name="portfSheetColsCSADates" localSheetId="23">#REF!</definedName>
    <definedName name="portfSheetColsCSADates" localSheetId="24">#REF!</definedName>
    <definedName name="portfSheetColsCSADates" localSheetId="25">#REF!</definedName>
    <definedName name="portfSheetColsCSADates" localSheetId="26">#REF!</definedName>
    <definedName name="portfSheetColsCSADates" localSheetId="1">#REF!</definedName>
    <definedName name="portfSheetColsCSADates" localSheetId="2">#REF!</definedName>
    <definedName name="portfSheetColsCSADates" localSheetId="4">#REF!</definedName>
    <definedName name="portfSheetColsCSADates" localSheetId="7">#REF!</definedName>
    <definedName name="portfSheetColsCSADates" localSheetId="8">#REF!</definedName>
    <definedName name="portfSheetColsCSADates" localSheetId="9">#REF!</definedName>
    <definedName name="portfSheetColsCSADates" localSheetId="10">#REF!</definedName>
    <definedName name="portfSheetColsCSADates">#REF!</definedName>
    <definedName name="portfSheetColsCurrApprRel" localSheetId="27">#REF!</definedName>
    <definedName name="portfSheetColsCurrApprRel" localSheetId="28">#REF!</definedName>
    <definedName name="portfSheetColsCurrApprRel" localSheetId="18">#REF!</definedName>
    <definedName name="portfSheetColsCurrApprRel" localSheetId="20">#REF!</definedName>
    <definedName name="portfSheetColsCurrApprRel" localSheetId="21">#REF!</definedName>
    <definedName name="portfSheetColsCurrApprRel" localSheetId="22">#REF!</definedName>
    <definedName name="portfSheetColsCurrApprRel" localSheetId="23">#REF!</definedName>
    <definedName name="portfSheetColsCurrApprRel" localSheetId="24">#REF!</definedName>
    <definedName name="portfSheetColsCurrApprRel" localSheetId="25">#REF!</definedName>
    <definedName name="portfSheetColsCurrApprRel" localSheetId="26">#REF!</definedName>
    <definedName name="portfSheetColsCurrApprRel" localSheetId="1">#REF!</definedName>
    <definedName name="portfSheetColsCurrApprRel" localSheetId="2">#REF!</definedName>
    <definedName name="portfSheetColsCurrApprRel" localSheetId="4">#REF!</definedName>
    <definedName name="portfSheetColsCurrApprRel" localSheetId="7">#REF!</definedName>
    <definedName name="portfSheetColsCurrApprRel" localSheetId="8">#REF!</definedName>
    <definedName name="portfSheetColsCurrApprRel" localSheetId="9">#REF!</definedName>
    <definedName name="portfSheetColsCurrApprRel" localSheetId="10">#REF!</definedName>
    <definedName name="portfSheetColsCurrApprRel">#REF!</definedName>
    <definedName name="portfSheetColsCurrMonActuals" localSheetId="27">#REF!</definedName>
    <definedName name="portfSheetColsCurrMonActuals" localSheetId="28">#REF!</definedName>
    <definedName name="portfSheetColsCurrMonActuals" localSheetId="18">#REF!</definedName>
    <definedName name="portfSheetColsCurrMonActuals" localSheetId="20">#REF!</definedName>
    <definedName name="portfSheetColsCurrMonActuals" localSheetId="21">#REF!</definedName>
    <definedName name="portfSheetColsCurrMonActuals" localSheetId="22">#REF!</definedName>
    <definedName name="portfSheetColsCurrMonActuals" localSheetId="23">#REF!</definedName>
    <definedName name="portfSheetColsCurrMonActuals" localSheetId="24">#REF!</definedName>
    <definedName name="portfSheetColsCurrMonActuals" localSheetId="25">#REF!</definedName>
    <definedName name="portfSheetColsCurrMonActuals" localSheetId="26">#REF!</definedName>
    <definedName name="portfSheetColsCurrMonActuals" localSheetId="1">#REF!</definedName>
    <definedName name="portfSheetColsCurrMonActuals" localSheetId="2">#REF!</definedName>
    <definedName name="portfSheetColsCurrMonActuals" localSheetId="4">#REF!</definedName>
    <definedName name="portfSheetColsCurrMonActuals" localSheetId="7">#REF!</definedName>
    <definedName name="portfSheetColsCurrMonActuals" localSheetId="8">#REF!</definedName>
    <definedName name="portfSheetColsCurrMonActuals" localSheetId="9">#REF!</definedName>
    <definedName name="portfSheetColsCurrMonActuals" localSheetId="10">#REF!</definedName>
    <definedName name="portfSheetColsCurrMonActuals">#REF!</definedName>
    <definedName name="portfSheetColsCurrMonBudget" localSheetId="27">#REF!</definedName>
    <definedName name="portfSheetColsCurrMonBudget" localSheetId="28">#REF!</definedName>
    <definedName name="portfSheetColsCurrMonBudget" localSheetId="18">#REF!</definedName>
    <definedName name="portfSheetColsCurrMonBudget" localSheetId="20">#REF!</definedName>
    <definedName name="portfSheetColsCurrMonBudget" localSheetId="21">#REF!</definedName>
    <definedName name="portfSheetColsCurrMonBudget" localSheetId="22">#REF!</definedName>
    <definedName name="portfSheetColsCurrMonBudget" localSheetId="23">#REF!</definedName>
    <definedName name="portfSheetColsCurrMonBudget" localSheetId="24">#REF!</definedName>
    <definedName name="portfSheetColsCurrMonBudget" localSheetId="25">#REF!</definedName>
    <definedName name="portfSheetColsCurrMonBudget" localSheetId="26">#REF!</definedName>
    <definedName name="portfSheetColsCurrMonBudget" localSheetId="1">#REF!</definedName>
    <definedName name="portfSheetColsCurrMonBudget" localSheetId="2">#REF!</definedName>
    <definedName name="portfSheetColsCurrMonBudget" localSheetId="4">#REF!</definedName>
    <definedName name="portfSheetColsCurrMonBudget" localSheetId="7">#REF!</definedName>
    <definedName name="portfSheetColsCurrMonBudget" localSheetId="8">#REF!</definedName>
    <definedName name="portfSheetColsCurrMonBudget" localSheetId="9">#REF!</definedName>
    <definedName name="portfSheetColsCurrMonBudget" localSheetId="10">#REF!</definedName>
    <definedName name="portfSheetColsCurrMonBudget">#REF!</definedName>
    <definedName name="portfSheetColsCurrProjGoAhead" localSheetId="28">#REF!</definedName>
    <definedName name="portfSheetColsCurrProjGoAhead" localSheetId="18">#REF!</definedName>
    <definedName name="portfSheetColsCurrProjGoAhead" localSheetId="19">#REF!</definedName>
    <definedName name="portfSheetColsCurrProjGoAhead" localSheetId="21">#REF!</definedName>
    <definedName name="portfSheetColsCurrProjGoAhead" localSheetId="23">#REF!</definedName>
    <definedName name="portfSheetColsCurrProjGoAhead" localSheetId="24">#REF!</definedName>
    <definedName name="portfSheetColsCurrProjGoAhead" localSheetId="25">#REF!</definedName>
    <definedName name="portfSheetColsCurrProjGoAhead" localSheetId="26">#REF!</definedName>
    <definedName name="portfSheetColsCurrProjGoAhead" localSheetId="1">#REF!</definedName>
    <definedName name="portfSheetColsCurrProjGoAhead" localSheetId="2">#REF!</definedName>
    <definedName name="portfSheetColsCurrProjGoAhead" localSheetId="4">#REF!</definedName>
    <definedName name="portfSheetColsCurrProjGoAhead" localSheetId="7">#REF!</definedName>
    <definedName name="portfSheetColsCurrProjGoAhead" localSheetId="9">#REF!</definedName>
    <definedName name="portfSheetColsCurrProjGoAhead" localSheetId="10">#REF!</definedName>
    <definedName name="portfSheetColsCurrProjGoAhead">#REF!</definedName>
    <definedName name="portfSheetColsCurrProjScore" localSheetId="27">#REF!</definedName>
    <definedName name="portfSheetColsCurrProjScore" localSheetId="28">#REF!</definedName>
    <definedName name="portfSheetColsCurrProjScore" localSheetId="16">#REF!</definedName>
    <definedName name="portfSheetColsCurrProjScore" localSheetId="18">#REF!</definedName>
    <definedName name="portfSheetColsCurrProjScore" localSheetId="20">#REF!</definedName>
    <definedName name="portfSheetColsCurrProjScore" localSheetId="21">#REF!</definedName>
    <definedName name="portfSheetColsCurrProjScore" localSheetId="22">#REF!</definedName>
    <definedName name="portfSheetColsCurrProjScore" localSheetId="23">#REF!</definedName>
    <definedName name="portfSheetColsCurrProjScore" localSheetId="24">#REF!</definedName>
    <definedName name="portfSheetColsCurrProjScore" localSheetId="25">#REF!</definedName>
    <definedName name="portfSheetColsCurrProjScore" localSheetId="26">#REF!</definedName>
    <definedName name="portfSheetColsCurrProjScore" localSheetId="1">#REF!</definedName>
    <definedName name="portfSheetColsCurrProjScore" localSheetId="2">#REF!</definedName>
    <definedName name="portfSheetColsCurrProjScore" localSheetId="4">#REF!</definedName>
    <definedName name="portfSheetColsCurrProjScore" localSheetId="5">#REF!</definedName>
    <definedName name="portfSheetColsCurrProjScore" localSheetId="7">#REF!</definedName>
    <definedName name="portfSheetColsCurrProjScore" localSheetId="8">#REF!</definedName>
    <definedName name="portfSheetColsCurrProjScore" localSheetId="9">#REF!</definedName>
    <definedName name="portfSheetColsCurrProjScore" localSheetId="10">#REF!</definedName>
    <definedName name="portfSheetColsCurrProjScore">#REF!</definedName>
    <definedName name="portfSheetColsCustomer" localSheetId="27">#REF!</definedName>
    <definedName name="portfSheetColsCustomer" localSheetId="28">#REF!</definedName>
    <definedName name="portfSheetColsCustomer" localSheetId="16">#REF!</definedName>
    <definedName name="portfSheetColsCustomer" localSheetId="18">#REF!</definedName>
    <definedName name="portfSheetColsCustomer" localSheetId="20">#REF!</definedName>
    <definedName name="portfSheetColsCustomer" localSheetId="21">#REF!</definedName>
    <definedName name="portfSheetColsCustomer" localSheetId="22">#REF!</definedName>
    <definedName name="portfSheetColsCustomer" localSheetId="23">#REF!</definedName>
    <definedName name="portfSheetColsCustomer" localSheetId="24">#REF!</definedName>
    <definedName name="portfSheetColsCustomer" localSheetId="25">#REF!</definedName>
    <definedName name="portfSheetColsCustomer" localSheetId="26">#REF!</definedName>
    <definedName name="portfSheetColsCustomer" localSheetId="1">#REF!</definedName>
    <definedName name="portfSheetColsCustomer" localSheetId="2">#REF!</definedName>
    <definedName name="portfSheetColsCustomer" localSheetId="4">#REF!</definedName>
    <definedName name="portfSheetColsCustomer" localSheetId="7">#REF!</definedName>
    <definedName name="portfSheetColsCustomer" localSheetId="8">#REF!</definedName>
    <definedName name="portfSheetColsCustomer" localSheetId="9">#REF!</definedName>
    <definedName name="portfSheetColsCustomer" localSheetId="10">#REF!</definedName>
    <definedName name="portfSheetColsCustomer">#REF!</definedName>
    <definedName name="portfSheetColsCustSatisfAssPerf" localSheetId="27">#REF!</definedName>
    <definedName name="portfSheetColsCustSatisfAssPerf" localSheetId="28">#REF!</definedName>
    <definedName name="portfSheetColsCustSatisfAssPerf" localSheetId="16">#REF!</definedName>
    <definedName name="portfSheetColsCustSatisfAssPerf" localSheetId="18">#REF!</definedName>
    <definedName name="portfSheetColsCustSatisfAssPerf" localSheetId="20">#REF!</definedName>
    <definedName name="portfSheetColsCustSatisfAssPerf" localSheetId="21">#REF!</definedName>
    <definedName name="portfSheetColsCustSatisfAssPerf" localSheetId="22">#REF!</definedName>
    <definedName name="portfSheetColsCustSatisfAssPerf" localSheetId="23">#REF!</definedName>
    <definedName name="portfSheetColsCustSatisfAssPerf" localSheetId="24">#REF!</definedName>
    <definedName name="portfSheetColsCustSatisfAssPerf" localSheetId="25">#REF!</definedName>
    <definedName name="portfSheetColsCustSatisfAssPerf" localSheetId="26">#REF!</definedName>
    <definedName name="portfSheetColsCustSatisfAssPerf" localSheetId="1">#REF!</definedName>
    <definedName name="portfSheetColsCustSatisfAssPerf" localSheetId="2">#REF!</definedName>
    <definedName name="portfSheetColsCustSatisfAssPerf" localSheetId="4">#REF!</definedName>
    <definedName name="portfSheetColsCustSatisfAssPerf" localSheetId="7">#REF!</definedName>
    <definedName name="portfSheetColsCustSatisfAssPerf" localSheetId="8">#REF!</definedName>
    <definedName name="portfSheetColsCustSatisfAssPerf" localSheetId="9">#REF!</definedName>
    <definedName name="portfSheetColsCustSatisfAssPerf" localSheetId="10">#REF!</definedName>
    <definedName name="portfSheetColsCustSatisfAssPerf">#REF!</definedName>
    <definedName name="portfSheetColsDesignDates" localSheetId="27">#REF!</definedName>
    <definedName name="portfSheetColsDesignDates" localSheetId="28">#REF!</definedName>
    <definedName name="portfSheetColsDesignDates" localSheetId="18">#REF!</definedName>
    <definedName name="portfSheetColsDesignDates" localSheetId="20">#REF!</definedName>
    <definedName name="portfSheetColsDesignDates" localSheetId="21">#REF!</definedName>
    <definedName name="portfSheetColsDesignDates" localSheetId="22">#REF!</definedName>
    <definedName name="portfSheetColsDesignDates" localSheetId="23">#REF!</definedName>
    <definedName name="portfSheetColsDesignDates" localSheetId="24">#REF!</definedName>
    <definedName name="portfSheetColsDesignDates" localSheetId="25">#REF!</definedName>
    <definedName name="portfSheetColsDesignDates" localSheetId="26">#REF!</definedName>
    <definedName name="portfSheetColsDesignDates" localSheetId="1">#REF!</definedName>
    <definedName name="portfSheetColsDesignDates" localSheetId="2">#REF!</definedName>
    <definedName name="portfSheetColsDesignDates" localSheetId="4">#REF!</definedName>
    <definedName name="portfSheetColsDesignDates" localSheetId="7">#REF!</definedName>
    <definedName name="portfSheetColsDesignDates" localSheetId="8">#REF!</definedName>
    <definedName name="portfSheetColsDesignDates" localSheetId="9">#REF!</definedName>
    <definedName name="portfSheetColsDesignDates" localSheetId="10">#REF!</definedName>
    <definedName name="portfSheetColsDesignDates">#REF!</definedName>
    <definedName name="portfSheetColsEqipISRptReq" localSheetId="27">#REF!</definedName>
    <definedName name="portfSheetColsEqipISRptReq" localSheetId="28">#REF!</definedName>
    <definedName name="portfSheetColsEqipISRptReq" localSheetId="18">#REF!</definedName>
    <definedName name="portfSheetColsEqipISRptReq" localSheetId="20">#REF!</definedName>
    <definedName name="portfSheetColsEqipISRptReq" localSheetId="21">#REF!</definedName>
    <definedName name="portfSheetColsEqipISRptReq" localSheetId="22">#REF!</definedName>
    <definedName name="portfSheetColsEqipISRptReq" localSheetId="23">#REF!</definedName>
    <definedName name="portfSheetColsEqipISRptReq" localSheetId="24">#REF!</definedName>
    <definedName name="portfSheetColsEqipISRptReq" localSheetId="25">#REF!</definedName>
    <definedName name="portfSheetColsEqipISRptReq" localSheetId="26">#REF!</definedName>
    <definedName name="portfSheetColsEqipISRptReq" localSheetId="1">#REF!</definedName>
    <definedName name="portfSheetColsEqipISRptReq" localSheetId="2">#REF!</definedName>
    <definedName name="portfSheetColsEqipISRptReq" localSheetId="4">#REF!</definedName>
    <definedName name="portfSheetColsEqipISRptReq" localSheetId="7">#REF!</definedName>
    <definedName name="portfSheetColsEqipISRptReq" localSheetId="8">#REF!</definedName>
    <definedName name="portfSheetColsEqipISRptReq" localSheetId="9">#REF!</definedName>
    <definedName name="portfSheetColsEqipISRptReq" localSheetId="10">#REF!</definedName>
    <definedName name="portfSheetColsEqipISRptReq">#REF!</definedName>
    <definedName name="portfSheetColsForcstAtCompl" localSheetId="27">#REF!</definedName>
    <definedName name="portfSheetColsForcstAtCompl" localSheetId="28">#REF!</definedName>
    <definedName name="portfSheetColsForcstAtCompl" localSheetId="18">#REF!</definedName>
    <definedName name="portfSheetColsForcstAtCompl" localSheetId="20">#REF!</definedName>
    <definedName name="portfSheetColsForcstAtCompl" localSheetId="21">#REF!</definedName>
    <definedName name="portfSheetColsForcstAtCompl" localSheetId="22">#REF!</definedName>
    <definedName name="portfSheetColsForcstAtCompl" localSheetId="23">#REF!</definedName>
    <definedName name="portfSheetColsForcstAtCompl" localSheetId="24">#REF!</definedName>
    <definedName name="portfSheetColsForcstAtCompl" localSheetId="25">#REF!</definedName>
    <definedName name="portfSheetColsForcstAtCompl" localSheetId="26">#REF!</definedName>
    <definedName name="portfSheetColsForcstAtCompl" localSheetId="1">#REF!</definedName>
    <definedName name="portfSheetColsForcstAtCompl" localSheetId="2">#REF!</definedName>
    <definedName name="portfSheetColsForcstAtCompl" localSheetId="4">#REF!</definedName>
    <definedName name="portfSheetColsForcstAtCompl" localSheetId="7">#REF!</definedName>
    <definedName name="portfSheetColsForcstAtCompl" localSheetId="8">#REF!</definedName>
    <definedName name="portfSheetColsForcstAtCompl" localSheetId="9">#REF!</definedName>
    <definedName name="portfSheetColsForcstAtCompl" localSheetId="10">#REF!</definedName>
    <definedName name="portfSheetColsForcstAtCompl">#REF!</definedName>
    <definedName name="portfSheetColsFunding" localSheetId="27">#REF!</definedName>
    <definedName name="portfSheetColsFunding" localSheetId="28">#REF!</definedName>
    <definedName name="portfSheetColsFunding" localSheetId="18">#REF!</definedName>
    <definedName name="portfSheetColsFunding" localSheetId="20">#REF!</definedName>
    <definedName name="portfSheetColsFunding" localSheetId="21">#REF!</definedName>
    <definedName name="portfSheetColsFunding" localSheetId="22">#REF!</definedName>
    <definedName name="portfSheetColsFunding" localSheetId="23">#REF!</definedName>
    <definedName name="portfSheetColsFunding" localSheetId="24">#REF!</definedName>
    <definedName name="portfSheetColsFunding" localSheetId="25">#REF!</definedName>
    <definedName name="portfSheetColsFunding" localSheetId="26">#REF!</definedName>
    <definedName name="portfSheetColsFunding" localSheetId="1">#REF!</definedName>
    <definedName name="portfSheetColsFunding" localSheetId="2">#REF!</definedName>
    <definedName name="portfSheetColsFunding" localSheetId="4">#REF!</definedName>
    <definedName name="portfSheetColsFunding" localSheetId="7">#REF!</definedName>
    <definedName name="portfSheetColsFunding" localSheetId="8">#REF!</definedName>
    <definedName name="portfSheetColsFunding" localSheetId="9">#REF!</definedName>
    <definedName name="portfSheetColsFunding" localSheetId="10">#REF!</definedName>
    <definedName name="portfSheetColsFunding">#REF!</definedName>
    <definedName name="portfSheetColsGrandTotals" localSheetId="27">#REF!</definedName>
    <definedName name="portfSheetColsGrandTotals" localSheetId="28">#REF!</definedName>
    <definedName name="portfSheetColsGrandTotals" localSheetId="18">#REF!</definedName>
    <definedName name="portfSheetColsGrandTotals" localSheetId="20">#REF!</definedName>
    <definedName name="portfSheetColsGrandTotals" localSheetId="21">#REF!</definedName>
    <definedName name="portfSheetColsGrandTotals" localSheetId="22">#REF!</definedName>
    <definedName name="portfSheetColsGrandTotals" localSheetId="23">#REF!</definedName>
    <definedName name="portfSheetColsGrandTotals" localSheetId="24">#REF!</definedName>
    <definedName name="portfSheetColsGrandTotals" localSheetId="25">#REF!</definedName>
    <definedName name="portfSheetColsGrandTotals" localSheetId="26">#REF!</definedName>
    <definedName name="portfSheetColsGrandTotals" localSheetId="1">#REF!</definedName>
    <definedName name="portfSheetColsGrandTotals" localSheetId="2">#REF!</definedName>
    <definedName name="portfSheetColsGrandTotals" localSheetId="4">#REF!</definedName>
    <definedName name="portfSheetColsGrandTotals" localSheetId="7">#REF!</definedName>
    <definedName name="portfSheetColsGrandTotals" localSheetId="8">#REF!</definedName>
    <definedName name="portfSheetColsGrandTotals" localSheetId="9">#REF!</definedName>
    <definedName name="portfSheetColsGrandTotals" localSheetId="10">#REF!</definedName>
    <definedName name="portfSheetColsGrandTotals">#REF!</definedName>
    <definedName name="portfSheetColsHideCurrApprRel" localSheetId="27">#REF!</definedName>
    <definedName name="portfSheetColsHideCurrApprRel" localSheetId="28">#REF!</definedName>
    <definedName name="portfSheetColsHideCurrApprRel" localSheetId="18">#REF!</definedName>
    <definedName name="portfSheetColsHideCurrApprRel" localSheetId="20">#REF!</definedName>
    <definedName name="portfSheetColsHideCurrApprRel" localSheetId="21">#REF!</definedName>
    <definedName name="portfSheetColsHideCurrApprRel" localSheetId="22">#REF!</definedName>
    <definedName name="portfSheetColsHideCurrApprRel" localSheetId="23">#REF!</definedName>
    <definedName name="portfSheetColsHideCurrApprRel" localSheetId="24">#REF!</definedName>
    <definedName name="portfSheetColsHideCurrApprRel" localSheetId="25">#REF!</definedName>
    <definedName name="portfSheetColsHideCurrApprRel" localSheetId="26">#REF!</definedName>
    <definedName name="portfSheetColsHideCurrApprRel" localSheetId="1">#REF!</definedName>
    <definedName name="portfSheetColsHideCurrApprRel" localSheetId="2">#REF!</definedName>
    <definedName name="portfSheetColsHideCurrApprRel" localSheetId="4">#REF!</definedName>
    <definedName name="portfSheetColsHideCurrApprRel" localSheetId="7">#REF!</definedName>
    <definedName name="portfSheetColsHideCurrApprRel" localSheetId="8">#REF!</definedName>
    <definedName name="portfSheetColsHideCurrApprRel" localSheetId="9">#REF!</definedName>
    <definedName name="portfSheetColsHideCurrApprRel" localSheetId="10">#REF!</definedName>
    <definedName name="portfSheetColsHideCurrApprRel">#REF!</definedName>
    <definedName name="portfSheetColsImpaxctedLOB" localSheetId="27">#REF!</definedName>
    <definedName name="portfSheetColsImpaxctedLOB" localSheetId="28">#REF!</definedName>
    <definedName name="portfSheetColsImpaxctedLOB" localSheetId="18">#REF!</definedName>
    <definedName name="portfSheetColsImpaxctedLOB" localSheetId="20">#REF!</definedName>
    <definedName name="portfSheetColsImpaxctedLOB" localSheetId="21">#REF!</definedName>
    <definedName name="portfSheetColsImpaxctedLOB" localSheetId="22">#REF!</definedName>
    <definedName name="portfSheetColsImpaxctedLOB" localSheetId="23">#REF!</definedName>
    <definedName name="portfSheetColsImpaxctedLOB" localSheetId="24">#REF!</definedName>
    <definedName name="portfSheetColsImpaxctedLOB" localSheetId="25">#REF!</definedName>
    <definedName name="portfSheetColsImpaxctedLOB" localSheetId="26">#REF!</definedName>
    <definedName name="portfSheetColsImpaxctedLOB" localSheetId="1">#REF!</definedName>
    <definedName name="portfSheetColsImpaxctedLOB" localSheetId="2">#REF!</definedName>
    <definedName name="portfSheetColsImpaxctedLOB" localSheetId="4">#REF!</definedName>
    <definedName name="portfSheetColsImpaxctedLOB" localSheetId="7">#REF!</definedName>
    <definedName name="portfSheetColsImpaxctedLOB" localSheetId="8">#REF!</definedName>
    <definedName name="portfSheetColsImpaxctedLOB" localSheetId="9">#REF!</definedName>
    <definedName name="portfSheetColsImpaxctedLOB" localSheetId="10">#REF!</definedName>
    <definedName name="portfSheetColsImpaxctedLOB">#REF!</definedName>
    <definedName name="portfSheetColsLTDAct" localSheetId="27">#REF!</definedName>
    <definedName name="portfSheetColsLTDAct" localSheetId="28">#REF!</definedName>
    <definedName name="portfSheetColsLTDAct" localSheetId="18">#REF!</definedName>
    <definedName name="portfSheetColsLTDAct" localSheetId="20">#REF!</definedName>
    <definedName name="portfSheetColsLTDAct" localSheetId="21">#REF!</definedName>
    <definedName name="portfSheetColsLTDAct" localSheetId="22">#REF!</definedName>
    <definedName name="portfSheetColsLTDAct" localSheetId="23">#REF!</definedName>
    <definedName name="portfSheetColsLTDAct" localSheetId="24">#REF!</definedName>
    <definedName name="portfSheetColsLTDAct" localSheetId="25">#REF!</definedName>
    <definedName name="portfSheetColsLTDAct" localSheetId="26">#REF!</definedName>
    <definedName name="portfSheetColsLTDAct" localSheetId="1">#REF!</definedName>
    <definedName name="portfSheetColsLTDAct" localSheetId="2">#REF!</definedName>
    <definedName name="portfSheetColsLTDAct" localSheetId="4">#REF!</definedName>
    <definedName name="portfSheetColsLTDAct" localSheetId="7">#REF!</definedName>
    <definedName name="portfSheetColsLTDAct" localSheetId="8">#REF!</definedName>
    <definedName name="portfSheetColsLTDAct" localSheetId="9">#REF!</definedName>
    <definedName name="portfSheetColsLTDAct" localSheetId="10">#REF!</definedName>
    <definedName name="portfSheetColsLTDAct">#REF!</definedName>
    <definedName name="portfSheetColsLTDRel" localSheetId="27">#REF!</definedName>
    <definedName name="portfSheetColsLTDRel" localSheetId="28">#REF!</definedName>
    <definedName name="portfSheetColsLTDRel" localSheetId="18">#REF!</definedName>
    <definedName name="portfSheetColsLTDRel" localSheetId="20">#REF!</definedName>
    <definedName name="portfSheetColsLTDRel" localSheetId="21">#REF!</definedName>
    <definedName name="portfSheetColsLTDRel" localSheetId="22">#REF!</definedName>
    <definedName name="portfSheetColsLTDRel" localSheetId="23">#REF!</definedName>
    <definedName name="portfSheetColsLTDRel" localSheetId="24">#REF!</definedName>
    <definedName name="portfSheetColsLTDRel" localSheetId="25">#REF!</definedName>
    <definedName name="portfSheetColsLTDRel" localSheetId="26">#REF!</definedName>
    <definedName name="portfSheetColsLTDRel" localSheetId="1">#REF!</definedName>
    <definedName name="portfSheetColsLTDRel" localSheetId="2">#REF!</definedName>
    <definedName name="portfSheetColsLTDRel" localSheetId="4">#REF!</definedName>
    <definedName name="portfSheetColsLTDRel" localSheetId="7">#REF!</definedName>
    <definedName name="portfSheetColsLTDRel" localSheetId="8">#REF!</definedName>
    <definedName name="portfSheetColsLTDRel" localSheetId="9">#REF!</definedName>
    <definedName name="portfSheetColsLTDRel" localSheetId="10">#REF!</definedName>
    <definedName name="portfSheetColsLTDRel">#REF!</definedName>
    <definedName name="portfSheetColsNHSS" localSheetId="27">#REF!</definedName>
    <definedName name="portfSheetColsNHSS" localSheetId="28">#REF!</definedName>
    <definedName name="portfSheetColsNHSS" localSheetId="18">#REF!</definedName>
    <definedName name="portfSheetColsNHSS" localSheetId="20">#REF!</definedName>
    <definedName name="portfSheetColsNHSS" localSheetId="21">#REF!</definedName>
    <definedName name="portfSheetColsNHSS" localSheetId="22">#REF!</definedName>
    <definedName name="portfSheetColsNHSS" localSheetId="23">#REF!</definedName>
    <definedName name="portfSheetColsNHSS" localSheetId="24">#REF!</definedName>
    <definedName name="portfSheetColsNHSS" localSheetId="25">#REF!</definedName>
    <definedName name="portfSheetColsNHSS" localSheetId="26">#REF!</definedName>
    <definedName name="portfSheetColsNHSS" localSheetId="1">#REF!</definedName>
    <definedName name="portfSheetColsNHSS" localSheetId="2">#REF!</definedName>
    <definedName name="portfSheetColsNHSS" localSheetId="4">#REF!</definedName>
    <definedName name="portfSheetColsNHSS" localSheetId="7">#REF!</definedName>
    <definedName name="portfSheetColsNHSS" localSheetId="8">#REF!</definedName>
    <definedName name="portfSheetColsNHSS" localSheetId="9">#REF!</definedName>
    <definedName name="portfSheetColsNHSS" localSheetId="10">#REF!</definedName>
    <definedName name="portfSheetColsNHSS">#REF!</definedName>
    <definedName name="portfSheetColsNPV" localSheetId="27">#REF!</definedName>
    <definedName name="portfSheetColsNPV" localSheetId="28">#REF!</definedName>
    <definedName name="portfSheetColsNPV" localSheetId="18">#REF!</definedName>
    <definedName name="portfSheetColsNPV" localSheetId="20">#REF!</definedName>
    <definedName name="portfSheetColsNPV" localSheetId="21">#REF!</definedName>
    <definedName name="portfSheetColsNPV" localSheetId="22">#REF!</definedName>
    <definedName name="portfSheetColsNPV" localSheetId="23">#REF!</definedName>
    <definedName name="portfSheetColsNPV" localSheetId="24">#REF!</definedName>
    <definedName name="portfSheetColsNPV" localSheetId="25">#REF!</definedName>
    <definedName name="portfSheetColsNPV" localSheetId="26">#REF!</definedName>
    <definedName name="portfSheetColsNPV" localSheetId="1">#REF!</definedName>
    <definedName name="portfSheetColsNPV" localSheetId="2">#REF!</definedName>
    <definedName name="portfSheetColsNPV" localSheetId="4">#REF!</definedName>
    <definedName name="portfSheetColsNPV" localSheetId="7">#REF!</definedName>
    <definedName name="portfSheetColsNPV" localSheetId="8">#REF!</definedName>
    <definedName name="portfSheetColsNPV" localSheetId="9">#REF!</definedName>
    <definedName name="portfSheetColsNPV" localSheetId="10">#REF!</definedName>
    <definedName name="portfSheetColsNPV">#REF!</definedName>
    <definedName name="portfSheetColsOrigBaselRels" localSheetId="27">#REF!</definedName>
    <definedName name="portfSheetColsOrigBaselRels" localSheetId="28">#REF!</definedName>
    <definedName name="portfSheetColsOrigBaselRels" localSheetId="18">#REF!</definedName>
    <definedName name="portfSheetColsOrigBaselRels" localSheetId="20">#REF!</definedName>
    <definedName name="portfSheetColsOrigBaselRels" localSheetId="21">#REF!</definedName>
    <definedName name="portfSheetColsOrigBaselRels" localSheetId="22">#REF!</definedName>
    <definedName name="portfSheetColsOrigBaselRels" localSheetId="23">#REF!</definedName>
    <definedName name="portfSheetColsOrigBaselRels" localSheetId="24">#REF!</definedName>
    <definedName name="portfSheetColsOrigBaselRels" localSheetId="25">#REF!</definedName>
    <definedName name="portfSheetColsOrigBaselRels" localSheetId="26">#REF!</definedName>
    <definedName name="portfSheetColsOrigBaselRels" localSheetId="1">#REF!</definedName>
    <definedName name="portfSheetColsOrigBaselRels" localSheetId="2">#REF!</definedName>
    <definedName name="portfSheetColsOrigBaselRels" localSheetId="4">#REF!</definedName>
    <definedName name="portfSheetColsOrigBaselRels" localSheetId="7">#REF!</definedName>
    <definedName name="portfSheetColsOrigBaselRels" localSheetId="8">#REF!</definedName>
    <definedName name="portfSheetColsOrigBaselRels" localSheetId="9">#REF!</definedName>
    <definedName name="portfSheetColsOrigBaselRels" localSheetId="10">#REF!</definedName>
    <definedName name="portfSheetColsOrigBaselRels">#REF!</definedName>
    <definedName name="portfSheetColsPDRDueDate" localSheetId="27">#REF!</definedName>
    <definedName name="portfSheetColsPDRDueDate" localSheetId="28">#REF!</definedName>
    <definedName name="portfSheetColsPDRDueDate" localSheetId="18">#REF!</definedName>
    <definedName name="portfSheetColsPDRDueDate" localSheetId="20">#REF!</definedName>
    <definedName name="portfSheetColsPDRDueDate" localSheetId="21">#REF!</definedName>
    <definedName name="portfSheetColsPDRDueDate" localSheetId="22">#REF!</definedName>
    <definedName name="portfSheetColsPDRDueDate" localSheetId="23">#REF!</definedName>
    <definedName name="portfSheetColsPDRDueDate" localSheetId="24">#REF!</definedName>
    <definedName name="portfSheetColsPDRDueDate" localSheetId="25">#REF!</definedName>
    <definedName name="portfSheetColsPDRDueDate" localSheetId="26">#REF!</definedName>
    <definedName name="portfSheetColsPDRDueDate" localSheetId="1">#REF!</definedName>
    <definedName name="portfSheetColsPDRDueDate" localSheetId="2">#REF!</definedName>
    <definedName name="portfSheetColsPDRDueDate" localSheetId="4">#REF!</definedName>
    <definedName name="portfSheetColsPDRDueDate" localSheetId="7">#REF!</definedName>
    <definedName name="portfSheetColsPDRDueDate" localSheetId="8">#REF!</definedName>
    <definedName name="portfSheetColsPDRDueDate" localSheetId="9">#REF!</definedName>
    <definedName name="portfSheetColsPDRDueDate" localSheetId="10">#REF!</definedName>
    <definedName name="portfSheetColsPDRDueDate">#REF!</definedName>
    <definedName name="portfSheetColsPEPDates" localSheetId="27">#REF!</definedName>
    <definedName name="portfSheetColsPEPDates" localSheetId="28">#REF!</definedName>
    <definedName name="portfSheetColsPEPDates" localSheetId="18">#REF!</definedName>
    <definedName name="portfSheetColsPEPDates" localSheetId="20">#REF!</definedName>
    <definedName name="portfSheetColsPEPDates" localSheetId="21">#REF!</definedName>
    <definedName name="portfSheetColsPEPDates" localSheetId="22">#REF!</definedName>
    <definedName name="portfSheetColsPEPDates" localSheetId="23">#REF!</definedName>
    <definedName name="portfSheetColsPEPDates" localSheetId="24">#REF!</definedName>
    <definedName name="portfSheetColsPEPDates" localSheetId="25">#REF!</definedName>
    <definedName name="portfSheetColsPEPDates" localSheetId="26">#REF!</definedName>
    <definedName name="portfSheetColsPEPDates" localSheetId="1">#REF!</definedName>
    <definedName name="portfSheetColsPEPDates" localSheetId="2">#REF!</definedName>
    <definedName name="portfSheetColsPEPDates" localSheetId="4">#REF!</definedName>
    <definedName name="portfSheetColsPEPDates" localSheetId="7">#REF!</definedName>
    <definedName name="portfSheetColsPEPDates" localSheetId="8">#REF!</definedName>
    <definedName name="portfSheetColsPEPDates" localSheetId="9">#REF!</definedName>
    <definedName name="portfSheetColsPEPDates" localSheetId="10">#REF!</definedName>
    <definedName name="portfSheetColsPEPDates">#REF!</definedName>
    <definedName name="portfSheetColsPIRActDate" localSheetId="27">#REF!</definedName>
    <definedName name="portfSheetColsPIRActDate" localSheetId="28">#REF!</definedName>
    <definedName name="portfSheetColsPIRActDate" localSheetId="18">#REF!</definedName>
    <definedName name="portfSheetColsPIRActDate" localSheetId="20">#REF!</definedName>
    <definedName name="portfSheetColsPIRActDate" localSheetId="21">#REF!</definedName>
    <definedName name="portfSheetColsPIRActDate" localSheetId="22">#REF!</definedName>
    <definedName name="portfSheetColsPIRActDate" localSheetId="23">#REF!</definedName>
    <definedName name="portfSheetColsPIRActDate" localSheetId="24">#REF!</definedName>
    <definedName name="portfSheetColsPIRActDate" localSheetId="25">#REF!</definedName>
    <definedName name="portfSheetColsPIRActDate" localSheetId="26">#REF!</definedName>
    <definedName name="portfSheetColsPIRActDate" localSheetId="1">#REF!</definedName>
    <definedName name="portfSheetColsPIRActDate" localSheetId="2">#REF!</definedName>
    <definedName name="portfSheetColsPIRActDate" localSheetId="4">#REF!</definedName>
    <definedName name="portfSheetColsPIRActDate" localSheetId="7">#REF!</definedName>
    <definedName name="portfSheetColsPIRActDate" localSheetId="8">#REF!</definedName>
    <definedName name="portfSheetColsPIRActDate" localSheetId="9">#REF!</definedName>
    <definedName name="portfSheetColsPIRActDate" localSheetId="10">#REF!</definedName>
    <definedName name="portfSheetColsPIRActDate">#REF!</definedName>
    <definedName name="portfSheetColsPIRDates" localSheetId="27">#REF!</definedName>
    <definedName name="portfSheetColsPIRDates" localSheetId="28">#REF!</definedName>
    <definedName name="portfSheetColsPIRDates" localSheetId="18">#REF!</definedName>
    <definedName name="portfSheetColsPIRDates" localSheetId="20">#REF!</definedName>
    <definedName name="portfSheetColsPIRDates" localSheetId="21">#REF!</definedName>
    <definedName name="portfSheetColsPIRDates" localSheetId="22">#REF!</definedName>
    <definedName name="portfSheetColsPIRDates" localSheetId="23">#REF!</definedName>
    <definedName name="portfSheetColsPIRDates" localSheetId="24">#REF!</definedName>
    <definedName name="portfSheetColsPIRDates" localSheetId="25">#REF!</definedName>
    <definedName name="portfSheetColsPIRDates" localSheetId="26">#REF!</definedName>
    <definedName name="portfSheetColsPIRDates" localSheetId="1">#REF!</definedName>
    <definedName name="portfSheetColsPIRDates" localSheetId="2">#REF!</definedName>
    <definedName name="portfSheetColsPIRDates" localSheetId="4">#REF!</definedName>
    <definedName name="portfSheetColsPIRDates" localSheetId="7">#REF!</definedName>
    <definedName name="portfSheetColsPIRDates" localSheetId="8">#REF!</definedName>
    <definedName name="portfSheetColsPIRDates" localSheetId="9">#REF!</definedName>
    <definedName name="portfSheetColsPIRDates" localSheetId="10">#REF!</definedName>
    <definedName name="portfSheetColsPIRDates">#REF!</definedName>
    <definedName name="portfSheetColsPIRStatus" localSheetId="27">#REF!</definedName>
    <definedName name="portfSheetColsPIRStatus" localSheetId="28">#REF!</definedName>
    <definedName name="portfSheetColsPIRStatus" localSheetId="18">#REF!</definedName>
    <definedName name="portfSheetColsPIRStatus" localSheetId="20">#REF!</definedName>
    <definedName name="portfSheetColsPIRStatus" localSheetId="21">#REF!</definedName>
    <definedName name="portfSheetColsPIRStatus" localSheetId="22">#REF!</definedName>
    <definedName name="portfSheetColsPIRStatus" localSheetId="23">#REF!</definedName>
    <definedName name="portfSheetColsPIRStatus" localSheetId="24">#REF!</definedName>
    <definedName name="portfSheetColsPIRStatus" localSheetId="25">#REF!</definedName>
    <definedName name="portfSheetColsPIRStatus" localSheetId="26">#REF!</definedName>
    <definedName name="portfSheetColsPIRStatus" localSheetId="1">#REF!</definedName>
    <definedName name="portfSheetColsPIRStatus" localSheetId="2">#REF!</definedName>
    <definedName name="portfSheetColsPIRStatus" localSheetId="4">#REF!</definedName>
    <definedName name="portfSheetColsPIRStatus" localSheetId="7">#REF!</definedName>
    <definedName name="portfSheetColsPIRStatus" localSheetId="8">#REF!</definedName>
    <definedName name="portfSheetColsPIRStatus" localSheetId="9">#REF!</definedName>
    <definedName name="portfSheetColsPIRStatus" localSheetId="10">#REF!</definedName>
    <definedName name="portfSheetColsPIRStatus">#REF!</definedName>
    <definedName name="portfSheetColsPrelimBOMPOCDates" localSheetId="27">#REF!</definedName>
    <definedName name="portfSheetColsPrelimBOMPOCDates" localSheetId="28">#REF!</definedName>
    <definedName name="portfSheetColsPrelimBOMPOCDates" localSheetId="18">#REF!</definedName>
    <definedName name="portfSheetColsPrelimBOMPOCDates" localSheetId="20">#REF!</definedName>
    <definedName name="portfSheetColsPrelimBOMPOCDates" localSheetId="21">#REF!</definedName>
    <definedName name="portfSheetColsPrelimBOMPOCDates" localSheetId="22">#REF!</definedName>
    <definedName name="portfSheetColsPrelimBOMPOCDates" localSheetId="23">#REF!</definedName>
    <definedName name="portfSheetColsPrelimBOMPOCDates" localSheetId="24">#REF!</definedName>
    <definedName name="portfSheetColsPrelimBOMPOCDates" localSheetId="25">#REF!</definedName>
    <definedName name="portfSheetColsPrelimBOMPOCDates" localSheetId="26">#REF!</definedName>
    <definedName name="portfSheetColsPrelimBOMPOCDates" localSheetId="1">#REF!</definedName>
    <definedName name="portfSheetColsPrelimBOMPOCDates" localSheetId="2">#REF!</definedName>
    <definedName name="portfSheetColsPrelimBOMPOCDates" localSheetId="4">#REF!</definedName>
    <definedName name="portfSheetColsPrelimBOMPOCDates" localSheetId="7">#REF!</definedName>
    <definedName name="portfSheetColsPrelimBOMPOCDates" localSheetId="8">#REF!</definedName>
    <definedName name="portfSheetColsPrelimBOMPOCDates" localSheetId="9">#REF!</definedName>
    <definedName name="portfSheetColsPrelimBOMPOCDates" localSheetId="10">#REF!</definedName>
    <definedName name="portfSheetColsPrelimBOMPOCDates">#REF!</definedName>
    <definedName name="portfSheetColsPrelimRelFndDates" localSheetId="27">#REF!</definedName>
    <definedName name="portfSheetColsPrelimRelFndDates" localSheetId="28">#REF!</definedName>
    <definedName name="portfSheetColsPrelimRelFndDates" localSheetId="18">#REF!</definedName>
    <definedName name="portfSheetColsPrelimRelFndDates" localSheetId="20">#REF!</definedName>
    <definedName name="portfSheetColsPrelimRelFndDates" localSheetId="21">#REF!</definedName>
    <definedName name="portfSheetColsPrelimRelFndDates" localSheetId="22">#REF!</definedName>
    <definedName name="portfSheetColsPrelimRelFndDates" localSheetId="23">#REF!</definedName>
    <definedName name="portfSheetColsPrelimRelFndDates" localSheetId="24">#REF!</definedName>
    <definedName name="portfSheetColsPrelimRelFndDates" localSheetId="25">#REF!</definedName>
    <definedName name="portfSheetColsPrelimRelFndDates" localSheetId="26">#REF!</definedName>
    <definedName name="portfSheetColsPrelimRelFndDates" localSheetId="1">#REF!</definedName>
    <definedName name="portfSheetColsPrelimRelFndDates" localSheetId="2">#REF!</definedName>
    <definedName name="portfSheetColsPrelimRelFndDates" localSheetId="4">#REF!</definedName>
    <definedName name="portfSheetColsPrelimRelFndDates" localSheetId="7">#REF!</definedName>
    <definedName name="portfSheetColsPrelimRelFndDates" localSheetId="8">#REF!</definedName>
    <definedName name="portfSheetColsPrelimRelFndDates" localSheetId="9">#REF!</definedName>
    <definedName name="portfSheetColsPrelimRelFndDates" localSheetId="10">#REF!</definedName>
    <definedName name="portfSheetColsPrelimRelFndDates">#REF!</definedName>
    <definedName name="portfSheetColsProgMangr" localSheetId="27">#REF!</definedName>
    <definedName name="portfSheetColsProgMangr" localSheetId="28">#REF!</definedName>
    <definedName name="portfSheetColsProgMangr" localSheetId="18">#REF!</definedName>
    <definedName name="portfSheetColsProgMangr" localSheetId="20">#REF!</definedName>
    <definedName name="portfSheetColsProgMangr" localSheetId="21">#REF!</definedName>
    <definedName name="portfSheetColsProgMangr" localSheetId="22">#REF!</definedName>
    <definedName name="portfSheetColsProgMangr" localSheetId="23">#REF!</definedName>
    <definedName name="portfSheetColsProgMangr" localSheetId="24">#REF!</definedName>
    <definedName name="portfSheetColsProgMangr" localSheetId="25">#REF!</definedName>
    <definedName name="portfSheetColsProgMangr" localSheetId="26">#REF!</definedName>
    <definedName name="portfSheetColsProgMangr" localSheetId="1">#REF!</definedName>
    <definedName name="portfSheetColsProgMangr" localSheetId="2">#REF!</definedName>
    <definedName name="portfSheetColsProgMangr" localSheetId="4">#REF!</definedName>
    <definedName name="portfSheetColsProgMangr" localSheetId="7">#REF!</definedName>
    <definedName name="portfSheetColsProgMangr" localSheetId="8">#REF!</definedName>
    <definedName name="portfSheetColsProgMangr" localSheetId="9">#REF!</definedName>
    <definedName name="portfSheetColsProgMangr" localSheetId="10">#REF!</definedName>
    <definedName name="portfSheetColsProgMangr">#REF!</definedName>
    <definedName name="portfSheetColsProgramName" localSheetId="27">#REF!</definedName>
    <definedName name="portfSheetColsProgramName" localSheetId="28">#REF!</definedName>
    <definedName name="portfSheetColsProgramName" localSheetId="18">#REF!</definedName>
    <definedName name="portfSheetColsProgramName" localSheetId="20">#REF!</definedName>
    <definedName name="portfSheetColsProgramName" localSheetId="21">#REF!</definedName>
    <definedName name="portfSheetColsProgramName" localSheetId="22">#REF!</definedName>
    <definedName name="portfSheetColsProgramName" localSheetId="23">#REF!</definedName>
    <definedName name="portfSheetColsProgramName" localSheetId="24">#REF!</definedName>
    <definedName name="portfSheetColsProgramName" localSheetId="25">#REF!</definedName>
    <definedName name="portfSheetColsProgramName" localSheetId="26">#REF!</definedName>
    <definedName name="portfSheetColsProgramName" localSheetId="1">#REF!</definedName>
    <definedName name="portfSheetColsProgramName" localSheetId="2">#REF!</definedName>
    <definedName name="portfSheetColsProgramName" localSheetId="4">#REF!</definedName>
    <definedName name="portfSheetColsProgramName" localSheetId="7">#REF!</definedName>
    <definedName name="portfSheetColsProgramName" localSheetId="8">#REF!</definedName>
    <definedName name="portfSheetColsProgramName" localSheetId="9">#REF!</definedName>
    <definedName name="portfSheetColsProgramName" localSheetId="10">#REF!</definedName>
    <definedName name="portfSheetColsProgramName">#REF!</definedName>
    <definedName name="portfSheetColsProjAwardSOWPODates" localSheetId="27">#REF!</definedName>
    <definedName name="portfSheetColsProjAwardSOWPODates" localSheetId="28">#REF!</definedName>
    <definedName name="portfSheetColsProjAwardSOWPODates" localSheetId="18">#REF!</definedName>
    <definedName name="portfSheetColsProjAwardSOWPODates" localSheetId="20">#REF!</definedName>
    <definedName name="portfSheetColsProjAwardSOWPODates" localSheetId="21">#REF!</definedName>
    <definedName name="portfSheetColsProjAwardSOWPODates" localSheetId="22">#REF!</definedName>
    <definedName name="portfSheetColsProjAwardSOWPODates" localSheetId="23">#REF!</definedName>
    <definedName name="portfSheetColsProjAwardSOWPODates" localSheetId="24">#REF!</definedName>
    <definedName name="portfSheetColsProjAwardSOWPODates" localSheetId="25">#REF!</definedName>
    <definedName name="portfSheetColsProjAwardSOWPODates" localSheetId="26">#REF!</definedName>
    <definedName name="portfSheetColsProjAwardSOWPODates" localSheetId="1">#REF!</definedName>
    <definedName name="portfSheetColsProjAwardSOWPODates" localSheetId="2">#REF!</definedName>
    <definedName name="portfSheetColsProjAwardSOWPODates" localSheetId="4">#REF!</definedName>
    <definedName name="portfSheetColsProjAwardSOWPODates" localSheetId="7">#REF!</definedName>
    <definedName name="portfSheetColsProjAwardSOWPODates" localSheetId="8">#REF!</definedName>
    <definedName name="portfSheetColsProjAwardSOWPODates" localSheetId="9">#REF!</definedName>
    <definedName name="portfSheetColsProjAwardSOWPODates" localSheetId="10">#REF!</definedName>
    <definedName name="portfSheetColsProjAwardSOWPODates">#REF!</definedName>
    <definedName name="portfSheetColsProjClsDocDates" localSheetId="27">#REF!</definedName>
    <definedName name="portfSheetColsProjClsDocDates" localSheetId="28">#REF!</definedName>
    <definedName name="portfSheetColsProjClsDocDates" localSheetId="18">#REF!</definedName>
    <definedName name="portfSheetColsProjClsDocDates" localSheetId="20">#REF!</definedName>
    <definedName name="portfSheetColsProjClsDocDates" localSheetId="21">#REF!</definedName>
    <definedName name="portfSheetColsProjClsDocDates" localSheetId="22">#REF!</definedName>
    <definedName name="portfSheetColsProjClsDocDates" localSheetId="23">#REF!</definedName>
    <definedName name="portfSheetColsProjClsDocDates" localSheetId="24">#REF!</definedName>
    <definedName name="portfSheetColsProjClsDocDates" localSheetId="25">#REF!</definedName>
    <definedName name="portfSheetColsProjClsDocDates" localSheetId="26">#REF!</definedName>
    <definedName name="portfSheetColsProjClsDocDates" localSheetId="1">#REF!</definedName>
    <definedName name="portfSheetColsProjClsDocDates" localSheetId="2">#REF!</definedName>
    <definedName name="portfSheetColsProjClsDocDates" localSheetId="4">#REF!</definedName>
    <definedName name="portfSheetColsProjClsDocDates" localSheetId="7">#REF!</definedName>
    <definedName name="portfSheetColsProjClsDocDates" localSheetId="8">#REF!</definedName>
    <definedName name="portfSheetColsProjClsDocDates" localSheetId="9">#REF!</definedName>
    <definedName name="portfSheetColsProjClsDocDates" localSheetId="10">#REF!</definedName>
    <definedName name="portfSheetColsProjClsDocDates">#REF!</definedName>
    <definedName name="portfSheetColsProjClsRptDates" localSheetId="27">#REF!</definedName>
    <definedName name="portfSheetColsProjClsRptDates" localSheetId="28">#REF!</definedName>
    <definedName name="portfSheetColsProjClsRptDates" localSheetId="18">#REF!</definedName>
    <definedName name="portfSheetColsProjClsRptDates" localSheetId="20">#REF!</definedName>
    <definedName name="portfSheetColsProjClsRptDates" localSheetId="21">#REF!</definedName>
    <definedName name="portfSheetColsProjClsRptDates" localSheetId="22">#REF!</definedName>
    <definedName name="portfSheetColsProjClsRptDates" localSheetId="23">#REF!</definedName>
    <definedName name="portfSheetColsProjClsRptDates" localSheetId="24">#REF!</definedName>
    <definedName name="portfSheetColsProjClsRptDates" localSheetId="25">#REF!</definedName>
    <definedName name="portfSheetColsProjClsRptDates" localSheetId="26">#REF!</definedName>
    <definedName name="portfSheetColsProjClsRptDates" localSheetId="1">#REF!</definedName>
    <definedName name="portfSheetColsProjClsRptDates" localSheetId="2">#REF!</definedName>
    <definedName name="portfSheetColsProjClsRptDates" localSheetId="4">#REF!</definedName>
    <definedName name="portfSheetColsProjClsRptDates" localSheetId="7">#REF!</definedName>
    <definedName name="portfSheetColsProjClsRptDates" localSheetId="8">#REF!</definedName>
    <definedName name="portfSheetColsProjClsRptDates" localSheetId="9">#REF!</definedName>
    <definedName name="portfSheetColsProjClsRptDates" localSheetId="10">#REF!</definedName>
    <definedName name="portfSheetColsProjClsRptDates">#REF!</definedName>
    <definedName name="portfSheetColsProjDetails" localSheetId="27">#REF!</definedName>
    <definedName name="portfSheetColsProjDetails" localSheetId="28">#REF!</definedName>
    <definedName name="portfSheetColsProjDetails" localSheetId="18">#REF!</definedName>
    <definedName name="portfSheetColsProjDetails" localSheetId="20">#REF!</definedName>
    <definedName name="portfSheetColsProjDetails" localSheetId="21">#REF!</definedName>
    <definedName name="portfSheetColsProjDetails" localSheetId="22">#REF!</definedName>
    <definedName name="portfSheetColsProjDetails" localSheetId="23">#REF!</definedName>
    <definedName name="portfSheetColsProjDetails" localSheetId="24">#REF!</definedName>
    <definedName name="portfSheetColsProjDetails" localSheetId="25">#REF!</definedName>
    <definedName name="portfSheetColsProjDetails" localSheetId="26">#REF!</definedName>
    <definedName name="portfSheetColsProjDetails" localSheetId="1">#REF!</definedName>
    <definedName name="portfSheetColsProjDetails" localSheetId="2">#REF!</definedName>
    <definedName name="portfSheetColsProjDetails" localSheetId="4">#REF!</definedName>
    <definedName name="portfSheetColsProjDetails" localSheetId="7">#REF!</definedName>
    <definedName name="portfSheetColsProjDetails" localSheetId="8">#REF!</definedName>
    <definedName name="portfSheetColsProjDetails" localSheetId="9">#REF!</definedName>
    <definedName name="portfSheetColsProjDetails" localSheetId="10">#REF!</definedName>
    <definedName name="portfSheetColsProjDetails">#REF!</definedName>
    <definedName name="portfSheetColsProjDevelPropDate" localSheetId="27">#REF!</definedName>
    <definedName name="portfSheetColsProjDevelPropDate" localSheetId="28">#REF!</definedName>
    <definedName name="portfSheetColsProjDevelPropDate" localSheetId="18">#REF!</definedName>
    <definedName name="portfSheetColsProjDevelPropDate" localSheetId="20">#REF!</definedName>
    <definedName name="portfSheetColsProjDevelPropDate" localSheetId="21">#REF!</definedName>
    <definedName name="portfSheetColsProjDevelPropDate" localSheetId="22">#REF!</definedName>
    <definedName name="portfSheetColsProjDevelPropDate" localSheetId="23">#REF!</definedName>
    <definedName name="portfSheetColsProjDevelPropDate" localSheetId="24">#REF!</definedName>
    <definedName name="portfSheetColsProjDevelPropDate" localSheetId="25">#REF!</definedName>
    <definedName name="portfSheetColsProjDevelPropDate" localSheetId="26">#REF!</definedName>
    <definedName name="portfSheetColsProjDevelPropDate" localSheetId="1">#REF!</definedName>
    <definedName name="portfSheetColsProjDevelPropDate" localSheetId="2">#REF!</definedName>
    <definedName name="portfSheetColsProjDevelPropDate" localSheetId="4">#REF!</definedName>
    <definedName name="portfSheetColsProjDevelPropDate" localSheetId="7">#REF!</definedName>
    <definedName name="portfSheetColsProjDevelPropDate" localSheetId="8">#REF!</definedName>
    <definedName name="portfSheetColsProjDevelPropDate" localSheetId="9">#REF!</definedName>
    <definedName name="portfSheetColsProjDevelPropDate" localSheetId="10">#REF!</definedName>
    <definedName name="portfSheetColsProjDevelPropDate">#REF!</definedName>
    <definedName name="portfSheetColsProjDevelPropDates" localSheetId="27">#REF!</definedName>
    <definedName name="portfSheetColsProjDevelPropDates" localSheetId="28">#REF!</definedName>
    <definedName name="portfSheetColsProjDevelPropDates" localSheetId="18">#REF!</definedName>
    <definedName name="portfSheetColsProjDevelPropDates" localSheetId="20">#REF!</definedName>
    <definedName name="portfSheetColsProjDevelPropDates" localSheetId="21">#REF!</definedName>
    <definedName name="portfSheetColsProjDevelPropDates" localSheetId="22">#REF!</definedName>
    <definedName name="portfSheetColsProjDevelPropDates" localSheetId="23">#REF!</definedName>
    <definedName name="portfSheetColsProjDevelPropDates" localSheetId="24">#REF!</definedName>
    <definedName name="portfSheetColsProjDevelPropDates" localSheetId="25">#REF!</definedName>
    <definedName name="portfSheetColsProjDevelPropDates" localSheetId="26">#REF!</definedName>
    <definedName name="portfSheetColsProjDevelPropDates" localSheetId="1">#REF!</definedName>
    <definedName name="portfSheetColsProjDevelPropDates" localSheetId="2">#REF!</definedName>
    <definedName name="portfSheetColsProjDevelPropDates" localSheetId="4">#REF!</definedName>
    <definedName name="portfSheetColsProjDevelPropDates" localSheetId="7">#REF!</definedName>
    <definedName name="portfSheetColsProjDevelPropDates" localSheetId="8">#REF!</definedName>
    <definedName name="portfSheetColsProjDevelPropDates" localSheetId="9">#REF!</definedName>
    <definedName name="portfSheetColsProjDevelPropDates" localSheetId="10">#REF!</definedName>
    <definedName name="portfSheetColsProjDevelPropDates">#REF!</definedName>
    <definedName name="portfSheetColsProjDevelRelDates" localSheetId="27">#REF!</definedName>
    <definedName name="portfSheetColsProjDevelRelDates" localSheetId="28">#REF!</definedName>
    <definedName name="portfSheetColsProjDevelRelDates" localSheetId="18">#REF!</definedName>
    <definedName name="portfSheetColsProjDevelRelDates" localSheetId="20">#REF!</definedName>
    <definedName name="portfSheetColsProjDevelRelDates" localSheetId="21">#REF!</definedName>
    <definedName name="portfSheetColsProjDevelRelDates" localSheetId="22">#REF!</definedName>
    <definedName name="portfSheetColsProjDevelRelDates" localSheetId="23">#REF!</definedName>
    <definedName name="portfSheetColsProjDevelRelDates" localSheetId="24">#REF!</definedName>
    <definedName name="portfSheetColsProjDevelRelDates" localSheetId="25">#REF!</definedName>
    <definedName name="portfSheetColsProjDevelRelDates" localSheetId="26">#REF!</definedName>
    <definedName name="portfSheetColsProjDevelRelDates" localSheetId="1">#REF!</definedName>
    <definedName name="portfSheetColsProjDevelRelDates" localSheetId="2">#REF!</definedName>
    <definedName name="portfSheetColsProjDevelRelDates" localSheetId="4">#REF!</definedName>
    <definedName name="portfSheetColsProjDevelRelDates" localSheetId="7">#REF!</definedName>
    <definedName name="portfSheetColsProjDevelRelDates" localSheetId="8">#REF!</definedName>
    <definedName name="portfSheetColsProjDevelRelDates" localSheetId="9">#REF!</definedName>
    <definedName name="portfSheetColsProjDevelRelDates" localSheetId="10">#REF!</definedName>
    <definedName name="portfSheetColsProjDevelRelDates">#REF!</definedName>
    <definedName name="portfSheetColsProjectClass" localSheetId="27">#REF!</definedName>
    <definedName name="portfSheetColsProjectClass" localSheetId="28">#REF!</definedName>
    <definedName name="portfSheetColsProjectClass" localSheetId="18">#REF!</definedName>
    <definedName name="portfSheetColsProjectClass" localSheetId="20">#REF!</definedName>
    <definedName name="portfSheetColsProjectClass" localSheetId="21">#REF!</definedName>
    <definedName name="portfSheetColsProjectClass" localSheetId="22">#REF!</definedName>
    <definedName name="portfSheetColsProjectClass" localSheetId="23">#REF!</definedName>
    <definedName name="portfSheetColsProjectClass" localSheetId="24">#REF!</definedName>
    <definedName name="portfSheetColsProjectClass" localSheetId="25">#REF!</definedName>
    <definedName name="portfSheetColsProjectClass" localSheetId="26">#REF!</definedName>
    <definedName name="portfSheetColsProjectClass" localSheetId="1">#REF!</definedName>
    <definedName name="portfSheetColsProjectClass" localSheetId="2">#REF!</definedName>
    <definedName name="portfSheetColsProjectClass" localSheetId="4">#REF!</definedName>
    <definedName name="portfSheetColsProjectClass" localSheetId="7">#REF!</definedName>
    <definedName name="portfSheetColsProjectClass" localSheetId="8">#REF!</definedName>
    <definedName name="portfSheetColsProjectClass" localSheetId="9">#REF!</definedName>
    <definedName name="portfSheetColsProjectClass" localSheetId="10">#REF!</definedName>
    <definedName name="portfSheetColsProjectClass">#REF!</definedName>
    <definedName name="portfSheetColsProjectGate" localSheetId="27">#REF!</definedName>
    <definedName name="portfSheetColsProjectGate" localSheetId="28">#REF!</definedName>
    <definedName name="portfSheetColsProjectGate" localSheetId="18">#REF!</definedName>
    <definedName name="portfSheetColsProjectGate" localSheetId="20">#REF!</definedName>
    <definedName name="portfSheetColsProjectGate" localSheetId="21">#REF!</definedName>
    <definedName name="portfSheetColsProjectGate" localSheetId="22">#REF!</definedName>
    <definedName name="portfSheetColsProjectGate" localSheetId="23">#REF!</definedName>
    <definedName name="portfSheetColsProjectGate" localSheetId="24">#REF!</definedName>
    <definedName name="portfSheetColsProjectGate" localSheetId="25">#REF!</definedName>
    <definedName name="portfSheetColsProjectGate" localSheetId="26">#REF!</definedName>
    <definedName name="portfSheetColsProjectGate" localSheetId="1">#REF!</definedName>
    <definedName name="portfSheetColsProjectGate" localSheetId="2">#REF!</definedName>
    <definedName name="portfSheetColsProjectGate" localSheetId="4">#REF!</definedName>
    <definedName name="portfSheetColsProjectGate" localSheetId="7">#REF!</definedName>
    <definedName name="portfSheetColsProjectGate" localSheetId="8">#REF!</definedName>
    <definedName name="portfSheetColsProjectGate" localSheetId="9">#REF!</definedName>
    <definedName name="portfSheetColsProjectGate" localSheetId="10">#REF!</definedName>
    <definedName name="portfSheetColsProjectGate">#REF!</definedName>
    <definedName name="portfSheetColsProjectID" localSheetId="27">#REF!</definedName>
    <definedName name="portfSheetColsProjectID" localSheetId="28">#REF!</definedName>
    <definedName name="portfSheetColsProjectID" localSheetId="18">#REF!</definedName>
    <definedName name="portfSheetColsProjectID" localSheetId="20">#REF!</definedName>
    <definedName name="portfSheetColsProjectID" localSheetId="21">#REF!</definedName>
    <definedName name="portfSheetColsProjectID" localSheetId="22">#REF!</definedName>
    <definedName name="portfSheetColsProjectID" localSheetId="23">#REF!</definedName>
    <definedName name="portfSheetColsProjectID" localSheetId="24">#REF!</definedName>
    <definedName name="portfSheetColsProjectID" localSheetId="25">#REF!</definedName>
    <definedName name="portfSheetColsProjectID" localSheetId="26">#REF!</definedName>
    <definedName name="portfSheetColsProjectID" localSheetId="1">#REF!</definedName>
    <definedName name="portfSheetColsProjectID" localSheetId="2">#REF!</definedName>
    <definedName name="portfSheetColsProjectID" localSheetId="4">#REF!</definedName>
    <definedName name="portfSheetColsProjectID" localSheetId="7">#REF!</definedName>
    <definedName name="portfSheetColsProjectID" localSheetId="8">#REF!</definedName>
    <definedName name="portfSheetColsProjectID" localSheetId="9">#REF!</definedName>
    <definedName name="portfSheetColsProjectID" localSheetId="10">#REF!</definedName>
    <definedName name="portfSheetColsProjectID">#REF!</definedName>
    <definedName name="portfSheetColsProjectName" localSheetId="27">#REF!</definedName>
    <definedName name="portfSheetColsProjectName" localSheetId="28">#REF!</definedName>
    <definedName name="portfSheetColsProjectName" localSheetId="18">#REF!</definedName>
    <definedName name="portfSheetColsProjectName" localSheetId="20">#REF!</definedName>
    <definedName name="portfSheetColsProjectName" localSheetId="21">#REF!</definedName>
    <definedName name="portfSheetColsProjectName" localSheetId="22">#REF!</definedName>
    <definedName name="portfSheetColsProjectName" localSheetId="23">#REF!</definedName>
    <definedName name="portfSheetColsProjectName" localSheetId="24">#REF!</definedName>
    <definedName name="portfSheetColsProjectName" localSheetId="25">#REF!</definedName>
    <definedName name="portfSheetColsProjectName" localSheetId="26">#REF!</definedName>
    <definedName name="portfSheetColsProjectName" localSheetId="1">#REF!</definedName>
    <definedName name="portfSheetColsProjectName" localSheetId="2">#REF!</definedName>
    <definedName name="portfSheetColsProjectName" localSheetId="4">#REF!</definedName>
    <definedName name="portfSheetColsProjectName" localSheetId="7">#REF!</definedName>
    <definedName name="portfSheetColsProjectName" localSheetId="8">#REF!</definedName>
    <definedName name="portfSheetColsProjectName" localSheetId="9">#REF!</definedName>
    <definedName name="portfSheetColsProjectName" localSheetId="10">#REF!</definedName>
    <definedName name="portfSheetColsProjectName">#REF!</definedName>
    <definedName name="portfSheetColsProjectProfile" localSheetId="27">#REF!</definedName>
    <definedName name="portfSheetColsProjectProfile" localSheetId="28">#REF!</definedName>
    <definedName name="portfSheetColsProjectProfile" localSheetId="18">#REF!</definedName>
    <definedName name="portfSheetColsProjectProfile" localSheetId="20">#REF!</definedName>
    <definedName name="portfSheetColsProjectProfile" localSheetId="21">#REF!</definedName>
    <definedName name="portfSheetColsProjectProfile" localSheetId="22">#REF!</definedName>
    <definedName name="portfSheetColsProjectProfile" localSheetId="23">#REF!</definedName>
    <definedName name="portfSheetColsProjectProfile" localSheetId="24">#REF!</definedName>
    <definedName name="portfSheetColsProjectProfile" localSheetId="25">#REF!</definedName>
    <definedName name="portfSheetColsProjectProfile" localSheetId="26">#REF!</definedName>
    <definedName name="portfSheetColsProjectProfile" localSheetId="1">#REF!</definedName>
    <definedName name="portfSheetColsProjectProfile" localSheetId="2">#REF!</definedName>
    <definedName name="portfSheetColsProjectProfile" localSheetId="4">#REF!</definedName>
    <definedName name="portfSheetColsProjectProfile" localSheetId="7">#REF!</definedName>
    <definedName name="portfSheetColsProjectProfile" localSheetId="8">#REF!</definedName>
    <definedName name="portfSheetColsProjectProfile" localSheetId="9">#REF!</definedName>
    <definedName name="portfSheetColsProjectProfile" localSheetId="10">#REF!</definedName>
    <definedName name="portfSheetColsProjectProfile">#REF!</definedName>
    <definedName name="portfSheetColsProjectSchedDates" localSheetId="27">#REF!</definedName>
    <definedName name="portfSheetColsProjectSchedDates" localSheetId="28">#REF!</definedName>
    <definedName name="portfSheetColsProjectSchedDates" localSheetId="18">#REF!</definedName>
    <definedName name="portfSheetColsProjectSchedDates" localSheetId="20">#REF!</definedName>
    <definedName name="portfSheetColsProjectSchedDates" localSheetId="21">#REF!</definedName>
    <definedName name="portfSheetColsProjectSchedDates" localSheetId="22">#REF!</definedName>
    <definedName name="portfSheetColsProjectSchedDates" localSheetId="23">#REF!</definedName>
    <definedName name="portfSheetColsProjectSchedDates" localSheetId="24">#REF!</definedName>
    <definedName name="portfSheetColsProjectSchedDates" localSheetId="25">#REF!</definedName>
    <definedName name="portfSheetColsProjectSchedDates" localSheetId="26">#REF!</definedName>
    <definedName name="portfSheetColsProjectSchedDates" localSheetId="1">#REF!</definedName>
    <definedName name="portfSheetColsProjectSchedDates" localSheetId="2">#REF!</definedName>
    <definedName name="portfSheetColsProjectSchedDates" localSheetId="4">#REF!</definedName>
    <definedName name="portfSheetColsProjectSchedDates" localSheetId="7">#REF!</definedName>
    <definedName name="portfSheetColsProjectSchedDates" localSheetId="8">#REF!</definedName>
    <definedName name="portfSheetColsProjectSchedDates" localSheetId="9">#REF!</definedName>
    <definedName name="portfSheetColsProjectSchedDates" localSheetId="10">#REF!</definedName>
    <definedName name="portfSheetColsProjectSchedDates">#REF!</definedName>
    <definedName name="portfSheetColsProjectState" localSheetId="27">#REF!</definedName>
    <definedName name="portfSheetColsProjectState" localSheetId="28">#REF!</definedName>
    <definedName name="portfSheetColsProjectState" localSheetId="18">#REF!</definedName>
    <definedName name="portfSheetColsProjectState" localSheetId="20">#REF!</definedName>
    <definedName name="portfSheetColsProjectState" localSheetId="21">#REF!</definedName>
    <definedName name="portfSheetColsProjectState" localSheetId="22">#REF!</definedName>
    <definedName name="portfSheetColsProjectState" localSheetId="23">#REF!</definedName>
    <definedName name="portfSheetColsProjectState" localSheetId="24">#REF!</definedName>
    <definedName name="portfSheetColsProjectState" localSheetId="25">#REF!</definedName>
    <definedName name="portfSheetColsProjectState" localSheetId="26">#REF!</definedName>
    <definedName name="portfSheetColsProjectState" localSheetId="1">#REF!</definedName>
    <definedName name="portfSheetColsProjectState" localSheetId="2">#REF!</definedName>
    <definedName name="portfSheetColsProjectState" localSheetId="4">#REF!</definedName>
    <definedName name="portfSheetColsProjectState" localSheetId="7">#REF!</definedName>
    <definedName name="portfSheetColsProjectState" localSheetId="8">#REF!</definedName>
    <definedName name="portfSheetColsProjectState" localSheetId="9">#REF!</definedName>
    <definedName name="portfSheetColsProjectState" localSheetId="10">#REF!</definedName>
    <definedName name="portfSheetColsProjectState">#REF!</definedName>
    <definedName name="portfSheetColsProjectStatus1" localSheetId="27">#REF!</definedName>
    <definedName name="portfSheetColsProjectStatus1" localSheetId="28">#REF!</definedName>
    <definedName name="portfSheetColsProjectStatus1" localSheetId="18">#REF!</definedName>
    <definedName name="portfSheetColsProjectStatus1" localSheetId="20">#REF!</definedName>
    <definedName name="portfSheetColsProjectStatus1" localSheetId="21">#REF!</definedName>
    <definedName name="portfSheetColsProjectStatus1" localSheetId="22">#REF!</definedName>
    <definedName name="portfSheetColsProjectStatus1" localSheetId="23">#REF!</definedName>
    <definedName name="portfSheetColsProjectStatus1" localSheetId="24">#REF!</definedName>
    <definedName name="portfSheetColsProjectStatus1" localSheetId="25">#REF!</definedName>
    <definedName name="portfSheetColsProjectStatus1" localSheetId="26">#REF!</definedName>
    <definedName name="portfSheetColsProjectStatus1" localSheetId="1">#REF!</definedName>
    <definedName name="portfSheetColsProjectStatus1" localSheetId="2">#REF!</definedName>
    <definedName name="portfSheetColsProjectStatus1" localSheetId="4">#REF!</definedName>
    <definedName name="portfSheetColsProjectStatus1" localSheetId="7">#REF!</definedName>
    <definedName name="portfSheetColsProjectStatus1" localSheetId="8">#REF!</definedName>
    <definedName name="portfSheetColsProjectStatus1" localSheetId="9">#REF!</definedName>
    <definedName name="portfSheetColsProjectStatus1" localSheetId="10">#REF!</definedName>
    <definedName name="portfSheetColsProjectStatus1">#REF!</definedName>
    <definedName name="portfSheetColsProjIndic" localSheetId="27">#REF!</definedName>
    <definedName name="portfSheetColsProjIndic" localSheetId="28">#REF!</definedName>
    <definedName name="portfSheetColsProjIndic" localSheetId="18">#REF!</definedName>
    <definedName name="portfSheetColsProjIndic" localSheetId="20">#REF!</definedName>
    <definedName name="portfSheetColsProjIndic" localSheetId="21">#REF!</definedName>
    <definedName name="portfSheetColsProjIndic" localSheetId="22">#REF!</definedName>
    <definedName name="portfSheetColsProjIndic" localSheetId="23">#REF!</definedName>
    <definedName name="portfSheetColsProjIndic" localSheetId="24">#REF!</definedName>
    <definedName name="portfSheetColsProjIndic" localSheetId="25">#REF!</definedName>
    <definedName name="portfSheetColsProjIndic" localSheetId="26">#REF!</definedName>
    <definedName name="portfSheetColsProjIndic" localSheetId="1">#REF!</definedName>
    <definedName name="portfSheetColsProjIndic" localSheetId="2">#REF!</definedName>
    <definedName name="portfSheetColsProjIndic" localSheetId="4">#REF!</definedName>
    <definedName name="portfSheetColsProjIndic" localSheetId="7">#REF!</definedName>
    <definedName name="portfSheetColsProjIndic" localSheetId="8">#REF!</definedName>
    <definedName name="portfSheetColsProjIndic" localSheetId="9">#REF!</definedName>
    <definedName name="portfSheetColsProjIndic" localSheetId="10">#REF!</definedName>
    <definedName name="portfSheetColsProjIndic">#REF!</definedName>
    <definedName name="portfSheetColsProjMgr" localSheetId="27">#REF!</definedName>
    <definedName name="portfSheetColsProjMgr" localSheetId="28">#REF!</definedName>
    <definedName name="portfSheetColsProjMgr" localSheetId="18">#REF!</definedName>
    <definedName name="portfSheetColsProjMgr" localSheetId="20">#REF!</definedName>
    <definedName name="portfSheetColsProjMgr" localSheetId="21">#REF!</definedName>
    <definedName name="portfSheetColsProjMgr" localSheetId="22">#REF!</definedName>
    <definedName name="portfSheetColsProjMgr" localSheetId="23">#REF!</definedName>
    <definedName name="portfSheetColsProjMgr" localSheetId="24">#REF!</definedName>
    <definedName name="portfSheetColsProjMgr" localSheetId="25">#REF!</definedName>
    <definedName name="portfSheetColsProjMgr" localSheetId="26">#REF!</definedName>
    <definedName name="portfSheetColsProjMgr" localSheetId="1">#REF!</definedName>
    <definedName name="portfSheetColsProjMgr" localSheetId="2">#REF!</definedName>
    <definedName name="portfSheetColsProjMgr" localSheetId="4">#REF!</definedName>
    <definedName name="portfSheetColsProjMgr" localSheetId="7">#REF!</definedName>
    <definedName name="portfSheetColsProjMgr" localSheetId="8">#REF!</definedName>
    <definedName name="portfSheetColsProjMgr" localSheetId="9">#REF!</definedName>
    <definedName name="portfSheetColsProjMgr" localSheetId="10">#REF!</definedName>
    <definedName name="portfSheetColsProjMgr">#REF!</definedName>
    <definedName name="portfSheetColsProjRoadmapDates" localSheetId="27">#REF!</definedName>
    <definedName name="portfSheetColsProjRoadmapDates" localSheetId="28">#REF!</definedName>
    <definedName name="portfSheetColsProjRoadmapDates" localSheetId="18">#REF!</definedName>
    <definedName name="portfSheetColsProjRoadmapDates" localSheetId="20">#REF!</definedName>
    <definedName name="portfSheetColsProjRoadmapDates" localSheetId="21">#REF!</definedName>
    <definedName name="portfSheetColsProjRoadmapDates" localSheetId="22">#REF!</definedName>
    <definedName name="portfSheetColsProjRoadmapDates" localSheetId="23">#REF!</definedName>
    <definedName name="portfSheetColsProjRoadmapDates" localSheetId="24">#REF!</definedName>
    <definedName name="portfSheetColsProjRoadmapDates" localSheetId="25">#REF!</definedName>
    <definedName name="portfSheetColsProjRoadmapDates" localSheetId="26">#REF!</definedName>
    <definedName name="portfSheetColsProjRoadmapDates" localSheetId="1">#REF!</definedName>
    <definedName name="portfSheetColsProjRoadmapDates" localSheetId="2">#REF!</definedName>
    <definedName name="portfSheetColsProjRoadmapDates" localSheetId="4">#REF!</definedName>
    <definedName name="portfSheetColsProjRoadmapDates" localSheetId="7">#REF!</definedName>
    <definedName name="portfSheetColsProjRoadmapDates" localSheetId="8">#REF!</definedName>
    <definedName name="portfSheetColsProjRoadmapDates" localSheetId="9">#REF!</definedName>
    <definedName name="portfSheetColsProjRoadmapDates" localSheetId="10">#REF!</definedName>
    <definedName name="portfSheetColsProjRoadmapDates">#REF!</definedName>
    <definedName name="portfSheetColsProjStartDate" localSheetId="27">#REF!</definedName>
    <definedName name="portfSheetColsProjStartDate" localSheetId="28">#REF!</definedName>
    <definedName name="portfSheetColsProjStartDate" localSheetId="18">#REF!</definedName>
    <definedName name="portfSheetColsProjStartDate" localSheetId="20">#REF!</definedName>
    <definedName name="portfSheetColsProjStartDate" localSheetId="21">#REF!</definedName>
    <definedName name="portfSheetColsProjStartDate" localSheetId="22">#REF!</definedName>
    <definedName name="portfSheetColsProjStartDate" localSheetId="23">#REF!</definedName>
    <definedName name="portfSheetColsProjStartDate" localSheetId="24">#REF!</definedName>
    <definedName name="portfSheetColsProjStartDate" localSheetId="25">#REF!</definedName>
    <definedName name="portfSheetColsProjStartDate" localSheetId="26">#REF!</definedName>
    <definedName name="portfSheetColsProjStartDate" localSheetId="1">#REF!</definedName>
    <definedName name="portfSheetColsProjStartDate" localSheetId="2">#REF!</definedName>
    <definedName name="portfSheetColsProjStartDate" localSheetId="4">#REF!</definedName>
    <definedName name="portfSheetColsProjStartDate" localSheetId="7">#REF!</definedName>
    <definedName name="portfSheetColsProjStartDate" localSheetId="8">#REF!</definedName>
    <definedName name="portfSheetColsProjStartDate" localSheetId="9">#REF!</definedName>
    <definedName name="portfSheetColsProjStartDate" localSheetId="10">#REF!</definedName>
    <definedName name="portfSheetColsProjStartDate">#REF!</definedName>
    <definedName name="portfSheetColsRebalRptColours" localSheetId="27">#REF!</definedName>
    <definedName name="portfSheetColsRebalRptColours" localSheetId="28">#REF!</definedName>
    <definedName name="portfSheetColsRebalRptColours" localSheetId="18">#REF!</definedName>
    <definedName name="portfSheetColsRebalRptColours" localSheetId="20">#REF!</definedName>
    <definedName name="portfSheetColsRebalRptColours" localSheetId="21">#REF!</definedName>
    <definedName name="portfSheetColsRebalRptColours" localSheetId="22">#REF!</definedName>
    <definedName name="portfSheetColsRebalRptColours" localSheetId="23">#REF!</definedName>
    <definedName name="portfSheetColsRebalRptColours" localSheetId="24">#REF!</definedName>
    <definedName name="portfSheetColsRebalRptColours" localSheetId="25">#REF!</definedName>
    <definedName name="portfSheetColsRebalRptColours" localSheetId="26">#REF!</definedName>
    <definedName name="portfSheetColsRebalRptColours" localSheetId="1">#REF!</definedName>
    <definedName name="portfSheetColsRebalRptColours" localSheetId="2">#REF!</definedName>
    <definedName name="portfSheetColsRebalRptColours" localSheetId="4">#REF!</definedName>
    <definedName name="portfSheetColsRebalRptColours" localSheetId="7">#REF!</definedName>
    <definedName name="portfSheetColsRebalRptColours" localSheetId="8">#REF!</definedName>
    <definedName name="portfSheetColsRebalRptColours" localSheetId="9">#REF!</definedName>
    <definedName name="portfSheetColsRebalRptColours" localSheetId="10">#REF!</definedName>
    <definedName name="portfSheetColsRebalRptColours">#REF!</definedName>
    <definedName name="portfSheetColsRelFndDates" localSheetId="27">#REF!</definedName>
    <definedName name="portfSheetColsRelFndDates" localSheetId="28">#REF!</definedName>
    <definedName name="portfSheetColsRelFndDates" localSheetId="18">#REF!</definedName>
    <definedName name="portfSheetColsRelFndDates" localSheetId="20">#REF!</definedName>
    <definedName name="portfSheetColsRelFndDates" localSheetId="21">#REF!</definedName>
    <definedName name="portfSheetColsRelFndDates" localSheetId="22">#REF!</definedName>
    <definedName name="portfSheetColsRelFndDates" localSheetId="23">#REF!</definedName>
    <definedName name="portfSheetColsRelFndDates" localSheetId="24">#REF!</definedName>
    <definedName name="portfSheetColsRelFndDates" localSheetId="25">#REF!</definedName>
    <definedName name="portfSheetColsRelFndDates" localSheetId="26">#REF!</definedName>
    <definedName name="portfSheetColsRelFndDates" localSheetId="1">#REF!</definedName>
    <definedName name="portfSheetColsRelFndDates" localSheetId="2">#REF!</definedName>
    <definedName name="portfSheetColsRelFndDates" localSheetId="4">#REF!</definedName>
    <definedName name="portfSheetColsRelFndDates" localSheetId="7">#REF!</definedName>
    <definedName name="portfSheetColsRelFndDates" localSheetId="8">#REF!</definedName>
    <definedName name="portfSheetColsRelFndDates" localSheetId="9">#REF!</definedName>
    <definedName name="portfSheetColsRelFndDates" localSheetId="10">#REF!</definedName>
    <definedName name="portfSheetColsRelFndDates">#REF!</definedName>
    <definedName name="portfSheetColsReportDate" localSheetId="27">#REF!</definedName>
    <definedName name="portfSheetColsReportDate" localSheetId="28">#REF!</definedName>
    <definedName name="portfSheetColsReportDate" localSheetId="18">#REF!</definedName>
    <definedName name="portfSheetColsReportDate" localSheetId="20">#REF!</definedName>
    <definedName name="portfSheetColsReportDate" localSheetId="21">#REF!</definedName>
    <definedName name="portfSheetColsReportDate" localSheetId="22">#REF!</definedName>
    <definedName name="portfSheetColsReportDate" localSheetId="23">#REF!</definedName>
    <definedName name="portfSheetColsReportDate" localSheetId="24">#REF!</definedName>
    <definedName name="portfSheetColsReportDate" localSheetId="25">#REF!</definedName>
    <definedName name="portfSheetColsReportDate" localSheetId="26">#REF!</definedName>
    <definedName name="portfSheetColsReportDate" localSheetId="1">#REF!</definedName>
    <definedName name="portfSheetColsReportDate" localSheetId="2">#REF!</definedName>
    <definedName name="portfSheetColsReportDate" localSheetId="4">#REF!</definedName>
    <definedName name="portfSheetColsReportDate" localSheetId="7">#REF!</definedName>
    <definedName name="portfSheetColsReportDate" localSheetId="8">#REF!</definedName>
    <definedName name="portfSheetColsReportDate" localSheetId="9">#REF!</definedName>
    <definedName name="portfSheetColsReportDate" localSheetId="10">#REF!</definedName>
    <definedName name="portfSheetColsReportDate">#REF!</definedName>
    <definedName name="portfSheetColsRevBaselRel" localSheetId="27">#REF!</definedName>
    <definedName name="portfSheetColsRevBaselRel" localSheetId="28">#REF!</definedName>
    <definedName name="portfSheetColsRevBaselRel" localSheetId="18">#REF!</definedName>
    <definedName name="portfSheetColsRevBaselRel" localSheetId="20">#REF!</definedName>
    <definedName name="portfSheetColsRevBaselRel" localSheetId="21">#REF!</definedName>
    <definedName name="portfSheetColsRevBaselRel" localSheetId="22">#REF!</definedName>
    <definedName name="portfSheetColsRevBaselRel" localSheetId="23">#REF!</definedName>
    <definedName name="portfSheetColsRevBaselRel" localSheetId="24">#REF!</definedName>
    <definedName name="portfSheetColsRevBaselRel" localSheetId="25">#REF!</definedName>
    <definedName name="portfSheetColsRevBaselRel" localSheetId="26">#REF!</definedName>
    <definedName name="portfSheetColsRevBaselRel" localSheetId="1">#REF!</definedName>
    <definedName name="portfSheetColsRevBaselRel" localSheetId="2">#REF!</definedName>
    <definedName name="portfSheetColsRevBaselRel" localSheetId="4">#REF!</definedName>
    <definedName name="portfSheetColsRevBaselRel" localSheetId="7">#REF!</definedName>
    <definedName name="portfSheetColsRevBaselRel" localSheetId="8">#REF!</definedName>
    <definedName name="portfSheetColsRevBaselRel" localSheetId="9">#REF!</definedName>
    <definedName name="portfSheetColsRevBaselRel" localSheetId="10">#REF!</definedName>
    <definedName name="portfSheetColsRevBaselRel">#REF!</definedName>
    <definedName name="portfSheetColsRisk" localSheetId="27">#REF!</definedName>
    <definedName name="portfSheetColsRisk" localSheetId="28">#REF!</definedName>
    <definedName name="portfSheetColsRisk" localSheetId="18">#REF!</definedName>
    <definedName name="portfSheetColsRisk" localSheetId="20">#REF!</definedName>
    <definedName name="portfSheetColsRisk" localSheetId="21">#REF!</definedName>
    <definedName name="portfSheetColsRisk" localSheetId="22">#REF!</definedName>
    <definedName name="portfSheetColsRisk" localSheetId="23">#REF!</definedName>
    <definedName name="portfSheetColsRisk" localSheetId="24">#REF!</definedName>
    <definedName name="portfSheetColsRisk" localSheetId="25">#REF!</definedName>
    <definedName name="portfSheetColsRisk" localSheetId="26">#REF!</definedName>
    <definedName name="portfSheetColsRisk" localSheetId="1">#REF!</definedName>
    <definedName name="portfSheetColsRisk" localSheetId="2">#REF!</definedName>
    <definedName name="portfSheetColsRisk" localSheetId="4">#REF!</definedName>
    <definedName name="portfSheetColsRisk" localSheetId="7">#REF!</definedName>
    <definedName name="portfSheetColsRisk" localSheetId="8">#REF!</definedName>
    <definedName name="portfSheetColsRisk" localSheetId="9">#REF!</definedName>
    <definedName name="portfSheetColsRisk" localSheetId="10">#REF!</definedName>
    <definedName name="portfSheetColsRisk">#REF!</definedName>
    <definedName name="portfSheetColsRptInSrvDates" localSheetId="27">#REF!</definedName>
    <definedName name="portfSheetColsRptInSrvDates" localSheetId="28">#REF!</definedName>
    <definedName name="portfSheetColsRptInSrvDates" localSheetId="18">#REF!</definedName>
    <definedName name="portfSheetColsRptInSrvDates" localSheetId="20">#REF!</definedName>
    <definedName name="portfSheetColsRptInSrvDates" localSheetId="21">#REF!</definedName>
    <definedName name="portfSheetColsRptInSrvDates" localSheetId="22">#REF!</definedName>
    <definedName name="portfSheetColsRptInSrvDates" localSheetId="23">#REF!</definedName>
    <definedName name="portfSheetColsRptInSrvDates" localSheetId="24">#REF!</definedName>
    <definedName name="portfSheetColsRptInSrvDates" localSheetId="25">#REF!</definedName>
    <definedName name="portfSheetColsRptInSrvDates" localSheetId="26">#REF!</definedName>
    <definedName name="portfSheetColsRptInSrvDates" localSheetId="1">#REF!</definedName>
    <definedName name="portfSheetColsRptInSrvDates" localSheetId="2">#REF!</definedName>
    <definedName name="portfSheetColsRptInSrvDates" localSheetId="4">#REF!</definedName>
    <definedName name="portfSheetColsRptInSrvDates" localSheetId="7">#REF!</definedName>
    <definedName name="portfSheetColsRptInSrvDates" localSheetId="8">#REF!</definedName>
    <definedName name="portfSheetColsRptInSrvDates" localSheetId="9">#REF!</definedName>
    <definedName name="portfSheetColsRptInSrvDates" localSheetId="10">#REF!</definedName>
    <definedName name="portfSheetColsRptInSrvDates">#REF!</definedName>
    <definedName name="portfSheetColsSmallProjRelDate" localSheetId="27">#REF!</definedName>
    <definedName name="portfSheetColsSmallProjRelDate" localSheetId="28">#REF!</definedName>
    <definedName name="portfSheetColsSmallProjRelDate" localSheetId="18">#REF!</definedName>
    <definedName name="portfSheetColsSmallProjRelDate" localSheetId="20">#REF!</definedName>
    <definedName name="portfSheetColsSmallProjRelDate" localSheetId="21">#REF!</definedName>
    <definedName name="portfSheetColsSmallProjRelDate" localSheetId="22">#REF!</definedName>
    <definedName name="portfSheetColsSmallProjRelDate" localSheetId="23">#REF!</definedName>
    <definedName name="portfSheetColsSmallProjRelDate" localSheetId="24">#REF!</definedName>
    <definedName name="portfSheetColsSmallProjRelDate" localSheetId="25">#REF!</definedName>
    <definedName name="portfSheetColsSmallProjRelDate" localSheetId="26">#REF!</definedName>
    <definedName name="portfSheetColsSmallProjRelDate" localSheetId="1">#REF!</definedName>
    <definedName name="portfSheetColsSmallProjRelDate" localSheetId="2">#REF!</definedName>
    <definedName name="portfSheetColsSmallProjRelDate" localSheetId="4">#REF!</definedName>
    <definedName name="portfSheetColsSmallProjRelDate" localSheetId="7">#REF!</definedName>
    <definedName name="portfSheetColsSmallProjRelDate" localSheetId="8">#REF!</definedName>
    <definedName name="portfSheetColsSmallProjRelDate" localSheetId="9">#REF!</definedName>
    <definedName name="portfSheetColsSmallProjRelDate" localSheetId="10">#REF!</definedName>
    <definedName name="portfSheetColsSmallProjRelDate">#REF!</definedName>
    <definedName name="portfSheetColsSmallProjRelDates" localSheetId="27">#REF!</definedName>
    <definedName name="portfSheetColsSmallProjRelDates" localSheetId="28">#REF!</definedName>
    <definedName name="portfSheetColsSmallProjRelDates" localSheetId="18">#REF!</definedName>
    <definedName name="portfSheetColsSmallProjRelDates" localSheetId="20">#REF!</definedName>
    <definedName name="portfSheetColsSmallProjRelDates" localSheetId="21">#REF!</definedName>
    <definedName name="portfSheetColsSmallProjRelDates" localSheetId="22">#REF!</definedName>
    <definedName name="portfSheetColsSmallProjRelDates" localSheetId="23">#REF!</definedName>
    <definedName name="portfSheetColsSmallProjRelDates" localSheetId="24">#REF!</definedName>
    <definedName name="portfSheetColsSmallProjRelDates" localSheetId="25">#REF!</definedName>
    <definedName name="portfSheetColsSmallProjRelDates" localSheetId="26">#REF!</definedName>
    <definedName name="portfSheetColsSmallProjRelDates" localSheetId="1">#REF!</definedName>
    <definedName name="portfSheetColsSmallProjRelDates" localSheetId="2">#REF!</definedName>
    <definedName name="portfSheetColsSmallProjRelDates" localSheetId="4">#REF!</definedName>
    <definedName name="portfSheetColsSmallProjRelDates" localSheetId="7">#REF!</definedName>
    <definedName name="portfSheetColsSmallProjRelDates" localSheetId="8">#REF!</definedName>
    <definedName name="portfSheetColsSmallProjRelDates" localSheetId="9">#REF!</definedName>
    <definedName name="portfSheetColsSmallProjRelDates" localSheetId="10">#REF!</definedName>
    <definedName name="portfSheetColsSmallProjRelDates">#REF!</definedName>
    <definedName name="portfSheetColsSRDDates" localSheetId="27">#REF!</definedName>
    <definedName name="portfSheetColsSRDDates" localSheetId="28">#REF!</definedName>
    <definedName name="portfSheetColsSRDDates" localSheetId="18">#REF!</definedName>
    <definedName name="portfSheetColsSRDDates" localSheetId="20">#REF!</definedName>
    <definedName name="portfSheetColsSRDDates" localSheetId="21">#REF!</definedName>
    <definedName name="portfSheetColsSRDDates" localSheetId="22">#REF!</definedName>
    <definedName name="portfSheetColsSRDDates" localSheetId="23">#REF!</definedName>
    <definedName name="portfSheetColsSRDDates" localSheetId="24">#REF!</definedName>
    <definedName name="portfSheetColsSRDDates" localSheetId="25">#REF!</definedName>
    <definedName name="portfSheetColsSRDDates" localSheetId="26">#REF!</definedName>
    <definedName name="portfSheetColsSRDDates" localSheetId="1">#REF!</definedName>
    <definedName name="portfSheetColsSRDDates" localSheetId="2">#REF!</definedName>
    <definedName name="portfSheetColsSRDDates" localSheetId="4">#REF!</definedName>
    <definedName name="portfSheetColsSRDDates" localSheetId="7">#REF!</definedName>
    <definedName name="portfSheetColsSRDDates" localSheetId="8">#REF!</definedName>
    <definedName name="portfSheetColsSRDDates" localSheetId="9">#REF!</definedName>
    <definedName name="portfSheetColsSRDDates" localSheetId="10">#REF!</definedName>
    <definedName name="portfSheetColsSRDDates">#REF!</definedName>
    <definedName name="portfSheetColsStdRptColours" localSheetId="27">#REF!</definedName>
    <definedName name="portfSheetColsStdRptColours" localSheetId="28">#REF!</definedName>
    <definedName name="portfSheetColsStdRptColours" localSheetId="18">#REF!</definedName>
    <definedName name="portfSheetColsStdRptColours" localSheetId="20">#REF!</definedName>
    <definedName name="portfSheetColsStdRptColours" localSheetId="21">#REF!</definedName>
    <definedName name="portfSheetColsStdRptColours" localSheetId="22">#REF!</definedName>
    <definedName name="portfSheetColsStdRptColours" localSheetId="23">#REF!</definedName>
    <definedName name="portfSheetColsStdRptColours" localSheetId="24">#REF!</definedName>
    <definedName name="portfSheetColsStdRptColours" localSheetId="25">#REF!</definedName>
    <definedName name="portfSheetColsStdRptColours" localSheetId="26">#REF!</definedName>
    <definedName name="portfSheetColsStdRptColours" localSheetId="1">#REF!</definedName>
    <definedName name="portfSheetColsStdRptColours" localSheetId="2">#REF!</definedName>
    <definedName name="portfSheetColsStdRptColours" localSheetId="4">#REF!</definedName>
    <definedName name="portfSheetColsStdRptColours" localSheetId="7">#REF!</definedName>
    <definedName name="portfSheetColsStdRptColours" localSheetId="8">#REF!</definedName>
    <definedName name="portfSheetColsStdRptColours" localSheetId="9">#REF!</definedName>
    <definedName name="portfSheetColsStdRptColours" localSheetId="10">#REF!</definedName>
    <definedName name="portfSheetColsStdRptColours">#REF!</definedName>
    <definedName name="portfSheetColsTabName" localSheetId="27">#REF!</definedName>
    <definedName name="portfSheetColsTabName" localSheetId="28">#REF!</definedName>
    <definedName name="portfSheetColsTabName" localSheetId="18">#REF!</definedName>
    <definedName name="portfSheetColsTabName" localSheetId="20">#REF!</definedName>
    <definedName name="portfSheetColsTabName" localSheetId="21">#REF!</definedName>
    <definedName name="portfSheetColsTabName" localSheetId="22">#REF!</definedName>
    <definedName name="portfSheetColsTabName" localSheetId="23">#REF!</definedName>
    <definedName name="portfSheetColsTabName" localSheetId="24">#REF!</definedName>
    <definedName name="portfSheetColsTabName" localSheetId="25">#REF!</definedName>
    <definedName name="portfSheetColsTabName" localSheetId="26">#REF!</definedName>
    <definedName name="portfSheetColsTabName" localSheetId="1">#REF!</definedName>
    <definedName name="portfSheetColsTabName" localSheetId="2">#REF!</definedName>
    <definedName name="portfSheetColsTabName" localSheetId="4">#REF!</definedName>
    <definedName name="portfSheetColsTabName" localSheetId="7">#REF!</definedName>
    <definedName name="portfSheetColsTabName" localSheetId="8">#REF!</definedName>
    <definedName name="portfSheetColsTabName" localSheetId="9">#REF!</definedName>
    <definedName name="portfSheetColsTabName" localSheetId="10">#REF!</definedName>
    <definedName name="portfSheetColsTabName">#REF!</definedName>
    <definedName name="portfSheetColsTechno" localSheetId="27">#REF!</definedName>
    <definedName name="portfSheetColsTechno" localSheetId="28">#REF!</definedName>
    <definedName name="portfSheetColsTechno" localSheetId="18">#REF!</definedName>
    <definedName name="portfSheetColsTechno" localSheetId="20">#REF!</definedName>
    <definedName name="portfSheetColsTechno" localSheetId="21">#REF!</definedName>
    <definedName name="portfSheetColsTechno" localSheetId="22">#REF!</definedName>
    <definedName name="portfSheetColsTechno" localSheetId="23">#REF!</definedName>
    <definedName name="portfSheetColsTechno" localSheetId="24">#REF!</definedName>
    <definedName name="portfSheetColsTechno" localSheetId="25">#REF!</definedName>
    <definedName name="portfSheetColsTechno" localSheetId="26">#REF!</definedName>
    <definedName name="portfSheetColsTechno" localSheetId="1">#REF!</definedName>
    <definedName name="portfSheetColsTechno" localSheetId="2">#REF!</definedName>
    <definedName name="portfSheetColsTechno" localSheetId="4">#REF!</definedName>
    <definedName name="portfSheetColsTechno" localSheetId="7">#REF!</definedName>
    <definedName name="portfSheetColsTechno" localSheetId="8">#REF!</definedName>
    <definedName name="portfSheetColsTechno" localSheetId="9">#REF!</definedName>
    <definedName name="portfSheetColsTechno" localSheetId="10">#REF!</definedName>
    <definedName name="portfSheetColsTechno">#REF!</definedName>
    <definedName name="portfSheetColsUATDates" localSheetId="27">#REF!</definedName>
    <definedName name="portfSheetColsUATDates" localSheetId="28">#REF!</definedName>
    <definedName name="portfSheetColsUATDates" localSheetId="18">#REF!</definedName>
    <definedName name="portfSheetColsUATDates" localSheetId="20">#REF!</definedName>
    <definedName name="portfSheetColsUATDates" localSheetId="21">#REF!</definedName>
    <definedName name="portfSheetColsUATDates" localSheetId="22">#REF!</definedName>
    <definedName name="portfSheetColsUATDates" localSheetId="23">#REF!</definedName>
    <definedName name="portfSheetColsUATDates" localSheetId="24">#REF!</definedName>
    <definedName name="portfSheetColsUATDates" localSheetId="25">#REF!</definedName>
    <definedName name="portfSheetColsUATDates" localSheetId="26">#REF!</definedName>
    <definedName name="portfSheetColsUATDates" localSheetId="1">#REF!</definedName>
    <definedName name="portfSheetColsUATDates" localSheetId="2">#REF!</definedName>
    <definedName name="portfSheetColsUATDates" localSheetId="4">#REF!</definedName>
    <definedName name="portfSheetColsUATDates" localSheetId="7">#REF!</definedName>
    <definedName name="portfSheetColsUATDates" localSheetId="8">#REF!</definedName>
    <definedName name="portfSheetColsUATDates" localSheetId="9">#REF!</definedName>
    <definedName name="portfSheetColsUATDates" localSheetId="10">#REF!</definedName>
    <definedName name="portfSheetColsUATDates">#REF!</definedName>
    <definedName name="portfSheetColsWorkCategory" localSheetId="27">#REF!</definedName>
    <definedName name="portfSheetColsWorkCategory" localSheetId="28">#REF!</definedName>
    <definedName name="portfSheetColsWorkCategory" localSheetId="18">#REF!</definedName>
    <definedName name="portfSheetColsWorkCategory" localSheetId="20">#REF!</definedName>
    <definedName name="portfSheetColsWorkCategory" localSheetId="21">#REF!</definedName>
    <definedName name="portfSheetColsWorkCategory" localSheetId="22">#REF!</definedName>
    <definedName name="portfSheetColsWorkCategory" localSheetId="23">#REF!</definedName>
    <definedName name="portfSheetColsWorkCategory" localSheetId="24">#REF!</definedName>
    <definedName name="portfSheetColsWorkCategory" localSheetId="25">#REF!</definedName>
    <definedName name="portfSheetColsWorkCategory" localSheetId="26">#REF!</definedName>
    <definedName name="portfSheetColsWorkCategory" localSheetId="1">#REF!</definedName>
    <definedName name="portfSheetColsWorkCategory" localSheetId="2">#REF!</definedName>
    <definedName name="portfSheetColsWorkCategory" localSheetId="4">#REF!</definedName>
    <definedName name="portfSheetColsWorkCategory" localSheetId="7">#REF!</definedName>
    <definedName name="portfSheetColsWorkCategory" localSheetId="8">#REF!</definedName>
    <definedName name="portfSheetColsWorkCategory" localSheetId="9">#REF!</definedName>
    <definedName name="portfSheetColsWorkCategory" localSheetId="10">#REF!</definedName>
    <definedName name="portfSheetColsWorkCategory">#REF!</definedName>
    <definedName name="portfSheetColsYEForecast" localSheetId="27">#REF!</definedName>
    <definedName name="portfSheetColsYEForecast" localSheetId="28">#REF!</definedName>
    <definedName name="portfSheetColsYEForecast" localSheetId="18">#REF!</definedName>
    <definedName name="portfSheetColsYEForecast" localSheetId="20">#REF!</definedName>
    <definedName name="portfSheetColsYEForecast" localSheetId="21">#REF!</definedName>
    <definedName name="portfSheetColsYEForecast" localSheetId="22">#REF!</definedName>
    <definedName name="portfSheetColsYEForecast" localSheetId="23">#REF!</definedName>
    <definedName name="portfSheetColsYEForecast" localSheetId="24">#REF!</definedName>
    <definedName name="portfSheetColsYEForecast" localSheetId="25">#REF!</definedName>
    <definedName name="portfSheetColsYEForecast" localSheetId="26">#REF!</definedName>
    <definedName name="portfSheetColsYEForecast" localSheetId="1">#REF!</definedName>
    <definedName name="portfSheetColsYEForecast" localSheetId="2">#REF!</definedName>
    <definedName name="portfSheetColsYEForecast" localSheetId="4">#REF!</definedName>
    <definedName name="portfSheetColsYEForecast" localSheetId="7">#REF!</definedName>
    <definedName name="portfSheetColsYEForecast" localSheetId="8">#REF!</definedName>
    <definedName name="portfSheetColsYEForecast" localSheetId="9">#REF!</definedName>
    <definedName name="portfSheetColsYEForecast" localSheetId="10">#REF!</definedName>
    <definedName name="portfSheetColsYEForecast">#REF!</definedName>
    <definedName name="portfSheetColsYTDActuals" localSheetId="27">#REF!</definedName>
    <definedName name="portfSheetColsYTDActuals" localSheetId="28">#REF!</definedName>
    <definedName name="portfSheetColsYTDActuals" localSheetId="18">#REF!</definedName>
    <definedName name="portfSheetColsYTDActuals" localSheetId="20">#REF!</definedName>
    <definedName name="portfSheetColsYTDActuals" localSheetId="21">#REF!</definedName>
    <definedName name="portfSheetColsYTDActuals" localSheetId="22">#REF!</definedName>
    <definedName name="portfSheetColsYTDActuals" localSheetId="23">#REF!</definedName>
    <definedName name="portfSheetColsYTDActuals" localSheetId="24">#REF!</definedName>
    <definedName name="portfSheetColsYTDActuals" localSheetId="25">#REF!</definedName>
    <definedName name="portfSheetColsYTDActuals" localSheetId="26">#REF!</definedName>
    <definedName name="portfSheetColsYTDActuals" localSheetId="1">#REF!</definedName>
    <definedName name="portfSheetColsYTDActuals" localSheetId="2">#REF!</definedName>
    <definedName name="portfSheetColsYTDActuals" localSheetId="4">#REF!</definedName>
    <definedName name="portfSheetColsYTDActuals" localSheetId="7">#REF!</definedName>
    <definedName name="portfSheetColsYTDActuals" localSheetId="8">#REF!</definedName>
    <definedName name="portfSheetColsYTDActuals" localSheetId="9">#REF!</definedName>
    <definedName name="portfSheetColsYTDActuals" localSheetId="10">#REF!</definedName>
    <definedName name="portfSheetColsYTDActuals">#REF!</definedName>
    <definedName name="portfSheetColsYTDBudget" localSheetId="27">#REF!</definedName>
    <definedName name="portfSheetColsYTDBudget" localSheetId="28">#REF!</definedName>
    <definedName name="portfSheetColsYTDBudget" localSheetId="18">#REF!</definedName>
    <definedName name="portfSheetColsYTDBudget" localSheetId="20">#REF!</definedName>
    <definedName name="portfSheetColsYTDBudget" localSheetId="21">#REF!</definedName>
    <definedName name="portfSheetColsYTDBudget" localSheetId="22">#REF!</definedName>
    <definedName name="portfSheetColsYTDBudget" localSheetId="23">#REF!</definedName>
    <definedName name="portfSheetColsYTDBudget" localSheetId="24">#REF!</definedName>
    <definedName name="portfSheetColsYTDBudget" localSheetId="25">#REF!</definedName>
    <definedName name="portfSheetColsYTDBudget" localSheetId="26">#REF!</definedName>
    <definedName name="portfSheetColsYTDBudget" localSheetId="1">#REF!</definedName>
    <definedName name="portfSheetColsYTDBudget" localSheetId="2">#REF!</definedName>
    <definedName name="portfSheetColsYTDBudget" localSheetId="4">#REF!</definedName>
    <definedName name="portfSheetColsYTDBudget" localSheetId="7">#REF!</definedName>
    <definedName name="portfSheetColsYTDBudget" localSheetId="8">#REF!</definedName>
    <definedName name="portfSheetColsYTDBudget" localSheetId="9">#REF!</definedName>
    <definedName name="portfSheetColsYTDBudget" localSheetId="10">#REF!</definedName>
    <definedName name="portfSheetColsYTDBudget">#REF!</definedName>
    <definedName name="pound">2204</definedName>
    <definedName name="Power_Plant_Name">"Ilijan, Phillipines (1200 MW)"</definedName>
    <definedName name="PP">#REF!</definedName>
    <definedName name="ppbyp">#REF!</definedName>
    <definedName name="ppcems">#REF!</definedName>
    <definedName name="ppdg">#REF!</definedName>
    <definedName name="ppgc">#REF!</definedName>
    <definedName name="ppgd">#REF!</definedName>
    <definedName name="ppgftr">#REF!</definedName>
    <definedName name="ppinlspool">#REF!</definedName>
    <definedName name="pppppppp" localSheetId="27">#REF!</definedName>
    <definedName name="pppppppp" localSheetId="28">#REF!</definedName>
    <definedName name="pppppppp" localSheetId="18">#REF!</definedName>
    <definedName name="pppppppp" localSheetId="20">#REF!</definedName>
    <definedName name="pppppppp" localSheetId="21">#REF!</definedName>
    <definedName name="pppppppp" localSheetId="22">#REF!</definedName>
    <definedName name="pppppppp" localSheetId="23">#REF!</definedName>
    <definedName name="pppppppp" localSheetId="24">#REF!</definedName>
    <definedName name="pppppppp" localSheetId="25">#REF!</definedName>
    <definedName name="pppppppp" localSheetId="26">#REF!</definedName>
    <definedName name="pppppppp" localSheetId="1">#REF!</definedName>
    <definedName name="pppppppp" localSheetId="2">#REF!</definedName>
    <definedName name="pppppppp" localSheetId="4">#REF!</definedName>
    <definedName name="pppppppp" localSheetId="7">#REF!</definedName>
    <definedName name="pppppppp" localSheetId="8">#REF!</definedName>
    <definedName name="pppppppp" localSheetId="9">#REF!</definedName>
    <definedName name="pppppppp" localSheetId="10">#REF!</definedName>
    <definedName name="pppppppp">#REF!</definedName>
    <definedName name="ppxpj">#REF!</definedName>
    <definedName name="Pr">#REF!</definedName>
    <definedName name="Pr_Area">#REF!</definedName>
    <definedName name="PR0_Active" localSheetId="27">#REF!</definedName>
    <definedName name="PR0_Active" localSheetId="28">#REF!</definedName>
    <definedName name="PR0_Active" localSheetId="16">#REF!</definedName>
    <definedName name="PR0_Active" localSheetId="19">#REF!</definedName>
    <definedName name="PR0_Active" localSheetId="20">#REF!</definedName>
    <definedName name="PR0_Active" localSheetId="22">#REF!</definedName>
    <definedName name="PR0_Active" localSheetId="23">#REF!</definedName>
    <definedName name="PR0_Active" localSheetId="24">#REF!</definedName>
    <definedName name="PR0_Active" localSheetId="25">#REF!</definedName>
    <definedName name="PR0_Active" localSheetId="26">#REF!</definedName>
    <definedName name="PR0_Active" localSheetId="5">#REF!</definedName>
    <definedName name="PR0_Active" localSheetId="7">#REF!</definedName>
    <definedName name="PR0_Active" localSheetId="9">#REF!</definedName>
    <definedName name="PR0_Active">#REF!</definedName>
    <definedName name="PR0_Name" localSheetId="27">#REF!</definedName>
    <definedName name="PR0_Name" localSheetId="28">#REF!</definedName>
    <definedName name="PR0_Name" localSheetId="16">#REF!</definedName>
    <definedName name="PR0_Name" localSheetId="19">#REF!</definedName>
    <definedName name="PR0_Name" localSheetId="20">#REF!</definedName>
    <definedName name="PR0_Name" localSheetId="22">#REF!</definedName>
    <definedName name="PR0_Name" localSheetId="23">#REF!</definedName>
    <definedName name="PR0_Name" localSheetId="24">#REF!</definedName>
    <definedName name="PR0_Name" localSheetId="25">#REF!</definedName>
    <definedName name="PR0_Name" localSheetId="26">#REF!</definedName>
    <definedName name="PR0_Name" localSheetId="5">#REF!</definedName>
    <definedName name="PR0_Name" localSheetId="7">#REF!</definedName>
    <definedName name="PR0_Name" localSheetId="9">#REF!</definedName>
    <definedName name="PR0_Name">#REF!</definedName>
    <definedName name="PR0_pagno" localSheetId="27">#REF!</definedName>
    <definedName name="PR0_pagno" localSheetId="28">#REF!</definedName>
    <definedName name="PR0_pagno" localSheetId="16">#REF!</definedName>
    <definedName name="PR0_pagno" localSheetId="19">#REF!</definedName>
    <definedName name="PR0_pagno" localSheetId="20">#REF!</definedName>
    <definedName name="PR0_pagno" localSheetId="22">#REF!</definedName>
    <definedName name="PR0_pagno" localSheetId="23">#REF!</definedName>
    <definedName name="PR0_pagno" localSheetId="24">#REF!</definedName>
    <definedName name="PR0_pagno" localSheetId="25">#REF!</definedName>
    <definedName name="PR0_pagno" localSheetId="26">#REF!</definedName>
    <definedName name="PR0_pagno" localSheetId="5">#REF!</definedName>
    <definedName name="PR0_pagno" localSheetId="7">#REF!</definedName>
    <definedName name="PR0_pagno" localSheetId="9">#REF!</definedName>
    <definedName name="PR0_pagno">#REF!</definedName>
    <definedName name="PR0_Range" localSheetId="27">#REF!</definedName>
    <definedName name="PR0_Range" localSheetId="28">#REF!</definedName>
    <definedName name="PR0_Range" localSheetId="16">#REF!</definedName>
    <definedName name="PR0_Range" localSheetId="19">#REF!</definedName>
    <definedName name="PR0_Range" localSheetId="20">#REF!</definedName>
    <definedName name="PR0_Range" localSheetId="22">#REF!</definedName>
    <definedName name="PR0_Range" localSheetId="23">#REF!</definedName>
    <definedName name="PR0_Range" localSheetId="24">#REF!</definedName>
    <definedName name="PR0_Range" localSheetId="25">#REF!</definedName>
    <definedName name="PR0_Range" localSheetId="26">#REF!</definedName>
    <definedName name="PR0_Range" localSheetId="5">#REF!</definedName>
    <definedName name="PR0_Range" localSheetId="7">#REF!</definedName>
    <definedName name="PR0_Range" localSheetId="9">#REF!</definedName>
    <definedName name="PR0_Range">#REF!</definedName>
    <definedName name="PR0_TF" localSheetId="27">#REF!</definedName>
    <definedName name="PR0_TF" localSheetId="28">#REF!</definedName>
    <definedName name="PR0_TF" localSheetId="16">#REF!</definedName>
    <definedName name="PR0_TF" localSheetId="19">#REF!</definedName>
    <definedName name="PR0_TF" localSheetId="20">#REF!</definedName>
    <definedName name="PR0_TF" localSheetId="22">#REF!</definedName>
    <definedName name="PR0_TF" localSheetId="23">#REF!</definedName>
    <definedName name="PR0_TF" localSheetId="24">#REF!</definedName>
    <definedName name="PR0_TF" localSheetId="25">#REF!</definedName>
    <definedName name="PR0_TF" localSheetId="26">#REF!</definedName>
    <definedName name="PR0_TF" localSheetId="5">#REF!</definedName>
    <definedName name="PR0_TF" localSheetId="7">#REF!</definedName>
    <definedName name="PR0_TF" localSheetId="9">#REF!</definedName>
    <definedName name="PR0_TF">#REF!</definedName>
    <definedName name="PR1_Active" localSheetId="27">#REF!</definedName>
    <definedName name="PR1_Active" localSheetId="28">#REF!</definedName>
    <definedName name="PR1_Active" localSheetId="16">#REF!</definedName>
    <definedName name="PR1_Active" localSheetId="19">#REF!</definedName>
    <definedName name="PR1_Active" localSheetId="20">#REF!</definedName>
    <definedName name="PR1_Active" localSheetId="22">#REF!</definedName>
    <definedName name="PR1_Active" localSheetId="23">#REF!</definedName>
    <definedName name="PR1_Active" localSheetId="24">#REF!</definedName>
    <definedName name="PR1_Active" localSheetId="25">#REF!</definedName>
    <definedName name="PR1_Active" localSheetId="26">#REF!</definedName>
    <definedName name="PR1_Active" localSheetId="5">#REF!</definedName>
    <definedName name="PR1_Active" localSheetId="7">#REF!</definedName>
    <definedName name="PR1_Active" localSheetId="9">#REF!</definedName>
    <definedName name="PR1_Active">#REF!</definedName>
    <definedName name="PR1_Name" localSheetId="19">#REF!</definedName>
    <definedName name="PR1_Name">#REF!</definedName>
    <definedName name="PR1_pagno" localSheetId="27">#REF!</definedName>
    <definedName name="PR1_pagno" localSheetId="28">#REF!</definedName>
    <definedName name="PR1_pagno" localSheetId="16">#REF!</definedName>
    <definedName name="PR1_pagno" localSheetId="19">#REF!</definedName>
    <definedName name="PR1_pagno" localSheetId="20">#REF!</definedName>
    <definedName name="PR1_pagno" localSheetId="22">#REF!</definedName>
    <definedName name="PR1_pagno" localSheetId="23">#REF!</definedName>
    <definedName name="PR1_pagno" localSheetId="24">#REF!</definedName>
    <definedName name="PR1_pagno" localSheetId="25">#REF!</definedName>
    <definedName name="PR1_pagno" localSheetId="26">#REF!</definedName>
    <definedName name="PR1_pagno" localSheetId="5">#REF!</definedName>
    <definedName name="PR1_pagno" localSheetId="7">#REF!</definedName>
    <definedName name="PR1_pagno" localSheetId="9">#REF!</definedName>
    <definedName name="PR1_pagno">#REF!</definedName>
    <definedName name="PR1_Range" localSheetId="27">#REF!</definedName>
    <definedName name="PR1_Range" localSheetId="28">#REF!</definedName>
    <definedName name="PR1_Range" localSheetId="16">#REF!</definedName>
    <definedName name="PR1_Range" localSheetId="19">#REF!</definedName>
    <definedName name="PR1_Range" localSheetId="20">#REF!</definedName>
    <definedName name="PR1_Range" localSheetId="22">#REF!</definedName>
    <definedName name="PR1_Range" localSheetId="23">#REF!</definedName>
    <definedName name="PR1_Range" localSheetId="24">#REF!</definedName>
    <definedName name="PR1_Range" localSheetId="25">#REF!</definedName>
    <definedName name="PR1_Range" localSheetId="26">#REF!</definedName>
    <definedName name="PR1_Range" localSheetId="5">#REF!</definedName>
    <definedName name="PR1_Range" localSheetId="7">#REF!</definedName>
    <definedName name="PR1_Range" localSheetId="9">#REF!</definedName>
    <definedName name="PR1_Range">#REF!</definedName>
    <definedName name="PR1_TF" localSheetId="27">#REF!</definedName>
    <definedName name="PR1_TF" localSheetId="28">#REF!</definedName>
    <definedName name="PR1_TF" localSheetId="16">#REF!</definedName>
    <definedName name="PR1_TF" localSheetId="19">#REF!</definedName>
    <definedName name="PR1_TF" localSheetId="20">#REF!</definedName>
    <definedName name="PR1_TF" localSheetId="22">#REF!</definedName>
    <definedName name="PR1_TF" localSheetId="23">#REF!</definedName>
    <definedName name="PR1_TF" localSheetId="24">#REF!</definedName>
    <definedName name="PR1_TF" localSheetId="25">#REF!</definedName>
    <definedName name="PR1_TF" localSheetId="26">#REF!</definedName>
    <definedName name="PR1_TF" localSheetId="5">#REF!</definedName>
    <definedName name="PR1_TF" localSheetId="7">#REF!</definedName>
    <definedName name="PR1_TF" localSheetId="9">#REF!</definedName>
    <definedName name="PR1_TF">#REF!</definedName>
    <definedName name="PR10_Active" localSheetId="19">#REF!</definedName>
    <definedName name="PR10_Active">#REF!</definedName>
    <definedName name="PR10_Name" localSheetId="27">#REF!</definedName>
    <definedName name="PR10_Name" localSheetId="28">#REF!</definedName>
    <definedName name="PR10_Name" localSheetId="16">#REF!</definedName>
    <definedName name="PR10_Name" localSheetId="19">#REF!</definedName>
    <definedName name="PR10_Name" localSheetId="20">#REF!</definedName>
    <definedName name="PR10_Name" localSheetId="22">#REF!</definedName>
    <definedName name="PR10_Name" localSheetId="23">#REF!</definedName>
    <definedName name="PR10_Name" localSheetId="24">#REF!</definedName>
    <definedName name="PR10_Name" localSheetId="25">#REF!</definedName>
    <definedName name="PR10_Name" localSheetId="26">#REF!</definedName>
    <definedName name="PR10_Name" localSheetId="5">#REF!</definedName>
    <definedName name="PR10_Name" localSheetId="7">#REF!</definedName>
    <definedName name="PR10_Name" localSheetId="9">#REF!</definedName>
    <definedName name="PR10_Name">#REF!</definedName>
    <definedName name="PR10_pagno" localSheetId="27">#REF!</definedName>
    <definedName name="PR10_pagno" localSheetId="28">#REF!</definedName>
    <definedName name="PR10_pagno" localSheetId="16">#REF!</definedName>
    <definedName name="PR10_pagno" localSheetId="19">#REF!</definedName>
    <definedName name="PR10_pagno" localSheetId="20">#REF!</definedName>
    <definedName name="PR10_pagno" localSheetId="22">#REF!</definedName>
    <definedName name="PR10_pagno" localSheetId="23">#REF!</definedName>
    <definedName name="PR10_pagno" localSheetId="24">#REF!</definedName>
    <definedName name="PR10_pagno" localSheetId="25">#REF!</definedName>
    <definedName name="PR10_pagno" localSheetId="26">#REF!</definedName>
    <definedName name="PR10_pagno" localSheetId="5">#REF!</definedName>
    <definedName name="PR10_pagno" localSheetId="7">#REF!</definedName>
    <definedName name="PR10_pagno" localSheetId="9">#REF!</definedName>
    <definedName name="PR10_pagno">#REF!</definedName>
    <definedName name="PR10_Range" localSheetId="27">#REF!</definedName>
    <definedName name="PR10_Range" localSheetId="28">#REF!</definedName>
    <definedName name="PR10_Range" localSheetId="16">#REF!</definedName>
    <definedName name="PR10_Range" localSheetId="19">#REF!</definedName>
    <definedName name="PR10_Range" localSheetId="20">#REF!</definedName>
    <definedName name="PR10_Range" localSheetId="22">#REF!</definedName>
    <definedName name="PR10_Range" localSheetId="23">#REF!</definedName>
    <definedName name="PR10_Range" localSheetId="24">#REF!</definedName>
    <definedName name="PR10_Range" localSheetId="25">#REF!</definedName>
    <definedName name="PR10_Range" localSheetId="26">#REF!</definedName>
    <definedName name="PR10_Range" localSheetId="5">#REF!</definedName>
    <definedName name="PR10_Range" localSheetId="7">#REF!</definedName>
    <definedName name="PR10_Range" localSheetId="9">#REF!</definedName>
    <definedName name="PR10_Range">#REF!</definedName>
    <definedName name="PR10_TF" localSheetId="19">#REF!</definedName>
    <definedName name="PR10_TF">#REF!</definedName>
    <definedName name="PR2_Active" localSheetId="27">#REF!</definedName>
    <definedName name="PR2_Active" localSheetId="28">#REF!</definedName>
    <definedName name="PR2_Active" localSheetId="16">#REF!</definedName>
    <definedName name="PR2_Active" localSheetId="19">#REF!</definedName>
    <definedName name="PR2_Active" localSheetId="20">#REF!</definedName>
    <definedName name="PR2_Active" localSheetId="22">#REF!</definedName>
    <definedName name="PR2_Active" localSheetId="23">#REF!</definedName>
    <definedName name="PR2_Active" localSheetId="24">#REF!</definedName>
    <definedName name="PR2_Active" localSheetId="25">#REF!</definedName>
    <definedName name="PR2_Active" localSheetId="26">#REF!</definedName>
    <definedName name="PR2_Active" localSheetId="5">#REF!</definedName>
    <definedName name="PR2_Active" localSheetId="7">#REF!</definedName>
    <definedName name="PR2_Active" localSheetId="9">#REF!</definedName>
    <definedName name="PR2_Active">#REF!</definedName>
    <definedName name="PR2_Name" localSheetId="27">#REF!</definedName>
    <definedName name="PR2_Name" localSheetId="28">#REF!</definedName>
    <definedName name="PR2_Name" localSheetId="16">#REF!</definedName>
    <definedName name="PR2_Name" localSheetId="19">#REF!</definedName>
    <definedName name="PR2_Name" localSheetId="20">#REF!</definedName>
    <definedName name="PR2_Name" localSheetId="22">#REF!</definedName>
    <definedName name="PR2_Name" localSheetId="23">#REF!</definedName>
    <definedName name="PR2_Name" localSheetId="24">#REF!</definedName>
    <definedName name="PR2_Name" localSheetId="25">#REF!</definedName>
    <definedName name="PR2_Name" localSheetId="26">#REF!</definedName>
    <definedName name="PR2_Name" localSheetId="5">#REF!</definedName>
    <definedName name="PR2_Name" localSheetId="7">#REF!</definedName>
    <definedName name="PR2_Name" localSheetId="9">#REF!</definedName>
    <definedName name="PR2_Name">#REF!</definedName>
    <definedName name="PR2_pagno" localSheetId="27">#REF!</definedName>
    <definedName name="PR2_pagno" localSheetId="28">#REF!</definedName>
    <definedName name="PR2_pagno" localSheetId="16">#REF!</definedName>
    <definedName name="PR2_pagno" localSheetId="19">#REF!</definedName>
    <definedName name="PR2_pagno" localSheetId="20">#REF!</definedName>
    <definedName name="PR2_pagno" localSheetId="22">#REF!</definedName>
    <definedName name="PR2_pagno" localSheetId="23">#REF!</definedName>
    <definedName name="PR2_pagno" localSheetId="24">#REF!</definedName>
    <definedName name="PR2_pagno" localSheetId="25">#REF!</definedName>
    <definedName name="PR2_pagno" localSheetId="26">#REF!</definedName>
    <definedName name="PR2_pagno" localSheetId="5">#REF!</definedName>
    <definedName name="PR2_pagno" localSheetId="7">#REF!</definedName>
    <definedName name="PR2_pagno" localSheetId="9">#REF!</definedName>
    <definedName name="PR2_pagno">#REF!</definedName>
    <definedName name="PR2_Range" localSheetId="19">#REF!</definedName>
    <definedName name="PR2_Range">#REF!</definedName>
    <definedName name="PR2_TF" localSheetId="27">#REF!</definedName>
    <definedName name="PR2_TF" localSheetId="28">#REF!</definedName>
    <definedName name="PR2_TF" localSheetId="16">#REF!</definedName>
    <definedName name="PR2_TF" localSheetId="19">#REF!</definedName>
    <definedName name="PR2_TF" localSheetId="20">#REF!</definedName>
    <definedName name="PR2_TF" localSheetId="22">#REF!</definedName>
    <definedName name="PR2_TF" localSheetId="23">#REF!</definedName>
    <definedName name="PR2_TF" localSheetId="24">#REF!</definedName>
    <definedName name="PR2_TF" localSheetId="25">#REF!</definedName>
    <definedName name="PR2_TF" localSheetId="26">#REF!</definedName>
    <definedName name="PR2_TF" localSheetId="5">#REF!</definedName>
    <definedName name="PR2_TF" localSheetId="7">#REF!</definedName>
    <definedName name="PR2_TF" localSheetId="9">#REF!</definedName>
    <definedName name="PR2_TF">#REF!</definedName>
    <definedName name="PR3_Active" localSheetId="27">#REF!</definedName>
    <definedName name="PR3_Active" localSheetId="28">#REF!</definedName>
    <definedName name="PR3_Active" localSheetId="16">#REF!</definedName>
    <definedName name="PR3_Active" localSheetId="19">#REF!</definedName>
    <definedName name="PR3_Active" localSheetId="20">#REF!</definedName>
    <definedName name="PR3_Active" localSheetId="22">#REF!</definedName>
    <definedName name="PR3_Active" localSheetId="23">#REF!</definedName>
    <definedName name="PR3_Active" localSheetId="24">#REF!</definedName>
    <definedName name="PR3_Active" localSheetId="25">#REF!</definedName>
    <definedName name="PR3_Active" localSheetId="26">#REF!</definedName>
    <definedName name="PR3_Active" localSheetId="5">#REF!</definedName>
    <definedName name="PR3_Active" localSheetId="7">#REF!</definedName>
    <definedName name="PR3_Active" localSheetId="9">#REF!</definedName>
    <definedName name="PR3_Active">#REF!</definedName>
    <definedName name="PR3_Name" localSheetId="27">#REF!</definedName>
    <definedName name="PR3_Name" localSheetId="28">#REF!</definedName>
    <definedName name="PR3_Name" localSheetId="16">#REF!</definedName>
    <definedName name="PR3_Name" localSheetId="19">#REF!</definedName>
    <definedName name="PR3_Name" localSheetId="20">#REF!</definedName>
    <definedName name="PR3_Name" localSheetId="22">#REF!</definedName>
    <definedName name="PR3_Name" localSheetId="23">#REF!</definedName>
    <definedName name="PR3_Name" localSheetId="24">#REF!</definedName>
    <definedName name="PR3_Name" localSheetId="25">#REF!</definedName>
    <definedName name="PR3_Name" localSheetId="26">#REF!</definedName>
    <definedName name="PR3_Name" localSheetId="5">#REF!</definedName>
    <definedName name="PR3_Name" localSheetId="7">#REF!</definedName>
    <definedName name="PR3_Name" localSheetId="9">#REF!</definedName>
    <definedName name="PR3_Name">#REF!</definedName>
    <definedName name="PR3_pagno" localSheetId="19">#REF!</definedName>
    <definedName name="PR3_pagno">#REF!</definedName>
    <definedName name="PR3_Range" localSheetId="27">#REF!</definedName>
    <definedName name="PR3_Range" localSheetId="28">#REF!</definedName>
    <definedName name="PR3_Range" localSheetId="16">#REF!</definedName>
    <definedName name="PR3_Range" localSheetId="19">#REF!</definedName>
    <definedName name="PR3_Range" localSheetId="20">#REF!</definedName>
    <definedName name="PR3_Range" localSheetId="22">#REF!</definedName>
    <definedName name="PR3_Range" localSheetId="23">#REF!</definedName>
    <definedName name="PR3_Range" localSheetId="24">#REF!</definedName>
    <definedName name="PR3_Range" localSheetId="25">#REF!</definedName>
    <definedName name="PR3_Range" localSheetId="26">#REF!</definedName>
    <definedName name="PR3_Range" localSheetId="5">#REF!</definedName>
    <definedName name="PR3_Range" localSheetId="7">#REF!</definedName>
    <definedName name="PR3_Range" localSheetId="9">#REF!</definedName>
    <definedName name="PR3_Range">#REF!</definedName>
    <definedName name="PR3_TF" localSheetId="27">#REF!</definedName>
    <definedName name="PR3_TF" localSheetId="28">#REF!</definedName>
    <definedName name="PR3_TF" localSheetId="16">#REF!</definedName>
    <definedName name="PR3_TF" localSheetId="19">#REF!</definedName>
    <definedName name="PR3_TF" localSheetId="20">#REF!</definedName>
    <definedName name="PR3_TF" localSheetId="22">#REF!</definedName>
    <definedName name="PR3_TF" localSheetId="23">#REF!</definedName>
    <definedName name="PR3_TF" localSheetId="24">#REF!</definedName>
    <definedName name="PR3_TF" localSheetId="25">#REF!</definedName>
    <definedName name="PR3_TF" localSheetId="26">#REF!</definedName>
    <definedName name="PR3_TF" localSheetId="5">#REF!</definedName>
    <definedName name="PR3_TF" localSheetId="7">#REF!</definedName>
    <definedName name="PR3_TF" localSheetId="9">#REF!</definedName>
    <definedName name="PR3_TF">#REF!</definedName>
    <definedName name="PR4_active" localSheetId="27">#REF!</definedName>
    <definedName name="PR4_active" localSheetId="28">#REF!</definedName>
    <definedName name="PR4_active" localSheetId="16">#REF!</definedName>
    <definedName name="PR4_active" localSheetId="19">#REF!</definedName>
    <definedName name="PR4_active" localSheetId="20">#REF!</definedName>
    <definedName name="PR4_active" localSheetId="22">#REF!</definedName>
    <definedName name="PR4_active" localSheetId="23">#REF!</definedName>
    <definedName name="PR4_active" localSheetId="24">#REF!</definedName>
    <definedName name="PR4_active" localSheetId="25">#REF!</definedName>
    <definedName name="PR4_active" localSheetId="26">#REF!</definedName>
    <definedName name="PR4_active" localSheetId="5">#REF!</definedName>
    <definedName name="PR4_active" localSheetId="7">#REF!</definedName>
    <definedName name="PR4_active" localSheetId="9">#REF!</definedName>
    <definedName name="PR4_active">#REF!</definedName>
    <definedName name="PR4_Name" localSheetId="27">#REF!</definedName>
    <definedName name="PR4_Name" localSheetId="28">#REF!</definedName>
    <definedName name="PR4_Name" localSheetId="16">#REF!</definedName>
    <definedName name="PR4_Name" localSheetId="19">#REF!</definedName>
    <definedName name="PR4_Name" localSheetId="20">#REF!</definedName>
    <definedName name="PR4_Name" localSheetId="22">#REF!</definedName>
    <definedName name="PR4_Name" localSheetId="23">#REF!</definedName>
    <definedName name="PR4_Name" localSheetId="24">#REF!</definedName>
    <definedName name="PR4_Name" localSheetId="25">#REF!</definedName>
    <definedName name="PR4_Name" localSheetId="26">#REF!</definedName>
    <definedName name="PR4_Name" localSheetId="5">#REF!</definedName>
    <definedName name="PR4_Name" localSheetId="7">#REF!</definedName>
    <definedName name="PR4_Name" localSheetId="9">#REF!</definedName>
    <definedName name="PR4_Name">#REF!</definedName>
    <definedName name="PR4_pagno" localSheetId="19">#REF!</definedName>
    <definedName name="PR4_pagno">#REF!</definedName>
    <definedName name="PR4_Range" localSheetId="27">#REF!</definedName>
    <definedName name="PR4_Range" localSheetId="28">#REF!</definedName>
    <definedName name="PR4_Range" localSheetId="16">#REF!</definedName>
    <definedName name="PR4_Range" localSheetId="19">#REF!</definedName>
    <definedName name="PR4_Range" localSheetId="20">#REF!</definedName>
    <definedName name="PR4_Range" localSheetId="22">#REF!</definedName>
    <definedName name="PR4_Range" localSheetId="23">#REF!</definedName>
    <definedName name="PR4_Range" localSheetId="24">#REF!</definedName>
    <definedName name="PR4_Range" localSheetId="25">#REF!</definedName>
    <definedName name="PR4_Range" localSheetId="26">#REF!</definedName>
    <definedName name="PR4_Range" localSheetId="5">#REF!</definedName>
    <definedName name="PR4_Range" localSheetId="7">#REF!</definedName>
    <definedName name="PR4_Range" localSheetId="9">#REF!</definedName>
    <definedName name="PR4_Range">#REF!</definedName>
    <definedName name="PR4_TF" localSheetId="27">#REF!</definedName>
    <definedName name="PR4_TF" localSheetId="28">#REF!</definedName>
    <definedName name="PR4_TF" localSheetId="16">#REF!</definedName>
    <definedName name="PR4_TF" localSheetId="19">#REF!</definedName>
    <definedName name="PR4_TF" localSheetId="20">#REF!</definedName>
    <definedName name="PR4_TF" localSheetId="22">#REF!</definedName>
    <definedName name="PR4_TF" localSheetId="23">#REF!</definedName>
    <definedName name="PR4_TF" localSheetId="24">#REF!</definedName>
    <definedName name="PR4_TF" localSheetId="25">#REF!</definedName>
    <definedName name="PR4_TF" localSheetId="26">#REF!</definedName>
    <definedName name="PR4_TF" localSheetId="5">#REF!</definedName>
    <definedName name="PR4_TF" localSheetId="7">#REF!</definedName>
    <definedName name="PR4_TF" localSheetId="9">#REF!</definedName>
    <definedName name="PR4_TF">#REF!</definedName>
    <definedName name="PR5_Active" localSheetId="27">#REF!</definedName>
    <definedName name="PR5_Active" localSheetId="28">#REF!</definedName>
    <definedName name="PR5_Active" localSheetId="16">#REF!</definedName>
    <definedName name="PR5_Active" localSheetId="19">#REF!</definedName>
    <definedName name="PR5_Active" localSheetId="20">#REF!</definedName>
    <definedName name="PR5_Active" localSheetId="22">#REF!</definedName>
    <definedName name="PR5_Active" localSheetId="23">#REF!</definedName>
    <definedName name="PR5_Active" localSheetId="24">#REF!</definedName>
    <definedName name="PR5_Active" localSheetId="25">#REF!</definedName>
    <definedName name="PR5_Active" localSheetId="26">#REF!</definedName>
    <definedName name="PR5_Active" localSheetId="5">#REF!</definedName>
    <definedName name="PR5_Active" localSheetId="7">#REF!</definedName>
    <definedName name="PR5_Active" localSheetId="9">#REF!</definedName>
    <definedName name="PR5_Active">#REF!</definedName>
    <definedName name="PR5_Name" localSheetId="27">#REF!</definedName>
    <definedName name="PR5_Name" localSheetId="28">#REF!</definedName>
    <definedName name="PR5_Name" localSheetId="16">#REF!</definedName>
    <definedName name="PR5_Name" localSheetId="19">#REF!</definedName>
    <definedName name="PR5_Name" localSheetId="20">#REF!</definedName>
    <definedName name="PR5_Name" localSheetId="22">#REF!</definedName>
    <definedName name="PR5_Name" localSheetId="23">#REF!</definedName>
    <definedName name="PR5_Name" localSheetId="24">#REF!</definedName>
    <definedName name="PR5_Name" localSheetId="25">#REF!</definedName>
    <definedName name="PR5_Name" localSheetId="26">#REF!</definedName>
    <definedName name="PR5_Name" localSheetId="5">#REF!</definedName>
    <definedName name="PR5_Name" localSheetId="7">#REF!</definedName>
    <definedName name="PR5_Name" localSheetId="9">#REF!</definedName>
    <definedName name="PR5_Name">#REF!</definedName>
    <definedName name="PR5_pagno" localSheetId="19">#REF!</definedName>
    <definedName name="PR5_pagno">#REF!</definedName>
    <definedName name="PR5_Range" localSheetId="27">#REF!</definedName>
    <definedName name="PR5_Range" localSheetId="28">#REF!</definedName>
    <definedName name="PR5_Range" localSheetId="16">#REF!</definedName>
    <definedName name="PR5_Range" localSheetId="19">#REF!</definedName>
    <definedName name="PR5_Range" localSheetId="20">#REF!</definedName>
    <definedName name="PR5_Range" localSheetId="22">#REF!</definedName>
    <definedName name="PR5_Range" localSheetId="23">#REF!</definedName>
    <definedName name="PR5_Range" localSheetId="24">#REF!</definedName>
    <definedName name="PR5_Range" localSheetId="25">#REF!</definedName>
    <definedName name="PR5_Range" localSheetId="26">#REF!</definedName>
    <definedName name="PR5_Range" localSheetId="5">#REF!</definedName>
    <definedName name="PR5_Range" localSheetId="7">#REF!</definedName>
    <definedName name="PR5_Range" localSheetId="9">#REF!</definedName>
    <definedName name="PR5_Range">#REF!</definedName>
    <definedName name="PR5_TF" localSheetId="27">#REF!</definedName>
    <definedName name="PR5_TF" localSheetId="28">#REF!</definedName>
    <definedName name="PR5_TF" localSheetId="16">#REF!</definedName>
    <definedName name="PR5_TF" localSheetId="19">#REF!</definedName>
    <definedName name="PR5_TF" localSheetId="20">#REF!</definedName>
    <definedName name="PR5_TF" localSheetId="22">#REF!</definedName>
    <definedName name="PR5_TF" localSheetId="23">#REF!</definedName>
    <definedName name="PR5_TF" localSheetId="24">#REF!</definedName>
    <definedName name="PR5_TF" localSheetId="25">#REF!</definedName>
    <definedName name="PR5_TF" localSheetId="26">#REF!</definedName>
    <definedName name="PR5_TF" localSheetId="5">#REF!</definedName>
    <definedName name="PR5_TF" localSheetId="7">#REF!</definedName>
    <definedName name="PR5_TF" localSheetId="9">#REF!</definedName>
    <definedName name="PR5_TF">#REF!</definedName>
    <definedName name="PR6_Active" localSheetId="27">#REF!</definedName>
    <definedName name="PR6_Active" localSheetId="28">#REF!</definedName>
    <definedName name="PR6_Active" localSheetId="16">#REF!</definedName>
    <definedName name="PR6_Active" localSheetId="19">#REF!</definedName>
    <definedName name="PR6_Active" localSheetId="20">#REF!</definedName>
    <definedName name="PR6_Active" localSheetId="22">#REF!</definedName>
    <definedName name="PR6_Active" localSheetId="23">#REF!</definedName>
    <definedName name="PR6_Active" localSheetId="24">#REF!</definedName>
    <definedName name="PR6_Active" localSheetId="25">#REF!</definedName>
    <definedName name="PR6_Active" localSheetId="26">#REF!</definedName>
    <definedName name="PR6_Active" localSheetId="5">#REF!</definedName>
    <definedName name="PR6_Active" localSheetId="7">#REF!</definedName>
    <definedName name="PR6_Active" localSheetId="9">#REF!</definedName>
    <definedName name="PR6_Active">#REF!</definedName>
    <definedName name="PR6_Name" localSheetId="27">#REF!</definedName>
    <definedName name="PR6_Name" localSheetId="28">#REF!</definedName>
    <definedName name="PR6_Name" localSheetId="16">#REF!</definedName>
    <definedName name="PR6_Name" localSheetId="19">#REF!</definedName>
    <definedName name="PR6_Name" localSheetId="20">#REF!</definedName>
    <definedName name="PR6_Name" localSheetId="22">#REF!</definedName>
    <definedName name="PR6_Name" localSheetId="23">#REF!</definedName>
    <definedName name="PR6_Name" localSheetId="24">#REF!</definedName>
    <definedName name="PR6_Name" localSheetId="25">#REF!</definedName>
    <definedName name="PR6_Name" localSheetId="26">#REF!</definedName>
    <definedName name="PR6_Name" localSheetId="5">#REF!</definedName>
    <definedName name="PR6_Name" localSheetId="7">#REF!</definedName>
    <definedName name="PR6_Name" localSheetId="9">#REF!</definedName>
    <definedName name="PR6_Name">#REF!</definedName>
    <definedName name="PR6_pagno" localSheetId="19">#REF!</definedName>
    <definedName name="PR6_pagno">#REF!</definedName>
    <definedName name="PR6_Range" localSheetId="27">#REF!</definedName>
    <definedName name="PR6_Range" localSheetId="28">#REF!</definedName>
    <definedName name="PR6_Range" localSheetId="16">#REF!</definedName>
    <definedName name="PR6_Range" localSheetId="19">#REF!</definedName>
    <definedName name="PR6_Range" localSheetId="20">#REF!</definedName>
    <definedName name="PR6_Range" localSheetId="22">#REF!</definedName>
    <definedName name="PR6_Range" localSheetId="23">#REF!</definedName>
    <definedName name="PR6_Range" localSheetId="24">#REF!</definedName>
    <definedName name="PR6_Range" localSheetId="25">#REF!</definedName>
    <definedName name="PR6_Range" localSheetId="26">#REF!</definedName>
    <definedName name="PR6_Range" localSheetId="5">#REF!</definedName>
    <definedName name="PR6_Range" localSheetId="7">#REF!</definedName>
    <definedName name="PR6_Range" localSheetId="9">#REF!</definedName>
    <definedName name="PR6_Range">#REF!</definedName>
    <definedName name="PR6_TF" localSheetId="27">#REF!</definedName>
    <definedName name="PR6_TF" localSheetId="28">#REF!</definedName>
    <definedName name="PR6_TF" localSheetId="16">#REF!</definedName>
    <definedName name="PR6_TF" localSheetId="19">#REF!</definedName>
    <definedName name="PR6_TF" localSheetId="20">#REF!</definedName>
    <definedName name="PR6_TF" localSheetId="22">#REF!</definedName>
    <definedName name="PR6_TF" localSheetId="23">#REF!</definedName>
    <definedName name="PR6_TF" localSheetId="24">#REF!</definedName>
    <definedName name="PR6_TF" localSheetId="25">#REF!</definedName>
    <definedName name="PR6_TF" localSheetId="26">#REF!</definedName>
    <definedName name="PR6_TF" localSheetId="5">#REF!</definedName>
    <definedName name="PR6_TF" localSheetId="7">#REF!</definedName>
    <definedName name="PR6_TF" localSheetId="9">#REF!</definedName>
    <definedName name="PR6_TF">#REF!</definedName>
    <definedName name="PR7_Active" localSheetId="19">#REF!</definedName>
    <definedName name="PR7_Active">#REF!</definedName>
    <definedName name="PR7_Name" localSheetId="27">#REF!</definedName>
    <definedName name="PR7_Name" localSheetId="28">#REF!</definedName>
    <definedName name="PR7_Name" localSheetId="16">#REF!</definedName>
    <definedName name="PR7_Name" localSheetId="19">#REF!</definedName>
    <definedName name="PR7_Name" localSheetId="20">#REF!</definedName>
    <definedName name="PR7_Name" localSheetId="22">#REF!</definedName>
    <definedName name="PR7_Name" localSheetId="23">#REF!</definedName>
    <definedName name="PR7_Name" localSheetId="24">#REF!</definedName>
    <definedName name="PR7_Name" localSheetId="25">#REF!</definedName>
    <definedName name="PR7_Name" localSheetId="26">#REF!</definedName>
    <definedName name="PR7_Name" localSheetId="5">#REF!</definedName>
    <definedName name="PR7_Name" localSheetId="7">#REF!</definedName>
    <definedName name="PR7_Name" localSheetId="9">#REF!</definedName>
    <definedName name="PR7_Name">#REF!</definedName>
    <definedName name="PR7_pagno" localSheetId="19">#REF!</definedName>
    <definedName name="PR7_pagno">#REF!</definedName>
    <definedName name="PR7_Range" localSheetId="27">#REF!</definedName>
    <definedName name="PR7_Range" localSheetId="28">#REF!</definedName>
    <definedName name="PR7_Range" localSheetId="16">#REF!</definedName>
    <definedName name="PR7_Range" localSheetId="19">#REF!</definedName>
    <definedName name="PR7_Range" localSheetId="20">#REF!</definedName>
    <definedName name="PR7_Range" localSheetId="22">#REF!</definedName>
    <definedName name="PR7_Range" localSheetId="23">#REF!</definedName>
    <definedName name="PR7_Range" localSheetId="24">#REF!</definedName>
    <definedName name="PR7_Range" localSheetId="25">#REF!</definedName>
    <definedName name="PR7_Range" localSheetId="26">#REF!</definedName>
    <definedName name="PR7_Range" localSheetId="5">#REF!</definedName>
    <definedName name="PR7_Range" localSheetId="7">#REF!</definedName>
    <definedName name="PR7_Range" localSheetId="9">#REF!</definedName>
    <definedName name="PR7_Range">#REF!</definedName>
    <definedName name="PR7_TF" localSheetId="19">#REF!</definedName>
    <definedName name="PR7_TF">#REF!</definedName>
    <definedName name="PR8_Active" localSheetId="27">#REF!</definedName>
    <definedName name="PR8_Active" localSheetId="28">#REF!</definedName>
    <definedName name="PR8_Active" localSheetId="16">#REF!</definedName>
    <definedName name="PR8_Active" localSheetId="19">#REF!</definedName>
    <definedName name="PR8_Active" localSheetId="20">#REF!</definedName>
    <definedName name="PR8_Active" localSheetId="22">#REF!</definedName>
    <definedName name="PR8_Active" localSheetId="23">#REF!</definedName>
    <definedName name="PR8_Active" localSheetId="24">#REF!</definedName>
    <definedName name="PR8_Active" localSheetId="25">#REF!</definedName>
    <definedName name="PR8_Active" localSheetId="26">#REF!</definedName>
    <definedName name="PR8_Active" localSheetId="5">#REF!</definedName>
    <definedName name="PR8_Active" localSheetId="7">#REF!</definedName>
    <definedName name="PR8_Active" localSheetId="9">#REF!</definedName>
    <definedName name="PR8_Active">#REF!</definedName>
    <definedName name="PR8_Name" localSheetId="27">#REF!</definedName>
    <definedName name="PR8_Name" localSheetId="28">#REF!</definedName>
    <definedName name="PR8_Name" localSheetId="16">#REF!</definedName>
    <definedName name="PR8_Name" localSheetId="19">#REF!</definedName>
    <definedName name="PR8_Name" localSheetId="20">#REF!</definedName>
    <definedName name="PR8_Name" localSheetId="22">#REF!</definedName>
    <definedName name="PR8_Name" localSheetId="23">#REF!</definedName>
    <definedName name="PR8_Name" localSheetId="24">#REF!</definedName>
    <definedName name="PR8_Name" localSheetId="25">#REF!</definedName>
    <definedName name="PR8_Name" localSheetId="26">#REF!</definedName>
    <definedName name="PR8_Name" localSheetId="5">#REF!</definedName>
    <definedName name="PR8_Name" localSheetId="7">#REF!</definedName>
    <definedName name="PR8_Name" localSheetId="9">#REF!</definedName>
    <definedName name="PR8_Name">#REF!</definedName>
    <definedName name="PR8_pagno" localSheetId="19">#REF!</definedName>
    <definedName name="PR8_pagno">#REF!</definedName>
    <definedName name="PR8_Range" localSheetId="27">#REF!</definedName>
    <definedName name="PR8_Range" localSheetId="28">#REF!</definedName>
    <definedName name="PR8_Range" localSheetId="16">#REF!</definedName>
    <definedName name="PR8_Range" localSheetId="19">#REF!</definedName>
    <definedName name="PR8_Range" localSheetId="20">#REF!</definedName>
    <definedName name="PR8_Range" localSheetId="22">#REF!</definedName>
    <definedName name="PR8_Range" localSheetId="23">#REF!</definedName>
    <definedName name="PR8_Range" localSheetId="24">#REF!</definedName>
    <definedName name="PR8_Range" localSheetId="25">#REF!</definedName>
    <definedName name="PR8_Range" localSheetId="26">#REF!</definedName>
    <definedName name="PR8_Range" localSheetId="5">#REF!</definedName>
    <definedName name="PR8_Range" localSheetId="7">#REF!</definedName>
    <definedName name="PR8_Range" localSheetId="9">#REF!</definedName>
    <definedName name="PR8_Range">#REF!</definedName>
    <definedName name="PR8_TF" localSheetId="19">#REF!</definedName>
    <definedName name="PR8_TF">#REF!</definedName>
    <definedName name="PR9_Active" localSheetId="27">#REF!</definedName>
    <definedName name="PR9_Active" localSheetId="28">#REF!</definedName>
    <definedName name="PR9_Active" localSheetId="16">#REF!</definedName>
    <definedName name="PR9_Active" localSheetId="19">#REF!</definedName>
    <definedName name="PR9_Active" localSheetId="20">#REF!</definedName>
    <definedName name="PR9_Active" localSheetId="22">#REF!</definedName>
    <definedName name="PR9_Active" localSheetId="23">#REF!</definedName>
    <definedName name="PR9_Active" localSheetId="24">#REF!</definedName>
    <definedName name="PR9_Active" localSheetId="25">#REF!</definedName>
    <definedName name="PR9_Active" localSheetId="26">#REF!</definedName>
    <definedName name="PR9_Active" localSheetId="5">#REF!</definedName>
    <definedName name="PR9_Active" localSheetId="7">#REF!</definedName>
    <definedName name="PR9_Active" localSheetId="9">#REF!</definedName>
    <definedName name="PR9_Active">#REF!</definedName>
    <definedName name="PR9_Name" localSheetId="27">#REF!</definedName>
    <definedName name="PR9_Name" localSheetId="28">#REF!</definedName>
    <definedName name="PR9_Name" localSheetId="16">#REF!</definedName>
    <definedName name="PR9_Name" localSheetId="19">#REF!</definedName>
    <definedName name="PR9_Name" localSheetId="20">#REF!</definedName>
    <definedName name="PR9_Name" localSheetId="22">#REF!</definedName>
    <definedName name="PR9_Name" localSheetId="23">#REF!</definedName>
    <definedName name="PR9_Name" localSheetId="24">#REF!</definedName>
    <definedName name="PR9_Name" localSheetId="25">#REF!</definedName>
    <definedName name="PR9_Name" localSheetId="26">#REF!</definedName>
    <definedName name="PR9_Name" localSheetId="5">#REF!</definedName>
    <definedName name="PR9_Name" localSheetId="7">#REF!</definedName>
    <definedName name="PR9_Name" localSheetId="9">#REF!</definedName>
    <definedName name="PR9_Name">#REF!</definedName>
    <definedName name="PR9_pagno" localSheetId="27">#REF!</definedName>
    <definedName name="PR9_pagno" localSheetId="28">#REF!</definedName>
    <definedName name="PR9_pagno" localSheetId="16">#REF!</definedName>
    <definedName name="PR9_pagno" localSheetId="19">#REF!</definedName>
    <definedName name="PR9_pagno" localSheetId="20">#REF!</definedName>
    <definedName name="PR9_pagno" localSheetId="22">#REF!</definedName>
    <definedName name="PR9_pagno" localSheetId="23">#REF!</definedName>
    <definedName name="PR9_pagno" localSheetId="24">#REF!</definedName>
    <definedName name="PR9_pagno" localSheetId="25">#REF!</definedName>
    <definedName name="PR9_pagno" localSheetId="26">#REF!</definedName>
    <definedName name="PR9_pagno" localSheetId="5">#REF!</definedName>
    <definedName name="PR9_pagno" localSheetId="7">#REF!</definedName>
    <definedName name="PR9_pagno" localSheetId="9">#REF!</definedName>
    <definedName name="PR9_pagno">#REF!</definedName>
    <definedName name="PR9_Range" localSheetId="19">#REF!</definedName>
    <definedName name="PR9_Range">#REF!</definedName>
    <definedName name="PR9_TF" localSheetId="27">#REF!</definedName>
    <definedName name="PR9_TF" localSheetId="28">#REF!</definedName>
    <definedName name="PR9_TF" localSheetId="16">#REF!</definedName>
    <definedName name="PR9_TF" localSheetId="19">#REF!</definedName>
    <definedName name="PR9_TF" localSheetId="20">#REF!</definedName>
    <definedName name="PR9_TF" localSheetId="22">#REF!</definedName>
    <definedName name="PR9_TF" localSheetId="23">#REF!</definedName>
    <definedName name="PR9_TF" localSheetId="24">#REF!</definedName>
    <definedName name="PR9_TF" localSheetId="25">#REF!</definedName>
    <definedName name="PR9_TF" localSheetId="26">#REF!</definedName>
    <definedName name="PR9_TF" localSheetId="5">#REF!</definedName>
    <definedName name="PR9_TF" localSheetId="7">#REF!</definedName>
    <definedName name="PR9_TF" localSheetId="9">#REF!</definedName>
    <definedName name="PR9_TF">#REF!</definedName>
    <definedName name="PreBidMeeting">#REF!</definedName>
    <definedName name="PrecedentAnalysis___0">NA()</definedName>
    <definedName name="PreisGesamt">[0]!PreisGesamt</definedName>
    <definedName name="PreisLB">[0]!PreisLB</definedName>
    <definedName name="PreisLocal">[0]!PreisLocal</definedName>
    <definedName name="Prelim_Invoice" localSheetId="27">#REF!</definedName>
    <definedName name="Prelim_Invoice" localSheetId="28">#REF!</definedName>
    <definedName name="Prelim_Invoice" localSheetId="19">#REF!</definedName>
    <definedName name="Prelim_Invoice" localSheetId="20">#REF!</definedName>
    <definedName name="Prelim_Invoice" localSheetId="23">#REF!</definedName>
    <definedName name="Prelim_Invoice" localSheetId="24">#REF!</definedName>
    <definedName name="Prelim_Invoice" localSheetId="25">#REF!</definedName>
    <definedName name="Prelim_Invoice" localSheetId="26">#REF!</definedName>
    <definedName name="Prelim_Invoice" localSheetId="7">#REF!</definedName>
    <definedName name="Prelim_Invoice">#REF!</definedName>
    <definedName name="Prem_Disc">#REF!</definedName>
    <definedName name="PrePur">#REF!</definedName>
    <definedName name="Prev_month_ohn" localSheetId="27">#REF!</definedName>
    <definedName name="Prev_month_ohn" localSheetId="28">#REF!</definedName>
    <definedName name="Prev_month_ohn" localSheetId="16">#REF!</definedName>
    <definedName name="Prev_month_ohn" localSheetId="18">#REF!</definedName>
    <definedName name="Prev_month_ohn" localSheetId="20">#REF!</definedName>
    <definedName name="Prev_month_ohn" localSheetId="21">#REF!</definedName>
    <definedName name="Prev_month_ohn" localSheetId="22">#REF!</definedName>
    <definedName name="Prev_month_ohn" localSheetId="23">#REF!</definedName>
    <definedName name="Prev_month_ohn" localSheetId="24">#REF!</definedName>
    <definedName name="Prev_month_ohn" localSheetId="25">#REF!</definedName>
    <definedName name="Prev_month_ohn" localSheetId="26">#REF!</definedName>
    <definedName name="Prev_month_ohn" localSheetId="1">#REF!</definedName>
    <definedName name="Prev_month_ohn" localSheetId="2">#REF!</definedName>
    <definedName name="Prev_month_ohn" localSheetId="4">#REF!</definedName>
    <definedName name="Prev_month_ohn" localSheetId="5">#REF!</definedName>
    <definedName name="Prev_month_ohn" localSheetId="7">#REF!</definedName>
    <definedName name="Prev_month_ohn" localSheetId="8">#REF!</definedName>
    <definedName name="Prev_month_ohn" localSheetId="9">#REF!</definedName>
    <definedName name="Prev_month_ohn" localSheetId="10">#REF!</definedName>
    <definedName name="Prev_month_ohn">#REF!</definedName>
    <definedName name="prevDates">#REF!</definedName>
    <definedName name="PreviousButton">"Button 19"</definedName>
    <definedName name="prevUnrRev">#REF!</definedName>
    <definedName name="Prfsnl_Rates">#N/A</definedName>
    <definedName name="Prfsnl_Rates_Strt">#REF!</definedName>
    <definedName name="PrfsnlDesc_YR">#N/A</definedName>
    <definedName name="PrgCategory">#REF!</definedName>
    <definedName name="price" hidden="1">{#N/A,#N/A,FALSE,"AltFuel"}</definedName>
    <definedName name="Price1">#REF!</definedName>
    <definedName name="Price2">#REF!</definedName>
    <definedName name="Primary_Pay_RC_Table">#REF!</definedName>
    <definedName name="Princ_Repayment_Date">#REF!</definedName>
    <definedName name="Principal">#REF!</definedName>
    <definedName name="PRINT" localSheetId="24">#REF!</definedName>
    <definedName name="PRINT" localSheetId="25">#REF!</definedName>
    <definedName name="PRINT" localSheetId="1">#REF!</definedName>
    <definedName name="PRINT" localSheetId="2">#REF!</definedName>
    <definedName name="PRINT">#REF!</definedName>
    <definedName name="PRINT_ALL">#REF!</definedName>
    <definedName name="_xlnm.Print_Area" localSheetId="15">'H1-1-1 Table 12'!$A$1:$G$63</definedName>
    <definedName name="_xlnm.Print_Area" localSheetId="27">'H1-1-1 Table 19a'!$A$1:$L$45</definedName>
    <definedName name="_xlnm.Print_Area" localSheetId="28">'H1-1-1 Table 19b'!$A$1:$H$49</definedName>
    <definedName name="_xlnm.Print_Area" localSheetId="0">'H1-1-1_Table 1'!$A$1:$M$81</definedName>
    <definedName name="_xlnm.Print_Area" localSheetId="13">'H1-1-1_Table 10'!$A$1:$G$34</definedName>
    <definedName name="_xlnm.Print_Area" localSheetId="14">'H1-1-1_Table 11'!$A$1:$G$49</definedName>
    <definedName name="_xlnm.Print_Area" localSheetId="16">'H1-1-1_Table 13'!$A$1:$G$81</definedName>
    <definedName name="_xlnm.Print_Area" localSheetId="17">'H1-1-1_Table 14'!$A$1:$G$41</definedName>
    <definedName name="_xlnm.Print_Area" localSheetId="18">'H1-1-1_Table 14a'!$A$1:$H$50</definedName>
    <definedName name="_xlnm.Print_Area" localSheetId="19">'H1-1-1_Table 15'!$A$1:$V$52</definedName>
    <definedName name="_xlnm.Print_Area" localSheetId="20">'H1-1-1_Table 16'!$A$1:$T$43</definedName>
    <definedName name="_xlnm.Print_Area" localSheetId="21">'H1-1-1_Table 16a'!$A$1:$W$59</definedName>
    <definedName name="_xlnm.Print_Area" localSheetId="22">'H1-1-1_Table 17'!$A$1:$M$79</definedName>
    <definedName name="_xlnm.Print_Area" localSheetId="23">'H1-1-1_Table 18'!$A$1:$J$57</definedName>
    <definedName name="_xlnm.Print_Area" localSheetId="24">'H1-1-1_Table 18a'!$A$1:$J$79</definedName>
    <definedName name="_xlnm.Print_Area" localSheetId="25">'H1-1-1_Table 18b'!$A$1:$I$28</definedName>
    <definedName name="_xlnm.Print_Area" localSheetId="26">'H1-1-1_Table 19'!$A$1:$I$49</definedName>
    <definedName name="_xlnm.Print_Area" localSheetId="1">'H1-1-1_Table 1a'!$A$1:$M$96</definedName>
    <definedName name="_xlnm.Print_Area" localSheetId="2">'H1-1-1_Table 1b'!$A$1:$L$93</definedName>
    <definedName name="_xlnm.Print_Area" localSheetId="3">'H1-1-1_Table 2'!$A$1:$G$28</definedName>
    <definedName name="_xlnm.Print_Area" localSheetId="29">'H1-1-1_Table 20'!$A$1:$L$53</definedName>
    <definedName name="_xlnm.Print_Area" localSheetId="4">'H1-1-1_Table 3'!$A$1:$H$27</definedName>
    <definedName name="_xlnm.Print_Area" localSheetId="5">'H1-1-1_Table 4'!$A$1:$G$25</definedName>
    <definedName name="_xlnm.Print_Area" localSheetId="6">'H1-1-1_Table 5'!$A$1:$H$27</definedName>
    <definedName name="_xlnm.Print_Area" localSheetId="7">'H1-1-1_Table 6'!$A$1:$L$82</definedName>
    <definedName name="_xlnm.Print_Area" localSheetId="8">'H1-1-1_Table 7'!$A$1:$K$40</definedName>
    <definedName name="_xlnm.Print_Area" localSheetId="9">'H1-1-1_Table 7a'!$A$1:$K$40</definedName>
    <definedName name="_xlnm.Print_Area" localSheetId="10">'H1-1-1_Table 7b'!$A$1:$G$51</definedName>
    <definedName name="_xlnm.Print_Area" localSheetId="11">'H1-1-1_Table 8'!$A$1:$G$45</definedName>
    <definedName name="_xlnm.Print_Area" localSheetId="12">'H1-1-1_Table 9'!$A$1:$G$51</definedName>
    <definedName name="_xlnm.Print_Area" localSheetId="30">'H1-2-1_Table 1'!$A$1:$S$49</definedName>
    <definedName name="_xlnm.Print_Area" localSheetId="31">'H1-2-1_Table 2'!$A$1:$S$62</definedName>
    <definedName name="_xlnm.Print_Area">#REF!</definedName>
    <definedName name="print_Area_1" localSheetId="27">#REF!</definedName>
    <definedName name="print_Area_1" localSheetId="28">#REF!</definedName>
    <definedName name="print_Area_1" localSheetId="18">#REF!</definedName>
    <definedName name="print_Area_1" localSheetId="21">#REF!</definedName>
    <definedName name="print_Area_1" localSheetId="24">#REF!</definedName>
    <definedName name="print_Area_1" localSheetId="25">#REF!</definedName>
    <definedName name="print_Area_1" localSheetId="26">#REF!</definedName>
    <definedName name="print_Area_1" localSheetId="1">#REF!</definedName>
    <definedName name="print_Area_1" localSheetId="2">#REF!</definedName>
    <definedName name="print_Area_1" localSheetId="4">#REF!</definedName>
    <definedName name="print_Area_1" localSheetId="9">#REF!</definedName>
    <definedName name="print_Area_1" localSheetId="10">#REF!</definedName>
    <definedName name="print_Area_1">#REF!</definedName>
    <definedName name="Print_Area_2" localSheetId="28">#REF!</definedName>
    <definedName name="Print_Area_2" localSheetId="18">#REF!</definedName>
    <definedName name="Print_Area_2" localSheetId="19">#REF!</definedName>
    <definedName name="Print_Area_2" localSheetId="21">#REF!</definedName>
    <definedName name="Print_Area_2" localSheetId="22">#REF!</definedName>
    <definedName name="Print_Area_2" localSheetId="23">#REF!</definedName>
    <definedName name="Print_Area_2" localSheetId="24">#REF!</definedName>
    <definedName name="Print_Area_2" localSheetId="25">#REF!</definedName>
    <definedName name="Print_Area_2" localSheetId="26">#REF!</definedName>
    <definedName name="Print_Area_2" localSheetId="1">#REF!</definedName>
    <definedName name="Print_Area_2" localSheetId="2">#REF!</definedName>
    <definedName name="Print_Area_2" localSheetId="4">#REF!</definedName>
    <definedName name="Print_Area_2" localSheetId="7">#REF!</definedName>
    <definedName name="Print_Area_2" localSheetId="8">#REF!</definedName>
    <definedName name="Print_Area_2" localSheetId="9">#REF!</definedName>
    <definedName name="Print_Area_2" localSheetId="10">#REF!</definedName>
    <definedName name="Print_Area_2">#REF!</definedName>
    <definedName name="Print_Area_4" localSheetId="28">#REF!</definedName>
    <definedName name="Print_Area_4" localSheetId="18">#REF!</definedName>
    <definedName name="Print_Area_4" localSheetId="19">#REF!</definedName>
    <definedName name="Print_Area_4" localSheetId="21">#REF!</definedName>
    <definedName name="Print_Area_4" localSheetId="22">#REF!</definedName>
    <definedName name="Print_Area_4" localSheetId="23">#REF!</definedName>
    <definedName name="Print_Area_4" localSheetId="24">#REF!</definedName>
    <definedName name="Print_Area_4" localSheetId="25">#REF!</definedName>
    <definedName name="Print_Area_4" localSheetId="26">#REF!</definedName>
    <definedName name="Print_Area_4" localSheetId="1">#REF!</definedName>
    <definedName name="Print_Area_4" localSheetId="2">#REF!</definedName>
    <definedName name="Print_Area_4" localSheetId="4">#REF!</definedName>
    <definedName name="Print_Area_4" localSheetId="7">#REF!</definedName>
    <definedName name="Print_Area_4" localSheetId="8">#REF!</definedName>
    <definedName name="Print_Area_4" localSheetId="9">#REF!</definedName>
    <definedName name="Print_Area_4" localSheetId="10">#REF!</definedName>
    <definedName name="Print_Area_4">#REF!</definedName>
    <definedName name="PRINT_AREA_MI" localSheetId="27">#REF!</definedName>
    <definedName name="PRINT_AREA_MI" localSheetId="28">#REF!</definedName>
    <definedName name="PRINT_AREA_MI" localSheetId="16">#REF!</definedName>
    <definedName name="PRINT_AREA_MI" localSheetId="18">#REF!</definedName>
    <definedName name="PRINT_AREA_MI" localSheetId="20">#REF!</definedName>
    <definedName name="PRINT_AREA_MI" localSheetId="21">#REF!</definedName>
    <definedName name="PRINT_AREA_MI" localSheetId="22">#REF!</definedName>
    <definedName name="PRINT_AREA_MI" localSheetId="23">#REF!</definedName>
    <definedName name="PRINT_AREA_MI" localSheetId="24">#REF!</definedName>
    <definedName name="PRINT_AREA_MI" localSheetId="25">#REF!</definedName>
    <definedName name="PRINT_AREA_MI" localSheetId="26">#REF!</definedName>
    <definedName name="PRINT_AREA_MI" localSheetId="1">#REF!</definedName>
    <definedName name="PRINT_AREA_MI" localSheetId="2">#REF!</definedName>
    <definedName name="PRINT_AREA_MI" localSheetId="4">#REF!</definedName>
    <definedName name="PRINT_AREA_MI" localSheetId="5">#REF!</definedName>
    <definedName name="PRINT_AREA_MI" localSheetId="7">#REF!</definedName>
    <definedName name="Print_Area_MI" localSheetId="8">#REF!</definedName>
    <definedName name="PRINT_AREA_MI" localSheetId="9">#REF!</definedName>
    <definedName name="Print_Area_MI" localSheetId="10">#REF!</definedName>
    <definedName name="PRINT_AREA_MI">#REF!</definedName>
    <definedName name="Print_Area1">#REF!</definedName>
    <definedName name="Print_Area2">#REF!</definedName>
    <definedName name="Print_Header" localSheetId="27">#REF!</definedName>
    <definedName name="Print_Header" localSheetId="28">#REF!</definedName>
    <definedName name="Print_Header" localSheetId="16">#REF!</definedName>
    <definedName name="Print_Header" localSheetId="19">#REF!</definedName>
    <definedName name="Print_Header" localSheetId="20">#REF!</definedName>
    <definedName name="Print_Header" localSheetId="22">#REF!</definedName>
    <definedName name="Print_Header" localSheetId="23">#REF!</definedName>
    <definedName name="Print_Header" localSheetId="24">#REF!</definedName>
    <definedName name="Print_Header" localSheetId="25">#REF!</definedName>
    <definedName name="Print_Header" localSheetId="26">#REF!</definedName>
    <definedName name="Print_Header" localSheetId="5">#REF!</definedName>
    <definedName name="Print_Header" localSheetId="7">#REF!</definedName>
    <definedName name="Print_Header" localSheetId="9">#REF!</definedName>
    <definedName name="Print_Header">#REF!</definedName>
    <definedName name="_xlnm.Print_Titles">#REF!,#REF!</definedName>
    <definedName name="Print_Titles_MI" localSheetId="27">#REF!,#REF!</definedName>
    <definedName name="Print_Titles_MI" localSheetId="28">#REF!,#REF!</definedName>
    <definedName name="Print_Titles_MI" localSheetId="16">#REF!,#REF!</definedName>
    <definedName name="Print_Titles_MI" localSheetId="18">#REF!,#REF!</definedName>
    <definedName name="Print_Titles_MI" localSheetId="20">#REF!,#REF!</definedName>
    <definedName name="Print_Titles_MI" localSheetId="21">#REF!,#REF!</definedName>
    <definedName name="Print_Titles_MI" localSheetId="22">#REF!,#REF!</definedName>
    <definedName name="Print_Titles_MI" localSheetId="23">#REF!,#REF!</definedName>
    <definedName name="Print_Titles_MI" localSheetId="24">#REF!,#REF!</definedName>
    <definedName name="Print_Titles_MI" localSheetId="25">#REF!,#REF!</definedName>
    <definedName name="Print_Titles_MI" localSheetId="26">#REF!,#REF!</definedName>
    <definedName name="Print_Titles_MI" localSheetId="1">#REF!,#REF!</definedName>
    <definedName name="Print_Titles_MI" localSheetId="2">#REF!,#REF!</definedName>
    <definedName name="Print_Titles_MI" localSheetId="4">#REF!,#REF!</definedName>
    <definedName name="Print_Titles_MI" localSheetId="5">#REF!,#REF!</definedName>
    <definedName name="Print_Titles_MI" localSheetId="7">#REF!,#REF!</definedName>
    <definedName name="Print_Titles_MI" localSheetId="8">#REF!,#REF!</definedName>
    <definedName name="Print_Titles_MI" localSheetId="9">#REF!,#REF!</definedName>
    <definedName name="Print_Titles_MI" localSheetId="10">#REF!,#REF!</definedName>
    <definedName name="Print_Titles_MI">#REF!,#REF!</definedName>
    <definedName name="Print_toggle" localSheetId="27">#REF!</definedName>
    <definedName name="Print_toggle" localSheetId="28">#REF!</definedName>
    <definedName name="Print_toggle" localSheetId="16">#REF!</definedName>
    <definedName name="Print_toggle" localSheetId="18">#REF!</definedName>
    <definedName name="Print_toggle" localSheetId="21">#REF!</definedName>
    <definedName name="Print_toggle" localSheetId="22">#REF!</definedName>
    <definedName name="Print_toggle" localSheetId="23">#REF!</definedName>
    <definedName name="Print_toggle" localSheetId="24">#REF!</definedName>
    <definedName name="Print_toggle" localSheetId="25">#REF!</definedName>
    <definedName name="Print_toggle" localSheetId="26">#REF!</definedName>
    <definedName name="Print_toggle" localSheetId="1">#REF!</definedName>
    <definedName name="Print_toggle" localSheetId="2">#REF!</definedName>
    <definedName name="Print_toggle" localSheetId="4">#REF!</definedName>
    <definedName name="Print_toggle" localSheetId="7">#REF!</definedName>
    <definedName name="Print_toggle" localSheetId="8">#REF!</definedName>
    <definedName name="Print_toggle" localSheetId="9">#REF!</definedName>
    <definedName name="Print_toggle" localSheetId="10">#REF!</definedName>
    <definedName name="Print_toggle">#REF!</definedName>
    <definedName name="Print2">#N/A</definedName>
    <definedName name="PRINTALLOW" localSheetId="24">#REF!</definedName>
    <definedName name="PRINTALLOW" localSheetId="25">#REF!</definedName>
    <definedName name="PRINTALLOW" localSheetId="1">#REF!</definedName>
    <definedName name="PRINTALLOW" localSheetId="2">#REF!</definedName>
    <definedName name="PRINTALLOW">#REF!</definedName>
    <definedName name="PRINTDEP" localSheetId="24">#REF!</definedName>
    <definedName name="PRINTDEP" localSheetId="25">#REF!</definedName>
    <definedName name="PRINTDEP" localSheetId="1">#REF!</definedName>
    <definedName name="PRINTDEP" localSheetId="2">#REF!</definedName>
    <definedName name="PRINTDEP">#REF!</definedName>
    <definedName name="PRINTOTHER" localSheetId="24">#REF!</definedName>
    <definedName name="PRINTOTHER" localSheetId="25">#REF!</definedName>
    <definedName name="PRINTOTHER" localSheetId="1">#REF!</definedName>
    <definedName name="PRINTOTHER" localSheetId="2">#REF!</definedName>
    <definedName name="PRINTOTHER">#REF!</definedName>
    <definedName name="PRINTPAY" localSheetId="1">#REF!</definedName>
    <definedName name="PRINTPAY" localSheetId="2">#REF!</definedName>
    <definedName name="PRINTPAY">#REF!</definedName>
    <definedName name="PrintPlanGroups" localSheetId="14">#N/A</definedName>
    <definedName name="PrintPlanGroups" localSheetId="11">#N/A</definedName>
    <definedName name="PrintPlanGroups">#N/A</definedName>
    <definedName name="PRINTREVISED" localSheetId="24">#REF!</definedName>
    <definedName name="PRINTREVISED" localSheetId="25">#REF!</definedName>
    <definedName name="PRINTREVISED" localSheetId="1">#REF!</definedName>
    <definedName name="PRINTREVISED" localSheetId="2">#REF!</definedName>
    <definedName name="PRINTREVISED">#REF!</definedName>
    <definedName name="PrintSubpDist" localSheetId="14">#N/A</definedName>
    <definedName name="PrintSubpDist" localSheetId="11">#N/A</definedName>
    <definedName name="PrintSubpDist">#N/A</definedName>
    <definedName name="PrintSummary" localSheetId="14">#N/A</definedName>
    <definedName name="PrintSummary" localSheetId="11">#N/A</definedName>
    <definedName name="PrintSummary">#N/A</definedName>
    <definedName name="PRINTTI" localSheetId="24">#REF!</definedName>
    <definedName name="PRINTTI" localSheetId="25">#REF!</definedName>
    <definedName name="PRINTTI" localSheetId="1">#REF!</definedName>
    <definedName name="PRINTTI" localSheetId="2">#REF!</definedName>
    <definedName name="PRINTTI">#REF!</definedName>
    <definedName name="PrintVn" localSheetId="14">#N/A</definedName>
    <definedName name="PrintVn" localSheetId="11">#N/A</definedName>
    <definedName name="PrintVn">#N/A</definedName>
    <definedName name="PrintWr" localSheetId="14">#N/A</definedName>
    <definedName name="PrintWr" localSheetId="11">#N/A</definedName>
    <definedName name="PrintWr">#N/A</definedName>
    <definedName name="Priority">#REF!</definedName>
    <definedName name="PrmAllocationMethod" localSheetId="19">#REF!</definedName>
    <definedName name="PrmAllocationMethod" localSheetId="20">#REF!</definedName>
    <definedName name="PrmAllocationMethod" localSheetId="23">#REF!</definedName>
    <definedName name="PrmAllocationMethod" localSheetId="26">#REF!</definedName>
    <definedName name="PrmAllocationMethod">#REF!</definedName>
    <definedName name="PrmBundleDisposalMethod" localSheetId="19">#REF!</definedName>
    <definedName name="PrmBundleDisposalMethod" localSheetId="20">#REF!</definedName>
    <definedName name="PrmBundleDisposalMethod" localSheetId="23">#REF!</definedName>
    <definedName name="PrmBundleDisposalMethod" localSheetId="26">#REF!</definedName>
    <definedName name="PrmBundleDisposalMethod">#REF!</definedName>
    <definedName name="PrmCalcTax" localSheetId="19">#REF!</definedName>
    <definedName name="PrmCalcTax" localSheetId="20">#REF!</definedName>
    <definedName name="PrmCalcTax" localSheetId="23">#REF!</definedName>
    <definedName name="PrmCalcTax" localSheetId="26">#REF!</definedName>
    <definedName name="PrmCalcTax">#REF!</definedName>
    <definedName name="PrmEscalationMethod" localSheetId="19">#REF!</definedName>
    <definedName name="PrmEscalationMethod" localSheetId="20">#REF!</definedName>
    <definedName name="PrmEscalationMethod" localSheetId="23">#REF!</definedName>
    <definedName name="PrmEscalationMethod" localSheetId="26">#REF!</definedName>
    <definedName name="PrmEscalationMethod">#REF!</definedName>
    <definedName name="PrmILWInService" localSheetId="19">#REF!</definedName>
    <definedName name="PrmILWInService" localSheetId="20">#REF!</definedName>
    <definedName name="PrmILWInService" localSheetId="23">#REF!</definedName>
    <definedName name="PrmILWInService" localSheetId="26">#REF!</definedName>
    <definedName name="PrmILWInService">#REF!</definedName>
    <definedName name="PrmILWOPGCap" localSheetId="19">#REF!</definedName>
    <definedName name="PrmILWOPGCap" localSheetId="20">#REF!</definedName>
    <definedName name="PrmILWOPGCap" localSheetId="23">#REF!</definedName>
    <definedName name="PrmILWOPGCap" localSheetId="26">#REF!</definedName>
    <definedName name="PrmILWOPGCap">#REF!</definedName>
    <definedName name="PrmInflationIndex" localSheetId="19">#REF!</definedName>
    <definedName name="PrmInflationIndex" localSheetId="20">#REF!</definedName>
    <definedName name="PrmInflationIndex" localSheetId="23">#REF!</definedName>
    <definedName name="PrmInflationIndex" localSheetId="26">#REF!</definedName>
    <definedName name="PrmInflationIndex">#REF!</definedName>
    <definedName name="PrmInflationMethod" localSheetId="19">#REF!</definedName>
    <definedName name="PrmInflationMethod" localSheetId="20">#REF!</definedName>
    <definedName name="PrmInflationMethod" localSheetId="23">#REF!</definedName>
    <definedName name="PrmInflationMethod" localSheetId="26">#REF!</definedName>
    <definedName name="PrmInflationMethod">#REF!</definedName>
    <definedName name="PrmLLWInservice" localSheetId="19">#REF!</definedName>
    <definedName name="PrmLLWInservice" localSheetId="20">#REF!</definedName>
    <definedName name="PrmLLWInservice" localSheetId="23">#REF!</definedName>
    <definedName name="PrmLLWInservice" localSheetId="26">#REF!</definedName>
    <definedName name="PrmLLWInservice">#REF!</definedName>
    <definedName name="PrmLLWOPGCap" localSheetId="19">#REF!</definedName>
    <definedName name="PrmLLWOPGCap" localSheetId="20">#REF!</definedName>
    <definedName name="PrmLLWOPGCap" localSheetId="23">#REF!</definedName>
    <definedName name="PrmLLWOPGCap" localSheetId="26">#REF!</definedName>
    <definedName name="PrmLLWOPGCap">#REF!</definedName>
    <definedName name="PrmRateofReturnMethod" localSheetId="19">#REF!</definedName>
    <definedName name="PrmRateofReturnMethod" localSheetId="20">#REF!</definedName>
    <definedName name="PrmRateofReturnMethod" localSheetId="23">#REF!</definedName>
    <definedName name="PrmRateofReturnMethod" localSheetId="26">#REF!</definedName>
    <definedName name="PrmRateofReturnMethod">#REF!</definedName>
    <definedName name="PrmRiskModelOn" localSheetId="19">#REF!</definedName>
    <definedName name="PrmRiskModelOn" localSheetId="20">#REF!</definedName>
    <definedName name="PrmRiskModelOn" localSheetId="23">#REF!</definedName>
    <definedName name="PrmRiskModelOn" localSheetId="26">#REF!</definedName>
    <definedName name="PrmRiskModelOn">#REF!</definedName>
    <definedName name="PrmUFDInService" localSheetId="19">#REF!</definedName>
    <definedName name="PrmUFDInService" localSheetId="20">#REF!</definedName>
    <definedName name="PrmUFDInService" localSheetId="23">#REF!</definedName>
    <definedName name="PrmUFDInService" localSheetId="26">#REF!</definedName>
    <definedName name="PrmUFDInService">#REF!</definedName>
    <definedName name="PrmUFDOPGCap" localSheetId="19">#REF!</definedName>
    <definedName name="PrmUFDOPGCap" localSheetId="20">#REF!</definedName>
    <definedName name="PrmUFDOPGCap" localSheetId="23">#REF!</definedName>
    <definedName name="PrmUFDOPGCap" localSheetId="26">#REF!</definedName>
    <definedName name="PrmUFDOPGCap">#REF!</definedName>
    <definedName name="Probability1">OFFSET(#REF!,0,0,COUNTA(#REF!),1)</definedName>
    <definedName name="PROC">#REF!</definedName>
    <definedName name="PROCESS_PUMPS">#REF!</definedName>
    <definedName name="ProcLevel">#REF!</definedName>
    <definedName name="ProcurementOfficer">#REF!</definedName>
    <definedName name="ProdQty">#REF!</definedName>
    <definedName name="PRODUCTION">#N/A</definedName>
    <definedName name="Production_LY">#REF!</definedName>
    <definedName name="Production_LY_YTD">#REF!</definedName>
    <definedName name="Production_Table" localSheetId="19">#REF!</definedName>
    <definedName name="Production_Table">#REF!</definedName>
    <definedName name="ProductList" localSheetId="19">#REF!</definedName>
    <definedName name="ProductList">#REF!</definedName>
    <definedName name="Profit_Share">#REF!</definedName>
    <definedName name="Program">#REF!</definedName>
    <definedName name="Program_dropdown" localSheetId="19">#REF!</definedName>
    <definedName name="Program_dropdown">#REF!</definedName>
    <definedName name="PROGRESS">#REF!</definedName>
    <definedName name="proj_list">#REF!</definedName>
    <definedName name="Proj_Svcs">#REF!</definedName>
    <definedName name="project">#REF!</definedName>
    <definedName name="Project_Accountant_EC">#REF!</definedName>
    <definedName name="Project_Accountant_Gen_Con">#REF!</definedName>
    <definedName name="Project_Base_VBO">#REF!</definedName>
    <definedName name="Project_Cost_Table" localSheetId="19">#REF!</definedName>
    <definedName name="Project_Cost_Table">#REF!</definedName>
    <definedName name="Project_Engineer_Gen_Con">#REF!</definedName>
    <definedName name="Project_LU">#REF!</definedName>
    <definedName name="Project_Manager_Gen_Con">#REF!</definedName>
    <definedName name="Project_Name">#REF!</definedName>
    <definedName name="Project_Table">#REF!</definedName>
    <definedName name="ProjectCorporateEntityCodeDescription">#REF!</definedName>
    <definedName name="ProjectFacilityCodeDescription">#REF!</definedName>
    <definedName name="ProjectFieldVal" localSheetId="21">_xll.RiskProjectFieldValueXLL()</definedName>
    <definedName name="ProjectFieldVal" localSheetId="24">_xll.RiskProjectFieldValueXLL()</definedName>
    <definedName name="ProjectFieldVal" localSheetId="25">_xll.RiskProjectFieldValueXLL()</definedName>
    <definedName name="ProjectFieldVal" localSheetId="1">_xll.RiskProjectFieldValueXLL()</definedName>
    <definedName name="ProjectFieldVal" localSheetId="2">_xll.RiskProjectFieldValueXLL()</definedName>
    <definedName name="ProjectFieldVal">_xll.RiskProjectFieldValueXLL()</definedName>
    <definedName name="ProjectGroupCodeDescription">#REF!</definedName>
    <definedName name="ProjectOMA">#REF!</definedName>
    <definedName name="ProjectSettingsCalcCriticalIndicies" hidden="1">FALSE</definedName>
    <definedName name="ProjectSettingsCalcEngineVerified" hidden="1">TRUE</definedName>
    <definedName name="ProjectSettingsCalcProbGanttStats" hidden="1">FALSE</definedName>
    <definedName name="ProjectSettingsDateRangeForSimulation" hidden="1">0</definedName>
    <definedName name="ProjectSettingsIgnorePercentCompleteInfo" hidden="1">FALSE</definedName>
    <definedName name="ProjectSettingsProjectCalcMode" hidden="1">0</definedName>
    <definedName name="ProjectSettingsSimulationEngine" hidden="1">1</definedName>
    <definedName name="ProjectSettingsUpdateProjectWindowDuringSimulation" hidden="1">FALSE</definedName>
    <definedName name="ProjectTitle">#REF!</definedName>
    <definedName name="ProjectType">#REF!</definedName>
    <definedName name="PROJEXP_BONDS">#REF!</definedName>
    <definedName name="PROJEXP_BUILDERRISKINSURANCE">#REF!</definedName>
    <definedName name="PROJEXP_CGLINSURANCE">#REF!</definedName>
    <definedName name="PROJEXP_COCINSURANCE">#REF!</definedName>
    <definedName name="PROJEXP_CUSTOMS">#REF!</definedName>
    <definedName name="PROJEXP_EOINSURANCE">#REF!</definedName>
    <definedName name="PROJEXP_FINANCING">#REF!</definedName>
    <definedName name="PROJEXP_HOLDBACKBOND">#REF!</definedName>
    <definedName name="PROJEXP_LABMATBOND">#REF!</definedName>
    <definedName name="PROJEXP_LDALLOWANCE">#REF!</definedName>
    <definedName name="PROJEXP_LOC">#REF!</definedName>
    <definedName name="PROJEXP_MANUALS">#REF!</definedName>
    <definedName name="PROJEXP_PERFALLOWANCE">#REF!</definedName>
    <definedName name="PROJEXP_PERFBOND">#REF!</definedName>
    <definedName name="PROJEXP_PERMITS">#REF!</definedName>
    <definedName name="PROJEXP_POLLIABINSURANCE">#REF!</definedName>
    <definedName name="PROJEXP_SPECIAL">#REF!</definedName>
    <definedName name="PROJEXP_SUBTRADEBONDS">#REF!</definedName>
    <definedName name="projList">#REF!</definedName>
    <definedName name="ProjName">"Scrubgrass Generating Project"</definedName>
    <definedName name="projnameshort" localSheetId="24">#REF!</definedName>
    <definedName name="projnameshort" localSheetId="25">#REF!</definedName>
    <definedName name="projnameshort" localSheetId="1">#REF!</definedName>
    <definedName name="projnameshort" localSheetId="2">#REF!</definedName>
    <definedName name="projnameshort">#REF!</definedName>
    <definedName name="ProponentA">#REF!</definedName>
    <definedName name="ProponentA_1" localSheetId="24">#REF!</definedName>
    <definedName name="ProponentA_1" localSheetId="25">#REF!</definedName>
    <definedName name="ProponentA_1" localSheetId="1">#REF!</definedName>
    <definedName name="ProponentA_1" localSheetId="2">#REF!</definedName>
    <definedName name="ProponentA_1">#REF!</definedName>
    <definedName name="ProponentA_2" localSheetId="24">#REF!</definedName>
    <definedName name="ProponentA_2" localSheetId="25">#REF!</definedName>
    <definedName name="ProponentA_2" localSheetId="1">#REF!</definedName>
    <definedName name="ProponentA_2" localSheetId="2">#REF!</definedName>
    <definedName name="ProponentA_2">#REF!</definedName>
    <definedName name="ProponentA_3" localSheetId="24">#REF!</definedName>
    <definedName name="ProponentA_3" localSheetId="25">#REF!</definedName>
    <definedName name="ProponentA_3" localSheetId="1">#REF!</definedName>
    <definedName name="ProponentA_3" localSheetId="2">#REF!</definedName>
    <definedName name="ProponentA_3">#REF!</definedName>
    <definedName name="ProponentA_4" localSheetId="1">#REF!</definedName>
    <definedName name="ProponentA_4" localSheetId="2">#REF!</definedName>
    <definedName name="ProponentA_4">#REF!</definedName>
    <definedName name="ProponentA_5a" localSheetId="1">#REF!</definedName>
    <definedName name="ProponentA_5a" localSheetId="2">#REF!</definedName>
    <definedName name="ProponentA_5a">#REF!</definedName>
    <definedName name="ProponentA_5b" localSheetId="1">#REF!</definedName>
    <definedName name="ProponentA_5b" localSheetId="2">#REF!</definedName>
    <definedName name="ProponentA_5b">#REF!</definedName>
    <definedName name="ProponentA_6" localSheetId="1">#REF!</definedName>
    <definedName name="ProponentA_6" localSheetId="2">#REF!</definedName>
    <definedName name="ProponentA_6">#REF!</definedName>
    <definedName name="ProponentB">#REF!</definedName>
    <definedName name="ProponentB_1" localSheetId="24">#REF!</definedName>
    <definedName name="ProponentB_1" localSheetId="25">#REF!</definedName>
    <definedName name="ProponentB_1" localSheetId="1">#REF!</definedName>
    <definedName name="ProponentB_1" localSheetId="2">#REF!</definedName>
    <definedName name="ProponentB_1">#REF!</definedName>
    <definedName name="ProponentB_2" localSheetId="24">#REF!</definedName>
    <definedName name="ProponentB_2" localSheetId="25">#REF!</definedName>
    <definedName name="ProponentB_2" localSheetId="1">#REF!</definedName>
    <definedName name="ProponentB_2" localSheetId="2">#REF!</definedName>
    <definedName name="ProponentB_2">#REF!</definedName>
    <definedName name="ProponentB_3" localSheetId="24">#REF!</definedName>
    <definedName name="ProponentB_3" localSheetId="25">#REF!</definedName>
    <definedName name="ProponentB_3" localSheetId="1">#REF!</definedName>
    <definedName name="ProponentB_3" localSheetId="2">#REF!</definedName>
    <definedName name="ProponentB_3">#REF!</definedName>
    <definedName name="ProponentB_4" localSheetId="1">#REF!</definedName>
    <definedName name="ProponentB_4" localSheetId="2">#REF!</definedName>
    <definedName name="ProponentB_4">#REF!</definedName>
    <definedName name="ProponentB_5a" localSheetId="1">#REF!</definedName>
    <definedName name="ProponentB_5a" localSheetId="2">#REF!</definedName>
    <definedName name="ProponentB_5a">#REF!</definedName>
    <definedName name="ProponentB_5b" localSheetId="1">#REF!</definedName>
    <definedName name="ProponentB_5b" localSheetId="2">#REF!</definedName>
    <definedName name="ProponentB_5b">#REF!</definedName>
    <definedName name="ProponentB_6" localSheetId="1">#REF!</definedName>
    <definedName name="ProponentB_6" localSheetId="2">#REF!</definedName>
    <definedName name="ProponentB_6">#REF!</definedName>
    <definedName name="PROV_DISP">#REF!</definedName>
    <definedName name="PROV_OPS">#REF!</definedName>
    <definedName name="PROV_UFD">#REF!</definedName>
    <definedName name="PROV_UFS">#REF!</definedName>
    <definedName name="Province" localSheetId="19">#REF!</definedName>
    <definedName name="Province">#REF!</definedName>
    <definedName name="prt_maquina">#REF!</definedName>
    <definedName name="prt_resumen">#REF!</definedName>
    <definedName name="PSM">#REF!</definedName>
    <definedName name="PtblLAR">#REF!</definedName>
    <definedName name="PUMPBF">#REF!</definedName>
    <definedName name="PUMPHP">#REF!</definedName>
    <definedName name="PUMPLP">#REF!</definedName>
    <definedName name="PUMPMP">#REF!</definedName>
    <definedName name="PUMPR1">#REF!</definedName>
    <definedName name="PUMPR2">#REF!</definedName>
    <definedName name="PUMPR3">#REF!</definedName>
    <definedName name="PUMPR4">#REF!</definedName>
    <definedName name="PUMPSC">#REF!</definedName>
    <definedName name="PURCHASE_POWER">#N/A</definedName>
    <definedName name="Purchaser">#REF!</definedName>
    <definedName name="PurchaseStrat">#REF!</definedName>
    <definedName name="PURDELINPUTS" localSheetId="19">#REF!</definedName>
    <definedName name="PURDELINPUTS">#REF!</definedName>
    <definedName name="PV" localSheetId="24">#REF!</definedName>
    <definedName name="PV" localSheetId="25">#REF!</definedName>
    <definedName name="PV" localSheetId="1">#REF!</definedName>
    <definedName name="PV" localSheetId="2">#REF!</definedName>
    <definedName name="PV">#REF!</definedName>
    <definedName name="PV_year">#REF!</definedName>
    <definedName name="pvbreakdown">#REF!</definedName>
    <definedName name="pwu_35" localSheetId="28">#REF!</definedName>
    <definedName name="pwu_35" localSheetId="16">#REF!</definedName>
    <definedName name="pwu_35" localSheetId="18">#REF!</definedName>
    <definedName name="pwu_35" localSheetId="19">#REF!</definedName>
    <definedName name="pwu_35" localSheetId="21">#REF!</definedName>
    <definedName name="pwu_35" localSheetId="23">#REF!</definedName>
    <definedName name="pwu_35" localSheetId="24">#REF!</definedName>
    <definedName name="pwu_35" localSheetId="25">#REF!</definedName>
    <definedName name="pwu_35" localSheetId="26">#REF!</definedName>
    <definedName name="pwu_35" localSheetId="1">#REF!</definedName>
    <definedName name="pwu_35" localSheetId="2">#REF!</definedName>
    <definedName name="pwu_35" localSheetId="4">#REF!</definedName>
    <definedName name="pwu_35" localSheetId="7">#REF!</definedName>
    <definedName name="pwu_35" localSheetId="8">#REF!</definedName>
    <definedName name="pwu_35" localSheetId="9">#REF!</definedName>
    <definedName name="pwu_35" localSheetId="10">#REF!</definedName>
    <definedName name="pwu_35">#REF!</definedName>
    <definedName name="pwu_40" localSheetId="28">#REF!</definedName>
    <definedName name="pwu_40" localSheetId="16">#REF!</definedName>
    <definedName name="pwu_40" localSheetId="18">#REF!</definedName>
    <definedName name="pwu_40" localSheetId="19">#REF!</definedName>
    <definedName name="pwu_40" localSheetId="21">#REF!</definedName>
    <definedName name="pwu_40" localSheetId="23">#REF!</definedName>
    <definedName name="pwu_40" localSheetId="24">#REF!</definedName>
    <definedName name="pwu_40" localSheetId="25">#REF!</definedName>
    <definedName name="pwu_40" localSheetId="26">#REF!</definedName>
    <definedName name="pwu_40" localSheetId="1">#REF!</definedName>
    <definedName name="pwu_40" localSheetId="2">#REF!</definedName>
    <definedName name="pwu_40" localSheetId="4">#REF!</definedName>
    <definedName name="pwu_40" localSheetId="7">#REF!</definedName>
    <definedName name="pwu_40" localSheetId="8">#REF!</definedName>
    <definedName name="pwu_40" localSheetId="9">#REF!</definedName>
    <definedName name="pwu_40" localSheetId="10">#REF!</definedName>
    <definedName name="pwu_40">#REF!</definedName>
    <definedName name="PYCPTN">#REF!</definedName>
    <definedName name="PYear">#REF!</definedName>
    <definedName name="PYR">"JANUARY 3, 1998"</definedName>
    <definedName name="q" localSheetId="27">#REF!</definedName>
    <definedName name="q" localSheetId="28">#REF!</definedName>
    <definedName name="q" localSheetId="16">#REF!</definedName>
    <definedName name="q" localSheetId="18">#REF!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1">#REF!</definedName>
    <definedName name="q" localSheetId="2">#REF!</definedName>
    <definedName name="q" localSheetId="4">#REF!</definedName>
    <definedName name="q" localSheetId="5">#REF!</definedName>
    <definedName name="q" localSheetId="7">#REF!</definedName>
    <definedName name="q" localSheetId="8">#REF!</definedName>
    <definedName name="q" localSheetId="9">#REF!</definedName>
    <definedName name="q" localSheetId="10">#REF!</definedName>
    <definedName name="q">#REF!</definedName>
    <definedName name="QA_QC_EC">#REF!</definedName>
    <definedName name="QA_QC_Gen_Con">#REF!</definedName>
    <definedName name="QA_QC_LOA">#REF!</definedName>
    <definedName name="QA_QC_MON">#REF!</definedName>
    <definedName name="QC_MON_EC">#REF!</definedName>
    <definedName name="QC_WK_EC">#REF!</definedName>
    <definedName name="QCF_DatesLine">#REF!</definedName>
    <definedName name="QHTR">#REF!</definedName>
    <definedName name="QIHX">#REF!</definedName>
    <definedName name="QIHXHO">#REF!</definedName>
    <definedName name="qq">#REF!</definedName>
    <definedName name="qqq">#REF!,#REF!</definedName>
    <definedName name="qqqqqqqqqqq" localSheetId="27">#REF!</definedName>
    <definedName name="qqqqqqqqqqq" localSheetId="28">#REF!</definedName>
    <definedName name="qqqqqqqqqqq" localSheetId="16">#REF!</definedName>
    <definedName name="qqqqqqqqqqq" localSheetId="18">#REF!</definedName>
    <definedName name="qqqqqqqqqqq" localSheetId="20">#REF!</definedName>
    <definedName name="qqqqqqqqqqq" localSheetId="21">#REF!</definedName>
    <definedName name="qqqqqqqqqqq" localSheetId="22">#REF!</definedName>
    <definedName name="qqqqqqqqqqq" localSheetId="23">#REF!</definedName>
    <definedName name="qqqqqqqqqqq" localSheetId="24">#REF!</definedName>
    <definedName name="qqqqqqqqqqq" localSheetId="25">#REF!</definedName>
    <definedName name="qqqqqqqqqqq" localSheetId="26">#REF!</definedName>
    <definedName name="qqqqqqqqqqq" localSheetId="1">#REF!</definedName>
    <definedName name="qqqqqqqqqqq" localSheetId="2">#REF!</definedName>
    <definedName name="qqqqqqqqqqq" localSheetId="4">#REF!</definedName>
    <definedName name="qqqqqqqqqqq" localSheetId="5">#REF!</definedName>
    <definedName name="qqqqqqqqqqq" localSheetId="7">#REF!</definedName>
    <definedName name="qqqqqqqqqqq" localSheetId="8">#REF!</definedName>
    <definedName name="qqqqqqqqqqq" localSheetId="9">#REF!</definedName>
    <definedName name="qqqqqqqqqqq" localSheetId="10">#REF!</definedName>
    <definedName name="qqqqqqqqqqq">#REF!</definedName>
    <definedName name="Quality">#REF!</definedName>
    <definedName name="Quality_Manager_Gen_Con">#REF!</definedName>
    <definedName name="Quality_Manager_LOA">#REF!</definedName>
    <definedName name="Quality_Manager_MON">#REF!</definedName>
    <definedName name="QualityClass">#REF!</definedName>
    <definedName name="qualtrainer_pln_hrs">#REF!</definedName>
    <definedName name="QUANTITY">#REF!</definedName>
    <definedName name="QuantumData" localSheetId="27">#REF!</definedName>
    <definedName name="QuantumData" localSheetId="28">#REF!</definedName>
    <definedName name="QuantumData" localSheetId="16">#REF!</definedName>
    <definedName name="QuantumData" localSheetId="18">#REF!</definedName>
    <definedName name="QuantumData" localSheetId="21">#REF!</definedName>
    <definedName name="QuantumData" localSheetId="22">#REF!</definedName>
    <definedName name="QuantumData" localSheetId="23">#REF!</definedName>
    <definedName name="QuantumData" localSheetId="24">#REF!</definedName>
    <definedName name="QuantumData" localSheetId="25">#REF!</definedName>
    <definedName name="QuantumData" localSheetId="26">#REF!</definedName>
    <definedName name="QuantumData" localSheetId="1">#REF!</definedName>
    <definedName name="QuantumData" localSheetId="2">#REF!</definedName>
    <definedName name="QuantumData" localSheetId="4">#REF!</definedName>
    <definedName name="QuantumData" localSheetId="7">#REF!</definedName>
    <definedName name="QuantumData" localSheetId="8">#REF!</definedName>
    <definedName name="QuantumData" localSheetId="9">#REF!</definedName>
    <definedName name="QuantumData" localSheetId="10">#REF!</definedName>
    <definedName name="QuantumData">#REF!</definedName>
    <definedName name="QuantumRange" localSheetId="27">#REF!</definedName>
    <definedName name="QuantumRange" localSheetId="28">#REF!</definedName>
    <definedName name="QuantumRange" localSheetId="18">#REF!</definedName>
    <definedName name="QuantumRange" localSheetId="21">#REF!</definedName>
    <definedName name="QuantumRange" localSheetId="22">#REF!</definedName>
    <definedName name="QuantumRange" localSheetId="23">#REF!</definedName>
    <definedName name="QuantumRange" localSheetId="24">#REF!</definedName>
    <definedName name="QuantumRange" localSheetId="25">#REF!</definedName>
    <definedName name="QuantumRange" localSheetId="26">#REF!</definedName>
    <definedName name="QuantumRange" localSheetId="1">#REF!</definedName>
    <definedName name="QuantumRange" localSheetId="2">#REF!</definedName>
    <definedName name="QuantumRange" localSheetId="4">#REF!</definedName>
    <definedName name="QuantumRange" localSheetId="7">#REF!</definedName>
    <definedName name="QuantumRange" localSheetId="8">#REF!</definedName>
    <definedName name="QuantumRange" localSheetId="9">#REF!</definedName>
    <definedName name="QuantumRange" localSheetId="10">#REF!</definedName>
    <definedName name="QuantumRange">#REF!</definedName>
    <definedName name="Quarter">#REF!</definedName>
    <definedName name="Quarterly_Table">#REF!</definedName>
    <definedName name="qw" localSheetId="15" hidden="1">#REF!</definedName>
    <definedName name="qw" localSheetId="28" hidden="1">#REF!</definedName>
    <definedName name="qw" localSheetId="0" hidden="1">#REF!</definedName>
    <definedName name="qw" localSheetId="13" hidden="1">#REF!</definedName>
    <definedName name="qw" localSheetId="14" hidden="1">#REF!</definedName>
    <definedName name="qw" localSheetId="16" hidden="1">#REF!</definedName>
    <definedName name="qw" localSheetId="17" hidden="1">#REF!</definedName>
    <definedName name="qw" localSheetId="18" hidden="1">#REF!</definedName>
    <definedName name="qw" localSheetId="19" hidden="1">#REF!</definedName>
    <definedName name="qw" localSheetId="20" hidden="1">#REF!</definedName>
    <definedName name="qw" localSheetId="21" hidden="1">#REF!</definedName>
    <definedName name="qw" localSheetId="22" hidden="1">#REF!</definedName>
    <definedName name="qw" localSheetId="23" hidden="1">#REF!</definedName>
    <definedName name="qw" localSheetId="24" hidden="1">#REF!</definedName>
    <definedName name="qw" localSheetId="25" hidden="1">#REF!</definedName>
    <definedName name="qw" localSheetId="26" hidden="1">#REF!</definedName>
    <definedName name="qw" localSheetId="1" hidden="1">#REF!</definedName>
    <definedName name="qw" localSheetId="2" hidden="1">#REF!</definedName>
    <definedName name="qw" localSheetId="3" hidden="1">#REF!</definedName>
    <definedName name="qw" localSheetId="29" hidden="1">#REF!</definedName>
    <definedName name="qw" localSheetId="4" hidden="1">#REF!</definedName>
    <definedName name="qw" localSheetId="5" hidden="1">#REF!</definedName>
    <definedName name="qw" localSheetId="6" hidden="1">#REF!</definedName>
    <definedName name="qw" localSheetId="7" hidden="1">#REF!</definedName>
    <definedName name="qw" localSheetId="8" hidden="1">#REF!</definedName>
    <definedName name="qw" localSheetId="9" hidden="1">#REF!</definedName>
    <definedName name="qw" localSheetId="10" hidden="1">#REF!</definedName>
    <definedName name="qw" localSheetId="11" hidden="1">#REF!</definedName>
    <definedName name="qw" localSheetId="30" hidden="1">#REF!</definedName>
    <definedName name="qw" localSheetId="31" hidden="1">#REF!</definedName>
    <definedName name="qw" hidden="1">#REF!</definedName>
    <definedName name="qwe3rtg">#REF!</definedName>
    <definedName name="qwerfz">#REF!</definedName>
    <definedName name="qwqw" localSheetId="27">#REF!</definedName>
    <definedName name="qwqw" localSheetId="28">#REF!</definedName>
    <definedName name="qwqw" localSheetId="16">#REF!</definedName>
    <definedName name="qwqw" localSheetId="18">#REF!</definedName>
    <definedName name="qwqw" localSheetId="21">#REF!</definedName>
    <definedName name="qwqw" localSheetId="22">#REF!</definedName>
    <definedName name="qwqw" localSheetId="23">#REF!</definedName>
    <definedName name="qwqw" localSheetId="24">#REF!</definedName>
    <definedName name="qwqw" localSheetId="25">#REF!</definedName>
    <definedName name="qwqw" localSheetId="26">#REF!</definedName>
    <definedName name="qwqw" localSheetId="1">#REF!</definedName>
    <definedName name="qwqw" localSheetId="2">#REF!</definedName>
    <definedName name="qwqw" localSheetId="4">#REF!</definedName>
    <definedName name="qwqw" localSheetId="7">#REF!</definedName>
    <definedName name="qwqw" localSheetId="8">#REF!</definedName>
    <definedName name="qwqw" localSheetId="9">#REF!</definedName>
    <definedName name="qwqw" localSheetId="10">#REF!</definedName>
    <definedName name="qwqw">#REF!</definedName>
    <definedName name="qxzge">#REF!</definedName>
    <definedName name="qzzzsd" hidden="1">TRUE</definedName>
    <definedName name="R_1_TEC">#REF!</definedName>
    <definedName name="R_2_TEC">#REF!</definedName>
    <definedName name="R_3_TEC">#REF!</definedName>
    <definedName name="R_4_TEC">#REF!</definedName>
    <definedName name="r_fuel">#REF!</definedName>
    <definedName name="r_input_main">#REF!</definedName>
    <definedName name="r_opex">#REF!</definedName>
    <definedName name="r_printfunction___0">NA()</definedName>
    <definedName name="R_Selected">#REF!</definedName>
    <definedName name="r_start">#REF!</definedName>
    <definedName name="Rail_Coverage_Percentage_2013" localSheetId="19">#REF!</definedName>
    <definedName name="Rail_Coverage_Percentage_2013">#REF!</definedName>
    <definedName name="RAISE_96">0.055</definedName>
    <definedName name="range">#REF!</definedName>
    <definedName name="Range2" localSheetId="27">#REF!</definedName>
    <definedName name="Range2" localSheetId="28">#REF!</definedName>
    <definedName name="Range2" localSheetId="16">#REF!</definedName>
    <definedName name="Range2" localSheetId="18">#REF!</definedName>
    <definedName name="Range2" localSheetId="19">#REF!</definedName>
    <definedName name="Range2" localSheetId="20">#REF!</definedName>
    <definedName name="Range2" localSheetId="21">#REF!</definedName>
    <definedName name="Range2" localSheetId="22">#REF!</definedName>
    <definedName name="Range2" localSheetId="23">#REF!</definedName>
    <definedName name="Range2" localSheetId="24">#REF!</definedName>
    <definedName name="Range2" localSheetId="25">#REF!</definedName>
    <definedName name="Range2" localSheetId="26">#REF!</definedName>
    <definedName name="Range2" localSheetId="1">#REF!</definedName>
    <definedName name="Range2" localSheetId="2">#REF!</definedName>
    <definedName name="Range2" localSheetId="4">#REF!</definedName>
    <definedName name="Range2" localSheetId="5">#REF!</definedName>
    <definedName name="Range2" localSheetId="7">#REF!</definedName>
    <definedName name="Range2" localSheetId="8">#REF!</definedName>
    <definedName name="Range2" localSheetId="9">#REF!</definedName>
    <definedName name="Range2" localSheetId="10">#REF!</definedName>
    <definedName name="Range2">#REF!</definedName>
    <definedName name="Rate">#REF!</definedName>
    <definedName name="rate2014">#REF!</definedName>
    <definedName name="RateAustralia">#REF!</definedName>
    <definedName name="RateBrazil">#REF!</definedName>
    <definedName name="RateChile">#REF!</definedName>
    <definedName name="Rateest">#REF!</definedName>
    <definedName name="RateRange" localSheetId="27">#REF!</definedName>
    <definedName name="RateRange" localSheetId="28">#REF!</definedName>
    <definedName name="RateRange" localSheetId="16">#REF!</definedName>
    <definedName name="RateRange" localSheetId="18">#REF!</definedName>
    <definedName name="RateRange" localSheetId="21">#REF!</definedName>
    <definedName name="RateRange" localSheetId="22">#REF!</definedName>
    <definedName name="RateRange" localSheetId="23">#REF!</definedName>
    <definedName name="RateRange" localSheetId="24">#REF!</definedName>
    <definedName name="RateRange" localSheetId="25">#REF!</definedName>
    <definedName name="RateRange" localSheetId="26">#REF!</definedName>
    <definedName name="RateRange" localSheetId="1">#REF!</definedName>
    <definedName name="RateRange" localSheetId="2">#REF!</definedName>
    <definedName name="RateRange" localSheetId="4">#REF!</definedName>
    <definedName name="RateRange" localSheetId="7">#REF!</definedName>
    <definedName name="RateRange" localSheetId="8">#REF!</definedName>
    <definedName name="RateRange" localSheetId="9">#REF!</definedName>
    <definedName name="RateRange" localSheetId="10">#REF!</definedName>
    <definedName name="RateRange">#REF!</definedName>
    <definedName name="RATES" localSheetId="27">#REF!</definedName>
    <definedName name="RATES" localSheetId="28">#REF!</definedName>
    <definedName name="RATES" localSheetId="16">#REF!</definedName>
    <definedName name="RATES" localSheetId="18">#REF!</definedName>
    <definedName name="RATES" localSheetId="20">#REF!</definedName>
    <definedName name="RATES" localSheetId="21">#REF!</definedName>
    <definedName name="RATES" localSheetId="22">#REF!</definedName>
    <definedName name="RATES" localSheetId="23">#REF!</definedName>
    <definedName name="RATES" localSheetId="24">#REF!</definedName>
    <definedName name="RATES" localSheetId="25">#REF!</definedName>
    <definedName name="RATES" localSheetId="26">#REF!</definedName>
    <definedName name="RATES" localSheetId="1">#REF!</definedName>
    <definedName name="RATES" localSheetId="2">#REF!</definedName>
    <definedName name="RATES" localSheetId="4">#REF!</definedName>
    <definedName name="RATES" localSheetId="5">#REF!</definedName>
    <definedName name="RATES" localSheetId="7">#REF!</definedName>
    <definedName name="RATES" localSheetId="8">#REF!</definedName>
    <definedName name="RATES" localSheetId="9">#REF!</definedName>
    <definedName name="RATES" localSheetId="10">#REF!</definedName>
    <definedName name="RATES">#REF!</definedName>
    <definedName name="Rates_HR">#N/A</definedName>
    <definedName name="Rates_YR">#N/A</definedName>
    <definedName name="Rates2" localSheetId="24">#REF!</definedName>
    <definedName name="Rates2" localSheetId="25">#REF!</definedName>
    <definedName name="Rates2" localSheetId="1">#REF!</definedName>
    <definedName name="Rates2" localSheetId="2">#REF!</definedName>
    <definedName name="Rates2">#REF!</definedName>
    <definedName name="RATESUMMARY" localSheetId="27">#REF!</definedName>
    <definedName name="RATESUMMARY" localSheetId="28">#REF!</definedName>
    <definedName name="RATESUMMARY" localSheetId="16">#REF!</definedName>
    <definedName name="RATESUMMARY" localSheetId="18">#REF!</definedName>
    <definedName name="RATESUMMARY" localSheetId="20">#REF!</definedName>
    <definedName name="RATESUMMARY" localSheetId="21">#REF!</definedName>
    <definedName name="RATESUMMARY" localSheetId="22">#REF!</definedName>
    <definedName name="RATESUMMARY" localSheetId="23">#REF!</definedName>
    <definedName name="RATESUMMARY" localSheetId="24">#REF!</definedName>
    <definedName name="RATESUMMARY" localSheetId="25">#REF!</definedName>
    <definedName name="RATESUMMARY" localSheetId="26">#REF!</definedName>
    <definedName name="RATESUMMARY" localSheetId="1">#REF!</definedName>
    <definedName name="RATESUMMARY" localSheetId="2">#REF!</definedName>
    <definedName name="RATESUMMARY" localSheetId="4">#REF!</definedName>
    <definedName name="RATESUMMARY" localSheetId="7">#REF!</definedName>
    <definedName name="RATESUMMARY" localSheetId="8">#REF!</definedName>
    <definedName name="RATESUMMARY" localSheetId="9">#REF!</definedName>
    <definedName name="RATESUMMARY" localSheetId="10">#REF!</definedName>
    <definedName name="RATESUMMARY">#REF!</definedName>
    <definedName name="RateTEI">#REF!</definedName>
    <definedName name="RATIO1" localSheetId="27">#REF!</definedName>
    <definedName name="RATIO1" localSheetId="28">#REF!</definedName>
    <definedName name="RATIO1" localSheetId="18">#REF!</definedName>
    <definedName name="RATIO1" localSheetId="20">#REF!</definedName>
    <definedName name="RATIO1" localSheetId="21">#REF!</definedName>
    <definedName name="RATIO1" localSheetId="22">#REF!</definedName>
    <definedName name="RATIO1" localSheetId="23">#REF!</definedName>
    <definedName name="RATIO1" localSheetId="24">#REF!</definedName>
    <definedName name="RATIO1" localSheetId="25">#REF!</definedName>
    <definedName name="RATIO1" localSheetId="26">#REF!</definedName>
    <definedName name="RATIO1" localSheetId="1">#REF!</definedName>
    <definedName name="RATIO1" localSheetId="2">#REF!</definedName>
    <definedName name="RATIO1" localSheetId="4">#REF!</definedName>
    <definedName name="RATIO1" localSheetId="7">#REF!</definedName>
    <definedName name="RATIO1" localSheetId="8">#REF!</definedName>
    <definedName name="RATIO1" localSheetId="9">#REF!</definedName>
    <definedName name="RATIO1" localSheetId="10">#REF!</definedName>
    <definedName name="RATIO1">#REF!</definedName>
    <definedName name="RATIO2" localSheetId="27">#REF!</definedName>
    <definedName name="RATIO2" localSheetId="28">#REF!</definedName>
    <definedName name="RATIO2" localSheetId="18">#REF!</definedName>
    <definedName name="RATIO2" localSheetId="20">#REF!</definedName>
    <definedName name="RATIO2" localSheetId="21">#REF!</definedName>
    <definedName name="RATIO2" localSheetId="22">#REF!</definedName>
    <definedName name="RATIO2" localSheetId="23">#REF!</definedName>
    <definedName name="RATIO2" localSheetId="24">#REF!</definedName>
    <definedName name="RATIO2" localSheetId="25">#REF!</definedName>
    <definedName name="RATIO2" localSheetId="26">#REF!</definedName>
    <definedName name="RATIO2" localSheetId="1">#REF!</definedName>
    <definedName name="RATIO2" localSheetId="2">#REF!</definedName>
    <definedName name="RATIO2" localSheetId="4">#REF!</definedName>
    <definedName name="RATIO2" localSheetId="7">#REF!</definedName>
    <definedName name="RATIO2" localSheetId="8">#REF!</definedName>
    <definedName name="RATIO2" localSheetId="9">#REF!</definedName>
    <definedName name="RATIO2" localSheetId="10">#REF!</definedName>
    <definedName name="RATIO2">#REF!</definedName>
    <definedName name="ratio3" localSheetId="27">#REF!</definedName>
    <definedName name="ratio3" localSheetId="28">#REF!</definedName>
    <definedName name="ratio3" localSheetId="18">#REF!</definedName>
    <definedName name="ratio3" localSheetId="20">#REF!</definedName>
    <definedName name="ratio3" localSheetId="21">#REF!</definedName>
    <definedName name="ratio3" localSheetId="22">#REF!</definedName>
    <definedName name="ratio3" localSheetId="23">#REF!</definedName>
    <definedName name="ratio3" localSheetId="24">#REF!</definedName>
    <definedName name="ratio3" localSheetId="25">#REF!</definedName>
    <definedName name="ratio3" localSheetId="26">#REF!</definedName>
    <definedName name="ratio3" localSheetId="1">#REF!</definedName>
    <definedName name="ratio3" localSheetId="2">#REF!</definedName>
    <definedName name="ratio3" localSheetId="4">#REF!</definedName>
    <definedName name="ratio3" localSheetId="7">#REF!</definedName>
    <definedName name="ratio3" localSheetId="8">#REF!</definedName>
    <definedName name="ratio3" localSheetId="9">#REF!</definedName>
    <definedName name="ratio3" localSheetId="10">#REF!</definedName>
    <definedName name="ratio3">#REF!</definedName>
    <definedName name="ratio4" localSheetId="27">#REF!</definedName>
    <definedName name="ratio4" localSheetId="28">#REF!</definedName>
    <definedName name="ratio4" localSheetId="18">#REF!</definedName>
    <definedName name="ratio4" localSheetId="20">#REF!</definedName>
    <definedName name="ratio4" localSheetId="21">#REF!</definedName>
    <definedName name="ratio4" localSheetId="22">#REF!</definedName>
    <definedName name="ratio4" localSheetId="23">#REF!</definedName>
    <definedName name="ratio4" localSheetId="24">#REF!</definedName>
    <definedName name="ratio4" localSheetId="25">#REF!</definedName>
    <definedName name="ratio4" localSheetId="26">#REF!</definedName>
    <definedName name="ratio4" localSheetId="1">#REF!</definedName>
    <definedName name="ratio4" localSheetId="2">#REF!</definedName>
    <definedName name="ratio4" localSheetId="4">#REF!</definedName>
    <definedName name="ratio4" localSheetId="7">#REF!</definedName>
    <definedName name="ratio4" localSheetId="8">#REF!</definedName>
    <definedName name="ratio4" localSheetId="9">#REF!</definedName>
    <definedName name="ratio4" localSheetId="10">#REF!</definedName>
    <definedName name="ratio4">#REF!</definedName>
    <definedName name="ratio5" localSheetId="27">#REF!</definedName>
    <definedName name="ratio5" localSheetId="28">#REF!</definedName>
    <definedName name="ratio5" localSheetId="18">#REF!</definedName>
    <definedName name="ratio5" localSheetId="20">#REF!</definedName>
    <definedName name="ratio5" localSheetId="21">#REF!</definedName>
    <definedName name="ratio5" localSheetId="22">#REF!</definedName>
    <definedName name="ratio5" localSheetId="23">#REF!</definedName>
    <definedName name="ratio5" localSheetId="24">#REF!</definedName>
    <definedName name="ratio5" localSheetId="25">#REF!</definedName>
    <definedName name="ratio5" localSheetId="26">#REF!</definedName>
    <definedName name="ratio5" localSheetId="1">#REF!</definedName>
    <definedName name="ratio5" localSheetId="2">#REF!</definedName>
    <definedName name="ratio5" localSheetId="4">#REF!</definedName>
    <definedName name="ratio5" localSheetId="7">#REF!</definedName>
    <definedName name="ratio5" localSheetId="8">#REF!</definedName>
    <definedName name="ratio5" localSheetId="9">#REF!</definedName>
    <definedName name="ratio5" localSheetId="10">#REF!</definedName>
    <definedName name="ratio5">#REF!</definedName>
    <definedName name="ratio6" localSheetId="27">#REF!</definedName>
    <definedName name="ratio6" localSheetId="28">#REF!</definedName>
    <definedName name="ratio6" localSheetId="18">#REF!</definedName>
    <definedName name="ratio6" localSheetId="20">#REF!</definedName>
    <definedName name="ratio6" localSheetId="21">#REF!</definedName>
    <definedName name="ratio6" localSheetId="22">#REF!</definedName>
    <definedName name="ratio6" localSheetId="23">#REF!</definedName>
    <definedName name="ratio6" localSheetId="24">#REF!</definedName>
    <definedName name="ratio6" localSheetId="25">#REF!</definedName>
    <definedName name="ratio6" localSheetId="26">#REF!</definedName>
    <definedName name="ratio6" localSheetId="1">#REF!</definedName>
    <definedName name="ratio6" localSheetId="2">#REF!</definedName>
    <definedName name="ratio6" localSheetId="4">#REF!</definedName>
    <definedName name="ratio6" localSheetId="7">#REF!</definedName>
    <definedName name="ratio6" localSheetId="8">#REF!</definedName>
    <definedName name="ratio6" localSheetId="9">#REF!</definedName>
    <definedName name="ratio6" localSheetId="10">#REF!</definedName>
    <definedName name="ratio6">#REF!</definedName>
    <definedName name="ratio7" localSheetId="27">#REF!</definedName>
    <definedName name="ratio7" localSheetId="28">#REF!</definedName>
    <definedName name="ratio7" localSheetId="18">#REF!</definedName>
    <definedName name="ratio7" localSheetId="20">#REF!</definedName>
    <definedName name="ratio7" localSheetId="21">#REF!</definedName>
    <definedName name="ratio7" localSheetId="22">#REF!</definedName>
    <definedName name="ratio7" localSheetId="23">#REF!</definedName>
    <definedName name="ratio7" localSheetId="24">#REF!</definedName>
    <definedName name="ratio7" localSheetId="25">#REF!</definedName>
    <definedName name="ratio7" localSheetId="26">#REF!</definedName>
    <definedName name="ratio7" localSheetId="1">#REF!</definedName>
    <definedName name="ratio7" localSheetId="2">#REF!</definedName>
    <definedName name="ratio7" localSheetId="4">#REF!</definedName>
    <definedName name="ratio7" localSheetId="7">#REF!</definedName>
    <definedName name="ratio7" localSheetId="8">#REF!</definedName>
    <definedName name="ratio7" localSheetId="9">#REF!</definedName>
    <definedName name="ratio7" localSheetId="10">#REF!</definedName>
    <definedName name="ratio7">#REF!</definedName>
    <definedName name="ratios" localSheetId="27">#REF!</definedName>
    <definedName name="ratios" localSheetId="28">#REF!</definedName>
    <definedName name="ratios" localSheetId="18">#REF!</definedName>
    <definedName name="ratios" localSheetId="20">#REF!</definedName>
    <definedName name="ratios" localSheetId="21">#REF!</definedName>
    <definedName name="ratios" localSheetId="22">#REF!</definedName>
    <definedName name="ratios" localSheetId="23">#REF!</definedName>
    <definedName name="ratios" localSheetId="24">#REF!</definedName>
    <definedName name="ratios" localSheetId="25">#REF!</definedName>
    <definedName name="ratios" localSheetId="26">#REF!</definedName>
    <definedName name="ratios" localSheetId="1">#REF!</definedName>
    <definedName name="ratios" localSheetId="2">#REF!</definedName>
    <definedName name="ratios" localSheetId="4">#REF!</definedName>
    <definedName name="ratios" localSheetId="7">#REF!</definedName>
    <definedName name="ratios" localSheetId="8">#REF!</definedName>
    <definedName name="ratios" localSheetId="9">#REF!</definedName>
    <definedName name="ratios" localSheetId="10">#REF!</definedName>
    <definedName name="ratios">#REF!</definedName>
    <definedName name="RATIOSUM" localSheetId="27">#REF!</definedName>
    <definedName name="RATIOSUM" localSheetId="28">#REF!</definedName>
    <definedName name="RATIOSUM" localSheetId="18">#REF!</definedName>
    <definedName name="RATIOSUM" localSheetId="20">#REF!</definedName>
    <definedName name="RATIOSUM" localSheetId="21">#REF!</definedName>
    <definedName name="RATIOSUM" localSheetId="22">#REF!</definedName>
    <definedName name="RATIOSUM" localSheetId="23">#REF!</definedName>
    <definedName name="RATIOSUM" localSheetId="24">#REF!</definedName>
    <definedName name="RATIOSUM" localSheetId="25">#REF!</definedName>
    <definedName name="RATIOSUM" localSheetId="26">#REF!</definedName>
    <definedName name="RATIOSUM" localSheetId="1">#REF!</definedName>
    <definedName name="RATIOSUM" localSheetId="2">#REF!</definedName>
    <definedName name="RATIOSUM" localSheetId="4">#REF!</definedName>
    <definedName name="RATIOSUM" localSheetId="7">#REF!</definedName>
    <definedName name="RATIOSUM" localSheetId="8">#REF!</definedName>
    <definedName name="RATIOSUM" localSheetId="9">#REF!</definedName>
    <definedName name="RATIOSUM" localSheetId="10">#REF!</definedName>
    <definedName name="RATIOSUM">#REF!</definedName>
    <definedName name="RC_Hierarchy_Table">#REF!</definedName>
    <definedName name="RC_Look_Up">#REF!</definedName>
    <definedName name="RC_Lookup">#REF!</definedName>
    <definedName name="rc_lookup_range">#REF!</definedName>
    <definedName name="RC_Names" localSheetId="27">#REF!</definedName>
    <definedName name="RC_Names" localSheetId="28">#REF!</definedName>
    <definedName name="RC_Names" localSheetId="18">#REF!</definedName>
    <definedName name="RC_Names" localSheetId="21">#REF!</definedName>
    <definedName name="RC_Names" localSheetId="22">#REF!</definedName>
    <definedName name="RC_Names" localSheetId="23">#REF!</definedName>
    <definedName name="RC_Names" localSheetId="24">#REF!</definedName>
    <definedName name="RC_Names" localSheetId="25">#REF!</definedName>
    <definedName name="RC_Names" localSheetId="26">#REF!</definedName>
    <definedName name="RC_Names" localSheetId="1">#REF!</definedName>
    <definedName name="RC_Names" localSheetId="2">#REF!</definedName>
    <definedName name="RC_Names" localSheetId="4">#REF!</definedName>
    <definedName name="RC_Names" localSheetId="7">#REF!</definedName>
    <definedName name="RC_Names" localSheetId="8">#REF!</definedName>
    <definedName name="RC_Names" localSheetId="9">#REF!</definedName>
    <definedName name="RC_Names" localSheetId="10">#REF!</definedName>
    <definedName name="RC_Names">#REF!</definedName>
    <definedName name="rc_number">#REF!</definedName>
    <definedName name="RCode" localSheetId="24">#REF!</definedName>
    <definedName name="RCode" localSheetId="25">#REF!</definedName>
    <definedName name="RCode" localSheetId="1">#REF!</definedName>
    <definedName name="RCode" localSheetId="2">#REF!</definedName>
    <definedName name="RCode">#REF!</definedName>
    <definedName name="RCWMU_Turb1" localSheetId="24">#REF!</definedName>
    <definedName name="RCWMU_Turb1" localSheetId="25">#REF!</definedName>
    <definedName name="RCWMU_Turb1" localSheetId="1">#REF!</definedName>
    <definedName name="RCWMU_Turb1" localSheetId="2">#REF!</definedName>
    <definedName name="RCWMU_Turb1">#REF!</definedName>
    <definedName name="RCWMU_Turb2" localSheetId="24">#REF!</definedName>
    <definedName name="RCWMU_Turb2" localSheetId="25">#REF!</definedName>
    <definedName name="RCWMU_Turb2" localSheetId="1">#REF!</definedName>
    <definedName name="RCWMU_Turb2" localSheetId="2">#REF!</definedName>
    <definedName name="RCWMU_Turb2">#REF!</definedName>
    <definedName name="RCWMU_Turb3" localSheetId="24">#REF!</definedName>
    <definedName name="RCWMU_Turb3" localSheetId="25">#REF!</definedName>
    <definedName name="RCWMU_Turb3" localSheetId="1">#REF!</definedName>
    <definedName name="RCWMU_Turb3" localSheetId="2">#REF!</definedName>
    <definedName name="RCWMU_Turb3">#REF!</definedName>
    <definedName name="RDIR" localSheetId="24">#REF!</definedName>
    <definedName name="RDIR" localSheetId="25">#REF!</definedName>
    <definedName name="RDIR" localSheetId="1">#REF!</definedName>
    <definedName name="RDIR" localSheetId="2">#REF!</definedName>
    <definedName name="RDIR">#REF!</definedName>
    <definedName name="RDIRA" localSheetId="24">#REF!</definedName>
    <definedName name="RDIRA" localSheetId="25">#REF!</definedName>
    <definedName name="RDIRA" localSheetId="1">#REF!</definedName>
    <definedName name="RDIRA" localSheetId="2">#REF!</definedName>
    <definedName name="RDIRA">#REF!</definedName>
    <definedName name="RDIRB" localSheetId="24">#REF!</definedName>
    <definedName name="RDIRB" localSheetId="25">#REF!</definedName>
    <definedName name="RDIRB" localSheetId="1">#REF!</definedName>
    <definedName name="RDIRB" localSheetId="2">#REF!</definedName>
    <definedName name="RDIRB">#REF!</definedName>
    <definedName name="RDIRC" localSheetId="24">#REF!</definedName>
    <definedName name="RDIRC" localSheetId="25">#REF!</definedName>
    <definedName name="RDIRC" localSheetId="1">#REF!</definedName>
    <definedName name="RDIRC" localSheetId="2">#REF!</definedName>
    <definedName name="RDIRC">#REF!</definedName>
    <definedName name="RDIRD" localSheetId="1">#REF!</definedName>
    <definedName name="RDIRD" localSheetId="2">#REF!</definedName>
    <definedName name="RDIRD">#REF!</definedName>
    <definedName name="RDIRR" localSheetId="1">#REF!</definedName>
    <definedName name="RDIRR" localSheetId="2">#REF!</definedName>
    <definedName name="RDIRR">#REF!</definedName>
    <definedName name="RDISC" localSheetId="1">#REF!</definedName>
    <definedName name="RDISC" localSheetId="2">#REF!</definedName>
    <definedName name="RDISC">#REF!</definedName>
    <definedName name="RDVers">"2.10a"</definedName>
    <definedName name="re" localSheetId="27">#REF!</definedName>
    <definedName name="re" localSheetId="28">#REF!</definedName>
    <definedName name="re" localSheetId="14">#REF!</definedName>
    <definedName name="re" localSheetId="16">#REF!</definedName>
    <definedName name="re" localSheetId="18">#REF!</definedName>
    <definedName name="re" localSheetId="20">#REF!</definedName>
    <definedName name="re" localSheetId="21">#REF!</definedName>
    <definedName name="re" localSheetId="22">#REF!</definedName>
    <definedName name="re" localSheetId="23">#REF!</definedName>
    <definedName name="re" localSheetId="24">#REF!</definedName>
    <definedName name="re" localSheetId="25">#REF!</definedName>
    <definedName name="re" localSheetId="26">#REF!</definedName>
    <definedName name="re" localSheetId="1">#REF!</definedName>
    <definedName name="re" localSheetId="2">#REF!</definedName>
    <definedName name="re" localSheetId="4">#REF!</definedName>
    <definedName name="re" localSheetId="5">#REF!</definedName>
    <definedName name="re" localSheetId="7">#REF!</definedName>
    <definedName name="re" localSheetId="8">#REF!</definedName>
    <definedName name="re" localSheetId="9">#REF!</definedName>
    <definedName name="re" localSheetId="10">#REF!</definedName>
    <definedName name="re" localSheetId="11">#REF!</definedName>
    <definedName name="re">#REF!</definedName>
    <definedName name="RealIntRate" localSheetId="19">#REF!</definedName>
    <definedName name="RealIntRate" localSheetId="20">#REF!</definedName>
    <definedName name="RealIntRate" localSheetId="23">#REF!</definedName>
    <definedName name="RealIntRate" localSheetId="26">#REF!</definedName>
    <definedName name="RealIntRate">#REF!</definedName>
    <definedName name="RebateIDLookupRange" localSheetId="21">OFFSET(OFFSET(RebateIDAnchor,1,0),0,0,COUNTA(OFFSET(RebateIDAnchor,1,0):OFFSET(RebateIDAnchor,60000,0)))</definedName>
    <definedName name="RebateIDLookupRange">OFFSET(OFFSET(RebateIDAnchor,1,0),0,0,COUNTA(OFFSET(RebateIDAnchor,1,0):OFFSET(RebateIDAnchor,60000,0)))</definedName>
    <definedName name="recap_dividend">"Picture 69"</definedName>
    <definedName name="recap_repurchase">"Picture 64"</definedName>
    <definedName name="ReceiptInspectStore">#REF!</definedName>
    <definedName name="RECIRCULATION_PUMPS">#REF!</definedName>
    <definedName name="Recommendation">#REF!</definedName>
    <definedName name="Recommended">#REF!</definedName>
    <definedName name="RECOMP">#REF!</definedName>
    <definedName name="Recon2004" localSheetId="24">#REF!</definedName>
    <definedName name="Recon2004" localSheetId="25">#REF!</definedName>
    <definedName name="Recon2004" localSheetId="1">#REF!</definedName>
    <definedName name="Recon2004" localSheetId="2">#REF!</definedName>
    <definedName name="Recon2004">#REF!</definedName>
    <definedName name="Recorded" localSheetId="27" hidden="1">#REF!</definedName>
    <definedName name="Recorded" localSheetId="28" hidden="1">#REF!</definedName>
    <definedName name="Recorded" localSheetId="18" hidden="1">#REF!</definedName>
    <definedName name="Recorded" localSheetId="21" hidden="1">#REF!</definedName>
    <definedName name="Recorded" localSheetId="24" hidden="1">#REF!</definedName>
    <definedName name="Recorded" localSheetId="25" hidden="1">#REF!</definedName>
    <definedName name="Recorded" localSheetId="26" hidden="1">#REF!</definedName>
    <definedName name="Recorded" localSheetId="1" hidden="1">#REF!</definedName>
    <definedName name="Recorded" localSheetId="2" hidden="1">#REF!</definedName>
    <definedName name="Recorded" localSheetId="4" hidden="1">#REF!</definedName>
    <definedName name="Recorded" localSheetId="9" hidden="1">#REF!</definedName>
    <definedName name="Recorded" localSheetId="10" hidden="1">#REF!</definedName>
    <definedName name="Recorded" hidden="1">#REF!</definedName>
    <definedName name="Recover">#REF!</definedName>
    <definedName name="Recurring_Cost">#REF!</definedName>
    <definedName name="Recurring_Costs">#REF!</definedName>
    <definedName name="Red">#REF!</definedName>
    <definedName name="Reduction">#REF!</definedName>
    <definedName name="References">#REF!</definedName>
    <definedName name="Reg_Complaince_Major_Target" localSheetId="19">#REF!</definedName>
    <definedName name="Reg_Complaince_Major_Target">#REF!</definedName>
    <definedName name="Reg_Complaince_Moderate_Target" localSheetId="19">#REF!</definedName>
    <definedName name="Reg_Complaince_Moderate_Target">#REF!</definedName>
    <definedName name="Reg_dropdown">#REF!</definedName>
    <definedName name="Reg_NonReg_Revenue" localSheetId="14">#REF!</definedName>
    <definedName name="Reg_NonReg_Revenue" localSheetId="19">#REF!</definedName>
    <definedName name="Reg_NonReg_Revenue" localSheetId="11">#REF!</definedName>
    <definedName name="Reg_NonReg_Revenue">#REF!</definedName>
    <definedName name="RegApp">#REF!</definedName>
    <definedName name="RegCont">#REF!</definedName>
    <definedName name="RegHydro_GCG">#REF!</definedName>
    <definedName name="RegHydroPivot" localSheetId="14">#REF!</definedName>
    <definedName name="RegHydroPivot" localSheetId="16">#REF!</definedName>
    <definedName name="RegHydroPivot" localSheetId="19">#REF!</definedName>
    <definedName name="RegHydroPivot" localSheetId="22">#REF!</definedName>
    <definedName name="RegHydroPivot" localSheetId="23">#REF!</definedName>
    <definedName name="RegHydroPivot" localSheetId="26">#REF!</definedName>
    <definedName name="RegHydroPivot" localSheetId="5">#REF!</definedName>
    <definedName name="RegHydroPivot" localSheetId="7">#REF!</definedName>
    <definedName name="RegHydroPivot" localSheetId="9">#REF!</definedName>
    <definedName name="RegHydroPivot" localSheetId="11">#REF!</definedName>
    <definedName name="RegHydroPivot">#REF!</definedName>
    <definedName name="RegHydroPivotSum" localSheetId="14">#REF!</definedName>
    <definedName name="RegHydroPivotSum" localSheetId="16">#REF!</definedName>
    <definedName name="RegHydroPivotSum" localSheetId="19">#REF!</definedName>
    <definedName name="RegHydroPivotSum" localSheetId="22">#REF!</definedName>
    <definedName name="RegHydroPivotSum" localSheetId="23">#REF!</definedName>
    <definedName name="RegHydroPivotSum" localSheetId="26">#REF!</definedName>
    <definedName name="RegHydroPivotSum" localSheetId="5">#REF!</definedName>
    <definedName name="RegHydroPivotSum" localSheetId="7">#REF!</definedName>
    <definedName name="RegHydroPivotSum" localSheetId="9">#REF!</definedName>
    <definedName name="RegHydroPivotSum" localSheetId="11">#REF!</definedName>
    <definedName name="RegHydroPivotSum">#REF!</definedName>
    <definedName name="RegHydroRev" localSheetId="27">#REF!</definedName>
    <definedName name="RegHydroRev" localSheetId="28">#REF!</definedName>
    <definedName name="RegHydroRev" localSheetId="16">#REF!</definedName>
    <definedName name="RegHydroRev" localSheetId="18">#REF!</definedName>
    <definedName name="RegHydroRev" localSheetId="20">#REF!</definedName>
    <definedName name="RegHydroRev" localSheetId="21">#REF!</definedName>
    <definedName name="RegHydroRev" localSheetId="22">#REF!</definedName>
    <definedName name="RegHydroRev" localSheetId="23">#REF!</definedName>
    <definedName name="RegHydroRev" localSheetId="24">#REF!</definedName>
    <definedName name="RegHydroRev" localSheetId="25">#REF!</definedName>
    <definedName name="RegHydroRev" localSheetId="26">#REF!</definedName>
    <definedName name="RegHydroRev" localSheetId="1">#REF!</definedName>
    <definedName name="RegHydroRev" localSheetId="2">#REF!</definedName>
    <definedName name="RegHydroRev" localSheetId="4">#REF!</definedName>
    <definedName name="RegHydroRev" localSheetId="5">#REF!</definedName>
    <definedName name="RegHydroRev" localSheetId="7">#REF!</definedName>
    <definedName name="RegHydroRev" localSheetId="8">#REF!</definedName>
    <definedName name="RegHydroRev" localSheetId="9">#REF!</definedName>
    <definedName name="RegHydroRev" localSheetId="10">#REF!</definedName>
    <definedName name="RegHydroRev">#REF!</definedName>
    <definedName name="region">#REF!</definedName>
    <definedName name="Region_List_Box">"List Box 4"</definedName>
    <definedName name="REGISTER">#REF!</definedName>
    <definedName name="RegLabAnnRt">#REF!</definedName>
    <definedName name="RegNonRegRev" localSheetId="19">#REF!</definedName>
    <definedName name="RegNonRegRev">#REF!</definedName>
    <definedName name="regRev">#REF!</definedName>
    <definedName name="RegRev_Actual" localSheetId="19">#REF!</definedName>
    <definedName name="RegRev_Actual">#REF!</definedName>
    <definedName name="RegRevHydro_Actual" localSheetId="19">#REF!</definedName>
    <definedName name="RegRevHydro_Actual">#REF!</definedName>
    <definedName name="Regulated" localSheetId="19">#REF!</definedName>
    <definedName name="Regulated">#REF!</definedName>
    <definedName name="Regulated_CMSC" localSheetId="19">#REF!</definedName>
    <definedName name="Regulated_CMSC">#REF!</definedName>
    <definedName name="Regulated_T" localSheetId="19">#REF!</definedName>
    <definedName name="Regulated_T">#REF!</definedName>
    <definedName name="RegulatedHydro" localSheetId="14">#REF!</definedName>
    <definedName name="RegulatedHydro" localSheetId="16">#REF!</definedName>
    <definedName name="RegulatedHydro" localSheetId="19">#REF!</definedName>
    <definedName name="RegulatedHydro" localSheetId="22">#REF!</definedName>
    <definedName name="RegulatedHydro" localSheetId="23">#REF!</definedName>
    <definedName name="RegulatedHydro" localSheetId="26">#REF!</definedName>
    <definedName name="RegulatedHydro" localSheetId="5">#REF!</definedName>
    <definedName name="RegulatedHydro" localSheetId="7">#REF!</definedName>
    <definedName name="RegulatedHydro" localSheetId="9">#REF!</definedName>
    <definedName name="RegulatedHydro" localSheetId="11">#REF!</definedName>
    <definedName name="RegulatedHydro">#REF!</definedName>
    <definedName name="Regulatory_Compliance_Table" localSheetId="19">#REF!</definedName>
    <definedName name="Regulatory_Compliance_Table">#REF!</definedName>
    <definedName name="RegulatoryAccountingClassification">#REF!</definedName>
    <definedName name="REHEATER">#REF!</definedName>
    <definedName name="Reimb1">#REF!</definedName>
    <definedName name="Reimb1e">#REF!</definedName>
    <definedName name="Reimb1eAttractFee">#REF!</definedName>
    <definedName name="Reimb2">#REF!</definedName>
    <definedName name="Reimb2e">#REF!</definedName>
    <definedName name="Reimb2eAttractFee">#REF!</definedName>
    <definedName name="Reimb3">#REF!</definedName>
    <definedName name="Reimb3e">#REF!</definedName>
    <definedName name="Reimb3eAttractFee">#REF!</definedName>
    <definedName name="Reimb4">#REF!</definedName>
    <definedName name="Reimb4e">#REF!</definedName>
    <definedName name="Reimb4eAttractFee">#REF!</definedName>
    <definedName name="ReimbCostNoMarkUp" localSheetId="24">#REF!</definedName>
    <definedName name="ReimbCostNoMarkUp" localSheetId="25">#REF!</definedName>
    <definedName name="ReimbCostNoMarkUp" localSheetId="1">#REF!</definedName>
    <definedName name="ReimbCostNoMarkUp" localSheetId="2">#REF!</definedName>
    <definedName name="ReimbCostNoMarkUp">#REF!</definedName>
    <definedName name="ReimbCostwMarkup_TurbCont" localSheetId="24">#REF!</definedName>
    <definedName name="ReimbCostwMarkup_TurbCont" localSheetId="25">#REF!</definedName>
    <definedName name="ReimbCostwMarkup_TurbCont" localSheetId="1">#REF!</definedName>
    <definedName name="ReimbCostwMarkup_TurbCont" localSheetId="2">#REF!</definedName>
    <definedName name="ReimbCostwMarkup_TurbCont">#REF!</definedName>
    <definedName name="ReimbCostwMU_ExCont" localSheetId="24">#REF!</definedName>
    <definedName name="ReimbCostwMU_ExCont" localSheetId="25">#REF!</definedName>
    <definedName name="ReimbCostwMU_ExCont" localSheetId="1">#REF!</definedName>
    <definedName name="ReimbCostwMU_ExCont" localSheetId="2">#REF!</definedName>
    <definedName name="ReimbCostwMU_ExCont">#REF!</definedName>
    <definedName name="ReimbCostwMU_Gen" localSheetId="1">#REF!</definedName>
    <definedName name="ReimbCostwMU_Gen" localSheetId="2">#REF!</definedName>
    <definedName name="ReimbCostwMU_Gen">#REF!</definedName>
    <definedName name="ReimbCostwMU_MSR" localSheetId="1">#REF!</definedName>
    <definedName name="ReimbCostwMU_MSR" localSheetId="2">#REF!</definedName>
    <definedName name="ReimbCostwMU_MSR">#REF!</definedName>
    <definedName name="ReimbCostwMU_Turb" localSheetId="1">#REF!</definedName>
    <definedName name="ReimbCostwMU_Turb" localSheetId="2">#REF!</definedName>
    <definedName name="ReimbCostwMU_Turb">#REF!</definedName>
    <definedName name="ReimbFee1">#REF!</definedName>
    <definedName name="ReimbFee2">#REF!</definedName>
    <definedName name="ReimbFee3">#REF!</definedName>
    <definedName name="ReimbFee4">#REF!</definedName>
    <definedName name="REL" localSheetId="14">#REF!</definedName>
    <definedName name="REL" localSheetId="19">#REF!</definedName>
    <definedName name="REL" localSheetId="11">#REF!</definedName>
    <definedName name="REL">#REF!</definedName>
    <definedName name="rel_ctrl" localSheetId="19">#REF!</definedName>
    <definedName name="rel_ctrl">#REF!</definedName>
    <definedName name="Release" hidden="1">#REF!</definedName>
    <definedName name="ReleaseTEI">#REF!</definedName>
    <definedName name="Rem_Bus_ROIC" localSheetId="21">OFFSET(#REF!,11,0)</definedName>
    <definedName name="Rem_Bus_ROIC">OFFSET(#REF!,11,0)</definedName>
    <definedName name="RENT" localSheetId="24">#REF!</definedName>
    <definedName name="RENT" localSheetId="25">#REF!</definedName>
    <definedName name="RENT" localSheetId="1">#REF!</definedName>
    <definedName name="RENT" localSheetId="2">#REF!</definedName>
    <definedName name="RENT">#REF!</definedName>
    <definedName name="RENT2" localSheetId="24">#REF!</definedName>
    <definedName name="RENT2" localSheetId="25">#REF!</definedName>
    <definedName name="RENT2" localSheetId="1">#REF!</definedName>
    <definedName name="RENT2" localSheetId="2">#REF!</definedName>
    <definedName name="RENT2">#REF!</definedName>
    <definedName name="Report_Deprn" localSheetId="27">#REF!</definedName>
    <definedName name="Report_Deprn" localSheetId="28">#REF!</definedName>
    <definedName name="Report_Deprn" localSheetId="16">#REF!</definedName>
    <definedName name="Report_Deprn" localSheetId="18">#REF!</definedName>
    <definedName name="Report_Deprn" localSheetId="20">#REF!</definedName>
    <definedName name="Report_Deprn" localSheetId="21">#REF!</definedName>
    <definedName name="Report_Deprn" localSheetId="22">#REF!</definedName>
    <definedName name="Report_Deprn" localSheetId="23">#REF!</definedName>
    <definedName name="Report_Deprn" localSheetId="24">#REF!</definedName>
    <definedName name="Report_Deprn" localSheetId="25">#REF!</definedName>
    <definedName name="Report_Deprn" localSheetId="26">#REF!</definedName>
    <definedName name="Report_Deprn" localSheetId="1">#REF!</definedName>
    <definedName name="Report_Deprn" localSheetId="2">#REF!</definedName>
    <definedName name="Report_Deprn" localSheetId="4">#REF!</definedName>
    <definedName name="Report_Deprn" localSheetId="5">#REF!</definedName>
    <definedName name="Report_Deprn" localSheetId="7">#REF!</definedName>
    <definedName name="Report_Deprn" localSheetId="8">#REF!</definedName>
    <definedName name="Report_Deprn" localSheetId="9">#REF!</definedName>
    <definedName name="Report_Deprn" localSheetId="10">#REF!</definedName>
    <definedName name="Report_Deprn">#REF!</definedName>
    <definedName name="Report_Detail" localSheetId="27">#REF!</definedName>
    <definedName name="Report_Detail" localSheetId="28">#REF!</definedName>
    <definedName name="Report_Detail" localSheetId="16">#REF!</definedName>
    <definedName name="Report_Detail" localSheetId="18">#REF!</definedName>
    <definedName name="Report_Detail" localSheetId="20">#REF!</definedName>
    <definedName name="Report_Detail" localSheetId="21">#REF!</definedName>
    <definedName name="Report_Detail" localSheetId="22">#REF!</definedName>
    <definedName name="Report_Detail" localSheetId="23">#REF!</definedName>
    <definedName name="Report_Detail" localSheetId="24">#REF!</definedName>
    <definedName name="Report_Detail" localSheetId="25">#REF!</definedName>
    <definedName name="Report_Detail" localSheetId="26">#REF!</definedName>
    <definedName name="Report_Detail" localSheetId="1">#REF!</definedName>
    <definedName name="Report_Detail" localSheetId="2">#REF!</definedName>
    <definedName name="Report_Detail" localSheetId="4">#REF!</definedName>
    <definedName name="Report_Detail" localSheetId="7">#REF!</definedName>
    <definedName name="Report_Detail" localSheetId="8">#REF!</definedName>
    <definedName name="Report_Detail" localSheetId="9">#REF!</definedName>
    <definedName name="Report_Detail" localSheetId="10">#REF!</definedName>
    <definedName name="Report_Detail">#REF!</definedName>
    <definedName name="Report_Quarter">#REF!</definedName>
    <definedName name="Report_Year" localSheetId="27">#REF!</definedName>
    <definedName name="Report_Year" localSheetId="28">#REF!</definedName>
    <definedName name="Report_Year" localSheetId="16">#REF!</definedName>
    <definedName name="Report_Year" localSheetId="18">#REF!</definedName>
    <definedName name="Report_Year" localSheetId="20">#REF!</definedName>
    <definedName name="Report_Year" localSheetId="21">#REF!</definedName>
    <definedName name="Report_Year" localSheetId="22">#REF!</definedName>
    <definedName name="Report_Year" localSheetId="23">#REF!</definedName>
    <definedName name="Report_Year" localSheetId="24">#REF!</definedName>
    <definedName name="Report_Year" localSheetId="25">#REF!</definedName>
    <definedName name="Report_Year" localSheetId="26">#REF!</definedName>
    <definedName name="Report_Year" localSheetId="1">#REF!</definedName>
    <definedName name="Report_Year" localSheetId="2">#REF!</definedName>
    <definedName name="Report_Year" localSheetId="4">#REF!</definedName>
    <definedName name="Report_Year" localSheetId="7">#REF!</definedName>
    <definedName name="Report_Year" localSheetId="8">#REF!</definedName>
    <definedName name="Report_Year" localSheetId="9">#REF!</definedName>
    <definedName name="Report_Year" localSheetId="10">#REF!</definedName>
    <definedName name="Report_Year">#REF!</definedName>
    <definedName name="reported">#REF!</definedName>
    <definedName name="Reporting" localSheetId="27">#REF!</definedName>
    <definedName name="Reporting" localSheetId="28">#REF!</definedName>
    <definedName name="Reporting" localSheetId="18">#REF!</definedName>
    <definedName name="Reporting" localSheetId="20">#REF!</definedName>
    <definedName name="Reporting" localSheetId="21">#REF!</definedName>
    <definedName name="Reporting" localSheetId="22">#REF!</definedName>
    <definedName name="Reporting" localSheetId="23">#REF!</definedName>
    <definedName name="Reporting" localSheetId="24">#REF!</definedName>
    <definedName name="Reporting" localSheetId="25">#REF!</definedName>
    <definedName name="Reporting" localSheetId="26">#REF!</definedName>
    <definedName name="Reporting" localSheetId="1">#REF!</definedName>
    <definedName name="Reporting" localSheetId="2">#REF!</definedName>
    <definedName name="Reporting" localSheetId="4">#REF!</definedName>
    <definedName name="Reporting" localSheetId="7">#REF!</definedName>
    <definedName name="Reporting" localSheetId="8">#REF!</definedName>
    <definedName name="Reporting" localSheetId="9">#REF!</definedName>
    <definedName name="Reporting" localSheetId="10">#REF!</definedName>
    <definedName name="Reporting">#REF!</definedName>
    <definedName name="Reporting_Period">#REF!</definedName>
    <definedName name="ReportNumber">"Text Box 1560"</definedName>
    <definedName name="Repurchase_Price">11</definedName>
    <definedName name="ReqSim">#REF!</definedName>
    <definedName name="Resource">#REF!</definedName>
    <definedName name="Resource_BP">#REF!</definedName>
    <definedName name="ResourceInputTable">#REF!</definedName>
    <definedName name="ResourceTEI">#REF!</definedName>
    <definedName name="resp" hidden="1">#REF!</definedName>
    <definedName name="Response" hidden="1">#REF!</definedName>
    <definedName name="restype">#REF!</definedName>
    <definedName name="RetailData" localSheetId="27">#REF!</definedName>
    <definedName name="RetailData" localSheetId="28">#REF!</definedName>
    <definedName name="RetailData" localSheetId="16">#REF!</definedName>
    <definedName name="RetailData" localSheetId="18">#REF!</definedName>
    <definedName name="RetailData" localSheetId="20">#REF!</definedName>
    <definedName name="RetailData" localSheetId="21">#REF!</definedName>
    <definedName name="RetailData" localSheetId="22">#REF!</definedName>
    <definedName name="RetailData" localSheetId="23">#REF!</definedName>
    <definedName name="RetailData" localSheetId="24">#REF!</definedName>
    <definedName name="RetailData" localSheetId="25">#REF!</definedName>
    <definedName name="RetailData" localSheetId="26">#REF!</definedName>
    <definedName name="RetailData" localSheetId="1">#REF!</definedName>
    <definedName name="RetailData" localSheetId="2">#REF!</definedName>
    <definedName name="RetailData" localSheetId="4">#REF!</definedName>
    <definedName name="RetailData" localSheetId="5">#REF!</definedName>
    <definedName name="RetailData" localSheetId="7">#REF!</definedName>
    <definedName name="RetailData" localSheetId="8">#REF!</definedName>
    <definedName name="RetailData" localSheetId="9">#REF!</definedName>
    <definedName name="RetailData" localSheetId="10">#REF!</definedName>
    <definedName name="RetailData">#REF!</definedName>
    <definedName name="Retube_LLW" localSheetId="19">#REF!</definedName>
    <definedName name="Retube_LLW">#REF!</definedName>
    <definedName name="Rev_Budget" localSheetId="19">#REF!</definedName>
    <definedName name="Rev_Budget">#REF!</definedName>
    <definedName name="Rev_GenGL" localSheetId="27">#REF!</definedName>
    <definedName name="Rev_GenGL" localSheetId="28">#REF!</definedName>
    <definedName name="Rev_GenGL" localSheetId="16">#REF!</definedName>
    <definedName name="Rev_GenGL" localSheetId="18">#REF!</definedName>
    <definedName name="Rev_GenGL" localSheetId="20">#REF!</definedName>
    <definedName name="Rev_GenGL" localSheetId="21">#REF!</definedName>
    <definedName name="Rev_GenGL" localSheetId="22">#REF!</definedName>
    <definedName name="Rev_GenGL" localSheetId="23">#REF!</definedName>
    <definedName name="Rev_GenGL" localSheetId="24">#REF!</definedName>
    <definedName name="Rev_GenGL" localSheetId="25">#REF!</definedName>
    <definedName name="Rev_GenGL" localSheetId="26">#REF!</definedName>
    <definedName name="Rev_GenGL" localSheetId="1">#REF!</definedName>
    <definedName name="Rev_GenGL" localSheetId="2">#REF!</definedName>
    <definedName name="Rev_GenGL" localSheetId="4">#REF!</definedName>
    <definedName name="Rev_GenGL" localSheetId="7">#REF!</definedName>
    <definedName name="Rev_GenGL" localSheetId="8">#REF!</definedName>
    <definedName name="Rev_GenGL" localSheetId="9">#REF!</definedName>
    <definedName name="Rev_GenGL" localSheetId="10">#REF!</definedName>
    <definedName name="Rev_GenGL">#REF!</definedName>
    <definedName name="Revamp_Class">#REF!</definedName>
    <definedName name="Revamp_Labour" localSheetId="24">#REF!</definedName>
    <definedName name="Revamp_Labour" localSheetId="25">#REF!</definedName>
    <definedName name="Revamp_Labour" localSheetId="1">#REF!</definedName>
    <definedName name="Revamp_Labour" localSheetId="2">#REF!</definedName>
    <definedName name="Revamp_Labour">#REF!</definedName>
    <definedName name="REVASSUMPS">"$A$56"</definedName>
    <definedName name="Revenue___Reputation">#REF!</definedName>
    <definedName name="Revenue_build_up_assumptions">"niki1"</definedName>
    <definedName name="revenue_growth_rate">#REF!</definedName>
    <definedName name="RevenueRange" localSheetId="27">#REF!</definedName>
    <definedName name="RevenueRange" localSheetId="28">#REF!</definedName>
    <definedName name="RevenueRange" localSheetId="16">#REF!</definedName>
    <definedName name="RevenueRange" localSheetId="18">#REF!</definedName>
    <definedName name="RevenueRange" localSheetId="21">#REF!</definedName>
    <definedName name="RevenueRange" localSheetId="22">#REF!</definedName>
    <definedName name="RevenueRange" localSheetId="23">#REF!</definedName>
    <definedName name="RevenueRange" localSheetId="24">#REF!</definedName>
    <definedName name="RevenueRange" localSheetId="25">#REF!</definedName>
    <definedName name="RevenueRange" localSheetId="26">#REF!</definedName>
    <definedName name="RevenueRange" localSheetId="1">#REF!</definedName>
    <definedName name="RevenueRange" localSheetId="2">#REF!</definedName>
    <definedName name="RevenueRange" localSheetId="4">#REF!</definedName>
    <definedName name="RevenueRange" localSheetId="7">#REF!</definedName>
    <definedName name="RevenueRange" localSheetId="8">#REF!</definedName>
    <definedName name="RevenueRange" localSheetId="9">#REF!</definedName>
    <definedName name="RevenueRange" localSheetId="10">#REF!</definedName>
    <definedName name="RevenueRange">#REF!</definedName>
    <definedName name="Revenues_From_All_Releases_With_OCV_and_NBV_new_hz" localSheetId="27">#REF!</definedName>
    <definedName name="Revenues_From_All_Releases_With_OCV_and_NBV_new_hz" localSheetId="28">#REF!</definedName>
    <definedName name="Revenues_From_All_Releases_With_OCV_and_NBV_new_hz" localSheetId="16">#REF!</definedName>
    <definedName name="Revenues_From_All_Releases_With_OCV_and_NBV_new_hz" localSheetId="18">#REF!</definedName>
    <definedName name="Revenues_From_All_Releases_With_OCV_and_NBV_new_hz" localSheetId="20">#REF!</definedName>
    <definedName name="Revenues_From_All_Releases_With_OCV_and_NBV_new_hz" localSheetId="21">#REF!</definedName>
    <definedName name="Revenues_From_All_Releases_With_OCV_and_NBV_new_hz" localSheetId="22">#REF!</definedName>
    <definedName name="Revenues_From_All_Releases_With_OCV_and_NBV_new_hz" localSheetId="23">#REF!</definedName>
    <definedName name="Revenues_From_All_Releases_With_OCV_and_NBV_new_hz" localSheetId="24">#REF!</definedName>
    <definedName name="Revenues_From_All_Releases_With_OCV_and_NBV_new_hz" localSheetId="25">#REF!</definedName>
    <definedName name="Revenues_From_All_Releases_With_OCV_and_NBV_new_hz" localSheetId="26">#REF!</definedName>
    <definedName name="Revenues_From_All_Releases_With_OCV_and_NBV_new_hz" localSheetId="1">#REF!</definedName>
    <definedName name="Revenues_From_All_Releases_With_OCV_and_NBV_new_hz" localSheetId="2">#REF!</definedName>
    <definedName name="Revenues_From_All_Releases_With_OCV_and_NBV_new_hz" localSheetId="4">#REF!</definedName>
    <definedName name="Revenues_From_All_Releases_With_OCV_and_NBV_new_hz" localSheetId="7">#REF!</definedName>
    <definedName name="Revenues_From_All_Releases_With_OCV_and_NBV_new_hz" localSheetId="8">#REF!</definedName>
    <definedName name="Revenues_From_All_Releases_With_OCV_and_NBV_new_hz" localSheetId="9">#REF!</definedName>
    <definedName name="Revenues_From_All_Releases_With_OCV_and_NBV_new_hz" localSheetId="10">#REF!</definedName>
    <definedName name="Revenues_From_All_Releases_With_OCV_and_NBV_new_hz">#REF!</definedName>
    <definedName name="RevenuesCellularEquipment">0</definedName>
    <definedName name="RevenuesCellularOther">0</definedName>
    <definedName name="RevenuesCellularService">0</definedName>
    <definedName name="RevenuesCellularTotal">0</definedName>
    <definedName name="RevenuesPagingEquipment">0</definedName>
    <definedName name="RevenuesPagingOther">0</definedName>
    <definedName name="RevenuesPagingService">0</definedName>
    <definedName name="RevenuesPagingTotal">0</definedName>
    <definedName name="RevenuesWirelessEquipment">0</definedName>
    <definedName name="RevenuesWirelessOther">0</definedName>
    <definedName name="RevenuesWirelessService">0</definedName>
    <definedName name="Revised_Resource_Dictionary_as_of_Jul_10__2007">#REF!</definedName>
    <definedName name="revmix_co">"Chart 5"</definedName>
    <definedName name="revmix_ind">"Chart 2"</definedName>
    <definedName name="Revolver_Interest___0">NA()</definedName>
    <definedName name="RevPool_Mnth_Budget" localSheetId="1">#REF!</definedName>
    <definedName name="RevPool_Mnth_Budget" localSheetId="2">#REF!</definedName>
    <definedName name="RevPool_Mnth_Budget">#REF!</definedName>
    <definedName name="RevPool_YTD_Budget" localSheetId="1">#REF!</definedName>
    <definedName name="RevPool_YTD_Budget" localSheetId="2">#REF!</definedName>
    <definedName name="RevPool_YTD_Budget">#REF!</definedName>
    <definedName name="RG_RC_New_Org_Table">#REF!</definedName>
    <definedName name="Rider">#REF!</definedName>
    <definedName name="Rider_LY">#REF!</definedName>
    <definedName name="RiderPivot">#REF!</definedName>
    <definedName name="RiderPivot_LY">#REF!</definedName>
    <definedName name="rigj">#REF!</definedName>
    <definedName name="rigprod">#REF!</definedName>
    <definedName name="Risikovorsorge">#REF!</definedName>
    <definedName name="risk" hidden="1">1</definedName>
    <definedName name="Risk_Area">#REF!</definedName>
    <definedName name="Risk_CE_DCM" localSheetId="27">#REF!</definedName>
    <definedName name="Risk_CE_DCM" localSheetId="28">#REF!</definedName>
    <definedName name="Risk_CE_DCM" localSheetId="16">#REF!</definedName>
    <definedName name="Risk_CE_DCM" localSheetId="18">#REF!</definedName>
    <definedName name="Risk_CE_DCM" localSheetId="21">#REF!</definedName>
    <definedName name="Risk_CE_DCM" localSheetId="22">#REF!</definedName>
    <definedName name="Risk_CE_DCM" localSheetId="23">#REF!</definedName>
    <definedName name="Risk_CE_DCM" localSheetId="24">#REF!</definedName>
    <definedName name="Risk_CE_DCM" localSheetId="25">#REF!</definedName>
    <definedName name="Risk_CE_DCM" localSheetId="26">#REF!</definedName>
    <definedName name="Risk_CE_DCM" localSheetId="1">#REF!</definedName>
    <definedName name="Risk_CE_DCM" localSheetId="2">#REF!</definedName>
    <definedName name="Risk_CE_DCM" localSheetId="4">#REF!</definedName>
    <definedName name="Risk_CE_DCM" localSheetId="7">#REF!</definedName>
    <definedName name="Risk_CE_DCM" localSheetId="8">#REF!</definedName>
    <definedName name="Risk_CE_DCM" localSheetId="9">#REF!</definedName>
    <definedName name="Risk_CE_DCM" localSheetId="10">#REF!</definedName>
    <definedName name="Risk_CE_DCM">#REF!</definedName>
    <definedName name="Risk_CE_ILWDisp" localSheetId="27">#REF!</definedName>
    <definedName name="Risk_CE_ILWDisp" localSheetId="28">#REF!</definedName>
    <definedName name="Risk_CE_ILWDisp" localSheetId="16">#REF!</definedName>
    <definedName name="Risk_CE_ILWDisp" localSheetId="18">#REF!</definedName>
    <definedName name="Risk_CE_ILWDisp" localSheetId="21">#REF!</definedName>
    <definedName name="Risk_CE_ILWDisp" localSheetId="22">#REF!</definedName>
    <definedName name="Risk_CE_ILWDisp" localSheetId="23">#REF!</definedName>
    <definedName name="Risk_CE_ILWDisp" localSheetId="24">#REF!</definedName>
    <definedName name="Risk_CE_ILWDisp" localSheetId="25">#REF!</definedName>
    <definedName name="Risk_CE_ILWDisp" localSheetId="26">#REF!</definedName>
    <definedName name="Risk_CE_ILWDisp" localSheetId="1">#REF!</definedName>
    <definedName name="Risk_CE_ILWDisp" localSheetId="2">#REF!</definedName>
    <definedName name="Risk_CE_ILWDisp" localSheetId="4">#REF!</definedName>
    <definedName name="Risk_CE_ILWDisp" localSheetId="7">#REF!</definedName>
    <definedName name="Risk_CE_ILWDisp" localSheetId="8">#REF!</definedName>
    <definedName name="Risk_CE_ILWDisp" localSheetId="9">#REF!</definedName>
    <definedName name="Risk_CE_ILWDisp" localSheetId="10">#REF!</definedName>
    <definedName name="Risk_CE_ILWDisp">#REF!</definedName>
    <definedName name="Risk_CE_ILWOps" localSheetId="27">#REF!</definedName>
    <definedName name="Risk_CE_ILWOps" localSheetId="28">#REF!</definedName>
    <definedName name="Risk_CE_ILWOps" localSheetId="16">#REF!</definedName>
    <definedName name="Risk_CE_ILWOps" localSheetId="18">#REF!</definedName>
    <definedName name="Risk_CE_ILWOps" localSheetId="21">#REF!</definedName>
    <definedName name="Risk_CE_ILWOps" localSheetId="22">#REF!</definedName>
    <definedName name="Risk_CE_ILWOps" localSheetId="23">#REF!</definedName>
    <definedName name="Risk_CE_ILWOps" localSheetId="24">#REF!</definedName>
    <definedName name="Risk_CE_ILWOps" localSheetId="25">#REF!</definedName>
    <definedName name="Risk_CE_ILWOps" localSheetId="26">#REF!</definedName>
    <definedName name="Risk_CE_ILWOps" localSheetId="1">#REF!</definedName>
    <definedName name="Risk_CE_ILWOps" localSheetId="2">#REF!</definedName>
    <definedName name="Risk_CE_ILWOps" localSheetId="4">#REF!</definedName>
    <definedName name="Risk_CE_ILWOps" localSheetId="7">#REF!</definedName>
    <definedName name="Risk_CE_ILWOps" localSheetId="8">#REF!</definedName>
    <definedName name="Risk_CE_ILWOps" localSheetId="9">#REF!</definedName>
    <definedName name="Risk_CE_ILWOps" localSheetId="10">#REF!</definedName>
    <definedName name="Risk_CE_ILWOps">#REF!</definedName>
    <definedName name="Risk_CE_LILWWMF" localSheetId="27">#REF!</definedName>
    <definedName name="Risk_CE_LILWWMF" localSheetId="28">#REF!</definedName>
    <definedName name="Risk_CE_LILWWMF" localSheetId="18">#REF!</definedName>
    <definedName name="Risk_CE_LILWWMF" localSheetId="21">#REF!</definedName>
    <definedName name="Risk_CE_LILWWMF" localSheetId="22">#REF!</definedName>
    <definedName name="Risk_CE_LILWWMF" localSheetId="23">#REF!</definedName>
    <definedName name="Risk_CE_LILWWMF" localSheetId="24">#REF!</definedName>
    <definedName name="Risk_CE_LILWWMF" localSheetId="25">#REF!</definedName>
    <definedName name="Risk_CE_LILWWMF" localSheetId="26">#REF!</definedName>
    <definedName name="Risk_CE_LILWWMF" localSheetId="1">#REF!</definedName>
    <definedName name="Risk_CE_LILWWMF" localSheetId="2">#REF!</definedName>
    <definedName name="Risk_CE_LILWWMF" localSheetId="4">#REF!</definedName>
    <definedName name="Risk_CE_LILWWMF" localSheetId="7">#REF!</definedName>
    <definedName name="Risk_CE_LILWWMF" localSheetId="8">#REF!</definedName>
    <definedName name="Risk_CE_LILWWMF" localSheetId="9">#REF!</definedName>
    <definedName name="Risk_CE_LILWWMF" localSheetId="10">#REF!</definedName>
    <definedName name="Risk_CE_LILWWMF">#REF!</definedName>
    <definedName name="Risk_CE_LLWDisp" localSheetId="27">#REF!</definedName>
    <definedName name="Risk_CE_LLWDisp" localSheetId="28">#REF!</definedName>
    <definedName name="Risk_CE_LLWDisp" localSheetId="18">#REF!</definedName>
    <definedName name="Risk_CE_LLWDisp" localSheetId="21">#REF!</definedName>
    <definedName name="Risk_CE_LLWDisp" localSheetId="22">#REF!</definedName>
    <definedName name="Risk_CE_LLWDisp" localSheetId="23">#REF!</definedName>
    <definedName name="Risk_CE_LLWDisp" localSheetId="24">#REF!</definedName>
    <definedName name="Risk_CE_LLWDisp" localSheetId="25">#REF!</definedName>
    <definedName name="Risk_CE_LLWDisp" localSheetId="26">#REF!</definedName>
    <definedName name="Risk_CE_LLWDisp" localSheetId="1">#REF!</definedName>
    <definedName name="Risk_CE_LLWDisp" localSheetId="2">#REF!</definedName>
    <definedName name="Risk_CE_LLWDisp" localSheetId="4">#REF!</definedName>
    <definedName name="Risk_CE_LLWDisp" localSheetId="7">#REF!</definedName>
    <definedName name="Risk_CE_LLWDisp" localSheetId="8">#REF!</definedName>
    <definedName name="Risk_CE_LLWDisp" localSheetId="9">#REF!</definedName>
    <definedName name="Risk_CE_LLWDisp" localSheetId="10">#REF!</definedName>
    <definedName name="Risk_CE_LLWDisp">#REF!</definedName>
    <definedName name="Risk_CE_LLWOps" localSheetId="27">#REF!</definedName>
    <definedName name="Risk_CE_LLWOps" localSheetId="28">#REF!</definedName>
    <definedName name="Risk_CE_LLWOps" localSheetId="18">#REF!</definedName>
    <definedName name="Risk_CE_LLWOps" localSheetId="21">#REF!</definedName>
    <definedName name="Risk_CE_LLWOps" localSheetId="22">#REF!</definedName>
    <definedName name="Risk_CE_LLWOps" localSheetId="23">#REF!</definedName>
    <definedName name="Risk_CE_LLWOps" localSheetId="24">#REF!</definedName>
    <definedName name="Risk_CE_LLWOps" localSheetId="25">#REF!</definedName>
    <definedName name="Risk_CE_LLWOps" localSheetId="26">#REF!</definedName>
    <definedName name="Risk_CE_LLWOps" localSheetId="1">#REF!</definedName>
    <definedName name="Risk_CE_LLWOps" localSheetId="2">#REF!</definedName>
    <definedName name="Risk_CE_LLWOps" localSheetId="4">#REF!</definedName>
    <definedName name="Risk_CE_LLWOps" localSheetId="7">#REF!</definedName>
    <definedName name="Risk_CE_LLWOps" localSheetId="8">#REF!</definedName>
    <definedName name="Risk_CE_LLWOps" localSheetId="9">#REF!</definedName>
    <definedName name="Risk_CE_LLWOps" localSheetId="10">#REF!</definedName>
    <definedName name="Risk_CE_LLWOps">#REF!</definedName>
    <definedName name="Risk_CE_UFD" localSheetId="27">#REF!</definedName>
    <definedName name="Risk_CE_UFD" localSheetId="28">#REF!</definedName>
    <definedName name="Risk_CE_UFD" localSheetId="18">#REF!</definedName>
    <definedName name="Risk_CE_UFD" localSheetId="21">#REF!</definedName>
    <definedName name="Risk_CE_UFD" localSheetId="22">#REF!</definedName>
    <definedName name="Risk_CE_UFD" localSheetId="23">#REF!</definedName>
    <definedName name="Risk_CE_UFD" localSheetId="24">#REF!</definedName>
    <definedName name="Risk_CE_UFD" localSheetId="25">#REF!</definedName>
    <definedName name="Risk_CE_UFD" localSheetId="26">#REF!</definedName>
    <definedName name="Risk_CE_UFD" localSheetId="1">#REF!</definedName>
    <definedName name="Risk_CE_UFD" localSheetId="2">#REF!</definedName>
    <definedName name="Risk_CE_UFD" localSheetId="4">#REF!</definedName>
    <definedName name="Risk_CE_UFD" localSheetId="7">#REF!</definedName>
    <definedName name="Risk_CE_UFD" localSheetId="8">#REF!</definedName>
    <definedName name="Risk_CE_UFD" localSheetId="9">#REF!</definedName>
    <definedName name="Risk_CE_UFD" localSheetId="10">#REF!</definedName>
    <definedName name="Risk_CE_UFD">#REF!</definedName>
    <definedName name="Risk_CE_UFS" localSheetId="27">#REF!</definedName>
    <definedName name="Risk_CE_UFS" localSheetId="28">#REF!</definedName>
    <definedName name="Risk_CE_UFS" localSheetId="18">#REF!</definedName>
    <definedName name="Risk_CE_UFS" localSheetId="21">#REF!</definedName>
    <definedName name="Risk_CE_UFS" localSheetId="22">#REF!</definedName>
    <definedName name="Risk_CE_UFS" localSheetId="23">#REF!</definedName>
    <definedName name="Risk_CE_UFS" localSheetId="24">#REF!</definedName>
    <definedName name="Risk_CE_UFS" localSheetId="25">#REF!</definedName>
    <definedName name="Risk_CE_UFS" localSheetId="26">#REF!</definedName>
    <definedName name="Risk_CE_UFS" localSheetId="1">#REF!</definedName>
    <definedName name="Risk_CE_UFS" localSheetId="2">#REF!</definedName>
    <definedName name="Risk_CE_UFS" localSheetId="4">#REF!</definedName>
    <definedName name="Risk_CE_UFS" localSheetId="7">#REF!</definedName>
    <definedName name="Risk_CE_UFS" localSheetId="8">#REF!</definedName>
    <definedName name="Risk_CE_UFS" localSheetId="9">#REF!</definedName>
    <definedName name="Risk_CE_UFS" localSheetId="10">#REF!</definedName>
    <definedName name="Risk_CE_UFS">#REF!</definedName>
    <definedName name="Risk_CE_UFSWMF" localSheetId="27">#REF!</definedName>
    <definedName name="Risk_CE_UFSWMF" localSheetId="28">#REF!</definedName>
    <definedName name="Risk_CE_UFSWMF" localSheetId="18">#REF!</definedName>
    <definedName name="Risk_CE_UFSWMF" localSheetId="21">#REF!</definedName>
    <definedName name="Risk_CE_UFSWMF" localSheetId="22">#REF!</definedName>
    <definedName name="Risk_CE_UFSWMF" localSheetId="23">#REF!</definedName>
    <definedName name="Risk_CE_UFSWMF" localSheetId="24">#REF!</definedName>
    <definedName name="Risk_CE_UFSWMF" localSheetId="25">#REF!</definedName>
    <definedName name="Risk_CE_UFSWMF" localSheetId="26">#REF!</definedName>
    <definedName name="Risk_CE_UFSWMF" localSheetId="1">#REF!</definedName>
    <definedName name="Risk_CE_UFSWMF" localSheetId="2">#REF!</definedName>
    <definedName name="Risk_CE_UFSWMF" localSheetId="4">#REF!</definedName>
    <definedName name="Risk_CE_UFSWMF" localSheetId="7">#REF!</definedName>
    <definedName name="Risk_CE_UFSWMF" localSheetId="8">#REF!</definedName>
    <definedName name="Risk_CE_UFSWMF" localSheetId="9">#REF!</definedName>
    <definedName name="Risk_CE_UFSWMF" localSheetId="10">#REF!</definedName>
    <definedName name="Risk_CE_UFSWMF">#REF!</definedName>
    <definedName name="Risk_CF_DCMEndOfLife" localSheetId="27">#REF!</definedName>
    <definedName name="Risk_CF_DCMEndOfLife" localSheetId="28">#REF!</definedName>
    <definedName name="Risk_CF_DCMEndOfLife" localSheetId="18">#REF!</definedName>
    <definedName name="Risk_CF_DCMEndOfLife" localSheetId="21">#REF!</definedName>
    <definedName name="Risk_CF_DCMEndOfLife" localSheetId="22">#REF!</definedName>
    <definedName name="Risk_CF_DCMEndOfLife" localSheetId="23">#REF!</definedName>
    <definedName name="Risk_CF_DCMEndOfLife" localSheetId="24">#REF!</definedName>
    <definedName name="Risk_CF_DCMEndOfLife" localSheetId="25">#REF!</definedName>
    <definedName name="Risk_CF_DCMEndOfLife" localSheetId="26">#REF!</definedName>
    <definedName name="Risk_CF_DCMEndOfLife" localSheetId="1">#REF!</definedName>
    <definedName name="Risk_CF_DCMEndOfLife" localSheetId="2">#REF!</definedName>
    <definedName name="Risk_CF_DCMEndOfLife" localSheetId="4">#REF!</definedName>
    <definedName name="Risk_CF_DCMEndOfLife" localSheetId="7">#REF!</definedName>
    <definedName name="Risk_CF_DCMEndOfLife" localSheetId="8">#REF!</definedName>
    <definedName name="Risk_CF_DCMEndOfLife" localSheetId="9">#REF!</definedName>
    <definedName name="Risk_CF_DCMEndOfLife" localSheetId="10">#REF!</definedName>
    <definedName name="Risk_CF_DCMEndOfLife">#REF!</definedName>
    <definedName name="Risk_CF_DCMSafeStg" localSheetId="27">#REF!</definedName>
    <definedName name="Risk_CF_DCMSafeStg" localSheetId="28">#REF!</definedName>
    <definedName name="Risk_CF_DCMSafeStg" localSheetId="18">#REF!</definedName>
    <definedName name="Risk_CF_DCMSafeStg" localSheetId="21">#REF!</definedName>
    <definedName name="Risk_CF_DCMSafeStg" localSheetId="22">#REF!</definedName>
    <definedName name="Risk_CF_DCMSafeStg" localSheetId="23">#REF!</definedName>
    <definedName name="Risk_CF_DCMSafeStg" localSheetId="24">#REF!</definedName>
    <definedName name="Risk_CF_DCMSafeStg" localSheetId="25">#REF!</definedName>
    <definedName name="Risk_CF_DCMSafeStg" localSheetId="26">#REF!</definedName>
    <definedName name="Risk_CF_DCMSafeStg" localSheetId="1">#REF!</definedName>
    <definedName name="Risk_CF_DCMSafeStg" localSheetId="2">#REF!</definedName>
    <definedName name="Risk_CF_DCMSafeStg" localSheetId="4">#REF!</definedName>
    <definedName name="Risk_CF_DCMSafeStg" localSheetId="7">#REF!</definedName>
    <definedName name="Risk_CF_DCMSafeStg" localSheetId="8">#REF!</definedName>
    <definedName name="Risk_CF_DCMSafeStg" localSheetId="9">#REF!</definedName>
    <definedName name="Risk_CF_DCMSafeStg" localSheetId="10">#REF!</definedName>
    <definedName name="Risk_CF_DCMSafeStg">#REF!</definedName>
    <definedName name="Risk_CF_LILWDisp" localSheetId="27">#REF!</definedName>
    <definedName name="Risk_CF_LILWDisp" localSheetId="28">#REF!</definedName>
    <definedName name="Risk_CF_LILWDisp" localSheetId="18">#REF!</definedName>
    <definedName name="Risk_CF_LILWDisp" localSheetId="21">#REF!</definedName>
    <definedName name="Risk_CF_LILWDisp" localSheetId="22">#REF!</definedName>
    <definedName name="Risk_CF_LILWDisp" localSheetId="23">#REF!</definedName>
    <definedName name="Risk_CF_LILWDisp" localSheetId="24">#REF!</definedName>
    <definedName name="Risk_CF_LILWDisp" localSheetId="25">#REF!</definedName>
    <definedName name="Risk_CF_LILWDisp" localSheetId="26">#REF!</definedName>
    <definedName name="Risk_CF_LILWDisp" localSheetId="1">#REF!</definedName>
    <definedName name="Risk_CF_LILWDisp" localSheetId="2">#REF!</definedName>
    <definedName name="Risk_CF_LILWDisp" localSheetId="4">#REF!</definedName>
    <definedName name="Risk_CF_LILWDisp" localSheetId="7">#REF!</definedName>
    <definedName name="Risk_CF_LILWDisp" localSheetId="8">#REF!</definedName>
    <definedName name="Risk_CF_LILWDisp" localSheetId="9">#REF!</definedName>
    <definedName name="Risk_CF_LILWDisp" localSheetId="10">#REF!</definedName>
    <definedName name="Risk_CF_LILWDisp">#REF!</definedName>
    <definedName name="Risk_CF_UFD" localSheetId="27">#REF!</definedName>
    <definedName name="Risk_CF_UFD" localSheetId="28">#REF!</definedName>
    <definedName name="Risk_CF_UFD" localSheetId="18">#REF!</definedName>
    <definedName name="Risk_CF_UFD" localSheetId="21">#REF!</definedName>
    <definedName name="Risk_CF_UFD" localSheetId="22">#REF!</definedName>
    <definedName name="Risk_CF_UFD" localSheetId="23">#REF!</definedName>
    <definedName name="Risk_CF_UFD" localSheetId="24">#REF!</definedName>
    <definedName name="Risk_CF_UFD" localSheetId="25">#REF!</definedName>
    <definedName name="Risk_CF_UFD" localSheetId="26">#REF!</definedName>
    <definedName name="Risk_CF_UFD" localSheetId="1">#REF!</definedName>
    <definedName name="Risk_CF_UFD" localSheetId="2">#REF!</definedName>
    <definedName name="Risk_CF_UFD" localSheetId="4">#REF!</definedName>
    <definedName name="Risk_CF_UFD" localSheetId="7">#REF!</definedName>
    <definedName name="Risk_CF_UFD" localSheetId="8">#REF!</definedName>
    <definedName name="Risk_CF_UFD" localSheetId="9">#REF!</definedName>
    <definedName name="Risk_CF_UFD" localSheetId="10">#REF!</definedName>
    <definedName name="Risk_CF_UFD">#REF!</definedName>
    <definedName name="Risk_Cost_Estimate_Cumulative_Header" localSheetId="27">#REF!</definedName>
    <definedName name="Risk_Cost_Estimate_Cumulative_Header" localSheetId="28">#REF!</definedName>
    <definedName name="Risk_Cost_Estimate_Cumulative_Header" localSheetId="18">#REF!</definedName>
    <definedName name="Risk_Cost_Estimate_Cumulative_Header" localSheetId="21">#REF!</definedName>
    <definedName name="Risk_Cost_Estimate_Cumulative_Header" localSheetId="22">#REF!</definedName>
    <definedName name="Risk_Cost_Estimate_Cumulative_Header" localSheetId="23">#REF!</definedName>
    <definedName name="Risk_Cost_Estimate_Cumulative_Header" localSheetId="24">#REF!</definedName>
    <definedName name="Risk_Cost_Estimate_Cumulative_Header" localSheetId="25">#REF!</definedName>
    <definedName name="Risk_Cost_Estimate_Cumulative_Header" localSheetId="26">#REF!</definedName>
    <definedName name="Risk_Cost_Estimate_Cumulative_Header" localSheetId="1">#REF!</definedName>
    <definedName name="Risk_Cost_Estimate_Cumulative_Header" localSheetId="2">#REF!</definedName>
    <definedName name="Risk_Cost_Estimate_Cumulative_Header" localSheetId="4">#REF!</definedName>
    <definedName name="Risk_Cost_Estimate_Cumulative_Header" localSheetId="7">#REF!</definedName>
    <definedName name="Risk_Cost_Estimate_Cumulative_Header" localSheetId="8">#REF!</definedName>
    <definedName name="Risk_Cost_Estimate_Cumulative_Header" localSheetId="9">#REF!</definedName>
    <definedName name="Risk_Cost_Estimate_Cumulative_Header" localSheetId="10">#REF!</definedName>
    <definedName name="Risk_Cost_Estimate_Cumulative_Header">#REF!</definedName>
    <definedName name="Risk_Esc_Lab" localSheetId="27">#REF!</definedName>
    <definedName name="Risk_Esc_Lab" localSheetId="28">#REF!</definedName>
    <definedName name="Risk_Esc_Lab" localSheetId="18">#REF!</definedName>
    <definedName name="Risk_Esc_Lab" localSheetId="21">#REF!</definedName>
    <definedName name="Risk_Esc_Lab" localSheetId="22">#REF!</definedName>
    <definedName name="Risk_Esc_Lab" localSheetId="23">#REF!</definedName>
    <definedName name="Risk_Esc_Lab" localSheetId="24">#REF!</definedName>
    <definedName name="Risk_Esc_Lab" localSheetId="25">#REF!</definedName>
    <definedName name="Risk_Esc_Lab" localSheetId="26">#REF!</definedName>
    <definedName name="Risk_Esc_Lab" localSheetId="1">#REF!</definedName>
    <definedName name="Risk_Esc_Lab" localSheetId="2">#REF!</definedName>
    <definedName name="Risk_Esc_Lab" localSheetId="4">#REF!</definedName>
    <definedName name="Risk_Esc_Lab" localSheetId="7">#REF!</definedName>
    <definedName name="Risk_Esc_Lab" localSheetId="8">#REF!</definedName>
    <definedName name="Risk_Esc_Lab" localSheetId="9">#REF!</definedName>
    <definedName name="Risk_Esc_Lab" localSheetId="10">#REF!</definedName>
    <definedName name="Risk_Esc_Lab">#REF!</definedName>
    <definedName name="Risk_Esc_Mat" localSheetId="27">#REF!</definedName>
    <definedName name="Risk_Esc_Mat" localSheetId="28">#REF!</definedName>
    <definedName name="Risk_Esc_Mat" localSheetId="18">#REF!</definedName>
    <definedName name="Risk_Esc_Mat" localSheetId="21">#REF!</definedName>
    <definedName name="Risk_Esc_Mat" localSheetId="22">#REF!</definedName>
    <definedName name="Risk_Esc_Mat" localSheetId="23">#REF!</definedName>
    <definedName name="Risk_Esc_Mat" localSheetId="24">#REF!</definedName>
    <definedName name="Risk_Esc_Mat" localSheetId="25">#REF!</definedName>
    <definedName name="Risk_Esc_Mat" localSheetId="26">#REF!</definedName>
    <definedName name="Risk_Esc_Mat" localSheetId="1">#REF!</definedName>
    <definedName name="Risk_Esc_Mat" localSheetId="2">#REF!</definedName>
    <definedName name="Risk_Esc_Mat" localSheetId="4">#REF!</definedName>
    <definedName name="Risk_Esc_Mat" localSheetId="7">#REF!</definedName>
    <definedName name="Risk_Esc_Mat" localSheetId="8">#REF!</definedName>
    <definedName name="Risk_Esc_Mat" localSheetId="9">#REF!</definedName>
    <definedName name="Risk_Esc_Mat" localSheetId="10">#REF!</definedName>
    <definedName name="Risk_Esc_Mat">#REF!</definedName>
    <definedName name="Risk_Esc_NewCat" localSheetId="27">#REF!</definedName>
    <definedName name="Risk_Esc_NewCat" localSheetId="28">#REF!</definedName>
    <definedName name="Risk_Esc_NewCat" localSheetId="18">#REF!</definedName>
    <definedName name="Risk_Esc_NewCat" localSheetId="21">#REF!</definedName>
    <definedName name="Risk_Esc_NewCat" localSheetId="22">#REF!</definedName>
    <definedName name="Risk_Esc_NewCat" localSheetId="23">#REF!</definedName>
    <definedName name="Risk_Esc_NewCat" localSheetId="24">#REF!</definedName>
    <definedName name="Risk_Esc_NewCat" localSheetId="25">#REF!</definedName>
    <definedName name="Risk_Esc_NewCat" localSheetId="26">#REF!</definedName>
    <definedName name="Risk_Esc_NewCat" localSheetId="1">#REF!</definedName>
    <definedName name="Risk_Esc_NewCat" localSheetId="2">#REF!</definedName>
    <definedName name="Risk_Esc_NewCat" localSheetId="4">#REF!</definedName>
    <definedName name="Risk_Esc_NewCat" localSheetId="7">#REF!</definedName>
    <definedName name="Risk_Esc_NewCat" localSheetId="8">#REF!</definedName>
    <definedName name="Risk_Esc_NewCat" localSheetId="9">#REF!</definedName>
    <definedName name="Risk_Esc_NewCat" localSheetId="10">#REF!</definedName>
    <definedName name="Risk_Esc_NewCat">#REF!</definedName>
    <definedName name="Risk_Esc_Oth" localSheetId="27">#REF!</definedName>
    <definedName name="Risk_Esc_Oth" localSheetId="28">#REF!</definedName>
    <definedName name="Risk_Esc_Oth" localSheetId="18">#REF!</definedName>
    <definedName name="Risk_Esc_Oth" localSheetId="21">#REF!</definedName>
    <definedName name="Risk_Esc_Oth" localSheetId="22">#REF!</definedName>
    <definedName name="Risk_Esc_Oth" localSheetId="23">#REF!</definedName>
    <definedName name="Risk_Esc_Oth" localSheetId="24">#REF!</definedName>
    <definedName name="Risk_Esc_Oth" localSheetId="25">#REF!</definedName>
    <definedName name="Risk_Esc_Oth" localSheetId="26">#REF!</definedName>
    <definedName name="Risk_Esc_Oth" localSheetId="1">#REF!</definedName>
    <definedName name="Risk_Esc_Oth" localSheetId="2">#REF!</definedName>
    <definedName name="Risk_Esc_Oth" localSheetId="4">#REF!</definedName>
    <definedName name="Risk_Esc_Oth" localSheetId="7">#REF!</definedName>
    <definedName name="Risk_Esc_Oth" localSheetId="8">#REF!</definedName>
    <definedName name="Risk_Esc_Oth" localSheetId="9">#REF!</definedName>
    <definedName name="Risk_Esc_Oth" localSheetId="10">#REF!</definedName>
    <definedName name="Risk_Esc_Oth">#REF!</definedName>
    <definedName name="Risk_Escalator_Cumulative_Header" localSheetId="27">#REF!</definedName>
    <definedName name="Risk_Escalator_Cumulative_Header" localSheetId="28">#REF!</definedName>
    <definedName name="Risk_Escalator_Cumulative_Header" localSheetId="18">#REF!</definedName>
    <definedName name="Risk_Escalator_Cumulative_Header" localSheetId="21">#REF!</definedName>
    <definedName name="Risk_Escalator_Cumulative_Header" localSheetId="22">#REF!</definedName>
    <definedName name="Risk_Escalator_Cumulative_Header" localSheetId="23">#REF!</definedName>
    <definedName name="Risk_Escalator_Cumulative_Header" localSheetId="24">#REF!</definedName>
    <definedName name="Risk_Escalator_Cumulative_Header" localSheetId="25">#REF!</definedName>
    <definedName name="Risk_Escalator_Cumulative_Header" localSheetId="26">#REF!</definedName>
    <definedName name="Risk_Escalator_Cumulative_Header" localSheetId="1">#REF!</definedName>
    <definedName name="Risk_Escalator_Cumulative_Header" localSheetId="2">#REF!</definedName>
    <definedName name="Risk_Escalator_Cumulative_Header" localSheetId="4">#REF!</definedName>
    <definedName name="Risk_Escalator_Cumulative_Header" localSheetId="7">#REF!</definedName>
    <definedName name="Risk_Escalator_Cumulative_Header" localSheetId="8">#REF!</definedName>
    <definedName name="Risk_Escalator_Cumulative_Header" localSheetId="9">#REF!</definedName>
    <definedName name="Risk_Escalator_Cumulative_Header" localSheetId="10">#REF!</definedName>
    <definedName name="Risk_Escalator_Cumulative_Header">#REF!</definedName>
    <definedName name="Risk_Rating">#REF!</definedName>
    <definedName name="Risk_ROR" localSheetId="27">#REF!</definedName>
    <definedName name="Risk_ROR" localSheetId="28">#REF!</definedName>
    <definedName name="Risk_ROR" localSheetId="18">#REF!</definedName>
    <definedName name="Risk_ROR" localSheetId="21">#REF!</definedName>
    <definedName name="Risk_ROR" localSheetId="22">#REF!</definedName>
    <definedName name="Risk_ROR" localSheetId="23">#REF!</definedName>
    <definedName name="Risk_ROR" localSheetId="24">#REF!</definedName>
    <definedName name="Risk_ROR" localSheetId="25">#REF!</definedName>
    <definedName name="Risk_ROR" localSheetId="26">#REF!</definedName>
    <definedName name="Risk_ROR" localSheetId="1">#REF!</definedName>
    <definedName name="Risk_ROR" localSheetId="2">#REF!</definedName>
    <definedName name="Risk_ROR" localSheetId="4">#REF!</definedName>
    <definedName name="Risk_ROR" localSheetId="7">#REF!</definedName>
    <definedName name="Risk_ROR" localSheetId="8">#REF!</definedName>
    <definedName name="Risk_ROR" localSheetId="9">#REF!</definedName>
    <definedName name="Risk_ROR" localSheetId="10">#REF!</definedName>
    <definedName name="Risk_ROR">#REF!</definedName>
    <definedName name="Risk_ROR_Cumulative_Header" localSheetId="27">#REF!</definedName>
    <definedName name="Risk_ROR_Cumulative_Header" localSheetId="28">#REF!</definedName>
    <definedName name="Risk_ROR_Cumulative_Header" localSheetId="18">#REF!</definedName>
    <definedName name="Risk_ROR_Cumulative_Header" localSheetId="21">#REF!</definedName>
    <definedName name="Risk_ROR_Cumulative_Header" localSheetId="22">#REF!</definedName>
    <definedName name="Risk_ROR_Cumulative_Header" localSheetId="23">#REF!</definedName>
    <definedName name="Risk_ROR_Cumulative_Header" localSheetId="24">#REF!</definedName>
    <definedName name="Risk_ROR_Cumulative_Header" localSheetId="25">#REF!</definedName>
    <definedName name="Risk_ROR_Cumulative_Header" localSheetId="26">#REF!</definedName>
    <definedName name="Risk_ROR_Cumulative_Header" localSheetId="1">#REF!</definedName>
    <definedName name="Risk_ROR_Cumulative_Header" localSheetId="2">#REF!</definedName>
    <definedName name="Risk_ROR_Cumulative_Header" localSheetId="4">#REF!</definedName>
    <definedName name="Risk_ROR_Cumulative_Header" localSheetId="7">#REF!</definedName>
    <definedName name="Risk_ROR_Cumulative_Header" localSheetId="8">#REF!</definedName>
    <definedName name="Risk_ROR_Cumulative_Header" localSheetId="9">#REF!</definedName>
    <definedName name="Risk_ROR_Cumulative_Header" localSheetId="10">#REF!</definedName>
    <definedName name="Risk_ROR_Cumulative_Header">#REF!</definedName>
    <definedName name="Risk_Timeframe">#REF!</definedName>
    <definedName name="Risk_Timing_Cumulative_Header" localSheetId="27">#REF!</definedName>
    <definedName name="Risk_Timing_Cumulative_Header" localSheetId="28">#REF!</definedName>
    <definedName name="Risk_Timing_Cumulative_Header" localSheetId="18">#REF!</definedName>
    <definedName name="Risk_Timing_Cumulative_Header" localSheetId="21">#REF!</definedName>
    <definedName name="Risk_Timing_Cumulative_Header" localSheetId="22">#REF!</definedName>
    <definedName name="Risk_Timing_Cumulative_Header" localSheetId="23">#REF!</definedName>
    <definedName name="Risk_Timing_Cumulative_Header" localSheetId="24">#REF!</definedName>
    <definedName name="Risk_Timing_Cumulative_Header" localSheetId="25">#REF!</definedName>
    <definedName name="Risk_Timing_Cumulative_Header" localSheetId="26">#REF!</definedName>
    <definedName name="Risk_Timing_Cumulative_Header" localSheetId="1">#REF!</definedName>
    <definedName name="Risk_Timing_Cumulative_Header" localSheetId="2">#REF!</definedName>
    <definedName name="Risk_Timing_Cumulative_Header" localSheetId="4">#REF!</definedName>
    <definedName name="Risk_Timing_Cumulative_Header" localSheetId="7">#REF!</definedName>
    <definedName name="Risk_Timing_Cumulative_Header" localSheetId="8">#REF!</definedName>
    <definedName name="Risk_Timing_Cumulative_Header" localSheetId="9">#REF!</definedName>
    <definedName name="Risk_Timing_Cumulative_Header" localSheetId="10">#REF!</definedName>
    <definedName name="Risk_Timing_Cumulative_Header">#REF!</definedName>
    <definedName name="RiskAfterRecalcMacro" hidden="1">""</definedName>
    <definedName name="RiskAfterSimMacro" hidden="1">""</definedName>
    <definedName name="RiskAllow">#REF!</definedName>
    <definedName name="riskATSSboxGraph">FALSE</definedName>
    <definedName name="riskATSSincludeSimtables">TRUE</definedName>
    <definedName name="riskATSSinputsGraphs">FALSE</definedName>
    <definedName name="riskATSSoutputStatistic">3</definedName>
    <definedName name="riskATSSpercentChangeGraph">TRUE</definedName>
    <definedName name="riskATSSpercentileGraph">TRUE</definedName>
    <definedName name="riskATSSpercentileValue">0.5</definedName>
    <definedName name="riskATSSprintReport">FALSE</definedName>
    <definedName name="riskATSSreportsInActiveBook">FALSE</definedName>
    <definedName name="riskATSSreportsSelected">TRUE</definedName>
    <definedName name="riskATSSsummaryReport">TRUE</definedName>
    <definedName name="riskATSStornadoGraph">TRUE</definedName>
    <definedName name="riskATSTbaselineRequested">TRUE</definedName>
    <definedName name="riskATSTboxGraph">TRUE</definedName>
    <definedName name="riskATSTcomparisonGraph">TRUE</definedName>
    <definedName name="riskATSThistogramGraph">TRUE</definedName>
    <definedName name="riskATSToutputStatistic">4</definedName>
    <definedName name="riskATSTprintReport">TRUE</definedName>
    <definedName name="riskATSTreportsInActiveBook">FALSE</definedName>
    <definedName name="riskATSTreportsSelected">TRUE</definedName>
    <definedName name="riskATSTsequentialStress">FALSE</definedName>
    <definedName name="riskATSTsummaryReport">TRUE</definedName>
    <definedName name="RiskAutoStopPercChange">1.5</definedName>
    <definedName name="RiskBeforeRecalcMacro" hidden="1">""</definedName>
    <definedName name="RiskBeforeSimMacro" hidden="1">""</definedName>
    <definedName name="RiskCollectDistributionSamples">2</definedName>
    <definedName name="RiskCostFactorDCM" localSheetId="19">#REF!</definedName>
    <definedName name="RiskCostFactorDCM" localSheetId="20">#REF!</definedName>
    <definedName name="RiskCostFactorDCM" localSheetId="23">#REF!</definedName>
    <definedName name="RiskCostFactorDCM" localSheetId="26">#REF!</definedName>
    <definedName name="RiskCostFactorDCM">#REF!</definedName>
    <definedName name="RiskCostFactorDisposalILW" localSheetId="19">#REF!</definedName>
    <definedName name="RiskCostFactorDisposalILW" localSheetId="20">#REF!</definedName>
    <definedName name="RiskCostFactorDisposalILW" localSheetId="23">#REF!</definedName>
    <definedName name="RiskCostFactorDisposalILW" localSheetId="26">#REF!</definedName>
    <definedName name="RiskCostFactorDisposalILW">#REF!</definedName>
    <definedName name="RiskCostFactorDisposalLLW" localSheetId="19">#REF!</definedName>
    <definedName name="RiskCostFactorDisposalLLW" localSheetId="20">#REF!</definedName>
    <definedName name="RiskCostFactorDisposalLLW" localSheetId="23">#REF!</definedName>
    <definedName name="RiskCostFactorDisposalLLW" localSheetId="26">#REF!</definedName>
    <definedName name="RiskCostFactorDisposalLLW">#REF!</definedName>
    <definedName name="RiskCostFactorOpsILW" localSheetId="19">#REF!</definedName>
    <definedName name="RiskCostFactorOpsILW" localSheetId="20">#REF!</definedName>
    <definedName name="RiskCostFactorOpsILW" localSheetId="23">#REF!</definedName>
    <definedName name="RiskCostFactorOpsILW" localSheetId="26">#REF!</definedName>
    <definedName name="RiskCostFactorOpsILW">#REF!</definedName>
    <definedName name="RiskCostFactorOpsLLW" localSheetId="19">#REF!</definedName>
    <definedName name="RiskCostFactorOpsLLW" localSheetId="20">#REF!</definedName>
    <definedName name="RiskCostFactorOpsLLW" localSheetId="23">#REF!</definedName>
    <definedName name="RiskCostFactorOpsLLW" localSheetId="26">#REF!</definedName>
    <definedName name="RiskCostFactorOpsLLW">#REF!</definedName>
    <definedName name="RiskCostFactorUFD" localSheetId="19">#REF!</definedName>
    <definedName name="RiskCostFactorUFD" localSheetId="20">#REF!</definedName>
    <definedName name="RiskCostFactorUFD" localSheetId="23">#REF!</definedName>
    <definedName name="RiskCostFactorUFD" localSheetId="26">#REF!</definedName>
    <definedName name="RiskCostFactorUFD">#REF!</definedName>
    <definedName name="RiskCostFactorUFS" localSheetId="19">#REF!</definedName>
    <definedName name="RiskCostFactorUFS" localSheetId="20">#REF!</definedName>
    <definedName name="RiskCostFactorUFS" localSheetId="23">#REF!</definedName>
    <definedName name="RiskCostFactorUFS" localSheetId="26">#REF!</definedName>
    <definedName name="RiskCostFactorUFS">#REF!</definedName>
    <definedName name="RiskDet">TRUE</definedName>
    <definedName name="RiskExcelReportsGoInNewWorkbook">TRUE</definedName>
    <definedName name="RiskExcelReportsToGenerate">6575</definedName>
    <definedName name="RiskFixedSeed">1</definedName>
    <definedName name="RiskGenerateExcelReportsAtEndOfSimulation">TRUE</definedName>
    <definedName name="RiskHasSettings">TRUE</definedName>
    <definedName name="RiskHasSettingsTEI" hidden="1">5</definedName>
    <definedName name="RiskIsInput" hidden="1">FALSE</definedName>
    <definedName name="RiskIsOptimization" hidden="1">FALSE</definedName>
    <definedName name="RiskIsOutput" hidden="1">FALSE</definedName>
    <definedName name="RiskIsStatistics" hidden="1">FALSE</definedName>
    <definedName name="riskmini" hidden="1">TRUE</definedName>
    <definedName name="RiskMinimizeOnStart">TRUE</definedName>
    <definedName name="RiskMonitorConvergence">FALSE</definedName>
    <definedName name="RiskMPPDateSize" hidden="1">"""9/8/2015 9:41:07 AM"""</definedName>
    <definedName name="RiskMPPPath">"C:\Lisa\Risk Management\Latest\REV_A_Sch Rev 1.2.22.mpp"</definedName>
    <definedName name="RiskMultipleCPUSupportEnabled" localSheetId="15" hidden="1">FALSE</definedName>
    <definedName name="RiskMultipleCPUSupportEnabled" hidden="1">FALSE</definedName>
    <definedName name="RiskMultipleCPUSupportEnabled_1" hidden="1">FALSE</definedName>
    <definedName name="risknum" hidden="1">500</definedName>
    <definedName name="RiskNumIterations">500</definedName>
    <definedName name="RiskNumIterations_1" hidden="1">100</definedName>
    <definedName name="RiskNumSimulations">1</definedName>
    <definedName name="RiskPauseOnError">FALSE</definedName>
    <definedName name="RiskPauseOnError_1" hidden="1">FALSE</definedName>
    <definedName name="RiskPauseOnErrorTEI" hidden="1">TRUE</definedName>
    <definedName name="RiskProbabilisticGanttData" localSheetId="24">#REF!</definedName>
    <definedName name="RiskProbabilisticGanttData" localSheetId="25">#REF!</definedName>
    <definedName name="RiskProbabilisticGanttData" localSheetId="1">#REF!</definedName>
    <definedName name="RiskProbabilisticGanttData" localSheetId="2">#REF!</definedName>
    <definedName name="RiskProbabilisticGanttData">#REF!</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amplingType_1" hidden="1">3</definedName>
    <definedName name="RiskSamplingTypeTEI" hidden="1">2</definedName>
    <definedName name="RiskSelectedCell" hidden="1">"$S$46"</definedName>
    <definedName name="RiskSelectedNameCell1" hidden="1">"$G$46"</definedName>
    <definedName name="RiskSelectedNameCell2" hidden="1">"$S$6"</definedName>
    <definedName name="RiskShowRiskWindowAtEndOfSimulation">TRUE</definedName>
    <definedName name="RiskStandardRecalc">1</definedName>
    <definedName name="RiskStatFunctionsUpdateFreq">1</definedName>
    <definedName name="riskStress10TF">-1</definedName>
    <definedName name="riskStress11TF">-1</definedName>
    <definedName name="riskStress12TF">-1</definedName>
    <definedName name="riskStress13TF">-1</definedName>
    <definedName name="riskStress14TF">-1</definedName>
    <definedName name="riskStress1TF">-1</definedName>
    <definedName name="riskStress2TF">-1</definedName>
    <definedName name="riskStress3TF">-1</definedName>
    <definedName name="riskStress4TF">-1</definedName>
    <definedName name="riskStress5TF">-1</definedName>
    <definedName name="riskStress6TF">-1</definedName>
    <definedName name="riskStress7TF">-1</definedName>
    <definedName name="riskStress8TF">-1</definedName>
    <definedName name="riskStress9TF">-1</definedName>
    <definedName name="RiskSwapState" hidden="1">FALSE</definedName>
    <definedName name="RiskTemplateSheetName">"myTemplate"</definedName>
    <definedName name="RiskTimeFactorDCM" localSheetId="19">#REF!</definedName>
    <definedName name="RiskTimeFactorDCM" localSheetId="20">#REF!</definedName>
    <definedName name="RiskTimeFactorDCM" localSheetId="23">#REF!</definedName>
    <definedName name="RiskTimeFactorDCM" localSheetId="26">#REF!</definedName>
    <definedName name="RiskTimeFactorDCM">#REF!</definedName>
    <definedName name="RiskTimeFactorILW" localSheetId="19">#REF!</definedName>
    <definedName name="RiskTimeFactorILW" localSheetId="20">#REF!</definedName>
    <definedName name="RiskTimeFactorILW" localSheetId="23">#REF!</definedName>
    <definedName name="RiskTimeFactorILW" localSheetId="26">#REF!</definedName>
    <definedName name="RiskTimeFactorILW">#REF!</definedName>
    <definedName name="RiskTimeFactorLLW" localSheetId="19">#REF!</definedName>
    <definedName name="RiskTimeFactorLLW" localSheetId="20">#REF!</definedName>
    <definedName name="RiskTimeFactorLLW" localSheetId="23">#REF!</definedName>
    <definedName name="RiskTimeFactorLLW" localSheetId="26">#REF!</definedName>
    <definedName name="RiskTimeFactorLLW">#REF!</definedName>
    <definedName name="RiskTimeFactorOpsILW" localSheetId="27">#REF!</definedName>
    <definedName name="RiskTimeFactorOpsILW" localSheetId="28">#REF!</definedName>
    <definedName name="RiskTimeFactorOpsILW" localSheetId="16">#REF!</definedName>
    <definedName name="RiskTimeFactorOpsILW" localSheetId="18">#REF!</definedName>
    <definedName name="RiskTimeFactorOpsILW" localSheetId="21">#REF!</definedName>
    <definedName name="RiskTimeFactorOpsILW" localSheetId="22">#REF!</definedName>
    <definedName name="RiskTimeFactorOpsILW" localSheetId="23">#REF!</definedName>
    <definedName name="RiskTimeFactorOpsILW" localSheetId="24">#REF!</definedName>
    <definedName name="RiskTimeFactorOpsILW" localSheetId="25">#REF!</definedName>
    <definedName name="RiskTimeFactorOpsILW" localSheetId="26">#REF!</definedName>
    <definedName name="RiskTimeFactorOpsILW" localSheetId="1">#REF!</definedName>
    <definedName name="RiskTimeFactorOpsILW" localSheetId="2">#REF!</definedName>
    <definedName name="RiskTimeFactorOpsILW" localSheetId="4">#REF!</definedName>
    <definedName name="RiskTimeFactorOpsILW" localSheetId="7">#REF!</definedName>
    <definedName name="RiskTimeFactorOpsILW" localSheetId="8">#REF!</definedName>
    <definedName name="RiskTimeFactorOpsILW" localSheetId="9">#REF!</definedName>
    <definedName name="RiskTimeFactorOpsILW" localSheetId="10">#REF!</definedName>
    <definedName name="RiskTimeFactorOpsILW">#REF!</definedName>
    <definedName name="RiskTimeFactorOpsLLW" localSheetId="27">#REF!</definedName>
    <definedName name="RiskTimeFactorOpsLLW" localSheetId="28">#REF!</definedName>
    <definedName name="RiskTimeFactorOpsLLW" localSheetId="16">#REF!</definedName>
    <definedName name="RiskTimeFactorOpsLLW" localSheetId="18">#REF!</definedName>
    <definedName name="RiskTimeFactorOpsLLW" localSheetId="21">#REF!</definedName>
    <definedName name="RiskTimeFactorOpsLLW" localSheetId="22">#REF!</definedName>
    <definedName name="RiskTimeFactorOpsLLW" localSheetId="23">#REF!</definedName>
    <definedName name="RiskTimeFactorOpsLLW" localSheetId="24">#REF!</definedName>
    <definedName name="RiskTimeFactorOpsLLW" localSheetId="25">#REF!</definedName>
    <definedName name="RiskTimeFactorOpsLLW" localSheetId="26">#REF!</definedName>
    <definedName name="RiskTimeFactorOpsLLW" localSheetId="1">#REF!</definedName>
    <definedName name="RiskTimeFactorOpsLLW" localSheetId="2">#REF!</definedName>
    <definedName name="RiskTimeFactorOpsLLW" localSheetId="4">#REF!</definedName>
    <definedName name="RiskTimeFactorOpsLLW" localSheetId="7">#REF!</definedName>
    <definedName name="RiskTimeFactorOpsLLW" localSheetId="8">#REF!</definedName>
    <definedName name="RiskTimeFactorOpsLLW" localSheetId="9">#REF!</definedName>
    <definedName name="RiskTimeFactorOpsLLW" localSheetId="10">#REF!</definedName>
    <definedName name="RiskTimeFactorOpsLLW">#REF!</definedName>
    <definedName name="RiskTimeFactorUFD" localSheetId="19">#REF!</definedName>
    <definedName name="RiskTimeFactorUFD" localSheetId="20">#REF!</definedName>
    <definedName name="RiskTimeFactorUFD" localSheetId="23">#REF!</definedName>
    <definedName name="RiskTimeFactorUFD" localSheetId="26">#REF!</definedName>
    <definedName name="RiskTimeFactorUFD">#REF!</definedName>
    <definedName name="RiskUpdateDisplay">FALSE</definedName>
    <definedName name="RiskUpdateDisplay_1" hidden="1">FALSE</definedName>
    <definedName name="RiskUpdateDisplayTEI" hidden="1">TRUE</definedName>
    <definedName name="RiskUpdateStatFunctions">FALSE</definedName>
    <definedName name="RiskUseDifferentSeedForEachSim">FALSE</definedName>
    <definedName name="RiskUseFixedSeed">FALSE</definedName>
    <definedName name="RiskUseMultipleCPUs" localSheetId="15" hidden="1">FALSE</definedName>
    <definedName name="RiskUseMultipleCPUs" hidden="1">FALSE</definedName>
    <definedName name="RiskUseMultipleCPUs_1" hidden="1">FALSE</definedName>
    <definedName name="rmcAccount">2610001</definedName>
    <definedName name="rmcApplication">"MCES"</definedName>
    <definedName name="rmcCategory">35247</definedName>
    <definedName name="rmcFrequency">"MON"</definedName>
    <definedName name="rmcName">930</definedName>
    <definedName name="RMCOptions">"*100000000000000"</definedName>
    <definedName name="rmcPeriod">9312</definedName>
    <definedName name="RMR_Pivot" localSheetId="27">#REF!</definedName>
    <definedName name="RMR_Pivot" localSheetId="28">#REF!</definedName>
    <definedName name="RMR_Pivot" localSheetId="16">#REF!</definedName>
    <definedName name="RMR_Pivot" localSheetId="18">#REF!</definedName>
    <definedName name="RMR_Pivot" localSheetId="21">#REF!</definedName>
    <definedName name="RMR_Pivot" localSheetId="22">#REF!</definedName>
    <definedName name="RMR_Pivot" localSheetId="23">#REF!</definedName>
    <definedName name="RMR_Pivot" localSheetId="24">#REF!</definedName>
    <definedName name="RMR_Pivot" localSheetId="25">#REF!</definedName>
    <definedName name="RMR_Pivot" localSheetId="26">#REF!</definedName>
    <definedName name="RMR_Pivot" localSheetId="1">#REF!</definedName>
    <definedName name="RMR_Pivot" localSheetId="2">#REF!</definedName>
    <definedName name="RMR_Pivot" localSheetId="4">#REF!</definedName>
    <definedName name="RMR_Pivot" localSheetId="7">#REF!</definedName>
    <definedName name="RMR_Pivot" localSheetId="8">#REF!</definedName>
    <definedName name="RMR_Pivot" localSheetId="9">#REF!</definedName>
    <definedName name="RMR_Pivot" localSheetId="10">#REF!</definedName>
    <definedName name="RMR_Pivot">#REF!</definedName>
    <definedName name="RMT_DataBridge_Template_Sheet">"Energy"</definedName>
    <definedName name="RMT_DataBridge_Template_Type">"KADS_Core"</definedName>
    <definedName name="rngCIOReleasePlan" localSheetId="19">#REF!</definedName>
    <definedName name="rngCIOReleasePlan">#REF!</definedName>
    <definedName name="rngCIOSummary" localSheetId="19">#REF!</definedName>
    <definedName name="rngCIOSummary">#REF!</definedName>
    <definedName name="rngClosedProjects" localSheetId="19">#REF!</definedName>
    <definedName name="rngClosedProjects">#REF!</definedName>
    <definedName name="rngPMOC" localSheetId="27">#REF!</definedName>
    <definedName name="rngPMOC" localSheetId="28">#REF!</definedName>
    <definedName name="rngPMOC" localSheetId="16">#REF!</definedName>
    <definedName name="rngPMOC" localSheetId="18">#REF!</definedName>
    <definedName name="rngPMOC" localSheetId="20">#REF!</definedName>
    <definedName name="rngPMOC" localSheetId="21">#REF!</definedName>
    <definedName name="rngPMOC" localSheetId="22">#REF!</definedName>
    <definedName name="rngPMOC" localSheetId="23">#REF!</definedName>
    <definedName name="rngPMOC" localSheetId="24">#REF!</definedName>
    <definedName name="rngPMOC" localSheetId="25">#REF!</definedName>
    <definedName name="rngPMOC" localSheetId="26">#REF!</definedName>
    <definedName name="rngPMOC" localSheetId="1">#REF!</definedName>
    <definedName name="rngPMOC" localSheetId="2">#REF!</definedName>
    <definedName name="rngPMOC" localSheetId="4">#REF!</definedName>
    <definedName name="rngPMOC" localSheetId="5">#REF!</definedName>
    <definedName name="rngPMOC" localSheetId="7">#REF!</definedName>
    <definedName name="rngPMOC" localSheetId="8">#REF!</definedName>
    <definedName name="rngPMOC" localSheetId="9">#REF!</definedName>
    <definedName name="rngPMOC" localSheetId="10">#REF!</definedName>
    <definedName name="rngPMOC">#REF!</definedName>
    <definedName name="rngPMSubFolder" localSheetId="28">#REF!</definedName>
    <definedName name="rngPMSubFolder" localSheetId="16">#REF!</definedName>
    <definedName name="rngPMSubFolder" localSheetId="18">#REF!</definedName>
    <definedName name="rngPMSubFolder" localSheetId="19">#REF!</definedName>
    <definedName name="rngPMSubFolder" localSheetId="21">#REF!</definedName>
    <definedName name="rngPMSubFolder" localSheetId="22">#REF!</definedName>
    <definedName name="rngPMSubFolder" localSheetId="23">#REF!</definedName>
    <definedName name="rngPMSubFolder" localSheetId="24">#REF!</definedName>
    <definedName name="rngPMSubFolder" localSheetId="25">#REF!</definedName>
    <definedName name="rngPMSubFolder" localSheetId="26">#REF!</definedName>
    <definedName name="rngPMSubFolder" localSheetId="1">#REF!</definedName>
    <definedName name="rngPMSubFolder" localSheetId="2">#REF!</definedName>
    <definedName name="rngPMSubFolder" localSheetId="4">#REF!</definedName>
    <definedName name="rngPMSubFolder" localSheetId="5">#REF!</definedName>
    <definedName name="rngPMSubFolder" localSheetId="7">#REF!</definedName>
    <definedName name="rngPMSubFolder" localSheetId="8">#REF!</definedName>
    <definedName name="rngPMSubFolder" localSheetId="9">#REF!</definedName>
    <definedName name="rngPMSubFolder" localSheetId="10">#REF!</definedName>
    <definedName name="rngPMSubFolder">#REF!</definedName>
    <definedName name="rngReportingYear" localSheetId="19">#REF!</definedName>
    <definedName name="rngReportingYear">#REF!</definedName>
    <definedName name="rngRPDate" localSheetId="19">#REF!</definedName>
    <definedName name="rngRPDate">#REF!</definedName>
    <definedName name="ROA_Rates_Table">#REF!</definedName>
    <definedName name="ROA_Table">#REF!</definedName>
    <definedName name="RORdf" localSheetId="27">#REF!</definedName>
    <definedName name="RORdf" localSheetId="28">#REF!</definedName>
    <definedName name="RORdf" localSheetId="16">#REF!</definedName>
    <definedName name="RORdf" localSheetId="18">#REF!</definedName>
    <definedName name="RORdf" localSheetId="20">#REF!</definedName>
    <definedName name="RORdf" localSheetId="21">#REF!</definedName>
    <definedName name="RORdf" localSheetId="22">#REF!</definedName>
    <definedName name="RORdf" localSheetId="23">#REF!</definedName>
    <definedName name="RORdf" localSheetId="24">#REF!</definedName>
    <definedName name="RORdf" localSheetId="25">#REF!</definedName>
    <definedName name="RORdf" localSheetId="26">#REF!</definedName>
    <definedName name="RORdf" localSheetId="1">#REF!</definedName>
    <definedName name="RORdf" localSheetId="2">#REF!</definedName>
    <definedName name="RORdf" localSheetId="4">#REF!</definedName>
    <definedName name="RORdf" localSheetId="5">#REF!</definedName>
    <definedName name="RORdf" localSheetId="7">#REF!</definedName>
    <definedName name="RORdf" localSheetId="8">#REF!</definedName>
    <definedName name="RORdf" localSheetId="9">#REF!</definedName>
    <definedName name="RORdf" localSheetId="10">#REF!</definedName>
    <definedName name="RORdf">#REF!</definedName>
    <definedName name="RoRStdDev" localSheetId="19">#REF!</definedName>
    <definedName name="RoRStdDev" localSheetId="20">#REF!</definedName>
    <definedName name="RoRStdDev" localSheetId="23">#REF!</definedName>
    <definedName name="RoRStdDev" localSheetId="26">#REF!</definedName>
    <definedName name="RoRStdDev">#REF!</definedName>
    <definedName name="RORuf" localSheetId="27">#REF!</definedName>
    <definedName name="RORuf" localSheetId="28">#REF!</definedName>
    <definedName name="RORuf" localSheetId="16">#REF!</definedName>
    <definedName name="RORuf" localSheetId="18">#REF!</definedName>
    <definedName name="RORuf" localSheetId="20">#REF!</definedName>
    <definedName name="RORuf" localSheetId="21">#REF!</definedName>
    <definedName name="RORuf" localSheetId="22">#REF!</definedName>
    <definedName name="RORuf" localSheetId="23">#REF!</definedName>
    <definedName name="RORuf" localSheetId="24">#REF!</definedName>
    <definedName name="RORuf" localSheetId="25">#REF!</definedName>
    <definedName name="RORuf" localSheetId="26">#REF!</definedName>
    <definedName name="RORuf" localSheetId="1">#REF!</definedName>
    <definedName name="RORuf" localSheetId="2">#REF!</definedName>
    <definedName name="RORuf" localSheetId="4">#REF!</definedName>
    <definedName name="RORuf" localSheetId="5">#REF!</definedName>
    <definedName name="RORuf" localSheetId="7">#REF!</definedName>
    <definedName name="RORuf" localSheetId="8">#REF!</definedName>
    <definedName name="RORuf" localSheetId="9">#REF!</definedName>
    <definedName name="RORuf" localSheetId="10">#REF!</definedName>
    <definedName name="RORuf">#REF!</definedName>
    <definedName name="ROT">#REF!</definedName>
    <definedName name="rotor_diameter">#REF!</definedName>
    <definedName name="RowCopyC42" localSheetId="27">#REF!</definedName>
    <definedName name="RowCopyC42" localSheetId="28">#REF!</definedName>
    <definedName name="RowCopyC42" localSheetId="16">#REF!</definedName>
    <definedName name="RowCopyC42" localSheetId="18">#REF!</definedName>
    <definedName name="RowCopyC42" localSheetId="20">#REF!</definedName>
    <definedName name="RowCopyC42" localSheetId="21">#REF!</definedName>
    <definedName name="RowCopyC42" localSheetId="22">#REF!</definedName>
    <definedName name="RowCopyC42" localSheetId="23">#REF!</definedName>
    <definedName name="RowCopyC42" localSheetId="24">#REF!</definedName>
    <definedName name="RowCopyC42" localSheetId="25">#REF!</definedName>
    <definedName name="RowCopyC42" localSheetId="26">#REF!</definedName>
    <definedName name="RowCopyC42" localSheetId="1">#REF!</definedName>
    <definedName name="RowCopyC42" localSheetId="2">#REF!</definedName>
    <definedName name="RowCopyC42" localSheetId="4">#REF!</definedName>
    <definedName name="RowCopyC42" localSheetId="5">#REF!</definedName>
    <definedName name="RowCopyC42" localSheetId="7">#REF!</definedName>
    <definedName name="RowCopyC42" localSheetId="8">#REF!</definedName>
    <definedName name="RowCopyC42" localSheetId="9">#REF!</definedName>
    <definedName name="RowCopyC42" localSheetId="10">#REF!</definedName>
    <definedName name="RowCopyC42">#REF!</definedName>
    <definedName name="RPhase">#REF!</definedName>
    <definedName name="RPJ2T_10" localSheetId="1">#REF!</definedName>
    <definedName name="RPJ2T_10" localSheetId="2">#REF!</definedName>
    <definedName name="RPJ2T_10">#REF!</definedName>
    <definedName name="RPJ2T_103" localSheetId="1">#REF!</definedName>
    <definedName name="RPJ2T_103" localSheetId="2">#REF!</definedName>
    <definedName name="RPJ2T_103">#REF!</definedName>
    <definedName name="RPJ2T_104" localSheetId="1">#REF!</definedName>
    <definedName name="RPJ2T_104" localSheetId="2">#REF!</definedName>
    <definedName name="RPJ2T_104">#REF!</definedName>
    <definedName name="RPJ2T_105" localSheetId="1">#REF!</definedName>
    <definedName name="RPJ2T_105" localSheetId="2">#REF!</definedName>
    <definedName name="RPJ2T_105">#REF!</definedName>
    <definedName name="RPJ2T_106" localSheetId="1">#REF!</definedName>
    <definedName name="RPJ2T_106" localSheetId="2">#REF!</definedName>
    <definedName name="RPJ2T_106">#REF!</definedName>
    <definedName name="RPJ2T_107" localSheetId="1">#REF!</definedName>
    <definedName name="RPJ2T_107" localSheetId="2">#REF!</definedName>
    <definedName name="RPJ2T_107">#REF!</definedName>
    <definedName name="RPJ2T_108" localSheetId="1">#REF!</definedName>
    <definedName name="RPJ2T_108" localSheetId="2">#REF!</definedName>
    <definedName name="RPJ2T_108">#REF!</definedName>
    <definedName name="RPJ2T_109" localSheetId="1">#REF!</definedName>
    <definedName name="RPJ2T_109" localSheetId="2">#REF!</definedName>
    <definedName name="RPJ2T_109">#REF!</definedName>
    <definedName name="RPJ2T_11" localSheetId="1">#REF!</definedName>
    <definedName name="RPJ2T_11" localSheetId="2">#REF!</definedName>
    <definedName name="RPJ2T_11">#REF!</definedName>
    <definedName name="RPJ2T_110" localSheetId="1">#REF!</definedName>
    <definedName name="RPJ2T_110" localSheetId="2">#REF!</definedName>
    <definedName name="RPJ2T_110">#REF!</definedName>
    <definedName name="RPJ2T_111" localSheetId="1">#REF!</definedName>
    <definedName name="RPJ2T_111" localSheetId="2">#REF!</definedName>
    <definedName name="RPJ2T_111">#REF!</definedName>
    <definedName name="RPJ2T_112" localSheetId="1">#REF!</definedName>
    <definedName name="RPJ2T_112" localSheetId="2">#REF!</definedName>
    <definedName name="RPJ2T_112">#REF!</definedName>
    <definedName name="RPJ2T_113" localSheetId="1">#REF!</definedName>
    <definedName name="RPJ2T_113" localSheetId="2">#REF!</definedName>
    <definedName name="RPJ2T_113">#REF!</definedName>
    <definedName name="RPJ2T_114" localSheetId="1">#REF!</definedName>
    <definedName name="RPJ2T_114" localSheetId="2">#REF!</definedName>
    <definedName name="RPJ2T_114">#REF!</definedName>
    <definedName name="RPJ2T_115" localSheetId="1">#REF!</definedName>
    <definedName name="RPJ2T_115" localSheetId="2">#REF!</definedName>
    <definedName name="RPJ2T_115">#REF!</definedName>
    <definedName name="RPJ2T_116" localSheetId="1">#REF!</definedName>
    <definedName name="RPJ2T_116" localSheetId="2">#REF!</definedName>
    <definedName name="RPJ2T_116">#REF!</definedName>
    <definedName name="RPJ2T_117" localSheetId="1">#REF!</definedName>
    <definedName name="RPJ2T_117" localSheetId="2">#REF!</definedName>
    <definedName name="RPJ2T_117">#REF!</definedName>
    <definedName name="RPJ2T_118" localSheetId="1">#REF!</definedName>
    <definedName name="RPJ2T_118" localSheetId="2">#REF!</definedName>
    <definedName name="RPJ2T_118">#REF!</definedName>
    <definedName name="RPJ2T_119" localSheetId="1">#REF!</definedName>
    <definedName name="RPJ2T_119" localSheetId="2">#REF!</definedName>
    <definedName name="RPJ2T_119">#REF!</definedName>
    <definedName name="RPJ2T_12" localSheetId="1">#REF!</definedName>
    <definedName name="RPJ2T_12" localSheetId="2">#REF!</definedName>
    <definedName name="RPJ2T_12">#REF!</definedName>
    <definedName name="RPJ2T_120" localSheetId="1">#REF!</definedName>
    <definedName name="RPJ2T_120" localSheetId="2">#REF!</definedName>
    <definedName name="RPJ2T_120">#REF!</definedName>
    <definedName name="RPJ2T_121" localSheetId="1">#REF!</definedName>
    <definedName name="RPJ2T_121" localSheetId="2">#REF!</definedName>
    <definedName name="RPJ2T_121">#REF!</definedName>
    <definedName name="RPJ2T_122" localSheetId="1">#REF!</definedName>
    <definedName name="RPJ2T_122" localSheetId="2">#REF!</definedName>
    <definedName name="RPJ2T_122">#REF!</definedName>
    <definedName name="RPJ2T_123" localSheetId="1">#REF!</definedName>
    <definedName name="RPJ2T_123" localSheetId="2">#REF!</definedName>
    <definedName name="RPJ2T_123">#REF!</definedName>
    <definedName name="RPJ2T_124" localSheetId="1">#REF!</definedName>
    <definedName name="RPJ2T_124" localSheetId="2">#REF!</definedName>
    <definedName name="RPJ2T_124">#REF!</definedName>
    <definedName name="RPJ2T_125" localSheetId="1">#REF!</definedName>
    <definedName name="RPJ2T_125" localSheetId="2">#REF!</definedName>
    <definedName name="RPJ2T_125">#REF!</definedName>
    <definedName name="RPJ2T_126" localSheetId="1">#REF!</definedName>
    <definedName name="RPJ2T_126" localSheetId="2">#REF!</definedName>
    <definedName name="RPJ2T_126">#REF!</definedName>
    <definedName name="RPJ2T_127" localSheetId="1">#REF!</definedName>
    <definedName name="RPJ2T_127" localSheetId="2">#REF!</definedName>
    <definedName name="RPJ2T_127">#REF!</definedName>
    <definedName name="RPJ2T_128" localSheetId="1">#REF!</definedName>
    <definedName name="RPJ2T_128" localSheetId="2">#REF!</definedName>
    <definedName name="RPJ2T_128">#REF!</definedName>
    <definedName name="RPJ2T_129" localSheetId="1">#REF!</definedName>
    <definedName name="RPJ2T_129" localSheetId="2">#REF!</definedName>
    <definedName name="RPJ2T_129">#REF!</definedName>
    <definedName name="RPJ2T_13" localSheetId="1">#REF!</definedName>
    <definedName name="RPJ2T_13" localSheetId="2">#REF!</definedName>
    <definedName name="RPJ2T_13">#REF!</definedName>
    <definedName name="RPJ2T_130" localSheetId="1">#REF!</definedName>
    <definedName name="RPJ2T_130" localSheetId="2">#REF!</definedName>
    <definedName name="RPJ2T_130">#REF!</definedName>
    <definedName name="RPJ2T_131" localSheetId="1">#REF!</definedName>
    <definedName name="RPJ2T_131" localSheetId="2">#REF!</definedName>
    <definedName name="RPJ2T_131">#REF!</definedName>
    <definedName name="RPJ2T_132" localSheetId="1">#REF!</definedName>
    <definedName name="RPJ2T_132" localSheetId="2">#REF!</definedName>
    <definedName name="RPJ2T_132">#REF!</definedName>
    <definedName name="RPJ2T_133" localSheetId="1">#REF!</definedName>
    <definedName name="RPJ2T_133" localSheetId="2">#REF!</definedName>
    <definedName name="RPJ2T_133">#REF!</definedName>
    <definedName name="RPJ2T_134" localSheetId="1">#REF!</definedName>
    <definedName name="RPJ2T_134" localSheetId="2">#REF!</definedName>
    <definedName name="RPJ2T_134">#REF!</definedName>
    <definedName name="RPJ2T_135" localSheetId="1">#REF!</definedName>
    <definedName name="RPJ2T_135" localSheetId="2">#REF!</definedName>
    <definedName name="RPJ2T_135">#REF!</definedName>
    <definedName name="RPJ2T_136" localSheetId="1">#REF!</definedName>
    <definedName name="RPJ2T_136" localSheetId="2">#REF!</definedName>
    <definedName name="RPJ2T_136">#REF!</definedName>
    <definedName name="RPJ2T_137" localSheetId="1">#REF!</definedName>
    <definedName name="RPJ2T_137" localSheetId="2">#REF!</definedName>
    <definedName name="RPJ2T_137">#REF!</definedName>
    <definedName name="RPJ2T_139" localSheetId="1">#REF!</definedName>
    <definedName name="RPJ2T_139" localSheetId="2">#REF!</definedName>
    <definedName name="RPJ2T_139">#REF!</definedName>
    <definedName name="RPJ2T_141" localSheetId="1" hidden="1">#REF!</definedName>
    <definedName name="RPJ2T_141" localSheetId="2" hidden="1">#REF!</definedName>
    <definedName name="RPJ2T_141" hidden="1">#REF!</definedName>
    <definedName name="RPJ2T_15" localSheetId="1">#REF!</definedName>
    <definedName name="RPJ2T_15" localSheetId="2">#REF!</definedName>
    <definedName name="RPJ2T_15">#REF!</definedName>
    <definedName name="RPJ2T_16" localSheetId="1">#REF!</definedName>
    <definedName name="RPJ2T_16" localSheetId="2">#REF!</definedName>
    <definedName name="RPJ2T_16">#REF!</definedName>
    <definedName name="RPJ2T_17" localSheetId="1">#REF!</definedName>
    <definedName name="RPJ2T_17" localSheetId="2">#REF!</definedName>
    <definedName name="RPJ2T_17">#REF!</definedName>
    <definedName name="RPJ2T_18" localSheetId="1">#REF!</definedName>
    <definedName name="RPJ2T_18" localSheetId="2">#REF!</definedName>
    <definedName name="RPJ2T_18">#REF!</definedName>
    <definedName name="RPJ2T_19" localSheetId="1">#REF!</definedName>
    <definedName name="RPJ2T_19" localSheetId="2">#REF!</definedName>
    <definedName name="RPJ2T_19">#REF!</definedName>
    <definedName name="RPJ2T_2" localSheetId="1">#REF!</definedName>
    <definedName name="RPJ2T_2" localSheetId="2">#REF!</definedName>
    <definedName name="RPJ2T_2">#REF!</definedName>
    <definedName name="RPJ2T_20" localSheetId="1">#REF!</definedName>
    <definedName name="RPJ2T_20" localSheetId="2">#REF!</definedName>
    <definedName name="RPJ2T_20">#REF!</definedName>
    <definedName name="RPJ2T_21" localSheetId="1">#REF!</definedName>
    <definedName name="RPJ2T_21" localSheetId="2">#REF!</definedName>
    <definedName name="RPJ2T_21">#REF!</definedName>
    <definedName name="RPJ2T_22" localSheetId="1">#REF!</definedName>
    <definedName name="RPJ2T_22" localSheetId="2">#REF!</definedName>
    <definedName name="RPJ2T_22">#REF!</definedName>
    <definedName name="RPJ2T_23" localSheetId="1">#REF!</definedName>
    <definedName name="RPJ2T_23" localSheetId="2">#REF!</definedName>
    <definedName name="RPJ2T_23">#REF!</definedName>
    <definedName name="RPJ2T_24" localSheetId="1">#REF!</definedName>
    <definedName name="RPJ2T_24" localSheetId="2">#REF!</definedName>
    <definedName name="RPJ2T_24">#REF!</definedName>
    <definedName name="RPJ2T_25" localSheetId="1">#REF!</definedName>
    <definedName name="RPJ2T_25" localSheetId="2">#REF!</definedName>
    <definedName name="RPJ2T_25">#REF!</definedName>
    <definedName name="RPJ2T_26" localSheetId="1">#REF!</definedName>
    <definedName name="RPJ2T_26" localSheetId="2">#REF!</definedName>
    <definedName name="RPJ2T_26">#REF!</definedName>
    <definedName name="RPJ2T_27" localSheetId="1">#REF!</definedName>
    <definedName name="RPJ2T_27" localSheetId="2">#REF!</definedName>
    <definedName name="RPJ2T_27">#REF!</definedName>
    <definedName name="RPJ2T_28" localSheetId="1">#REF!</definedName>
    <definedName name="RPJ2T_28" localSheetId="2">#REF!</definedName>
    <definedName name="RPJ2T_28">#REF!</definedName>
    <definedName name="RPJ2T_29" localSheetId="1">#REF!</definedName>
    <definedName name="RPJ2T_29" localSheetId="2">#REF!</definedName>
    <definedName name="RPJ2T_29">#REF!</definedName>
    <definedName name="RPJ2T_3" localSheetId="1">#REF!</definedName>
    <definedName name="RPJ2T_3" localSheetId="2">#REF!</definedName>
    <definedName name="RPJ2T_3">#REF!</definedName>
    <definedName name="RPJ2T_30" localSheetId="1">#REF!</definedName>
    <definedName name="RPJ2T_30" localSheetId="2">#REF!</definedName>
    <definedName name="RPJ2T_30">#REF!</definedName>
    <definedName name="RPJ2T_31" localSheetId="1">#REF!</definedName>
    <definedName name="RPJ2T_31" localSheetId="2">#REF!</definedName>
    <definedName name="RPJ2T_31">#REF!</definedName>
    <definedName name="RPJ2T_32" localSheetId="1">#REF!</definedName>
    <definedName name="RPJ2T_32" localSheetId="2">#REF!</definedName>
    <definedName name="RPJ2T_32">#REF!</definedName>
    <definedName name="RPJ2T_33" localSheetId="1">#REF!</definedName>
    <definedName name="RPJ2T_33" localSheetId="2">#REF!</definedName>
    <definedName name="RPJ2T_33">#REF!</definedName>
    <definedName name="RPJ2T_35" localSheetId="1">#REF!</definedName>
    <definedName name="RPJ2T_35" localSheetId="2">#REF!</definedName>
    <definedName name="RPJ2T_35">#REF!</definedName>
    <definedName name="RPJ2T_36" localSheetId="1">#REF!</definedName>
    <definedName name="RPJ2T_36" localSheetId="2">#REF!</definedName>
    <definedName name="RPJ2T_36">#REF!</definedName>
    <definedName name="RPJ2T_37" localSheetId="1">#REF!</definedName>
    <definedName name="RPJ2T_37" localSheetId="2">#REF!</definedName>
    <definedName name="RPJ2T_37">#REF!</definedName>
    <definedName name="RPJ2T_38" localSheetId="1">#REF!</definedName>
    <definedName name="RPJ2T_38" localSheetId="2">#REF!</definedName>
    <definedName name="RPJ2T_38">#REF!</definedName>
    <definedName name="RPJ2T_39" localSheetId="1">#REF!</definedName>
    <definedName name="RPJ2T_39" localSheetId="2">#REF!</definedName>
    <definedName name="RPJ2T_39">#REF!</definedName>
    <definedName name="RPJ2T_4" localSheetId="1">#REF!</definedName>
    <definedName name="RPJ2T_4" localSheetId="2">#REF!</definedName>
    <definedName name="RPJ2T_4">#REF!</definedName>
    <definedName name="RPJ2T_40" localSheetId="1">#REF!</definedName>
    <definedName name="RPJ2T_40" localSheetId="2">#REF!</definedName>
    <definedName name="RPJ2T_40">#REF!</definedName>
    <definedName name="RPJ2T_41" localSheetId="1">#REF!</definedName>
    <definedName name="RPJ2T_41" localSheetId="2">#REF!</definedName>
    <definedName name="RPJ2T_41">#REF!</definedName>
    <definedName name="RPJ2T_42" localSheetId="1">#REF!</definedName>
    <definedName name="RPJ2T_42" localSheetId="2">#REF!</definedName>
    <definedName name="RPJ2T_42">#REF!</definedName>
    <definedName name="RPJ2T_43" localSheetId="1">#REF!</definedName>
    <definedName name="RPJ2T_43" localSheetId="2">#REF!</definedName>
    <definedName name="RPJ2T_43">#REF!</definedName>
    <definedName name="RPJ2T_44" localSheetId="1">#REF!</definedName>
    <definedName name="RPJ2T_44" localSheetId="2">#REF!</definedName>
    <definedName name="RPJ2T_44">#REF!</definedName>
    <definedName name="RPJ2T_45" localSheetId="1">#REF!</definedName>
    <definedName name="RPJ2T_45" localSheetId="2">#REF!</definedName>
    <definedName name="RPJ2T_45">#REF!</definedName>
    <definedName name="RPJ2T_46" localSheetId="1">#REF!</definedName>
    <definedName name="RPJ2T_46" localSheetId="2">#REF!</definedName>
    <definedName name="RPJ2T_46">#REF!</definedName>
    <definedName name="RPJ2T_47" localSheetId="1">#REF!</definedName>
    <definedName name="RPJ2T_47" localSheetId="2">#REF!</definedName>
    <definedName name="RPJ2T_47">#REF!</definedName>
    <definedName name="RPJ2T_48" localSheetId="1">#REF!</definedName>
    <definedName name="RPJ2T_48" localSheetId="2">#REF!</definedName>
    <definedName name="RPJ2T_48">#REF!</definedName>
    <definedName name="RPJ2T_49" localSheetId="1">#REF!</definedName>
    <definedName name="RPJ2T_49" localSheetId="2">#REF!</definedName>
    <definedName name="RPJ2T_49">#REF!</definedName>
    <definedName name="RPJ2T_5" localSheetId="1">#REF!</definedName>
    <definedName name="RPJ2T_5" localSheetId="2">#REF!</definedName>
    <definedName name="RPJ2T_5">#REF!</definedName>
    <definedName name="RPJ2T_50" localSheetId="1">#REF!</definedName>
    <definedName name="RPJ2T_50" localSheetId="2">#REF!</definedName>
    <definedName name="RPJ2T_50">#REF!</definedName>
    <definedName name="RPJ2T_51" localSheetId="1">#REF!</definedName>
    <definedName name="RPJ2T_51" localSheetId="2">#REF!</definedName>
    <definedName name="RPJ2T_51">#REF!</definedName>
    <definedName name="RPJ2T_52" localSheetId="1">#REF!</definedName>
    <definedName name="RPJ2T_52" localSheetId="2">#REF!</definedName>
    <definedName name="RPJ2T_52">#REF!</definedName>
    <definedName name="RPJ2T_53" localSheetId="1">#REF!</definedName>
    <definedName name="RPJ2T_53" localSheetId="2">#REF!</definedName>
    <definedName name="RPJ2T_53">#REF!</definedName>
    <definedName name="RPJ2T_54" localSheetId="1">#REF!</definedName>
    <definedName name="RPJ2T_54" localSheetId="2">#REF!</definedName>
    <definedName name="RPJ2T_54">#REF!</definedName>
    <definedName name="RPJ2T_55" localSheetId="1">#REF!</definedName>
    <definedName name="RPJ2T_55" localSheetId="2">#REF!</definedName>
    <definedName name="RPJ2T_55">#REF!</definedName>
    <definedName name="RPJ2T_56" localSheetId="1">#REF!</definedName>
    <definedName name="RPJ2T_56" localSheetId="2">#REF!</definedName>
    <definedName name="RPJ2T_56">#REF!</definedName>
    <definedName name="RPJ2T_58" localSheetId="1">#REF!</definedName>
    <definedName name="RPJ2T_58" localSheetId="2">#REF!</definedName>
    <definedName name="RPJ2T_58">#REF!</definedName>
    <definedName name="RPJ2T_59" localSheetId="1">#REF!</definedName>
    <definedName name="RPJ2T_59" localSheetId="2">#REF!</definedName>
    <definedName name="RPJ2T_59">#REF!</definedName>
    <definedName name="RPJ2T_6" localSheetId="1">#REF!</definedName>
    <definedName name="RPJ2T_6" localSheetId="2">#REF!</definedName>
    <definedName name="RPJ2T_6">#REF!</definedName>
    <definedName name="RPJ2T_60" localSheetId="1">#REF!</definedName>
    <definedName name="RPJ2T_60" localSheetId="2">#REF!</definedName>
    <definedName name="RPJ2T_60">#REF!</definedName>
    <definedName name="RPJ2T_61" localSheetId="1">#REF!</definedName>
    <definedName name="RPJ2T_61" localSheetId="2">#REF!</definedName>
    <definedName name="RPJ2T_61">#REF!</definedName>
    <definedName name="RPJ2T_62" localSheetId="1">#REF!</definedName>
    <definedName name="RPJ2T_62" localSheetId="2">#REF!</definedName>
    <definedName name="RPJ2T_62">#REF!</definedName>
    <definedName name="RPJ2T_63" localSheetId="1">#REF!</definedName>
    <definedName name="RPJ2T_63" localSheetId="2">#REF!</definedName>
    <definedName name="RPJ2T_63">#REF!</definedName>
    <definedName name="RPJ2T_68" localSheetId="1">#REF!</definedName>
    <definedName name="RPJ2T_68" localSheetId="2">#REF!</definedName>
    <definedName name="RPJ2T_68">#REF!</definedName>
    <definedName name="RPJ2T_7" localSheetId="1">#REF!</definedName>
    <definedName name="RPJ2T_7" localSheetId="2">#REF!</definedName>
    <definedName name="RPJ2T_7">#REF!</definedName>
    <definedName name="RPJ2T_70" localSheetId="1">#REF!</definedName>
    <definedName name="RPJ2T_70" localSheetId="2">#REF!</definedName>
    <definedName name="RPJ2T_70">#REF!</definedName>
    <definedName name="RPJ2T_8" localSheetId="1">#REF!</definedName>
    <definedName name="RPJ2T_8" localSheetId="2">#REF!</definedName>
    <definedName name="RPJ2T_8">#REF!</definedName>
    <definedName name="RPJ2T_9" localSheetId="1">#REF!</definedName>
    <definedName name="RPJ2T_9" localSheetId="2">#REF!</definedName>
    <definedName name="RPJ2T_9">#REF!</definedName>
    <definedName name="RPJ2T_90" localSheetId="1">#REF!</definedName>
    <definedName name="RPJ2T_90" localSheetId="2">#REF!</definedName>
    <definedName name="RPJ2T_90">#REF!</definedName>
    <definedName name="RPJ2T_93" localSheetId="1">#REF!</definedName>
    <definedName name="RPJ2T_93" localSheetId="2">#REF!</definedName>
    <definedName name="RPJ2T_93">#REF!</definedName>
    <definedName name="RPJDateFormat">1</definedName>
    <definedName name="rptMth">#REF!</definedName>
    <definedName name="rptNo">#REF!</definedName>
    <definedName name="rqe_budget_lte" localSheetId="27">#REF!</definedName>
    <definedName name="rqe_budget_lte" localSheetId="28">#REF!</definedName>
    <definedName name="rqe_budget_lte" localSheetId="18">#REF!</definedName>
    <definedName name="rqe_budget_lte" localSheetId="21">#REF!</definedName>
    <definedName name="rqe_budget_lte" localSheetId="23">#REF!</definedName>
    <definedName name="rqe_budget_lte" localSheetId="24">#REF!</definedName>
    <definedName name="rqe_budget_lte" localSheetId="25">#REF!</definedName>
    <definedName name="rqe_budget_lte" localSheetId="26">#REF!</definedName>
    <definedName name="rqe_budget_lte" localSheetId="1">#REF!</definedName>
    <definedName name="rqe_budget_lte" localSheetId="2">#REF!</definedName>
    <definedName name="rqe_budget_lte" localSheetId="4">#REF!</definedName>
    <definedName name="rqe_budget_lte" localSheetId="9">#REF!</definedName>
    <definedName name="rqe_budget_lte" localSheetId="10">#REF!</definedName>
    <definedName name="rqe_budget_lte">#REF!</definedName>
    <definedName name="rqe_budget_month" localSheetId="27">#REF!</definedName>
    <definedName name="rqe_budget_month" localSheetId="28">#REF!</definedName>
    <definedName name="rqe_budget_month" localSheetId="18">#REF!</definedName>
    <definedName name="rqe_budget_month" localSheetId="21">#REF!</definedName>
    <definedName name="rqe_budget_month" localSheetId="23">#REF!</definedName>
    <definedName name="rqe_budget_month" localSheetId="24">#REF!</definedName>
    <definedName name="rqe_budget_month" localSheetId="25">#REF!</definedName>
    <definedName name="rqe_budget_month" localSheetId="26">#REF!</definedName>
    <definedName name="rqe_budget_month" localSheetId="1">#REF!</definedName>
    <definedName name="rqe_budget_month" localSheetId="2">#REF!</definedName>
    <definedName name="rqe_budget_month" localSheetId="4">#REF!</definedName>
    <definedName name="rqe_budget_month" localSheetId="9">#REF!</definedName>
    <definedName name="rqe_budget_month" localSheetId="10">#REF!</definedName>
    <definedName name="rqe_budget_month">#REF!</definedName>
    <definedName name="rqe_budget_year" localSheetId="27">#REF!</definedName>
    <definedName name="rqe_budget_year" localSheetId="28">#REF!</definedName>
    <definedName name="rqe_budget_year" localSheetId="18">#REF!</definedName>
    <definedName name="rqe_budget_year" localSheetId="21">#REF!</definedName>
    <definedName name="rqe_budget_year" localSheetId="23">#REF!</definedName>
    <definedName name="rqe_budget_year" localSheetId="24">#REF!</definedName>
    <definedName name="rqe_budget_year" localSheetId="25">#REF!</definedName>
    <definedName name="rqe_budget_year" localSheetId="26">#REF!</definedName>
    <definedName name="rqe_budget_year" localSheetId="1">#REF!</definedName>
    <definedName name="rqe_budget_year" localSheetId="2">#REF!</definedName>
    <definedName name="rqe_budget_year" localSheetId="4">#REF!</definedName>
    <definedName name="rqe_budget_year" localSheetId="9">#REF!</definedName>
    <definedName name="rqe_budget_year" localSheetId="10">#REF!</definedName>
    <definedName name="rqe_budget_year">#REF!</definedName>
    <definedName name="rqe_month" localSheetId="27">#REF!</definedName>
    <definedName name="rqe_month" localSheetId="28">#REF!</definedName>
    <definedName name="rqe_month" localSheetId="18">#REF!</definedName>
    <definedName name="rqe_month" localSheetId="21">#REF!</definedName>
    <definedName name="rqe_month" localSheetId="23">#REF!</definedName>
    <definedName name="rqe_month" localSheetId="24">#REF!</definedName>
    <definedName name="rqe_month" localSheetId="25">#REF!</definedName>
    <definedName name="rqe_month" localSheetId="26">#REF!</definedName>
    <definedName name="rqe_month" localSheetId="1">#REF!</definedName>
    <definedName name="rqe_month" localSheetId="2">#REF!</definedName>
    <definedName name="rqe_month" localSheetId="4">#REF!</definedName>
    <definedName name="rqe_month" localSheetId="9">#REF!</definedName>
    <definedName name="rqe_month" localSheetId="10">#REF!</definedName>
    <definedName name="rqe_month">#REF!</definedName>
    <definedName name="rrrrr">#REF!,#REF!</definedName>
    <definedName name="rrrrrrrrrrrrrrrr" localSheetId="27">#REF!</definedName>
    <definedName name="rrrrrrrrrrrrrrrr" localSheetId="28">#REF!</definedName>
    <definedName name="rrrrrrrrrrrrrrrr" localSheetId="16">#REF!</definedName>
    <definedName name="rrrrrrrrrrrrrrrr" localSheetId="18">#REF!</definedName>
    <definedName name="rrrrrrrrrrrrrrrr" localSheetId="20">#REF!</definedName>
    <definedName name="rrrrrrrrrrrrrrrr" localSheetId="21">#REF!</definedName>
    <definedName name="rrrrrrrrrrrrrrrr" localSheetId="22">#REF!</definedName>
    <definedName name="rrrrrrrrrrrrrrrr" localSheetId="23">#REF!</definedName>
    <definedName name="rrrrrrrrrrrrrrrr" localSheetId="24">#REF!</definedName>
    <definedName name="rrrrrrrrrrrrrrrr" localSheetId="25">#REF!</definedName>
    <definedName name="rrrrrrrrrrrrrrrr" localSheetId="26">#REF!</definedName>
    <definedName name="rrrrrrrrrrrrrrrr" localSheetId="1">#REF!</definedName>
    <definedName name="rrrrrrrrrrrrrrrr" localSheetId="2">#REF!</definedName>
    <definedName name="rrrrrrrrrrrrrrrr" localSheetId="4">#REF!</definedName>
    <definedName name="rrrrrrrrrrrrrrrr" localSheetId="7">#REF!</definedName>
    <definedName name="rrrrrrrrrrrrrrrr" localSheetId="8">#REF!</definedName>
    <definedName name="rrrrrrrrrrrrrrrr" localSheetId="9">#REF!</definedName>
    <definedName name="rrrrrrrrrrrrrrrr" localSheetId="10">#REF!</definedName>
    <definedName name="rrrrrrrrrrrrrrrr">#REF!</definedName>
    <definedName name="rs" localSheetId="27">#REF!</definedName>
    <definedName name="rs" localSheetId="28">#REF!</definedName>
    <definedName name="rs" localSheetId="18">#REF!</definedName>
    <definedName name="rs" localSheetId="21">#REF!</definedName>
    <definedName name="rs" localSheetId="22">#REF!</definedName>
    <definedName name="rs" localSheetId="23">#REF!</definedName>
    <definedName name="rs" localSheetId="24">#REF!</definedName>
    <definedName name="rs" localSheetId="25">#REF!</definedName>
    <definedName name="rs" localSheetId="26">#REF!</definedName>
    <definedName name="rs" localSheetId="1">#REF!</definedName>
    <definedName name="rs" localSheetId="2">#REF!</definedName>
    <definedName name="rs" localSheetId="4">#REF!</definedName>
    <definedName name="rs" localSheetId="7">#REF!</definedName>
    <definedName name="rs" localSheetId="8">#REF!</definedName>
    <definedName name="rs" localSheetId="9">#REF!</definedName>
    <definedName name="rs" localSheetId="10">#REF!</definedName>
    <definedName name="rs">#REF!</definedName>
    <definedName name="RSize">#REF!</definedName>
    <definedName name="RSPRC" localSheetId="1">#REF!</definedName>
    <definedName name="RSPRC" localSheetId="2">#REF!</definedName>
    <definedName name="RSPRC">#REF!</definedName>
    <definedName name="rt" localSheetId="27">#REF!</definedName>
    <definedName name="rt" localSheetId="28">#REF!</definedName>
    <definedName name="rt" localSheetId="14">#REF!</definedName>
    <definedName name="rt" localSheetId="16">#REF!</definedName>
    <definedName name="rt" localSheetId="20">#REF!</definedName>
    <definedName name="rt" localSheetId="22">#REF!</definedName>
    <definedName name="rt" localSheetId="23">#REF!</definedName>
    <definedName name="rt" localSheetId="24">#REF!</definedName>
    <definedName name="rt" localSheetId="25">#REF!</definedName>
    <definedName name="rt" localSheetId="26">#REF!</definedName>
    <definedName name="rt" localSheetId="5">#REF!</definedName>
    <definedName name="rt" localSheetId="7">#REF!</definedName>
    <definedName name="rt" localSheetId="8">#REF!</definedName>
    <definedName name="rt" localSheetId="9">#REF!</definedName>
    <definedName name="rt" localSheetId="11">#REF!</definedName>
    <definedName name="rt">#REF!</definedName>
    <definedName name="RT_OEB_Table">#REF!</definedName>
    <definedName name="RT_Table">#REF!</definedName>
    <definedName name="RTermN">#REF!</definedName>
    <definedName name="rtfgfcgbdaz" hidden="1">2</definedName>
    <definedName name="RTPA" localSheetId="27">#REF!</definedName>
    <definedName name="RTPA" localSheetId="28">#REF!</definedName>
    <definedName name="RTPA" localSheetId="18">#REF!</definedName>
    <definedName name="RTPA" localSheetId="20">#REF!</definedName>
    <definedName name="RTPA" localSheetId="21">#REF!</definedName>
    <definedName name="RTPA" localSheetId="22">#REF!</definedName>
    <definedName name="RTPA" localSheetId="23">#REF!</definedName>
    <definedName name="RTPA" localSheetId="24">#REF!</definedName>
    <definedName name="RTPA" localSheetId="25">#REF!</definedName>
    <definedName name="RTPA" localSheetId="26">#REF!</definedName>
    <definedName name="RTPA" localSheetId="1">#REF!</definedName>
    <definedName name="RTPA" localSheetId="2">#REF!</definedName>
    <definedName name="RTPA" localSheetId="4">#REF!</definedName>
    <definedName name="RTPA" localSheetId="5">#REF!</definedName>
    <definedName name="RTPA" localSheetId="7">#REF!</definedName>
    <definedName name="RTPA" localSheetId="8">#REF!</definedName>
    <definedName name="RTPA" localSheetId="9">#REF!</definedName>
    <definedName name="RTPA" localSheetId="10">#REF!</definedName>
    <definedName name="RTPA">#REF!</definedName>
    <definedName name="rtyretv" hidden="1">#REF!</definedName>
    <definedName name="Rule_Use">#REF!</definedName>
    <definedName name="Rules_in_Vlookup">#REF!</definedName>
    <definedName name="RunAve" localSheetId="19">#REF!:INDIRECT("D"&amp;#REF!)</definedName>
    <definedName name="RunAve">#REF!:INDIRECT("D"&amp;#REF!)</definedName>
    <definedName name="RUvalues">#REF!</definedName>
    <definedName name="RWTC_2Ce" localSheetId="24">#REF!</definedName>
    <definedName name="RWTC_2Ce" localSheetId="25">#REF!</definedName>
    <definedName name="RWTC_2Ce" localSheetId="1">#REF!</definedName>
    <definedName name="RWTC_2Ce" localSheetId="2">#REF!</definedName>
    <definedName name="RWTC_2Ce">#REF!</definedName>
    <definedName name="RWTC_3Ce" localSheetId="24">#REF!</definedName>
    <definedName name="RWTC_3Ce" localSheetId="25">#REF!</definedName>
    <definedName name="RWTC_3Ce" localSheetId="1">#REF!</definedName>
    <definedName name="RWTC_3Ce" localSheetId="2">#REF!</definedName>
    <definedName name="RWTC_3Ce">#REF!</definedName>
    <definedName name="RWTC_4Ce" localSheetId="24">#REF!</definedName>
    <definedName name="RWTC_4Ce" localSheetId="25">#REF!</definedName>
    <definedName name="RWTC_4Ce" localSheetId="1">#REF!</definedName>
    <definedName name="RWTC_4Ce" localSheetId="2">#REF!</definedName>
    <definedName name="RWTC_4Ce">#REF!</definedName>
    <definedName name="RWTC_C1e" localSheetId="1">#REF!</definedName>
    <definedName name="RWTC_C1e" localSheetId="2">#REF!</definedName>
    <definedName name="RWTC_C1e">#REF!</definedName>
    <definedName name="ry">#N/A</definedName>
    <definedName name="ryfhxs" hidden="1">TRUE</definedName>
    <definedName name="s" localSheetId="15"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 localSheetId="27"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 localSheetId="28"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 localSheetId="0"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 localSheetId="13"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 localSheetId="14"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 localSheetId="16"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 localSheetId="17"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 localSheetId="18"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 localSheetId="19"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 localSheetId="20"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 localSheetId="21"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 localSheetId="22"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 localSheetId="23"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 localSheetId="24"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 localSheetId="25"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 localSheetId="26"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 localSheetId="1"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 localSheetId="2"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 localSheetId="3"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 localSheetId="29"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 localSheetId="4"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 localSheetId="5"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 localSheetId="6"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 localSheetId="7"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 localSheetId="8"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 localSheetId="9"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 localSheetId="10"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 localSheetId="11"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 localSheetId="30"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 localSheetId="31"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_1" localSheetId="21"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_1" localSheetId="24"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_1" localSheetId="25"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_1"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_Basic_Installation">#REF!</definedName>
    <definedName name="S_Basic_Supply">#REF!</definedName>
    <definedName name="S_Chemetics_Installation">#REF!</definedName>
    <definedName name="S_Chemetics_Supply">#REF!</definedName>
    <definedName name="S_Control_Systems">#REF!</definedName>
    <definedName name="S_Count">#REF!</definedName>
    <definedName name="S_Detail_Installation">#REF!</definedName>
    <definedName name="S_Detail_Supply">#REF!</definedName>
    <definedName name="S_Duct_Support">#REF!</definedName>
    <definedName name="S_Electrical">#REF!</definedName>
    <definedName name="S_Electrical_Cable_Support">#REF!</definedName>
    <definedName name="S_Equipment">#REF!</definedName>
    <definedName name="S_Equipment_Insulation">#REF!</definedName>
    <definedName name="S_Equipment_Support">#REF!</definedName>
    <definedName name="S_Erection">#REF!</definedName>
    <definedName name="S_Erection_General">#REF!</definedName>
    <definedName name="S_Field_Hardware">#REF!</definedName>
    <definedName name="S_Field_Pipe_Racks">#REF!</definedName>
    <definedName name="S_Foundations">#REF!</definedName>
    <definedName name="S_Foundations_and_Civil">#REF!</definedName>
    <definedName name="S_Gas_Ducting">#REF!</definedName>
    <definedName name="S_Instrument_Cable_Support">#REF!</definedName>
    <definedName name="S_Instrument_Power_Supply">#REF!</definedName>
    <definedName name="S_Instrument_Signal_Cabling">#REF!</definedName>
    <definedName name="S_Instrumentation">#REF!</definedName>
    <definedName name="S_Insulation">#REF!</definedName>
    <definedName name="S_Lighting_etc">#REF!</definedName>
    <definedName name="S_Lightning_and_Grounding">#REF!</definedName>
    <definedName name="S_Misc_Buildings_1">#REF!</definedName>
    <definedName name="S_Misc_Buildings_2">#REF!</definedName>
    <definedName name="S_Other_Installation">#REF!</definedName>
    <definedName name="S_Other_Supply">#REF!</definedName>
    <definedName name="S_Paving">#REF!</definedName>
    <definedName name="S_Pipe_Insulation">#REF!</definedName>
    <definedName name="S_Pipe_Racks_in_Process_Buildings">#REF!</definedName>
    <definedName name="S_Piping">#REF!</definedName>
    <definedName name="S_Power_Cable">#REF!</definedName>
    <definedName name="S_Process">#REF!</definedName>
    <definedName name="S_Process_Buildings">#REF!</definedName>
    <definedName name="S_Process_Piping">#REF!</definedName>
    <definedName name="S_Purchaser_Installation">#REF!</definedName>
    <definedName name="S_Purchaser_Supply">#REF!</definedName>
    <definedName name="S_Range">#REF!</definedName>
    <definedName name="S_Selected">#REF!</definedName>
    <definedName name="S_Site_Preparation">#REF!</definedName>
    <definedName name="S_Special_System">#REF!</definedName>
    <definedName name="S_Structural">#REF!</definedName>
    <definedName name="S_Structural_and_Architectural">#REF!</definedName>
    <definedName name="S_Underground_Services">#REF!</definedName>
    <definedName name="S_Undergrounds">#REF!</definedName>
    <definedName name="S_Utility_Piping">#REF!</definedName>
    <definedName name="safetrainer_pln_hrs">#REF!</definedName>
    <definedName name="Safety_EC">#REF!</definedName>
    <definedName name="Safety_Gen_Con">#REF!</definedName>
    <definedName name="SAFETY_LOA">#REF!</definedName>
    <definedName name="Safety_MIN">#REF!</definedName>
    <definedName name="Safety_MON_EC">#REF!</definedName>
    <definedName name="Safety_Table" localSheetId="19">#REF!</definedName>
    <definedName name="Safety_Table">#REF!</definedName>
    <definedName name="Safety_WK_EC">#REF!</definedName>
    <definedName name="Sales_MtM">#REF!</definedName>
    <definedName name="SANvalues">#REF!</definedName>
    <definedName name="SAP" localSheetId="14" hidden="1">"ESG5D7BUL339S1PUIFJDMYP64"</definedName>
    <definedName name="SAP" localSheetId="19">#REF!</definedName>
    <definedName name="SAP" localSheetId="20" hidden="1">"ESG5D7BUL339S1PUIFJDMYP64"</definedName>
    <definedName name="SAP" localSheetId="5" hidden="1">"ESG5D7BUL339S1PUIFJDMYP64"</definedName>
    <definedName name="SAP" localSheetId="7" hidden="1">"ESG5D7BUL339S1PUIFJDMYP64"</definedName>
    <definedName name="SAP" localSheetId="8">#REF!</definedName>
    <definedName name="SAP" localSheetId="10">#REF!</definedName>
    <definedName name="SAP" localSheetId="11" hidden="1">"ESG5D7BUL339S1PUIFJDMYP64"</definedName>
    <definedName name="SAP" hidden="1">"ESG5D7BUL339S1PUIFJDMYP64"</definedName>
    <definedName name="SAP_Revenue">#REF!</definedName>
    <definedName name="sapbes" hidden="1">"ESG5D7BUL339S1PUIFJDMYP64"</definedName>
    <definedName name="SAPBEXdnldView" hidden="1">"6H2AUBUF1BND3BNJJWG94UAEZ"</definedName>
    <definedName name="SAPBEXhrIndnt" localSheetId="27" hidden="1">"Wide"</definedName>
    <definedName name="SAPBEXhrIndnt" localSheetId="28" hidden="1">"Wide"</definedName>
    <definedName name="SAPBEXhrIndnt" localSheetId="14" hidden="1">1</definedName>
    <definedName name="SAPBEXhrIndnt" localSheetId="17" hidden="1">1</definedName>
    <definedName name="SAPBEXhrIndnt" localSheetId="18" hidden="1">1</definedName>
    <definedName name="SAPBEXhrIndnt" localSheetId="19" hidden="1">"Wide"</definedName>
    <definedName name="SAPBEXhrIndnt" localSheetId="20" hidden="1">1</definedName>
    <definedName name="SAPBEXhrIndnt" localSheetId="21" hidden="1">1</definedName>
    <definedName name="SAPBEXhrIndnt" localSheetId="23" hidden="1">1</definedName>
    <definedName name="SAPBEXhrIndnt" localSheetId="24" hidden="1">"Wide"</definedName>
    <definedName name="SAPBEXhrIndnt" localSheetId="25" hidden="1">"Wide"</definedName>
    <definedName name="SAPBEXhrIndnt" localSheetId="26" hidden="1">1</definedName>
    <definedName name="SAPBEXhrIndnt" localSheetId="11" hidden="1">1</definedName>
    <definedName name="SAPBEXhrIndnt" hidden="1">1</definedName>
    <definedName name="SAPBEXrevision" localSheetId="17" hidden="1">2</definedName>
    <definedName name="SAPBEXrevision" localSheetId="18" hidden="1">2</definedName>
    <definedName name="SAPBEXrevision" localSheetId="19" hidden="1">1</definedName>
    <definedName name="SAPBEXrevision" localSheetId="20" hidden="1">2</definedName>
    <definedName name="SAPBEXrevision" localSheetId="21" hidden="1">2</definedName>
    <definedName name="SAPBEXrevision" localSheetId="7" hidden="1">2</definedName>
    <definedName name="SAPBEXrevision" hidden="1">2</definedName>
    <definedName name="SAPBEXsysID" localSheetId="7" hidden="1">"SBP"</definedName>
    <definedName name="SAPBEXsysID" hidden="1">"SBP"</definedName>
    <definedName name="SAPBEXsysID_1" hidden="1">"SBP"</definedName>
    <definedName name="sapbexsysih" hidden="1">"SBP"</definedName>
    <definedName name="SAPBEXTEI" hidden="1">"42OOCOJ1FUOUWJJRJ9DA5ER7F"</definedName>
    <definedName name="SAPBEXwbID" localSheetId="17" hidden="1">"1XMTYE84SS4VKWZYTO1KEOMHR"</definedName>
    <definedName name="SAPBEXwbID" localSheetId="18" hidden="1">"1XMTYE84SS4VKWZYTO1KEOMHR"</definedName>
    <definedName name="SAPBEXwbID" localSheetId="19" hidden="1">"DPXKUSF2TN4MAHJND4YZP4OLQ"</definedName>
    <definedName name="SAPBEXwbID" localSheetId="20" hidden="1">"1XMTYE84SS4VKWZYTO1KEOMHR"</definedName>
    <definedName name="SAPBEXwbID" localSheetId="21" hidden="1">"1XMTYE84SS4VKWZYTO1KEOMHR"</definedName>
    <definedName name="SAPBEXwbID" localSheetId="7" hidden="1">"1XMTYE84SS4VKWZYTO1KEOMHR"</definedName>
    <definedName name="SAPBEXwbID" hidden="1">"1XMTYE84SS4VKWZYTO1KEOMHR"</definedName>
    <definedName name="SAPBEXwbID_1" hidden="1">"49F6OQ1JQYGYI6DORYQS2RT4R"</definedName>
    <definedName name="sapbexwdhr" hidden="1">"ESG5D7BUL339S1PUIFJDMYP64"</definedName>
    <definedName name="SAPBEXWDIH" hidden="1">"3W4GFUBA89I4VTMZLBPXQBOE3"</definedName>
    <definedName name="SAPBusinessAreaCodeDescription">#REF!</definedName>
    <definedName name="SAPData" localSheetId="27">#REF!</definedName>
    <definedName name="SAPData" localSheetId="28">#REF!</definedName>
    <definedName name="SAPData" localSheetId="16">#REF!</definedName>
    <definedName name="SAPData" localSheetId="18">#REF!</definedName>
    <definedName name="SAPData" localSheetId="21">#REF!</definedName>
    <definedName name="SAPData" localSheetId="22">#REF!</definedName>
    <definedName name="SAPData" localSheetId="23">#REF!</definedName>
    <definedName name="SAPData" localSheetId="24">#REF!</definedName>
    <definedName name="SAPData" localSheetId="25">#REF!</definedName>
    <definedName name="SAPData" localSheetId="26">#REF!</definedName>
    <definedName name="SAPData" localSheetId="1">#REF!</definedName>
    <definedName name="SAPData" localSheetId="2">#REF!</definedName>
    <definedName name="SAPData" localSheetId="4">#REF!</definedName>
    <definedName name="SAPData" localSheetId="7">#REF!</definedName>
    <definedName name="SAPData" localSheetId="8">#REF!</definedName>
    <definedName name="SAPData" localSheetId="9">#REF!</definedName>
    <definedName name="SAPData" localSheetId="10">#REF!</definedName>
    <definedName name="SAPData">#REF!</definedName>
    <definedName name="sapexsyus" hidden="1">"SBP"</definedName>
    <definedName name="saphr" hidden="1">"3W4GFUBA89I4VTMZLBPXQBOE3"</definedName>
    <definedName name="saphrr" hidden="1">"ESG5D7BUL339S1PUIFJDMYP64"</definedName>
    <definedName name="saphrrr" hidden="1">"SBP"</definedName>
    <definedName name="SAPRange" localSheetId="27">#REF!</definedName>
    <definedName name="SAPRange" localSheetId="28">#REF!</definedName>
    <definedName name="SAPRange" localSheetId="16">#REF!</definedName>
    <definedName name="SAPRange" localSheetId="18">#REF!</definedName>
    <definedName name="SAPRange" localSheetId="21">#REF!</definedName>
    <definedName name="SAPRange" localSheetId="22">#REF!</definedName>
    <definedName name="SAPRange" localSheetId="23">#REF!</definedName>
    <definedName name="SAPRange" localSheetId="24">#REF!</definedName>
    <definedName name="SAPRange" localSheetId="25">#REF!</definedName>
    <definedName name="SAPRange" localSheetId="26">#REF!</definedName>
    <definedName name="SAPRange" localSheetId="1">#REF!</definedName>
    <definedName name="SAPRange" localSheetId="2">#REF!</definedName>
    <definedName name="SAPRange" localSheetId="4">#REF!</definedName>
    <definedName name="SAPRange" localSheetId="7">#REF!</definedName>
    <definedName name="SAPRange" localSheetId="8">#REF!</definedName>
    <definedName name="SAPRange" localSheetId="9">#REF!</definedName>
    <definedName name="SAPRange" localSheetId="10">#REF!</definedName>
    <definedName name="SAPRange">#REF!</definedName>
    <definedName name="SAPsysID" hidden="1">"708C5W7SBKP804JT78WJ0JNKI"</definedName>
    <definedName name="SAPwbID" hidden="1">"ARS"</definedName>
    <definedName name="Saun" localSheetId="19">#REF!</definedName>
    <definedName name="Saun">#REF!</definedName>
    <definedName name="SAUN_Pivot">#REF!</definedName>
    <definedName name="SAUN_Submission" localSheetId="19">#REF!</definedName>
    <definedName name="SAUN_Submission">#REF!</definedName>
    <definedName name="Saun_T" localSheetId="19">#REF!</definedName>
    <definedName name="Saun_T">#REF!</definedName>
    <definedName name="SaundersAncRev" localSheetId="27">#REF!</definedName>
    <definedName name="SaundersAncRev" localSheetId="28">#REF!</definedName>
    <definedName name="SaundersAncRev" localSheetId="16">#REF!</definedName>
    <definedName name="SaundersAncRev" localSheetId="18">#REF!</definedName>
    <definedName name="SaundersAncRev" localSheetId="21">#REF!</definedName>
    <definedName name="SaundersAncRev" localSheetId="22">#REF!</definedName>
    <definedName name="SaundersAncRev" localSheetId="23">#REF!</definedName>
    <definedName name="SaundersAncRev" localSheetId="24">#REF!</definedName>
    <definedName name="SaundersAncRev" localSheetId="25">#REF!</definedName>
    <definedName name="SaundersAncRev" localSheetId="26">#REF!</definedName>
    <definedName name="SaundersAncRev" localSheetId="1">#REF!</definedName>
    <definedName name="SaundersAncRev" localSheetId="2">#REF!</definedName>
    <definedName name="SaundersAncRev" localSheetId="4">#REF!</definedName>
    <definedName name="SaundersAncRev" localSheetId="7">#REF!</definedName>
    <definedName name="SaundersAncRev" localSheetId="8">#REF!</definedName>
    <definedName name="SaundersAncRev" localSheetId="9">#REF!</definedName>
    <definedName name="SaundersAncRev" localSheetId="10">#REF!</definedName>
    <definedName name="SaundersAncRev">#REF!</definedName>
    <definedName name="SaundersMPMA" localSheetId="27">#REF!</definedName>
    <definedName name="SaundersMPMA" localSheetId="28">#REF!</definedName>
    <definedName name="SaundersMPMA" localSheetId="16">#REF!</definedName>
    <definedName name="SaundersMPMA" localSheetId="18">#REF!</definedName>
    <definedName name="SaundersMPMA" localSheetId="21">#REF!</definedName>
    <definedName name="SaundersMPMA" localSheetId="22">#REF!</definedName>
    <definedName name="SaundersMPMA" localSheetId="23">#REF!</definedName>
    <definedName name="SaundersMPMA" localSheetId="24">#REF!</definedName>
    <definedName name="SaundersMPMA" localSheetId="25">#REF!</definedName>
    <definedName name="SaundersMPMA" localSheetId="26">#REF!</definedName>
    <definedName name="SaundersMPMA" localSheetId="1">#REF!</definedName>
    <definedName name="SaundersMPMA" localSheetId="2">#REF!</definedName>
    <definedName name="SaundersMPMA" localSheetId="4">#REF!</definedName>
    <definedName name="SaundersMPMA" localSheetId="7">#REF!</definedName>
    <definedName name="SaundersMPMA" localSheetId="8">#REF!</definedName>
    <definedName name="SaundersMPMA" localSheetId="9">#REF!</definedName>
    <definedName name="SaundersMPMA" localSheetId="10">#REF!</definedName>
    <definedName name="SaundersMPMA">#REF!</definedName>
    <definedName name="SaundersRev" localSheetId="27">#REF!</definedName>
    <definedName name="SaundersRev" localSheetId="28">#REF!</definedName>
    <definedName name="SaundersRev" localSheetId="16">#REF!</definedName>
    <definedName name="SaundersRev" localSheetId="18">#REF!</definedName>
    <definedName name="SaundersRev" localSheetId="21">#REF!</definedName>
    <definedName name="SaundersRev" localSheetId="22">#REF!</definedName>
    <definedName name="SaundersRev" localSheetId="23">#REF!</definedName>
    <definedName name="SaundersRev" localSheetId="24">#REF!</definedName>
    <definedName name="SaundersRev" localSheetId="25">#REF!</definedName>
    <definedName name="SaundersRev" localSheetId="26">#REF!</definedName>
    <definedName name="SaundersRev" localSheetId="1">#REF!</definedName>
    <definedName name="SaundersRev" localSheetId="2">#REF!</definedName>
    <definedName name="SaundersRev" localSheetId="4">#REF!</definedName>
    <definedName name="SaundersRev" localSheetId="7">#REF!</definedName>
    <definedName name="SaundersRev" localSheetId="8">#REF!</definedName>
    <definedName name="SaundersRev" localSheetId="9">#REF!</definedName>
    <definedName name="SaundersRev" localSheetId="10">#REF!</definedName>
    <definedName name="SaundersRev">#REF!</definedName>
    <definedName name="SAVHO_Ttl">#REF!</definedName>
    <definedName name="SBG_Unintend_Ben_Pivot">#REF!</definedName>
    <definedName name="SBG_unintended_benefit">#REF!</definedName>
    <definedName name="SC_rate_premium">#REF!</definedName>
    <definedName name="SC51.01">#REF!</definedName>
    <definedName name="SC51.02">#REF!</definedName>
    <definedName name="SC51.03">#REF!</definedName>
    <definedName name="SC51.04">#REF!</definedName>
    <definedName name="SC51.05">#REF!</definedName>
    <definedName name="SC51.06">#REF!</definedName>
    <definedName name="SC51.07">#REF!</definedName>
    <definedName name="SC51.08">#REF!</definedName>
    <definedName name="SC51.1">#REF!</definedName>
    <definedName name="SC51.2">#REF!</definedName>
    <definedName name="SC51.3">#REF!</definedName>
    <definedName name="SC51.4">#REF!</definedName>
    <definedName name="SC51.5">#REF!</definedName>
    <definedName name="SC52.071">#REF!</definedName>
    <definedName name="SC52.072">#REF!</definedName>
    <definedName name="SC52.1">#REF!</definedName>
    <definedName name="sc52.11">#REF!</definedName>
    <definedName name="SC52.2">#REF!</definedName>
    <definedName name="SC52.3">#REF!</definedName>
    <definedName name="SC52.4">#REF!</definedName>
    <definedName name="SC52.5">#REF!</definedName>
    <definedName name="SC52.61">#REF!</definedName>
    <definedName name="SC52.62">#REF!</definedName>
    <definedName name="SC52.7">#REF!</definedName>
    <definedName name="SC52.8">#REF!</definedName>
    <definedName name="SC52.9">#REF!</definedName>
    <definedName name="SC53.1">#REF!</definedName>
    <definedName name="SC53.2">#REF!</definedName>
    <definedName name="SC53.4">#REF!</definedName>
    <definedName name="SC53.5">#REF!</definedName>
    <definedName name="SC54.1">#REF!</definedName>
    <definedName name="SC54.10">#REF!</definedName>
    <definedName name="SC54.3">#REF!</definedName>
    <definedName name="SC54.4">#REF!</definedName>
    <definedName name="SC54.5">#REF!</definedName>
    <definedName name="SC54.6">#REF!</definedName>
    <definedName name="SC54.7">#REF!</definedName>
    <definedName name="SC54.8">#REF!</definedName>
    <definedName name="SC54.9">#REF!</definedName>
    <definedName name="SC55.1">#REF!</definedName>
    <definedName name="SC55.2">#REF!</definedName>
    <definedName name="SC55.3">#REF!</definedName>
    <definedName name="SC55.4">#REF!</definedName>
    <definedName name="SC55.5">#REF!</definedName>
    <definedName name="SC61.3">#REF!</definedName>
    <definedName name="SC63.2">#REF!</definedName>
    <definedName name="SC65.1">#REF!</definedName>
    <definedName name="SC65.11">#REF!</definedName>
    <definedName name="sc65.13">#REF!</definedName>
    <definedName name="SC81.0">#REF!</definedName>
    <definedName name="SCA52.2">#REF!</definedName>
    <definedName name="Scaffold_Mat">#REF!</definedName>
    <definedName name="Scaffold_Percent">#REF!</definedName>
    <definedName name="Scaffold_Percent_Adjusted">#REF!</definedName>
    <definedName name="Scaffold_Total">#REF!</definedName>
    <definedName name="scen_0" localSheetId="27">#REF!</definedName>
    <definedName name="scen_0" localSheetId="28">#REF!</definedName>
    <definedName name="scen_0" localSheetId="18">#REF!</definedName>
    <definedName name="scen_0" localSheetId="21">#REF!</definedName>
    <definedName name="scen_0" localSheetId="23">#REF!</definedName>
    <definedName name="scen_0" localSheetId="24">#REF!</definedName>
    <definedName name="scen_0" localSheetId="25">#REF!</definedName>
    <definedName name="scen_0" localSheetId="26">#REF!</definedName>
    <definedName name="scen_0" localSheetId="1">#REF!</definedName>
    <definedName name="scen_0" localSheetId="2">#REF!</definedName>
    <definedName name="scen_0" localSheetId="4">#REF!</definedName>
    <definedName name="scen_0" localSheetId="9">#REF!</definedName>
    <definedName name="scen_0" localSheetId="10">#REF!</definedName>
    <definedName name="scen_0">#REF!</definedName>
    <definedName name="scen_1" localSheetId="27">#REF!</definedName>
    <definedName name="scen_1" localSheetId="28">#REF!</definedName>
    <definedName name="scen_1" localSheetId="18">#REF!</definedName>
    <definedName name="scen_1" localSheetId="21">#REF!</definedName>
    <definedName name="scen_1" localSheetId="23">#REF!</definedName>
    <definedName name="scen_1" localSheetId="24">#REF!</definedName>
    <definedName name="scen_1" localSheetId="25">#REF!</definedName>
    <definedName name="scen_1" localSheetId="26">#REF!</definedName>
    <definedName name="scen_1" localSheetId="1">#REF!</definedName>
    <definedName name="scen_1" localSheetId="2">#REF!</definedName>
    <definedName name="scen_1" localSheetId="4">#REF!</definedName>
    <definedName name="scen_1" localSheetId="9">#REF!</definedName>
    <definedName name="scen_1" localSheetId="10">#REF!</definedName>
    <definedName name="scen_1">#REF!</definedName>
    <definedName name="scen_2a" localSheetId="27">#REF!</definedName>
    <definedName name="scen_2a" localSheetId="28">#REF!</definedName>
    <definedName name="scen_2a" localSheetId="18">#REF!</definedName>
    <definedName name="scen_2a" localSheetId="21">#REF!</definedName>
    <definedName name="scen_2a" localSheetId="23">#REF!</definedName>
    <definedName name="scen_2a" localSheetId="24">#REF!</definedName>
    <definedName name="scen_2a" localSheetId="25">#REF!</definedName>
    <definedName name="scen_2a" localSheetId="26">#REF!</definedName>
    <definedName name="scen_2a" localSheetId="1">#REF!</definedName>
    <definedName name="scen_2a" localSheetId="2">#REF!</definedName>
    <definedName name="scen_2a" localSheetId="4">#REF!</definedName>
    <definedName name="scen_2a" localSheetId="9">#REF!</definedName>
    <definedName name="scen_2a" localSheetId="10">#REF!</definedName>
    <definedName name="scen_2a">#REF!</definedName>
    <definedName name="scen_2b" localSheetId="27">#REF!</definedName>
    <definedName name="scen_2b" localSheetId="28">#REF!</definedName>
    <definedName name="scen_2b" localSheetId="18">#REF!</definedName>
    <definedName name="scen_2b" localSheetId="21">#REF!</definedName>
    <definedName name="scen_2b" localSheetId="23">#REF!</definedName>
    <definedName name="scen_2b" localSheetId="24">#REF!</definedName>
    <definedName name="scen_2b" localSheetId="25">#REF!</definedName>
    <definedName name="scen_2b" localSheetId="26">#REF!</definedName>
    <definedName name="scen_2b" localSheetId="1">#REF!</definedName>
    <definedName name="scen_2b" localSheetId="2">#REF!</definedName>
    <definedName name="scen_2b" localSheetId="4">#REF!</definedName>
    <definedName name="scen_2b" localSheetId="9">#REF!</definedName>
    <definedName name="scen_2b" localSheetId="10">#REF!</definedName>
    <definedName name="scen_2b">#REF!</definedName>
    <definedName name="scen_3" localSheetId="27">#REF!</definedName>
    <definedName name="scen_3" localSheetId="28">#REF!</definedName>
    <definedName name="scen_3" localSheetId="18">#REF!</definedName>
    <definedName name="scen_3" localSheetId="21">#REF!</definedName>
    <definedName name="scen_3" localSheetId="23">#REF!</definedName>
    <definedName name="scen_3" localSheetId="24">#REF!</definedName>
    <definedName name="scen_3" localSheetId="25">#REF!</definedName>
    <definedName name="scen_3" localSheetId="26">#REF!</definedName>
    <definedName name="scen_3" localSheetId="1">#REF!</definedName>
    <definedName name="scen_3" localSheetId="2">#REF!</definedName>
    <definedName name="scen_3" localSheetId="4">#REF!</definedName>
    <definedName name="scen_3" localSheetId="9">#REF!</definedName>
    <definedName name="scen_3" localSheetId="10">#REF!</definedName>
    <definedName name="scen_3">#REF!</definedName>
    <definedName name="scen_4" localSheetId="27">#REF!</definedName>
    <definedName name="scen_4" localSheetId="28">#REF!</definedName>
    <definedName name="scen_4" localSheetId="18">#REF!</definedName>
    <definedName name="scen_4" localSheetId="21">#REF!</definedName>
    <definedName name="scen_4" localSheetId="23">#REF!</definedName>
    <definedName name="scen_4" localSheetId="24">#REF!</definedName>
    <definedName name="scen_4" localSheetId="25">#REF!</definedName>
    <definedName name="scen_4" localSheetId="26">#REF!</definedName>
    <definedName name="scen_4" localSheetId="1">#REF!</definedName>
    <definedName name="scen_4" localSheetId="2">#REF!</definedName>
    <definedName name="scen_4" localSheetId="4">#REF!</definedName>
    <definedName name="scen_4" localSheetId="9">#REF!</definedName>
    <definedName name="scen_4" localSheetId="10">#REF!</definedName>
    <definedName name="scen_4">#REF!</definedName>
    <definedName name="scen_5" localSheetId="27">#REF!</definedName>
    <definedName name="scen_5" localSheetId="28">#REF!</definedName>
    <definedName name="scen_5" localSheetId="18">#REF!</definedName>
    <definedName name="scen_5" localSheetId="21">#REF!</definedName>
    <definedName name="scen_5" localSheetId="23">#REF!</definedName>
    <definedName name="scen_5" localSheetId="24">#REF!</definedName>
    <definedName name="scen_5" localSheetId="25">#REF!</definedName>
    <definedName name="scen_5" localSheetId="26">#REF!</definedName>
    <definedName name="scen_5" localSheetId="1">#REF!</definedName>
    <definedName name="scen_5" localSheetId="2">#REF!</definedName>
    <definedName name="scen_5" localSheetId="4">#REF!</definedName>
    <definedName name="scen_5" localSheetId="9">#REF!</definedName>
    <definedName name="scen_5" localSheetId="10">#REF!</definedName>
    <definedName name="scen_5">#REF!</definedName>
    <definedName name="scen_5b" localSheetId="27">#REF!</definedName>
    <definedName name="scen_5b" localSheetId="28">#REF!</definedName>
    <definedName name="scen_5b" localSheetId="18">#REF!</definedName>
    <definedName name="scen_5b" localSheetId="21">#REF!</definedName>
    <definedName name="scen_5b" localSheetId="23">#REF!</definedName>
    <definedName name="scen_5b" localSheetId="24">#REF!</definedName>
    <definedName name="scen_5b" localSheetId="25">#REF!</definedName>
    <definedName name="scen_5b" localSheetId="26">#REF!</definedName>
    <definedName name="scen_5b" localSheetId="1">#REF!</definedName>
    <definedName name="scen_5b" localSheetId="2">#REF!</definedName>
    <definedName name="scen_5b" localSheetId="4">#REF!</definedName>
    <definedName name="scen_5b" localSheetId="9">#REF!</definedName>
    <definedName name="scen_5b" localSheetId="10">#REF!</definedName>
    <definedName name="scen_5b">#REF!</definedName>
    <definedName name="scen_6" localSheetId="27">#REF!</definedName>
    <definedName name="scen_6" localSheetId="28">#REF!</definedName>
    <definedName name="scen_6" localSheetId="18">#REF!</definedName>
    <definedName name="scen_6" localSheetId="21">#REF!</definedName>
    <definedName name="scen_6" localSheetId="23">#REF!</definedName>
    <definedName name="scen_6" localSheetId="24">#REF!</definedName>
    <definedName name="scen_6" localSheetId="25">#REF!</definedName>
    <definedName name="scen_6" localSheetId="26">#REF!</definedName>
    <definedName name="scen_6" localSheetId="1">#REF!</definedName>
    <definedName name="scen_6" localSheetId="2">#REF!</definedName>
    <definedName name="scen_6" localSheetId="4">#REF!</definedName>
    <definedName name="scen_6" localSheetId="9">#REF!</definedName>
    <definedName name="scen_6" localSheetId="10">#REF!</definedName>
    <definedName name="scen_6">#REF!</definedName>
    <definedName name="scen_7" localSheetId="27">#REF!</definedName>
    <definedName name="scen_7" localSheetId="28">#REF!</definedName>
    <definedName name="scen_7" localSheetId="18">#REF!</definedName>
    <definedName name="scen_7" localSheetId="21">#REF!</definedName>
    <definedName name="scen_7" localSheetId="23">#REF!</definedName>
    <definedName name="scen_7" localSheetId="24">#REF!</definedName>
    <definedName name="scen_7" localSheetId="25">#REF!</definedName>
    <definedName name="scen_7" localSheetId="26">#REF!</definedName>
    <definedName name="scen_7" localSheetId="1">#REF!</definedName>
    <definedName name="scen_7" localSheetId="2">#REF!</definedName>
    <definedName name="scen_7" localSheetId="4">#REF!</definedName>
    <definedName name="scen_7" localSheetId="9">#REF!</definedName>
    <definedName name="scen_7" localSheetId="10">#REF!</definedName>
    <definedName name="scen_7">#REF!</definedName>
    <definedName name="scen_7b" localSheetId="27">#REF!</definedName>
    <definedName name="scen_7b" localSheetId="28">#REF!</definedName>
    <definedName name="scen_7b" localSheetId="18">#REF!</definedName>
    <definedName name="scen_7b" localSheetId="21">#REF!</definedName>
    <definedName name="scen_7b" localSheetId="23">#REF!</definedName>
    <definedName name="scen_7b" localSheetId="24">#REF!</definedName>
    <definedName name="scen_7b" localSheetId="25">#REF!</definedName>
    <definedName name="scen_7b" localSheetId="26">#REF!</definedName>
    <definedName name="scen_7b" localSheetId="1">#REF!</definedName>
    <definedName name="scen_7b" localSheetId="2">#REF!</definedName>
    <definedName name="scen_7b" localSheetId="4">#REF!</definedName>
    <definedName name="scen_7b" localSheetId="9">#REF!</definedName>
    <definedName name="scen_7b" localSheetId="10">#REF!</definedName>
    <definedName name="scen_7b">#REF!</definedName>
    <definedName name="scen_8" localSheetId="27">#REF!</definedName>
    <definedName name="scen_8" localSheetId="28">#REF!</definedName>
    <definedName name="scen_8" localSheetId="18">#REF!</definedName>
    <definedName name="scen_8" localSheetId="21">#REF!</definedName>
    <definedName name="scen_8" localSheetId="23">#REF!</definedName>
    <definedName name="scen_8" localSheetId="24">#REF!</definedName>
    <definedName name="scen_8" localSheetId="25">#REF!</definedName>
    <definedName name="scen_8" localSheetId="26">#REF!</definedName>
    <definedName name="scen_8" localSheetId="1">#REF!</definedName>
    <definedName name="scen_8" localSheetId="2">#REF!</definedName>
    <definedName name="scen_8" localSheetId="4">#REF!</definedName>
    <definedName name="scen_8" localSheetId="9">#REF!</definedName>
    <definedName name="scen_8" localSheetId="10">#REF!</definedName>
    <definedName name="scen_8">#REF!</definedName>
    <definedName name="scen_9" localSheetId="27">#REF!</definedName>
    <definedName name="scen_9" localSheetId="28">#REF!</definedName>
    <definedName name="scen_9" localSheetId="18">#REF!</definedName>
    <definedName name="scen_9" localSheetId="21">#REF!</definedName>
    <definedName name="scen_9" localSheetId="23">#REF!</definedName>
    <definedName name="scen_9" localSheetId="24">#REF!</definedName>
    <definedName name="scen_9" localSheetId="25">#REF!</definedName>
    <definedName name="scen_9" localSheetId="26">#REF!</definedName>
    <definedName name="scen_9" localSheetId="1">#REF!</definedName>
    <definedName name="scen_9" localSheetId="2">#REF!</definedName>
    <definedName name="scen_9" localSheetId="4">#REF!</definedName>
    <definedName name="scen_9" localSheetId="9">#REF!</definedName>
    <definedName name="scen_9" localSheetId="10">#REF!</definedName>
    <definedName name="scen_9">#REF!</definedName>
    <definedName name="scen_9b" localSheetId="27">#REF!</definedName>
    <definedName name="scen_9b" localSheetId="28">#REF!</definedName>
    <definedName name="scen_9b" localSheetId="18">#REF!</definedName>
    <definedName name="scen_9b" localSheetId="21">#REF!</definedName>
    <definedName name="scen_9b" localSheetId="23">#REF!</definedName>
    <definedName name="scen_9b" localSheetId="24">#REF!</definedName>
    <definedName name="scen_9b" localSheetId="25">#REF!</definedName>
    <definedName name="scen_9b" localSheetId="26">#REF!</definedName>
    <definedName name="scen_9b" localSheetId="1">#REF!</definedName>
    <definedName name="scen_9b" localSheetId="2">#REF!</definedName>
    <definedName name="scen_9b" localSheetId="4">#REF!</definedName>
    <definedName name="scen_9b" localSheetId="9">#REF!</definedName>
    <definedName name="scen_9b" localSheetId="10">#REF!</definedName>
    <definedName name="scen_9b">#REF!</definedName>
    <definedName name="scen_9c" localSheetId="27">#REF!</definedName>
    <definedName name="scen_9c" localSheetId="28">#REF!</definedName>
    <definedName name="scen_9c" localSheetId="18">#REF!</definedName>
    <definedName name="scen_9c" localSheetId="21">#REF!</definedName>
    <definedName name="scen_9c" localSheetId="23">#REF!</definedName>
    <definedName name="scen_9c" localSheetId="24">#REF!</definedName>
    <definedName name="scen_9c" localSheetId="25">#REF!</definedName>
    <definedName name="scen_9c" localSheetId="26">#REF!</definedName>
    <definedName name="scen_9c" localSheetId="1">#REF!</definedName>
    <definedName name="scen_9c" localSheetId="2">#REF!</definedName>
    <definedName name="scen_9c" localSheetId="4">#REF!</definedName>
    <definedName name="scen_9c" localSheetId="9">#REF!</definedName>
    <definedName name="scen_9c" localSheetId="10">#REF!</definedName>
    <definedName name="scen_9c">#REF!</definedName>
    <definedName name="Scenario_Analysis">"case"</definedName>
    <definedName name="Scenario_Inputs" localSheetId="27">#REF!</definedName>
    <definedName name="Scenario_Inputs" localSheetId="28">#REF!</definedName>
    <definedName name="Scenario_Inputs" localSheetId="18">#REF!</definedName>
    <definedName name="Scenario_Inputs" localSheetId="20">#REF!</definedName>
    <definedName name="Scenario_Inputs" localSheetId="21">#REF!</definedName>
    <definedName name="Scenario_Inputs" localSheetId="22">#REF!</definedName>
    <definedName name="Scenario_Inputs" localSheetId="23">#REF!</definedName>
    <definedName name="Scenario_Inputs" localSheetId="24">#REF!</definedName>
    <definedName name="Scenario_Inputs" localSheetId="25">#REF!</definedName>
    <definedName name="Scenario_Inputs" localSheetId="26">#REF!</definedName>
    <definedName name="Scenario_Inputs" localSheetId="1">#REF!</definedName>
    <definedName name="Scenario_Inputs" localSheetId="2">#REF!</definedName>
    <definedName name="Scenario_Inputs" localSheetId="4">#REF!</definedName>
    <definedName name="Scenario_Inputs" localSheetId="5">#REF!</definedName>
    <definedName name="Scenario_Inputs" localSheetId="7">#REF!</definedName>
    <definedName name="Scenario_Inputs" localSheetId="8">#REF!</definedName>
    <definedName name="Scenario_Inputs" localSheetId="9">#REF!</definedName>
    <definedName name="Scenario_Inputs" localSheetId="10">#REF!</definedName>
    <definedName name="Scenario_Inputs">#REF!</definedName>
    <definedName name="Scenario_number" localSheetId="27">#REF!</definedName>
    <definedName name="Scenario_number" localSheetId="28">#REF!</definedName>
    <definedName name="Scenario_number" localSheetId="18">#REF!</definedName>
    <definedName name="Scenario_number" localSheetId="21">#REF!</definedName>
    <definedName name="Scenario_number" localSheetId="22">#REF!</definedName>
    <definedName name="Scenario_number" localSheetId="23">#REF!</definedName>
    <definedName name="Scenario_number" localSheetId="24">#REF!</definedName>
    <definedName name="Scenario_number" localSheetId="25">#REF!</definedName>
    <definedName name="Scenario_number" localSheetId="26">#REF!</definedName>
    <definedName name="Scenario_number" localSheetId="1">#REF!</definedName>
    <definedName name="Scenario_number" localSheetId="2">#REF!</definedName>
    <definedName name="Scenario_number" localSheetId="4">#REF!</definedName>
    <definedName name="Scenario_number" localSheetId="7">#REF!</definedName>
    <definedName name="Scenario_number" localSheetId="8">#REF!</definedName>
    <definedName name="Scenario_number" localSheetId="9">#REF!</definedName>
    <definedName name="Scenario_number" localSheetId="10">#REF!</definedName>
    <definedName name="Scenario_number">#REF!</definedName>
    <definedName name="Scenario_Outputs" localSheetId="27">#REF!</definedName>
    <definedName name="Scenario_Outputs" localSheetId="28">#REF!</definedName>
    <definedName name="Scenario_Outputs" localSheetId="18">#REF!</definedName>
    <definedName name="Scenario_Outputs" localSheetId="20">#REF!</definedName>
    <definedName name="Scenario_Outputs" localSheetId="21">#REF!</definedName>
    <definedName name="Scenario_Outputs" localSheetId="22">#REF!</definedName>
    <definedName name="Scenario_Outputs" localSheetId="23">#REF!</definedName>
    <definedName name="Scenario_Outputs" localSheetId="24">#REF!</definedName>
    <definedName name="Scenario_Outputs" localSheetId="25">#REF!</definedName>
    <definedName name="Scenario_Outputs" localSheetId="26">#REF!</definedName>
    <definedName name="Scenario_Outputs" localSheetId="1">#REF!</definedName>
    <definedName name="Scenario_Outputs" localSheetId="2">#REF!</definedName>
    <definedName name="Scenario_Outputs" localSheetId="4">#REF!</definedName>
    <definedName name="Scenario_Outputs" localSheetId="7">#REF!</definedName>
    <definedName name="Scenario_Outputs" localSheetId="8">#REF!</definedName>
    <definedName name="Scenario_Outputs" localSheetId="9">#REF!</definedName>
    <definedName name="Scenario_Outputs" localSheetId="10">#REF!</definedName>
    <definedName name="Scenario_Outputs">#REF!</definedName>
    <definedName name="ScenarioList" localSheetId="19">#REF!</definedName>
    <definedName name="ScenarioList">#REF!</definedName>
    <definedName name="SCENID" localSheetId="19">#REF!</definedName>
    <definedName name="SCENID">#REF!</definedName>
    <definedName name="SCHA" localSheetId="27">#REF!</definedName>
    <definedName name="SCHA" localSheetId="28">#REF!</definedName>
    <definedName name="SCHA" localSheetId="16">#REF!</definedName>
    <definedName name="SCHA" localSheetId="18">#REF!</definedName>
    <definedName name="SCHA" localSheetId="20">#REF!</definedName>
    <definedName name="SCHA" localSheetId="21">#REF!</definedName>
    <definedName name="SCHA" localSheetId="22">#REF!</definedName>
    <definedName name="SCHA" localSheetId="23">#REF!</definedName>
    <definedName name="SCHA" localSheetId="24">#REF!</definedName>
    <definedName name="SCHA" localSheetId="25">#REF!</definedName>
    <definedName name="SCHA" localSheetId="26">#REF!</definedName>
    <definedName name="SCHA" localSheetId="1">#REF!</definedName>
    <definedName name="SCHA" localSheetId="2">#REF!</definedName>
    <definedName name="SCHA" localSheetId="4">#REF!</definedName>
    <definedName name="SCHA" localSheetId="5">#REF!</definedName>
    <definedName name="SCHA" localSheetId="7">#REF!</definedName>
    <definedName name="SCHA" localSheetId="8">#REF!</definedName>
    <definedName name="SCHA" localSheetId="9">#REF!</definedName>
    <definedName name="SCHA" localSheetId="10">#REF!</definedName>
    <definedName name="SCHA">#REF!</definedName>
    <definedName name="SCHAA" localSheetId="27">#REF!</definedName>
    <definedName name="SCHAA" localSheetId="28">#REF!</definedName>
    <definedName name="SCHAA" localSheetId="16">#REF!</definedName>
    <definedName name="SCHAA" localSheetId="18">#REF!</definedName>
    <definedName name="SCHAA" localSheetId="20">#REF!</definedName>
    <definedName name="SCHAA" localSheetId="21">#REF!</definedName>
    <definedName name="SCHAA" localSheetId="22">#REF!</definedName>
    <definedName name="SCHAA" localSheetId="23">#REF!</definedName>
    <definedName name="SCHAA" localSheetId="24">#REF!</definedName>
    <definedName name="SCHAA" localSheetId="25">#REF!</definedName>
    <definedName name="SCHAA" localSheetId="26">#REF!</definedName>
    <definedName name="SCHAA" localSheetId="1">#REF!</definedName>
    <definedName name="SCHAA" localSheetId="2">#REF!</definedName>
    <definedName name="SCHAA" localSheetId="4">#REF!</definedName>
    <definedName name="SCHAA" localSheetId="7">#REF!</definedName>
    <definedName name="SCHAA" localSheetId="8">#REF!</definedName>
    <definedName name="SCHAA" localSheetId="9">#REF!</definedName>
    <definedName name="SCHAA" localSheetId="10">#REF!</definedName>
    <definedName name="SCHAA">#REF!</definedName>
    <definedName name="SchCorrCoeff">#REF!</definedName>
    <definedName name="Schedule_Price">#REF!</definedName>
    <definedName name="ScheduleItem">#REF!</definedName>
    <definedName name="ScheduleMatrix">#REF!</definedName>
    <definedName name="Scheduler_Gen_Con">#REF!</definedName>
    <definedName name="Scheduling">#REF!</definedName>
    <definedName name="SCHG" localSheetId="28">#REF!</definedName>
    <definedName name="SCHG" localSheetId="16">#REF!</definedName>
    <definedName name="SCHG" localSheetId="18">#REF!</definedName>
    <definedName name="SCHG" localSheetId="19">#REF!</definedName>
    <definedName name="SCHG" localSheetId="21">#REF!</definedName>
    <definedName name="SCHG" localSheetId="22">#REF!</definedName>
    <definedName name="SCHG" localSheetId="23">#REF!</definedName>
    <definedName name="SCHG" localSheetId="24">#REF!</definedName>
    <definedName name="SCHG" localSheetId="25">#REF!</definedName>
    <definedName name="SCHG" localSheetId="26">#REF!</definedName>
    <definedName name="SCHG" localSheetId="1">#REF!</definedName>
    <definedName name="SCHG" localSheetId="2">#REF!</definedName>
    <definedName name="SCHG" localSheetId="4">#REF!</definedName>
    <definedName name="SCHG" localSheetId="7">#REF!</definedName>
    <definedName name="SCHG" localSheetId="9">#REF!</definedName>
    <definedName name="SCHG" localSheetId="10">#REF!</definedName>
    <definedName name="SCHG">#REF!</definedName>
    <definedName name="ScnName" localSheetId="19">#REF!</definedName>
    <definedName name="ScnName" localSheetId="20">#REF!</definedName>
    <definedName name="ScnName" localSheetId="23">#REF!</definedName>
    <definedName name="ScnName" localSheetId="26">#REF!</definedName>
    <definedName name="ScnName">#REF!</definedName>
    <definedName name="SCOP">#REF!</definedName>
    <definedName name="SCP350_Data">#REF!</definedName>
    <definedName name="SCP350_Parameters">#REF!</definedName>
    <definedName name="SCP350O2_Data">#REF!</definedName>
    <definedName name="SCP350O2_Parameters">#REF!</definedName>
    <definedName name="SCP350O2Max_Data">#REF!</definedName>
    <definedName name="SCP350O2Max_Parameters">#REF!</definedName>
    <definedName name="SCRUBBER">#REF!</definedName>
    <definedName name="sct" localSheetId="27">#REF!</definedName>
    <definedName name="sct" localSheetId="28">#REF!</definedName>
    <definedName name="sct" localSheetId="16">#REF!</definedName>
    <definedName name="sct" localSheetId="18">#REF!</definedName>
    <definedName name="sct" localSheetId="20">#REF!</definedName>
    <definedName name="sct" localSheetId="21">#REF!</definedName>
    <definedName name="sct" localSheetId="22">#REF!</definedName>
    <definedName name="sct" localSheetId="23">#REF!</definedName>
    <definedName name="sct" localSheetId="24">#REF!</definedName>
    <definedName name="sct" localSheetId="25">#REF!</definedName>
    <definedName name="sct" localSheetId="26">#REF!</definedName>
    <definedName name="sct" localSheetId="1">#REF!</definedName>
    <definedName name="sct" localSheetId="2">#REF!</definedName>
    <definedName name="sct" localSheetId="4">#REF!</definedName>
    <definedName name="sct" localSheetId="5">#REF!</definedName>
    <definedName name="sct" localSheetId="7">#REF!</definedName>
    <definedName name="sct" localSheetId="8">#REF!</definedName>
    <definedName name="sct" localSheetId="9">#REF!</definedName>
    <definedName name="sct" localSheetId="10">#REF!</definedName>
    <definedName name="sct">#REF!</definedName>
    <definedName name="SCTOTAL">#REF!</definedName>
    <definedName name="sd" localSheetId="15" hidden="1">#REF!</definedName>
    <definedName name="sd" localSheetId="28" hidden="1">#REF!</definedName>
    <definedName name="sd" localSheetId="0" hidden="1">#REF!</definedName>
    <definedName name="sd" localSheetId="13" hidden="1">#REF!</definedName>
    <definedName name="sd" localSheetId="14" hidden="1">#REF!</definedName>
    <definedName name="sd" localSheetId="16" hidden="1">#REF!</definedName>
    <definedName name="sd" localSheetId="17" hidden="1">#REF!</definedName>
    <definedName name="sd" localSheetId="18" hidden="1">#REF!</definedName>
    <definedName name="sd" localSheetId="19" hidden="1">#REF!</definedName>
    <definedName name="sd" localSheetId="20" hidden="1">#REF!</definedName>
    <definedName name="sd" localSheetId="21" hidden="1">#REF!</definedName>
    <definedName name="sd" localSheetId="22" hidden="1">#REF!</definedName>
    <definedName name="sd" localSheetId="23" hidden="1">#REF!</definedName>
    <definedName name="sd" localSheetId="24" hidden="1">#REF!</definedName>
    <definedName name="sd" localSheetId="25" hidden="1">#REF!</definedName>
    <definedName name="sd" localSheetId="26" hidden="1">#REF!</definedName>
    <definedName name="sd" localSheetId="1" hidden="1">#REF!</definedName>
    <definedName name="sd" localSheetId="2" hidden="1">#REF!</definedName>
    <definedName name="sd" localSheetId="3" hidden="1">#REF!</definedName>
    <definedName name="sd" localSheetId="29" hidden="1">#REF!</definedName>
    <definedName name="sd" localSheetId="4" hidden="1">#REF!</definedName>
    <definedName name="sd" localSheetId="5" hidden="1">#REF!</definedName>
    <definedName name="sd" localSheetId="6" hidden="1">#REF!</definedName>
    <definedName name="sd" localSheetId="7" hidden="1">#REF!</definedName>
    <definedName name="sd" localSheetId="8" hidden="1">#REF!</definedName>
    <definedName name="sd" localSheetId="9" hidden="1">#REF!</definedName>
    <definedName name="sd" localSheetId="10" hidden="1">#REF!</definedName>
    <definedName name="sd" localSheetId="11" hidden="1">#REF!</definedName>
    <definedName name="sd" localSheetId="30" hidden="1">#REF!</definedName>
    <definedName name="sd" localSheetId="31" hidden="1">#REF!</definedName>
    <definedName name="sd" hidden="1">#REF!</definedName>
    <definedName name="SD_prod1">#REF!</definedName>
    <definedName name="SD_prod2">#REF!</definedName>
    <definedName name="SD_prod3">#REF!</definedName>
    <definedName name="SDate" localSheetId="27">#REF!</definedName>
    <definedName name="SDate" localSheetId="28">#REF!</definedName>
    <definedName name="SDate" localSheetId="16">#REF!</definedName>
    <definedName name="SDate" localSheetId="18">#REF!</definedName>
    <definedName name="SDate" localSheetId="20">#REF!</definedName>
    <definedName name="SDate" localSheetId="21">#REF!</definedName>
    <definedName name="SDate" localSheetId="22">#REF!</definedName>
    <definedName name="SDate" localSheetId="23">#REF!</definedName>
    <definedName name="SDate" localSheetId="24">#REF!</definedName>
    <definedName name="SDate" localSheetId="25">#REF!</definedName>
    <definedName name="SDate" localSheetId="26">#REF!</definedName>
    <definedName name="SDate" localSheetId="1">#REF!</definedName>
    <definedName name="SDate" localSheetId="2">#REF!</definedName>
    <definedName name="SDate" localSheetId="4">#REF!</definedName>
    <definedName name="SDate" localSheetId="7">#REF!</definedName>
    <definedName name="SDate" localSheetId="8">#REF!</definedName>
    <definedName name="SDate" localSheetId="9">#REF!</definedName>
    <definedName name="SDate" localSheetId="10">#REF!</definedName>
    <definedName name="SDate">#REF!</definedName>
    <definedName name="sdf" localSheetId="24" hidden="1">#REF!</definedName>
    <definedName name="sdf" localSheetId="25" hidden="1">#REF!</definedName>
    <definedName name="sdf" localSheetId="1" hidden="1">#REF!</definedName>
    <definedName name="sdf" localSheetId="2" hidden="1">#REF!</definedName>
    <definedName name="sdf" hidden="1">#REF!</definedName>
    <definedName name="sdfasdasdsd" localSheetId="15" hidden="1">#REF!</definedName>
    <definedName name="sdfasdasdsd" localSheetId="27" hidden="1">#REF!</definedName>
    <definedName name="sdfasdasdsd" localSheetId="28" hidden="1">#REF!</definedName>
    <definedName name="sdfasdasdsd" localSheetId="0" hidden="1">#REF!</definedName>
    <definedName name="sdfasdasdsd" localSheetId="16" hidden="1">#REF!</definedName>
    <definedName name="sdfasdasdsd" localSheetId="17" hidden="1">#REF!</definedName>
    <definedName name="sdfasdasdsd" localSheetId="18" hidden="1">#REF!</definedName>
    <definedName name="sdfasdasdsd" localSheetId="20" hidden="1">#REF!</definedName>
    <definedName name="sdfasdasdsd" localSheetId="21" hidden="1">#REF!</definedName>
    <definedName name="sdfasdasdsd" localSheetId="22" hidden="1">#REF!</definedName>
    <definedName name="sdfasdasdsd" localSheetId="23" hidden="1">#REF!</definedName>
    <definedName name="sdfasdasdsd" localSheetId="24" hidden="1">#REF!</definedName>
    <definedName name="sdfasdasdsd" localSheetId="25" hidden="1">#REF!</definedName>
    <definedName name="sdfasdasdsd" localSheetId="26" hidden="1">#REF!</definedName>
    <definedName name="sdfasdasdsd" localSheetId="1" hidden="1">#REF!</definedName>
    <definedName name="sdfasdasdsd" localSheetId="2" hidden="1">#REF!</definedName>
    <definedName name="sdfasdasdsd" localSheetId="29" hidden="1">#REF!</definedName>
    <definedName name="sdfasdasdsd" localSheetId="4" hidden="1">#REF!</definedName>
    <definedName name="sdfasdasdsd" localSheetId="6" hidden="1">#REF!</definedName>
    <definedName name="sdfasdasdsd" localSheetId="9" hidden="1">#REF!</definedName>
    <definedName name="sdfasdasdsd" localSheetId="10" hidden="1">#REF!</definedName>
    <definedName name="sdfasdasdsd" hidden="1">#REF!</definedName>
    <definedName name="sdfasdf" localSheetId="15" hidden="1">#REF!</definedName>
    <definedName name="sdfasdf" localSheetId="27" hidden="1">#REF!</definedName>
    <definedName name="sdfasdf" localSheetId="28" hidden="1">#REF!</definedName>
    <definedName name="sdfasdf" localSheetId="0" hidden="1">#REF!</definedName>
    <definedName name="sdfasdf" localSheetId="13" hidden="1">#REF!</definedName>
    <definedName name="sdfasdf" localSheetId="16" hidden="1">#REF!</definedName>
    <definedName name="sdfasdf" localSheetId="17" hidden="1">#REF!</definedName>
    <definedName name="sdfasdf" localSheetId="18" hidden="1">#REF!</definedName>
    <definedName name="sdfasdf" localSheetId="20" hidden="1">#REF!</definedName>
    <definedName name="sdfasdf" localSheetId="21" hidden="1">#REF!</definedName>
    <definedName name="sdfasdf" localSheetId="23" hidden="1">#REF!</definedName>
    <definedName name="sdfasdf" localSheetId="24" hidden="1">#REF!</definedName>
    <definedName name="sdfasdf" localSheetId="25" hidden="1">#REF!</definedName>
    <definedName name="sdfasdf" localSheetId="26" hidden="1">#REF!</definedName>
    <definedName name="sdfasdf" localSheetId="1" hidden="1">#REF!</definedName>
    <definedName name="sdfasdf" localSheetId="2" hidden="1">#REF!</definedName>
    <definedName name="sdfasdf" localSheetId="3" hidden="1">#REF!</definedName>
    <definedName name="sdfasdf" localSheetId="29" hidden="1">#REF!</definedName>
    <definedName name="sdfasdf" localSheetId="4" hidden="1">#REF!</definedName>
    <definedName name="sdfasdf" localSheetId="6" hidden="1">#REF!</definedName>
    <definedName name="sdfasdf" localSheetId="7" hidden="1">#REF!</definedName>
    <definedName name="sdfasdf" localSheetId="8" hidden="1">#REF!</definedName>
    <definedName name="sdfasdf" localSheetId="9" hidden="1">#REF!</definedName>
    <definedName name="sdfasdf" localSheetId="10" hidden="1">#REF!</definedName>
    <definedName name="sdfasdf" localSheetId="30" hidden="1">#REF!</definedName>
    <definedName name="sdfasdf" localSheetId="31" hidden="1">#REF!</definedName>
    <definedName name="sdfasdf" hidden="1">#REF!</definedName>
    <definedName name="sdfg" hidden="1">{"'GenCo'!$A$3:$U$52"}</definedName>
    <definedName name="sdfs" localSheetId="14">#N/A</definedName>
    <definedName name="sdfs" localSheetId="5">#N/A</definedName>
    <definedName name="sdfs" localSheetId="7">#N/A</definedName>
    <definedName name="sdfs" localSheetId="11">#N/A</definedName>
    <definedName name="sdfs">#N/A</definedName>
    <definedName name="sdfsdf" localSheetId="27">#REF!</definedName>
    <definedName name="sdfsdf" localSheetId="28">#REF!</definedName>
    <definedName name="sdfsdf" localSheetId="16">#REF!</definedName>
    <definedName name="sdfsdf" localSheetId="18">#REF!</definedName>
    <definedName name="sdfsdf" localSheetId="21">#REF!</definedName>
    <definedName name="sdfsdf" localSheetId="22">#REF!</definedName>
    <definedName name="sdfsdf" localSheetId="23">#REF!</definedName>
    <definedName name="sdfsdf" localSheetId="24">#REF!</definedName>
    <definedName name="sdfsdf" localSheetId="25">#REF!</definedName>
    <definedName name="sdfsdf" localSheetId="26">#REF!</definedName>
    <definedName name="sdfsdf" localSheetId="1">#REF!</definedName>
    <definedName name="sdfsdf" localSheetId="2">#REF!</definedName>
    <definedName name="sdfsdf" localSheetId="4">#REF!</definedName>
    <definedName name="sdfsdf" localSheetId="7">#REF!</definedName>
    <definedName name="sdfsdf" localSheetId="8">#REF!</definedName>
    <definedName name="sdfsdf" localSheetId="9">#REF!</definedName>
    <definedName name="sdfsdf" localSheetId="10">#REF!</definedName>
    <definedName name="sdfsdf">#REF!</definedName>
    <definedName name="sdjkvnsdjinacv">#REF!</definedName>
    <definedName name="sdt" localSheetId="27">#REF!</definedName>
    <definedName name="sdt" localSheetId="28">#REF!</definedName>
    <definedName name="sdt" localSheetId="16">#REF!</definedName>
    <definedName name="sdt" localSheetId="18">#REF!</definedName>
    <definedName name="sdt" localSheetId="20">#REF!</definedName>
    <definedName name="sdt" localSheetId="21">#REF!</definedName>
    <definedName name="sdt" localSheetId="22">#REF!</definedName>
    <definedName name="sdt" localSheetId="23">#REF!</definedName>
    <definedName name="sdt" localSheetId="24">#REF!</definedName>
    <definedName name="sdt" localSheetId="25">#REF!</definedName>
    <definedName name="sdt" localSheetId="26">#REF!</definedName>
    <definedName name="sdt" localSheetId="1">#REF!</definedName>
    <definedName name="sdt" localSheetId="2">#REF!</definedName>
    <definedName name="sdt" localSheetId="4">#REF!</definedName>
    <definedName name="sdt" localSheetId="5">#REF!</definedName>
    <definedName name="sdt" localSheetId="7">#REF!</definedName>
    <definedName name="sdt" localSheetId="8">#REF!</definedName>
    <definedName name="sdt" localSheetId="9">#REF!</definedName>
    <definedName name="sdt" localSheetId="10">#REF!</definedName>
    <definedName name="sdt">#REF!</definedName>
    <definedName name="SDVP">#REF!</definedName>
    <definedName name="Section">#REF!</definedName>
    <definedName name="SEL">#REF!</definedName>
    <definedName name="Sell_ExchRate">#REF!</definedName>
    <definedName name="sencount">1</definedName>
    <definedName name="SEPSUM" localSheetId="27">#REF!</definedName>
    <definedName name="SEPSUM" localSheetId="28">#REF!</definedName>
    <definedName name="SEPSUM" localSheetId="16">#REF!</definedName>
    <definedName name="SEPSUM" localSheetId="18">#REF!</definedName>
    <definedName name="SEPSUM" localSheetId="20">#REF!</definedName>
    <definedName name="SEPSUM" localSheetId="21">#REF!</definedName>
    <definedName name="SEPSUM" localSheetId="22">#REF!</definedName>
    <definedName name="SEPSUM" localSheetId="23">#REF!</definedName>
    <definedName name="SEPSUM" localSheetId="24">#REF!</definedName>
    <definedName name="SEPSUM" localSheetId="25">#REF!</definedName>
    <definedName name="SEPSUM" localSheetId="26">#REF!</definedName>
    <definedName name="SEPSUM" localSheetId="1">#REF!</definedName>
    <definedName name="SEPSUM" localSheetId="2">#REF!</definedName>
    <definedName name="SEPSUM" localSheetId="4">#REF!</definedName>
    <definedName name="SEPSUM" localSheetId="7">#REF!</definedName>
    <definedName name="SEPSUM" localSheetId="8">#REF!</definedName>
    <definedName name="SEPSUM" localSheetId="9">#REF!</definedName>
    <definedName name="SEPSUM" localSheetId="10">#REF!</definedName>
    <definedName name="SEPSUM">#REF!</definedName>
    <definedName name="Set">" "</definedName>
    <definedName name="Setcred">#REF!</definedName>
    <definedName name="Setup">"EQ_Journaal.xla"</definedName>
    <definedName name="Share_Repurchase">#REF!</definedName>
    <definedName name="Shares_Issued_Debt___0">NA()</definedName>
    <definedName name="Shares_Issued_Option___0">NA()</definedName>
    <definedName name="Shares_Issued_Preferred___0">NA()</definedName>
    <definedName name="SharesConvertibleSecurities">0</definedName>
    <definedName name="SharesFullyDiluted">0</definedName>
    <definedName name="SharesOptions">0</definedName>
    <definedName name="SharesOutstandingOther">0</definedName>
    <definedName name="SharesOutstandingSenior">0</definedName>
    <definedName name="SharesOutstandingSubordinate">0</definedName>
    <definedName name="SharesPrimary">0</definedName>
    <definedName name="SharesWarrants">0</definedName>
    <definedName name="Sheet" localSheetId="1">#REF!</definedName>
    <definedName name="Sheet" localSheetId="2">#REF!</definedName>
    <definedName name="Sheet">#REF!</definedName>
    <definedName name="Shift_premium1">#REF!</definedName>
    <definedName name="Shift_premium2">#REF!</definedName>
    <definedName name="Shift_premium3">#REF!</definedName>
    <definedName name="ShippingStrategy">#REF!</definedName>
    <definedName name="ShortName">"New Millennium Business Planning Model"</definedName>
    <definedName name="SIMPLE">#REF!</definedName>
    <definedName name="SIN_NET">119</definedName>
    <definedName name="Single_Q_Code.Button2_Click" localSheetId="21">#REF!</definedName>
    <definedName name="Single_Q_Code.Button2_Click">#REF!</definedName>
    <definedName name="Single_Q_Code.Button3_Click" localSheetId="21">#REF!</definedName>
    <definedName name="Single_Q_Code.Button3_Click">#REF!</definedName>
    <definedName name="Single_Q_Code.Chk_All_Click" localSheetId="21">#REF!</definedName>
    <definedName name="Single_Q_Code.Chk_All_Click">#REF!</definedName>
    <definedName name="Single_Q_Code.Opt_13F_Click" localSheetId="21">#REF!</definedName>
    <definedName name="Single_Q_Code.Opt_13F_Click">#REF!</definedName>
    <definedName name="Single_Q_Code.Opt_13F_Only_Click" localSheetId="21">#REF!</definedName>
    <definedName name="Single_Q_Code.Opt_13F_Only_Click">#REF!</definedName>
    <definedName name="Single_Q_Code.Opt_5_Percent_Click" localSheetId="21">#REF!</definedName>
    <definedName name="Single_Q_Code.Opt_5_Percent_Click">#REF!</definedName>
    <definedName name="Single_Q_Code.Opt_All_Inst_Click" localSheetId="21">#REF!</definedName>
    <definedName name="Single_Q_Code.Opt_All_Inst_Click">#REF!</definedName>
    <definedName name="Single_Q_Code.Opt_Inside_Click" localSheetId="21">#REF!</definedName>
    <definedName name="Single_Q_Code.Opt_Inside_Click">#REF!</definedName>
    <definedName name="Single_Q_Code.Opt5More" localSheetId="21">#REF!</definedName>
    <definedName name="Single_Q_Code.Opt5More">#REF!</definedName>
    <definedName name="Single_Q_code2.Button2_Click" localSheetId="21">#REF!</definedName>
    <definedName name="Single_Q_code2.Button2_Click">#REF!</definedName>
    <definedName name="SINKING_FUND">10</definedName>
    <definedName name="SITE_EXPENSE_CIVIL_TESTING">#REF!</definedName>
    <definedName name="SITE_EXPENSE_MATL_CONTROL">#REF!</definedName>
    <definedName name="SITE_EXPENSE_OFFICE_TRAILERS">#REF!</definedName>
    <definedName name="SITE_EXPENSE_SAFETY">#REF!</definedName>
    <definedName name="SITE_EXPENSE_SECURITY">#REF!</definedName>
    <definedName name="SITE_EXPENSE_SETUP">#REF!</definedName>
    <definedName name="SITE_EXPENSE_TEMP_SERVICES">#REF!</definedName>
    <definedName name="SITE_EXPENSE_TRAVEL">#REF!</definedName>
    <definedName name="SITE_EXPENSE_VEHICLES">#REF!</definedName>
    <definedName name="SITE_LABOUR_COST">#REF!</definedName>
    <definedName name="Site_Project_Manager_Hours">#REF!</definedName>
    <definedName name="SITE_STAFF_COST">#REF!</definedName>
    <definedName name="SITE_STAFF_MANHOURS">#REF!</definedName>
    <definedName name="Site_Svcs">#REF!</definedName>
    <definedName name="SiteSpecific">#REF!</definedName>
    <definedName name="SL">#REF!</definedName>
    <definedName name="SLRTable">#REF!</definedName>
    <definedName name="SM_PLevelList" hidden="1">#REF!</definedName>
    <definedName name="SM_SelectedCase">#REF!</definedName>
    <definedName name="SM_SelectedCaseName">#REF!</definedName>
    <definedName name="smdbl">#REF!</definedName>
    <definedName name="smdbm">#REF!</definedName>
    <definedName name="smu">#REF!</definedName>
    <definedName name="soc_35" localSheetId="28">#REF!</definedName>
    <definedName name="soc_35" localSheetId="16">#REF!</definedName>
    <definedName name="soc_35" localSheetId="18">#REF!</definedName>
    <definedName name="soc_35" localSheetId="19">#REF!</definedName>
    <definedName name="soc_35" localSheetId="21">#REF!</definedName>
    <definedName name="soc_35" localSheetId="22">#REF!</definedName>
    <definedName name="soc_35" localSheetId="23">#REF!</definedName>
    <definedName name="soc_35" localSheetId="24">#REF!</definedName>
    <definedName name="soc_35" localSheetId="25">#REF!</definedName>
    <definedName name="soc_35" localSheetId="26">#REF!</definedName>
    <definedName name="soc_35" localSheetId="1">#REF!</definedName>
    <definedName name="soc_35" localSheetId="2">#REF!</definedName>
    <definedName name="soc_35" localSheetId="4">#REF!</definedName>
    <definedName name="soc_35" localSheetId="7">#REF!</definedName>
    <definedName name="soc_35" localSheetId="9">#REF!</definedName>
    <definedName name="soc_35" localSheetId="10">#REF!</definedName>
    <definedName name="soc_35">#REF!</definedName>
    <definedName name="soc_40" localSheetId="28">#REF!</definedName>
    <definedName name="soc_40" localSheetId="16">#REF!</definedName>
    <definedName name="soc_40" localSheetId="18">#REF!</definedName>
    <definedName name="soc_40" localSheetId="19">#REF!</definedName>
    <definedName name="soc_40" localSheetId="21">#REF!</definedName>
    <definedName name="soc_40" localSheetId="22">#REF!</definedName>
    <definedName name="soc_40" localSheetId="23">#REF!</definedName>
    <definedName name="soc_40" localSheetId="24">#REF!</definedName>
    <definedName name="soc_40" localSheetId="25">#REF!</definedName>
    <definedName name="soc_40" localSheetId="26">#REF!</definedName>
    <definedName name="soc_40" localSheetId="1">#REF!</definedName>
    <definedName name="soc_40" localSheetId="2">#REF!</definedName>
    <definedName name="soc_40" localSheetId="4">#REF!</definedName>
    <definedName name="soc_40" localSheetId="7">#REF!</definedName>
    <definedName name="soc_40" localSheetId="9">#REF!</definedName>
    <definedName name="soc_40" localSheetId="10">#REF!</definedName>
    <definedName name="soc_40">#REF!</definedName>
    <definedName name="solver_lhs16" hidden="1">#REF!</definedName>
    <definedName name="solver_num" hidden="1">1</definedName>
    <definedName name="solver_rel1" hidden="1">3</definedName>
    <definedName name="solver_rel10" hidden="1">3</definedName>
    <definedName name="solver_rel11" hidden="1">3</definedName>
    <definedName name="solver_rel12" hidden="1">3</definedName>
    <definedName name="solver_rel13" hidden="1">3</definedName>
    <definedName name="solver_rel14" hidden="1">3</definedName>
    <definedName name="solver_rel15" hidden="1">3</definedName>
    <definedName name="solver_rel16" hidden="1">3</definedName>
    <definedName name="solver_rel2" hidden="1">3</definedName>
    <definedName name="solver_rel3" hidden="1">3</definedName>
    <definedName name="solver_rel4" hidden="1">3</definedName>
    <definedName name="solver_rel5" hidden="1">3</definedName>
    <definedName name="solver_rel6" hidden="1">3</definedName>
    <definedName name="solver_rel7" hidden="1">3</definedName>
    <definedName name="solver_rel8" hidden="1">3</definedName>
    <definedName name="solver_rel9" hidden="1">3</definedName>
    <definedName name="solver_rhs1" hidden="1">0</definedName>
    <definedName name="solver_rhs10" hidden="1">0</definedName>
    <definedName name="solver_rhs11" hidden="1">0</definedName>
    <definedName name="solver_rhs12" hidden="1">0</definedName>
    <definedName name="solver_rhs13" hidden="1">0</definedName>
    <definedName name="solver_rhs14" hidden="1">0</definedName>
    <definedName name="solver_rhs15" hidden="1">0</definedName>
    <definedName name="solver_rhs16" hidden="1">0</definedName>
    <definedName name="solver_rhs2" hidden="1">0</definedName>
    <definedName name="solver_rhs3" hidden="1">0</definedName>
    <definedName name="solver_rhs4" hidden="1">0</definedName>
    <definedName name="solver_rhs5" hidden="1">0</definedName>
    <definedName name="solver_rhs6" hidden="1">0</definedName>
    <definedName name="solver_rhs7" hidden="1">0</definedName>
    <definedName name="solver_rhs8" hidden="1">0</definedName>
    <definedName name="solver_rhs9" hidden="1">0</definedName>
    <definedName name="solver_typ" hidden="1">3</definedName>
    <definedName name="solver_val" hidden="1">0</definedName>
    <definedName name="Sonderkosten">#REF!</definedName>
    <definedName name="SOOSYear">1</definedName>
    <definedName name="SOOSYearChange">2</definedName>
    <definedName name="SortArea">#REF!</definedName>
    <definedName name="SortArea1162">#REF!</definedName>
    <definedName name="SortArea1162and1593">#REF!</definedName>
    <definedName name="SortArea1593">#REF!</definedName>
    <definedName name="sortarea2">#REF!</definedName>
    <definedName name="SourceCountry">#REF!</definedName>
    <definedName name="Southwest_Submission">#REF!</definedName>
    <definedName name="SPA_NET">114</definedName>
    <definedName name="SPACE" localSheetId="27">#REF!</definedName>
    <definedName name="SPACE" localSheetId="28">#REF!</definedName>
    <definedName name="SPACE" localSheetId="16">#REF!</definedName>
    <definedName name="SPACE" localSheetId="18">#REF!</definedName>
    <definedName name="SPACE" localSheetId="19">#REF!</definedName>
    <definedName name="SPACE" localSheetId="20">#REF!</definedName>
    <definedName name="SPACE" localSheetId="21">#REF!</definedName>
    <definedName name="SPACE" localSheetId="22">#REF!</definedName>
    <definedName name="SPACE" localSheetId="23">#REF!</definedName>
    <definedName name="SPACE" localSheetId="24">#REF!</definedName>
    <definedName name="SPACE" localSheetId="25">#REF!</definedName>
    <definedName name="SPACE" localSheetId="26">#REF!</definedName>
    <definedName name="SPACE" localSheetId="1">#REF!</definedName>
    <definedName name="SPACE" localSheetId="2">#REF!</definedName>
    <definedName name="SPACE" localSheetId="4">#REF!</definedName>
    <definedName name="SPACE" localSheetId="5">#REF!</definedName>
    <definedName name="SPACE" localSheetId="7">#REF!</definedName>
    <definedName name="SPACE" localSheetId="9">#REF!</definedName>
    <definedName name="SPACE" localSheetId="10">#REF!</definedName>
    <definedName name="SPACE">#REF!</definedName>
    <definedName name="SPACE1" localSheetId="27">#REF!</definedName>
    <definedName name="SPACE1" localSheetId="28">#REF!</definedName>
    <definedName name="SPACE1" localSheetId="16">#REF!</definedName>
    <definedName name="SPACE1" localSheetId="18">#REF!</definedName>
    <definedName name="SPACE1" localSheetId="19">#REF!</definedName>
    <definedName name="SPACE1" localSheetId="20">#REF!</definedName>
    <definedName name="SPACE1" localSheetId="21">#REF!</definedName>
    <definedName name="SPACE1" localSheetId="22">#REF!</definedName>
    <definedName name="SPACE1" localSheetId="23">#REF!</definedName>
    <definedName name="SPACE1" localSheetId="24">#REF!</definedName>
    <definedName name="SPACE1" localSheetId="25">#REF!</definedName>
    <definedName name="SPACE1" localSheetId="26">#REF!</definedName>
    <definedName name="SPACE1" localSheetId="1">#REF!</definedName>
    <definedName name="SPACE1" localSheetId="2">#REF!</definedName>
    <definedName name="SPACE1" localSheetId="4">#REF!</definedName>
    <definedName name="SPACE1" localSheetId="5">#REF!</definedName>
    <definedName name="SPACE1" localSheetId="7">#REF!</definedName>
    <definedName name="SPACE1" localSheetId="9">#REF!</definedName>
    <definedName name="SPACE1" localSheetId="10">#REF!</definedName>
    <definedName name="SPACE1">#REF!</definedName>
    <definedName name="SPACE3" localSheetId="27">#REF!</definedName>
    <definedName name="SPACE3" localSheetId="28">#REF!</definedName>
    <definedName name="SPACE3" localSheetId="16">#REF!</definedName>
    <definedName name="SPACE3" localSheetId="18">#REF!</definedName>
    <definedName name="SPACE3" localSheetId="19">#REF!</definedName>
    <definedName name="SPACE3" localSheetId="20">#REF!</definedName>
    <definedName name="SPACE3" localSheetId="21">#REF!</definedName>
    <definedName name="SPACE3" localSheetId="22">#REF!</definedName>
    <definedName name="SPACE3" localSheetId="23">#REF!</definedName>
    <definedName name="SPACE3" localSheetId="24">#REF!</definedName>
    <definedName name="SPACE3" localSheetId="25">#REF!</definedName>
    <definedName name="SPACE3" localSheetId="26">#REF!</definedName>
    <definedName name="SPACE3" localSheetId="1">#REF!</definedName>
    <definedName name="SPACE3" localSheetId="2">#REF!</definedName>
    <definedName name="SPACE3" localSheetId="4">#REF!</definedName>
    <definedName name="SPACE3" localSheetId="5">#REF!</definedName>
    <definedName name="SPACE3" localSheetId="7">#REF!</definedName>
    <definedName name="SPACE3" localSheetId="9">#REF!</definedName>
    <definedName name="SPACE3" localSheetId="10">#REF!</definedName>
    <definedName name="SPACE3">#REF!</definedName>
    <definedName name="SPACEN" localSheetId="27">#REF!</definedName>
    <definedName name="SPACEN" localSheetId="28">#REF!</definedName>
    <definedName name="SPACEN" localSheetId="16">#REF!</definedName>
    <definedName name="SPACEN" localSheetId="18">#REF!</definedName>
    <definedName name="SPACEN" localSheetId="19">#REF!</definedName>
    <definedName name="SPACEN" localSheetId="20">#REF!</definedName>
    <definedName name="SPACEN" localSheetId="21">#REF!</definedName>
    <definedName name="SPACEN" localSheetId="22">#REF!</definedName>
    <definedName name="SPACEN" localSheetId="23">#REF!</definedName>
    <definedName name="SPACEN" localSheetId="24">#REF!</definedName>
    <definedName name="SPACEN" localSheetId="25">#REF!</definedName>
    <definedName name="SPACEN" localSheetId="26">#REF!</definedName>
    <definedName name="SPACEN" localSheetId="1">#REF!</definedName>
    <definedName name="SPACEN" localSheetId="2">#REF!</definedName>
    <definedName name="SPACEN" localSheetId="4">#REF!</definedName>
    <definedName name="SPACEN" localSheetId="5">#REF!</definedName>
    <definedName name="SPACEN" localSheetId="7">#REF!</definedName>
    <definedName name="SPACEN" localSheetId="9">#REF!</definedName>
    <definedName name="SPACEN" localSheetId="10">#REF!</definedName>
    <definedName name="SPACEN">#REF!</definedName>
    <definedName name="Spaces">"      "</definedName>
    <definedName name="SPARE_PARTS">#REF!</definedName>
    <definedName name="Specific_Allocation_Type">#REF!</definedName>
    <definedName name="Specific_Allocation_Types">#REF!</definedName>
    <definedName name="spez_Preis">#REF!</definedName>
    <definedName name="SPNO">#REF!</definedName>
    <definedName name="SPR">#REF!</definedName>
    <definedName name="Sprint">#REF!</definedName>
    <definedName name="SPSet">"current"</definedName>
    <definedName name="SPWS_WBID">"AB974E08-D2D4-47A3-BC27-DEDF1C76035D"</definedName>
    <definedName name="srhealph_pln_hrs">#REF!</definedName>
    <definedName name="srhel_ex_hrs">#REF!</definedName>
    <definedName name="srpIDLookupRange" localSheetId="21">OFFSET(OFFSET(srpIDAnchor,1,0),0,0,COUNTA(OFFSET(srpIDAnchor,1,0):OFFSET(srpIDAnchor,60000,0)))</definedName>
    <definedName name="srpIDLookupRange">OFFSET(OFFSET(srpIDAnchor,1,0),0,0,COUNTA(OFFSET(srpIDAnchor,1,0):OFFSET(srpIDAnchor,60000,0)))</definedName>
    <definedName name="SS_AllocationType_Fixed" localSheetId="27">#REF!</definedName>
    <definedName name="SS_AllocationType_Fixed" localSheetId="28">#REF!</definedName>
    <definedName name="SS_AllocationType_Fixed" localSheetId="16">#REF!</definedName>
    <definedName name="SS_AllocationType_Fixed" localSheetId="18">#REF!</definedName>
    <definedName name="SS_AllocationType_Fixed" localSheetId="21">#REF!</definedName>
    <definedName name="SS_AllocationType_Fixed" localSheetId="22">#REF!</definedName>
    <definedName name="SS_AllocationType_Fixed" localSheetId="23">#REF!</definedName>
    <definedName name="SS_AllocationType_Fixed" localSheetId="24">#REF!</definedName>
    <definedName name="SS_AllocationType_Fixed" localSheetId="25">#REF!</definedName>
    <definedName name="SS_AllocationType_Fixed" localSheetId="26">#REF!</definedName>
    <definedName name="SS_AllocationType_Fixed" localSheetId="1">#REF!</definedName>
    <definedName name="SS_AllocationType_Fixed" localSheetId="2">#REF!</definedName>
    <definedName name="SS_AllocationType_Fixed" localSheetId="4">#REF!</definedName>
    <definedName name="SS_AllocationType_Fixed" localSheetId="7">#REF!</definedName>
    <definedName name="SS_AllocationType_Fixed" localSheetId="8">#REF!</definedName>
    <definedName name="SS_AllocationType_Fixed" localSheetId="9">#REF!</definedName>
    <definedName name="SS_AllocationType_Fixed" localSheetId="10">#REF!</definedName>
    <definedName name="SS_AllocationType_Fixed">#REF!</definedName>
    <definedName name="SS_AllocationType_SFFUT" localSheetId="27">#REF!</definedName>
    <definedName name="SS_AllocationType_SFFUT" localSheetId="28">#REF!</definedName>
    <definedName name="SS_AllocationType_SFFUT" localSheetId="16">#REF!</definedName>
    <definedName name="SS_AllocationType_SFFUT" localSheetId="18">#REF!</definedName>
    <definedName name="SS_AllocationType_SFFUT" localSheetId="21">#REF!</definedName>
    <definedName name="SS_AllocationType_SFFUT" localSheetId="22">#REF!</definedName>
    <definedName name="SS_AllocationType_SFFUT" localSheetId="23">#REF!</definedName>
    <definedName name="SS_AllocationType_SFFUT" localSheetId="24">#REF!</definedName>
    <definedName name="SS_AllocationType_SFFUT" localSheetId="25">#REF!</definedName>
    <definedName name="SS_AllocationType_SFFUT" localSheetId="26">#REF!</definedName>
    <definedName name="SS_AllocationType_SFFUT" localSheetId="1">#REF!</definedName>
    <definedName name="SS_AllocationType_SFFUT" localSheetId="2">#REF!</definedName>
    <definedName name="SS_AllocationType_SFFUT" localSheetId="4">#REF!</definedName>
    <definedName name="SS_AllocationType_SFFUT" localSheetId="7">#REF!</definedName>
    <definedName name="SS_AllocationType_SFFUT" localSheetId="8">#REF!</definedName>
    <definedName name="SS_AllocationType_SFFUT" localSheetId="9">#REF!</definedName>
    <definedName name="SS_AllocationType_SFFUT" localSheetId="10">#REF!</definedName>
    <definedName name="SS_AllocationType_SFFUT">#REF!</definedName>
    <definedName name="SS_AllocationType_SFLTD" localSheetId="27">#REF!</definedName>
    <definedName name="SS_AllocationType_SFLTD" localSheetId="28">#REF!</definedName>
    <definedName name="SS_AllocationType_SFLTD" localSheetId="16">#REF!</definedName>
    <definedName name="SS_AllocationType_SFLTD" localSheetId="18">#REF!</definedName>
    <definedName name="SS_AllocationType_SFLTD" localSheetId="21">#REF!</definedName>
    <definedName name="SS_AllocationType_SFLTD" localSheetId="22">#REF!</definedName>
    <definedName name="SS_AllocationType_SFLTD" localSheetId="23">#REF!</definedName>
    <definedName name="SS_AllocationType_SFLTD" localSheetId="24">#REF!</definedName>
    <definedName name="SS_AllocationType_SFLTD" localSheetId="25">#REF!</definedName>
    <definedName name="SS_AllocationType_SFLTD" localSheetId="26">#REF!</definedName>
    <definedName name="SS_AllocationType_SFLTD" localSheetId="1">#REF!</definedName>
    <definedName name="SS_AllocationType_SFLTD" localSheetId="2">#REF!</definedName>
    <definedName name="SS_AllocationType_SFLTD" localSheetId="4">#REF!</definedName>
    <definedName name="SS_AllocationType_SFLTD" localSheetId="7">#REF!</definedName>
    <definedName name="SS_AllocationType_SFLTD" localSheetId="8">#REF!</definedName>
    <definedName name="SS_AllocationType_SFLTD" localSheetId="9">#REF!</definedName>
    <definedName name="SS_AllocationType_SFLTD" localSheetId="10">#REF!</definedName>
    <definedName name="SS_AllocationType_SFLTD">#REF!</definedName>
    <definedName name="SS_AllocationType_VFUT" localSheetId="27">#REF!</definedName>
    <definedName name="SS_AllocationType_VFUT" localSheetId="28">#REF!</definedName>
    <definedName name="SS_AllocationType_VFUT" localSheetId="18">#REF!</definedName>
    <definedName name="SS_AllocationType_VFUT" localSheetId="21">#REF!</definedName>
    <definedName name="SS_AllocationType_VFUT" localSheetId="22">#REF!</definedName>
    <definedName name="SS_AllocationType_VFUT" localSheetId="23">#REF!</definedName>
    <definedName name="SS_AllocationType_VFUT" localSheetId="24">#REF!</definedName>
    <definedName name="SS_AllocationType_VFUT" localSheetId="25">#REF!</definedName>
    <definedName name="SS_AllocationType_VFUT" localSheetId="26">#REF!</definedName>
    <definedName name="SS_AllocationType_VFUT" localSheetId="1">#REF!</definedName>
    <definedName name="SS_AllocationType_VFUT" localSheetId="2">#REF!</definedName>
    <definedName name="SS_AllocationType_VFUT" localSheetId="4">#REF!</definedName>
    <definedName name="SS_AllocationType_VFUT" localSheetId="7">#REF!</definedName>
    <definedName name="SS_AllocationType_VFUT" localSheetId="8">#REF!</definedName>
    <definedName name="SS_AllocationType_VFUT" localSheetId="9">#REF!</definedName>
    <definedName name="SS_AllocationType_VFUT" localSheetId="10">#REF!</definedName>
    <definedName name="SS_AllocationType_VFUT">#REF!</definedName>
    <definedName name="SS_AllocationType_VLTD" localSheetId="27">#REF!</definedName>
    <definedName name="SS_AllocationType_VLTD" localSheetId="28">#REF!</definedName>
    <definedName name="SS_AllocationType_VLTD" localSheetId="18">#REF!</definedName>
    <definedName name="SS_AllocationType_VLTD" localSheetId="21">#REF!</definedName>
    <definedName name="SS_AllocationType_VLTD" localSheetId="22">#REF!</definedName>
    <definedName name="SS_AllocationType_VLTD" localSheetId="23">#REF!</definedName>
    <definedName name="SS_AllocationType_VLTD" localSheetId="24">#REF!</definedName>
    <definedName name="SS_AllocationType_VLTD" localSheetId="25">#REF!</definedName>
    <definedName name="SS_AllocationType_VLTD" localSheetId="26">#REF!</definedName>
    <definedName name="SS_AllocationType_VLTD" localSheetId="1">#REF!</definedName>
    <definedName name="SS_AllocationType_VLTD" localSheetId="2">#REF!</definedName>
    <definedName name="SS_AllocationType_VLTD" localSheetId="4">#REF!</definedName>
    <definedName name="SS_AllocationType_VLTD" localSheetId="7">#REF!</definedName>
    <definedName name="SS_AllocationType_VLTD" localSheetId="8">#REF!</definedName>
    <definedName name="SS_AllocationType_VLTD" localSheetId="9">#REF!</definedName>
    <definedName name="SS_AllocationType_VLTD" localSheetId="10">#REF!</definedName>
    <definedName name="SS_AllocationType_VLTD">#REF!</definedName>
    <definedName name="SS_BaseCaseRN">1</definedName>
    <definedName name="SS_CFStartingYear" localSheetId="27">#REF!</definedName>
    <definedName name="SS_CFStartingYear" localSheetId="28">#REF!</definedName>
    <definedName name="SS_CFStartingYear" localSheetId="16">#REF!</definedName>
    <definedName name="SS_CFStartingYear" localSheetId="18">#REF!</definedName>
    <definedName name="SS_CFStartingYear" localSheetId="21">#REF!</definedName>
    <definedName name="SS_CFStartingYear" localSheetId="22">#REF!</definedName>
    <definedName name="SS_CFStartingYear" localSheetId="23">#REF!</definedName>
    <definedName name="SS_CFStartingYear" localSheetId="24">#REF!</definedName>
    <definedName name="SS_CFStartingYear" localSheetId="25">#REF!</definedName>
    <definedName name="SS_CFStartingYear" localSheetId="26">#REF!</definedName>
    <definedName name="SS_CFStartingYear" localSheetId="1">#REF!</definedName>
    <definedName name="SS_CFStartingYear" localSheetId="2">#REF!</definedName>
    <definedName name="SS_CFStartingYear" localSheetId="4">#REF!</definedName>
    <definedName name="SS_CFStartingYear" localSheetId="7">#REF!</definedName>
    <definedName name="SS_CFStartingYear" localSheetId="8">#REF!</definedName>
    <definedName name="SS_CFStartingYear" localSheetId="9">#REF!</definedName>
    <definedName name="SS_CFStartingYear" localSheetId="10">#REF!</definedName>
    <definedName name="SS_CFStartingYear">#REF!</definedName>
    <definedName name="SS_CGAAP_RollupRate" localSheetId="27">#REF!</definedName>
    <definedName name="SS_CGAAP_RollupRate" localSheetId="28">#REF!</definedName>
    <definedName name="SS_CGAAP_RollupRate" localSheetId="16">#REF!</definedName>
    <definedName name="SS_CGAAP_RollupRate" localSheetId="18">#REF!</definedName>
    <definedName name="SS_CGAAP_RollupRate" localSheetId="21">#REF!</definedName>
    <definedName name="SS_CGAAP_RollupRate" localSheetId="22">#REF!</definedName>
    <definedName name="SS_CGAAP_RollupRate" localSheetId="23">#REF!</definedName>
    <definedName name="SS_CGAAP_RollupRate" localSheetId="24">#REF!</definedName>
    <definedName name="SS_CGAAP_RollupRate" localSheetId="25">#REF!</definedName>
    <definedName name="SS_CGAAP_RollupRate" localSheetId="26">#REF!</definedName>
    <definedName name="SS_CGAAP_RollupRate" localSheetId="1">#REF!</definedName>
    <definedName name="SS_CGAAP_RollupRate" localSheetId="2">#REF!</definedName>
    <definedName name="SS_CGAAP_RollupRate" localSheetId="4">#REF!</definedName>
    <definedName name="SS_CGAAP_RollupRate" localSheetId="7">#REF!</definedName>
    <definedName name="SS_CGAAP_RollupRate" localSheetId="8">#REF!</definedName>
    <definedName name="SS_CGAAP_RollupRate" localSheetId="9">#REF!</definedName>
    <definedName name="SS_CGAAP_RollupRate" localSheetId="10">#REF!</definedName>
    <definedName name="SS_CGAAP_RollupRate">#REF!</definedName>
    <definedName name="SS_CGAAP_RollupYear" localSheetId="27">#REF!</definedName>
    <definedName name="SS_CGAAP_RollupYear" localSheetId="28">#REF!</definedName>
    <definedName name="SS_CGAAP_RollupYear" localSheetId="16">#REF!</definedName>
    <definedName name="SS_CGAAP_RollupYear" localSheetId="18">#REF!</definedName>
    <definedName name="SS_CGAAP_RollupYear" localSheetId="21">#REF!</definedName>
    <definedName name="SS_CGAAP_RollupYear" localSheetId="22">#REF!</definedName>
    <definedName name="SS_CGAAP_RollupYear" localSheetId="23">#REF!</definedName>
    <definedName name="SS_CGAAP_RollupYear" localSheetId="24">#REF!</definedName>
    <definedName name="SS_CGAAP_RollupYear" localSheetId="25">#REF!</definedName>
    <definedName name="SS_CGAAP_RollupYear" localSheetId="26">#REF!</definedName>
    <definedName name="SS_CGAAP_RollupYear" localSheetId="1">#REF!</definedName>
    <definedName name="SS_CGAAP_RollupYear" localSheetId="2">#REF!</definedName>
    <definedName name="SS_CGAAP_RollupYear" localSheetId="4">#REF!</definedName>
    <definedName name="SS_CGAAP_RollupYear" localSheetId="7">#REF!</definedName>
    <definedName name="SS_CGAAP_RollupYear" localSheetId="8">#REF!</definedName>
    <definedName name="SS_CGAAP_RollupYear" localSheetId="9">#REF!</definedName>
    <definedName name="SS_CGAAP_RollupYear" localSheetId="10">#REF!</definedName>
    <definedName name="SS_CGAAP_RollupYear">#REF!</definedName>
    <definedName name="SS_ConstDollarYear" localSheetId="27">#REF!</definedName>
    <definedName name="SS_ConstDollarYear" localSheetId="28">#REF!</definedName>
    <definedName name="SS_ConstDollarYear" localSheetId="18">#REF!</definedName>
    <definedName name="SS_ConstDollarYear" localSheetId="21">#REF!</definedName>
    <definedName name="SS_ConstDollarYear" localSheetId="22">#REF!</definedName>
    <definedName name="SS_ConstDollarYear" localSheetId="23">#REF!</definedName>
    <definedName name="SS_ConstDollarYear" localSheetId="24">#REF!</definedName>
    <definedName name="SS_ConstDollarYear" localSheetId="25">#REF!</definedName>
    <definedName name="SS_ConstDollarYear" localSheetId="26">#REF!</definedName>
    <definedName name="SS_ConstDollarYear" localSheetId="1">#REF!</definedName>
    <definedName name="SS_ConstDollarYear" localSheetId="2">#REF!</definedName>
    <definedName name="SS_ConstDollarYear" localSheetId="4">#REF!</definedName>
    <definedName name="SS_ConstDollarYear" localSheetId="7">#REF!</definedName>
    <definedName name="SS_ConstDollarYear" localSheetId="8">#REF!</definedName>
    <definedName name="SS_ConstDollarYear" localSheetId="9">#REF!</definedName>
    <definedName name="SS_ConstDollarYear" localSheetId="10">#REF!</definedName>
    <definedName name="SS_ConstDollarYear">#REF!</definedName>
    <definedName name="SS_DCM_RORChange" localSheetId="27">#REF!</definedName>
    <definedName name="SS_DCM_RORChange" localSheetId="28">#REF!</definedName>
    <definedName name="SS_DCM_RORChange" localSheetId="18">#REF!</definedName>
    <definedName name="SS_DCM_RORChange" localSheetId="21">#REF!</definedName>
    <definedName name="SS_DCM_RORChange" localSheetId="22">#REF!</definedName>
    <definedName name="SS_DCM_RORChange" localSheetId="23">#REF!</definedName>
    <definedName name="SS_DCM_RORChange" localSheetId="24">#REF!</definedName>
    <definedName name="SS_DCM_RORChange" localSheetId="25">#REF!</definedName>
    <definedName name="SS_DCM_RORChange" localSheetId="26">#REF!</definedName>
    <definedName name="SS_DCM_RORChange" localSheetId="1">#REF!</definedName>
    <definedName name="SS_DCM_RORChange" localSheetId="2">#REF!</definedName>
    <definedName name="SS_DCM_RORChange" localSheetId="4">#REF!</definedName>
    <definedName name="SS_DCM_RORChange" localSheetId="7">#REF!</definedName>
    <definedName name="SS_DCM_RORChange" localSheetId="8">#REF!</definedName>
    <definedName name="SS_DCM_RORChange" localSheetId="9">#REF!</definedName>
    <definedName name="SS_DCM_RORChange" localSheetId="10">#REF!</definedName>
    <definedName name="SS_DCM_RORChange">#REF!</definedName>
    <definedName name="SS_DCM_RORChange_Input" localSheetId="27">#REF!</definedName>
    <definedName name="SS_DCM_RORChange_Input" localSheetId="28">#REF!</definedName>
    <definedName name="SS_DCM_RORChange_Input" localSheetId="18">#REF!</definedName>
    <definedName name="SS_DCM_RORChange_Input" localSheetId="21">#REF!</definedName>
    <definedName name="SS_DCM_RORChange_Input" localSheetId="22">#REF!</definedName>
    <definedName name="SS_DCM_RORChange_Input" localSheetId="23">#REF!</definedName>
    <definedName name="SS_DCM_RORChange_Input" localSheetId="24">#REF!</definedName>
    <definedName name="SS_DCM_RORChange_Input" localSheetId="25">#REF!</definedName>
    <definedName name="SS_DCM_RORChange_Input" localSheetId="26">#REF!</definedName>
    <definedName name="SS_DCM_RORChange_Input" localSheetId="1">#REF!</definedName>
    <definedName name="SS_DCM_RORChange_Input" localSheetId="2">#REF!</definedName>
    <definedName name="SS_DCM_RORChange_Input" localSheetId="4">#REF!</definedName>
    <definedName name="SS_DCM_RORChange_Input" localSheetId="7">#REF!</definedName>
    <definedName name="SS_DCM_RORChange_Input" localSheetId="8">#REF!</definedName>
    <definedName name="SS_DCM_RORChange_Input" localSheetId="9">#REF!</definedName>
    <definedName name="SS_DCM_RORChange_Input" localSheetId="10">#REF!</definedName>
    <definedName name="SS_DCM_RORChange_Input">#REF!</definedName>
    <definedName name="SS_Effective_Rate" localSheetId="27">#REF!</definedName>
    <definedName name="SS_Effective_Rate" localSheetId="28">#REF!</definedName>
    <definedName name="SS_Effective_Rate" localSheetId="18">#REF!</definedName>
    <definedName name="SS_Effective_Rate" localSheetId="21">#REF!</definedName>
    <definedName name="SS_Effective_Rate" localSheetId="22">#REF!</definedName>
    <definedName name="SS_Effective_Rate" localSheetId="23">#REF!</definedName>
    <definedName name="SS_Effective_Rate" localSheetId="24">#REF!</definedName>
    <definedName name="SS_Effective_Rate" localSheetId="25">#REF!</definedName>
    <definedName name="SS_Effective_Rate" localSheetId="26">#REF!</definedName>
    <definedName name="SS_Effective_Rate" localSheetId="1">#REF!</definedName>
    <definedName name="SS_Effective_Rate" localSheetId="2">#REF!</definedName>
    <definedName name="SS_Effective_Rate" localSheetId="4">#REF!</definedName>
    <definedName name="SS_Effective_Rate" localSheetId="7">#REF!</definedName>
    <definedName name="SS_Effective_Rate" localSheetId="8">#REF!</definedName>
    <definedName name="SS_Effective_Rate" localSheetId="9">#REF!</definedName>
    <definedName name="SS_Effective_Rate" localSheetId="10">#REF!</definedName>
    <definedName name="SS_Effective_Rate">#REF!</definedName>
    <definedName name="SS_EqualPVEnabled" localSheetId="27">#REF!</definedName>
    <definedName name="SS_EqualPVEnabled" localSheetId="28">#REF!</definedName>
    <definedName name="SS_EqualPVEnabled" localSheetId="18">#REF!</definedName>
    <definedName name="SS_EqualPVEnabled" localSheetId="21">#REF!</definedName>
    <definedName name="SS_EqualPVEnabled" localSheetId="22">#REF!</definedName>
    <definedName name="SS_EqualPVEnabled" localSheetId="23">#REF!</definedName>
    <definedName name="SS_EqualPVEnabled" localSheetId="24">#REF!</definedName>
    <definedName name="SS_EqualPVEnabled" localSheetId="25">#REF!</definedName>
    <definedName name="SS_EqualPVEnabled" localSheetId="26">#REF!</definedName>
    <definedName name="SS_EqualPVEnabled" localSheetId="1">#REF!</definedName>
    <definedName name="SS_EqualPVEnabled" localSheetId="2">#REF!</definedName>
    <definedName name="SS_EqualPVEnabled" localSheetId="4">#REF!</definedName>
    <definedName name="SS_EqualPVEnabled" localSheetId="7">#REF!</definedName>
    <definedName name="SS_EqualPVEnabled" localSheetId="8">#REF!</definedName>
    <definedName name="SS_EqualPVEnabled" localSheetId="9">#REF!</definedName>
    <definedName name="SS_EqualPVEnabled" localSheetId="10">#REF!</definedName>
    <definedName name="SS_EqualPVEnabled">#REF!</definedName>
    <definedName name="SS_IFRS_EvalDate" localSheetId="27">#REF!</definedName>
    <definedName name="SS_IFRS_EvalDate" localSheetId="28">#REF!</definedName>
    <definedName name="SS_IFRS_EvalDate" localSheetId="18">#REF!</definedName>
    <definedName name="SS_IFRS_EvalDate" localSheetId="21">#REF!</definedName>
    <definedName name="SS_IFRS_EvalDate" localSheetId="22">#REF!</definedName>
    <definedName name="SS_IFRS_EvalDate" localSheetId="23">#REF!</definedName>
    <definedName name="SS_IFRS_EvalDate" localSheetId="24">#REF!</definedName>
    <definedName name="SS_IFRS_EvalDate" localSheetId="25">#REF!</definedName>
    <definedName name="SS_IFRS_EvalDate" localSheetId="26">#REF!</definedName>
    <definedName name="SS_IFRS_EvalDate" localSheetId="1">#REF!</definedName>
    <definedName name="SS_IFRS_EvalDate" localSheetId="2">#REF!</definedName>
    <definedName name="SS_IFRS_EvalDate" localSheetId="4">#REF!</definedName>
    <definedName name="SS_IFRS_EvalDate" localSheetId="7">#REF!</definedName>
    <definedName name="SS_IFRS_EvalDate" localSheetId="8">#REF!</definedName>
    <definedName name="SS_IFRS_EvalDate" localSheetId="9">#REF!</definedName>
    <definedName name="SS_IFRS_EvalDate" localSheetId="10">#REF!</definedName>
    <definedName name="SS_IFRS_EvalDate">#REF!</definedName>
    <definedName name="SS_IFRS_QtrEvalEnabled" localSheetId="27">#REF!</definedName>
    <definedName name="SS_IFRS_QtrEvalEnabled" localSheetId="28">#REF!</definedName>
    <definedName name="SS_IFRS_QtrEvalEnabled" localSheetId="18">#REF!</definedName>
    <definedName name="SS_IFRS_QtrEvalEnabled" localSheetId="21">#REF!</definedName>
    <definedName name="SS_IFRS_QtrEvalEnabled" localSheetId="22">#REF!</definedName>
    <definedName name="SS_IFRS_QtrEvalEnabled" localSheetId="23">#REF!</definedName>
    <definedName name="SS_IFRS_QtrEvalEnabled" localSheetId="24">#REF!</definedName>
    <definedName name="SS_IFRS_QtrEvalEnabled" localSheetId="25">#REF!</definedName>
    <definedName name="SS_IFRS_QtrEvalEnabled" localSheetId="26">#REF!</definedName>
    <definedName name="SS_IFRS_QtrEvalEnabled" localSheetId="1">#REF!</definedName>
    <definedName name="SS_IFRS_QtrEvalEnabled" localSheetId="2">#REF!</definedName>
    <definedName name="SS_IFRS_QtrEvalEnabled" localSheetId="4">#REF!</definedName>
    <definedName name="SS_IFRS_QtrEvalEnabled" localSheetId="7">#REF!</definedName>
    <definedName name="SS_IFRS_QtrEvalEnabled" localSheetId="8">#REF!</definedName>
    <definedName name="SS_IFRS_QtrEvalEnabled" localSheetId="9">#REF!</definedName>
    <definedName name="SS_IFRS_QtrEvalEnabled" localSheetId="10">#REF!</definedName>
    <definedName name="SS_IFRS_QtrEvalEnabled">#REF!</definedName>
    <definedName name="SS_ILWD_RORChange" localSheetId="27">#REF!</definedName>
    <definedName name="SS_ILWD_RORChange" localSheetId="28">#REF!</definedName>
    <definedName name="SS_ILWD_RORChange" localSheetId="18">#REF!</definedName>
    <definedName name="SS_ILWD_RORChange" localSheetId="21">#REF!</definedName>
    <definedName name="SS_ILWD_RORChange" localSheetId="22">#REF!</definedName>
    <definedName name="SS_ILWD_RORChange" localSheetId="23">#REF!</definedName>
    <definedName name="SS_ILWD_RORChange" localSheetId="24">#REF!</definedName>
    <definedName name="SS_ILWD_RORChange" localSheetId="25">#REF!</definedName>
    <definedName name="SS_ILWD_RORChange" localSheetId="26">#REF!</definedName>
    <definedName name="SS_ILWD_RORChange" localSheetId="1">#REF!</definedName>
    <definedName name="SS_ILWD_RORChange" localSheetId="2">#REF!</definedName>
    <definedName name="SS_ILWD_RORChange" localSheetId="4">#REF!</definedName>
    <definedName name="SS_ILWD_RORChange" localSheetId="7">#REF!</definedName>
    <definedName name="SS_ILWD_RORChange" localSheetId="8">#REF!</definedName>
    <definedName name="SS_ILWD_RORChange" localSheetId="9">#REF!</definedName>
    <definedName name="SS_ILWD_RORChange" localSheetId="10">#REF!</definedName>
    <definedName name="SS_ILWD_RORChange">#REF!</definedName>
    <definedName name="SS_ILWD_RORChange_Input" localSheetId="27">#REF!</definedName>
    <definedName name="SS_ILWD_RORChange_Input" localSheetId="28">#REF!</definedName>
    <definedName name="SS_ILWD_RORChange_Input" localSheetId="18">#REF!</definedName>
    <definedName name="SS_ILWD_RORChange_Input" localSheetId="21">#REF!</definedName>
    <definedName name="SS_ILWD_RORChange_Input" localSheetId="22">#REF!</definedName>
    <definedName name="SS_ILWD_RORChange_Input" localSheetId="23">#REF!</definedName>
    <definedName name="SS_ILWD_RORChange_Input" localSheetId="24">#REF!</definedName>
    <definedName name="SS_ILWD_RORChange_Input" localSheetId="25">#REF!</definedName>
    <definedName name="SS_ILWD_RORChange_Input" localSheetId="26">#REF!</definedName>
    <definedName name="SS_ILWD_RORChange_Input" localSheetId="1">#REF!</definedName>
    <definedName name="SS_ILWD_RORChange_Input" localSheetId="2">#REF!</definedName>
    <definedName name="SS_ILWD_RORChange_Input" localSheetId="4">#REF!</definedName>
    <definedName name="SS_ILWD_RORChange_Input" localSheetId="7">#REF!</definedName>
    <definedName name="SS_ILWD_RORChange_Input" localSheetId="8">#REF!</definedName>
    <definedName name="SS_ILWD_RORChange_Input" localSheetId="9">#REF!</definedName>
    <definedName name="SS_ILWD_RORChange_Input" localSheetId="10">#REF!</definedName>
    <definedName name="SS_ILWD_RORChange_Input">#REF!</definedName>
    <definedName name="SS_ILWO_RORChange" localSheetId="27">#REF!</definedName>
    <definedName name="SS_ILWO_RORChange" localSheetId="28">#REF!</definedName>
    <definedName name="SS_ILWO_RORChange" localSheetId="18">#REF!</definedName>
    <definedName name="SS_ILWO_RORChange" localSheetId="21">#REF!</definedName>
    <definedName name="SS_ILWO_RORChange" localSheetId="22">#REF!</definedName>
    <definedName name="SS_ILWO_RORChange" localSheetId="23">#REF!</definedName>
    <definedName name="SS_ILWO_RORChange" localSheetId="24">#REF!</definedName>
    <definedName name="SS_ILWO_RORChange" localSheetId="25">#REF!</definedName>
    <definedName name="SS_ILWO_RORChange" localSheetId="26">#REF!</definedName>
    <definedName name="SS_ILWO_RORChange" localSheetId="1">#REF!</definedName>
    <definedName name="SS_ILWO_RORChange" localSheetId="2">#REF!</definedName>
    <definedName name="SS_ILWO_RORChange" localSheetId="4">#REF!</definedName>
    <definedName name="SS_ILWO_RORChange" localSheetId="7">#REF!</definedName>
    <definedName name="SS_ILWO_RORChange" localSheetId="8">#REF!</definedName>
    <definedName name="SS_ILWO_RORChange" localSheetId="9">#REF!</definedName>
    <definedName name="SS_ILWO_RORChange" localSheetId="10">#REF!</definedName>
    <definedName name="SS_ILWO_RORChange">#REF!</definedName>
    <definedName name="SS_ILWO_RORChange_Input" localSheetId="27">#REF!</definedName>
    <definedName name="SS_ILWO_RORChange_Input" localSheetId="28">#REF!</definedName>
    <definedName name="SS_ILWO_RORChange_Input" localSheetId="18">#REF!</definedName>
    <definedName name="SS_ILWO_RORChange_Input" localSheetId="21">#REF!</definedName>
    <definedName name="SS_ILWO_RORChange_Input" localSheetId="22">#REF!</definedName>
    <definedName name="SS_ILWO_RORChange_Input" localSheetId="23">#REF!</definedName>
    <definedName name="SS_ILWO_RORChange_Input" localSheetId="24">#REF!</definedName>
    <definedName name="SS_ILWO_RORChange_Input" localSheetId="25">#REF!</definedName>
    <definedName name="SS_ILWO_RORChange_Input" localSheetId="26">#REF!</definedName>
    <definedName name="SS_ILWO_RORChange_Input" localSheetId="1">#REF!</definedName>
    <definedName name="SS_ILWO_RORChange_Input" localSheetId="2">#REF!</definedName>
    <definedName name="SS_ILWO_RORChange_Input" localSheetId="4">#REF!</definedName>
    <definedName name="SS_ILWO_RORChange_Input" localSheetId="7">#REF!</definedName>
    <definedName name="SS_ILWO_RORChange_Input" localSheetId="8">#REF!</definedName>
    <definedName name="SS_ILWO_RORChange_Input" localSheetId="9">#REF!</definedName>
    <definedName name="SS_ILWO_RORChange_Input" localSheetId="10">#REF!</definedName>
    <definedName name="SS_ILWO_RORChange_Input">#REF!</definedName>
    <definedName name="SS_InflationRChL" localSheetId="27">#REF!</definedName>
    <definedName name="SS_InflationRChL" localSheetId="28">#REF!</definedName>
    <definedName name="SS_InflationRChL" localSheetId="18">#REF!</definedName>
    <definedName name="SS_InflationRChL" localSheetId="21">#REF!</definedName>
    <definedName name="SS_InflationRChL" localSheetId="22">#REF!</definedName>
    <definedName name="SS_InflationRChL" localSheetId="23">#REF!</definedName>
    <definedName name="SS_InflationRChL" localSheetId="24">#REF!</definedName>
    <definedName name="SS_InflationRChL" localSheetId="25">#REF!</definedName>
    <definedName name="SS_InflationRChL" localSheetId="26">#REF!</definedName>
    <definedName name="SS_InflationRChL" localSheetId="1">#REF!</definedName>
    <definedName name="SS_InflationRChL" localSheetId="2">#REF!</definedName>
    <definedName name="SS_InflationRChL" localSheetId="4">#REF!</definedName>
    <definedName name="SS_InflationRChL" localSheetId="7">#REF!</definedName>
    <definedName name="SS_InflationRChL" localSheetId="8">#REF!</definedName>
    <definedName name="SS_InflationRChL" localSheetId="9">#REF!</definedName>
    <definedName name="SS_InflationRChL" localSheetId="10">#REF!</definedName>
    <definedName name="SS_InflationRChL">#REF!</definedName>
    <definedName name="SS_InflationRChL_Input" localSheetId="27">#REF!</definedName>
    <definedName name="SS_InflationRChL_Input" localSheetId="28">#REF!</definedName>
    <definedName name="SS_InflationRChL_Input" localSheetId="18">#REF!</definedName>
    <definedName name="SS_InflationRChL_Input" localSheetId="21">#REF!</definedName>
    <definedName name="SS_InflationRChL_Input" localSheetId="22">#REF!</definedName>
    <definedName name="SS_InflationRChL_Input" localSheetId="23">#REF!</definedName>
    <definedName name="SS_InflationRChL_Input" localSheetId="24">#REF!</definedName>
    <definedName name="SS_InflationRChL_Input" localSheetId="25">#REF!</definedName>
    <definedName name="SS_InflationRChL_Input" localSheetId="26">#REF!</definedName>
    <definedName name="SS_InflationRChL_Input" localSheetId="1">#REF!</definedName>
    <definedName name="SS_InflationRChL_Input" localSheetId="2">#REF!</definedName>
    <definedName name="SS_InflationRChL_Input" localSheetId="4">#REF!</definedName>
    <definedName name="SS_InflationRChL_Input" localSheetId="7">#REF!</definedName>
    <definedName name="SS_InflationRChL_Input" localSheetId="8">#REF!</definedName>
    <definedName name="SS_InflationRChL_Input" localSheetId="9">#REF!</definedName>
    <definedName name="SS_InflationRChL_Input" localSheetId="10">#REF!</definedName>
    <definedName name="SS_InflationRChL_Input">#REF!</definedName>
    <definedName name="SS_InflationRChM" localSheetId="27">#REF!</definedName>
    <definedName name="SS_InflationRChM" localSheetId="28">#REF!</definedName>
    <definedName name="SS_InflationRChM" localSheetId="18">#REF!</definedName>
    <definedName name="SS_InflationRChM" localSheetId="21">#REF!</definedName>
    <definedName name="SS_InflationRChM" localSheetId="22">#REF!</definedName>
    <definedName name="SS_InflationRChM" localSheetId="23">#REF!</definedName>
    <definedName name="SS_InflationRChM" localSheetId="24">#REF!</definedName>
    <definedName name="SS_InflationRChM" localSheetId="25">#REF!</definedName>
    <definedName name="SS_InflationRChM" localSheetId="26">#REF!</definedName>
    <definedName name="SS_InflationRChM" localSheetId="1">#REF!</definedName>
    <definedName name="SS_InflationRChM" localSheetId="2">#REF!</definedName>
    <definedName name="SS_InflationRChM" localSheetId="4">#REF!</definedName>
    <definedName name="SS_InflationRChM" localSheetId="7">#REF!</definedName>
    <definedName name="SS_InflationRChM" localSheetId="8">#REF!</definedName>
    <definedName name="SS_InflationRChM" localSheetId="9">#REF!</definedName>
    <definedName name="SS_InflationRChM" localSheetId="10">#REF!</definedName>
    <definedName name="SS_InflationRChM">#REF!</definedName>
    <definedName name="SS_InflationRChM_Input" localSheetId="27">#REF!</definedName>
    <definedName name="SS_InflationRChM_Input" localSheetId="28">#REF!</definedName>
    <definedName name="SS_InflationRChM_Input" localSheetId="18">#REF!</definedName>
    <definedName name="SS_InflationRChM_Input" localSheetId="21">#REF!</definedName>
    <definedName name="SS_InflationRChM_Input" localSheetId="22">#REF!</definedName>
    <definedName name="SS_InflationRChM_Input" localSheetId="23">#REF!</definedName>
    <definedName name="SS_InflationRChM_Input" localSheetId="24">#REF!</definedName>
    <definedName name="SS_InflationRChM_Input" localSheetId="25">#REF!</definedName>
    <definedName name="SS_InflationRChM_Input" localSheetId="26">#REF!</definedName>
    <definedName name="SS_InflationRChM_Input" localSheetId="1">#REF!</definedName>
    <definedName name="SS_InflationRChM_Input" localSheetId="2">#REF!</definedName>
    <definedName name="SS_InflationRChM_Input" localSheetId="4">#REF!</definedName>
    <definedName name="SS_InflationRChM_Input" localSheetId="7">#REF!</definedName>
    <definedName name="SS_InflationRChM_Input" localSheetId="8">#REF!</definedName>
    <definedName name="SS_InflationRChM_Input" localSheetId="9">#REF!</definedName>
    <definedName name="SS_InflationRChM_Input" localSheetId="10">#REF!</definedName>
    <definedName name="SS_InflationRChM_Input">#REF!</definedName>
    <definedName name="SS_InflationRChN" localSheetId="27">#REF!</definedName>
    <definedName name="SS_InflationRChN" localSheetId="28">#REF!</definedName>
    <definedName name="SS_InflationRChN" localSheetId="18">#REF!</definedName>
    <definedName name="SS_InflationRChN" localSheetId="21">#REF!</definedName>
    <definedName name="SS_InflationRChN" localSheetId="22">#REF!</definedName>
    <definedName name="SS_InflationRChN" localSheetId="23">#REF!</definedName>
    <definedName name="SS_InflationRChN" localSheetId="24">#REF!</definedName>
    <definedName name="SS_InflationRChN" localSheetId="25">#REF!</definedName>
    <definedName name="SS_InflationRChN" localSheetId="26">#REF!</definedName>
    <definedName name="SS_InflationRChN" localSheetId="1">#REF!</definedName>
    <definedName name="SS_InflationRChN" localSheetId="2">#REF!</definedName>
    <definedName name="SS_InflationRChN" localSheetId="4">#REF!</definedName>
    <definedName name="SS_InflationRChN" localSheetId="7">#REF!</definedName>
    <definedName name="SS_InflationRChN" localSheetId="8">#REF!</definedName>
    <definedName name="SS_InflationRChN" localSheetId="9">#REF!</definedName>
    <definedName name="SS_InflationRChN" localSheetId="10">#REF!</definedName>
    <definedName name="SS_InflationRChN">#REF!</definedName>
    <definedName name="SS_InflationRChN_Input" localSheetId="27">#REF!</definedName>
    <definedName name="SS_InflationRChN_Input" localSheetId="28">#REF!</definedName>
    <definedName name="SS_InflationRChN_Input" localSheetId="18">#REF!</definedName>
    <definedName name="SS_InflationRChN_Input" localSheetId="21">#REF!</definedName>
    <definedName name="SS_InflationRChN_Input" localSheetId="22">#REF!</definedName>
    <definedName name="SS_InflationRChN_Input" localSheetId="23">#REF!</definedName>
    <definedName name="SS_InflationRChN_Input" localSheetId="24">#REF!</definedName>
    <definedName name="SS_InflationRChN_Input" localSheetId="25">#REF!</definedName>
    <definedName name="SS_InflationRChN_Input" localSheetId="26">#REF!</definedName>
    <definedName name="SS_InflationRChN_Input" localSheetId="1">#REF!</definedName>
    <definedName name="SS_InflationRChN_Input" localSheetId="2">#REF!</definedName>
    <definedName name="SS_InflationRChN_Input" localSheetId="4">#REF!</definedName>
    <definedName name="SS_InflationRChN_Input" localSheetId="7">#REF!</definedName>
    <definedName name="SS_InflationRChN_Input" localSheetId="8">#REF!</definedName>
    <definedName name="SS_InflationRChN_Input" localSheetId="9">#REF!</definedName>
    <definedName name="SS_InflationRChN_Input" localSheetId="10">#REF!</definedName>
    <definedName name="SS_InflationRChN_Input">#REF!</definedName>
    <definedName name="SS_InflationRChO" localSheetId="27">#REF!</definedName>
    <definedName name="SS_InflationRChO" localSheetId="28">#REF!</definedName>
    <definedName name="SS_InflationRChO" localSheetId="18">#REF!</definedName>
    <definedName name="SS_InflationRChO" localSheetId="21">#REF!</definedName>
    <definedName name="SS_InflationRChO" localSheetId="22">#REF!</definedName>
    <definedName name="SS_InflationRChO" localSheetId="23">#REF!</definedName>
    <definedName name="SS_InflationRChO" localSheetId="24">#REF!</definedName>
    <definedName name="SS_InflationRChO" localSheetId="25">#REF!</definedName>
    <definedName name="SS_InflationRChO" localSheetId="26">#REF!</definedName>
    <definedName name="SS_InflationRChO" localSheetId="1">#REF!</definedName>
    <definedName name="SS_InflationRChO" localSheetId="2">#REF!</definedName>
    <definedName name="SS_InflationRChO" localSheetId="4">#REF!</definedName>
    <definedName name="SS_InflationRChO" localSheetId="7">#REF!</definedName>
    <definedName name="SS_InflationRChO" localSheetId="8">#REF!</definedName>
    <definedName name="SS_InflationRChO" localSheetId="9">#REF!</definedName>
    <definedName name="SS_InflationRChO" localSheetId="10">#REF!</definedName>
    <definedName name="SS_InflationRChO">#REF!</definedName>
    <definedName name="SS_InflationRChO_Input" localSheetId="27">#REF!</definedName>
    <definedName name="SS_InflationRChO_Input" localSheetId="28">#REF!</definedName>
    <definedName name="SS_InflationRChO_Input" localSheetId="18">#REF!</definedName>
    <definedName name="SS_InflationRChO_Input" localSheetId="21">#REF!</definedName>
    <definedName name="SS_InflationRChO_Input" localSheetId="22">#REF!</definedName>
    <definedName name="SS_InflationRChO_Input" localSheetId="23">#REF!</definedName>
    <definedName name="SS_InflationRChO_Input" localSheetId="24">#REF!</definedName>
    <definedName name="SS_InflationRChO_Input" localSheetId="25">#REF!</definedName>
    <definedName name="SS_InflationRChO_Input" localSheetId="26">#REF!</definedName>
    <definedName name="SS_InflationRChO_Input" localSheetId="1">#REF!</definedName>
    <definedName name="SS_InflationRChO_Input" localSheetId="2">#REF!</definedName>
    <definedName name="SS_InflationRChO_Input" localSheetId="4">#REF!</definedName>
    <definedName name="SS_InflationRChO_Input" localSheetId="7">#REF!</definedName>
    <definedName name="SS_InflationRChO_Input" localSheetId="8">#REF!</definedName>
    <definedName name="SS_InflationRChO_Input" localSheetId="9">#REF!</definedName>
    <definedName name="SS_InflationRChO_Input" localSheetId="10">#REF!</definedName>
    <definedName name="SS_InflationRChO_Input">#REF!</definedName>
    <definedName name="SS_LatestTrenchRate" localSheetId="27">#REF!</definedName>
    <definedName name="SS_LatestTrenchRate" localSheetId="28">#REF!</definedName>
    <definedName name="SS_LatestTrenchRate" localSheetId="18">#REF!</definedName>
    <definedName name="SS_LatestTrenchRate" localSheetId="21">#REF!</definedName>
    <definedName name="SS_LatestTrenchRate" localSheetId="22">#REF!</definedName>
    <definedName name="SS_LatestTrenchRate" localSheetId="23">#REF!</definedName>
    <definedName name="SS_LatestTrenchRate" localSheetId="24">#REF!</definedName>
    <definedName name="SS_LatestTrenchRate" localSheetId="25">#REF!</definedName>
    <definedName name="SS_LatestTrenchRate" localSheetId="26">#REF!</definedName>
    <definedName name="SS_LatestTrenchRate" localSheetId="1">#REF!</definedName>
    <definedName name="SS_LatestTrenchRate" localSheetId="2">#REF!</definedName>
    <definedName name="SS_LatestTrenchRate" localSheetId="4">#REF!</definedName>
    <definedName name="SS_LatestTrenchRate" localSheetId="7">#REF!</definedName>
    <definedName name="SS_LatestTrenchRate" localSheetId="8">#REF!</definedName>
    <definedName name="SS_LatestTrenchRate" localSheetId="9">#REF!</definedName>
    <definedName name="SS_LatestTrenchRate" localSheetId="10">#REF!</definedName>
    <definedName name="SS_LatestTrenchRate">#REF!</definedName>
    <definedName name="SS_LILWWMF_RORChange" localSheetId="27">#REF!</definedName>
    <definedName name="SS_LILWWMF_RORChange" localSheetId="28">#REF!</definedName>
    <definedName name="SS_LILWWMF_RORChange" localSheetId="18">#REF!</definedName>
    <definedName name="SS_LILWWMF_RORChange" localSheetId="21">#REF!</definedName>
    <definedName name="SS_LILWWMF_RORChange" localSheetId="22">#REF!</definedName>
    <definedName name="SS_LILWWMF_RORChange" localSheetId="23">#REF!</definedName>
    <definedName name="SS_LILWWMF_RORChange" localSheetId="24">#REF!</definedName>
    <definedName name="SS_LILWWMF_RORChange" localSheetId="25">#REF!</definedName>
    <definedName name="SS_LILWWMF_RORChange" localSheetId="26">#REF!</definedName>
    <definedName name="SS_LILWWMF_RORChange" localSheetId="1">#REF!</definedName>
    <definedName name="SS_LILWWMF_RORChange" localSheetId="2">#REF!</definedName>
    <definedName name="SS_LILWWMF_RORChange" localSheetId="4">#REF!</definedName>
    <definedName name="SS_LILWWMF_RORChange" localSheetId="7">#REF!</definedName>
    <definedName name="SS_LILWWMF_RORChange" localSheetId="8">#REF!</definedName>
    <definedName name="SS_LILWWMF_RORChange" localSheetId="9">#REF!</definedName>
    <definedName name="SS_LILWWMF_RORChange" localSheetId="10">#REF!</definedName>
    <definedName name="SS_LILWWMF_RORChange">#REF!</definedName>
    <definedName name="SS_LILWWMF_RORChange_Input" localSheetId="27">#REF!</definedName>
    <definedName name="SS_LILWWMF_RORChange_Input" localSheetId="28">#REF!</definedName>
    <definedName name="SS_LILWWMF_RORChange_Input" localSheetId="18">#REF!</definedName>
    <definedName name="SS_LILWWMF_RORChange_Input" localSheetId="21">#REF!</definedName>
    <definedName name="SS_LILWWMF_RORChange_Input" localSheetId="22">#REF!</definedName>
    <definedName name="SS_LILWWMF_RORChange_Input" localSheetId="23">#REF!</definedName>
    <definedName name="SS_LILWWMF_RORChange_Input" localSheetId="24">#REF!</definedName>
    <definedName name="SS_LILWWMF_RORChange_Input" localSheetId="25">#REF!</definedName>
    <definedName name="SS_LILWWMF_RORChange_Input" localSheetId="26">#REF!</definedName>
    <definedName name="SS_LILWWMF_RORChange_Input" localSheetId="1">#REF!</definedName>
    <definedName name="SS_LILWWMF_RORChange_Input" localSheetId="2">#REF!</definedName>
    <definedName name="SS_LILWWMF_RORChange_Input" localSheetId="4">#REF!</definedName>
    <definedName name="SS_LILWWMF_RORChange_Input" localSheetId="7">#REF!</definedName>
    <definedName name="SS_LILWWMF_RORChange_Input" localSheetId="8">#REF!</definedName>
    <definedName name="SS_LILWWMF_RORChange_Input" localSheetId="9">#REF!</definedName>
    <definedName name="SS_LILWWMF_RORChange_Input" localSheetId="10">#REF!</definedName>
    <definedName name="SS_LILWWMF_RORChange_Input">#REF!</definedName>
    <definedName name="SS_LLWD_RORChange" localSheetId="27">#REF!</definedName>
    <definedName name="SS_LLWD_RORChange" localSheetId="28">#REF!</definedName>
    <definedName name="SS_LLWD_RORChange" localSheetId="18">#REF!</definedName>
    <definedName name="SS_LLWD_RORChange" localSheetId="21">#REF!</definedName>
    <definedName name="SS_LLWD_RORChange" localSheetId="22">#REF!</definedName>
    <definedName name="SS_LLWD_RORChange" localSheetId="23">#REF!</definedName>
    <definedName name="SS_LLWD_RORChange" localSheetId="24">#REF!</definedName>
    <definedName name="SS_LLWD_RORChange" localSheetId="25">#REF!</definedName>
    <definedName name="SS_LLWD_RORChange" localSheetId="26">#REF!</definedName>
    <definedName name="SS_LLWD_RORChange" localSheetId="1">#REF!</definedName>
    <definedName name="SS_LLWD_RORChange" localSheetId="2">#REF!</definedName>
    <definedName name="SS_LLWD_RORChange" localSheetId="4">#REF!</definedName>
    <definedName name="SS_LLWD_RORChange" localSheetId="7">#REF!</definedName>
    <definedName name="SS_LLWD_RORChange" localSheetId="8">#REF!</definedName>
    <definedName name="SS_LLWD_RORChange" localSheetId="9">#REF!</definedName>
    <definedName name="SS_LLWD_RORChange" localSheetId="10">#REF!</definedName>
    <definedName name="SS_LLWD_RORChange">#REF!</definedName>
    <definedName name="SS_LLWD_RORChange_Input" localSheetId="27">#REF!</definedName>
    <definedName name="SS_LLWD_RORChange_Input" localSheetId="28">#REF!</definedName>
    <definedName name="SS_LLWD_RORChange_Input" localSheetId="18">#REF!</definedName>
    <definedName name="SS_LLWD_RORChange_Input" localSheetId="21">#REF!</definedName>
    <definedName name="SS_LLWD_RORChange_Input" localSheetId="22">#REF!</definedName>
    <definedName name="SS_LLWD_RORChange_Input" localSheetId="23">#REF!</definedName>
    <definedName name="SS_LLWD_RORChange_Input" localSheetId="24">#REF!</definedName>
    <definedName name="SS_LLWD_RORChange_Input" localSheetId="25">#REF!</definedName>
    <definedName name="SS_LLWD_RORChange_Input" localSheetId="26">#REF!</definedName>
    <definedName name="SS_LLWD_RORChange_Input" localSheetId="1">#REF!</definedName>
    <definedName name="SS_LLWD_RORChange_Input" localSheetId="2">#REF!</definedName>
    <definedName name="SS_LLWD_RORChange_Input" localSheetId="4">#REF!</definedName>
    <definedName name="SS_LLWD_RORChange_Input" localSheetId="7">#REF!</definedName>
    <definedName name="SS_LLWD_RORChange_Input" localSheetId="8">#REF!</definedName>
    <definedName name="SS_LLWD_RORChange_Input" localSheetId="9">#REF!</definedName>
    <definedName name="SS_LLWD_RORChange_Input" localSheetId="10">#REF!</definedName>
    <definedName name="SS_LLWD_RORChange_Input">#REF!</definedName>
    <definedName name="SS_LLWO_RORChange" localSheetId="27">#REF!</definedName>
    <definedName name="SS_LLWO_RORChange" localSheetId="28">#REF!</definedName>
    <definedName name="SS_LLWO_RORChange" localSheetId="18">#REF!</definedName>
    <definedName name="SS_LLWO_RORChange" localSheetId="21">#REF!</definedName>
    <definedName name="SS_LLWO_RORChange" localSheetId="22">#REF!</definedName>
    <definedName name="SS_LLWO_RORChange" localSheetId="23">#REF!</definedName>
    <definedName name="SS_LLWO_RORChange" localSheetId="24">#REF!</definedName>
    <definedName name="SS_LLWO_RORChange" localSheetId="25">#REF!</definedName>
    <definedName name="SS_LLWO_RORChange" localSheetId="26">#REF!</definedName>
    <definedName name="SS_LLWO_RORChange" localSheetId="1">#REF!</definedName>
    <definedName name="SS_LLWO_RORChange" localSheetId="2">#REF!</definedName>
    <definedName name="SS_LLWO_RORChange" localSheetId="4">#REF!</definedName>
    <definedName name="SS_LLWO_RORChange" localSheetId="7">#REF!</definedName>
    <definedName name="SS_LLWO_RORChange" localSheetId="8">#REF!</definedName>
    <definedName name="SS_LLWO_RORChange" localSheetId="9">#REF!</definedName>
    <definedName name="SS_LLWO_RORChange" localSheetId="10">#REF!</definedName>
    <definedName name="SS_LLWO_RORChange">#REF!</definedName>
    <definedName name="SS_LLWO_RORChange_Input" localSheetId="27">#REF!</definedName>
    <definedName name="SS_LLWO_RORChange_Input" localSheetId="28">#REF!</definedName>
    <definedName name="SS_LLWO_RORChange_Input" localSheetId="18">#REF!</definedName>
    <definedName name="SS_LLWO_RORChange_Input" localSheetId="21">#REF!</definedName>
    <definedName name="SS_LLWO_RORChange_Input" localSheetId="22">#REF!</definedName>
    <definedName name="SS_LLWO_RORChange_Input" localSheetId="23">#REF!</definedName>
    <definedName name="SS_LLWO_RORChange_Input" localSheetId="24">#REF!</definedName>
    <definedName name="SS_LLWO_RORChange_Input" localSheetId="25">#REF!</definedName>
    <definedName name="SS_LLWO_RORChange_Input" localSheetId="26">#REF!</definedName>
    <definedName name="SS_LLWO_RORChange_Input" localSheetId="1">#REF!</definedName>
    <definedName name="SS_LLWO_RORChange_Input" localSheetId="2">#REF!</definedName>
    <definedName name="SS_LLWO_RORChange_Input" localSheetId="4">#REF!</definedName>
    <definedName name="SS_LLWO_RORChange_Input" localSheetId="7">#REF!</definedName>
    <definedName name="SS_LLWO_RORChange_Input" localSheetId="8">#REF!</definedName>
    <definedName name="SS_LLWO_RORChange_Input" localSheetId="9">#REF!</definedName>
    <definedName name="SS_LLWO_RORChange_Input" localSheetId="10">#REF!</definedName>
    <definedName name="SS_LLWO_RORChange_Input">#REF!</definedName>
    <definedName name="SS_NominalRate" localSheetId="19">#REF!</definedName>
    <definedName name="SS_NominalRate">#REF!</definedName>
    <definedName name="SS_PVDollarYear" localSheetId="27">#REF!</definedName>
    <definedName name="SS_PVDollarYear" localSheetId="28">#REF!</definedName>
    <definedName name="SS_PVDollarYear" localSheetId="19">#REF!</definedName>
    <definedName name="SS_PVDollarYear" localSheetId="24">#REF!</definedName>
    <definedName name="SS_PVDollarYear" localSheetId="25">#REF!</definedName>
    <definedName name="SS_PVDollarYear">#REF!</definedName>
    <definedName name="SS_RealRate" localSheetId="27">#REF!</definedName>
    <definedName name="SS_RealRate" localSheetId="28">#REF!</definedName>
    <definedName name="SS_RealRate" localSheetId="16">#REF!</definedName>
    <definedName name="SS_RealRate" localSheetId="18">#REF!</definedName>
    <definedName name="SS_RealRate" localSheetId="21">#REF!</definedName>
    <definedName name="SS_RealRate" localSheetId="22">#REF!</definedName>
    <definedName name="SS_RealRate" localSheetId="23">#REF!</definedName>
    <definedName name="SS_RealRate" localSheetId="24">#REF!</definedName>
    <definedName name="SS_RealRate" localSheetId="25">#REF!</definedName>
    <definedName name="SS_RealRate" localSheetId="26">#REF!</definedName>
    <definedName name="SS_RealRate" localSheetId="1">#REF!</definedName>
    <definedName name="SS_RealRate" localSheetId="2">#REF!</definedName>
    <definedName name="SS_RealRate" localSheetId="4">#REF!</definedName>
    <definedName name="SS_RealRate" localSheetId="7">#REF!</definedName>
    <definedName name="SS_RealRate" localSheetId="8">#REF!</definedName>
    <definedName name="SS_RealRate" localSheetId="9">#REF!</definedName>
    <definedName name="SS_RealRate" localSheetId="10">#REF!</definedName>
    <definedName name="SS_RealRate">#REF!</definedName>
    <definedName name="SS_ROR_Change" localSheetId="27">#REF!</definedName>
    <definedName name="SS_ROR_Change" localSheetId="28">#REF!</definedName>
    <definedName name="SS_ROR_Change" localSheetId="16">#REF!</definedName>
    <definedName name="SS_ROR_Change" localSheetId="18">#REF!</definedName>
    <definedName name="SS_ROR_Change" localSheetId="21">#REF!</definedName>
    <definedName name="SS_ROR_Change" localSheetId="22">#REF!</definedName>
    <definedName name="SS_ROR_Change" localSheetId="23">#REF!</definedName>
    <definedName name="SS_ROR_Change" localSheetId="24">#REF!</definedName>
    <definedName name="SS_ROR_Change" localSheetId="25">#REF!</definedName>
    <definedName name="SS_ROR_Change" localSheetId="26">#REF!</definedName>
    <definedName name="SS_ROR_Change" localSheetId="1">#REF!</definedName>
    <definedName name="SS_ROR_Change" localSheetId="2">#REF!</definedName>
    <definedName name="SS_ROR_Change" localSheetId="4">#REF!</definedName>
    <definedName name="SS_ROR_Change" localSheetId="7">#REF!</definedName>
    <definedName name="SS_ROR_Change" localSheetId="8">#REF!</definedName>
    <definedName name="SS_ROR_Change" localSheetId="9">#REF!</definedName>
    <definedName name="SS_ROR_Change" localSheetId="10">#REF!</definedName>
    <definedName name="SS_ROR_Change">#REF!</definedName>
    <definedName name="SS_ROR_Change_Input" localSheetId="27">#REF!</definedName>
    <definedName name="SS_ROR_Change_Input" localSheetId="28">#REF!</definedName>
    <definedName name="SS_ROR_Change_Input" localSheetId="16">#REF!</definedName>
    <definedName name="SS_ROR_Change_Input" localSheetId="18">#REF!</definedName>
    <definedName name="SS_ROR_Change_Input" localSheetId="21">#REF!</definedName>
    <definedName name="SS_ROR_Change_Input" localSheetId="22">#REF!</definedName>
    <definedName name="SS_ROR_Change_Input" localSheetId="23">#REF!</definedName>
    <definedName name="SS_ROR_Change_Input" localSheetId="24">#REF!</definedName>
    <definedName name="SS_ROR_Change_Input" localSheetId="25">#REF!</definedName>
    <definedName name="SS_ROR_Change_Input" localSheetId="26">#REF!</definedName>
    <definedName name="SS_ROR_Change_Input" localSheetId="1">#REF!</definedName>
    <definedName name="SS_ROR_Change_Input" localSheetId="2">#REF!</definedName>
    <definedName name="SS_ROR_Change_Input" localSheetId="4">#REF!</definedName>
    <definedName name="SS_ROR_Change_Input" localSheetId="7">#REF!</definedName>
    <definedName name="SS_ROR_Change_Input" localSheetId="8">#REF!</definedName>
    <definedName name="SS_ROR_Change_Input" localSheetId="9">#REF!</definedName>
    <definedName name="SS_ROR_Change_Input" localSheetId="10">#REF!</definedName>
    <definedName name="SS_ROR_Change_Input">#REF!</definedName>
    <definedName name="SS_ROR_Input" localSheetId="19">#REF!</definedName>
    <definedName name="SS_ROR_Input">#REF!</definedName>
    <definedName name="SS_ROR_Type" localSheetId="27">#REF!</definedName>
    <definedName name="SS_ROR_Type" localSheetId="28">#REF!</definedName>
    <definedName name="SS_ROR_Type" localSheetId="16">#REF!</definedName>
    <definedName name="SS_ROR_Type" localSheetId="18">#REF!</definedName>
    <definedName name="SS_ROR_Type" localSheetId="21">#REF!</definedName>
    <definedName name="SS_ROR_Type" localSheetId="22">#REF!</definedName>
    <definedName name="SS_ROR_Type" localSheetId="23">#REF!</definedName>
    <definedName name="SS_ROR_Type" localSheetId="24">#REF!</definedName>
    <definedName name="SS_ROR_Type" localSheetId="25">#REF!</definedName>
    <definedName name="SS_ROR_Type" localSheetId="26">#REF!</definedName>
    <definedName name="SS_ROR_Type" localSheetId="1">#REF!</definedName>
    <definedName name="SS_ROR_Type" localSheetId="2">#REF!</definedName>
    <definedName name="SS_ROR_Type" localSheetId="4">#REF!</definedName>
    <definedName name="SS_ROR_Type" localSheetId="7">#REF!</definedName>
    <definedName name="SS_ROR_Type" localSheetId="8">#REF!</definedName>
    <definedName name="SS_ROR_Type" localSheetId="9">#REF!</definedName>
    <definedName name="SS_ROR_Type" localSheetId="10">#REF!</definedName>
    <definedName name="SS_ROR_Type">#REF!</definedName>
    <definedName name="SS_ScenarioName" localSheetId="19">#REF!</definedName>
    <definedName name="SS_ScenarioName">#REF!</definedName>
    <definedName name="SS_Trench1Rate" localSheetId="19">#REF!</definedName>
    <definedName name="SS_Trench1Rate">#REF!</definedName>
    <definedName name="SS_Trench2Rate" localSheetId="19">#REF!</definedName>
    <definedName name="SS_Trench2Rate">#REF!</definedName>
    <definedName name="SS_Trench3Rate" localSheetId="19">#REF!</definedName>
    <definedName name="SS_Trench3Rate">#REF!</definedName>
    <definedName name="SS_Trench4Rate" localSheetId="19">#REF!</definedName>
    <definedName name="SS_Trench4Rate">#REF!</definedName>
    <definedName name="SS_Trench5Rate" localSheetId="19">#REF!</definedName>
    <definedName name="SS_Trench5Rate">#REF!</definedName>
    <definedName name="SS_Trench6Rate" localSheetId="19">#REF!</definedName>
    <definedName name="SS_Trench6Rate">#REF!</definedName>
    <definedName name="SS_UFD_RORChange" localSheetId="27">#REF!</definedName>
    <definedName name="SS_UFD_RORChange" localSheetId="28">#REF!</definedName>
    <definedName name="SS_UFD_RORChange" localSheetId="16">#REF!</definedName>
    <definedName name="SS_UFD_RORChange" localSheetId="18">#REF!</definedName>
    <definedName name="SS_UFD_RORChange" localSheetId="21">#REF!</definedName>
    <definedName name="SS_UFD_RORChange" localSheetId="22">#REF!</definedName>
    <definedName name="SS_UFD_RORChange" localSheetId="23">#REF!</definedName>
    <definedName name="SS_UFD_RORChange" localSheetId="24">#REF!</definedName>
    <definedName name="SS_UFD_RORChange" localSheetId="25">#REF!</definedName>
    <definedName name="SS_UFD_RORChange" localSheetId="26">#REF!</definedName>
    <definedName name="SS_UFD_RORChange" localSheetId="1">#REF!</definedName>
    <definedName name="SS_UFD_RORChange" localSheetId="2">#REF!</definedName>
    <definedName name="SS_UFD_RORChange" localSheetId="4">#REF!</definedName>
    <definedName name="SS_UFD_RORChange" localSheetId="7">#REF!</definedName>
    <definedName name="SS_UFD_RORChange" localSheetId="8">#REF!</definedName>
    <definedName name="SS_UFD_RORChange" localSheetId="9">#REF!</definedName>
    <definedName name="SS_UFD_RORChange" localSheetId="10">#REF!</definedName>
    <definedName name="SS_UFD_RORChange">#REF!</definedName>
    <definedName name="SS_UFD_RORChange_Input" localSheetId="27">#REF!</definedName>
    <definedName name="SS_UFD_RORChange_Input" localSheetId="28">#REF!</definedName>
    <definedName name="SS_UFD_RORChange_Input" localSheetId="16">#REF!</definedName>
    <definedName name="SS_UFD_RORChange_Input" localSheetId="18">#REF!</definedName>
    <definedName name="SS_UFD_RORChange_Input" localSheetId="21">#REF!</definedName>
    <definedName name="SS_UFD_RORChange_Input" localSheetId="22">#REF!</definedName>
    <definedName name="SS_UFD_RORChange_Input" localSheetId="23">#REF!</definedName>
    <definedName name="SS_UFD_RORChange_Input" localSheetId="24">#REF!</definedName>
    <definedName name="SS_UFD_RORChange_Input" localSheetId="25">#REF!</definedName>
    <definedName name="SS_UFD_RORChange_Input" localSheetId="26">#REF!</definedName>
    <definedName name="SS_UFD_RORChange_Input" localSheetId="1">#REF!</definedName>
    <definedName name="SS_UFD_RORChange_Input" localSheetId="2">#REF!</definedName>
    <definedName name="SS_UFD_RORChange_Input" localSheetId="4">#REF!</definedName>
    <definedName name="SS_UFD_RORChange_Input" localSheetId="7">#REF!</definedName>
    <definedName name="SS_UFD_RORChange_Input" localSheetId="8">#REF!</definedName>
    <definedName name="SS_UFD_RORChange_Input" localSheetId="9">#REF!</definedName>
    <definedName name="SS_UFD_RORChange_Input" localSheetId="10">#REF!</definedName>
    <definedName name="SS_UFD_RORChange_Input">#REF!</definedName>
    <definedName name="SS_UFS_RORChange" localSheetId="27">#REF!</definedName>
    <definedName name="SS_UFS_RORChange" localSheetId="28">#REF!</definedName>
    <definedName name="SS_UFS_RORChange" localSheetId="16">#REF!</definedName>
    <definedName name="SS_UFS_RORChange" localSheetId="18">#REF!</definedName>
    <definedName name="SS_UFS_RORChange" localSheetId="21">#REF!</definedName>
    <definedName name="SS_UFS_RORChange" localSheetId="22">#REF!</definedName>
    <definedName name="SS_UFS_RORChange" localSheetId="23">#REF!</definedName>
    <definedName name="SS_UFS_RORChange" localSheetId="24">#REF!</definedName>
    <definedName name="SS_UFS_RORChange" localSheetId="25">#REF!</definedName>
    <definedName name="SS_UFS_RORChange" localSheetId="26">#REF!</definedName>
    <definedName name="SS_UFS_RORChange" localSheetId="1">#REF!</definedName>
    <definedName name="SS_UFS_RORChange" localSheetId="2">#REF!</definedName>
    <definedName name="SS_UFS_RORChange" localSheetId="4">#REF!</definedName>
    <definedName name="SS_UFS_RORChange" localSheetId="7">#REF!</definedName>
    <definedName name="SS_UFS_RORChange" localSheetId="8">#REF!</definedName>
    <definedName name="SS_UFS_RORChange" localSheetId="9">#REF!</definedName>
    <definedName name="SS_UFS_RORChange" localSheetId="10">#REF!</definedName>
    <definedName name="SS_UFS_RORChange">#REF!</definedName>
    <definedName name="SS_UFS_RORChange_Input" localSheetId="27">#REF!</definedName>
    <definedName name="SS_UFS_RORChange_Input" localSheetId="28">#REF!</definedName>
    <definedName name="SS_UFS_RORChange_Input" localSheetId="18">#REF!</definedName>
    <definedName name="SS_UFS_RORChange_Input" localSheetId="21">#REF!</definedName>
    <definedName name="SS_UFS_RORChange_Input" localSheetId="22">#REF!</definedName>
    <definedName name="SS_UFS_RORChange_Input" localSheetId="23">#REF!</definedName>
    <definedName name="SS_UFS_RORChange_Input" localSheetId="24">#REF!</definedName>
    <definedName name="SS_UFS_RORChange_Input" localSheetId="25">#REF!</definedName>
    <definedName name="SS_UFS_RORChange_Input" localSheetId="26">#REF!</definedName>
    <definedName name="SS_UFS_RORChange_Input" localSheetId="1">#REF!</definedName>
    <definedName name="SS_UFS_RORChange_Input" localSheetId="2">#REF!</definedName>
    <definedName name="SS_UFS_RORChange_Input" localSheetId="4">#REF!</definedName>
    <definedName name="SS_UFS_RORChange_Input" localSheetId="7">#REF!</definedName>
    <definedName name="SS_UFS_RORChange_Input" localSheetId="8">#REF!</definedName>
    <definedName name="SS_UFS_RORChange_Input" localSheetId="9">#REF!</definedName>
    <definedName name="SS_UFS_RORChange_Input" localSheetId="10">#REF!</definedName>
    <definedName name="SS_UFS_RORChange_Input">#REF!</definedName>
    <definedName name="SS_UFSWMF_RORChange" localSheetId="27">#REF!</definedName>
    <definedName name="SS_UFSWMF_RORChange" localSheetId="28">#REF!</definedName>
    <definedName name="SS_UFSWMF_RORChange" localSheetId="18">#REF!</definedName>
    <definedName name="SS_UFSWMF_RORChange" localSheetId="21">#REF!</definedName>
    <definedName name="SS_UFSWMF_RORChange" localSheetId="22">#REF!</definedName>
    <definedName name="SS_UFSWMF_RORChange" localSheetId="23">#REF!</definedName>
    <definedName name="SS_UFSWMF_RORChange" localSheetId="24">#REF!</definedName>
    <definedName name="SS_UFSWMF_RORChange" localSheetId="25">#REF!</definedName>
    <definedName name="SS_UFSWMF_RORChange" localSheetId="26">#REF!</definedName>
    <definedName name="SS_UFSWMF_RORChange" localSheetId="1">#REF!</definedName>
    <definedName name="SS_UFSWMF_RORChange" localSheetId="2">#REF!</definedName>
    <definedName name="SS_UFSWMF_RORChange" localSheetId="4">#REF!</definedName>
    <definedName name="SS_UFSWMF_RORChange" localSheetId="7">#REF!</definedName>
    <definedName name="SS_UFSWMF_RORChange" localSheetId="8">#REF!</definedName>
    <definedName name="SS_UFSWMF_RORChange" localSheetId="9">#REF!</definedName>
    <definedName name="SS_UFSWMF_RORChange" localSheetId="10">#REF!</definedName>
    <definedName name="SS_UFSWMF_RORChange">#REF!</definedName>
    <definedName name="SS_UFSWMF_RORChange_Input" localSheetId="27">#REF!</definedName>
    <definedName name="SS_UFSWMF_RORChange_Input" localSheetId="28">#REF!</definedName>
    <definedName name="SS_UFSWMF_RORChange_Input" localSheetId="18">#REF!</definedName>
    <definedName name="SS_UFSWMF_RORChange_Input" localSheetId="21">#REF!</definedName>
    <definedName name="SS_UFSWMF_RORChange_Input" localSheetId="22">#REF!</definedName>
    <definedName name="SS_UFSWMF_RORChange_Input" localSheetId="23">#REF!</definedName>
    <definedName name="SS_UFSWMF_RORChange_Input" localSheetId="24">#REF!</definedName>
    <definedName name="SS_UFSWMF_RORChange_Input" localSheetId="25">#REF!</definedName>
    <definedName name="SS_UFSWMF_RORChange_Input" localSheetId="26">#REF!</definedName>
    <definedName name="SS_UFSWMF_RORChange_Input" localSheetId="1">#REF!</definedName>
    <definedName name="SS_UFSWMF_RORChange_Input" localSheetId="2">#REF!</definedName>
    <definedName name="SS_UFSWMF_RORChange_Input" localSheetId="4">#REF!</definedName>
    <definedName name="SS_UFSWMF_RORChange_Input" localSheetId="7">#REF!</definedName>
    <definedName name="SS_UFSWMF_RORChange_Input" localSheetId="8">#REF!</definedName>
    <definedName name="SS_UFSWMF_RORChange_Input" localSheetId="9">#REF!</definedName>
    <definedName name="SS_UFSWMF_RORChange_Input" localSheetId="10">#REF!</definedName>
    <definedName name="SS_UFSWMF_RORChange_Input">#REF!</definedName>
    <definedName name="SS_WasteFacilityAmortization" localSheetId="27">#REF!</definedName>
    <definedName name="SS_WasteFacilityAmortization" localSheetId="28">#REF!</definedName>
    <definedName name="SS_WasteFacilityAmortization" localSheetId="18">#REF!</definedName>
    <definedName name="SS_WasteFacilityAmortization" localSheetId="21">#REF!</definedName>
    <definedName name="SS_WasteFacilityAmortization" localSheetId="22">#REF!</definedName>
    <definedName name="SS_WasteFacilityAmortization" localSheetId="23">#REF!</definedName>
    <definedName name="SS_WasteFacilityAmortization" localSheetId="24">#REF!</definedName>
    <definedName name="SS_WasteFacilityAmortization" localSheetId="25">#REF!</definedName>
    <definedName name="SS_WasteFacilityAmortization" localSheetId="26">#REF!</definedName>
    <definedName name="SS_WasteFacilityAmortization" localSheetId="1">#REF!</definedName>
    <definedName name="SS_WasteFacilityAmortization" localSheetId="2">#REF!</definedName>
    <definedName name="SS_WasteFacilityAmortization" localSheetId="4">#REF!</definedName>
    <definedName name="SS_WasteFacilityAmortization" localSheetId="7">#REF!</definedName>
    <definedName name="SS_WasteFacilityAmortization" localSheetId="8">#REF!</definedName>
    <definedName name="SS_WasteFacilityAmortization" localSheetId="9">#REF!</definedName>
    <definedName name="SS_WasteFacilityAmortization" localSheetId="10">#REF!</definedName>
    <definedName name="SS_WasteFacilityAmortization">#REF!</definedName>
    <definedName name="sSAs">#REF!</definedName>
    <definedName name="SSAvgCostPeriod">5</definedName>
    <definedName name="Sse_1" localSheetId="24">#REF!</definedName>
    <definedName name="Sse_1" localSheetId="25">#REF!</definedName>
    <definedName name="Sse_1" localSheetId="1">#REF!</definedName>
    <definedName name="Sse_1" localSheetId="2">#REF!</definedName>
    <definedName name="Sse_1">#REF!</definedName>
    <definedName name="Sse_1_nofee" localSheetId="24">#REF!</definedName>
    <definedName name="Sse_1_nofee" localSheetId="25">#REF!</definedName>
    <definedName name="Sse_1_nofee" localSheetId="1">#REF!</definedName>
    <definedName name="Sse_1_nofee" localSheetId="2">#REF!</definedName>
    <definedName name="Sse_1_nofee">#REF!</definedName>
    <definedName name="Sse_2" localSheetId="24">#REF!</definedName>
    <definedName name="Sse_2" localSheetId="25">#REF!</definedName>
    <definedName name="Sse_2" localSheetId="1">#REF!</definedName>
    <definedName name="Sse_2" localSheetId="2">#REF!</definedName>
    <definedName name="Sse_2">#REF!</definedName>
    <definedName name="Sse_2_nofee" localSheetId="24">#REF!</definedName>
    <definedName name="Sse_2_nofee" localSheetId="25">#REF!</definedName>
    <definedName name="Sse_2_nofee" localSheetId="1">#REF!</definedName>
    <definedName name="Sse_2_nofee" localSheetId="2">#REF!</definedName>
    <definedName name="Sse_2_nofee">#REF!</definedName>
    <definedName name="Sse_3" localSheetId="24">#REF!</definedName>
    <definedName name="Sse_3" localSheetId="25">#REF!</definedName>
    <definedName name="Sse_3" localSheetId="1">#REF!</definedName>
    <definedName name="Sse_3" localSheetId="2">#REF!</definedName>
    <definedName name="Sse_3">#REF!</definedName>
    <definedName name="Sse_3_nofee" localSheetId="24">#REF!</definedName>
    <definedName name="Sse_3_nofee" localSheetId="25">#REF!</definedName>
    <definedName name="Sse_3_nofee" localSheetId="1">#REF!</definedName>
    <definedName name="Sse_3_nofee" localSheetId="2">#REF!</definedName>
    <definedName name="Sse_3_nofee">#REF!</definedName>
    <definedName name="Sse_4" localSheetId="24">#REF!</definedName>
    <definedName name="Sse_4" localSheetId="25">#REF!</definedName>
    <definedName name="Sse_4" localSheetId="1">#REF!</definedName>
    <definedName name="Sse_4" localSheetId="2">#REF!</definedName>
    <definedName name="Sse_4">#REF!</definedName>
    <definedName name="Sse_4_nofee" localSheetId="1">#REF!</definedName>
    <definedName name="Sse_4_nofee" localSheetId="2">#REF!</definedName>
    <definedName name="Sse_4_nofee">#REF!</definedName>
    <definedName name="ssfggr" hidden="1">5</definedName>
    <definedName name="SSK_EDIT">#REF!</definedName>
    <definedName name="SSPeriodChange">3</definedName>
    <definedName name="SSPrepPeriod">4</definedName>
    <definedName name="sssssssssss" localSheetId="27">#REF!</definedName>
    <definedName name="sssssssssss" localSheetId="28">#REF!</definedName>
    <definedName name="sssssssssss" localSheetId="16">#REF!</definedName>
    <definedName name="sssssssssss" localSheetId="18">#REF!</definedName>
    <definedName name="sssssssssss" localSheetId="20">#REF!</definedName>
    <definedName name="sssssssssss" localSheetId="21">#REF!</definedName>
    <definedName name="sssssssssss" localSheetId="22">#REF!</definedName>
    <definedName name="sssssssssss" localSheetId="23">#REF!</definedName>
    <definedName name="sssssssssss" localSheetId="24">#REF!</definedName>
    <definedName name="sssssssssss" localSheetId="25">#REF!</definedName>
    <definedName name="sssssssssss" localSheetId="26">#REF!</definedName>
    <definedName name="sssssssssss" localSheetId="1">#REF!</definedName>
    <definedName name="sssssssssss" localSheetId="2">#REF!</definedName>
    <definedName name="sssssssssss" localSheetId="4">#REF!</definedName>
    <definedName name="sssssssssss" localSheetId="5">#REF!</definedName>
    <definedName name="sssssssssss" localSheetId="7">#REF!</definedName>
    <definedName name="sssssssssss" localSheetId="8">#REF!</definedName>
    <definedName name="sssssssssss" localSheetId="9">#REF!</definedName>
    <definedName name="sssssssssss" localSheetId="10">#REF!</definedName>
    <definedName name="sssssssssss">#REF!</definedName>
    <definedName name="sssssssssssss" localSheetId="19">#REF!</definedName>
    <definedName name="sssssssssssss">#REF!</definedName>
    <definedName name="ssssssssssssss" localSheetId="19">#REF!</definedName>
    <definedName name="ssssssssssssss">#REF!</definedName>
    <definedName name="SSt_StationOutofService_Header" localSheetId="19">#REF!</definedName>
    <definedName name="SSt_StationOutofService_Header">#REF!</definedName>
    <definedName name="st" localSheetId="27">#REF!</definedName>
    <definedName name="st" localSheetId="28">#REF!</definedName>
    <definedName name="st" localSheetId="16">#REF!</definedName>
    <definedName name="st" localSheetId="18">#REF!</definedName>
    <definedName name="st" localSheetId="20">#REF!</definedName>
    <definedName name="st" localSheetId="21">#REF!</definedName>
    <definedName name="st" localSheetId="22">#REF!</definedName>
    <definedName name="st" localSheetId="23">#REF!</definedName>
    <definedName name="st" localSheetId="24">#REF!</definedName>
    <definedName name="st" localSheetId="25">#REF!</definedName>
    <definedName name="st" localSheetId="26">#REF!</definedName>
    <definedName name="st" localSheetId="1">#REF!</definedName>
    <definedName name="st" localSheetId="2">#REF!</definedName>
    <definedName name="st" localSheetId="4">#REF!</definedName>
    <definedName name="st" localSheetId="5">#REF!</definedName>
    <definedName name="st" localSheetId="7">#REF!</definedName>
    <definedName name="st" localSheetId="8">#REF!</definedName>
    <definedName name="st" localSheetId="9">#REF!</definedName>
    <definedName name="st" localSheetId="10">#REF!</definedName>
    <definedName name="st">#REF!</definedName>
    <definedName name="Staff_Table" localSheetId="19">#REF!</definedName>
    <definedName name="Staff_Table">#REF!</definedName>
    <definedName name="Staffbkdn" localSheetId="27">#REF!</definedName>
    <definedName name="Staffbkdn" localSheetId="28">#REF!</definedName>
    <definedName name="Staffbkdn" localSheetId="16">#REF!</definedName>
    <definedName name="Staffbkdn" localSheetId="18">#REF!</definedName>
    <definedName name="Staffbkdn" localSheetId="20">#REF!</definedName>
    <definedName name="Staffbkdn" localSheetId="21">#REF!</definedName>
    <definedName name="Staffbkdn" localSheetId="22">#REF!</definedName>
    <definedName name="Staffbkdn" localSheetId="23">#REF!</definedName>
    <definedName name="Staffbkdn" localSheetId="24">#REF!</definedName>
    <definedName name="Staffbkdn" localSheetId="25">#REF!</definedName>
    <definedName name="Staffbkdn" localSheetId="26">#REF!</definedName>
    <definedName name="Staffbkdn" localSheetId="1">#REF!</definedName>
    <definedName name="Staffbkdn" localSheetId="2">#REF!</definedName>
    <definedName name="Staffbkdn" localSheetId="4">#REF!</definedName>
    <definedName name="Staffbkdn" localSheetId="5">#REF!</definedName>
    <definedName name="Staffbkdn" localSheetId="7">#REF!</definedName>
    <definedName name="Staffbkdn" localSheetId="8">#REF!</definedName>
    <definedName name="Staffbkdn" localSheetId="9">#REF!</definedName>
    <definedName name="Staffbkdn" localSheetId="10">#REF!</definedName>
    <definedName name="Staffbkdn">#REF!</definedName>
    <definedName name="Staffing">#REF!</definedName>
    <definedName name="STAFTOT" localSheetId="27">#REF!</definedName>
    <definedName name="STAFTOT" localSheetId="28">#REF!</definedName>
    <definedName name="STAFTOT" localSheetId="16">#REF!</definedName>
    <definedName name="STAFTOT" localSheetId="18">#REF!</definedName>
    <definedName name="STAFTOT" localSheetId="21">#REF!</definedName>
    <definedName name="STAFTOT" localSheetId="22">#REF!</definedName>
    <definedName name="STAFTOT" localSheetId="23">#REF!</definedName>
    <definedName name="STAFTOT" localSheetId="24">#REF!</definedName>
    <definedName name="STAFTOT" localSheetId="25">#REF!</definedName>
    <definedName name="STAFTOT" localSheetId="26">#REF!</definedName>
    <definedName name="STAFTOT" localSheetId="1">#REF!</definedName>
    <definedName name="STAFTOT" localSheetId="2">#REF!</definedName>
    <definedName name="STAFTOT" localSheetId="4">#REF!</definedName>
    <definedName name="STAFTOT" localSheetId="7">#REF!</definedName>
    <definedName name="STAFTOT" localSheetId="8">#REF!</definedName>
    <definedName name="STAFTOT" localSheetId="9">#REF!</definedName>
    <definedName name="STAFTOT" localSheetId="10">#REF!</definedName>
    <definedName name="STAFTOT">#REF!</definedName>
    <definedName name="StandardisedCategories" localSheetId="1">#REF!</definedName>
    <definedName name="StandardisedCategories" localSheetId="2">#REF!</definedName>
    <definedName name="StandardisedCategories">#REF!</definedName>
    <definedName name="StandardisedCrewRates" localSheetId="1">#REF!</definedName>
    <definedName name="StandardisedCrewRates" localSheetId="2">#REF!</definedName>
    <definedName name="StandardisedCrewRates">#REF!</definedName>
    <definedName name="StandDesignCrit">#REF!</definedName>
    <definedName name="Start">#REF!</definedName>
    <definedName name="start_year">#REF!</definedName>
    <definedName name="StartdataoversightTEI">#REF!</definedName>
    <definedName name="StartDate">#REF!</definedName>
    <definedName name="Startdateoversight">#REF!</definedName>
    <definedName name="StartDateTEI">#REF!</definedName>
    <definedName name="Station" localSheetId="19">#REF!</definedName>
    <definedName name="Station">#REF!</definedName>
    <definedName name="Status">#REF!</definedName>
    <definedName name="STax">#REF!</definedName>
    <definedName name="steell">#REF!</definedName>
    <definedName name="steelm">#REF!</definedName>
    <definedName name="STEVE3">"V2002-12-31"</definedName>
    <definedName name="stonfilll">#REF!</definedName>
    <definedName name="stonfillm">#REF!</definedName>
    <definedName name="Strategy" hidden="1">#REF!</definedName>
    <definedName name="Stratford_Paste">#REF!</definedName>
    <definedName name="STRUCTURAL_STEEL">#REF!</definedName>
    <definedName name="Stub" localSheetId="19">#REF!</definedName>
    <definedName name="Stub">#REF!</definedName>
    <definedName name="Stub.Factor">(12-#REF!*3)/12</definedName>
    <definedName name="Stub.Qtr">0</definedName>
    <definedName name="StudyID" localSheetId="19">#REF!</definedName>
    <definedName name="StudyID">#REF!</definedName>
    <definedName name="STYPE" localSheetId="19">#REF!</definedName>
    <definedName name="STYPE">#REF!</definedName>
    <definedName name="SUB_GOODS" localSheetId="24">#REF!</definedName>
    <definedName name="SUB_GOODS" localSheetId="25">#REF!</definedName>
    <definedName name="SUB_GOODS" localSheetId="1">#REF!</definedName>
    <definedName name="SUB_GOODS" localSheetId="2">#REF!</definedName>
    <definedName name="SUB_GOODS">#REF!</definedName>
    <definedName name="SUB_MATERIAL" localSheetId="24">#REF!</definedName>
    <definedName name="SUB_MATERIAL" localSheetId="25">#REF!</definedName>
    <definedName name="SUB_MATERIAL" localSheetId="1">#REF!</definedName>
    <definedName name="SUB_MATERIAL" localSheetId="2">#REF!</definedName>
    <definedName name="SUB_MATERIAL">#REF!</definedName>
    <definedName name="Sub0_ATF" localSheetId="27">#REF!</definedName>
    <definedName name="Sub0_ATF" localSheetId="28">#REF!</definedName>
    <definedName name="Sub0_ATF" localSheetId="16">#REF!</definedName>
    <definedName name="Sub0_ATF" localSheetId="19">#REF!</definedName>
    <definedName name="Sub0_ATF" localSheetId="20">#REF!</definedName>
    <definedName name="Sub0_ATF" localSheetId="22">#REF!</definedName>
    <definedName name="Sub0_ATF" localSheetId="23">#REF!</definedName>
    <definedName name="Sub0_ATF" localSheetId="24">#REF!</definedName>
    <definedName name="Sub0_ATF" localSheetId="25">#REF!</definedName>
    <definedName name="Sub0_ATF" localSheetId="26">#REF!</definedName>
    <definedName name="Sub0_ATF" localSheetId="5">#REF!</definedName>
    <definedName name="Sub0_ATF" localSheetId="7">#REF!</definedName>
    <definedName name="Sub0_ATF" localSheetId="9">#REF!</definedName>
    <definedName name="Sub0_ATF">#REF!</definedName>
    <definedName name="Sub0_Existing" localSheetId="27">#REF!</definedName>
    <definedName name="Sub0_Existing" localSheetId="28">#REF!</definedName>
    <definedName name="Sub0_Existing" localSheetId="16">#REF!</definedName>
    <definedName name="Sub0_Existing" localSheetId="19">#REF!</definedName>
    <definedName name="Sub0_Existing" localSheetId="20">#REF!</definedName>
    <definedName name="Sub0_Existing" localSheetId="22">#REF!</definedName>
    <definedName name="Sub0_Existing" localSheetId="23">#REF!</definedName>
    <definedName name="Sub0_Existing" localSheetId="24">#REF!</definedName>
    <definedName name="Sub0_Existing" localSheetId="25">#REF!</definedName>
    <definedName name="Sub0_Existing" localSheetId="26">#REF!</definedName>
    <definedName name="Sub0_Existing" localSheetId="5">#REF!</definedName>
    <definedName name="Sub0_Existing" localSheetId="7">#REF!</definedName>
    <definedName name="Sub0_Existing" localSheetId="9">#REF!</definedName>
    <definedName name="Sub0_Existing">#REF!</definedName>
    <definedName name="Sub0_Name" localSheetId="27">#REF!</definedName>
    <definedName name="Sub0_Name" localSheetId="28">#REF!</definedName>
    <definedName name="Sub0_Name" localSheetId="16">#REF!</definedName>
    <definedName name="Sub0_Name" localSheetId="19">#REF!</definedName>
    <definedName name="Sub0_Name" localSheetId="20">#REF!</definedName>
    <definedName name="Sub0_Name" localSheetId="22">#REF!</definedName>
    <definedName name="Sub0_Name" localSheetId="23">#REF!</definedName>
    <definedName name="Sub0_Name" localSheetId="24">#REF!</definedName>
    <definedName name="Sub0_Name" localSheetId="25">#REF!</definedName>
    <definedName name="Sub0_Name" localSheetId="26">#REF!</definedName>
    <definedName name="Sub0_Name" localSheetId="5">#REF!</definedName>
    <definedName name="Sub0_Name" localSheetId="7">#REF!</definedName>
    <definedName name="Sub0_Name" localSheetId="8">#REF!</definedName>
    <definedName name="Sub0_Name" localSheetId="9">#REF!</definedName>
    <definedName name="Sub0_Name" localSheetId="10">#REF!</definedName>
    <definedName name="Sub0_Name">#REF!</definedName>
    <definedName name="Sub1_ATF" localSheetId="27">#REF!</definedName>
    <definedName name="Sub1_ATF" localSheetId="28">#REF!</definedName>
    <definedName name="Sub1_ATF" localSheetId="16">#REF!</definedName>
    <definedName name="Sub1_ATF" localSheetId="19">#REF!</definedName>
    <definedName name="Sub1_ATF" localSheetId="20">#REF!</definedName>
    <definedName name="Sub1_ATF" localSheetId="22">#REF!</definedName>
    <definedName name="Sub1_ATF" localSheetId="23">#REF!</definedName>
    <definedName name="Sub1_ATF" localSheetId="24">#REF!</definedName>
    <definedName name="Sub1_ATF" localSheetId="25">#REF!</definedName>
    <definedName name="Sub1_ATF" localSheetId="26">#REF!</definedName>
    <definedName name="Sub1_ATF" localSheetId="5">#REF!</definedName>
    <definedName name="Sub1_ATF" localSheetId="7">#REF!</definedName>
    <definedName name="Sub1_ATF" localSheetId="9">#REF!</definedName>
    <definedName name="Sub1_ATF">#REF!</definedName>
    <definedName name="Sub1_Existing" localSheetId="27">#REF!</definedName>
    <definedName name="Sub1_Existing" localSheetId="28">#REF!</definedName>
    <definedName name="Sub1_Existing" localSheetId="16">#REF!</definedName>
    <definedName name="Sub1_Existing" localSheetId="19">#REF!</definedName>
    <definedName name="Sub1_Existing" localSheetId="20">#REF!</definedName>
    <definedName name="Sub1_Existing" localSheetId="22">#REF!</definedName>
    <definedName name="Sub1_Existing" localSheetId="23">#REF!</definedName>
    <definedName name="Sub1_Existing" localSheetId="24">#REF!</definedName>
    <definedName name="Sub1_Existing" localSheetId="25">#REF!</definedName>
    <definedName name="Sub1_Existing" localSheetId="26">#REF!</definedName>
    <definedName name="Sub1_Existing" localSheetId="5">#REF!</definedName>
    <definedName name="Sub1_Existing" localSheetId="7">#REF!</definedName>
    <definedName name="Sub1_Existing" localSheetId="9">#REF!</definedName>
    <definedName name="Sub1_Existing">#REF!</definedName>
    <definedName name="Sub1_Name" localSheetId="27">#REF!</definedName>
    <definedName name="Sub1_Name" localSheetId="28">#REF!</definedName>
    <definedName name="Sub1_Name" localSheetId="16">#REF!</definedName>
    <definedName name="Sub1_Name" localSheetId="19">#REF!</definedName>
    <definedName name="Sub1_Name" localSheetId="20">#REF!</definedName>
    <definedName name="Sub1_Name" localSheetId="22">#REF!</definedName>
    <definedName name="Sub1_Name" localSheetId="23">#REF!</definedName>
    <definedName name="Sub1_Name" localSheetId="24">#REF!</definedName>
    <definedName name="Sub1_Name" localSheetId="25">#REF!</definedName>
    <definedName name="Sub1_Name" localSheetId="26">#REF!</definedName>
    <definedName name="Sub1_Name" localSheetId="5">#REF!</definedName>
    <definedName name="Sub1_Name" localSheetId="7">#REF!</definedName>
    <definedName name="Sub1_Name" localSheetId="9">#REF!</definedName>
    <definedName name="Sub1_Name">#REF!</definedName>
    <definedName name="Sub10_ATF" localSheetId="27">#REF!</definedName>
    <definedName name="Sub10_ATF" localSheetId="28">#REF!</definedName>
    <definedName name="Sub10_ATF" localSheetId="16">#REF!</definedName>
    <definedName name="Sub10_ATF" localSheetId="19">#REF!</definedName>
    <definedName name="Sub10_ATF" localSheetId="20">#REF!</definedName>
    <definedName name="Sub10_ATF" localSheetId="22">#REF!</definedName>
    <definedName name="Sub10_ATF" localSheetId="23">#REF!</definedName>
    <definedName name="Sub10_ATF" localSheetId="24">#REF!</definedName>
    <definedName name="Sub10_ATF" localSheetId="25">#REF!</definedName>
    <definedName name="Sub10_ATF" localSheetId="26">#REF!</definedName>
    <definedName name="Sub10_ATF" localSheetId="5">#REF!</definedName>
    <definedName name="Sub10_ATF" localSheetId="7">#REF!</definedName>
    <definedName name="Sub10_ATF" localSheetId="9">#REF!</definedName>
    <definedName name="Sub10_ATF">#REF!</definedName>
    <definedName name="Sub10_Existing" localSheetId="27">#REF!</definedName>
    <definedName name="Sub10_Existing" localSheetId="28">#REF!</definedName>
    <definedName name="Sub10_Existing" localSheetId="16">#REF!</definedName>
    <definedName name="Sub10_Existing" localSheetId="19">#REF!</definedName>
    <definedName name="Sub10_Existing" localSheetId="20">#REF!</definedName>
    <definedName name="Sub10_Existing" localSheetId="22">#REF!</definedName>
    <definedName name="Sub10_Existing" localSheetId="23">#REF!</definedName>
    <definedName name="Sub10_Existing" localSheetId="24">#REF!</definedName>
    <definedName name="Sub10_Existing" localSheetId="25">#REF!</definedName>
    <definedName name="Sub10_Existing" localSheetId="26">#REF!</definedName>
    <definedName name="Sub10_Existing" localSheetId="5">#REF!</definedName>
    <definedName name="Sub10_Existing" localSheetId="7">#REF!</definedName>
    <definedName name="Sub10_Existing" localSheetId="9">#REF!</definedName>
    <definedName name="Sub10_Existing">#REF!</definedName>
    <definedName name="Sub10_Name" localSheetId="27">#REF!</definedName>
    <definedName name="Sub10_Name" localSheetId="28">#REF!</definedName>
    <definedName name="Sub10_Name" localSheetId="16">#REF!</definedName>
    <definedName name="Sub10_Name" localSheetId="19">#REF!</definedName>
    <definedName name="Sub10_Name" localSheetId="20">#REF!</definedName>
    <definedName name="Sub10_Name" localSheetId="22">#REF!</definedName>
    <definedName name="Sub10_Name" localSheetId="23">#REF!</definedName>
    <definedName name="Sub10_Name" localSheetId="24">#REF!</definedName>
    <definedName name="Sub10_Name" localSheetId="25">#REF!</definedName>
    <definedName name="Sub10_Name" localSheetId="26">#REF!</definedName>
    <definedName name="Sub10_Name" localSheetId="5">#REF!</definedName>
    <definedName name="Sub10_Name" localSheetId="7">#REF!</definedName>
    <definedName name="Sub10_Name" localSheetId="9">#REF!</definedName>
    <definedName name="Sub10_Name">#REF!</definedName>
    <definedName name="Sub11_ATF" localSheetId="27">#REF!</definedName>
    <definedName name="Sub11_ATF" localSheetId="28">#REF!</definedName>
    <definedName name="Sub11_ATF" localSheetId="16">#REF!</definedName>
    <definedName name="Sub11_ATF" localSheetId="19">#REF!</definedName>
    <definedName name="Sub11_ATF" localSheetId="20">#REF!</definedName>
    <definedName name="Sub11_ATF" localSheetId="22">#REF!</definedName>
    <definedName name="Sub11_ATF" localSheetId="23">#REF!</definedName>
    <definedName name="Sub11_ATF" localSheetId="24">#REF!</definedName>
    <definedName name="Sub11_ATF" localSheetId="25">#REF!</definedName>
    <definedName name="Sub11_ATF" localSheetId="26">#REF!</definedName>
    <definedName name="Sub11_ATF" localSheetId="5">#REF!</definedName>
    <definedName name="Sub11_ATF" localSheetId="7">#REF!</definedName>
    <definedName name="Sub11_ATF" localSheetId="9">#REF!</definedName>
    <definedName name="Sub11_ATF">#REF!</definedName>
    <definedName name="Sub11_Existing" localSheetId="27">#REF!</definedName>
    <definedName name="Sub11_Existing" localSheetId="28">#REF!</definedName>
    <definedName name="Sub11_Existing" localSheetId="16">#REF!</definedName>
    <definedName name="Sub11_Existing" localSheetId="19">#REF!</definedName>
    <definedName name="Sub11_Existing" localSheetId="20">#REF!</definedName>
    <definedName name="Sub11_Existing" localSheetId="22">#REF!</definedName>
    <definedName name="Sub11_Existing" localSheetId="23">#REF!</definedName>
    <definedName name="Sub11_Existing" localSheetId="24">#REF!</definedName>
    <definedName name="Sub11_Existing" localSheetId="25">#REF!</definedName>
    <definedName name="Sub11_Existing" localSheetId="26">#REF!</definedName>
    <definedName name="Sub11_Existing" localSheetId="5">#REF!</definedName>
    <definedName name="Sub11_Existing" localSheetId="7">#REF!</definedName>
    <definedName name="Sub11_Existing" localSheetId="9">#REF!</definedName>
    <definedName name="Sub11_Existing">#REF!</definedName>
    <definedName name="Sub11_Name" localSheetId="27">#REF!</definedName>
    <definedName name="Sub11_Name" localSheetId="28">#REF!</definedName>
    <definedName name="Sub11_Name" localSheetId="16">#REF!</definedName>
    <definedName name="Sub11_Name" localSheetId="19">#REF!</definedName>
    <definedName name="Sub11_Name" localSheetId="20">#REF!</definedName>
    <definedName name="Sub11_Name" localSheetId="22">#REF!</definedName>
    <definedName name="Sub11_Name" localSheetId="23">#REF!</definedName>
    <definedName name="Sub11_Name" localSheetId="24">#REF!</definedName>
    <definedName name="Sub11_Name" localSheetId="25">#REF!</definedName>
    <definedName name="Sub11_Name" localSheetId="26">#REF!</definedName>
    <definedName name="Sub11_Name" localSheetId="5">#REF!</definedName>
    <definedName name="Sub11_Name" localSheetId="7">#REF!</definedName>
    <definedName name="Sub11_Name" localSheetId="9">#REF!</definedName>
    <definedName name="Sub11_Name">#REF!</definedName>
    <definedName name="Sub12_ATF" localSheetId="27">#REF!</definedName>
    <definedName name="Sub12_ATF" localSheetId="28">#REF!</definedName>
    <definedName name="Sub12_ATF" localSheetId="16">#REF!</definedName>
    <definedName name="Sub12_ATF" localSheetId="19">#REF!</definedName>
    <definedName name="Sub12_ATF" localSheetId="20">#REF!</definedName>
    <definedName name="Sub12_ATF" localSheetId="22">#REF!</definedName>
    <definedName name="Sub12_ATF" localSheetId="23">#REF!</definedName>
    <definedName name="Sub12_ATF" localSheetId="24">#REF!</definedName>
    <definedName name="Sub12_ATF" localSheetId="25">#REF!</definedName>
    <definedName name="Sub12_ATF" localSheetId="26">#REF!</definedName>
    <definedName name="Sub12_ATF" localSheetId="5">#REF!</definedName>
    <definedName name="Sub12_ATF" localSheetId="7">#REF!</definedName>
    <definedName name="Sub12_ATF" localSheetId="9">#REF!</definedName>
    <definedName name="Sub12_ATF">#REF!</definedName>
    <definedName name="Sub12_Existing" localSheetId="27">#REF!</definedName>
    <definedName name="Sub12_Existing" localSheetId="28">#REF!</definedName>
    <definedName name="Sub12_Existing" localSheetId="16">#REF!</definedName>
    <definedName name="Sub12_Existing" localSheetId="19">#REF!</definedName>
    <definedName name="Sub12_Existing" localSheetId="20">#REF!</definedName>
    <definedName name="Sub12_Existing" localSheetId="22">#REF!</definedName>
    <definedName name="Sub12_Existing" localSheetId="23">#REF!</definedName>
    <definedName name="Sub12_Existing" localSheetId="24">#REF!</definedName>
    <definedName name="Sub12_Existing" localSheetId="25">#REF!</definedName>
    <definedName name="Sub12_Existing" localSheetId="26">#REF!</definedName>
    <definedName name="Sub12_Existing" localSheetId="5">#REF!</definedName>
    <definedName name="Sub12_Existing" localSheetId="7">#REF!</definedName>
    <definedName name="Sub12_Existing" localSheetId="9">#REF!</definedName>
    <definedName name="Sub12_Existing">#REF!</definedName>
    <definedName name="Sub12_Name" localSheetId="27">#REF!</definedName>
    <definedName name="Sub12_Name" localSheetId="28">#REF!</definedName>
    <definedName name="Sub12_Name" localSheetId="16">#REF!</definedName>
    <definedName name="Sub12_Name" localSheetId="19">#REF!</definedName>
    <definedName name="Sub12_Name" localSheetId="20">#REF!</definedName>
    <definedName name="Sub12_Name" localSheetId="22">#REF!</definedName>
    <definedName name="Sub12_Name" localSheetId="23">#REF!</definedName>
    <definedName name="Sub12_Name" localSheetId="24">#REF!</definedName>
    <definedName name="Sub12_Name" localSheetId="25">#REF!</definedName>
    <definedName name="Sub12_Name" localSheetId="26">#REF!</definedName>
    <definedName name="Sub12_Name" localSheetId="5">#REF!</definedName>
    <definedName name="Sub12_Name" localSheetId="7">#REF!</definedName>
    <definedName name="Sub12_Name" localSheetId="9">#REF!</definedName>
    <definedName name="Sub12_Name">#REF!</definedName>
    <definedName name="Sub13_ATF" localSheetId="27">#REF!</definedName>
    <definedName name="Sub13_ATF" localSheetId="28">#REF!</definedName>
    <definedName name="Sub13_ATF" localSheetId="16">#REF!</definedName>
    <definedName name="Sub13_ATF" localSheetId="19">#REF!</definedName>
    <definedName name="Sub13_ATF" localSheetId="20">#REF!</definedName>
    <definedName name="Sub13_ATF" localSheetId="22">#REF!</definedName>
    <definedName name="Sub13_ATF" localSheetId="23">#REF!</definedName>
    <definedName name="Sub13_ATF" localSheetId="24">#REF!</definedName>
    <definedName name="Sub13_ATF" localSheetId="25">#REF!</definedName>
    <definedName name="Sub13_ATF" localSheetId="26">#REF!</definedName>
    <definedName name="Sub13_ATF" localSheetId="5">#REF!</definedName>
    <definedName name="Sub13_ATF" localSheetId="7">#REF!</definedName>
    <definedName name="Sub13_ATF" localSheetId="9">#REF!</definedName>
    <definedName name="Sub13_ATF">#REF!</definedName>
    <definedName name="Sub13_Existing" localSheetId="27">#REF!</definedName>
    <definedName name="Sub13_Existing" localSheetId="28">#REF!</definedName>
    <definedName name="Sub13_Existing" localSheetId="16">#REF!</definedName>
    <definedName name="Sub13_Existing" localSheetId="19">#REF!</definedName>
    <definedName name="Sub13_Existing" localSheetId="20">#REF!</definedName>
    <definedName name="Sub13_Existing" localSheetId="22">#REF!</definedName>
    <definedName name="Sub13_Existing" localSheetId="23">#REF!</definedName>
    <definedName name="Sub13_Existing" localSheetId="24">#REF!</definedName>
    <definedName name="Sub13_Existing" localSheetId="25">#REF!</definedName>
    <definedName name="Sub13_Existing" localSheetId="26">#REF!</definedName>
    <definedName name="Sub13_Existing" localSheetId="5">#REF!</definedName>
    <definedName name="Sub13_Existing" localSheetId="7">#REF!</definedName>
    <definedName name="Sub13_Existing" localSheetId="9">#REF!</definedName>
    <definedName name="Sub13_Existing">#REF!</definedName>
    <definedName name="Sub13_Name" localSheetId="27">#REF!</definedName>
    <definedName name="Sub13_Name" localSheetId="28">#REF!</definedName>
    <definedName name="Sub13_Name" localSheetId="16">#REF!</definedName>
    <definedName name="Sub13_Name" localSheetId="19">#REF!</definedName>
    <definedName name="Sub13_Name" localSheetId="20">#REF!</definedName>
    <definedName name="Sub13_Name" localSheetId="22">#REF!</definedName>
    <definedName name="Sub13_Name" localSheetId="23">#REF!</definedName>
    <definedName name="Sub13_Name" localSheetId="24">#REF!</definedName>
    <definedName name="Sub13_Name" localSheetId="25">#REF!</definedName>
    <definedName name="Sub13_Name" localSheetId="26">#REF!</definedName>
    <definedName name="Sub13_Name" localSheetId="5">#REF!</definedName>
    <definedName name="Sub13_Name" localSheetId="7">#REF!</definedName>
    <definedName name="Sub13_Name" localSheetId="9">#REF!</definedName>
    <definedName name="Sub13_Name">#REF!</definedName>
    <definedName name="Sub14_ATF" localSheetId="27">#REF!</definedName>
    <definedName name="Sub14_ATF" localSheetId="28">#REF!</definedName>
    <definedName name="Sub14_ATF" localSheetId="16">#REF!</definedName>
    <definedName name="Sub14_ATF" localSheetId="19">#REF!</definedName>
    <definedName name="Sub14_ATF" localSheetId="20">#REF!</definedName>
    <definedName name="Sub14_ATF" localSheetId="22">#REF!</definedName>
    <definedName name="Sub14_ATF" localSheetId="23">#REF!</definedName>
    <definedName name="Sub14_ATF" localSheetId="24">#REF!</definedName>
    <definedName name="Sub14_ATF" localSheetId="25">#REF!</definedName>
    <definedName name="Sub14_ATF" localSheetId="26">#REF!</definedName>
    <definedName name="Sub14_ATF" localSheetId="5">#REF!</definedName>
    <definedName name="Sub14_ATF" localSheetId="7">#REF!</definedName>
    <definedName name="Sub14_ATF" localSheetId="9">#REF!</definedName>
    <definedName name="Sub14_ATF">#REF!</definedName>
    <definedName name="Sub14_Existing" localSheetId="27">#REF!</definedName>
    <definedName name="Sub14_Existing" localSheetId="28">#REF!</definedName>
    <definedName name="Sub14_Existing" localSheetId="16">#REF!</definedName>
    <definedName name="Sub14_Existing" localSheetId="19">#REF!</definedName>
    <definedName name="Sub14_Existing" localSheetId="20">#REF!</definedName>
    <definedName name="Sub14_Existing" localSheetId="22">#REF!</definedName>
    <definedName name="Sub14_Existing" localSheetId="23">#REF!</definedName>
    <definedName name="Sub14_Existing" localSheetId="24">#REF!</definedName>
    <definedName name="Sub14_Existing" localSheetId="25">#REF!</definedName>
    <definedName name="Sub14_Existing" localSheetId="26">#REF!</definedName>
    <definedName name="Sub14_Existing" localSheetId="5">#REF!</definedName>
    <definedName name="Sub14_Existing" localSheetId="7">#REF!</definedName>
    <definedName name="Sub14_Existing" localSheetId="9">#REF!</definedName>
    <definedName name="Sub14_Existing">#REF!</definedName>
    <definedName name="Sub14_Name" localSheetId="27">#REF!</definedName>
    <definedName name="Sub14_Name" localSheetId="28">#REF!</definedName>
    <definedName name="Sub14_Name" localSheetId="16">#REF!</definedName>
    <definedName name="Sub14_Name" localSheetId="19">#REF!</definedName>
    <definedName name="Sub14_Name" localSheetId="20">#REF!</definedName>
    <definedName name="Sub14_Name" localSheetId="22">#REF!</definedName>
    <definedName name="Sub14_Name" localSheetId="23">#REF!</definedName>
    <definedName name="Sub14_Name" localSheetId="24">#REF!</definedName>
    <definedName name="Sub14_Name" localSheetId="25">#REF!</definedName>
    <definedName name="Sub14_Name" localSheetId="26">#REF!</definedName>
    <definedName name="Sub14_Name" localSheetId="5">#REF!</definedName>
    <definedName name="Sub14_Name" localSheetId="7">#REF!</definedName>
    <definedName name="Sub14_Name" localSheetId="9">#REF!</definedName>
    <definedName name="Sub14_Name">#REF!</definedName>
    <definedName name="Sub2_ATF" localSheetId="27">#REF!</definedName>
    <definedName name="Sub2_ATF" localSheetId="28">#REF!</definedName>
    <definedName name="Sub2_ATF" localSheetId="16">#REF!</definedName>
    <definedName name="Sub2_ATF" localSheetId="19">#REF!</definedName>
    <definedName name="Sub2_ATF" localSheetId="20">#REF!</definedName>
    <definedName name="Sub2_ATF" localSheetId="22">#REF!</definedName>
    <definedName name="Sub2_ATF" localSheetId="23">#REF!</definedName>
    <definedName name="Sub2_ATF" localSheetId="24">#REF!</definedName>
    <definedName name="Sub2_ATF" localSheetId="25">#REF!</definedName>
    <definedName name="Sub2_ATF" localSheetId="26">#REF!</definedName>
    <definedName name="Sub2_ATF" localSheetId="5">#REF!</definedName>
    <definedName name="Sub2_ATF" localSheetId="7">#REF!</definedName>
    <definedName name="Sub2_ATF" localSheetId="9">#REF!</definedName>
    <definedName name="Sub2_ATF">#REF!</definedName>
    <definedName name="Sub2_Existing" localSheetId="27">#REF!</definedName>
    <definedName name="Sub2_Existing" localSheetId="28">#REF!</definedName>
    <definedName name="Sub2_Existing" localSheetId="16">#REF!</definedName>
    <definedName name="Sub2_Existing" localSheetId="19">#REF!</definedName>
    <definedName name="Sub2_Existing" localSheetId="20">#REF!</definedName>
    <definedName name="Sub2_Existing" localSheetId="22">#REF!</definedName>
    <definedName name="Sub2_Existing" localSheetId="23">#REF!</definedName>
    <definedName name="Sub2_Existing" localSheetId="24">#REF!</definedName>
    <definedName name="Sub2_Existing" localSheetId="25">#REF!</definedName>
    <definedName name="Sub2_Existing" localSheetId="26">#REF!</definedName>
    <definedName name="Sub2_Existing" localSheetId="5">#REF!</definedName>
    <definedName name="Sub2_Existing" localSheetId="7">#REF!</definedName>
    <definedName name="Sub2_Existing" localSheetId="9">#REF!</definedName>
    <definedName name="Sub2_Existing">#REF!</definedName>
    <definedName name="Sub2_Name" localSheetId="27">#REF!</definedName>
    <definedName name="Sub2_Name" localSheetId="28">#REF!</definedName>
    <definedName name="Sub2_Name" localSheetId="16">#REF!</definedName>
    <definedName name="Sub2_Name" localSheetId="19">#REF!</definedName>
    <definedName name="Sub2_Name" localSheetId="20">#REF!</definedName>
    <definedName name="Sub2_Name" localSheetId="22">#REF!</definedName>
    <definedName name="Sub2_Name" localSheetId="23">#REF!</definedName>
    <definedName name="Sub2_Name" localSheetId="24">#REF!</definedName>
    <definedName name="Sub2_Name" localSheetId="25">#REF!</definedName>
    <definedName name="Sub2_Name" localSheetId="26">#REF!</definedName>
    <definedName name="Sub2_Name" localSheetId="5">#REF!</definedName>
    <definedName name="Sub2_Name" localSheetId="7">#REF!</definedName>
    <definedName name="Sub2_Name" localSheetId="9">#REF!</definedName>
    <definedName name="Sub2_Name">#REF!</definedName>
    <definedName name="Sub3_ATF" localSheetId="27">#REF!</definedName>
    <definedName name="Sub3_ATF" localSheetId="28">#REF!</definedName>
    <definedName name="Sub3_ATF" localSheetId="16">#REF!</definedName>
    <definedName name="Sub3_ATF" localSheetId="19">#REF!</definedName>
    <definedName name="Sub3_ATF" localSheetId="20">#REF!</definedName>
    <definedName name="Sub3_ATF" localSheetId="22">#REF!</definedName>
    <definedName name="Sub3_ATF" localSheetId="23">#REF!</definedName>
    <definedName name="Sub3_ATF" localSheetId="24">#REF!</definedName>
    <definedName name="Sub3_ATF" localSheetId="25">#REF!</definedName>
    <definedName name="Sub3_ATF" localSheetId="26">#REF!</definedName>
    <definedName name="Sub3_ATF" localSheetId="5">#REF!</definedName>
    <definedName name="Sub3_ATF" localSheetId="7">#REF!</definedName>
    <definedName name="Sub3_ATF" localSheetId="9">#REF!</definedName>
    <definedName name="Sub3_ATF">#REF!</definedName>
    <definedName name="Sub3_Existing" localSheetId="27">#REF!</definedName>
    <definedName name="Sub3_Existing" localSheetId="28">#REF!</definedName>
    <definedName name="Sub3_Existing" localSheetId="16">#REF!</definedName>
    <definedName name="Sub3_Existing" localSheetId="19">#REF!</definedName>
    <definedName name="Sub3_Existing" localSheetId="20">#REF!</definedName>
    <definedName name="Sub3_Existing" localSheetId="22">#REF!</definedName>
    <definedName name="Sub3_Existing" localSheetId="23">#REF!</definedName>
    <definedName name="Sub3_Existing" localSheetId="24">#REF!</definedName>
    <definedName name="Sub3_Existing" localSheetId="25">#REF!</definedName>
    <definedName name="Sub3_Existing" localSheetId="26">#REF!</definedName>
    <definedName name="Sub3_Existing" localSheetId="5">#REF!</definedName>
    <definedName name="Sub3_Existing" localSheetId="7">#REF!</definedName>
    <definedName name="Sub3_Existing" localSheetId="9">#REF!</definedName>
    <definedName name="Sub3_Existing">#REF!</definedName>
    <definedName name="Sub3_Name" localSheetId="27">#REF!</definedName>
    <definedName name="Sub3_Name" localSheetId="28">#REF!</definedName>
    <definedName name="Sub3_Name" localSheetId="16">#REF!</definedName>
    <definedName name="Sub3_Name" localSheetId="19">#REF!</definedName>
    <definedName name="Sub3_Name" localSheetId="20">#REF!</definedName>
    <definedName name="Sub3_Name" localSheetId="22">#REF!</definedName>
    <definedName name="Sub3_Name" localSheetId="23">#REF!</definedName>
    <definedName name="Sub3_Name" localSheetId="24">#REF!</definedName>
    <definedName name="Sub3_Name" localSheetId="25">#REF!</definedName>
    <definedName name="Sub3_Name" localSheetId="26">#REF!</definedName>
    <definedName name="Sub3_Name" localSheetId="5">#REF!</definedName>
    <definedName name="Sub3_Name" localSheetId="7">#REF!</definedName>
    <definedName name="Sub3_Name" localSheetId="9">#REF!</definedName>
    <definedName name="Sub3_Name">#REF!</definedName>
    <definedName name="Sub4_ATF" localSheetId="27">#REF!</definedName>
    <definedName name="Sub4_ATF" localSheetId="28">#REF!</definedName>
    <definedName name="Sub4_ATF" localSheetId="16">#REF!</definedName>
    <definedName name="Sub4_ATF" localSheetId="19">#REF!</definedName>
    <definedName name="Sub4_ATF" localSheetId="20">#REF!</definedName>
    <definedName name="Sub4_ATF" localSheetId="22">#REF!</definedName>
    <definedName name="Sub4_ATF" localSheetId="23">#REF!</definedName>
    <definedName name="Sub4_ATF" localSheetId="24">#REF!</definedName>
    <definedName name="Sub4_ATF" localSheetId="25">#REF!</definedName>
    <definedName name="Sub4_ATF" localSheetId="26">#REF!</definedName>
    <definedName name="Sub4_ATF" localSheetId="5">#REF!</definedName>
    <definedName name="Sub4_ATF" localSheetId="7">#REF!</definedName>
    <definedName name="Sub4_ATF" localSheetId="9">#REF!</definedName>
    <definedName name="Sub4_ATF">#REF!</definedName>
    <definedName name="Sub4_Existing" localSheetId="27">#REF!</definedName>
    <definedName name="Sub4_Existing" localSheetId="28">#REF!</definedName>
    <definedName name="Sub4_Existing" localSheetId="16">#REF!</definedName>
    <definedName name="Sub4_Existing" localSheetId="19">#REF!</definedName>
    <definedName name="Sub4_Existing" localSheetId="20">#REF!</definedName>
    <definedName name="Sub4_Existing" localSheetId="22">#REF!</definedName>
    <definedName name="Sub4_Existing" localSheetId="23">#REF!</definedName>
    <definedName name="Sub4_Existing" localSheetId="24">#REF!</definedName>
    <definedName name="Sub4_Existing" localSheetId="25">#REF!</definedName>
    <definedName name="Sub4_Existing" localSheetId="26">#REF!</definedName>
    <definedName name="Sub4_Existing" localSheetId="5">#REF!</definedName>
    <definedName name="Sub4_Existing" localSheetId="7">#REF!</definedName>
    <definedName name="Sub4_Existing" localSheetId="9">#REF!</definedName>
    <definedName name="Sub4_Existing">#REF!</definedName>
    <definedName name="Sub4_Name" localSheetId="27">#REF!</definedName>
    <definedName name="Sub4_Name" localSheetId="28">#REF!</definedName>
    <definedName name="Sub4_Name" localSheetId="16">#REF!</definedName>
    <definedName name="Sub4_Name" localSheetId="19">#REF!</definedName>
    <definedName name="Sub4_Name" localSheetId="20">#REF!</definedName>
    <definedName name="Sub4_Name" localSheetId="22">#REF!</definedName>
    <definedName name="Sub4_Name" localSheetId="23">#REF!</definedName>
    <definedName name="Sub4_Name" localSheetId="24">#REF!</definedName>
    <definedName name="Sub4_Name" localSheetId="25">#REF!</definedName>
    <definedName name="Sub4_Name" localSheetId="26">#REF!</definedName>
    <definedName name="Sub4_Name" localSheetId="5">#REF!</definedName>
    <definedName name="Sub4_Name" localSheetId="7">#REF!</definedName>
    <definedName name="Sub4_Name" localSheetId="9">#REF!</definedName>
    <definedName name="Sub4_Name">#REF!</definedName>
    <definedName name="Sub5_ATF" localSheetId="27">#REF!</definedName>
    <definedName name="Sub5_ATF" localSheetId="28">#REF!</definedName>
    <definedName name="Sub5_ATF" localSheetId="16">#REF!</definedName>
    <definedName name="Sub5_ATF" localSheetId="19">#REF!</definedName>
    <definedName name="Sub5_ATF" localSheetId="20">#REF!</definedName>
    <definedName name="Sub5_ATF" localSheetId="22">#REF!</definedName>
    <definedName name="Sub5_ATF" localSheetId="23">#REF!</definedName>
    <definedName name="Sub5_ATF" localSheetId="24">#REF!</definedName>
    <definedName name="Sub5_ATF" localSheetId="25">#REF!</definedName>
    <definedName name="Sub5_ATF" localSheetId="26">#REF!</definedName>
    <definedName name="Sub5_ATF" localSheetId="5">#REF!</definedName>
    <definedName name="Sub5_ATF" localSheetId="7">#REF!</definedName>
    <definedName name="Sub5_ATF" localSheetId="9">#REF!</definedName>
    <definedName name="Sub5_ATF">#REF!</definedName>
    <definedName name="Sub5_Existing" localSheetId="27">#REF!</definedName>
    <definedName name="Sub5_Existing" localSheetId="28">#REF!</definedName>
    <definedName name="Sub5_Existing" localSheetId="16">#REF!</definedName>
    <definedName name="Sub5_Existing" localSheetId="19">#REF!</definedName>
    <definedName name="Sub5_Existing" localSheetId="20">#REF!</definedName>
    <definedName name="Sub5_Existing" localSheetId="22">#REF!</definedName>
    <definedName name="Sub5_Existing" localSheetId="23">#REF!</definedName>
    <definedName name="Sub5_Existing" localSheetId="24">#REF!</definedName>
    <definedName name="Sub5_Existing" localSheetId="25">#REF!</definedName>
    <definedName name="Sub5_Existing" localSheetId="26">#REF!</definedName>
    <definedName name="Sub5_Existing" localSheetId="5">#REF!</definedName>
    <definedName name="Sub5_Existing" localSheetId="7">#REF!</definedName>
    <definedName name="Sub5_Existing" localSheetId="9">#REF!</definedName>
    <definedName name="Sub5_Existing">#REF!</definedName>
    <definedName name="Sub5_Name" localSheetId="27">#REF!</definedName>
    <definedName name="Sub5_Name" localSheetId="28">#REF!</definedName>
    <definedName name="Sub5_Name" localSheetId="16">#REF!</definedName>
    <definedName name="Sub5_Name" localSheetId="19">#REF!</definedName>
    <definedName name="Sub5_Name" localSheetId="20">#REF!</definedName>
    <definedName name="Sub5_Name" localSheetId="22">#REF!</definedName>
    <definedName name="Sub5_Name" localSheetId="23">#REF!</definedName>
    <definedName name="Sub5_Name" localSheetId="24">#REF!</definedName>
    <definedName name="Sub5_Name" localSheetId="25">#REF!</definedName>
    <definedName name="Sub5_Name" localSheetId="26">#REF!</definedName>
    <definedName name="Sub5_Name" localSheetId="5">#REF!</definedName>
    <definedName name="Sub5_Name" localSheetId="7">#REF!</definedName>
    <definedName name="Sub5_Name" localSheetId="9">#REF!</definedName>
    <definedName name="Sub5_Name">#REF!</definedName>
    <definedName name="Sub6_ATF" localSheetId="27">#REF!</definedName>
    <definedName name="Sub6_ATF" localSheetId="28">#REF!</definedName>
    <definedName name="Sub6_ATF" localSheetId="16">#REF!</definedName>
    <definedName name="Sub6_ATF" localSheetId="19">#REF!</definedName>
    <definedName name="Sub6_ATF" localSheetId="20">#REF!</definedName>
    <definedName name="Sub6_ATF" localSheetId="22">#REF!</definedName>
    <definedName name="Sub6_ATF" localSheetId="23">#REF!</definedName>
    <definedName name="Sub6_ATF" localSheetId="24">#REF!</definedName>
    <definedName name="Sub6_ATF" localSheetId="25">#REF!</definedName>
    <definedName name="Sub6_ATF" localSheetId="26">#REF!</definedName>
    <definedName name="Sub6_ATF" localSheetId="5">#REF!</definedName>
    <definedName name="Sub6_ATF" localSheetId="7">#REF!</definedName>
    <definedName name="Sub6_ATF" localSheetId="9">#REF!</definedName>
    <definedName name="Sub6_ATF">#REF!</definedName>
    <definedName name="Sub6_Existing" localSheetId="27">#REF!</definedName>
    <definedName name="Sub6_Existing" localSheetId="28">#REF!</definedName>
    <definedName name="Sub6_Existing" localSheetId="16">#REF!</definedName>
    <definedName name="Sub6_Existing" localSheetId="19">#REF!</definedName>
    <definedName name="Sub6_Existing" localSheetId="20">#REF!</definedName>
    <definedName name="Sub6_Existing" localSheetId="22">#REF!</definedName>
    <definedName name="Sub6_Existing" localSheetId="23">#REF!</definedName>
    <definedName name="Sub6_Existing" localSheetId="24">#REF!</definedName>
    <definedName name="Sub6_Existing" localSheetId="25">#REF!</definedName>
    <definedName name="Sub6_Existing" localSheetId="26">#REF!</definedName>
    <definedName name="Sub6_Existing" localSheetId="5">#REF!</definedName>
    <definedName name="Sub6_Existing" localSheetId="7">#REF!</definedName>
    <definedName name="Sub6_Existing" localSheetId="9">#REF!</definedName>
    <definedName name="Sub6_Existing">#REF!</definedName>
    <definedName name="Sub6_Name" localSheetId="27">#REF!</definedName>
    <definedName name="Sub6_Name" localSheetId="28">#REF!</definedName>
    <definedName name="Sub6_Name" localSheetId="16">#REF!</definedName>
    <definedName name="Sub6_Name" localSheetId="19">#REF!</definedName>
    <definedName name="Sub6_Name" localSheetId="20">#REF!</definedName>
    <definedName name="Sub6_Name" localSheetId="22">#REF!</definedName>
    <definedName name="Sub6_Name" localSheetId="23">#REF!</definedName>
    <definedName name="Sub6_Name" localSheetId="24">#REF!</definedName>
    <definedName name="Sub6_Name" localSheetId="25">#REF!</definedName>
    <definedName name="Sub6_Name" localSheetId="26">#REF!</definedName>
    <definedName name="Sub6_Name" localSheetId="5">#REF!</definedName>
    <definedName name="Sub6_Name" localSheetId="7">#REF!</definedName>
    <definedName name="Sub6_Name" localSheetId="9">#REF!</definedName>
    <definedName name="Sub6_Name">#REF!</definedName>
    <definedName name="Sub7_ATF" localSheetId="27">#REF!</definedName>
    <definedName name="Sub7_ATF" localSheetId="28">#REF!</definedName>
    <definedName name="Sub7_ATF" localSheetId="16">#REF!</definedName>
    <definedName name="Sub7_ATF" localSheetId="19">#REF!</definedName>
    <definedName name="Sub7_ATF" localSheetId="20">#REF!</definedName>
    <definedName name="Sub7_ATF" localSheetId="22">#REF!</definedName>
    <definedName name="Sub7_ATF" localSheetId="23">#REF!</definedName>
    <definedName name="Sub7_ATF" localSheetId="24">#REF!</definedName>
    <definedName name="Sub7_ATF" localSheetId="25">#REF!</definedName>
    <definedName name="Sub7_ATF" localSheetId="26">#REF!</definedName>
    <definedName name="Sub7_ATF" localSheetId="5">#REF!</definedName>
    <definedName name="Sub7_ATF" localSheetId="7">#REF!</definedName>
    <definedName name="Sub7_ATF" localSheetId="9">#REF!</definedName>
    <definedName name="Sub7_ATF">#REF!</definedName>
    <definedName name="Sub7_Existing" localSheetId="27">#REF!</definedName>
    <definedName name="Sub7_Existing" localSheetId="28">#REF!</definedName>
    <definedName name="Sub7_Existing" localSheetId="16">#REF!</definedName>
    <definedName name="Sub7_Existing" localSheetId="19">#REF!</definedName>
    <definedName name="Sub7_Existing" localSheetId="20">#REF!</definedName>
    <definedName name="Sub7_Existing" localSheetId="22">#REF!</definedName>
    <definedName name="Sub7_Existing" localSheetId="23">#REF!</definedName>
    <definedName name="Sub7_Existing" localSheetId="24">#REF!</definedName>
    <definedName name="Sub7_Existing" localSheetId="25">#REF!</definedName>
    <definedName name="Sub7_Existing" localSheetId="26">#REF!</definedName>
    <definedName name="Sub7_Existing" localSheetId="5">#REF!</definedName>
    <definedName name="Sub7_Existing" localSheetId="7">#REF!</definedName>
    <definedName name="Sub7_Existing" localSheetId="9">#REF!</definedName>
    <definedName name="Sub7_Existing">#REF!</definedName>
    <definedName name="Sub7_Name" localSheetId="27">#REF!</definedName>
    <definedName name="Sub7_Name" localSheetId="28">#REF!</definedName>
    <definedName name="Sub7_Name" localSheetId="16">#REF!</definedName>
    <definedName name="Sub7_Name" localSheetId="19">#REF!</definedName>
    <definedName name="Sub7_Name" localSheetId="20">#REF!</definedName>
    <definedName name="Sub7_Name" localSheetId="22">#REF!</definedName>
    <definedName name="Sub7_Name" localSheetId="23">#REF!</definedName>
    <definedName name="Sub7_Name" localSheetId="24">#REF!</definedName>
    <definedName name="Sub7_Name" localSheetId="25">#REF!</definedName>
    <definedName name="Sub7_Name" localSheetId="26">#REF!</definedName>
    <definedName name="Sub7_Name" localSheetId="5">#REF!</definedName>
    <definedName name="Sub7_Name" localSheetId="7">#REF!</definedName>
    <definedName name="Sub7_Name" localSheetId="9">#REF!</definedName>
    <definedName name="Sub7_Name">#REF!</definedName>
    <definedName name="Sub8_ATF" localSheetId="27">#REF!</definedName>
    <definedName name="Sub8_ATF" localSheetId="28">#REF!</definedName>
    <definedName name="Sub8_ATF" localSheetId="16">#REF!</definedName>
    <definedName name="Sub8_ATF" localSheetId="19">#REF!</definedName>
    <definedName name="Sub8_ATF" localSheetId="20">#REF!</definedName>
    <definedName name="Sub8_ATF" localSheetId="22">#REF!</definedName>
    <definedName name="Sub8_ATF" localSheetId="23">#REF!</definedName>
    <definedName name="Sub8_ATF" localSheetId="24">#REF!</definedName>
    <definedName name="Sub8_ATF" localSheetId="25">#REF!</definedName>
    <definedName name="Sub8_ATF" localSheetId="26">#REF!</definedName>
    <definedName name="Sub8_ATF" localSheetId="5">#REF!</definedName>
    <definedName name="Sub8_ATF" localSheetId="7">#REF!</definedName>
    <definedName name="Sub8_ATF" localSheetId="9">#REF!</definedName>
    <definedName name="Sub8_ATF">#REF!</definedName>
    <definedName name="Sub8_Existing" localSheetId="27">#REF!</definedName>
    <definedName name="Sub8_Existing" localSheetId="28">#REF!</definedName>
    <definedName name="Sub8_Existing" localSheetId="16">#REF!</definedName>
    <definedName name="Sub8_Existing" localSheetId="19">#REF!</definedName>
    <definedName name="Sub8_Existing" localSheetId="20">#REF!</definedName>
    <definedName name="Sub8_Existing" localSheetId="22">#REF!</definedName>
    <definedName name="Sub8_Existing" localSheetId="23">#REF!</definedName>
    <definedName name="Sub8_Existing" localSheetId="24">#REF!</definedName>
    <definedName name="Sub8_Existing" localSheetId="25">#REF!</definedName>
    <definedName name="Sub8_Existing" localSheetId="26">#REF!</definedName>
    <definedName name="Sub8_Existing" localSheetId="5">#REF!</definedName>
    <definedName name="Sub8_Existing" localSheetId="7">#REF!</definedName>
    <definedName name="Sub8_Existing" localSheetId="9">#REF!</definedName>
    <definedName name="Sub8_Existing">#REF!</definedName>
    <definedName name="Sub8_Name" localSheetId="27">#REF!</definedName>
    <definedName name="Sub8_Name" localSheetId="28">#REF!</definedName>
    <definedName name="Sub8_Name" localSheetId="16">#REF!</definedName>
    <definedName name="Sub8_Name" localSheetId="19">#REF!</definedName>
    <definedName name="Sub8_Name" localSheetId="20">#REF!</definedName>
    <definedName name="Sub8_Name" localSheetId="22">#REF!</definedName>
    <definedName name="Sub8_Name" localSheetId="23">#REF!</definedName>
    <definedName name="Sub8_Name" localSheetId="24">#REF!</definedName>
    <definedName name="Sub8_Name" localSheetId="25">#REF!</definedName>
    <definedName name="Sub8_Name" localSheetId="26">#REF!</definedName>
    <definedName name="Sub8_Name" localSheetId="5">#REF!</definedName>
    <definedName name="Sub8_Name" localSheetId="7">#REF!</definedName>
    <definedName name="Sub8_Name" localSheetId="9">#REF!</definedName>
    <definedName name="Sub8_Name">#REF!</definedName>
    <definedName name="Sub9_ATF" localSheetId="27">#REF!</definedName>
    <definedName name="Sub9_ATF" localSheetId="28">#REF!</definedName>
    <definedName name="Sub9_ATF" localSheetId="16">#REF!</definedName>
    <definedName name="Sub9_ATF" localSheetId="19">#REF!</definedName>
    <definedName name="Sub9_ATF" localSheetId="20">#REF!</definedName>
    <definedName name="Sub9_ATF" localSheetId="22">#REF!</definedName>
    <definedName name="Sub9_ATF" localSheetId="23">#REF!</definedName>
    <definedName name="Sub9_ATF" localSheetId="24">#REF!</definedName>
    <definedName name="Sub9_ATF" localSheetId="25">#REF!</definedName>
    <definedName name="Sub9_ATF" localSheetId="26">#REF!</definedName>
    <definedName name="Sub9_ATF" localSheetId="5">#REF!</definedName>
    <definedName name="Sub9_ATF" localSheetId="7">#REF!</definedName>
    <definedName name="Sub9_ATF" localSheetId="9">#REF!</definedName>
    <definedName name="Sub9_ATF">#REF!</definedName>
    <definedName name="Sub9_Existing" localSheetId="27">#REF!</definedName>
    <definedName name="Sub9_Existing" localSheetId="28">#REF!</definedName>
    <definedName name="Sub9_Existing" localSheetId="16">#REF!</definedName>
    <definedName name="Sub9_Existing" localSheetId="19">#REF!</definedName>
    <definedName name="Sub9_Existing" localSheetId="20">#REF!</definedName>
    <definedName name="Sub9_Existing" localSheetId="22">#REF!</definedName>
    <definedName name="Sub9_Existing" localSheetId="23">#REF!</definedName>
    <definedName name="Sub9_Existing" localSheetId="24">#REF!</definedName>
    <definedName name="Sub9_Existing" localSheetId="25">#REF!</definedName>
    <definedName name="Sub9_Existing" localSheetId="26">#REF!</definedName>
    <definedName name="Sub9_Existing" localSheetId="5">#REF!</definedName>
    <definedName name="Sub9_Existing" localSheetId="7">#REF!</definedName>
    <definedName name="Sub9_Existing" localSheetId="9">#REF!</definedName>
    <definedName name="Sub9_Existing">#REF!</definedName>
    <definedName name="Sub9_Name" localSheetId="27">#REF!</definedName>
    <definedName name="Sub9_Name" localSheetId="28">#REF!</definedName>
    <definedName name="Sub9_Name" localSheetId="16">#REF!</definedName>
    <definedName name="Sub9_Name" localSheetId="19">#REF!</definedName>
    <definedName name="Sub9_Name" localSheetId="20">#REF!</definedName>
    <definedName name="Sub9_Name" localSheetId="22">#REF!</definedName>
    <definedName name="Sub9_Name" localSheetId="23">#REF!</definedName>
    <definedName name="Sub9_Name" localSheetId="24">#REF!</definedName>
    <definedName name="Sub9_Name" localSheetId="25">#REF!</definedName>
    <definedName name="Sub9_Name" localSheetId="26">#REF!</definedName>
    <definedName name="Sub9_Name" localSheetId="5">#REF!</definedName>
    <definedName name="Sub9_Name" localSheetId="7">#REF!</definedName>
    <definedName name="Sub9_Name" localSheetId="9">#REF!</definedName>
    <definedName name="Sub9_Name">#REF!</definedName>
    <definedName name="Submittals">#REF!</definedName>
    <definedName name="SUBS">#REF!</definedName>
    <definedName name="SUM">#REF!</definedName>
    <definedName name="SUM_DB_DATA">#REF!</definedName>
    <definedName name="SUMMARY" localSheetId="27">#REF!</definedName>
    <definedName name="SUMMARY" localSheetId="28">#REF!</definedName>
    <definedName name="SUMMARY" localSheetId="16">#REF!</definedName>
    <definedName name="SUMMARY" localSheetId="18">#REF!</definedName>
    <definedName name="SUMMARY" localSheetId="20">#REF!</definedName>
    <definedName name="SUMMARY" localSheetId="21">#REF!</definedName>
    <definedName name="SUMMARY" localSheetId="22">#REF!</definedName>
    <definedName name="SUMMARY" localSheetId="23">#REF!</definedName>
    <definedName name="SUMMARY" localSheetId="24">#REF!</definedName>
    <definedName name="SUMMARY" localSheetId="25">#REF!</definedName>
    <definedName name="SUMMARY" localSheetId="26">#REF!</definedName>
    <definedName name="SUMMARY" localSheetId="1">#REF!</definedName>
    <definedName name="SUMMARY" localSheetId="2">#REF!</definedName>
    <definedName name="SUMMARY" localSheetId="4">#REF!</definedName>
    <definedName name="SUMMARY" localSheetId="5">#REF!</definedName>
    <definedName name="SUMMARY" localSheetId="7">#REF!</definedName>
    <definedName name="SUMMARY" localSheetId="8">#REF!</definedName>
    <definedName name="SUMMARY" localSheetId="9">#REF!</definedName>
    <definedName name="SUMMARY" localSheetId="10">#REF!</definedName>
    <definedName name="SUMMARY">#REF!</definedName>
    <definedName name="SummaryFinancials" localSheetId="27">#REF!</definedName>
    <definedName name="SummaryFinancials" localSheetId="28">#REF!</definedName>
    <definedName name="SummaryFinancials" localSheetId="16">#REF!</definedName>
    <definedName name="SummaryFinancials" localSheetId="18">#REF!</definedName>
    <definedName name="SummaryFinancials" localSheetId="20">#REF!</definedName>
    <definedName name="SummaryFinancials" localSheetId="21">#REF!</definedName>
    <definedName name="SummaryFinancials" localSheetId="22">#REF!</definedName>
    <definedName name="SummaryFinancials" localSheetId="23">#REF!</definedName>
    <definedName name="SummaryFinancials" localSheetId="24">#REF!</definedName>
    <definedName name="SummaryFinancials" localSheetId="25">#REF!</definedName>
    <definedName name="SummaryFinancials" localSheetId="26">#REF!</definedName>
    <definedName name="SummaryFinancials" localSheetId="1">#REF!</definedName>
    <definedName name="SummaryFinancials" localSheetId="2">#REF!</definedName>
    <definedName name="SummaryFinancials" localSheetId="4">#REF!</definedName>
    <definedName name="SummaryFinancials" localSheetId="7">#REF!</definedName>
    <definedName name="SummaryFinancials" localSheetId="8">#REF!</definedName>
    <definedName name="SummaryFinancials" localSheetId="9">#REF!</definedName>
    <definedName name="SummaryFinancials" localSheetId="10">#REF!</definedName>
    <definedName name="SummaryFinancials">#REF!</definedName>
    <definedName name="SumPrintNames" localSheetId="27">#REF!</definedName>
    <definedName name="SumPrintNames" localSheetId="28">#REF!</definedName>
    <definedName name="SumPrintNames" localSheetId="16">#REF!</definedName>
    <definedName name="SumPrintNames" localSheetId="18">#REF!</definedName>
    <definedName name="SumPrintNames" localSheetId="21">#REF!</definedName>
    <definedName name="SumPrintNames" localSheetId="22">#REF!</definedName>
    <definedName name="SumPrintNames" localSheetId="23">#REF!</definedName>
    <definedName name="SumPrintNames" localSheetId="24">#REF!</definedName>
    <definedName name="SumPrintNames" localSheetId="25">#REF!</definedName>
    <definedName name="SumPrintNames" localSheetId="26">#REF!</definedName>
    <definedName name="SumPrintNames" localSheetId="1">#REF!</definedName>
    <definedName name="SumPrintNames" localSheetId="2">#REF!</definedName>
    <definedName name="SumPrintNames" localSheetId="4">#REF!</definedName>
    <definedName name="SumPrintNames" localSheetId="7">#REF!</definedName>
    <definedName name="SumPrintNames" localSheetId="8">#REF!</definedName>
    <definedName name="SumPrintNames" localSheetId="9">#REF!</definedName>
    <definedName name="SumPrintNames" localSheetId="10">#REF!</definedName>
    <definedName name="SumPrintNames">#REF!</definedName>
    <definedName name="SumRptPV_LiabilitiesSFFUT" localSheetId="27">#REF!</definedName>
    <definedName name="SumRptPV_LiabilitiesSFFUT" localSheetId="28">#REF!</definedName>
    <definedName name="SumRptPV_LiabilitiesSFFUT" localSheetId="18">#REF!</definedName>
    <definedName name="SumRptPV_LiabilitiesSFFUT" localSheetId="21">#REF!</definedName>
    <definedName name="SumRptPV_LiabilitiesSFFUT" localSheetId="22">#REF!</definedName>
    <definedName name="SumRptPV_LiabilitiesSFFUT" localSheetId="23">#REF!</definedName>
    <definedName name="SumRptPV_LiabilitiesSFFUT" localSheetId="24">#REF!</definedName>
    <definedName name="SumRptPV_LiabilitiesSFFUT" localSheetId="25">#REF!</definedName>
    <definedName name="SumRptPV_LiabilitiesSFFUT" localSheetId="26">#REF!</definedName>
    <definedName name="SumRptPV_LiabilitiesSFFUT" localSheetId="1">#REF!</definedName>
    <definedName name="SumRptPV_LiabilitiesSFFUT" localSheetId="2">#REF!</definedName>
    <definedName name="SumRptPV_LiabilitiesSFFUT" localSheetId="4">#REF!</definedName>
    <definedName name="SumRptPV_LiabilitiesSFFUT" localSheetId="7">#REF!</definedName>
    <definedName name="SumRptPV_LiabilitiesSFFUT" localSheetId="8">#REF!</definedName>
    <definedName name="SumRptPV_LiabilitiesSFFUT" localSheetId="9">#REF!</definedName>
    <definedName name="SumRptPV_LiabilitiesSFFUT" localSheetId="10">#REF!</definedName>
    <definedName name="SumRptPV_LiabilitiesSFFUT">#REF!</definedName>
    <definedName name="SumRptPVt_LiabilitiesVF" localSheetId="27">#REF!</definedName>
    <definedName name="SumRptPVt_LiabilitiesVF" localSheetId="28">#REF!</definedName>
    <definedName name="SumRptPVt_LiabilitiesVF" localSheetId="18">#REF!</definedName>
    <definedName name="SumRptPVt_LiabilitiesVF" localSheetId="21">#REF!</definedName>
    <definedName name="SumRptPVt_LiabilitiesVF" localSheetId="22">#REF!</definedName>
    <definedName name="SumRptPVt_LiabilitiesVF" localSheetId="23">#REF!</definedName>
    <definedName name="SumRptPVt_LiabilitiesVF" localSheetId="24">#REF!</definedName>
    <definedName name="SumRptPVt_LiabilitiesVF" localSheetId="25">#REF!</definedName>
    <definedName name="SumRptPVt_LiabilitiesVF" localSheetId="26">#REF!</definedName>
    <definedName name="SumRptPVt_LiabilitiesVF" localSheetId="1">#REF!</definedName>
    <definedName name="SumRptPVt_LiabilitiesVF" localSheetId="2">#REF!</definedName>
    <definedName name="SumRptPVt_LiabilitiesVF" localSheetId="4">#REF!</definedName>
    <definedName name="SumRptPVt_LiabilitiesVF" localSheetId="7">#REF!</definedName>
    <definedName name="SumRptPVt_LiabilitiesVF" localSheetId="8">#REF!</definedName>
    <definedName name="SumRptPVt_LiabilitiesVF" localSheetId="9">#REF!</definedName>
    <definedName name="SumRptPVt_LiabilitiesVF" localSheetId="10">#REF!</definedName>
    <definedName name="SumRptPVt_LiabilitiesVF">#REF!</definedName>
    <definedName name="SupplierSubcontractor">#REF!</definedName>
    <definedName name="Supply" localSheetId="14">#N/A</definedName>
    <definedName name="Supply" localSheetId="5">#N/A</definedName>
    <definedName name="Supply" localSheetId="7">#N/A</definedName>
    <definedName name="Supply" localSheetId="11">#N/A</definedName>
    <definedName name="Supply">#N/A</definedName>
    <definedName name="Supply_TBL" localSheetId="27">#REF!</definedName>
    <definedName name="Supply_TBL" localSheetId="28">#REF!</definedName>
    <definedName name="Supply_TBL" localSheetId="16">#REF!</definedName>
    <definedName name="Supply_TBL" localSheetId="18">#REF!</definedName>
    <definedName name="Supply_TBL" localSheetId="21">#REF!</definedName>
    <definedName name="Supply_TBL" localSheetId="22">#REF!</definedName>
    <definedName name="Supply_TBL" localSheetId="23">#REF!</definedName>
    <definedName name="Supply_TBL" localSheetId="24">#REF!</definedName>
    <definedName name="Supply_TBL" localSheetId="25">#REF!</definedName>
    <definedName name="Supply_TBL" localSheetId="26">#REF!</definedName>
    <definedName name="Supply_TBL" localSheetId="1">#REF!</definedName>
    <definedName name="Supply_TBL" localSheetId="2">#REF!</definedName>
    <definedName name="Supply_TBL" localSheetId="4">#REF!</definedName>
    <definedName name="Supply_TBL" localSheetId="7">#REF!</definedName>
    <definedName name="Supply_TBL" localSheetId="8">#REF!</definedName>
    <definedName name="Supply_TBL" localSheetId="9">#REF!</definedName>
    <definedName name="Supply_TBL" localSheetId="10">#REF!</definedName>
    <definedName name="Supply_TBL">#REF!</definedName>
    <definedName name="SupplyRange" localSheetId="27">#REF!</definedName>
    <definedName name="SupplyRange" localSheetId="28">#REF!</definedName>
    <definedName name="SupplyRange" localSheetId="16">#REF!</definedName>
    <definedName name="SupplyRange" localSheetId="18">#REF!</definedName>
    <definedName name="SupplyRange" localSheetId="21">#REF!</definedName>
    <definedName name="SupplyRange" localSheetId="22">#REF!</definedName>
    <definedName name="SupplyRange" localSheetId="23">#REF!</definedName>
    <definedName name="SupplyRange" localSheetId="24">#REF!</definedName>
    <definedName name="SupplyRange" localSheetId="25">#REF!</definedName>
    <definedName name="SupplyRange" localSheetId="26">#REF!</definedName>
    <definedName name="SupplyRange" localSheetId="1">#REF!</definedName>
    <definedName name="SupplyRange" localSheetId="2">#REF!</definedName>
    <definedName name="SupplyRange" localSheetId="4">#REF!</definedName>
    <definedName name="SupplyRange" localSheetId="7">#REF!</definedName>
    <definedName name="SupplyRange" localSheetId="8">#REF!</definedName>
    <definedName name="SupplyRange" localSheetId="9">#REF!</definedName>
    <definedName name="SupplyRange" localSheetId="10">#REF!</definedName>
    <definedName name="SupplyRange">#REF!</definedName>
    <definedName name="Support" localSheetId="27">#REF!</definedName>
    <definedName name="Support" localSheetId="28">#REF!</definedName>
    <definedName name="Support" localSheetId="16">#REF!</definedName>
    <definedName name="Support" localSheetId="19">#REF!</definedName>
    <definedName name="Support" localSheetId="20">#REF!</definedName>
    <definedName name="Support" localSheetId="22">#REF!</definedName>
    <definedName name="Support" localSheetId="23">#REF!</definedName>
    <definedName name="Support" localSheetId="24">#REF!</definedName>
    <definedName name="Support" localSheetId="25">#REF!</definedName>
    <definedName name="Support" localSheetId="26">#REF!</definedName>
    <definedName name="Support" localSheetId="5">#REF!</definedName>
    <definedName name="Support" localSheetId="7">#REF!</definedName>
    <definedName name="Support" localSheetId="9">#REF!</definedName>
    <definedName name="Support">#REF!</definedName>
    <definedName name="support2" localSheetId="27">#REF!</definedName>
    <definedName name="support2" localSheetId="28">#REF!</definedName>
    <definedName name="support2" localSheetId="16">#REF!</definedName>
    <definedName name="support2" localSheetId="19">#REF!</definedName>
    <definedName name="support2" localSheetId="20">#REF!</definedName>
    <definedName name="support2" localSheetId="22">#REF!</definedName>
    <definedName name="support2" localSheetId="23">#REF!</definedName>
    <definedName name="support2" localSheetId="24">#REF!</definedName>
    <definedName name="support2" localSheetId="25">#REF!</definedName>
    <definedName name="support2" localSheetId="26">#REF!</definedName>
    <definedName name="support2" localSheetId="5">#REF!</definedName>
    <definedName name="support2" localSheetId="7">#REF!</definedName>
    <definedName name="support2" localSheetId="9">#REF!</definedName>
    <definedName name="support2">#REF!</definedName>
    <definedName name="SUPTOT" localSheetId="27">#REF!</definedName>
    <definedName name="SUPTOT" localSheetId="28">#REF!</definedName>
    <definedName name="SUPTOT" localSheetId="16">#REF!</definedName>
    <definedName name="SUPTOT" localSheetId="18">#REF!</definedName>
    <definedName name="SUPTOT" localSheetId="21">#REF!</definedName>
    <definedName name="SUPTOT" localSheetId="22">#REF!</definedName>
    <definedName name="SUPTOT" localSheetId="23">#REF!</definedName>
    <definedName name="SUPTOT" localSheetId="24">#REF!</definedName>
    <definedName name="SUPTOT" localSheetId="25">#REF!</definedName>
    <definedName name="SUPTOT" localSheetId="26">#REF!</definedName>
    <definedName name="SUPTOT" localSheetId="1">#REF!</definedName>
    <definedName name="SUPTOT" localSheetId="2">#REF!</definedName>
    <definedName name="SUPTOT" localSheetId="4">#REF!</definedName>
    <definedName name="SUPTOT" localSheetId="7">#REF!</definedName>
    <definedName name="SUPTOT" localSheetId="8">#REF!</definedName>
    <definedName name="SUPTOT" localSheetId="9">#REF!</definedName>
    <definedName name="SUPTOT" localSheetId="10">#REF!</definedName>
    <definedName name="SUPTOT">#REF!</definedName>
    <definedName name="SWE_NET">108</definedName>
    <definedName name="SWELL" localSheetId="27">#REF!</definedName>
    <definedName name="SWELL" localSheetId="28">#REF!</definedName>
    <definedName name="SWELL" localSheetId="16">#REF!</definedName>
    <definedName name="SWELL" localSheetId="18">#REF!</definedName>
    <definedName name="SWELL" localSheetId="21">#REF!</definedName>
    <definedName name="SWELL" localSheetId="22">#REF!</definedName>
    <definedName name="SWELL" localSheetId="23">#REF!</definedName>
    <definedName name="SWELL" localSheetId="24">#REF!</definedName>
    <definedName name="SWELL" localSheetId="25">#REF!</definedName>
    <definedName name="SWELL" localSheetId="26">#REF!</definedName>
    <definedName name="SWELL" localSheetId="1">#REF!</definedName>
    <definedName name="SWELL" localSheetId="2">#REF!</definedName>
    <definedName name="SWELL" localSheetId="4">#REF!</definedName>
    <definedName name="SWELL" localSheetId="7">#REF!</definedName>
    <definedName name="SWELL" localSheetId="8">#REF!</definedName>
    <definedName name="SWELL" localSheetId="9">#REF!</definedName>
    <definedName name="SWELL" localSheetId="10">#REF!</definedName>
    <definedName name="SWELL">#REF!</definedName>
    <definedName name="SWI_NET">118</definedName>
    <definedName name="SWQ15ExportFormat">#REF!</definedName>
    <definedName name="t" localSheetId="1">#REF!</definedName>
    <definedName name="t" localSheetId="2">#REF!</definedName>
    <definedName name="t">#REF!</definedName>
    <definedName name="T_ROR">#REF!</definedName>
    <definedName name="T1_adj">#REF!</definedName>
    <definedName name="T1_BK">#REF!</definedName>
    <definedName name="T2_adj">#REF!</definedName>
    <definedName name="T2_BK">#REF!</definedName>
    <definedName name="T3_adj">#REF!</definedName>
    <definedName name="T3_BK">#REF!</definedName>
    <definedName name="T4_adj">#REF!</definedName>
    <definedName name="T4_BK">#REF!</definedName>
    <definedName name="T5_adj">#REF!</definedName>
    <definedName name="T5_BK">#REF!</definedName>
    <definedName name="T6_adj">#REF!</definedName>
    <definedName name="T6_BK">#REF!</definedName>
    <definedName name="T7_adj">#REF!</definedName>
    <definedName name="T7_BK">#REF!</definedName>
    <definedName name="T8_adj">#REF!</definedName>
    <definedName name="T8_BK">#REF!</definedName>
    <definedName name="Table_1">#REF!</definedName>
    <definedName name="Table_10">#REF!</definedName>
    <definedName name="Table_11">#REF!</definedName>
    <definedName name="Table_1A">"quarter_table"</definedName>
    <definedName name="Table_1b">"qtrly_cfbs"</definedName>
    <definedName name="Table_2">#REF!</definedName>
    <definedName name="Table_3">#REF!</definedName>
    <definedName name="Table_4">#REF!</definedName>
    <definedName name="Table_5">#REF!</definedName>
    <definedName name="Table_6">#REF!</definedName>
    <definedName name="Table_7">#REF!</definedName>
    <definedName name="Table_8">#REF!</definedName>
    <definedName name="Table_9">#REF!</definedName>
    <definedName name="Table1" localSheetId="27">#REF!</definedName>
    <definedName name="Table1" localSheetId="28">#REF!</definedName>
    <definedName name="Table1" localSheetId="16">#REF!</definedName>
    <definedName name="Table1" localSheetId="18">#REF!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1">#REF!</definedName>
    <definedName name="Table1" localSheetId="2">#REF!</definedName>
    <definedName name="Table1" localSheetId="4">#REF!</definedName>
    <definedName name="Table1" localSheetId="5">#REF!</definedName>
    <definedName name="Table1" localSheetId="7">#REF!</definedName>
    <definedName name="Table1" localSheetId="8">#REF!</definedName>
    <definedName name="Table1" localSheetId="9">#REF!</definedName>
    <definedName name="Table1" localSheetId="10">#REF!</definedName>
    <definedName name="Table1">#REF!</definedName>
    <definedName name="Table1_Lab_Rate" localSheetId="1">#REF!</definedName>
    <definedName name="Table1_Lab_Rate" localSheetId="2">#REF!</definedName>
    <definedName name="Table1_Lab_Rate">#REF!</definedName>
    <definedName name="Table2_Lab_Rate" localSheetId="1">#REF!</definedName>
    <definedName name="Table2_Lab_Rate" localSheetId="2">#REF!</definedName>
    <definedName name="Table2_Lab_Rate">#REF!</definedName>
    <definedName name="Table3_Lab_Rate" localSheetId="1">#REF!</definedName>
    <definedName name="Table3_Lab_Rate" localSheetId="2">#REF!</definedName>
    <definedName name="Table3_Lab_Rate">#REF!</definedName>
    <definedName name="tableg2">#REF!</definedName>
    <definedName name="TableName">"Dummy"</definedName>
    <definedName name="tabler1" localSheetId="24">#REF!</definedName>
    <definedName name="tabler1" localSheetId="25">#REF!</definedName>
    <definedName name="tabler1" localSheetId="1">#REF!</definedName>
    <definedName name="tabler1" localSheetId="2">#REF!</definedName>
    <definedName name="tabler1">#REF!</definedName>
    <definedName name="tail">#REF!</definedName>
    <definedName name="TANKS">#REF!</definedName>
    <definedName name="Target_Off" localSheetId="19">#REF!</definedName>
    <definedName name="Target_Off">#REF!</definedName>
    <definedName name="target_price">#REF!</definedName>
    <definedName name="Target1">#REF!</definedName>
    <definedName name="Target1_Excit">#REF!</definedName>
    <definedName name="Target1_GenAux">#REF!</definedName>
    <definedName name="Target1_Moist">#REF!</definedName>
    <definedName name="Target1_TurbAux">#REF!</definedName>
    <definedName name="Target1_TurbCont">#REF!</definedName>
    <definedName name="Target2_Excit">#REF!</definedName>
    <definedName name="Target2_GenAux">#REF!</definedName>
    <definedName name="Target2_Moist">#REF!</definedName>
    <definedName name="Target2_TurbAux">#REF!</definedName>
    <definedName name="Target2_TurbCont">#REF!</definedName>
    <definedName name="Target3_Excit">#REF!</definedName>
    <definedName name="Target3_GenAux">#REF!</definedName>
    <definedName name="Target3_Moist">#REF!</definedName>
    <definedName name="Target3_TurbAux">#REF!</definedName>
    <definedName name="Target3_TurbCont">#REF!</definedName>
    <definedName name="Target4_Excit">#REF!</definedName>
    <definedName name="Target4_GenAux">#REF!</definedName>
    <definedName name="Target4_Moist">#REF!</definedName>
    <definedName name="Target4_TurbAux">#REF!</definedName>
    <definedName name="Target4_TurbCont">#REF!</definedName>
    <definedName name="TASK" localSheetId="24">#REF!</definedName>
    <definedName name="TASK" localSheetId="25">#REF!</definedName>
    <definedName name="TASK" localSheetId="1">#REF!</definedName>
    <definedName name="TASK" localSheetId="2">#REF!</definedName>
    <definedName name="TASK">#REF!</definedName>
    <definedName name="TASKRSRC" localSheetId="24">#REF!</definedName>
    <definedName name="TASKRSRC" localSheetId="25">#REF!</definedName>
    <definedName name="TASKRSRC" localSheetId="1">#REF!</definedName>
    <definedName name="TASKRSRC" localSheetId="2">#REF!</definedName>
    <definedName name="TASKRSRC">#REF!</definedName>
    <definedName name="taTg" hidden="1">{#N/A,#N/A,FALSE,"AltFuel"}</definedName>
    <definedName name="Tax_Amortization___0">NA()</definedName>
    <definedName name="Tax_Rate">#REF!</definedName>
    <definedName name="Tax_shield_factor" localSheetId="27">#REF!</definedName>
    <definedName name="Tax_shield_factor" localSheetId="28">#REF!</definedName>
    <definedName name="Tax_shield_factor" localSheetId="18">#REF!</definedName>
    <definedName name="Tax_shield_factor" localSheetId="20">#REF!</definedName>
    <definedName name="Tax_shield_factor" localSheetId="21">#REF!</definedName>
    <definedName name="Tax_shield_factor" localSheetId="22">#REF!</definedName>
    <definedName name="Tax_shield_factor" localSheetId="23">#REF!</definedName>
    <definedName name="Tax_shield_factor" localSheetId="24">#REF!</definedName>
    <definedName name="Tax_shield_factor" localSheetId="25">#REF!</definedName>
    <definedName name="Tax_shield_factor" localSheetId="26">#REF!</definedName>
    <definedName name="Tax_shield_factor" localSheetId="1">#REF!</definedName>
    <definedName name="Tax_shield_factor" localSheetId="2">#REF!</definedName>
    <definedName name="Tax_shield_factor" localSheetId="4">#REF!</definedName>
    <definedName name="Tax_shield_factor" localSheetId="7">#REF!</definedName>
    <definedName name="Tax_shield_factor" localSheetId="8">#REF!</definedName>
    <definedName name="Tax_shield_factor" localSheetId="9">#REF!</definedName>
    <definedName name="Tax_shield_factor" localSheetId="10">#REF!</definedName>
    <definedName name="Tax_shield_factor">#REF!</definedName>
    <definedName name="TaxRate" localSheetId="19">#REF!</definedName>
    <definedName name="TaxRate" localSheetId="20">#REF!</definedName>
    <definedName name="TaxRate" localSheetId="23">#REF!</definedName>
    <definedName name="TaxRate" localSheetId="26">#REF!</definedName>
    <definedName name="TaxRate">#REF!</definedName>
    <definedName name="TaxYear" localSheetId="19">#REF!</definedName>
    <definedName name="TaxYear" localSheetId="20">#REF!</definedName>
    <definedName name="TaxYear" localSheetId="23">#REF!</definedName>
    <definedName name="TaxYear" localSheetId="26">#REF!</definedName>
    <definedName name="TaxYear">#REF!</definedName>
    <definedName name="TB" localSheetId="24">#REF!</definedName>
    <definedName name="TB" localSheetId="25">#REF!</definedName>
    <definedName name="TB" localSheetId="1">#REF!</definedName>
    <definedName name="TB" localSheetId="2">#REF!</definedName>
    <definedName name="TB">#REF!</definedName>
    <definedName name="TBA" localSheetId="24">#REF!</definedName>
    <definedName name="TBA" localSheetId="25">#REF!</definedName>
    <definedName name="TBA" localSheetId="1">#REF!</definedName>
    <definedName name="TBA" localSheetId="2">#REF!</definedName>
    <definedName name="TBA">#REF!</definedName>
    <definedName name="TBAY" localSheetId="27">#REF!</definedName>
    <definedName name="TBAY" localSheetId="28">#REF!</definedName>
    <definedName name="TBAY" localSheetId="16">#REF!</definedName>
    <definedName name="TBAY" localSheetId="18">#REF!</definedName>
    <definedName name="TBAY" localSheetId="20">#REF!</definedName>
    <definedName name="TBAY" localSheetId="21">#REF!</definedName>
    <definedName name="TBAY" localSheetId="22">#REF!</definedName>
    <definedName name="TBAY" localSheetId="23">#REF!</definedName>
    <definedName name="TBAY" localSheetId="24">#REF!</definedName>
    <definedName name="TBAY" localSheetId="25">#REF!</definedName>
    <definedName name="TBAY" localSheetId="26">#REF!</definedName>
    <definedName name="TBAY" localSheetId="1">#REF!</definedName>
    <definedName name="TBAY" localSheetId="2">#REF!</definedName>
    <definedName name="TBAY" localSheetId="4">#REF!</definedName>
    <definedName name="TBAY" localSheetId="5">#REF!</definedName>
    <definedName name="TBAY" localSheetId="7">#REF!</definedName>
    <definedName name="TBAY" localSheetId="8">#REF!</definedName>
    <definedName name="TBAY" localSheetId="9">#REF!</definedName>
    <definedName name="TBAY" localSheetId="10">#REF!</definedName>
    <definedName name="TBAY">#REF!</definedName>
    <definedName name="TBAY_1" localSheetId="27">#REF!</definedName>
    <definedName name="TBAY_1" localSheetId="28">#REF!</definedName>
    <definedName name="TBAY_1" localSheetId="16">#REF!</definedName>
    <definedName name="TBAY_1" localSheetId="18">#REF!</definedName>
    <definedName name="TBAY_1" localSheetId="20">#REF!</definedName>
    <definedName name="TBAY_1" localSheetId="21">#REF!</definedName>
    <definedName name="TBAY_1" localSheetId="22">#REF!</definedName>
    <definedName name="TBAY_1" localSheetId="23">#REF!</definedName>
    <definedName name="TBAY_1" localSheetId="24">#REF!</definedName>
    <definedName name="TBAY_1" localSheetId="25">#REF!</definedName>
    <definedName name="TBAY_1" localSheetId="26">#REF!</definedName>
    <definedName name="TBAY_1" localSheetId="1">#REF!</definedName>
    <definedName name="TBAY_1" localSheetId="2">#REF!</definedName>
    <definedName name="TBAY_1" localSheetId="4">#REF!</definedName>
    <definedName name="TBAY_1" localSheetId="7">#REF!</definedName>
    <definedName name="TBAY_1" localSheetId="8">#REF!</definedName>
    <definedName name="TBAY_1" localSheetId="9">#REF!</definedName>
    <definedName name="TBAY_1" localSheetId="10">#REF!</definedName>
    <definedName name="TBAY_1">#REF!</definedName>
    <definedName name="TBAY_2" localSheetId="27">#REF!</definedName>
    <definedName name="TBAY_2" localSheetId="28">#REF!</definedName>
    <definedName name="TBAY_2" localSheetId="16">#REF!</definedName>
    <definedName name="TBAY_2" localSheetId="18">#REF!</definedName>
    <definedName name="TBAY_2" localSheetId="20">#REF!</definedName>
    <definedName name="TBAY_2" localSheetId="21">#REF!</definedName>
    <definedName name="TBAY_2" localSheetId="22">#REF!</definedName>
    <definedName name="TBAY_2" localSheetId="23">#REF!</definedName>
    <definedName name="TBAY_2" localSheetId="24">#REF!</definedName>
    <definedName name="TBAY_2" localSheetId="25">#REF!</definedName>
    <definedName name="TBAY_2" localSheetId="26">#REF!</definedName>
    <definedName name="TBAY_2" localSheetId="1">#REF!</definedName>
    <definedName name="TBAY_2" localSheetId="2">#REF!</definedName>
    <definedName name="TBAY_2" localSheetId="4">#REF!</definedName>
    <definedName name="TBAY_2" localSheetId="7">#REF!</definedName>
    <definedName name="TBAY_2" localSheetId="8">#REF!</definedName>
    <definedName name="TBAY_2" localSheetId="9">#REF!</definedName>
    <definedName name="TBAY_2" localSheetId="10">#REF!</definedName>
    <definedName name="TBAY_2">#REF!</definedName>
    <definedName name="TBAY_HEAD" localSheetId="27">#REF!</definedName>
    <definedName name="TBAY_HEAD" localSheetId="28">#REF!</definedName>
    <definedName name="TBAY_HEAD" localSheetId="18">#REF!</definedName>
    <definedName name="TBAY_HEAD" localSheetId="20">#REF!</definedName>
    <definedName name="TBAY_HEAD" localSheetId="21">#REF!</definedName>
    <definedName name="TBAY_HEAD" localSheetId="22">#REF!</definedName>
    <definedName name="TBAY_HEAD" localSheetId="23">#REF!</definedName>
    <definedName name="TBAY_HEAD" localSheetId="24">#REF!</definedName>
    <definedName name="TBAY_HEAD" localSheetId="25">#REF!</definedName>
    <definedName name="TBAY_HEAD" localSheetId="26">#REF!</definedName>
    <definedName name="TBAY_HEAD" localSheetId="1">#REF!</definedName>
    <definedName name="TBAY_HEAD" localSheetId="2">#REF!</definedName>
    <definedName name="TBAY_HEAD" localSheetId="4">#REF!</definedName>
    <definedName name="TBAY_HEAD" localSheetId="7">#REF!</definedName>
    <definedName name="TBAY_HEAD" localSheetId="8">#REF!</definedName>
    <definedName name="TBAY_HEAD" localSheetId="9">#REF!</definedName>
    <definedName name="TBAY_HEAD" localSheetId="10">#REF!</definedName>
    <definedName name="TBAY_HEAD">#REF!</definedName>
    <definedName name="TBAYFOOT" localSheetId="27">#REF!</definedName>
    <definedName name="TBAYFOOT" localSheetId="28">#REF!</definedName>
    <definedName name="TBAYFOOT" localSheetId="18">#REF!</definedName>
    <definedName name="TBAYFOOT" localSheetId="20">#REF!</definedName>
    <definedName name="TBAYFOOT" localSheetId="21">#REF!</definedName>
    <definedName name="TBAYFOOT" localSheetId="22">#REF!</definedName>
    <definedName name="TBAYFOOT" localSheetId="23">#REF!</definedName>
    <definedName name="TBAYFOOT" localSheetId="24">#REF!</definedName>
    <definedName name="TBAYFOOT" localSheetId="25">#REF!</definedName>
    <definedName name="TBAYFOOT" localSheetId="26">#REF!</definedName>
    <definedName name="TBAYFOOT" localSheetId="1">#REF!</definedName>
    <definedName name="TBAYFOOT" localSheetId="2">#REF!</definedName>
    <definedName name="TBAYFOOT" localSheetId="4">#REF!</definedName>
    <definedName name="TBAYFOOT" localSheetId="7">#REF!</definedName>
    <definedName name="TBAYFOOT" localSheetId="8">#REF!</definedName>
    <definedName name="TBAYFOOT" localSheetId="9">#REF!</definedName>
    <definedName name="TBAYFOOT" localSheetId="10">#REF!</definedName>
    <definedName name="TBAYFOOT">#REF!</definedName>
    <definedName name="TBESA_Financials">#REF!</definedName>
    <definedName name="TBGSrel" localSheetId="27">#REF!</definedName>
    <definedName name="TBGSrel" localSheetId="28">#REF!</definedName>
    <definedName name="TBGSrel" localSheetId="18">#REF!</definedName>
    <definedName name="TBGSrel" localSheetId="20">#REF!</definedName>
    <definedName name="TBGSrel" localSheetId="21">#REF!</definedName>
    <definedName name="TBGSrel" localSheetId="22">#REF!</definedName>
    <definedName name="TBGSrel" localSheetId="23">#REF!</definedName>
    <definedName name="TBGSrel" localSheetId="24">#REF!</definedName>
    <definedName name="TBGSrel" localSheetId="25">#REF!</definedName>
    <definedName name="TBGSrel" localSheetId="26">#REF!</definedName>
    <definedName name="TBGSrel" localSheetId="1">#REF!</definedName>
    <definedName name="TBGSrel" localSheetId="2">#REF!</definedName>
    <definedName name="TBGSrel" localSheetId="4">#REF!</definedName>
    <definedName name="TBGSrel" localSheetId="7">#REF!</definedName>
    <definedName name="TBGSrel" localSheetId="8">#REF!</definedName>
    <definedName name="TBGSrel" localSheetId="9">#REF!</definedName>
    <definedName name="TBGSrel" localSheetId="10">#REF!</definedName>
    <definedName name="TBGSrel">#REF!</definedName>
    <definedName name="Tbl_Proj_Bud" localSheetId="27">#REF!</definedName>
    <definedName name="Tbl_Proj_Bud" localSheetId="28">#REF!</definedName>
    <definedName name="Tbl_Proj_Bud" localSheetId="18">#REF!</definedName>
    <definedName name="Tbl_Proj_Bud" localSheetId="21">#REF!</definedName>
    <definedName name="Tbl_Proj_Bud" localSheetId="22">#REF!</definedName>
    <definedName name="Tbl_Proj_Bud" localSheetId="23">#REF!</definedName>
    <definedName name="Tbl_Proj_Bud" localSheetId="24">#REF!</definedName>
    <definedName name="Tbl_Proj_Bud" localSheetId="25">#REF!</definedName>
    <definedName name="Tbl_Proj_Bud" localSheetId="26">#REF!</definedName>
    <definedName name="Tbl_Proj_Bud" localSheetId="1">#REF!</definedName>
    <definedName name="Tbl_Proj_Bud" localSheetId="2">#REF!</definedName>
    <definedName name="Tbl_Proj_Bud" localSheetId="4">#REF!</definedName>
    <definedName name="Tbl_Proj_Bud" localSheetId="7">#REF!</definedName>
    <definedName name="Tbl_Proj_Bud" localSheetId="8">#REF!</definedName>
    <definedName name="Tbl_Proj_Bud" localSheetId="9">#REF!</definedName>
    <definedName name="Tbl_Proj_Bud" localSheetId="10">#REF!</definedName>
    <definedName name="Tbl_Proj_Bud">#REF!</definedName>
    <definedName name="tblUnitReferenceDates" localSheetId="19">#REF!</definedName>
    <definedName name="tblUnitReferenceDates" localSheetId="20">#REF!</definedName>
    <definedName name="tblUnitReferenceDates" localSheetId="23">#REF!</definedName>
    <definedName name="tblUnitReferenceDates" localSheetId="26">#REF!</definedName>
    <definedName name="tblUnitReferenceDates">#REF!</definedName>
    <definedName name="TDate">#REF!</definedName>
    <definedName name="tdt" localSheetId="27">#REF!</definedName>
    <definedName name="tdt" localSheetId="28">#REF!</definedName>
    <definedName name="tdt" localSheetId="16">#REF!</definedName>
    <definedName name="tdt" localSheetId="18">#REF!</definedName>
    <definedName name="tdt" localSheetId="20">#REF!</definedName>
    <definedName name="tdt" localSheetId="21">#REF!</definedName>
    <definedName name="tdt" localSheetId="22">#REF!</definedName>
    <definedName name="tdt" localSheetId="23">#REF!</definedName>
    <definedName name="tdt" localSheetId="24">#REF!</definedName>
    <definedName name="tdt" localSheetId="25">#REF!</definedName>
    <definedName name="tdt" localSheetId="26">#REF!</definedName>
    <definedName name="tdt" localSheetId="1">#REF!</definedName>
    <definedName name="tdt" localSheetId="2">#REF!</definedName>
    <definedName name="tdt" localSheetId="4">#REF!</definedName>
    <definedName name="tdt" localSheetId="5">#REF!</definedName>
    <definedName name="tdt" localSheetId="7">#REF!</definedName>
    <definedName name="tdt" localSheetId="8">#REF!</definedName>
    <definedName name="tdt" localSheetId="9">#REF!</definedName>
    <definedName name="tdt" localSheetId="10">#REF!</definedName>
    <definedName name="tdt">#REF!</definedName>
    <definedName name="TEC_Cap">#REF!</definedName>
    <definedName name="TEC_CapExp">#REF!</definedName>
    <definedName name="TEC_Exp">#REF!</definedName>
    <definedName name="TechData">#REF!</definedName>
    <definedName name="TechDocsReq">#REF!</definedName>
    <definedName name="TechIssues">#REF!</definedName>
    <definedName name="temp" localSheetId="15" hidden="1">{"NORTHLAND",#N/A,FALSE,"13THPAYMENT";"KAPUSKASING",#N/A,FALSE,"13THPAYMENT";"NORTHWEST",#N/A,FALSE,"13THPAYMENT";"OTTAWA",#N/A,FALSE,"13THPAYMENT";"LAKE ONTARIO",#N/A,FALSE,"13THPAYMENT";"NIAGARA",#N/A,FALSE,"13THPAYMENT";"TOTAL",#N/A,FALSE,"13THPAYMENT"}</definedName>
    <definedName name="temp" localSheetId="27" hidden="1">{"NORTHLAND",#N/A,FALSE,"13THPAYMENT";"KAPUSKASING",#N/A,FALSE,"13THPAYMENT";"NORTHWEST",#N/A,FALSE,"13THPAYMENT";"OTTAWA",#N/A,FALSE,"13THPAYMENT";"LAKE ONTARIO",#N/A,FALSE,"13THPAYMENT";"NIAGARA",#N/A,FALSE,"13THPAYMENT";"TOTAL",#N/A,FALSE,"13THPAYMENT"}</definedName>
    <definedName name="temp" localSheetId="28" hidden="1">{"NORTHLAND",#N/A,FALSE,"13THPAYMENT";"KAPUSKASING",#N/A,FALSE,"13THPAYMENT";"NORTHWEST",#N/A,FALSE,"13THPAYMENT";"OTTAWA",#N/A,FALSE,"13THPAYMENT";"LAKE ONTARIO",#N/A,FALSE,"13THPAYMENT";"NIAGARA",#N/A,FALSE,"13THPAYMENT";"TOTAL",#N/A,FALSE,"13THPAYMENT"}</definedName>
    <definedName name="temp" localSheetId="0" hidden="1">{"NORTHLAND",#N/A,FALSE,"13THPAYMENT";"KAPUSKASING",#N/A,FALSE,"13THPAYMENT";"NORTHWEST",#N/A,FALSE,"13THPAYMENT";"OTTAWA",#N/A,FALSE,"13THPAYMENT";"LAKE ONTARIO",#N/A,FALSE,"13THPAYMENT";"NIAGARA",#N/A,FALSE,"13THPAYMENT";"TOTAL",#N/A,FALSE,"13THPAYMENT"}</definedName>
    <definedName name="temp" localSheetId="14" hidden="1">{"NORTHLAND",#N/A,FALSE,"13THPAYMENT";"KAPUSKASING",#N/A,FALSE,"13THPAYMENT";"NORTHWEST",#N/A,FALSE,"13THPAYMENT";"OTTAWA",#N/A,FALSE,"13THPAYMENT";"LAKE ONTARIO",#N/A,FALSE,"13THPAYMENT";"NIAGARA",#N/A,FALSE,"13THPAYMENT";"TOTAL",#N/A,FALSE,"13THPAYMENT"}</definedName>
    <definedName name="temp" localSheetId="16" hidden="1">{"NORTHLAND",#N/A,FALSE,"13THPAYMENT";"KAPUSKASING",#N/A,FALSE,"13THPAYMENT";"NORTHWEST",#N/A,FALSE,"13THPAYMENT";"OTTAWA",#N/A,FALSE,"13THPAYMENT";"LAKE ONTARIO",#N/A,FALSE,"13THPAYMENT";"NIAGARA",#N/A,FALSE,"13THPAYMENT";"TOTAL",#N/A,FALSE,"13THPAYMENT"}</definedName>
    <definedName name="temp" localSheetId="17" hidden="1">{"NORTHLAND",#N/A,FALSE,"13THPAYMENT";"KAPUSKASING",#N/A,FALSE,"13THPAYMENT";"NORTHWEST",#N/A,FALSE,"13THPAYMENT";"OTTAWA",#N/A,FALSE,"13THPAYMENT";"LAKE ONTARIO",#N/A,FALSE,"13THPAYMENT";"NIAGARA",#N/A,FALSE,"13THPAYMENT";"TOTAL",#N/A,FALSE,"13THPAYMENT"}</definedName>
    <definedName name="temp" localSheetId="18" hidden="1">{"NORTHLAND",#N/A,FALSE,"13THPAYMENT";"KAPUSKASING",#N/A,FALSE,"13THPAYMENT";"NORTHWEST",#N/A,FALSE,"13THPAYMENT";"OTTAWA",#N/A,FALSE,"13THPAYMENT";"LAKE ONTARIO",#N/A,FALSE,"13THPAYMENT";"NIAGARA",#N/A,FALSE,"13THPAYMENT";"TOTAL",#N/A,FALSE,"13THPAYMENT"}</definedName>
    <definedName name="temp" localSheetId="19" hidden="1">{"NORTHLAND",#N/A,FALSE,"13THPAYMENT";"KAPUSKASING",#N/A,FALSE,"13THPAYMENT";"NORTHWEST",#N/A,FALSE,"13THPAYMENT";"OTTAWA",#N/A,FALSE,"13THPAYMENT";"LAKE ONTARIO",#N/A,FALSE,"13THPAYMENT";"NIAGARA",#N/A,FALSE,"13THPAYMENT";"TOTAL",#N/A,FALSE,"13THPAYMENT"}</definedName>
    <definedName name="temp" localSheetId="20" hidden="1">{"NORTHLAND",#N/A,FALSE,"13THPAYMENT";"KAPUSKASING",#N/A,FALSE,"13THPAYMENT";"NORTHWEST",#N/A,FALSE,"13THPAYMENT";"OTTAWA",#N/A,FALSE,"13THPAYMENT";"LAKE ONTARIO",#N/A,FALSE,"13THPAYMENT";"NIAGARA",#N/A,FALSE,"13THPAYMENT";"TOTAL",#N/A,FALSE,"13THPAYMENT"}</definedName>
    <definedName name="temp" localSheetId="21" hidden="1">{"NORTHLAND",#N/A,FALSE,"13THPAYMENT";"KAPUSKASING",#N/A,FALSE,"13THPAYMENT";"NORTHWEST",#N/A,FALSE,"13THPAYMENT";"OTTAWA",#N/A,FALSE,"13THPAYMENT";"LAKE ONTARIO",#N/A,FALSE,"13THPAYMENT";"NIAGARA",#N/A,FALSE,"13THPAYMENT";"TOTAL",#N/A,FALSE,"13THPAYMENT"}</definedName>
    <definedName name="temp" localSheetId="22" hidden="1">{"NORTHLAND",#N/A,FALSE,"13THPAYMENT";"KAPUSKASING",#N/A,FALSE,"13THPAYMENT";"NORTHWEST",#N/A,FALSE,"13THPAYMENT";"OTTAWA",#N/A,FALSE,"13THPAYMENT";"LAKE ONTARIO",#N/A,FALSE,"13THPAYMENT";"NIAGARA",#N/A,FALSE,"13THPAYMENT";"TOTAL",#N/A,FALSE,"13THPAYMENT"}</definedName>
    <definedName name="temp" localSheetId="23" hidden="1">{"NORTHLAND",#N/A,FALSE,"13THPAYMENT";"KAPUSKASING",#N/A,FALSE,"13THPAYMENT";"NORTHWEST",#N/A,FALSE,"13THPAYMENT";"OTTAWA",#N/A,FALSE,"13THPAYMENT";"LAKE ONTARIO",#N/A,FALSE,"13THPAYMENT";"NIAGARA",#N/A,FALSE,"13THPAYMENT";"TOTAL",#N/A,FALSE,"13THPAYMENT"}</definedName>
    <definedName name="temp" localSheetId="24" hidden="1">{"NORTHLAND",#N/A,FALSE,"13THPAYMENT";"KAPUSKASING",#N/A,FALSE,"13THPAYMENT";"NORTHWEST",#N/A,FALSE,"13THPAYMENT";"OTTAWA",#N/A,FALSE,"13THPAYMENT";"LAKE ONTARIO",#N/A,FALSE,"13THPAYMENT";"NIAGARA",#N/A,FALSE,"13THPAYMENT";"TOTAL",#N/A,FALSE,"13THPAYMENT"}</definedName>
    <definedName name="temp" localSheetId="25" hidden="1">{"NORTHLAND",#N/A,FALSE,"13THPAYMENT";"KAPUSKASING",#N/A,FALSE,"13THPAYMENT";"NORTHWEST",#N/A,FALSE,"13THPAYMENT";"OTTAWA",#N/A,FALSE,"13THPAYMENT";"LAKE ONTARIO",#N/A,FALSE,"13THPAYMENT";"NIAGARA",#N/A,FALSE,"13THPAYMENT";"TOTAL",#N/A,FALSE,"13THPAYMENT"}</definedName>
    <definedName name="temp" localSheetId="26" hidden="1">{"NORTHLAND",#N/A,FALSE,"13THPAYMENT";"KAPUSKASING",#N/A,FALSE,"13THPAYMENT";"NORTHWEST",#N/A,FALSE,"13THPAYMENT";"OTTAWA",#N/A,FALSE,"13THPAYMENT";"LAKE ONTARIO",#N/A,FALSE,"13THPAYMENT";"NIAGARA",#N/A,FALSE,"13THPAYMENT";"TOTAL",#N/A,FALSE,"13THPAYMENT"}</definedName>
    <definedName name="temp" localSheetId="1" hidden="1">{"NORTHLAND",#N/A,FALSE,"13THPAYMENT";"KAPUSKASING",#N/A,FALSE,"13THPAYMENT";"NORTHWEST",#N/A,FALSE,"13THPAYMENT";"OTTAWA",#N/A,FALSE,"13THPAYMENT";"LAKE ONTARIO",#N/A,FALSE,"13THPAYMENT";"NIAGARA",#N/A,FALSE,"13THPAYMENT";"TOTAL",#N/A,FALSE,"13THPAYMENT"}</definedName>
    <definedName name="temp" localSheetId="2" hidden="1">{"NORTHLAND",#N/A,FALSE,"13THPAYMENT";"KAPUSKASING",#N/A,FALSE,"13THPAYMENT";"NORTHWEST",#N/A,FALSE,"13THPAYMENT";"OTTAWA",#N/A,FALSE,"13THPAYMENT";"LAKE ONTARIO",#N/A,FALSE,"13THPAYMENT";"NIAGARA",#N/A,FALSE,"13THPAYMENT";"TOTAL",#N/A,FALSE,"13THPAYMENT"}</definedName>
    <definedName name="temp" localSheetId="29" hidden="1">{"NORTHLAND",#N/A,FALSE,"13THPAYMENT";"KAPUSKASING",#N/A,FALSE,"13THPAYMENT";"NORTHWEST",#N/A,FALSE,"13THPAYMENT";"OTTAWA",#N/A,FALSE,"13THPAYMENT";"LAKE ONTARIO",#N/A,FALSE,"13THPAYMENT";"NIAGARA",#N/A,FALSE,"13THPAYMENT";"TOTAL",#N/A,FALSE,"13THPAYMENT"}</definedName>
    <definedName name="temp" localSheetId="4" hidden="1">{"NORTHLAND",#N/A,FALSE,"13THPAYMENT";"KAPUSKASING",#N/A,FALSE,"13THPAYMENT";"NORTHWEST",#N/A,FALSE,"13THPAYMENT";"OTTAWA",#N/A,FALSE,"13THPAYMENT";"LAKE ONTARIO",#N/A,FALSE,"13THPAYMENT";"NIAGARA",#N/A,FALSE,"13THPAYMENT";"TOTAL",#N/A,FALSE,"13THPAYMENT"}</definedName>
    <definedName name="temp" localSheetId="5" hidden="1">{"NORTHLAND",#N/A,FALSE,"13THPAYMENT";"KAPUSKASING",#N/A,FALSE,"13THPAYMENT";"NORTHWEST",#N/A,FALSE,"13THPAYMENT";"OTTAWA",#N/A,FALSE,"13THPAYMENT";"LAKE ONTARIO",#N/A,FALSE,"13THPAYMENT";"NIAGARA",#N/A,FALSE,"13THPAYMENT";"TOTAL",#N/A,FALSE,"13THPAYMENT"}</definedName>
    <definedName name="temp" localSheetId="6" hidden="1">{"NORTHLAND",#N/A,FALSE,"13THPAYMENT";"KAPUSKASING",#N/A,FALSE,"13THPAYMENT";"NORTHWEST",#N/A,FALSE,"13THPAYMENT";"OTTAWA",#N/A,FALSE,"13THPAYMENT";"LAKE ONTARIO",#N/A,FALSE,"13THPAYMENT";"NIAGARA",#N/A,FALSE,"13THPAYMENT";"TOTAL",#N/A,FALSE,"13THPAYMENT"}</definedName>
    <definedName name="temp" localSheetId="7" hidden="1">{"NORTHLAND",#N/A,FALSE,"13THPAYMENT";"KAPUSKASING",#N/A,FALSE,"13THPAYMENT";"NORTHWEST",#N/A,FALSE,"13THPAYMENT";"OTTAWA",#N/A,FALSE,"13THPAYMENT";"LAKE ONTARIO",#N/A,FALSE,"13THPAYMENT";"NIAGARA",#N/A,FALSE,"13THPAYMENT";"TOTAL",#N/A,FALSE,"13THPAYMENT"}</definedName>
    <definedName name="temp" localSheetId="8" hidden="1">{"NORTHLAND",#N/A,FALSE,"13THPAYMENT";"KAPUSKASING",#N/A,FALSE,"13THPAYMENT";"NORTHWEST",#N/A,FALSE,"13THPAYMENT";"OTTAWA",#N/A,FALSE,"13THPAYMENT";"LAKE ONTARIO",#N/A,FALSE,"13THPAYMENT";"NIAGARA",#N/A,FALSE,"13THPAYMENT";"TOTAL",#N/A,FALSE,"13THPAYMENT"}</definedName>
    <definedName name="temp" localSheetId="9" hidden="1">{"NORTHLAND",#N/A,FALSE,"13THPAYMENT";"KAPUSKASING",#N/A,FALSE,"13THPAYMENT";"NORTHWEST",#N/A,FALSE,"13THPAYMENT";"OTTAWA",#N/A,FALSE,"13THPAYMENT";"LAKE ONTARIO",#N/A,FALSE,"13THPAYMENT";"NIAGARA",#N/A,FALSE,"13THPAYMENT";"TOTAL",#N/A,FALSE,"13THPAYMENT"}</definedName>
    <definedName name="temp" localSheetId="10" hidden="1">{"NORTHLAND",#N/A,FALSE,"13THPAYMENT";"KAPUSKASING",#N/A,FALSE,"13THPAYMENT";"NORTHWEST",#N/A,FALSE,"13THPAYMENT";"OTTAWA",#N/A,FALSE,"13THPAYMENT";"LAKE ONTARIO",#N/A,FALSE,"13THPAYMENT";"NIAGARA",#N/A,FALSE,"13THPAYMENT";"TOTAL",#N/A,FALSE,"13THPAYMENT"}</definedName>
    <definedName name="temp" localSheetId="11" hidden="1">{"NORTHLAND",#N/A,FALSE,"13THPAYMENT";"KAPUSKASING",#N/A,FALSE,"13THPAYMENT";"NORTHWEST",#N/A,FALSE,"13THPAYMENT";"OTTAWA",#N/A,FALSE,"13THPAYMENT";"LAKE ONTARIO",#N/A,FALSE,"13THPAYMENT";"NIAGARA",#N/A,FALSE,"13THPAYMENT";"TOTAL",#N/A,FALSE,"13THPAYMENT"}</definedName>
    <definedName name="temp" localSheetId="30" hidden="1">{"NORTHLAND",#N/A,FALSE,"13THPAYMENT";"KAPUSKASING",#N/A,FALSE,"13THPAYMENT";"NORTHWEST",#N/A,FALSE,"13THPAYMENT";"OTTAWA",#N/A,FALSE,"13THPAYMENT";"LAKE ONTARIO",#N/A,FALSE,"13THPAYMENT";"NIAGARA",#N/A,FALSE,"13THPAYMENT";"TOTAL",#N/A,FALSE,"13THPAYMENT"}</definedName>
    <definedName name="temp" localSheetId="31" hidden="1">{"NORTHLAND",#N/A,FALSE,"13THPAYMENT";"KAPUSKASING",#N/A,FALSE,"13THPAYMENT";"NORTHWEST",#N/A,FALSE,"13THPAYMENT";"OTTAWA",#N/A,FALSE,"13THPAYMENT";"LAKE ONTARIO",#N/A,FALSE,"13THPAYMENT";"NIAGARA",#N/A,FALSE,"13THPAYMENT";"TOTAL",#N/A,FALSE,"13THPAYMENT"}</definedName>
    <definedName name="temp" hidden="1">{"NORTHLAND",#N/A,FALSE,"13THPAYMENT";"KAPUSKASING",#N/A,FALSE,"13THPAYMENT";"NORTHWEST",#N/A,FALSE,"13THPAYMENT";"OTTAWA",#N/A,FALSE,"13THPAYMENT";"LAKE ONTARIO",#N/A,FALSE,"13THPAYMENT";"NIAGARA",#N/A,FALSE,"13THPAYMENT";"TOTAL",#N/A,FALSE,"13THPAYMENT"}</definedName>
    <definedName name="temp2">#REF!</definedName>
    <definedName name="TEMPLATE" localSheetId="28">#REF!</definedName>
    <definedName name="TEMPLATE" localSheetId="18">#REF!</definedName>
    <definedName name="TEMPLATE" localSheetId="19">#REF!</definedName>
    <definedName name="TEMPLATE" localSheetId="21">#REF!</definedName>
    <definedName name="TEMPLATE" localSheetId="23">#REF!</definedName>
    <definedName name="TEMPLATE" localSheetId="24">#REF!</definedName>
    <definedName name="TEMPLATE" localSheetId="25">#REF!</definedName>
    <definedName name="TEMPLATE" localSheetId="26">#REF!</definedName>
    <definedName name="TEMPLATE" localSheetId="1">#REF!</definedName>
    <definedName name="TEMPLATE" localSheetId="2">#REF!</definedName>
    <definedName name="TEMPLATE" localSheetId="4">#REF!</definedName>
    <definedName name="TEMPLATE" localSheetId="9">#REF!</definedName>
    <definedName name="TEMPLATE" localSheetId="10">#REF!</definedName>
    <definedName name="TEMPLATE">#REF!</definedName>
    <definedName name="Template.WIRE">"DBACCESS"</definedName>
    <definedName name="TemplateDate">32967</definedName>
    <definedName name="Term">#REF!</definedName>
    <definedName name="teshet" localSheetId="27">#REF!</definedName>
    <definedName name="teshet" localSheetId="28">#REF!</definedName>
    <definedName name="teshet" localSheetId="16">#REF!</definedName>
    <definedName name="teshet" localSheetId="18">#REF!</definedName>
    <definedName name="teshet" localSheetId="20">#REF!</definedName>
    <definedName name="teshet" localSheetId="21">#REF!</definedName>
    <definedName name="teshet" localSheetId="22">#REF!</definedName>
    <definedName name="teshet" localSheetId="23">#REF!</definedName>
    <definedName name="teshet" localSheetId="24">#REF!</definedName>
    <definedName name="teshet" localSheetId="25">#REF!</definedName>
    <definedName name="teshet" localSheetId="26">#REF!</definedName>
    <definedName name="teshet" localSheetId="1">#REF!</definedName>
    <definedName name="teshet" localSheetId="2">#REF!</definedName>
    <definedName name="teshet" localSheetId="4">#REF!</definedName>
    <definedName name="teshet" localSheetId="5">#REF!</definedName>
    <definedName name="teshet" localSheetId="7">#REF!</definedName>
    <definedName name="teshet" localSheetId="8">#REF!</definedName>
    <definedName name="teshet" localSheetId="9">#REF!</definedName>
    <definedName name="teshet" localSheetId="10">#REF!</definedName>
    <definedName name="teshet">#REF!</definedName>
    <definedName name="test" localSheetId="15" hidden="1">{#N/A,#N/A,FALSE,"Summary";#N/A,#N/A,FALSE,"Summary Indirect";#N/A,#N/A,FALSE,"LLW Indirect";#N/A,#N/A,FALSE,"ILW Indirect";#N/A,#N/A,FALSE,"UFM Indirect";#N/A,#N/A,FALSE,"Decomm Indirect";#N/A,#N/A,FALSE,"Ops &amp; Non-Waste Indirect"}</definedName>
    <definedName name="test" localSheetId="27" hidden="1">{#N/A,#N/A,FALSE,"Summary";#N/A,#N/A,FALSE,"Summary Indirect";#N/A,#N/A,FALSE,"LLW Indirect";#N/A,#N/A,FALSE,"ILW Indirect";#N/A,#N/A,FALSE,"UFM Indirect";#N/A,#N/A,FALSE,"Decomm Indirect";#N/A,#N/A,FALSE,"Ops &amp; Non-Waste Indirect"}</definedName>
    <definedName name="test" localSheetId="28" hidden="1">{#N/A,#N/A,FALSE,"Summary";#N/A,#N/A,FALSE,"Summary Indirect";#N/A,#N/A,FALSE,"LLW Indirect";#N/A,#N/A,FALSE,"ILW Indirect";#N/A,#N/A,FALSE,"UFM Indirect";#N/A,#N/A,FALSE,"Decomm Indirect";#N/A,#N/A,FALSE,"Ops &amp; Non-Waste Indirect"}</definedName>
    <definedName name="test" localSheetId="0" hidden="1">{#N/A,#N/A,FALSE,"Summary";#N/A,#N/A,FALSE,"Summary Indirect";#N/A,#N/A,FALSE,"LLW Indirect";#N/A,#N/A,FALSE,"ILW Indirect";#N/A,#N/A,FALSE,"UFM Indirect";#N/A,#N/A,FALSE,"Decomm Indirect";#N/A,#N/A,FALSE,"Ops &amp; Non-Waste Indirect"}</definedName>
    <definedName name="test" localSheetId="13" hidden="1">{#N/A,#N/A,FALSE,"Summary";#N/A,#N/A,FALSE,"Summary Indirect";#N/A,#N/A,FALSE,"LLW Indirect";#N/A,#N/A,FALSE,"ILW Indirect";#N/A,#N/A,FALSE,"UFM Indirect";#N/A,#N/A,FALSE,"Decomm Indirect";#N/A,#N/A,FALSE,"Ops &amp; Non-Waste Indirect"}</definedName>
    <definedName name="test" localSheetId="14" hidden="1">{#N/A,#N/A,FALSE,"Summary";#N/A,#N/A,FALSE,"Summary Indirect";#N/A,#N/A,FALSE,"LLW Indirect";#N/A,#N/A,FALSE,"ILW Indirect";#N/A,#N/A,FALSE,"UFM Indirect";#N/A,#N/A,FALSE,"Decomm Indirect";#N/A,#N/A,FALSE,"Ops &amp; Non-Waste Indirect"}</definedName>
    <definedName name="test" localSheetId="16" hidden="1">{#N/A,#N/A,FALSE,"Summary";#N/A,#N/A,FALSE,"Summary Indirect";#N/A,#N/A,FALSE,"LLW Indirect";#N/A,#N/A,FALSE,"ILW Indirect";#N/A,#N/A,FALSE,"UFM Indirect";#N/A,#N/A,FALSE,"Decomm Indirect";#N/A,#N/A,FALSE,"Ops &amp; Non-Waste Indirect"}</definedName>
    <definedName name="test" localSheetId="17" hidden="1">{#N/A,#N/A,FALSE,"Summary";#N/A,#N/A,FALSE,"Summary Indirect";#N/A,#N/A,FALSE,"LLW Indirect";#N/A,#N/A,FALSE,"ILW Indirect";#N/A,#N/A,FALSE,"UFM Indirect";#N/A,#N/A,FALSE,"Decomm Indirect";#N/A,#N/A,FALSE,"Ops &amp; Non-Waste Indirect"}</definedName>
    <definedName name="test" localSheetId="18" hidden="1">{#N/A,#N/A,FALSE,"Summary";#N/A,#N/A,FALSE,"Summary Indirect";#N/A,#N/A,FALSE,"LLW Indirect";#N/A,#N/A,FALSE,"ILW Indirect";#N/A,#N/A,FALSE,"UFM Indirect";#N/A,#N/A,FALSE,"Decomm Indirect";#N/A,#N/A,FALSE,"Ops &amp; Non-Waste Indirect"}</definedName>
    <definedName name="test" localSheetId="19" hidden="1">{#N/A,#N/A,FALSE,"Summary";#N/A,#N/A,FALSE,"Summary Indirect";#N/A,#N/A,FALSE,"LLW Indirect";#N/A,#N/A,FALSE,"ILW Indirect";#N/A,#N/A,FALSE,"UFM Indirect";#N/A,#N/A,FALSE,"Decomm Indirect";#N/A,#N/A,FALSE,"Ops &amp; Non-Waste Indirect"}</definedName>
    <definedName name="test" localSheetId="20" hidden="1">{#N/A,#N/A,FALSE,"Summary";#N/A,#N/A,FALSE,"Summary Indirect";#N/A,#N/A,FALSE,"LLW Indirect";#N/A,#N/A,FALSE,"ILW Indirect";#N/A,#N/A,FALSE,"UFM Indirect";#N/A,#N/A,FALSE,"Decomm Indirect";#N/A,#N/A,FALSE,"Ops &amp; Non-Waste Indirect"}</definedName>
    <definedName name="test" localSheetId="21" hidden="1">{#N/A,#N/A,FALSE,"Summary";#N/A,#N/A,FALSE,"Summary Indirect";#N/A,#N/A,FALSE,"LLW Indirect";#N/A,#N/A,FALSE,"ILW Indirect";#N/A,#N/A,FALSE,"UFM Indirect";#N/A,#N/A,FALSE,"Decomm Indirect";#N/A,#N/A,FALSE,"Ops &amp; Non-Waste Indirect"}</definedName>
    <definedName name="test" localSheetId="22" hidden="1">{#N/A,#N/A,FALSE,"Summary";#N/A,#N/A,FALSE,"Summary Indirect";#N/A,#N/A,FALSE,"LLW Indirect";#N/A,#N/A,FALSE,"ILW Indirect";#N/A,#N/A,FALSE,"UFM Indirect";#N/A,#N/A,FALSE,"Decomm Indirect";#N/A,#N/A,FALSE,"Ops &amp; Non-Waste Indirect"}</definedName>
    <definedName name="test" localSheetId="23" hidden="1">{#N/A,#N/A,FALSE,"Summary";#N/A,#N/A,FALSE,"Summary Indirect";#N/A,#N/A,FALSE,"LLW Indirect";#N/A,#N/A,FALSE,"ILW Indirect";#N/A,#N/A,FALSE,"UFM Indirect";#N/A,#N/A,FALSE,"Decomm Indirect";#N/A,#N/A,FALSE,"Ops &amp; Non-Waste Indirect"}</definedName>
    <definedName name="test" localSheetId="24" hidden="1">{#N/A,#N/A,FALSE,"Summary";#N/A,#N/A,FALSE,"Summary Indirect";#N/A,#N/A,FALSE,"LLW Indirect";#N/A,#N/A,FALSE,"ILW Indirect";#N/A,#N/A,FALSE,"UFM Indirect";#N/A,#N/A,FALSE,"Decomm Indirect";#N/A,#N/A,FALSE,"Ops &amp; Non-Waste Indirect"}</definedName>
    <definedName name="test" localSheetId="25" hidden="1">{#N/A,#N/A,FALSE,"Summary";#N/A,#N/A,FALSE,"Summary Indirect";#N/A,#N/A,FALSE,"LLW Indirect";#N/A,#N/A,FALSE,"ILW Indirect";#N/A,#N/A,FALSE,"UFM Indirect";#N/A,#N/A,FALSE,"Decomm Indirect";#N/A,#N/A,FALSE,"Ops &amp; Non-Waste Indirect"}</definedName>
    <definedName name="test" localSheetId="26" hidden="1">{#N/A,#N/A,FALSE,"Summary";#N/A,#N/A,FALSE,"Summary Indirect";#N/A,#N/A,FALSE,"LLW Indirect";#N/A,#N/A,FALSE,"ILW Indirect";#N/A,#N/A,FALSE,"UFM Indirect";#N/A,#N/A,FALSE,"Decomm Indirect";#N/A,#N/A,FALSE,"Ops &amp; Non-Waste Indirect"}</definedName>
    <definedName name="test" localSheetId="1" hidden="1">{#N/A,#N/A,FALSE,"Summary";#N/A,#N/A,FALSE,"Summary Indirect";#N/A,#N/A,FALSE,"LLW Indirect";#N/A,#N/A,FALSE,"ILW Indirect";#N/A,#N/A,FALSE,"UFM Indirect";#N/A,#N/A,FALSE,"Decomm Indirect";#N/A,#N/A,FALSE,"Ops &amp; Non-Waste Indirect"}</definedName>
    <definedName name="test" localSheetId="2" hidden="1">{#N/A,#N/A,FALSE,"Summary";#N/A,#N/A,FALSE,"Summary Indirect";#N/A,#N/A,FALSE,"LLW Indirect";#N/A,#N/A,FALSE,"ILW Indirect";#N/A,#N/A,FALSE,"UFM Indirect";#N/A,#N/A,FALSE,"Decomm Indirect";#N/A,#N/A,FALSE,"Ops &amp; Non-Waste Indirect"}</definedName>
    <definedName name="test" localSheetId="3" hidden="1">{#N/A,#N/A,FALSE,"Summary";#N/A,#N/A,FALSE,"Summary Indirect";#N/A,#N/A,FALSE,"LLW Indirect";#N/A,#N/A,FALSE,"ILW Indirect";#N/A,#N/A,FALSE,"UFM Indirect";#N/A,#N/A,FALSE,"Decomm Indirect";#N/A,#N/A,FALSE,"Ops &amp; Non-Waste Indirect"}</definedName>
    <definedName name="test" localSheetId="29" hidden="1">{#N/A,#N/A,FALSE,"Summary";#N/A,#N/A,FALSE,"Summary Indirect";#N/A,#N/A,FALSE,"LLW Indirect";#N/A,#N/A,FALSE,"ILW Indirect";#N/A,#N/A,FALSE,"UFM Indirect";#N/A,#N/A,FALSE,"Decomm Indirect";#N/A,#N/A,FALSE,"Ops &amp; Non-Waste Indirect"}</definedName>
    <definedName name="test" localSheetId="4" hidden="1">{#N/A,#N/A,FALSE,"Summary";#N/A,#N/A,FALSE,"Summary Indirect";#N/A,#N/A,FALSE,"LLW Indirect";#N/A,#N/A,FALSE,"ILW Indirect";#N/A,#N/A,FALSE,"UFM Indirect";#N/A,#N/A,FALSE,"Decomm Indirect";#N/A,#N/A,FALSE,"Ops &amp; Non-Waste Indirect"}</definedName>
    <definedName name="test" localSheetId="5" hidden="1">{#N/A,#N/A,FALSE,"Summary";#N/A,#N/A,FALSE,"Summary Indirect";#N/A,#N/A,FALSE,"LLW Indirect";#N/A,#N/A,FALSE,"ILW Indirect";#N/A,#N/A,FALSE,"UFM Indirect";#N/A,#N/A,FALSE,"Decomm Indirect";#N/A,#N/A,FALSE,"Ops &amp; Non-Waste Indirect"}</definedName>
    <definedName name="test" localSheetId="6" hidden="1">{#N/A,#N/A,FALSE,"Summary";#N/A,#N/A,FALSE,"Summary Indirect";#N/A,#N/A,FALSE,"LLW Indirect";#N/A,#N/A,FALSE,"ILW Indirect";#N/A,#N/A,FALSE,"UFM Indirect";#N/A,#N/A,FALSE,"Decomm Indirect";#N/A,#N/A,FALSE,"Ops &amp; Non-Waste Indirect"}</definedName>
    <definedName name="test" localSheetId="7" hidden="1">{#N/A,#N/A,FALSE,"Summary";#N/A,#N/A,FALSE,"Summary Indirect";#N/A,#N/A,FALSE,"LLW Indirect";#N/A,#N/A,FALSE,"ILW Indirect";#N/A,#N/A,FALSE,"UFM Indirect";#N/A,#N/A,FALSE,"Decomm Indirect";#N/A,#N/A,FALSE,"Ops &amp; Non-Waste Indirect"}</definedName>
    <definedName name="test" localSheetId="8" hidden="1">{#N/A,#N/A,FALSE,"Summary";#N/A,#N/A,FALSE,"Summary Indirect";#N/A,#N/A,FALSE,"LLW Indirect";#N/A,#N/A,FALSE,"ILW Indirect";#N/A,#N/A,FALSE,"UFM Indirect";#N/A,#N/A,FALSE,"Decomm Indirect";#N/A,#N/A,FALSE,"Ops &amp; Non-Waste Indirect"}</definedName>
    <definedName name="test" localSheetId="9" hidden="1">{#N/A,#N/A,FALSE,"Summary";#N/A,#N/A,FALSE,"Summary Indirect";#N/A,#N/A,FALSE,"LLW Indirect";#N/A,#N/A,FALSE,"ILW Indirect";#N/A,#N/A,FALSE,"UFM Indirect";#N/A,#N/A,FALSE,"Decomm Indirect";#N/A,#N/A,FALSE,"Ops &amp; Non-Waste Indirect"}</definedName>
    <definedName name="test" localSheetId="10" hidden="1">{#N/A,#N/A,FALSE,"Summary";#N/A,#N/A,FALSE,"Summary Indirect";#N/A,#N/A,FALSE,"LLW Indirect";#N/A,#N/A,FALSE,"ILW Indirect";#N/A,#N/A,FALSE,"UFM Indirect";#N/A,#N/A,FALSE,"Decomm Indirect";#N/A,#N/A,FALSE,"Ops &amp; Non-Waste Indirect"}</definedName>
    <definedName name="test" localSheetId="11" hidden="1">{#N/A,#N/A,FALSE,"Summary";#N/A,#N/A,FALSE,"Summary Indirect";#N/A,#N/A,FALSE,"LLW Indirect";#N/A,#N/A,FALSE,"ILW Indirect";#N/A,#N/A,FALSE,"UFM Indirect";#N/A,#N/A,FALSE,"Decomm Indirect";#N/A,#N/A,FALSE,"Ops &amp; Non-Waste Indirect"}</definedName>
    <definedName name="test" localSheetId="30" hidden="1">{#N/A,#N/A,FALSE,"Summary";#N/A,#N/A,FALSE,"Summary Indirect";#N/A,#N/A,FALSE,"LLW Indirect";#N/A,#N/A,FALSE,"ILW Indirect";#N/A,#N/A,FALSE,"UFM Indirect";#N/A,#N/A,FALSE,"Decomm Indirect";#N/A,#N/A,FALSE,"Ops &amp; Non-Waste Indirect"}</definedName>
    <definedName name="test" localSheetId="31" hidden="1">{#N/A,#N/A,FALSE,"Summary";#N/A,#N/A,FALSE,"Summary Indirect";#N/A,#N/A,FALSE,"LLW Indirect";#N/A,#N/A,FALSE,"ILW Indirect";#N/A,#N/A,FALSE,"UFM Indirect";#N/A,#N/A,FALSE,"Decomm Indirect";#N/A,#N/A,FALSE,"Ops &amp; Non-Waste Indirect"}</definedName>
    <definedName name="test" hidden="1">{#N/A,#N/A,FALSE,"Summary";#N/A,#N/A,FALSE,"Summary Indirect";#N/A,#N/A,FALSE,"LLW Indirect";#N/A,#N/A,FALSE,"ILW Indirect";#N/A,#N/A,FALSE,"UFM Indirect";#N/A,#N/A,FALSE,"Decomm Indirect";#N/A,#N/A,FALSE,"Ops &amp; Non-Waste Indirect"}</definedName>
    <definedName name="test_1" localSheetId="21" hidden="1">{#N/A,#N/A,FALSE,"Summary";#N/A,#N/A,FALSE,"Summary Indirect";#N/A,#N/A,FALSE,"LLW Indirect";#N/A,#N/A,FALSE,"ILW Indirect";#N/A,#N/A,FALSE,"UFM Indirect";#N/A,#N/A,FALSE,"Decomm Indirect";#N/A,#N/A,FALSE,"Ops &amp; Non-Waste Indirect"}</definedName>
    <definedName name="test_1" localSheetId="24" hidden="1">{#N/A,#N/A,FALSE,"Summary";#N/A,#N/A,FALSE,"Summary Indirect";#N/A,#N/A,FALSE,"LLW Indirect";#N/A,#N/A,FALSE,"ILW Indirect";#N/A,#N/A,FALSE,"UFM Indirect";#N/A,#N/A,FALSE,"Decomm Indirect";#N/A,#N/A,FALSE,"Ops &amp; Non-Waste Indirect"}</definedName>
    <definedName name="test_1" localSheetId="25" hidden="1">{#N/A,#N/A,FALSE,"Summary";#N/A,#N/A,FALSE,"Summary Indirect";#N/A,#N/A,FALSE,"LLW Indirect";#N/A,#N/A,FALSE,"ILW Indirect";#N/A,#N/A,FALSE,"UFM Indirect";#N/A,#N/A,FALSE,"Decomm Indirect";#N/A,#N/A,FALSE,"Ops &amp; Non-Waste Indirect"}</definedName>
    <definedName name="test_1" hidden="1">{#N/A,#N/A,FALSE,"Summary";#N/A,#N/A,FALSE,"Summary Indirect";#N/A,#N/A,FALSE,"LLW Indirect";#N/A,#N/A,FALSE,"ILW Indirect";#N/A,#N/A,FALSE,"UFM Indirect";#N/A,#N/A,FALSE,"Decomm Indirect";#N/A,#N/A,FALSE,"Ops &amp; Non-Waste Indirect"}</definedName>
    <definedName name="TEST0" localSheetId="27">#REF!</definedName>
    <definedName name="TEST0" localSheetId="28">#REF!</definedName>
    <definedName name="TEST0" localSheetId="14">#REF!</definedName>
    <definedName name="TEST0" localSheetId="16">#REF!</definedName>
    <definedName name="TEST0" localSheetId="19">#REF!</definedName>
    <definedName name="TEST0" localSheetId="20">#REF!</definedName>
    <definedName name="TEST0" localSheetId="22">#REF!</definedName>
    <definedName name="TEST0" localSheetId="23">#REF!</definedName>
    <definedName name="TEST0" localSheetId="24">#REF!</definedName>
    <definedName name="TEST0" localSheetId="25">#REF!</definedName>
    <definedName name="TEST0" localSheetId="26">#REF!</definedName>
    <definedName name="TEST0" localSheetId="5">#REF!</definedName>
    <definedName name="TEST0" localSheetId="7">#REF!</definedName>
    <definedName name="TEST0" localSheetId="8">#REF!</definedName>
    <definedName name="TEST0" localSheetId="9">#REF!</definedName>
    <definedName name="TEST0" localSheetId="11">#REF!</definedName>
    <definedName name="TEST0">#REF!</definedName>
    <definedName name="TEST01" localSheetId="27">#REF!</definedName>
    <definedName name="TEST01" localSheetId="28">#REF!</definedName>
    <definedName name="TEST01" localSheetId="16">#REF!</definedName>
    <definedName name="TEST01" localSheetId="18">#REF!</definedName>
    <definedName name="TEST01" localSheetId="21">#REF!</definedName>
    <definedName name="TEST01" localSheetId="22">#REF!</definedName>
    <definedName name="TEST01" localSheetId="23">#REF!</definedName>
    <definedName name="TEST01" localSheetId="24">#REF!</definedName>
    <definedName name="TEST01" localSheetId="25">#REF!</definedName>
    <definedName name="TEST01" localSheetId="26">#REF!</definedName>
    <definedName name="TEST01" localSheetId="1">#REF!</definedName>
    <definedName name="TEST01" localSheetId="2">#REF!</definedName>
    <definedName name="TEST01" localSheetId="4">#REF!</definedName>
    <definedName name="TEST01" localSheetId="7">#REF!</definedName>
    <definedName name="TEST01" localSheetId="8">#REF!</definedName>
    <definedName name="TEST01" localSheetId="9">#REF!</definedName>
    <definedName name="TEST01" localSheetId="10">#REF!</definedName>
    <definedName name="TEST01">#REF!</definedName>
    <definedName name="TEST1" localSheetId="27">#REF!</definedName>
    <definedName name="TEST1" localSheetId="28">#REF!</definedName>
    <definedName name="TEST1" localSheetId="16">#REF!</definedName>
    <definedName name="TEST1" localSheetId="18">#REF!</definedName>
    <definedName name="TEST1" localSheetId="20">#REF!</definedName>
    <definedName name="TEST1" localSheetId="21">#REF!</definedName>
    <definedName name="TEST1" localSheetId="22">#REF!</definedName>
    <definedName name="TEST1" localSheetId="23">#REF!</definedName>
    <definedName name="TEST1" localSheetId="24">#REF!</definedName>
    <definedName name="TEST1" localSheetId="25">#REF!</definedName>
    <definedName name="TEST1" localSheetId="26">#REF!</definedName>
    <definedName name="TEST1" localSheetId="1">#REF!</definedName>
    <definedName name="TEST1" localSheetId="2">#REF!</definedName>
    <definedName name="TEST1" localSheetId="4">#REF!</definedName>
    <definedName name="TEST1" localSheetId="5">#REF!</definedName>
    <definedName name="TEST1" localSheetId="7">#REF!</definedName>
    <definedName name="TEST1" localSheetId="8">#REF!</definedName>
    <definedName name="TEST1" localSheetId="9">#REF!</definedName>
    <definedName name="TEST1" localSheetId="10">#REF!</definedName>
    <definedName name="TEST1">#REF!</definedName>
    <definedName name="TEST10" localSheetId="28">#REF!</definedName>
    <definedName name="TEST10" localSheetId="16">#REF!</definedName>
    <definedName name="TEST10" localSheetId="18">#REF!</definedName>
    <definedName name="TEST10" localSheetId="19">#REF!</definedName>
    <definedName name="TEST10" localSheetId="21">#REF!</definedName>
    <definedName name="TEST10" localSheetId="22">#REF!</definedName>
    <definedName name="TEST10" localSheetId="23">#REF!</definedName>
    <definedName name="TEST10" localSheetId="24">#REF!</definedName>
    <definedName name="TEST10" localSheetId="25">#REF!</definedName>
    <definedName name="TEST10" localSheetId="26">#REF!</definedName>
    <definedName name="TEST10" localSheetId="1">#REF!</definedName>
    <definedName name="TEST10" localSheetId="2">#REF!</definedName>
    <definedName name="TEST10" localSheetId="4">#REF!</definedName>
    <definedName name="TEST10" localSheetId="5">#REF!</definedName>
    <definedName name="TEST10" localSheetId="7">#REF!</definedName>
    <definedName name="TEST10" localSheetId="9">#REF!</definedName>
    <definedName name="TEST10" localSheetId="10">#REF!</definedName>
    <definedName name="TEST10">#REF!</definedName>
    <definedName name="TEST11" localSheetId="28">#REF!</definedName>
    <definedName name="TEST11" localSheetId="16">#REF!</definedName>
    <definedName name="TEST11" localSheetId="18">#REF!</definedName>
    <definedName name="TEST11" localSheetId="19">#REF!</definedName>
    <definedName name="TEST11" localSheetId="21">#REF!</definedName>
    <definedName name="TEST11" localSheetId="22">#REF!</definedName>
    <definedName name="TEST11" localSheetId="23">#REF!</definedName>
    <definedName name="TEST11" localSheetId="24">#REF!</definedName>
    <definedName name="TEST11" localSheetId="25">#REF!</definedName>
    <definedName name="TEST11" localSheetId="26">#REF!</definedName>
    <definedName name="TEST11" localSheetId="1">#REF!</definedName>
    <definedName name="TEST11" localSheetId="2">#REF!</definedName>
    <definedName name="TEST11" localSheetId="4">#REF!</definedName>
    <definedName name="TEST11" localSheetId="5">#REF!</definedName>
    <definedName name="TEST11" localSheetId="7">#REF!</definedName>
    <definedName name="TEST11" localSheetId="9">#REF!</definedName>
    <definedName name="TEST11" localSheetId="10">#REF!</definedName>
    <definedName name="TEST11">#REF!</definedName>
    <definedName name="TEST12" localSheetId="28">#REF!</definedName>
    <definedName name="TEST12" localSheetId="16">#REF!</definedName>
    <definedName name="TEST12" localSheetId="18">#REF!</definedName>
    <definedName name="TEST12" localSheetId="19">#REF!</definedName>
    <definedName name="TEST12" localSheetId="21">#REF!</definedName>
    <definedName name="TEST12" localSheetId="22">#REF!</definedName>
    <definedName name="TEST12" localSheetId="23">#REF!</definedName>
    <definedName name="TEST12" localSheetId="24">#REF!</definedName>
    <definedName name="TEST12" localSheetId="25">#REF!</definedName>
    <definedName name="TEST12" localSheetId="26">#REF!</definedName>
    <definedName name="TEST12" localSheetId="1">#REF!</definedName>
    <definedName name="TEST12" localSheetId="2">#REF!</definedName>
    <definedName name="TEST12" localSheetId="4">#REF!</definedName>
    <definedName name="TEST12" localSheetId="5">#REF!</definedName>
    <definedName name="TEST12" localSheetId="7">#REF!</definedName>
    <definedName name="TEST12" localSheetId="9">#REF!</definedName>
    <definedName name="TEST12" localSheetId="10">#REF!</definedName>
    <definedName name="TEST12">#REF!</definedName>
    <definedName name="TEST13" localSheetId="28">#REF!</definedName>
    <definedName name="TEST13" localSheetId="16">#REF!</definedName>
    <definedName name="TEST13" localSheetId="18">#REF!</definedName>
    <definedName name="TEST13" localSheetId="19">#REF!</definedName>
    <definedName name="TEST13" localSheetId="21">#REF!</definedName>
    <definedName name="TEST13" localSheetId="22">#REF!</definedName>
    <definedName name="TEST13" localSheetId="23">#REF!</definedName>
    <definedName name="TEST13" localSheetId="24">#REF!</definedName>
    <definedName name="TEST13" localSheetId="25">#REF!</definedName>
    <definedName name="TEST13" localSheetId="26">#REF!</definedName>
    <definedName name="TEST13" localSheetId="1">#REF!</definedName>
    <definedName name="TEST13" localSheetId="2">#REF!</definedName>
    <definedName name="TEST13" localSheetId="4">#REF!</definedName>
    <definedName name="TEST13" localSheetId="5">#REF!</definedName>
    <definedName name="TEST13" localSheetId="7">#REF!</definedName>
    <definedName name="TEST13" localSheetId="9">#REF!</definedName>
    <definedName name="TEST13" localSheetId="10">#REF!</definedName>
    <definedName name="TEST13">#REF!</definedName>
    <definedName name="TEST14" localSheetId="28">#REF!</definedName>
    <definedName name="TEST14" localSheetId="18">#REF!</definedName>
    <definedName name="TEST14" localSheetId="19">#REF!</definedName>
    <definedName name="TEST14" localSheetId="21">#REF!</definedName>
    <definedName name="TEST14" localSheetId="23">#REF!</definedName>
    <definedName name="TEST14" localSheetId="24">#REF!</definedName>
    <definedName name="TEST14" localSheetId="25">#REF!</definedName>
    <definedName name="TEST14" localSheetId="26">#REF!</definedName>
    <definedName name="TEST14" localSheetId="1">#REF!</definedName>
    <definedName name="TEST14" localSheetId="2">#REF!</definedName>
    <definedName name="TEST14" localSheetId="4">#REF!</definedName>
    <definedName name="TEST14" localSheetId="7">#REF!</definedName>
    <definedName name="TEST14" localSheetId="9">#REF!</definedName>
    <definedName name="TEST14" localSheetId="10">#REF!</definedName>
    <definedName name="TEST14">#REF!</definedName>
    <definedName name="TEST15" localSheetId="28">#REF!</definedName>
    <definedName name="TEST15" localSheetId="18">#REF!</definedName>
    <definedName name="TEST15" localSheetId="19">#REF!</definedName>
    <definedName name="TEST15" localSheetId="21">#REF!</definedName>
    <definedName name="TEST15" localSheetId="23">#REF!</definedName>
    <definedName name="TEST15" localSheetId="24">#REF!</definedName>
    <definedName name="TEST15" localSheetId="25">#REF!</definedName>
    <definedName name="TEST15" localSheetId="26">#REF!</definedName>
    <definedName name="TEST15" localSheetId="1">#REF!</definedName>
    <definedName name="TEST15" localSheetId="2">#REF!</definedName>
    <definedName name="TEST15" localSheetId="4">#REF!</definedName>
    <definedName name="TEST15" localSheetId="7">#REF!</definedName>
    <definedName name="TEST15" localSheetId="9">#REF!</definedName>
    <definedName name="TEST15" localSheetId="10">#REF!</definedName>
    <definedName name="TEST15">#REF!</definedName>
    <definedName name="TEST16" localSheetId="28">#REF!</definedName>
    <definedName name="TEST16" localSheetId="18">#REF!</definedName>
    <definedName name="TEST16" localSheetId="19">#REF!</definedName>
    <definedName name="TEST16" localSheetId="21">#REF!</definedName>
    <definedName name="TEST16" localSheetId="23">#REF!</definedName>
    <definedName name="TEST16" localSheetId="24">#REF!</definedName>
    <definedName name="TEST16" localSheetId="25">#REF!</definedName>
    <definedName name="TEST16" localSheetId="26">#REF!</definedName>
    <definedName name="TEST16" localSheetId="1">#REF!</definedName>
    <definedName name="TEST16" localSheetId="2">#REF!</definedName>
    <definedName name="TEST16" localSheetId="4">#REF!</definedName>
    <definedName name="TEST16" localSheetId="7">#REF!</definedName>
    <definedName name="TEST16" localSheetId="9">#REF!</definedName>
    <definedName name="TEST16" localSheetId="10">#REF!</definedName>
    <definedName name="TEST16">#REF!</definedName>
    <definedName name="TEST17" localSheetId="28">#REF!</definedName>
    <definedName name="TEST17" localSheetId="18">#REF!</definedName>
    <definedName name="TEST17" localSheetId="19">#REF!</definedName>
    <definedName name="TEST17" localSheetId="21">#REF!</definedName>
    <definedName name="TEST17" localSheetId="23">#REF!</definedName>
    <definedName name="TEST17" localSheetId="24">#REF!</definedName>
    <definedName name="TEST17" localSheetId="25">#REF!</definedName>
    <definedName name="TEST17" localSheetId="26">#REF!</definedName>
    <definedName name="TEST17" localSheetId="1">#REF!</definedName>
    <definedName name="TEST17" localSheetId="2">#REF!</definedName>
    <definedName name="TEST17" localSheetId="4">#REF!</definedName>
    <definedName name="TEST17" localSheetId="7">#REF!</definedName>
    <definedName name="TEST17" localSheetId="9">#REF!</definedName>
    <definedName name="TEST17" localSheetId="10">#REF!</definedName>
    <definedName name="TEST17">#REF!</definedName>
    <definedName name="TEST18" localSheetId="28">#REF!</definedName>
    <definedName name="TEST18" localSheetId="18">#REF!</definedName>
    <definedName name="TEST18" localSheetId="19">#REF!</definedName>
    <definedName name="TEST18" localSheetId="21">#REF!</definedName>
    <definedName name="TEST18" localSheetId="23">#REF!</definedName>
    <definedName name="TEST18" localSheetId="24">#REF!</definedName>
    <definedName name="TEST18" localSheetId="25">#REF!</definedName>
    <definedName name="TEST18" localSheetId="26">#REF!</definedName>
    <definedName name="TEST18" localSheetId="1">#REF!</definedName>
    <definedName name="TEST18" localSheetId="2">#REF!</definedName>
    <definedName name="TEST18" localSheetId="4">#REF!</definedName>
    <definedName name="TEST18" localSheetId="7">#REF!</definedName>
    <definedName name="TEST18" localSheetId="9">#REF!</definedName>
    <definedName name="TEST18" localSheetId="10">#REF!</definedName>
    <definedName name="TEST18">#REF!</definedName>
    <definedName name="TEST19" localSheetId="28">#REF!</definedName>
    <definedName name="TEST19" localSheetId="18">#REF!</definedName>
    <definedName name="TEST19" localSheetId="19">#REF!</definedName>
    <definedName name="TEST19" localSheetId="21">#REF!</definedName>
    <definedName name="TEST19" localSheetId="23">#REF!</definedName>
    <definedName name="TEST19" localSheetId="24">#REF!</definedName>
    <definedName name="TEST19" localSheetId="25">#REF!</definedName>
    <definedName name="TEST19" localSheetId="26">#REF!</definedName>
    <definedName name="TEST19" localSheetId="1">#REF!</definedName>
    <definedName name="TEST19" localSheetId="2">#REF!</definedName>
    <definedName name="TEST19" localSheetId="4">#REF!</definedName>
    <definedName name="TEST19" localSheetId="7">#REF!</definedName>
    <definedName name="TEST19" localSheetId="9">#REF!</definedName>
    <definedName name="TEST19" localSheetId="10">#REF!</definedName>
    <definedName name="TEST19">#REF!</definedName>
    <definedName name="TEST2" localSheetId="27">#REF!</definedName>
    <definedName name="TEST2" localSheetId="28">#REF!</definedName>
    <definedName name="TEST2" localSheetId="16">#REF!</definedName>
    <definedName name="TEST2" localSheetId="18">#REF!</definedName>
    <definedName name="TEST2" localSheetId="20">#REF!</definedName>
    <definedName name="TEST2" localSheetId="21">#REF!</definedName>
    <definedName name="TEST2" localSheetId="22">#REF!</definedName>
    <definedName name="TEST2" localSheetId="23">#REF!</definedName>
    <definedName name="TEST2" localSheetId="24">#REF!</definedName>
    <definedName name="TEST2" localSheetId="25">#REF!</definedName>
    <definedName name="TEST2" localSheetId="26">#REF!</definedName>
    <definedName name="TEST2" localSheetId="1">#REF!</definedName>
    <definedName name="TEST2" localSheetId="2">#REF!</definedName>
    <definedName name="TEST2" localSheetId="4">#REF!</definedName>
    <definedName name="TEST2" localSheetId="5">#REF!</definedName>
    <definedName name="TEST2" localSheetId="7">#REF!</definedName>
    <definedName name="TEST2" localSheetId="8">#REF!</definedName>
    <definedName name="TEST2" localSheetId="9">#REF!</definedName>
    <definedName name="TEST2" localSheetId="10">#REF!</definedName>
    <definedName name="TEST2">#REF!</definedName>
    <definedName name="TEST20" localSheetId="28">#REF!</definedName>
    <definedName name="TEST20" localSheetId="18">#REF!</definedName>
    <definedName name="TEST20" localSheetId="19">#REF!</definedName>
    <definedName name="TEST20" localSheetId="21">#REF!</definedName>
    <definedName name="TEST20" localSheetId="22">#REF!</definedName>
    <definedName name="TEST20" localSheetId="23">#REF!</definedName>
    <definedName name="TEST20" localSheetId="24">#REF!</definedName>
    <definedName name="TEST20" localSheetId="25">#REF!</definedName>
    <definedName name="TEST20" localSheetId="26">#REF!</definedName>
    <definedName name="TEST20" localSheetId="1">#REF!</definedName>
    <definedName name="TEST20" localSheetId="2">#REF!</definedName>
    <definedName name="TEST20" localSheetId="4">#REF!</definedName>
    <definedName name="TEST20" localSheetId="7">#REF!</definedName>
    <definedName name="TEST20" localSheetId="8">#REF!</definedName>
    <definedName name="TEST20" localSheetId="9">#REF!</definedName>
    <definedName name="TEST20" localSheetId="10">#REF!</definedName>
    <definedName name="TEST20">#REF!</definedName>
    <definedName name="TEST21" localSheetId="24">#REF!</definedName>
    <definedName name="TEST21" localSheetId="25">#REF!</definedName>
    <definedName name="TEST21" localSheetId="1">#REF!</definedName>
    <definedName name="TEST21" localSheetId="2">#REF!</definedName>
    <definedName name="TEST21">#REF!</definedName>
    <definedName name="TEST22" localSheetId="24">#REF!</definedName>
    <definedName name="TEST22" localSheetId="25">#REF!</definedName>
    <definedName name="TEST22" localSheetId="1">#REF!</definedName>
    <definedName name="TEST22" localSheetId="2">#REF!</definedName>
    <definedName name="TEST22">#REF!</definedName>
    <definedName name="TEST23" localSheetId="24">#REF!</definedName>
    <definedName name="TEST23" localSheetId="25">#REF!</definedName>
    <definedName name="TEST23" localSheetId="1">#REF!</definedName>
    <definedName name="TEST23" localSheetId="2">#REF!</definedName>
    <definedName name="TEST23">#REF!</definedName>
    <definedName name="TEST24" localSheetId="1">#REF!</definedName>
    <definedName name="TEST24" localSheetId="2">#REF!</definedName>
    <definedName name="TEST24">#REF!</definedName>
    <definedName name="TEST25" localSheetId="1">#REF!</definedName>
    <definedName name="TEST25" localSheetId="2">#REF!</definedName>
    <definedName name="TEST25">#REF!</definedName>
    <definedName name="TEST26" localSheetId="1">#REF!</definedName>
    <definedName name="TEST26" localSheetId="2">#REF!</definedName>
    <definedName name="TEST26">#REF!</definedName>
    <definedName name="TEST27" localSheetId="1">#REF!</definedName>
    <definedName name="TEST27" localSheetId="2">#REF!</definedName>
    <definedName name="TEST27">#REF!</definedName>
    <definedName name="TEST28" localSheetId="27">#REF!</definedName>
    <definedName name="TEST28" localSheetId="28">#REF!</definedName>
    <definedName name="TEST28" localSheetId="16">#REF!</definedName>
    <definedName name="TEST28" localSheetId="18">#REF!</definedName>
    <definedName name="TEST28" localSheetId="21">#REF!</definedName>
    <definedName name="TEST28" localSheetId="22">#REF!</definedName>
    <definedName name="TEST28" localSheetId="23">#REF!</definedName>
    <definedName name="TEST28" localSheetId="24">#REF!</definedName>
    <definedName name="TEST28" localSheetId="25">#REF!</definedName>
    <definedName name="TEST28" localSheetId="26">#REF!</definedName>
    <definedName name="TEST28" localSheetId="1">#REF!</definedName>
    <definedName name="TEST28" localSheetId="2">#REF!</definedName>
    <definedName name="TEST28" localSheetId="4">#REF!</definedName>
    <definedName name="TEST28" localSheetId="7">#REF!</definedName>
    <definedName name="TEST28" localSheetId="8">#REF!</definedName>
    <definedName name="TEST28" localSheetId="9">#REF!</definedName>
    <definedName name="TEST28" localSheetId="10">#REF!</definedName>
    <definedName name="TEST28">#REF!</definedName>
    <definedName name="TEST29" localSheetId="27">#REF!</definedName>
    <definedName name="TEST29" localSheetId="28">#REF!</definedName>
    <definedName name="TEST29" localSheetId="16">#REF!</definedName>
    <definedName name="TEST29" localSheetId="18">#REF!</definedName>
    <definedName name="TEST29" localSheetId="21">#REF!</definedName>
    <definedName name="TEST29" localSheetId="22">#REF!</definedName>
    <definedName name="TEST29" localSheetId="23">#REF!</definedName>
    <definedName name="TEST29" localSheetId="24">#REF!</definedName>
    <definedName name="TEST29" localSheetId="25">#REF!</definedName>
    <definedName name="TEST29" localSheetId="26">#REF!</definedName>
    <definedName name="TEST29" localSheetId="1">#REF!</definedName>
    <definedName name="TEST29" localSheetId="2">#REF!</definedName>
    <definedName name="TEST29" localSheetId="4">#REF!</definedName>
    <definedName name="TEST29" localSheetId="7">#REF!</definedName>
    <definedName name="TEST29" localSheetId="8">#REF!</definedName>
    <definedName name="TEST29" localSheetId="9">#REF!</definedName>
    <definedName name="TEST29" localSheetId="10">#REF!</definedName>
    <definedName name="TEST29">#REF!</definedName>
    <definedName name="TEST3" localSheetId="27">#REF!</definedName>
    <definedName name="TEST3" localSheetId="28">#REF!</definedName>
    <definedName name="TEST3" localSheetId="16">#REF!</definedName>
    <definedName name="TEST3" localSheetId="18">#REF!</definedName>
    <definedName name="TEST3" localSheetId="20">#REF!</definedName>
    <definedName name="TEST3" localSheetId="21">#REF!</definedName>
    <definedName name="TEST3" localSheetId="22">#REF!</definedName>
    <definedName name="TEST3" localSheetId="23">#REF!</definedName>
    <definedName name="TEST3" localSheetId="24">#REF!</definedName>
    <definedName name="TEST3" localSheetId="25">#REF!</definedName>
    <definedName name="TEST3" localSheetId="26">#REF!</definedName>
    <definedName name="TEST3" localSheetId="1">#REF!</definedName>
    <definedName name="TEST3" localSheetId="2">#REF!</definedName>
    <definedName name="TEST3" localSheetId="4">#REF!</definedName>
    <definedName name="TEST3" localSheetId="5">#REF!</definedName>
    <definedName name="TEST3" localSheetId="7">#REF!</definedName>
    <definedName name="TEST3" localSheetId="8">#REF!</definedName>
    <definedName name="TEST3" localSheetId="9">#REF!</definedName>
    <definedName name="TEST3" localSheetId="10">#REF!</definedName>
    <definedName name="TEST3">#REF!</definedName>
    <definedName name="TEST30" localSheetId="27">#REF!</definedName>
    <definedName name="TEST30" localSheetId="28">#REF!</definedName>
    <definedName name="TEST30" localSheetId="18">#REF!</definedName>
    <definedName name="TEST30" localSheetId="21">#REF!</definedName>
    <definedName name="TEST30" localSheetId="22">#REF!</definedName>
    <definedName name="TEST30" localSheetId="23">#REF!</definedName>
    <definedName name="TEST30" localSheetId="24">#REF!</definedName>
    <definedName name="TEST30" localSheetId="25">#REF!</definedName>
    <definedName name="TEST30" localSheetId="26">#REF!</definedName>
    <definedName name="TEST30" localSheetId="1">#REF!</definedName>
    <definedName name="TEST30" localSheetId="2">#REF!</definedName>
    <definedName name="TEST30" localSheetId="4">#REF!</definedName>
    <definedName name="TEST30" localSheetId="7">#REF!</definedName>
    <definedName name="TEST30" localSheetId="8">#REF!</definedName>
    <definedName name="TEST30" localSheetId="9">#REF!</definedName>
    <definedName name="TEST30" localSheetId="10">#REF!</definedName>
    <definedName name="TEST30">#REF!</definedName>
    <definedName name="TEST31" localSheetId="27">#REF!</definedName>
    <definedName name="TEST31" localSheetId="28">#REF!</definedName>
    <definedName name="TEST31" localSheetId="18">#REF!</definedName>
    <definedName name="TEST31" localSheetId="21">#REF!</definedName>
    <definedName name="TEST31" localSheetId="22">#REF!</definedName>
    <definedName name="TEST31" localSheetId="23">#REF!</definedName>
    <definedName name="TEST31" localSheetId="24">#REF!</definedName>
    <definedName name="TEST31" localSheetId="25">#REF!</definedName>
    <definedName name="TEST31" localSheetId="26">#REF!</definedName>
    <definedName name="TEST31" localSheetId="1">#REF!</definedName>
    <definedName name="TEST31" localSheetId="2">#REF!</definedName>
    <definedName name="TEST31" localSheetId="4">#REF!</definedName>
    <definedName name="TEST31" localSheetId="7">#REF!</definedName>
    <definedName name="TEST31" localSheetId="8">#REF!</definedName>
    <definedName name="TEST31" localSheetId="9">#REF!</definedName>
    <definedName name="TEST31" localSheetId="10">#REF!</definedName>
    <definedName name="TEST31">#REF!</definedName>
    <definedName name="TEST32" localSheetId="27">#REF!</definedName>
    <definedName name="TEST32" localSheetId="28">#REF!</definedName>
    <definedName name="TEST32" localSheetId="18">#REF!</definedName>
    <definedName name="TEST32" localSheetId="21">#REF!</definedName>
    <definedName name="TEST32" localSheetId="22">#REF!</definedName>
    <definedName name="TEST32" localSheetId="23">#REF!</definedName>
    <definedName name="TEST32" localSheetId="24">#REF!</definedName>
    <definedName name="TEST32" localSheetId="25">#REF!</definedName>
    <definedName name="TEST32" localSheetId="26">#REF!</definedName>
    <definedName name="TEST32" localSheetId="1">#REF!</definedName>
    <definedName name="TEST32" localSheetId="2">#REF!</definedName>
    <definedName name="TEST32" localSheetId="4">#REF!</definedName>
    <definedName name="TEST32" localSheetId="7">#REF!</definedName>
    <definedName name="TEST32" localSheetId="8">#REF!</definedName>
    <definedName name="TEST32" localSheetId="9">#REF!</definedName>
    <definedName name="TEST32" localSheetId="10">#REF!</definedName>
    <definedName name="TEST32">#REF!</definedName>
    <definedName name="TEST33" localSheetId="27">#REF!</definedName>
    <definedName name="TEST33" localSheetId="28">#REF!</definedName>
    <definedName name="TEST33" localSheetId="18">#REF!</definedName>
    <definedName name="TEST33" localSheetId="21">#REF!</definedName>
    <definedName name="TEST33" localSheetId="22">#REF!</definedName>
    <definedName name="TEST33" localSheetId="23">#REF!</definedName>
    <definedName name="TEST33" localSheetId="24">#REF!</definedName>
    <definedName name="TEST33" localSheetId="25">#REF!</definedName>
    <definedName name="TEST33" localSheetId="26">#REF!</definedName>
    <definedName name="TEST33" localSheetId="1">#REF!</definedName>
    <definedName name="TEST33" localSheetId="2">#REF!</definedName>
    <definedName name="TEST33" localSheetId="4">#REF!</definedName>
    <definedName name="TEST33" localSheetId="7">#REF!</definedName>
    <definedName name="TEST33" localSheetId="8">#REF!</definedName>
    <definedName name="TEST33" localSheetId="9">#REF!</definedName>
    <definedName name="TEST33" localSheetId="10">#REF!</definedName>
    <definedName name="TEST33">#REF!</definedName>
    <definedName name="TEST34" localSheetId="1">#REF!</definedName>
    <definedName name="TEST34" localSheetId="2">#REF!</definedName>
    <definedName name="TEST34">#REF!</definedName>
    <definedName name="TEST35" localSheetId="1">#REF!</definedName>
    <definedName name="TEST35" localSheetId="2">#REF!</definedName>
    <definedName name="TEST35">#REF!</definedName>
    <definedName name="TEST36" localSheetId="1">#REF!</definedName>
    <definedName name="TEST36" localSheetId="2">#REF!</definedName>
    <definedName name="TEST36">#REF!</definedName>
    <definedName name="TEST37" localSheetId="1">#REF!</definedName>
    <definedName name="TEST37" localSheetId="2">#REF!</definedName>
    <definedName name="TEST37">#REF!</definedName>
    <definedName name="TEST38" localSheetId="1">#REF!</definedName>
    <definedName name="TEST38" localSheetId="2">#REF!</definedName>
    <definedName name="TEST38">#REF!</definedName>
    <definedName name="TEST39" localSheetId="1">#REF!</definedName>
    <definedName name="TEST39" localSheetId="2">#REF!</definedName>
    <definedName name="TEST39">#REF!</definedName>
    <definedName name="TEST4" localSheetId="27">#REF!</definedName>
    <definedName name="TEST4" localSheetId="28">#REF!</definedName>
    <definedName name="TEST4" localSheetId="18">#REF!</definedName>
    <definedName name="TEST4" localSheetId="20">#REF!</definedName>
    <definedName name="TEST4" localSheetId="21">#REF!</definedName>
    <definedName name="TEST4" localSheetId="22">#REF!</definedName>
    <definedName name="TEST4" localSheetId="23">#REF!</definedName>
    <definedName name="TEST4" localSheetId="24">#REF!</definedName>
    <definedName name="TEST4" localSheetId="25">#REF!</definedName>
    <definedName name="TEST4" localSheetId="26">#REF!</definedName>
    <definedName name="TEST4" localSheetId="1">#REF!</definedName>
    <definedName name="TEST4" localSheetId="2">#REF!</definedName>
    <definedName name="TEST4" localSheetId="4">#REF!</definedName>
    <definedName name="TEST4" localSheetId="7">#REF!</definedName>
    <definedName name="TEST4" localSheetId="8">#REF!</definedName>
    <definedName name="TEST4" localSheetId="9">#REF!</definedName>
    <definedName name="TEST4" localSheetId="10">#REF!</definedName>
    <definedName name="TEST4">#REF!</definedName>
    <definedName name="TEST40" localSheetId="1">#REF!</definedName>
    <definedName name="TEST40" localSheetId="2">#REF!</definedName>
    <definedName name="TEST40">#REF!</definedName>
    <definedName name="TEST41" localSheetId="1">#REF!</definedName>
    <definedName name="TEST41" localSheetId="2">#REF!</definedName>
    <definedName name="TEST41">#REF!</definedName>
    <definedName name="TEST42" localSheetId="1">#REF!</definedName>
    <definedName name="TEST42" localSheetId="2">#REF!</definedName>
    <definedName name="TEST42">#REF!</definedName>
    <definedName name="TEST43" localSheetId="1">#REF!</definedName>
    <definedName name="TEST43" localSheetId="2">#REF!</definedName>
    <definedName name="TEST43">#REF!</definedName>
    <definedName name="TEST44" localSheetId="1">#REF!</definedName>
    <definedName name="TEST44" localSheetId="2">#REF!</definedName>
    <definedName name="TEST44">#REF!</definedName>
    <definedName name="TEST45" localSheetId="1">#REF!</definedName>
    <definedName name="TEST45" localSheetId="2">#REF!</definedName>
    <definedName name="TEST45">#REF!</definedName>
    <definedName name="TEST46" localSheetId="1">#REF!</definedName>
    <definedName name="TEST46" localSheetId="2">#REF!</definedName>
    <definedName name="TEST46">#REF!</definedName>
    <definedName name="TEST47" localSheetId="1">#REF!</definedName>
    <definedName name="TEST47" localSheetId="2">#REF!</definedName>
    <definedName name="TEST47">#REF!</definedName>
    <definedName name="TEST48" localSheetId="1">#REF!</definedName>
    <definedName name="TEST48" localSheetId="2">#REF!</definedName>
    <definedName name="TEST48">#REF!</definedName>
    <definedName name="TEST49" localSheetId="1">#REF!</definedName>
    <definedName name="TEST49" localSheetId="2">#REF!</definedName>
    <definedName name="TEST49">#REF!</definedName>
    <definedName name="TEST5" localSheetId="28">#REF!</definedName>
    <definedName name="TEST5" localSheetId="18">#REF!</definedName>
    <definedName name="TEST5" localSheetId="19">#REF!</definedName>
    <definedName name="TEST5" localSheetId="21">#REF!</definedName>
    <definedName name="TEST5" localSheetId="23">#REF!</definedName>
    <definedName name="TEST5" localSheetId="24">#REF!</definedName>
    <definedName name="TEST5" localSheetId="25">#REF!</definedName>
    <definedName name="TEST5" localSheetId="26">#REF!</definedName>
    <definedName name="TEST5" localSheetId="1">#REF!</definedName>
    <definedName name="TEST5" localSheetId="2">#REF!</definedName>
    <definedName name="TEST5" localSheetId="4">#REF!</definedName>
    <definedName name="TEST5" localSheetId="7">#REF!</definedName>
    <definedName name="TEST5" localSheetId="9">#REF!</definedName>
    <definedName name="TEST5" localSheetId="10">#REF!</definedName>
    <definedName name="TEST5">#REF!</definedName>
    <definedName name="TEST50" localSheetId="24">#REF!</definedName>
    <definedName name="TEST50" localSheetId="25">#REF!</definedName>
    <definedName name="TEST50" localSheetId="1">#REF!</definedName>
    <definedName name="TEST50" localSheetId="2">#REF!</definedName>
    <definedName name="TEST50">#REF!</definedName>
    <definedName name="TEST51" localSheetId="24">#REF!</definedName>
    <definedName name="TEST51" localSheetId="25">#REF!</definedName>
    <definedName name="TEST51" localSheetId="1">#REF!</definedName>
    <definedName name="TEST51" localSheetId="2">#REF!</definedName>
    <definedName name="TEST51">#REF!</definedName>
    <definedName name="TEST52" localSheetId="24">#REF!</definedName>
    <definedName name="TEST52" localSheetId="25">#REF!</definedName>
    <definedName name="TEST52" localSheetId="1">#REF!</definedName>
    <definedName name="TEST52" localSheetId="2">#REF!</definedName>
    <definedName name="TEST52">#REF!</definedName>
    <definedName name="TEST53" localSheetId="1">#REF!</definedName>
    <definedName name="TEST53" localSheetId="2">#REF!</definedName>
    <definedName name="TEST53">#REF!</definedName>
    <definedName name="TEST54" localSheetId="1">#REF!</definedName>
    <definedName name="TEST54" localSheetId="2">#REF!</definedName>
    <definedName name="TEST54">#REF!</definedName>
    <definedName name="TEST55" localSheetId="1">#REF!</definedName>
    <definedName name="TEST55" localSheetId="2">#REF!</definedName>
    <definedName name="TEST55">#REF!</definedName>
    <definedName name="TEST56" localSheetId="1">#REF!</definedName>
    <definedName name="TEST56" localSheetId="2">#REF!</definedName>
    <definedName name="TEST56">#REF!</definedName>
    <definedName name="TEST57" localSheetId="1">#REF!</definedName>
    <definedName name="TEST57" localSheetId="2">#REF!</definedName>
    <definedName name="TEST57">#REF!</definedName>
    <definedName name="TEST58" localSheetId="1">#REF!</definedName>
    <definedName name="TEST58" localSheetId="2">#REF!</definedName>
    <definedName name="TEST58">#REF!</definedName>
    <definedName name="TEST59" localSheetId="1">#REF!</definedName>
    <definedName name="TEST59" localSheetId="2">#REF!</definedName>
    <definedName name="TEST59">#REF!</definedName>
    <definedName name="TEST6" localSheetId="28">#REF!</definedName>
    <definedName name="TEST6" localSheetId="18">#REF!</definedName>
    <definedName name="TEST6" localSheetId="19">#REF!</definedName>
    <definedName name="TEST6" localSheetId="21">#REF!</definedName>
    <definedName name="TEST6" localSheetId="23">#REF!</definedName>
    <definedName name="TEST6" localSheetId="24">#REF!</definedName>
    <definedName name="TEST6" localSheetId="25">#REF!</definedName>
    <definedName name="TEST6" localSheetId="26">#REF!</definedName>
    <definedName name="TEST6" localSheetId="1">#REF!</definedName>
    <definedName name="TEST6" localSheetId="2">#REF!</definedName>
    <definedName name="TEST6" localSheetId="4">#REF!</definedName>
    <definedName name="TEST6" localSheetId="7">#REF!</definedName>
    <definedName name="TEST6" localSheetId="9">#REF!</definedName>
    <definedName name="TEST6" localSheetId="10">#REF!</definedName>
    <definedName name="TEST6">#REF!</definedName>
    <definedName name="TEST60" localSheetId="24">#REF!</definedName>
    <definedName name="TEST60" localSheetId="25">#REF!</definedName>
    <definedName name="TEST60" localSheetId="1">#REF!</definedName>
    <definedName name="TEST60" localSheetId="2">#REF!</definedName>
    <definedName name="TEST60">#REF!</definedName>
    <definedName name="TEST61" localSheetId="24">#REF!</definedName>
    <definedName name="TEST61" localSheetId="25">#REF!</definedName>
    <definedName name="TEST61" localSheetId="1">#REF!</definedName>
    <definedName name="TEST61" localSheetId="2">#REF!</definedName>
    <definedName name="TEST61">#REF!</definedName>
    <definedName name="TEST7" localSheetId="28">#REF!</definedName>
    <definedName name="TEST7" localSheetId="18">#REF!</definedName>
    <definedName name="TEST7" localSheetId="19">#REF!</definedName>
    <definedName name="TEST7" localSheetId="21">#REF!</definedName>
    <definedName name="TEST7" localSheetId="23">#REF!</definedName>
    <definedName name="TEST7" localSheetId="24">#REF!</definedName>
    <definedName name="TEST7" localSheetId="25">#REF!</definedName>
    <definedName name="TEST7" localSheetId="26">#REF!</definedName>
    <definedName name="TEST7" localSheetId="1">#REF!</definedName>
    <definedName name="TEST7" localSheetId="2">#REF!</definedName>
    <definedName name="TEST7" localSheetId="4">#REF!</definedName>
    <definedName name="TEST7" localSheetId="7">#REF!</definedName>
    <definedName name="TEST7" localSheetId="9">#REF!</definedName>
    <definedName name="TEST7" localSheetId="10">#REF!</definedName>
    <definedName name="TEST7">#REF!</definedName>
    <definedName name="TEST8" localSheetId="28">#REF!</definedName>
    <definedName name="TEST8" localSheetId="18">#REF!</definedName>
    <definedName name="TEST8" localSheetId="19">#REF!</definedName>
    <definedName name="TEST8" localSheetId="21">#REF!</definedName>
    <definedName name="TEST8" localSheetId="23">#REF!</definedName>
    <definedName name="TEST8" localSheetId="24">#REF!</definedName>
    <definedName name="TEST8" localSheetId="25">#REF!</definedName>
    <definedName name="TEST8" localSheetId="26">#REF!</definedName>
    <definedName name="TEST8" localSheetId="1">#REF!</definedName>
    <definedName name="TEST8" localSheetId="2">#REF!</definedName>
    <definedName name="TEST8" localSheetId="4">#REF!</definedName>
    <definedName name="TEST8" localSheetId="7">#REF!</definedName>
    <definedName name="TEST8" localSheetId="9">#REF!</definedName>
    <definedName name="TEST8" localSheetId="10">#REF!</definedName>
    <definedName name="TEST8">#REF!</definedName>
    <definedName name="TEST9" localSheetId="28">#REF!</definedName>
    <definedName name="TEST9" localSheetId="18">#REF!</definedName>
    <definedName name="TEST9" localSheetId="19">#REF!</definedName>
    <definedName name="TEST9" localSheetId="21">#REF!</definedName>
    <definedName name="TEST9" localSheetId="23">#REF!</definedName>
    <definedName name="TEST9" localSheetId="24">#REF!</definedName>
    <definedName name="TEST9" localSheetId="25">#REF!</definedName>
    <definedName name="TEST9" localSheetId="26">#REF!</definedName>
    <definedName name="TEST9" localSheetId="1">#REF!</definedName>
    <definedName name="TEST9" localSheetId="2">#REF!</definedName>
    <definedName name="TEST9" localSheetId="4">#REF!</definedName>
    <definedName name="TEST9" localSheetId="7">#REF!</definedName>
    <definedName name="TEST9" localSheetId="9">#REF!</definedName>
    <definedName name="TEST9" localSheetId="10">#REF!</definedName>
    <definedName name="TEST9">#REF!</definedName>
    <definedName name="TestAdd">"Test RefersTo1"</definedName>
    <definedName name="TESTHKEY" localSheetId="27">#REF!</definedName>
    <definedName name="TESTHKEY" localSheetId="28">#REF!</definedName>
    <definedName name="TESTHKEY" localSheetId="14">#REF!</definedName>
    <definedName name="TESTHKEY" localSheetId="16">#REF!</definedName>
    <definedName name="TESTHKEY" localSheetId="20">#REF!</definedName>
    <definedName name="TESTHKEY" localSheetId="22">#REF!</definedName>
    <definedName name="TESTHKEY" localSheetId="23">#REF!</definedName>
    <definedName name="TESTHKEY" localSheetId="24">#REF!</definedName>
    <definedName name="TESTHKEY" localSheetId="25">#REF!</definedName>
    <definedName name="TESTHKEY" localSheetId="26">#REF!</definedName>
    <definedName name="TESTHKEY" localSheetId="5">#REF!</definedName>
    <definedName name="TESTHKEY" localSheetId="7">#REF!</definedName>
    <definedName name="TESTHKEY" localSheetId="8">#REF!</definedName>
    <definedName name="TESTHKEY" localSheetId="9">#REF!</definedName>
    <definedName name="TESTHKEY" localSheetId="11">#REF!</definedName>
    <definedName name="TESTHKEY">#REF!</definedName>
    <definedName name="TESTHKEY1" localSheetId="27">#REF!</definedName>
    <definedName name="TESTHKEY1" localSheetId="28">#REF!</definedName>
    <definedName name="TESTHKEY1" localSheetId="16">#REF!</definedName>
    <definedName name="TESTHKEY1" localSheetId="18">#REF!</definedName>
    <definedName name="TESTHKEY1" localSheetId="21">#REF!</definedName>
    <definedName name="TESTHKEY1" localSheetId="22">#REF!</definedName>
    <definedName name="TESTHKEY1" localSheetId="23">#REF!</definedName>
    <definedName name="TESTHKEY1" localSheetId="24">#REF!</definedName>
    <definedName name="TESTHKEY1" localSheetId="25">#REF!</definedName>
    <definedName name="TESTHKEY1" localSheetId="26">#REF!</definedName>
    <definedName name="TESTHKEY1" localSheetId="1">#REF!</definedName>
    <definedName name="TESTHKEY1" localSheetId="2">#REF!</definedName>
    <definedName name="TESTHKEY1" localSheetId="4">#REF!</definedName>
    <definedName name="TESTHKEY1" localSheetId="7">#REF!</definedName>
    <definedName name="TESTHKEY1" localSheetId="8">#REF!</definedName>
    <definedName name="TESTHKEY1" localSheetId="9">#REF!</definedName>
    <definedName name="TESTHKEY1" localSheetId="10">#REF!</definedName>
    <definedName name="TESTHKEY1">#REF!</definedName>
    <definedName name="TESTKEY51" localSheetId="27">#REF!</definedName>
    <definedName name="TESTKEY51" localSheetId="28">#REF!</definedName>
    <definedName name="TESTKEY51" localSheetId="16">#REF!</definedName>
    <definedName name="TESTKEY51" localSheetId="18">#REF!</definedName>
    <definedName name="TESTKEY51" localSheetId="21">#REF!</definedName>
    <definedName name="TESTKEY51" localSheetId="22">#REF!</definedName>
    <definedName name="TESTKEY51" localSheetId="23">#REF!</definedName>
    <definedName name="TESTKEY51" localSheetId="24">#REF!</definedName>
    <definedName name="TESTKEY51" localSheetId="25">#REF!</definedName>
    <definedName name="TESTKEY51" localSheetId="26">#REF!</definedName>
    <definedName name="TESTKEY51" localSheetId="1">#REF!</definedName>
    <definedName name="TESTKEY51" localSheetId="2">#REF!</definedName>
    <definedName name="TESTKEY51" localSheetId="4">#REF!</definedName>
    <definedName name="TESTKEY51" localSheetId="7">#REF!</definedName>
    <definedName name="TESTKEY51" localSheetId="8">#REF!</definedName>
    <definedName name="TESTKEY51" localSheetId="9">#REF!</definedName>
    <definedName name="TESTKEY51" localSheetId="10">#REF!</definedName>
    <definedName name="TESTKEY51">#REF!</definedName>
    <definedName name="TESTKEYS" localSheetId="27">#REF!</definedName>
    <definedName name="TESTKEYS" localSheetId="28">#REF!</definedName>
    <definedName name="TESTKEYS" localSheetId="14">#REF!</definedName>
    <definedName name="TESTKEYS" localSheetId="16">#REF!</definedName>
    <definedName name="TESTKEYS" localSheetId="20">#REF!</definedName>
    <definedName name="TESTKEYS" localSheetId="22">#REF!</definedName>
    <definedName name="TESTKEYS" localSheetId="23">#REF!</definedName>
    <definedName name="TESTKEYS" localSheetId="24">#REF!</definedName>
    <definedName name="TESTKEYS" localSheetId="25">#REF!</definedName>
    <definedName name="TESTKEYS" localSheetId="26">#REF!</definedName>
    <definedName name="TESTKEYS" localSheetId="5">#REF!</definedName>
    <definedName name="TESTKEYS" localSheetId="7">#REF!</definedName>
    <definedName name="TESTKEYS" localSheetId="8">#REF!</definedName>
    <definedName name="TESTKEYS" localSheetId="9">#REF!</definedName>
    <definedName name="TESTKEYS" localSheetId="11">#REF!</definedName>
    <definedName name="TESTKEYS">#REF!</definedName>
    <definedName name="TESTVKEY" localSheetId="27">#REF!</definedName>
    <definedName name="TESTVKEY" localSheetId="28">#REF!</definedName>
    <definedName name="TESTVKEY" localSheetId="14">#REF!</definedName>
    <definedName name="TESTVKEY" localSheetId="16">#REF!</definedName>
    <definedName name="TESTVKEY" localSheetId="20">#REF!</definedName>
    <definedName name="TESTVKEY" localSheetId="22">#REF!</definedName>
    <definedName name="TESTVKEY" localSheetId="23">#REF!</definedName>
    <definedName name="TESTVKEY" localSheetId="24">#REF!</definedName>
    <definedName name="TESTVKEY" localSheetId="25">#REF!</definedName>
    <definedName name="TESTVKEY" localSheetId="26">#REF!</definedName>
    <definedName name="TESTVKEY" localSheetId="5">#REF!</definedName>
    <definedName name="TESTVKEY" localSheetId="7">#REF!</definedName>
    <definedName name="TESTVKEY" localSheetId="8">#REF!</definedName>
    <definedName name="TESTVKEY" localSheetId="9">#REF!</definedName>
    <definedName name="TESTVKEY" localSheetId="11">#REF!</definedName>
    <definedName name="TESTVKEY">#REF!</definedName>
    <definedName name="TESTVKEY1" localSheetId="27">#REF!</definedName>
    <definedName name="TESTVKEY1" localSheetId="28">#REF!</definedName>
    <definedName name="TESTVKEY1" localSheetId="18">#REF!</definedName>
    <definedName name="TESTVKEY1" localSheetId="21">#REF!</definedName>
    <definedName name="TESTVKEY1" localSheetId="22">#REF!</definedName>
    <definedName name="TESTVKEY1" localSheetId="23">#REF!</definedName>
    <definedName name="TESTVKEY1" localSheetId="24">#REF!</definedName>
    <definedName name="TESTVKEY1" localSheetId="25">#REF!</definedName>
    <definedName name="TESTVKEY1" localSheetId="26">#REF!</definedName>
    <definedName name="TESTVKEY1" localSheetId="1">#REF!</definedName>
    <definedName name="TESTVKEY1" localSheetId="2">#REF!</definedName>
    <definedName name="TESTVKEY1" localSheetId="4">#REF!</definedName>
    <definedName name="TESTVKEY1" localSheetId="7">#REF!</definedName>
    <definedName name="TESTVKEY1" localSheetId="8">#REF!</definedName>
    <definedName name="TESTVKEY1" localSheetId="9">#REF!</definedName>
    <definedName name="TESTVKEY1" localSheetId="10">#REF!</definedName>
    <definedName name="TESTVKEY1">#REF!</definedName>
    <definedName name="TextRefCopyRangeCount" hidden="1">2</definedName>
    <definedName name="THBAY" localSheetId="27">#REF!</definedName>
    <definedName name="THBAY" localSheetId="28">#REF!</definedName>
    <definedName name="THBAY" localSheetId="18">#REF!</definedName>
    <definedName name="THBAY" localSheetId="20">#REF!</definedName>
    <definedName name="THBAY" localSheetId="21">#REF!</definedName>
    <definedName name="THBAY" localSheetId="22">#REF!</definedName>
    <definedName name="THBAY" localSheetId="23">#REF!</definedName>
    <definedName name="THBAY" localSheetId="24">#REF!</definedName>
    <definedName name="THBAY" localSheetId="25">#REF!</definedName>
    <definedName name="THBAY" localSheetId="26">#REF!</definedName>
    <definedName name="THBAY" localSheetId="1">#REF!</definedName>
    <definedName name="THBAY" localSheetId="2">#REF!</definedName>
    <definedName name="THBAY" localSheetId="4">#REF!</definedName>
    <definedName name="THBAY" localSheetId="5">#REF!</definedName>
    <definedName name="THBAY" localSheetId="7">#REF!</definedName>
    <definedName name="THBAY" localSheetId="8">#REF!</definedName>
    <definedName name="THBAY" localSheetId="9">#REF!</definedName>
    <definedName name="THBAY" localSheetId="10">#REF!</definedName>
    <definedName name="THBAY">#REF!</definedName>
    <definedName name="the" localSheetId="1">#REF!</definedName>
    <definedName name="the" localSheetId="2">#REF!</definedName>
    <definedName name="the">#REF!</definedName>
    <definedName name="Thermal_Budget_Headcount" localSheetId="19">#REF!</definedName>
    <definedName name="Thermal_Budget_Headcount">#REF!</definedName>
    <definedName name="Thermal_Capital_Budget_Table" localSheetId="19">#REF!</definedName>
    <definedName name="Thermal_Capital_Budget_Table">#REF!</definedName>
    <definedName name="Thermal_Energy_Budget" localSheetId="19">#REF!</definedName>
    <definedName name="Thermal_Energy_Budget">#REF!</definedName>
    <definedName name="Thermal_OMA_Budget_Table" localSheetId="19">#REF!</definedName>
    <definedName name="Thermal_OMA_Budget_Table">#REF!</definedName>
    <definedName name="Thermal_Submission" localSheetId="19">#REF!</definedName>
    <definedName name="Thermal_Submission">#REF!</definedName>
    <definedName name="third" localSheetId="27">#REF!</definedName>
    <definedName name="third" localSheetId="28">#REF!</definedName>
    <definedName name="third" localSheetId="19">#REF!</definedName>
    <definedName name="third" localSheetId="24">#REF!</definedName>
    <definedName name="third" localSheetId="25">#REF!</definedName>
    <definedName name="third">#REF!</definedName>
    <definedName name="This_Year">"1998E"</definedName>
    <definedName name="thou">1000</definedName>
    <definedName name="thousand">1000</definedName>
    <definedName name="thousands">#REF!</definedName>
    <definedName name="THREE" localSheetId="27">#REF!</definedName>
    <definedName name="THREE" localSheetId="28">#REF!</definedName>
    <definedName name="THREE" localSheetId="16">#REF!</definedName>
    <definedName name="THREE" localSheetId="18">#REF!</definedName>
    <definedName name="THREE" localSheetId="21">#REF!</definedName>
    <definedName name="THREE" localSheetId="22">#REF!</definedName>
    <definedName name="THREE" localSheetId="23">#REF!</definedName>
    <definedName name="THREE" localSheetId="24">#REF!</definedName>
    <definedName name="THREE" localSheetId="25">#REF!</definedName>
    <definedName name="THREE" localSheetId="26">#REF!</definedName>
    <definedName name="THREE" localSheetId="1">#REF!</definedName>
    <definedName name="THREE" localSheetId="2">#REF!</definedName>
    <definedName name="THREE" localSheetId="4">#REF!</definedName>
    <definedName name="THREE" localSheetId="7">#REF!</definedName>
    <definedName name="THREE" localSheetId="8">#REF!</definedName>
    <definedName name="THREE" localSheetId="9">#REF!</definedName>
    <definedName name="THREE" localSheetId="10">#REF!</definedName>
    <definedName name="THREE">#REF!</definedName>
    <definedName name="THTR">#REF!</definedName>
    <definedName name="Thunder_Bay_Submission" localSheetId="19">#REF!</definedName>
    <definedName name="Thunder_Bay_Submission">#REF!</definedName>
    <definedName name="Ticker" localSheetId="27">#REF!</definedName>
    <definedName name="Ticker" localSheetId="28">#REF!</definedName>
    <definedName name="Ticker" localSheetId="16">#REF!</definedName>
    <definedName name="Ticker" localSheetId="18">#REF!</definedName>
    <definedName name="Ticker" localSheetId="21">#REF!</definedName>
    <definedName name="Ticker" localSheetId="22">#REF!</definedName>
    <definedName name="Ticker" localSheetId="23">#REF!</definedName>
    <definedName name="Ticker" localSheetId="24">#REF!</definedName>
    <definedName name="Ticker" localSheetId="25">#REF!</definedName>
    <definedName name="Ticker" localSheetId="26">#REF!</definedName>
    <definedName name="Ticker" localSheetId="1">#REF!</definedName>
    <definedName name="Ticker" localSheetId="2">#REF!</definedName>
    <definedName name="Ticker" localSheetId="4">#REF!</definedName>
    <definedName name="Ticker" localSheetId="7">#REF!</definedName>
    <definedName name="Ticker" localSheetId="8">#REF!</definedName>
    <definedName name="Ticker" localSheetId="9">#REF!</definedName>
    <definedName name="Ticker" localSheetId="10">#REF!</definedName>
    <definedName name="Ticker">#REF!</definedName>
    <definedName name="tim">#REF!</definedName>
    <definedName name="Time" localSheetId="19">#REF!</definedName>
    <definedName name="Time">#REF!</definedName>
    <definedName name="TITLE">#REF!</definedName>
    <definedName name="Title1">#REF!</definedName>
    <definedName name="Title2">#REF!</definedName>
    <definedName name="Title3">#REF!</definedName>
    <definedName name="Title4">#REF!</definedName>
    <definedName name="Title5">#REF!</definedName>
    <definedName name="Title6">#REF!</definedName>
    <definedName name="tito" hidden="1">{#N/A,#N/A,FALSE,"COVER";#N/A,#N/A,FALSE,"RECAP";#N/A,#N/A,FALSE,"SANTA BARBARA NONMANUAL";#N/A,#N/A,FALSE,"CEQUIP";#N/A,#N/A,FALSE,"WRATE";#N/A,#N/A,FALSE,"INDIRECT";#N/A,#N/A,FALSE,"TRAIN";#N/A,#N/A,FALSE,"MANLOADED SCHEDULE"}</definedName>
    <definedName name="TL_ACTION">#REF!</definedName>
    <definedName name="TL_OPPORTUNITY">#REF!</definedName>
    <definedName name="TL_THREAT">#REF!</definedName>
    <definedName name="Tom_trans_busin" localSheetId="24">#REF!</definedName>
    <definedName name="Tom_trans_busin" localSheetId="25">#REF!</definedName>
    <definedName name="Tom_trans_busin" localSheetId="1">#REF!</definedName>
    <definedName name="Tom_trans_busin" localSheetId="2">#REF!</definedName>
    <definedName name="Tom_trans_busin">#REF!</definedName>
    <definedName name="ToolVer">#REF!</definedName>
    <definedName name="TornadoLimit">#REF!</definedName>
    <definedName name="TOT">#N/A</definedName>
    <definedName name="Tot_MWh" localSheetId="27">#REF!</definedName>
    <definedName name="Tot_MWh" localSheetId="28">#REF!</definedName>
    <definedName name="Tot_MWh" localSheetId="16">#REF!</definedName>
    <definedName name="Tot_MWh" localSheetId="18">#REF!</definedName>
    <definedName name="Tot_MWh" localSheetId="19">#REF!</definedName>
    <definedName name="Tot_MWh" localSheetId="20">#REF!</definedName>
    <definedName name="Tot_MWh" localSheetId="21">#REF!</definedName>
    <definedName name="Tot_MWh" localSheetId="22">#REF!</definedName>
    <definedName name="Tot_MWh" localSheetId="23">#REF!</definedName>
    <definedName name="Tot_MWh" localSheetId="24">#REF!</definedName>
    <definedName name="Tot_MWh" localSheetId="25">#REF!</definedName>
    <definedName name="Tot_MWh" localSheetId="26">#REF!</definedName>
    <definedName name="Tot_MWh" localSheetId="1">#REF!</definedName>
    <definedName name="Tot_MWh" localSheetId="2">#REF!</definedName>
    <definedName name="Tot_MWh" localSheetId="4">#REF!</definedName>
    <definedName name="Tot_MWh" localSheetId="5">#REF!</definedName>
    <definedName name="Tot_MWh" localSheetId="7">#REF!</definedName>
    <definedName name="Tot_MWh" localSheetId="8">#REF!</definedName>
    <definedName name="Tot_MWh" localSheetId="9">#REF!</definedName>
    <definedName name="Tot_MWh" localSheetId="10">#REF!</definedName>
    <definedName name="Tot_MWh">#REF!</definedName>
    <definedName name="Total" localSheetId="14">#REF!</definedName>
    <definedName name="Total" localSheetId="16">#REF!</definedName>
    <definedName name="Total" localSheetId="19">#REF!</definedName>
    <definedName name="Total" localSheetId="22">#REF!</definedName>
    <definedName name="Total" localSheetId="23">#REF!</definedName>
    <definedName name="Total" localSheetId="26">#REF!</definedName>
    <definedName name="Total" localSheetId="5">#REF!</definedName>
    <definedName name="Total" localSheetId="7">#REF!</definedName>
    <definedName name="Total" localSheetId="9">#REF!</definedName>
    <definedName name="Total" localSheetId="11">#REF!</definedName>
    <definedName name="Total">#REF!</definedName>
    <definedName name="Total_Bus_ROIC" localSheetId="21">OFFSET(#REF!,12,0)</definedName>
    <definedName name="Total_Bus_ROIC">OFFSET(#REF!,12,0)</definedName>
    <definedName name="Total_Debt_1997">639.355+40.665+121</definedName>
    <definedName name="Total_Lithonia___Economic_Profit">"ep"</definedName>
    <definedName name="TOTAL_PROJECT_COST">#REF!</definedName>
    <definedName name="TOTAL_PROJECT_PRICE">#REF!</definedName>
    <definedName name="total_unit_growth">#REF!</definedName>
    <definedName name="TOTAL_Uplift">#REF!</definedName>
    <definedName name="TotalBundles" localSheetId="19">#REF!</definedName>
    <definedName name="TotalBundles" localSheetId="20">#REF!</definedName>
    <definedName name="TotalBundles" localSheetId="23">#REF!</definedName>
    <definedName name="TotalBundles" localSheetId="26">#REF!</definedName>
    <definedName name="TotalBundles">#REF!</definedName>
    <definedName name="Totalcost">#REF!</definedName>
    <definedName name="TotalILWWaste" localSheetId="19">#REF!</definedName>
    <definedName name="TotalILWWaste" localSheetId="20">#REF!</definedName>
    <definedName name="TotalILWWaste" localSheetId="23">#REF!</definedName>
    <definedName name="TotalILWWaste" localSheetId="26">#REF!</definedName>
    <definedName name="TotalILWWaste">#REF!</definedName>
    <definedName name="TotalLLWWaste" localSheetId="19">#REF!</definedName>
    <definedName name="TotalLLWWaste" localSheetId="20">#REF!</definedName>
    <definedName name="TotalLLWWaste" localSheetId="23">#REF!</definedName>
    <definedName name="TotalLLWWaste" localSheetId="26">#REF!</definedName>
    <definedName name="TotalLLWWaste">#REF!</definedName>
    <definedName name="TotAlloc" localSheetId="28">#REF!</definedName>
    <definedName name="TotAlloc" localSheetId="16">#REF!</definedName>
    <definedName name="TotAlloc" localSheetId="18">#REF!</definedName>
    <definedName name="TotAlloc" localSheetId="19">#REF!</definedName>
    <definedName name="TotAlloc" localSheetId="21">#REF!</definedName>
    <definedName name="TotAlloc" localSheetId="22">#REF!</definedName>
    <definedName name="TotAlloc" localSheetId="23">#REF!</definedName>
    <definedName name="TotAlloc" localSheetId="24">#REF!</definedName>
    <definedName name="TotAlloc" localSheetId="25">#REF!</definedName>
    <definedName name="TotAlloc" localSheetId="26">#REF!</definedName>
    <definedName name="TotAlloc" localSheetId="1">#REF!</definedName>
    <definedName name="TotAlloc" localSheetId="2">#REF!</definedName>
    <definedName name="TotAlloc" localSheetId="4">#REF!</definedName>
    <definedName name="TotAlloc" localSheetId="5">#REF!</definedName>
    <definedName name="TotAlloc" localSheetId="7">#REF!</definedName>
    <definedName name="TotAlloc" localSheetId="8">#REF!</definedName>
    <definedName name="TotAlloc" localSheetId="9">#REF!</definedName>
    <definedName name="TotAlloc" localSheetId="10">#REF!</definedName>
    <definedName name="TotAlloc">#REF!</definedName>
    <definedName name="TotalProjectHours">#REF!</definedName>
    <definedName name="tower_type">#REF!</definedName>
    <definedName name="tower_type_2">#REF!</definedName>
    <definedName name="tower_type_3">#REF!</definedName>
    <definedName name="TP_Const" localSheetId="27">#REF!</definedName>
    <definedName name="TP_Const" localSheetId="28">#REF!</definedName>
    <definedName name="TP_Const" localSheetId="16">#REF!</definedName>
    <definedName name="TP_Const" localSheetId="18">#REF!</definedName>
    <definedName name="TP_Const" localSheetId="21">#REF!</definedName>
    <definedName name="TP_Const" localSheetId="22">#REF!</definedName>
    <definedName name="TP_Const" localSheetId="23">#REF!</definedName>
    <definedName name="TP_Const" localSheetId="24">#REF!</definedName>
    <definedName name="TP_Const" localSheetId="25">#REF!</definedName>
    <definedName name="TP_Const" localSheetId="26">#REF!</definedName>
    <definedName name="TP_Const" localSheetId="1">#REF!</definedName>
    <definedName name="TP_Const" localSheetId="2">#REF!</definedName>
    <definedName name="TP_Const" localSheetId="4">#REF!</definedName>
    <definedName name="TP_Const" localSheetId="7">#REF!</definedName>
    <definedName name="TP_Const" localSheetId="8">#REF!</definedName>
    <definedName name="TP_Const" localSheetId="9">#REF!</definedName>
    <definedName name="TP_Const" localSheetId="10">#REF!</definedName>
    <definedName name="TP_Const">#REF!</definedName>
    <definedName name="TP_Footer_User" hidden="1">"Amir Choudhury (Toronto (Bloor Street East))"</definedName>
    <definedName name="TP_Footer_Version" hidden="1">"v4.00"</definedName>
    <definedName name="TP_Monitoring" localSheetId="27">#REF!</definedName>
    <definedName name="TP_Monitoring" localSheetId="28">#REF!</definedName>
    <definedName name="TP_Monitoring" localSheetId="16">#REF!</definedName>
    <definedName name="TP_Monitoring" localSheetId="18">#REF!</definedName>
    <definedName name="TP_Monitoring" localSheetId="21">#REF!</definedName>
    <definedName name="TP_Monitoring" localSheetId="22">#REF!</definedName>
    <definedName name="TP_Monitoring" localSheetId="23">#REF!</definedName>
    <definedName name="TP_Monitoring" localSheetId="24">#REF!</definedName>
    <definedName name="TP_Monitoring" localSheetId="25">#REF!</definedName>
    <definedName name="TP_Monitoring" localSheetId="26">#REF!</definedName>
    <definedName name="TP_Monitoring" localSheetId="1">#REF!</definedName>
    <definedName name="TP_Monitoring" localSheetId="2">#REF!</definedName>
    <definedName name="TP_Monitoring" localSheetId="4">#REF!</definedName>
    <definedName name="TP_Monitoring" localSheetId="7">#REF!</definedName>
    <definedName name="TP_Monitoring" localSheetId="8">#REF!</definedName>
    <definedName name="TP_Monitoring" localSheetId="9">#REF!</definedName>
    <definedName name="TP_Monitoring" localSheetId="10">#REF!</definedName>
    <definedName name="TP_Monitoring">#REF!</definedName>
    <definedName name="TP_Ops" localSheetId="27">#REF!</definedName>
    <definedName name="TP_Ops" localSheetId="28">#REF!</definedName>
    <definedName name="TP_Ops" localSheetId="16">#REF!</definedName>
    <definedName name="TP_Ops" localSheetId="18">#REF!</definedName>
    <definedName name="TP_Ops" localSheetId="21">#REF!</definedName>
    <definedName name="TP_Ops" localSheetId="22">#REF!</definedName>
    <definedName name="TP_Ops" localSheetId="23">#REF!</definedName>
    <definedName name="TP_Ops" localSheetId="24">#REF!</definedName>
    <definedName name="TP_Ops" localSheetId="25">#REF!</definedName>
    <definedName name="TP_Ops" localSheetId="26">#REF!</definedName>
    <definedName name="TP_Ops" localSheetId="1">#REF!</definedName>
    <definedName name="TP_Ops" localSheetId="2">#REF!</definedName>
    <definedName name="TP_Ops" localSheetId="4">#REF!</definedName>
    <definedName name="TP_Ops" localSheetId="7">#REF!</definedName>
    <definedName name="TP_Ops" localSheetId="8">#REF!</definedName>
    <definedName name="TP_Ops" localSheetId="9">#REF!</definedName>
    <definedName name="TP_Ops" localSheetId="10">#REF!</definedName>
    <definedName name="TP_Ops">#REF!</definedName>
    <definedName name="TP_Siting" localSheetId="27">#REF!</definedName>
    <definedName name="TP_Siting" localSheetId="28">#REF!</definedName>
    <definedName name="TP_Siting" localSheetId="18">#REF!</definedName>
    <definedName name="TP_Siting" localSheetId="21">#REF!</definedName>
    <definedName name="TP_Siting" localSheetId="22">#REF!</definedName>
    <definedName name="TP_Siting" localSheetId="23">#REF!</definedName>
    <definedName name="TP_Siting" localSheetId="24">#REF!</definedName>
    <definedName name="TP_Siting" localSheetId="25">#REF!</definedName>
    <definedName name="TP_Siting" localSheetId="26">#REF!</definedName>
    <definedName name="TP_Siting" localSheetId="1">#REF!</definedName>
    <definedName name="TP_Siting" localSheetId="2">#REF!</definedName>
    <definedName name="TP_Siting" localSheetId="4">#REF!</definedName>
    <definedName name="TP_Siting" localSheetId="7">#REF!</definedName>
    <definedName name="TP_Siting" localSheetId="8">#REF!</definedName>
    <definedName name="TP_Siting" localSheetId="9">#REF!</definedName>
    <definedName name="TP_Siting" localSheetId="10">#REF!</definedName>
    <definedName name="TP_Siting">#REF!</definedName>
    <definedName name="TPV">#REF!</definedName>
    <definedName name="Trade">#REF!</definedName>
    <definedName name="Trade_Summary1" localSheetId="27">#REF!</definedName>
    <definedName name="Trade_Summary1" localSheetId="28">#REF!</definedName>
    <definedName name="Trade_Summary1" localSheetId="19">#REF!</definedName>
    <definedName name="Trade_Summary1" localSheetId="24">#REF!</definedName>
    <definedName name="Trade_Summary1" localSheetId="25">#REF!</definedName>
    <definedName name="Trade_Summary1">#REF!</definedName>
    <definedName name="TradeMargin" localSheetId="14">#REF!</definedName>
    <definedName name="TradeMargin" localSheetId="16">#REF!</definedName>
    <definedName name="TradeMargin" localSheetId="19">#REF!</definedName>
    <definedName name="TradeMargin" localSheetId="22">#REF!</definedName>
    <definedName name="TradeMargin" localSheetId="23">#REF!</definedName>
    <definedName name="TradeMargin" localSheetId="26">#REF!</definedName>
    <definedName name="TradeMargin" localSheetId="5">#REF!</definedName>
    <definedName name="TradeMargin" localSheetId="7">#REF!</definedName>
    <definedName name="TradeMargin" localSheetId="9">#REF!</definedName>
    <definedName name="TradeMargin" localSheetId="11">#REF!</definedName>
    <definedName name="TradeMargin">#REF!</definedName>
    <definedName name="Trades_dropdown" localSheetId="19">#REF!</definedName>
    <definedName name="Trades_dropdown">#REF!</definedName>
    <definedName name="Trading" localSheetId="24">#REF!</definedName>
    <definedName name="Trading" localSheetId="25">#REF!</definedName>
    <definedName name="Trading" localSheetId="1">#REF!</definedName>
    <definedName name="Trading" localSheetId="2">#REF!</definedName>
    <definedName name="Trading">#REF!</definedName>
    <definedName name="Trading_Accrual" localSheetId="27">#REF!</definedName>
    <definedName name="Trading_Accrual" localSheetId="28">#REF!</definedName>
    <definedName name="Trading_Accrual" localSheetId="19">#REF!</definedName>
    <definedName name="Trading_Accrual" localSheetId="20">#REF!</definedName>
    <definedName name="Trading_Accrual" localSheetId="23">#REF!</definedName>
    <definedName name="Trading_Accrual" localSheetId="24">#REF!</definedName>
    <definedName name="Trading_Accrual" localSheetId="25">#REF!</definedName>
    <definedName name="Trading_Accrual" localSheetId="26">#REF!</definedName>
    <definedName name="Trading_Accrual">#REF!</definedName>
    <definedName name="Trading_Accrual_InterCo" localSheetId="19">#REF!</definedName>
    <definedName name="Trading_Accrual_InterCo">#REF!</definedName>
    <definedName name="Trading_Summary" localSheetId="27">#REF!</definedName>
    <definedName name="Trading_Summary" localSheetId="28">#REF!</definedName>
    <definedName name="Trading_Summary" localSheetId="19">#REF!</definedName>
    <definedName name="Trading_Summary" localSheetId="20">#REF!</definedName>
    <definedName name="Trading_Summary" localSheetId="23">#REF!</definedName>
    <definedName name="Trading_Summary" localSheetId="24">#REF!</definedName>
    <definedName name="Trading_Summary" localSheetId="25">#REF!</definedName>
    <definedName name="Trading_Summary" localSheetId="26">#REF!</definedName>
    <definedName name="Trading_Summary" localSheetId="7">#REF!</definedName>
    <definedName name="Trading_Summary">#REF!</definedName>
    <definedName name="TradingRev" localSheetId="14">#REF!</definedName>
    <definedName name="TradingRev" localSheetId="19">#REF!</definedName>
    <definedName name="TradingRev" localSheetId="11">#REF!</definedName>
    <definedName name="TradingRev">#REF!</definedName>
    <definedName name="traincoor_ex_hrs">#REF!</definedName>
    <definedName name="traincoor_pln_hrs">#REF!</definedName>
    <definedName name="trainl_ex_hrs">#REF!</definedName>
    <definedName name="trainl_pln_hrs">#REF!</definedName>
    <definedName name="trainqap_ex_hrs">#REF!</definedName>
    <definedName name="trainsaf_ex_hrs">#REF!</definedName>
    <definedName name="Trans_Capital" localSheetId="27">#REF!</definedName>
    <definedName name="Trans_Capital" localSheetId="28">#REF!</definedName>
    <definedName name="Trans_Capital" localSheetId="16">#REF!</definedName>
    <definedName name="Trans_Capital" localSheetId="18">#REF!</definedName>
    <definedName name="Trans_Capital" localSheetId="20">#REF!</definedName>
    <definedName name="Trans_Capital" localSheetId="21">#REF!</definedName>
    <definedName name="Trans_Capital" localSheetId="22">#REF!</definedName>
    <definedName name="Trans_Capital" localSheetId="23">#REF!</definedName>
    <definedName name="Trans_Capital" localSheetId="24">#REF!</definedName>
    <definedName name="Trans_Capital" localSheetId="25">#REF!</definedName>
    <definedName name="Trans_Capital" localSheetId="26">#REF!</definedName>
    <definedName name="Trans_Capital" localSheetId="1">#REF!</definedName>
    <definedName name="Trans_Capital" localSheetId="2">#REF!</definedName>
    <definedName name="Trans_Capital" localSheetId="4">#REF!</definedName>
    <definedName name="Trans_Capital" localSheetId="5">#REF!</definedName>
    <definedName name="Trans_Capital" localSheetId="7">#REF!</definedName>
    <definedName name="Trans_Capital" localSheetId="8">#REF!</definedName>
    <definedName name="Trans_Capital" localSheetId="9">#REF!</definedName>
    <definedName name="Trans_Capital" localSheetId="10">#REF!</definedName>
    <definedName name="Trans_Capital">#REF!</definedName>
    <definedName name="Transaction_Costs">#REF!</definedName>
    <definedName name="Transaction_Date">#REF!</definedName>
    <definedName name="transp_res" localSheetId="27">#REF!</definedName>
    <definedName name="transp_res" localSheetId="28">#REF!</definedName>
    <definedName name="transp_res" localSheetId="16">#REF!</definedName>
    <definedName name="transp_res" localSheetId="18">#REF!</definedName>
    <definedName name="transp_res" localSheetId="20">#REF!</definedName>
    <definedName name="transp_res" localSheetId="21">#REF!</definedName>
    <definedName name="transp_res" localSheetId="22">#REF!</definedName>
    <definedName name="transp_res" localSheetId="23">#REF!</definedName>
    <definedName name="transp_res" localSheetId="24">#REF!</definedName>
    <definedName name="transp_res" localSheetId="25">#REF!</definedName>
    <definedName name="transp_res" localSheetId="26">#REF!</definedName>
    <definedName name="transp_res" localSheetId="1">#REF!</definedName>
    <definedName name="transp_res" localSheetId="2">#REF!</definedName>
    <definedName name="transp_res" localSheetId="4">#REF!</definedName>
    <definedName name="transp_res" localSheetId="7">#REF!</definedName>
    <definedName name="transp_res" localSheetId="8">#REF!</definedName>
    <definedName name="transp_res" localSheetId="9">#REF!</definedName>
    <definedName name="transp_res" localSheetId="10">#REF!</definedName>
    <definedName name="transp_res">#REF!</definedName>
    <definedName name="trc_XLS_DATASHEET_ProtectDate">36879.7503587963</definedName>
    <definedName name="trc_XLS_DATASHEET_ProtectDate_1">36879.7503587963</definedName>
    <definedName name="trend" localSheetId="27">#REF!</definedName>
    <definedName name="trend" localSheetId="28">#REF!</definedName>
    <definedName name="trend" localSheetId="16">#REF!</definedName>
    <definedName name="trend" localSheetId="18">#REF!</definedName>
    <definedName name="trend" localSheetId="20">#REF!</definedName>
    <definedName name="trend" localSheetId="21">#REF!</definedName>
    <definedName name="trend" localSheetId="22">#REF!</definedName>
    <definedName name="trend" localSheetId="23">#REF!</definedName>
    <definedName name="trend" localSheetId="24">#REF!</definedName>
    <definedName name="trend" localSheetId="25">#REF!</definedName>
    <definedName name="trend" localSheetId="26">#REF!</definedName>
    <definedName name="trend" localSheetId="1">#REF!</definedName>
    <definedName name="trend" localSheetId="2">#REF!</definedName>
    <definedName name="trend" localSheetId="4">#REF!</definedName>
    <definedName name="trend" localSheetId="7">#REF!</definedName>
    <definedName name="trend" localSheetId="8">#REF!</definedName>
    <definedName name="trend" localSheetId="9">#REF!</definedName>
    <definedName name="trend" localSheetId="10">#REF!</definedName>
    <definedName name="trend">#REF!</definedName>
    <definedName name="trend_notes" localSheetId="27">#REF!</definedName>
    <definedName name="trend_notes" localSheetId="28">#REF!</definedName>
    <definedName name="trend_notes" localSheetId="18">#REF!</definedName>
    <definedName name="trend_notes" localSheetId="20">#REF!</definedName>
    <definedName name="trend_notes" localSheetId="21">#REF!</definedName>
    <definedName name="trend_notes" localSheetId="22">#REF!</definedName>
    <definedName name="trend_notes" localSheetId="23">#REF!</definedName>
    <definedName name="trend_notes" localSheetId="24">#REF!</definedName>
    <definedName name="trend_notes" localSheetId="25">#REF!</definedName>
    <definedName name="trend_notes" localSheetId="26">#REF!</definedName>
    <definedName name="trend_notes" localSheetId="1">#REF!</definedName>
    <definedName name="trend_notes" localSheetId="2">#REF!</definedName>
    <definedName name="trend_notes" localSheetId="4">#REF!</definedName>
    <definedName name="trend_notes" localSheetId="7">#REF!</definedName>
    <definedName name="trend_notes" localSheetId="8">#REF!</definedName>
    <definedName name="trend_notes" localSheetId="9">#REF!</definedName>
    <definedName name="trend_notes" localSheetId="10">#REF!</definedName>
    <definedName name="trend_notes">#REF!</definedName>
    <definedName name="TrendBase">#REF!</definedName>
    <definedName name="TRF">#REF!</definedName>
    <definedName name="trial">#REF!</definedName>
    <definedName name="TRISO_cost_kg">#REF!</definedName>
    <definedName name="TRISO_price_kg">#REF!</definedName>
    <definedName name="TSF" localSheetId="27">#REF!</definedName>
    <definedName name="TSF" localSheetId="28">#REF!</definedName>
    <definedName name="TSF" localSheetId="18">#REF!</definedName>
    <definedName name="TSF" localSheetId="20">#REF!</definedName>
    <definedName name="TSF" localSheetId="21">#REF!</definedName>
    <definedName name="TSF" localSheetId="22">#REF!</definedName>
    <definedName name="TSF" localSheetId="23">#REF!</definedName>
    <definedName name="TSF" localSheetId="24">#REF!</definedName>
    <definedName name="TSF" localSheetId="25">#REF!</definedName>
    <definedName name="TSF" localSheetId="26">#REF!</definedName>
    <definedName name="TSF" localSheetId="1">#REF!</definedName>
    <definedName name="TSF" localSheetId="2">#REF!</definedName>
    <definedName name="TSF" localSheetId="4">#REF!</definedName>
    <definedName name="TSF" localSheetId="7">#REF!</definedName>
    <definedName name="TSF" localSheetId="8">#REF!</definedName>
    <definedName name="TSF" localSheetId="9">#REF!</definedName>
    <definedName name="TSF" localSheetId="10">#REF!</definedName>
    <definedName name="TSF">#REF!</definedName>
    <definedName name="TSPLIT">#REF!</definedName>
    <definedName name="tt" localSheetId="1">#REF!</definedName>
    <definedName name="tt" localSheetId="2">#REF!</definedName>
    <definedName name="tt">#REF!</definedName>
    <definedName name="ttl_loss_mwh" localSheetId="27">#REF!</definedName>
    <definedName name="ttl_loss_mwh" localSheetId="28">#REF!</definedName>
    <definedName name="ttl_loss_mwh" localSheetId="16">#REF!</definedName>
    <definedName name="ttl_loss_mwh" localSheetId="18">#REF!</definedName>
    <definedName name="ttl_loss_mwh" localSheetId="19">#REF!</definedName>
    <definedName name="ttl_loss_mwh" localSheetId="20">#REF!</definedName>
    <definedName name="ttl_loss_mwh" localSheetId="21">#REF!</definedName>
    <definedName name="ttl_loss_mwh" localSheetId="22">#REF!</definedName>
    <definedName name="ttl_loss_mwh" localSheetId="23">#REF!</definedName>
    <definedName name="ttl_loss_mwh" localSheetId="24">#REF!</definedName>
    <definedName name="ttl_loss_mwh" localSheetId="25">#REF!</definedName>
    <definedName name="ttl_loss_mwh" localSheetId="26">#REF!</definedName>
    <definedName name="ttl_loss_mwh" localSheetId="1">#REF!</definedName>
    <definedName name="ttl_loss_mwh" localSheetId="2">#REF!</definedName>
    <definedName name="ttl_loss_mwh" localSheetId="4">#REF!</definedName>
    <definedName name="ttl_loss_mwh" localSheetId="5">#REF!</definedName>
    <definedName name="ttl_loss_mwh" localSheetId="7">#REF!</definedName>
    <definedName name="ttl_loss_mwh" localSheetId="9">#REF!</definedName>
    <definedName name="ttl_loss_mwh" localSheetId="10">#REF!</definedName>
    <definedName name="ttl_loss_mwh">#REF!</definedName>
    <definedName name="TTMDate" localSheetId="19">#REF!</definedName>
    <definedName name="TTMDate">#REF!</definedName>
    <definedName name="tttt" localSheetId="27">#REF!</definedName>
    <definedName name="tttt" localSheetId="28">#REF!</definedName>
    <definedName name="tttt" localSheetId="16">#REF!</definedName>
    <definedName name="tttt" localSheetId="18">#REF!</definedName>
    <definedName name="tttt" localSheetId="20">#REF!</definedName>
    <definedName name="tttt" localSheetId="21">#REF!</definedName>
    <definedName name="tttt" localSheetId="22">#REF!</definedName>
    <definedName name="tttt" localSheetId="23">#REF!</definedName>
    <definedName name="tttt" localSheetId="24">#REF!</definedName>
    <definedName name="tttt" localSheetId="25">#REF!</definedName>
    <definedName name="tttt" localSheetId="26">#REF!</definedName>
    <definedName name="tttt" localSheetId="1">#REF!</definedName>
    <definedName name="tttt" localSheetId="2">#REF!</definedName>
    <definedName name="tttt" localSheetId="4">#REF!</definedName>
    <definedName name="tttt" localSheetId="5">#REF!</definedName>
    <definedName name="tttt" localSheetId="7">#REF!</definedName>
    <definedName name="tttt" localSheetId="8">#REF!</definedName>
    <definedName name="tttt" localSheetId="9">#REF!</definedName>
    <definedName name="tttt" localSheetId="10">#REF!</definedName>
    <definedName name="tttt">#REF!</definedName>
    <definedName name="tttttt" localSheetId="27">#REF!</definedName>
    <definedName name="tttttt" localSheetId="28">#REF!</definedName>
    <definedName name="tttttt" localSheetId="16">#REF!</definedName>
    <definedName name="tttttt" localSheetId="18">#REF!</definedName>
    <definedName name="tttttt" localSheetId="20">#REF!</definedName>
    <definedName name="tttttt" localSheetId="21">#REF!</definedName>
    <definedName name="tttttt" localSheetId="22">#REF!</definedName>
    <definedName name="tttttt" localSheetId="23">#REF!</definedName>
    <definedName name="tttttt" localSheetId="24">#REF!</definedName>
    <definedName name="tttttt" localSheetId="25">#REF!</definedName>
    <definedName name="tttttt" localSheetId="26">#REF!</definedName>
    <definedName name="tttttt" localSheetId="1">#REF!</definedName>
    <definedName name="tttttt" localSheetId="2">#REF!</definedName>
    <definedName name="tttttt" localSheetId="4">#REF!</definedName>
    <definedName name="tttttt" localSheetId="5">#REF!</definedName>
    <definedName name="tttttt" localSheetId="7">#REF!</definedName>
    <definedName name="tttttt" localSheetId="8">#REF!</definedName>
    <definedName name="tttttt" localSheetId="9">#REF!</definedName>
    <definedName name="tttttt" localSheetId="10">#REF!</definedName>
    <definedName name="tttttt">#REF!</definedName>
    <definedName name="tttttttttt" localSheetId="27">#REF!</definedName>
    <definedName name="tttttttttt" localSheetId="28">#REF!</definedName>
    <definedName name="tttttttttt" localSheetId="16">#REF!</definedName>
    <definedName name="tttttttttt" localSheetId="18">#REF!</definedName>
    <definedName name="tttttttttt" localSheetId="20">#REF!</definedName>
    <definedName name="tttttttttt" localSheetId="21">#REF!</definedName>
    <definedName name="tttttttttt" localSheetId="22">#REF!</definedName>
    <definedName name="tttttttttt" localSheetId="23">#REF!</definedName>
    <definedName name="tttttttttt" localSheetId="24">#REF!</definedName>
    <definedName name="tttttttttt" localSheetId="25">#REF!</definedName>
    <definedName name="tttttttttt" localSheetId="26">#REF!</definedName>
    <definedName name="tttttttttt" localSheetId="1">#REF!</definedName>
    <definedName name="tttttttttt" localSheetId="2">#REF!</definedName>
    <definedName name="tttttttttt" localSheetId="4">#REF!</definedName>
    <definedName name="tttttttttt" localSheetId="7">#REF!</definedName>
    <definedName name="tttttttttt" localSheetId="8">#REF!</definedName>
    <definedName name="tttttttttt" localSheetId="9">#REF!</definedName>
    <definedName name="tttttttttt" localSheetId="10">#REF!</definedName>
    <definedName name="tttttttttt">#REF!</definedName>
    <definedName name="ttttttttttttt" localSheetId="27">#REF!</definedName>
    <definedName name="ttttttttttttt" localSheetId="28">#REF!</definedName>
    <definedName name="ttttttttttttt" localSheetId="18">#REF!</definedName>
    <definedName name="ttttttttttttt" localSheetId="20">#REF!</definedName>
    <definedName name="ttttttttttttt" localSheetId="21">#REF!</definedName>
    <definedName name="ttttttttttttt" localSheetId="22">#REF!</definedName>
    <definedName name="ttttttttttttt" localSheetId="23">#REF!</definedName>
    <definedName name="ttttttttttttt" localSheetId="24">#REF!</definedName>
    <definedName name="ttttttttttttt" localSheetId="25">#REF!</definedName>
    <definedName name="ttttttttttttt" localSheetId="26">#REF!</definedName>
    <definedName name="ttttttttttttt" localSheetId="1">#REF!</definedName>
    <definedName name="ttttttttttttt" localSheetId="2">#REF!</definedName>
    <definedName name="ttttttttttttt" localSheetId="4">#REF!</definedName>
    <definedName name="ttttttttttttt" localSheetId="7">#REF!</definedName>
    <definedName name="ttttttttttttt" localSheetId="8">#REF!</definedName>
    <definedName name="ttttttttttttt" localSheetId="9">#REF!</definedName>
    <definedName name="ttttttttttttt" localSheetId="10">#REF!</definedName>
    <definedName name="ttttttttttttt">#REF!</definedName>
    <definedName name="Turb_Const_1" localSheetId="1">#REF!</definedName>
    <definedName name="Turb_Const_1" localSheetId="2">#REF!</definedName>
    <definedName name="Turb_Const_1">#REF!</definedName>
    <definedName name="Turb_Const_1e" localSheetId="1">#REF!</definedName>
    <definedName name="Turb_Const_1e" localSheetId="2">#REF!</definedName>
    <definedName name="Turb_Const_1e">#REF!</definedName>
    <definedName name="Turb_Const_2" localSheetId="1">#REF!</definedName>
    <definedName name="Turb_Const_2" localSheetId="2">#REF!</definedName>
    <definedName name="Turb_Const_2">#REF!</definedName>
    <definedName name="Turb_Const_2e" localSheetId="1">#REF!</definedName>
    <definedName name="Turb_Const_2e" localSheetId="2">#REF!</definedName>
    <definedName name="Turb_Const_2e">#REF!</definedName>
    <definedName name="Turb_Const_3" localSheetId="1">#REF!</definedName>
    <definedName name="Turb_Const_3" localSheetId="2">#REF!</definedName>
    <definedName name="Turb_Const_3">#REF!</definedName>
    <definedName name="Turb_Const_3e" localSheetId="1">#REF!</definedName>
    <definedName name="Turb_Const_3e" localSheetId="2">#REF!</definedName>
    <definedName name="Turb_Const_3e">#REF!</definedName>
    <definedName name="Turb_Const_4" localSheetId="1">#REF!</definedName>
    <definedName name="Turb_Const_4" localSheetId="2">#REF!</definedName>
    <definedName name="Turb_Const_4">#REF!</definedName>
    <definedName name="Turb_Const_4e" localSheetId="1">#REF!</definedName>
    <definedName name="Turb_Const_4e" localSheetId="2">#REF!</definedName>
    <definedName name="Turb_Const_4e">#REF!</definedName>
    <definedName name="TurbCont_Const_1" localSheetId="1">#REF!</definedName>
    <definedName name="TurbCont_Const_1" localSheetId="2">#REF!</definedName>
    <definedName name="TurbCont_Const_1">#REF!</definedName>
    <definedName name="TurbCont_Const_1e" localSheetId="1">#REF!</definedName>
    <definedName name="TurbCont_Const_1e" localSheetId="2">#REF!</definedName>
    <definedName name="TurbCont_Const_1e">#REF!</definedName>
    <definedName name="TurbCont_Const_2" localSheetId="1">#REF!</definedName>
    <definedName name="TurbCont_Const_2" localSheetId="2">#REF!</definedName>
    <definedName name="TurbCont_Const_2">#REF!</definedName>
    <definedName name="TurbCont_Const_2e" localSheetId="1">#REF!</definedName>
    <definedName name="TurbCont_Const_2e" localSheetId="2">#REF!</definedName>
    <definedName name="TurbCont_Const_2e">#REF!</definedName>
    <definedName name="TurbCont_Const_3" localSheetId="1">#REF!</definedName>
    <definedName name="TurbCont_Const_3" localSheetId="2">#REF!</definedName>
    <definedName name="TurbCont_Const_3">#REF!</definedName>
    <definedName name="TurbCont_Const_3e" localSheetId="1">#REF!</definedName>
    <definedName name="TurbCont_Const_3e" localSheetId="2">#REF!</definedName>
    <definedName name="TurbCont_Const_3e">#REF!</definedName>
    <definedName name="TurbCont_Const_4" localSheetId="1">#REF!</definedName>
    <definedName name="TurbCont_Const_4" localSheetId="2">#REF!</definedName>
    <definedName name="TurbCont_Const_4">#REF!</definedName>
    <definedName name="TurbCont_Const_4e" localSheetId="1">#REF!</definedName>
    <definedName name="TurbCont_Const_4e" localSheetId="2">#REF!</definedName>
    <definedName name="TurbCont_Const_4e">#REF!</definedName>
    <definedName name="TWO" localSheetId="27">#REF!</definedName>
    <definedName name="TWO" localSheetId="28">#REF!</definedName>
    <definedName name="TWO" localSheetId="18">#REF!</definedName>
    <definedName name="TWO" localSheetId="21">#REF!</definedName>
    <definedName name="TWO" localSheetId="22">#REF!</definedName>
    <definedName name="TWO" localSheetId="23">#REF!</definedName>
    <definedName name="TWO" localSheetId="24">#REF!</definedName>
    <definedName name="TWO" localSheetId="25">#REF!</definedName>
    <definedName name="TWO" localSheetId="26">#REF!</definedName>
    <definedName name="TWO" localSheetId="1">#REF!</definedName>
    <definedName name="TWO" localSheetId="2">#REF!</definedName>
    <definedName name="TWO" localSheetId="4">#REF!</definedName>
    <definedName name="TWO" localSheetId="7">#REF!</definedName>
    <definedName name="TWO" localSheetId="8">#REF!</definedName>
    <definedName name="TWO" localSheetId="9">#REF!</definedName>
    <definedName name="TWO" localSheetId="10">#REF!</definedName>
    <definedName name="TWO">#REF!</definedName>
    <definedName name="type">#REF!</definedName>
    <definedName name="u" localSheetId="27">#REF!</definedName>
    <definedName name="u" localSheetId="28">#REF!</definedName>
    <definedName name="u" localSheetId="18">#REF!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1">#REF!</definedName>
    <definedName name="u" localSheetId="2">#REF!</definedName>
    <definedName name="u" localSheetId="4">#REF!</definedName>
    <definedName name="u" localSheetId="7">#REF!</definedName>
    <definedName name="u" localSheetId="8">#REF!</definedName>
    <definedName name="u" localSheetId="9">#REF!</definedName>
    <definedName name="u" localSheetId="10">#REF!</definedName>
    <definedName name="u">#REF!</definedName>
    <definedName name="ÜbertragKT">[0]!ÜbertragKT</definedName>
    <definedName name="UF">#REF!</definedName>
    <definedName name="UFD_CC_GrdTot" localSheetId="27">#REF!</definedName>
    <definedName name="UFD_CC_GrdTot" localSheetId="28">#REF!</definedName>
    <definedName name="UFD_CC_GrdTot" localSheetId="18">#REF!</definedName>
    <definedName name="UFD_CC_GrdTot" localSheetId="21">#REF!</definedName>
    <definedName name="UFD_CC_GrdTot" localSheetId="22">#REF!</definedName>
    <definedName name="UFD_CC_GrdTot" localSheetId="23">#REF!</definedName>
    <definedName name="UFD_CC_GrdTot" localSheetId="24">#REF!</definedName>
    <definedName name="UFD_CC_GrdTot" localSheetId="25">#REF!</definedName>
    <definedName name="UFD_CC_GrdTot" localSheetId="26">#REF!</definedName>
    <definedName name="UFD_CC_GrdTot" localSheetId="1">#REF!</definedName>
    <definedName name="UFD_CC_GrdTot" localSheetId="2">#REF!</definedName>
    <definedName name="UFD_CC_GrdTot" localSheetId="4">#REF!</definedName>
    <definedName name="UFD_CC_GrdTot" localSheetId="7">#REF!</definedName>
    <definedName name="UFD_CC_GrdTot" localSheetId="8">#REF!</definedName>
    <definedName name="UFD_CC_GrdTot" localSheetId="9">#REF!</definedName>
    <definedName name="UFD_CC_GrdTot" localSheetId="10">#REF!</definedName>
    <definedName name="UFD_CC_GrdTot">#REF!</definedName>
    <definedName name="UFD_CI_CFDollarYear" localSheetId="27">#REF!</definedName>
    <definedName name="UFD_CI_CFDollarYear" localSheetId="28">#REF!</definedName>
    <definedName name="UFD_CI_CFDollarYear" localSheetId="18">#REF!</definedName>
    <definedName name="UFD_CI_CFDollarYear" localSheetId="21">#REF!</definedName>
    <definedName name="UFD_CI_CFDollarYear" localSheetId="22">#REF!</definedName>
    <definedName name="UFD_CI_CFDollarYear" localSheetId="23">#REF!</definedName>
    <definedName name="UFD_CI_CFDollarYear" localSheetId="24">#REF!</definedName>
    <definedName name="UFD_CI_CFDollarYear" localSheetId="25">#REF!</definedName>
    <definedName name="UFD_CI_CFDollarYear" localSheetId="26">#REF!</definedName>
    <definedName name="UFD_CI_CFDollarYear" localSheetId="1">#REF!</definedName>
    <definedName name="UFD_CI_CFDollarYear" localSheetId="2">#REF!</definedName>
    <definedName name="UFD_CI_CFDollarYear" localSheetId="4">#REF!</definedName>
    <definedName name="UFD_CI_CFDollarYear" localSheetId="7">#REF!</definedName>
    <definedName name="UFD_CI_CFDollarYear" localSheetId="8">#REF!</definedName>
    <definedName name="UFD_CI_CFDollarYear" localSheetId="9">#REF!</definedName>
    <definedName name="UFD_CI_CFDollarYear" localSheetId="10">#REF!</definedName>
    <definedName name="UFD_CI_CFDollarYear">#REF!</definedName>
    <definedName name="UFD_CI_DatasetName" localSheetId="27">#REF!</definedName>
    <definedName name="UFD_CI_DatasetName" localSheetId="28">#REF!</definedName>
    <definedName name="UFD_CI_DatasetName" localSheetId="18">#REF!</definedName>
    <definedName name="UFD_CI_DatasetName" localSheetId="21">#REF!</definedName>
    <definedName name="UFD_CI_DatasetName" localSheetId="22">#REF!</definedName>
    <definedName name="UFD_CI_DatasetName" localSheetId="23">#REF!</definedName>
    <definedName name="UFD_CI_DatasetName" localSheetId="24">#REF!</definedName>
    <definedName name="UFD_CI_DatasetName" localSheetId="25">#REF!</definedName>
    <definedName name="UFD_CI_DatasetName" localSheetId="26">#REF!</definedName>
    <definedName name="UFD_CI_DatasetName" localSheetId="1">#REF!</definedName>
    <definedName name="UFD_CI_DatasetName" localSheetId="2">#REF!</definedName>
    <definedName name="UFD_CI_DatasetName" localSheetId="4">#REF!</definedName>
    <definedName name="UFD_CI_DatasetName" localSheetId="7">#REF!</definedName>
    <definedName name="UFD_CI_DatasetName" localSheetId="8">#REF!</definedName>
    <definedName name="UFD_CI_DatasetName" localSheetId="9">#REF!</definedName>
    <definedName name="UFD_CI_DatasetName" localSheetId="10">#REF!</definedName>
    <definedName name="UFD_CI_DatasetName">#REF!</definedName>
    <definedName name="UFD_PV_GrandTotal" localSheetId="27">#REF!</definedName>
    <definedName name="UFD_PV_GrandTotal" localSheetId="28">#REF!</definedName>
    <definedName name="UFD_PV_GrandTotal" localSheetId="18">#REF!</definedName>
    <definedName name="UFD_PV_GrandTotal" localSheetId="21">#REF!</definedName>
    <definedName name="UFD_PV_GrandTotal" localSheetId="22">#REF!</definedName>
    <definedName name="UFD_PV_GrandTotal" localSheetId="23">#REF!</definedName>
    <definedName name="UFD_PV_GrandTotal" localSheetId="24">#REF!</definedName>
    <definedName name="UFD_PV_GrandTotal" localSheetId="25">#REF!</definedName>
    <definedName name="UFD_PV_GrandTotal" localSheetId="26">#REF!</definedName>
    <definedName name="UFD_PV_GrandTotal" localSheetId="1">#REF!</definedName>
    <definedName name="UFD_PV_GrandTotal" localSheetId="2">#REF!</definedName>
    <definedName name="UFD_PV_GrandTotal" localSheetId="4">#REF!</definedName>
    <definedName name="UFD_PV_GrandTotal" localSheetId="7">#REF!</definedName>
    <definedName name="UFD_PV_GrandTotal" localSheetId="8">#REF!</definedName>
    <definedName name="UFD_PV_GrandTotal" localSheetId="9">#REF!</definedName>
    <definedName name="UFD_PV_GrandTotal" localSheetId="10">#REF!</definedName>
    <definedName name="UFD_PV_GrandTotal">#REF!</definedName>
    <definedName name="UFDShift" localSheetId="27">#REF!</definedName>
    <definedName name="UFDShift" localSheetId="28">#REF!</definedName>
    <definedName name="UFDShift" localSheetId="18">#REF!</definedName>
    <definedName name="UFDShift" localSheetId="21">#REF!</definedName>
    <definedName name="UFDShift" localSheetId="22">#REF!</definedName>
    <definedName name="UFDShift" localSheetId="23">#REF!</definedName>
    <definedName name="UFDShift" localSheetId="24">#REF!</definedName>
    <definedName name="UFDShift" localSheetId="25">#REF!</definedName>
    <definedName name="UFDShift" localSheetId="26">#REF!</definedName>
    <definedName name="UFDShift" localSheetId="1">#REF!</definedName>
    <definedName name="UFDShift" localSheetId="2">#REF!</definedName>
    <definedName name="UFDShift" localSheetId="4">#REF!</definedName>
    <definedName name="UFDShift" localSheetId="7">#REF!</definedName>
    <definedName name="UFDShift" localSheetId="8">#REF!</definedName>
    <definedName name="UFDShift" localSheetId="9">#REF!</definedName>
    <definedName name="UFDShift" localSheetId="10">#REF!</definedName>
    <definedName name="UFDShift">#REF!</definedName>
    <definedName name="UFF_CONTRIBUTION">#REF!</definedName>
    <definedName name="UFF_DISBURSEMENT">#REF!</definedName>
    <definedName name="UFF2.23Bndl">1</definedName>
    <definedName name="UFFBalTotal">3</definedName>
    <definedName name="UFFContr_BYr">1</definedName>
    <definedName name="UFFContr_EYr">2</definedName>
    <definedName name="UFFContr_EYr1999RP">3</definedName>
    <definedName name="UFFIncrBndl">2</definedName>
    <definedName name="UFS_CC_GrdTot" localSheetId="27">#REF!</definedName>
    <definedName name="UFS_CC_GrdTot" localSheetId="28">#REF!</definedName>
    <definedName name="UFS_CC_GrdTot" localSheetId="16">#REF!</definedName>
    <definedName name="UFS_CC_GrdTot" localSheetId="18">#REF!</definedName>
    <definedName name="UFS_CC_GrdTot" localSheetId="21">#REF!</definedName>
    <definedName name="UFS_CC_GrdTot" localSheetId="22">#REF!</definedName>
    <definedName name="UFS_CC_GrdTot" localSheetId="23">#REF!</definedName>
    <definedName name="UFS_CC_GrdTot" localSheetId="24">#REF!</definedName>
    <definedName name="UFS_CC_GrdTot" localSheetId="25">#REF!</definedName>
    <definedName name="UFS_CC_GrdTot" localSheetId="26">#REF!</definedName>
    <definedName name="UFS_CC_GrdTot" localSheetId="1">#REF!</definedName>
    <definedName name="UFS_CC_GrdTot" localSheetId="2">#REF!</definedName>
    <definedName name="UFS_CC_GrdTot" localSheetId="4">#REF!</definedName>
    <definedName name="UFS_CC_GrdTot" localSheetId="7">#REF!</definedName>
    <definedName name="UFS_CC_GrdTot" localSheetId="8">#REF!</definedName>
    <definedName name="UFS_CC_GrdTot" localSheetId="9">#REF!</definedName>
    <definedName name="UFS_CC_GrdTot" localSheetId="10">#REF!</definedName>
    <definedName name="UFS_CC_GrdTot">#REF!</definedName>
    <definedName name="UFS_CI_CFDollarYear" localSheetId="27">#REF!</definedName>
    <definedName name="UFS_CI_CFDollarYear" localSheetId="28">#REF!</definedName>
    <definedName name="UFS_CI_CFDollarYear" localSheetId="16">#REF!</definedName>
    <definedName name="UFS_CI_CFDollarYear" localSheetId="18">#REF!</definedName>
    <definedName name="UFS_CI_CFDollarYear" localSheetId="21">#REF!</definedName>
    <definedName name="UFS_CI_CFDollarYear" localSheetId="22">#REF!</definedName>
    <definedName name="UFS_CI_CFDollarYear" localSheetId="23">#REF!</definedName>
    <definedName name="UFS_CI_CFDollarYear" localSheetId="24">#REF!</definedName>
    <definedName name="UFS_CI_CFDollarYear" localSheetId="25">#REF!</definedName>
    <definedName name="UFS_CI_CFDollarYear" localSheetId="26">#REF!</definedName>
    <definedName name="UFS_CI_CFDollarYear" localSheetId="1">#REF!</definedName>
    <definedName name="UFS_CI_CFDollarYear" localSheetId="2">#REF!</definedName>
    <definedName name="UFS_CI_CFDollarYear" localSheetId="4">#REF!</definedName>
    <definedName name="UFS_CI_CFDollarYear" localSheetId="7">#REF!</definedName>
    <definedName name="UFS_CI_CFDollarYear" localSheetId="8">#REF!</definedName>
    <definedName name="UFS_CI_CFDollarYear" localSheetId="9">#REF!</definedName>
    <definedName name="UFS_CI_CFDollarYear" localSheetId="10">#REF!</definedName>
    <definedName name="UFS_CI_CFDollarYear">#REF!</definedName>
    <definedName name="UFS_CI_DatasetName" localSheetId="27">#REF!</definedName>
    <definedName name="UFS_CI_DatasetName" localSheetId="28">#REF!</definedName>
    <definedName name="UFS_CI_DatasetName" localSheetId="16">#REF!</definedName>
    <definedName name="UFS_CI_DatasetName" localSheetId="18">#REF!</definedName>
    <definedName name="UFS_CI_DatasetName" localSheetId="21">#REF!</definedName>
    <definedName name="UFS_CI_DatasetName" localSheetId="22">#REF!</definedName>
    <definedName name="UFS_CI_DatasetName" localSheetId="23">#REF!</definedName>
    <definedName name="UFS_CI_DatasetName" localSheetId="24">#REF!</definedName>
    <definedName name="UFS_CI_DatasetName" localSheetId="25">#REF!</definedName>
    <definedName name="UFS_CI_DatasetName" localSheetId="26">#REF!</definedName>
    <definedName name="UFS_CI_DatasetName" localSheetId="1">#REF!</definedName>
    <definedName name="UFS_CI_DatasetName" localSheetId="2">#REF!</definedName>
    <definedName name="UFS_CI_DatasetName" localSheetId="4">#REF!</definedName>
    <definedName name="UFS_CI_DatasetName" localSheetId="7">#REF!</definedName>
    <definedName name="UFS_CI_DatasetName" localSheetId="8">#REF!</definedName>
    <definedName name="UFS_CI_DatasetName" localSheetId="9">#REF!</definedName>
    <definedName name="UFS_CI_DatasetName" localSheetId="10">#REF!</definedName>
    <definedName name="UFS_CI_DatasetName">#REF!</definedName>
    <definedName name="UFS_PV_GrdTot" localSheetId="27">#REF!</definedName>
    <definedName name="UFS_PV_GrdTot" localSheetId="28">#REF!</definedName>
    <definedName name="UFS_PV_GrdTot" localSheetId="18">#REF!</definedName>
    <definedName name="UFS_PV_GrdTot" localSheetId="21">#REF!</definedName>
    <definedName name="UFS_PV_GrdTot" localSheetId="22">#REF!</definedName>
    <definedName name="UFS_PV_GrdTot" localSheetId="23">#REF!</definedName>
    <definedName name="UFS_PV_GrdTot" localSheetId="24">#REF!</definedName>
    <definedName name="UFS_PV_GrdTot" localSheetId="25">#REF!</definedName>
    <definedName name="UFS_PV_GrdTot" localSheetId="26">#REF!</definedName>
    <definedName name="UFS_PV_GrdTot" localSheetId="1">#REF!</definedName>
    <definedName name="UFS_PV_GrdTot" localSheetId="2">#REF!</definedName>
    <definedName name="UFS_PV_GrdTot" localSheetId="4">#REF!</definedName>
    <definedName name="UFS_PV_GrdTot" localSheetId="7">#REF!</definedName>
    <definedName name="UFS_PV_GrdTot" localSheetId="8">#REF!</definedName>
    <definedName name="UFS_PV_GrdTot" localSheetId="9">#REF!</definedName>
    <definedName name="UFS_PV_GrdTot" localSheetId="10">#REF!</definedName>
    <definedName name="UFS_PV_GrdTot">#REF!</definedName>
    <definedName name="UFSWMF_CI_CFDollarYear" localSheetId="27">#REF!</definedName>
    <definedName name="UFSWMF_CI_CFDollarYear" localSheetId="28">#REF!</definedName>
    <definedName name="UFSWMF_CI_CFDollarYear" localSheetId="18">#REF!</definedName>
    <definedName name="UFSWMF_CI_CFDollarYear" localSheetId="21">#REF!</definedName>
    <definedName name="UFSWMF_CI_CFDollarYear" localSheetId="22">#REF!</definedName>
    <definedName name="UFSWMF_CI_CFDollarYear" localSheetId="23">#REF!</definedName>
    <definedName name="UFSWMF_CI_CFDollarYear" localSheetId="24">#REF!</definedName>
    <definedName name="UFSWMF_CI_CFDollarYear" localSheetId="25">#REF!</definedName>
    <definedName name="UFSWMF_CI_CFDollarYear" localSheetId="26">#REF!</definedName>
    <definedName name="UFSWMF_CI_CFDollarYear" localSheetId="1">#REF!</definedName>
    <definedName name="UFSWMF_CI_CFDollarYear" localSheetId="2">#REF!</definedName>
    <definedName name="UFSWMF_CI_CFDollarYear" localSheetId="4">#REF!</definedName>
    <definedName name="UFSWMF_CI_CFDollarYear" localSheetId="7">#REF!</definedName>
    <definedName name="UFSWMF_CI_CFDollarYear" localSheetId="8">#REF!</definedName>
    <definedName name="UFSWMF_CI_CFDollarYear" localSheetId="9">#REF!</definedName>
    <definedName name="UFSWMF_CI_CFDollarYear" localSheetId="10">#REF!</definedName>
    <definedName name="UFSWMF_CI_CFDollarYear">#REF!</definedName>
    <definedName name="UFSWMF_CI_DatasetName" localSheetId="27">#REF!</definedName>
    <definedName name="UFSWMF_CI_DatasetName" localSheetId="28">#REF!</definedName>
    <definedName name="UFSWMF_CI_DatasetName" localSheetId="18">#REF!</definedName>
    <definedName name="UFSWMF_CI_DatasetName" localSheetId="21">#REF!</definedName>
    <definedName name="UFSWMF_CI_DatasetName" localSheetId="22">#REF!</definedName>
    <definedName name="UFSWMF_CI_DatasetName" localSheetId="23">#REF!</definedName>
    <definedName name="UFSWMF_CI_DatasetName" localSheetId="24">#REF!</definedName>
    <definedName name="UFSWMF_CI_DatasetName" localSheetId="25">#REF!</definedName>
    <definedName name="UFSWMF_CI_DatasetName" localSheetId="26">#REF!</definedName>
    <definedName name="UFSWMF_CI_DatasetName" localSheetId="1">#REF!</definedName>
    <definedName name="UFSWMF_CI_DatasetName" localSheetId="2">#REF!</definedName>
    <definedName name="UFSWMF_CI_DatasetName" localSheetId="4">#REF!</definedName>
    <definedName name="UFSWMF_CI_DatasetName" localSheetId="7">#REF!</definedName>
    <definedName name="UFSWMF_CI_DatasetName" localSheetId="8">#REF!</definedName>
    <definedName name="UFSWMF_CI_DatasetName" localSheetId="9">#REF!</definedName>
    <definedName name="UFSWMF_CI_DatasetName" localSheetId="10">#REF!</definedName>
    <definedName name="UFSWMF_CI_DatasetName">#REF!</definedName>
    <definedName name="UFSWMF_PV_GrdTot" localSheetId="27">#REF!</definedName>
    <definedName name="UFSWMF_PV_GrdTot" localSheetId="28">#REF!</definedName>
    <definedName name="UFSWMF_PV_GrdTot" localSheetId="18">#REF!</definedName>
    <definedName name="UFSWMF_PV_GrdTot" localSheetId="21">#REF!</definedName>
    <definedName name="UFSWMF_PV_GrdTot" localSheetId="22">#REF!</definedName>
    <definedName name="UFSWMF_PV_GrdTot" localSheetId="23">#REF!</definedName>
    <definedName name="UFSWMF_PV_GrdTot" localSheetId="24">#REF!</definedName>
    <definedName name="UFSWMF_PV_GrdTot" localSheetId="25">#REF!</definedName>
    <definedName name="UFSWMF_PV_GrdTot" localSheetId="26">#REF!</definedName>
    <definedName name="UFSWMF_PV_GrdTot" localSheetId="1">#REF!</definedName>
    <definedName name="UFSWMF_PV_GrdTot" localSheetId="2">#REF!</definedName>
    <definedName name="UFSWMF_PV_GrdTot" localSheetId="4">#REF!</definedName>
    <definedName name="UFSWMF_PV_GrdTot" localSheetId="7">#REF!</definedName>
    <definedName name="UFSWMF_PV_GrdTot" localSheetId="8">#REF!</definedName>
    <definedName name="UFSWMF_PV_GrdTot" localSheetId="9">#REF!</definedName>
    <definedName name="UFSWMF_PV_GrdTot" localSheetId="10">#REF!</definedName>
    <definedName name="UFSWMF_PV_GrdTot">#REF!</definedName>
    <definedName name="ujhxrtx" hidden="1">"42OOCOJ1FUOUWJJRJ9DA5ER7F"</definedName>
    <definedName name="UMAT_Qty">#REF!</definedName>
    <definedName name="UMAT_RevReq" localSheetId="19">#REF!</definedName>
    <definedName name="UMAT_RevReq">#REF!</definedName>
    <definedName name="UMAT_Submission">#REF!</definedName>
    <definedName name="Unadj_Monthly_EFOR_OP" localSheetId="19">#REF!</definedName>
    <definedName name="Unadj_Monthly_EFOR_OP">#REF!</definedName>
    <definedName name="Unadj_YTD_EFOR_OP" localSheetId="19">#REF!</definedName>
    <definedName name="Unadj_YTD_EFOR_OP">#REF!</definedName>
    <definedName name="Unique">#N/A</definedName>
    <definedName name="UniqueClientsList">#REF!</definedName>
    <definedName name="UniqueFacilitiesList">#REF!</definedName>
    <definedName name="UniqueRange_261" localSheetId="21">#REF!</definedName>
    <definedName name="UniqueRange_261">#REF!</definedName>
    <definedName name="UniqueRange_262" localSheetId="21">#REF!</definedName>
    <definedName name="UniqueRange_262">#REF!</definedName>
    <definedName name="UniqueUnitsList">#REF!</definedName>
    <definedName name="UNIT">#REF!</definedName>
    <definedName name="unitIDLookupRange" localSheetId="21">OFFSET(OFFSET(unitIDAnchor,1,0),0,0,COUNTA(OFFSET(unitIDAnchor,1,0):OFFSET(unitIDAnchor,60000,0)))</definedName>
    <definedName name="unitIDLookupRange">OFFSET(OFFSET(unitIDAnchor,1,0),0,0,COUNTA(OFFSET(unitIDAnchor,1,0):OFFSET(unitIDAnchor,60000,0)))</definedName>
    <definedName name="UnitsPerStation">4</definedName>
    <definedName name="Unknown">#REF!</definedName>
    <definedName name="UnReg_CMSC">#REF!</definedName>
    <definedName name="UnRegThermal_CMSC" localSheetId="19">#REF!</definedName>
    <definedName name="UnRegThermal_CMSC">#REF!</definedName>
    <definedName name="UnRegThermal_GCG" localSheetId="19">#REF!</definedName>
    <definedName name="UnRegThermal_GCG">#REF!</definedName>
    <definedName name="Unregulated" localSheetId="19">#REF!</definedName>
    <definedName name="Unregulated">#REF!</definedName>
    <definedName name="Unregulated_T" localSheetId="19">#REF!</definedName>
    <definedName name="Unregulated_T">#REF!</definedName>
    <definedName name="Upside">"5-Upside"</definedName>
    <definedName name="urIDLookupRange" localSheetId="21">OFFSET(OFFSET(urIDAnchor,1,0),0,0,COUNTA(OFFSET(urIDAnchor,1,0):OFFSET(urIDAnchor,60000,0)))</definedName>
    <definedName name="urIDLookupRange">OFFSET(OFFSET(urIDAnchor,1,0),0,0,COUNTA(OFFSET(urIDAnchor,1,0):OFFSET(urIDAnchor,60000,0)))</definedName>
    <definedName name="US" localSheetId="27">#REF!</definedName>
    <definedName name="US" localSheetId="28">#REF!</definedName>
    <definedName name="US" localSheetId="19">#REF!</definedName>
    <definedName name="US" localSheetId="24">#REF!</definedName>
    <definedName name="US" localSheetId="25">#REF!</definedName>
    <definedName name="US">#REF!</definedName>
    <definedName name="US_Cdn_Exch">#REF!</definedName>
    <definedName name="US_Escalation_Can_Dollars" localSheetId="27">#REF!</definedName>
    <definedName name="US_Escalation_Can_Dollars" localSheetId="28">#REF!</definedName>
    <definedName name="US_Escalation_Can_Dollars" localSheetId="16">#REF!</definedName>
    <definedName name="US_Escalation_Can_Dollars" localSheetId="18">#REF!</definedName>
    <definedName name="US_Escalation_Can_Dollars" localSheetId="20">#REF!</definedName>
    <definedName name="US_Escalation_Can_Dollars" localSheetId="21">#REF!</definedName>
    <definedName name="US_Escalation_Can_Dollars" localSheetId="22">#REF!</definedName>
    <definedName name="US_Escalation_Can_Dollars" localSheetId="23">#REF!</definedName>
    <definedName name="US_Escalation_Can_Dollars" localSheetId="24">#REF!</definedName>
    <definedName name="US_Escalation_Can_Dollars" localSheetId="25">#REF!</definedName>
    <definedName name="US_Escalation_Can_Dollars" localSheetId="26">#REF!</definedName>
    <definedName name="US_Escalation_Can_Dollars" localSheetId="1">#REF!</definedName>
    <definedName name="US_Escalation_Can_Dollars" localSheetId="2">#REF!</definedName>
    <definedName name="US_Escalation_Can_Dollars" localSheetId="4">#REF!</definedName>
    <definedName name="US_Escalation_Can_Dollars" localSheetId="5">#REF!</definedName>
    <definedName name="US_Escalation_Can_Dollars" localSheetId="7">#REF!</definedName>
    <definedName name="US_Escalation_Can_Dollars" localSheetId="8">#REF!</definedName>
    <definedName name="US_Escalation_Can_Dollars" localSheetId="9">#REF!</definedName>
    <definedName name="US_Escalation_Can_Dollars" localSheetId="10">#REF!</definedName>
    <definedName name="US_Escalation_Can_Dollars">#REF!</definedName>
    <definedName name="USA_NET">109</definedName>
    <definedName name="USD">#REF!</definedName>
    <definedName name="USPreis">#REF!</definedName>
    <definedName name="USR">#REF!</definedName>
    <definedName name="UtilCo_Pretax_Cash_Flow">"Chart 2"</definedName>
    <definedName name="uuu" hidden="1">{#N/A,#N/A,FALSE,"FinStateUS"}</definedName>
    <definedName name="uuu_1" hidden="1">{#N/A,#N/A,FALSE,"FinStateUS"}</definedName>
    <definedName name="uzbfcjkzbf">#REF!</definedName>
    <definedName name="Valid_CapExpMtce">#REF!</definedName>
    <definedName name="Valid_Disc">#REF!</definedName>
    <definedName name="Valid_Revamp">#REF!</definedName>
    <definedName name="Valid_Section">#REF!</definedName>
    <definedName name="Valid_TA">#REF!</definedName>
    <definedName name="Validation">"MAM"</definedName>
    <definedName name="ValuationAdjustmentsOther">0</definedName>
    <definedName name="ValuationAdjustmentsValue">0</definedName>
    <definedName name="ValuationCellularValue">0</definedName>
    <definedName name="ValuationDebtAdjustment">0</definedName>
    <definedName name="ValuationDebtNet">0</definedName>
    <definedName name="ValuationDebtTotal">0</definedName>
    <definedName name="ValuationFirmValue">0</definedName>
    <definedName name="ValuationInvestments">0</definedName>
    <definedName name="ValuationMarketCapitalization">0</definedName>
    <definedName name="ValuationOtherValue">0</definedName>
    <definedName name="ValuationPagingValue">0</definedName>
    <definedName name="ValuationTelephoneValue">0</definedName>
    <definedName name="ValuationWirelessValue">0</definedName>
    <definedName name="Value_of_Day" localSheetId="27">#REF!</definedName>
    <definedName name="Value_of_Day" localSheetId="28">#REF!</definedName>
    <definedName name="Value_of_Day" localSheetId="16">#REF!</definedName>
    <definedName name="Value_of_Day" localSheetId="18">#REF!</definedName>
    <definedName name="Value_of_Day" localSheetId="20">#REF!</definedName>
    <definedName name="Value_of_Day" localSheetId="21">#REF!</definedName>
    <definedName name="Value_of_Day" localSheetId="22">#REF!</definedName>
    <definedName name="Value_of_Day" localSheetId="23">#REF!</definedName>
    <definedName name="Value_of_Day" localSheetId="24">#REF!</definedName>
    <definedName name="Value_of_Day" localSheetId="25">#REF!</definedName>
    <definedName name="Value_of_Day" localSheetId="26">#REF!</definedName>
    <definedName name="Value_of_Day" localSheetId="1">#REF!</definedName>
    <definedName name="Value_of_Day" localSheetId="2">#REF!</definedName>
    <definedName name="Value_of_Day" localSheetId="4">#REF!</definedName>
    <definedName name="Value_of_Day" localSheetId="7">#REF!</definedName>
    <definedName name="Value_of_Day" localSheetId="8">#REF!</definedName>
    <definedName name="Value_of_Day" localSheetId="9">#REF!</definedName>
    <definedName name="Value_of_Day" localSheetId="10">#REF!</definedName>
    <definedName name="Value_of_Day">#REF!</definedName>
    <definedName name="Value_of_Month" localSheetId="27">#REF!</definedName>
    <definedName name="Value_of_Month" localSheetId="28">#REF!</definedName>
    <definedName name="Value_of_Month" localSheetId="16">#REF!</definedName>
    <definedName name="Value_of_Month" localSheetId="18">#REF!</definedName>
    <definedName name="Value_of_Month" localSheetId="20">#REF!</definedName>
    <definedName name="Value_of_Month" localSheetId="21">#REF!</definedName>
    <definedName name="Value_of_Month" localSheetId="22">#REF!</definedName>
    <definedName name="Value_of_Month" localSheetId="23">#REF!</definedName>
    <definedName name="Value_of_Month" localSheetId="24">#REF!</definedName>
    <definedName name="Value_of_Month" localSheetId="25">#REF!</definedName>
    <definedName name="Value_of_Month" localSheetId="26">#REF!</definedName>
    <definedName name="Value_of_Month" localSheetId="1">#REF!</definedName>
    <definedName name="Value_of_Month" localSheetId="2">#REF!</definedName>
    <definedName name="Value_of_Month" localSheetId="4">#REF!</definedName>
    <definedName name="Value_of_Month" localSheetId="7">#REF!</definedName>
    <definedName name="Value_of_Month" localSheetId="8">#REF!</definedName>
    <definedName name="Value_of_Month" localSheetId="9">#REF!</definedName>
    <definedName name="Value_of_Month" localSheetId="10">#REF!</definedName>
    <definedName name="Value_of_Month">#REF!</definedName>
    <definedName name="Value_of_Months_Days_Table" localSheetId="27">#REF!</definedName>
    <definedName name="Value_of_Months_Days_Table" localSheetId="28">#REF!</definedName>
    <definedName name="Value_of_Months_Days_Table" localSheetId="18">#REF!</definedName>
    <definedName name="Value_of_Months_Days_Table" localSheetId="20">#REF!</definedName>
    <definedName name="Value_of_Months_Days_Table" localSheetId="21">#REF!</definedName>
    <definedName name="Value_of_Months_Days_Table" localSheetId="22">#REF!</definedName>
    <definedName name="Value_of_Months_Days_Table" localSheetId="23">#REF!</definedName>
    <definedName name="Value_of_Months_Days_Table" localSheetId="24">#REF!</definedName>
    <definedName name="Value_of_Months_Days_Table" localSheetId="25">#REF!</definedName>
    <definedName name="Value_of_Months_Days_Table" localSheetId="26">#REF!</definedName>
    <definedName name="Value_of_Months_Days_Table" localSheetId="1">#REF!</definedName>
    <definedName name="Value_of_Months_Days_Table" localSheetId="2">#REF!</definedName>
    <definedName name="Value_of_Months_Days_Table" localSheetId="4">#REF!</definedName>
    <definedName name="Value_of_Months_Days_Table" localSheetId="7">#REF!</definedName>
    <definedName name="Value_of_Months_Days_Table" localSheetId="8">#REF!</definedName>
    <definedName name="Value_of_Months_Days_Table" localSheetId="9">#REF!</definedName>
    <definedName name="Value_of_Months_Days_Table" localSheetId="10">#REF!</definedName>
    <definedName name="Value_of_Months_Days_Table">#REF!</definedName>
    <definedName name="VALVES">#REF!</definedName>
    <definedName name="VARIANCE" localSheetId="27">#REF!</definedName>
    <definedName name="VARIANCE" localSheetId="28">#REF!</definedName>
    <definedName name="VARIANCE" localSheetId="18">#REF!</definedName>
    <definedName name="VARIANCE" localSheetId="20">#REF!</definedName>
    <definedName name="VARIANCE" localSheetId="21">#REF!</definedName>
    <definedName name="VARIANCE" localSheetId="22">#REF!</definedName>
    <definedName name="VARIANCE" localSheetId="23">#REF!</definedName>
    <definedName name="VARIANCE" localSheetId="24">#REF!</definedName>
    <definedName name="VARIANCE" localSheetId="25">#REF!</definedName>
    <definedName name="VARIANCE" localSheetId="26">#REF!</definedName>
    <definedName name="VARIANCE" localSheetId="1">#REF!</definedName>
    <definedName name="VARIANCE" localSheetId="2">#REF!</definedName>
    <definedName name="VARIANCE" localSheetId="4">#REF!</definedName>
    <definedName name="VARIANCE" localSheetId="7">#REF!</definedName>
    <definedName name="VARIANCE" localSheetId="8">#REF!</definedName>
    <definedName name="VARIANCE" localSheetId="9">#REF!</definedName>
    <definedName name="VARIANCE" localSheetId="10">#REF!</definedName>
    <definedName name="VARIANCE">#REF!</definedName>
    <definedName name="VAT">17.5%</definedName>
    <definedName name="Vdate" localSheetId="19">#REF!</definedName>
    <definedName name="Vdate">#REF!</definedName>
    <definedName name="Vendor">#REF!</definedName>
    <definedName name="Verhandlungsreserve">#REF!</definedName>
    <definedName name="Version">"June 29, 2004"</definedName>
    <definedName name="Version.WIRE">1</definedName>
    <definedName name="Version_Mode" localSheetId="27">#REF!</definedName>
    <definedName name="Version_Mode" localSheetId="28">#REF!</definedName>
    <definedName name="Version_Mode" localSheetId="16">#REF!</definedName>
    <definedName name="Version_Mode" localSheetId="19">#REF!</definedName>
    <definedName name="Version_Mode" localSheetId="20">#REF!</definedName>
    <definedName name="Version_Mode" localSheetId="22">#REF!</definedName>
    <definedName name="Version_Mode" localSheetId="23">#REF!</definedName>
    <definedName name="Version_Mode" localSheetId="24">#REF!</definedName>
    <definedName name="Version_Mode" localSheetId="25">#REF!</definedName>
    <definedName name="Version_Mode" localSheetId="26">#REF!</definedName>
    <definedName name="Version_Mode" localSheetId="5">#REF!</definedName>
    <definedName name="Version_Mode" localSheetId="7">#REF!</definedName>
    <definedName name="Version_Mode" localSheetId="9">#REF!</definedName>
    <definedName name="Version_Mode">#REF!</definedName>
    <definedName name="Version_Name" localSheetId="27">#REF!</definedName>
    <definedName name="Version_Name" localSheetId="28">#REF!</definedName>
    <definedName name="Version_Name" localSheetId="16">#REF!</definedName>
    <definedName name="Version_Name" localSheetId="19">#REF!</definedName>
    <definedName name="Version_Name" localSheetId="20">#REF!</definedName>
    <definedName name="Version_Name" localSheetId="22">#REF!</definedName>
    <definedName name="Version_Name" localSheetId="23">#REF!</definedName>
    <definedName name="Version_Name" localSheetId="24">#REF!</definedName>
    <definedName name="Version_Name" localSheetId="25">#REF!</definedName>
    <definedName name="Version_Name" localSheetId="26">#REF!</definedName>
    <definedName name="Version_Name" localSheetId="5">#REF!</definedName>
    <definedName name="Version_Name" localSheetId="7">#REF!</definedName>
    <definedName name="Version_Name" localSheetId="9">#REF!</definedName>
    <definedName name="Version_Name">#REF!</definedName>
    <definedName name="VersionNo">1</definedName>
    <definedName name="Vessel_Coverage_Percentage_2013" localSheetId="19">#REF!</definedName>
    <definedName name="Vessel_Coverage_Percentage_2013">#REF!</definedName>
    <definedName name="vf">#REF!</definedName>
    <definedName name="VF_CSDR2" localSheetId="15" hidden="1">{#N/A,#N/A,TRUE,"Cover Sht";#N/A,#N/A,TRUE,"Summary";#N/A,#N/A,TRUE,"Total Hrs";#N/A,#N/A,TRUE,"Capital Hrs";#N/A,#N/A,TRUE,"OM&amp;A Hrs";#N/A,#N/A,TRUE,"External Hrs";#N/A,#N/A,TRUE,"Indirect Hrs"}</definedName>
    <definedName name="VF_CSDR2" localSheetId="27" hidden="1">{#N/A,#N/A,TRUE,"Cover Sht";#N/A,#N/A,TRUE,"Summary";#N/A,#N/A,TRUE,"Total Hrs";#N/A,#N/A,TRUE,"Capital Hrs";#N/A,#N/A,TRUE,"OM&amp;A Hrs";#N/A,#N/A,TRUE,"External Hrs";#N/A,#N/A,TRUE,"Indirect Hrs"}</definedName>
    <definedName name="VF_CSDR2" localSheetId="28" hidden="1">{#N/A,#N/A,TRUE,"Cover Sht";#N/A,#N/A,TRUE,"Summary";#N/A,#N/A,TRUE,"Total Hrs";#N/A,#N/A,TRUE,"Capital Hrs";#N/A,#N/A,TRUE,"OM&amp;A Hrs";#N/A,#N/A,TRUE,"External Hrs";#N/A,#N/A,TRUE,"Indirect Hrs"}</definedName>
    <definedName name="VF_CSDR2" localSheetId="0" hidden="1">{#N/A,#N/A,TRUE,"Cover Sht";#N/A,#N/A,TRUE,"Summary";#N/A,#N/A,TRUE,"Total Hrs";#N/A,#N/A,TRUE,"Capital Hrs";#N/A,#N/A,TRUE,"OM&amp;A Hrs";#N/A,#N/A,TRUE,"External Hrs";#N/A,#N/A,TRUE,"Indirect Hrs"}</definedName>
    <definedName name="VF_CSDR2" localSheetId="13" hidden="1">{#N/A,#N/A,TRUE,"Cover Sht";#N/A,#N/A,TRUE,"Summary";#N/A,#N/A,TRUE,"Total Hrs";#N/A,#N/A,TRUE,"Capital Hrs";#N/A,#N/A,TRUE,"OM&amp;A Hrs";#N/A,#N/A,TRUE,"External Hrs";#N/A,#N/A,TRUE,"Indirect Hrs"}</definedName>
    <definedName name="VF_CSDR2" localSheetId="14" hidden="1">{#N/A,#N/A,TRUE,"Cover Sht";#N/A,#N/A,TRUE,"Summary";#N/A,#N/A,TRUE,"Total Hrs";#N/A,#N/A,TRUE,"Capital Hrs";#N/A,#N/A,TRUE,"OM&amp;A Hrs";#N/A,#N/A,TRUE,"External Hrs";#N/A,#N/A,TRUE,"Indirect Hrs"}</definedName>
    <definedName name="VF_CSDR2" localSheetId="16" hidden="1">{#N/A,#N/A,TRUE,"Cover Sht";#N/A,#N/A,TRUE,"Summary";#N/A,#N/A,TRUE,"Total Hrs";#N/A,#N/A,TRUE,"Capital Hrs";#N/A,#N/A,TRUE,"OM&amp;A Hrs";#N/A,#N/A,TRUE,"External Hrs";#N/A,#N/A,TRUE,"Indirect Hrs"}</definedName>
    <definedName name="VF_CSDR2" localSheetId="17" hidden="1">{#N/A,#N/A,TRUE,"Cover Sht";#N/A,#N/A,TRUE,"Summary";#N/A,#N/A,TRUE,"Total Hrs";#N/A,#N/A,TRUE,"Capital Hrs";#N/A,#N/A,TRUE,"OM&amp;A Hrs";#N/A,#N/A,TRUE,"External Hrs";#N/A,#N/A,TRUE,"Indirect Hrs"}</definedName>
    <definedName name="VF_CSDR2" localSheetId="18" hidden="1">{#N/A,#N/A,TRUE,"Cover Sht";#N/A,#N/A,TRUE,"Summary";#N/A,#N/A,TRUE,"Total Hrs";#N/A,#N/A,TRUE,"Capital Hrs";#N/A,#N/A,TRUE,"OM&amp;A Hrs";#N/A,#N/A,TRUE,"External Hrs";#N/A,#N/A,TRUE,"Indirect Hrs"}</definedName>
    <definedName name="VF_CSDR2" localSheetId="19" hidden="1">{#N/A,#N/A,TRUE,"Cover Sht";#N/A,#N/A,TRUE,"Summary";#N/A,#N/A,TRUE,"Total Hrs";#N/A,#N/A,TRUE,"Capital Hrs";#N/A,#N/A,TRUE,"OM&amp;A Hrs";#N/A,#N/A,TRUE,"External Hrs";#N/A,#N/A,TRUE,"Indirect Hrs"}</definedName>
    <definedName name="VF_CSDR2" localSheetId="20" hidden="1">{#N/A,#N/A,TRUE,"Cover Sht";#N/A,#N/A,TRUE,"Summary";#N/A,#N/A,TRUE,"Total Hrs";#N/A,#N/A,TRUE,"Capital Hrs";#N/A,#N/A,TRUE,"OM&amp;A Hrs";#N/A,#N/A,TRUE,"External Hrs";#N/A,#N/A,TRUE,"Indirect Hrs"}</definedName>
    <definedName name="VF_CSDR2" localSheetId="21" hidden="1">{#N/A,#N/A,TRUE,"Cover Sht";#N/A,#N/A,TRUE,"Summary";#N/A,#N/A,TRUE,"Total Hrs";#N/A,#N/A,TRUE,"Capital Hrs";#N/A,#N/A,TRUE,"OM&amp;A Hrs";#N/A,#N/A,TRUE,"External Hrs";#N/A,#N/A,TRUE,"Indirect Hrs"}</definedName>
    <definedName name="VF_CSDR2" localSheetId="22" hidden="1">{#N/A,#N/A,TRUE,"Cover Sht";#N/A,#N/A,TRUE,"Summary";#N/A,#N/A,TRUE,"Total Hrs";#N/A,#N/A,TRUE,"Capital Hrs";#N/A,#N/A,TRUE,"OM&amp;A Hrs";#N/A,#N/A,TRUE,"External Hrs";#N/A,#N/A,TRUE,"Indirect Hrs"}</definedName>
    <definedName name="VF_CSDR2" localSheetId="23" hidden="1">{#N/A,#N/A,TRUE,"Cover Sht";#N/A,#N/A,TRUE,"Summary";#N/A,#N/A,TRUE,"Total Hrs";#N/A,#N/A,TRUE,"Capital Hrs";#N/A,#N/A,TRUE,"OM&amp;A Hrs";#N/A,#N/A,TRUE,"External Hrs";#N/A,#N/A,TRUE,"Indirect Hrs"}</definedName>
    <definedName name="VF_CSDR2" localSheetId="24" hidden="1">{#N/A,#N/A,TRUE,"Cover Sht";#N/A,#N/A,TRUE,"Summary";#N/A,#N/A,TRUE,"Total Hrs";#N/A,#N/A,TRUE,"Capital Hrs";#N/A,#N/A,TRUE,"OM&amp;A Hrs";#N/A,#N/A,TRUE,"External Hrs";#N/A,#N/A,TRUE,"Indirect Hrs"}</definedName>
    <definedName name="VF_CSDR2" localSheetId="25" hidden="1">{#N/A,#N/A,TRUE,"Cover Sht";#N/A,#N/A,TRUE,"Summary";#N/A,#N/A,TRUE,"Total Hrs";#N/A,#N/A,TRUE,"Capital Hrs";#N/A,#N/A,TRUE,"OM&amp;A Hrs";#N/A,#N/A,TRUE,"External Hrs";#N/A,#N/A,TRUE,"Indirect Hrs"}</definedName>
    <definedName name="VF_CSDR2" localSheetId="26" hidden="1">{#N/A,#N/A,TRUE,"Cover Sht";#N/A,#N/A,TRUE,"Summary";#N/A,#N/A,TRUE,"Total Hrs";#N/A,#N/A,TRUE,"Capital Hrs";#N/A,#N/A,TRUE,"OM&amp;A Hrs";#N/A,#N/A,TRUE,"External Hrs";#N/A,#N/A,TRUE,"Indirect Hrs"}</definedName>
    <definedName name="VF_CSDR2" localSheetId="1" hidden="1">{#N/A,#N/A,TRUE,"Cover Sht";#N/A,#N/A,TRUE,"Summary";#N/A,#N/A,TRUE,"Total Hrs";#N/A,#N/A,TRUE,"Capital Hrs";#N/A,#N/A,TRUE,"OM&amp;A Hrs";#N/A,#N/A,TRUE,"External Hrs";#N/A,#N/A,TRUE,"Indirect Hrs"}</definedName>
    <definedName name="VF_CSDR2" localSheetId="2" hidden="1">{#N/A,#N/A,TRUE,"Cover Sht";#N/A,#N/A,TRUE,"Summary";#N/A,#N/A,TRUE,"Total Hrs";#N/A,#N/A,TRUE,"Capital Hrs";#N/A,#N/A,TRUE,"OM&amp;A Hrs";#N/A,#N/A,TRUE,"External Hrs";#N/A,#N/A,TRUE,"Indirect Hrs"}</definedName>
    <definedName name="VF_CSDR2" localSheetId="3" hidden="1">{#N/A,#N/A,TRUE,"Cover Sht";#N/A,#N/A,TRUE,"Summary";#N/A,#N/A,TRUE,"Total Hrs";#N/A,#N/A,TRUE,"Capital Hrs";#N/A,#N/A,TRUE,"OM&amp;A Hrs";#N/A,#N/A,TRUE,"External Hrs";#N/A,#N/A,TRUE,"Indirect Hrs"}</definedName>
    <definedName name="VF_CSDR2" localSheetId="29" hidden="1">{#N/A,#N/A,TRUE,"Cover Sht";#N/A,#N/A,TRUE,"Summary";#N/A,#N/A,TRUE,"Total Hrs";#N/A,#N/A,TRUE,"Capital Hrs";#N/A,#N/A,TRUE,"OM&amp;A Hrs";#N/A,#N/A,TRUE,"External Hrs";#N/A,#N/A,TRUE,"Indirect Hrs"}</definedName>
    <definedName name="VF_CSDR2" localSheetId="4" hidden="1">{#N/A,#N/A,TRUE,"Cover Sht";#N/A,#N/A,TRUE,"Summary";#N/A,#N/A,TRUE,"Total Hrs";#N/A,#N/A,TRUE,"Capital Hrs";#N/A,#N/A,TRUE,"OM&amp;A Hrs";#N/A,#N/A,TRUE,"External Hrs";#N/A,#N/A,TRUE,"Indirect Hrs"}</definedName>
    <definedName name="VF_CSDR2" localSheetId="5" hidden="1">{#N/A,#N/A,TRUE,"Cover Sht";#N/A,#N/A,TRUE,"Summary";#N/A,#N/A,TRUE,"Total Hrs";#N/A,#N/A,TRUE,"Capital Hrs";#N/A,#N/A,TRUE,"OM&amp;A Hrs";#N/A,#N/A,TRUE,"External Hrs";#N/A,#N/A,TRUE,"Indirect Hrs"}</definedName>
    <definedName name="VF_CSDR2" localSheetId="6" hidden="1">{#N/A,#N/A,TRUE,"Cover Sht";#N/A,#N/A,TRUE,"Summary";#N/A,#N/A,TRUE,"Total Hrs";#N/A,#N/A,TRUE,"Capital Hrs";#N/A,#N/A,TRUE,"OM&amp;A Hrs";#N/A,#N/A,TRUE,"External Hrs";#N/A,#N/A,TRUE,"Indirect Hrs"}</definedName>
    <definedName name="VF_CSDR2" localSheetId="7" hidden="1">{#N/A,#N/A,TRUE,"Cover Sht";#N/A,#N/A,TRUE,"Summary";#N/A,#N/A,TRUE,"Total Hrs";#N/A,#N/A,TRUE,"Capital Hrs";#N/A,#N/A,TRUE,"OM&amp;A Hrs";#N/A,#N/A,TRUE,"External Hrs";#N/A,#N/A,TRUE,"Indirect Hrs"}</definedName>
    <definedName name="VF_CSDR2" localSheetId="8" hidden="1">{#N/A,#N/A,TRUE,"Cover Sht";#N/A,#N/A,TRUE,"Summary";#N/A,#N/A,TRUE,"Total Hrs";#N/A,#N/A,TRUE,"Capital Hrs";#N/A,#N/A,TRUE,"OM&amp;A Hrs";#N/A,#N/A,TRUE,"External Hrs";#N/A,#N/A,TRUE,"Indirect Hrs"}</definedName>
    <definedName name="VF_CSDR2" localSheetId="9" hidden="1">{#N/A,#N/A,TRUE,"Cover Sht";#N/A,#N/A,TRUE,"Summary";#N/A,#N/A,TRUE,"Total Hrs";#N/A,#N/A,TRUE,"Capital Hrs";#N/A,#N/A,TRUE,"OM&amp;A Hrs";#N/A,#N/A,TRUE,"External Hrs";#N/A,#N/A,TRUE,"Indirect Hrs"}</definedName>
    <definedName name="VF_CSDR2" localSheetId="10" hidden="1">{#N/A,#N/A,TRUE,"Cover Sht";#N/A,#N/A,TRUE,"Summary";#N/A,#N/A,TRUE,"Total Hrs";#N/A,#N/A,TRUE,"Capital Hrs";#N/A,#N/A,TRUE,"OM&amp;A Hrs";#N/A,#N/A,TRUE,"External Hrs";#N/A,#N/A,TRUE,"Indirect Hrs"}</definedName>
    <definedName name="VF_CSDR2" localSheetId="11" hidden="1">{#N/A,#N/A,TRUE,"Cover Sht";#N/A,#N/A,TRUE,"Summary";#N/A,#N/A,TRUE,"Total Hrs";#N/A,#N/A,TRUE,"Capital Hrs";#N/A,#N/A,TRUE,"OM&amp;A Hrs";#N/A,#N/A,TRUE,"External Hrs";#N/A,#N/A,TRUE,"Indirect Hrs"}</definedName>
    <definedName name="VF_CSDR2" localSheetId="30" hidden="1">{#N/A,#N/A,TRUE,"Cover Sht";#N/A,#N/A,TRUE,"Summary";#N/A,#N/A,TRUE,"Total Hrs";#N/A,#N/A,TRUE,"Capital Hrs";#N/A,#N/A,TRUE,"OM&amp;A Hrs";#N/A,#N/A,TRUE,"External Hrs";#N/A,#N/A,TRUE,"Indirect Hrs"}</definedName>
    <definedName name="VF_CSDR2" localSheetId="31" hidden="1">{#N/A,#N/A,TRUE,"Cover Sht";#N/A,#N/A,TRUE,"Summary";#N/A,#N/A,TRUE,"Total Hrs";#N/A,#N/A,TRUE,"Capital Hrs";#N/A,#N/A,TRUE,"OM&amp;A Hrs";#N/A,#N/A,TRUE,"External Hrs";#N/A,#N/A,TRUE,"Indirect Hrs"}</definedName>
    <definedName name="VF_CSDR2" hidden="1">{#N/A,#N/A,TRUE,"Cover Sht";#N/A,#N/A,TRUE,"Summary";#N/A,#N/A,TRUE,"Total Hrs";#N/A,#N/A,TRUE,"Capital Hrs";#N/A,#N/A,TRUE,"OM&amp;A Hrs";#N/A,#N/A,TRUE,"External Hrs";#N/A,#N/A,TRUE,"Indirect Hrs"}</definedName>
    <definedName name="VOLUMES" localSheetId="27">#REF!</definedName>
    <definedName name="VOLUMES" localSheetId="28">#REF!</definedName>
    <definedName name="VOLUMES" localSheetId="16">#REF!</definedName>
    <definedName name="VOLUMES" localSheetId="18">#REF!</definedName>
    <definedName name="VOLUMES" localSheetId="20">#REF!</definedName>
    <definedName name="VOLUMES" localSheetId="21">#REF!</definedName>
    <definedName name="VOLUMES" localSheetId="22">#REF!</definedName>
    <definedName name="VOLUMES" localSheetId="23">#REF!</definedName>
    <definedName name="VOLUMES" localSheetId="24">#REF!</definedName>
    <definedName name="VOLUMES" localSheetId="25">#REF!</definedName>
    <definedName name="VOLUMES" localSheetId="26">#REF!</definedName>
    <definedName name="VOLUMES" localSheetId="1">#REF!</definedName>
    <definedName name="VOLUMES" localSheetId="2">#REF!</definedName>
    <definedName name="VOLUMES" localSheetId="4">#REF!</definedName>
    <definedName name="VOLUMES" localSheetId="5">#REF!</definedName>
    <definedName name="VOLUMES" localSheetId="7">#REF!</definedName>
    <definedName name="VOLUMES" localSheetId="8">#REF!</definedName>
    <definedName name="VOLUMES" localSheetId="9">#REF!</definedName>
    <definedName name="VOLUMES" localSheetId="10">#REF!</definedName>
    <definedName name="VOLUMES">#REF!</definedName>
    <definedName name="Vorfinanzierung">#REF!</definedName>
    <definedName name="VV" localSheetId="15" hidden="1">{#N/A,#N/A,FALSE,"Summary";#N/A,#N/A,FALSE,"Summary Indirect";#N/A,#N/A,FALSE,"LLW Indirect";#N/A,#N/A,FALSE,"ILW Indirect";#N/A,#N/A,FALSE,"UFM Indirect";#N/A,#N/A,FALSE,"Decomm Indirect";#N/A,#N/A,FALSE,"Ops &amp; Non-Waste Indirect"}</definedName>
    <definedName name="VV" localSheetId="27" hidden="1">{#N/A,#N/A,FALSE,"Summary";#N/A,#N/A,FALSE,"Summary Indirect";#N/A,#N/A,FALSE,"LLW Indirect";#N/A,#N/A,FALSE,"ILW Indirect";#N/A,#N/A,FALSE,"UFM Indirect";#N/A,#N/A,FALSE,"Decomm Indirect";#N/A,#N/A,FALSE,"Ops &amp; Non-Waste Indirect"}</definedName>
    <definedName name="VV" localSheetId="28" hidden="1">{#N/A,#N/A,FALSE,"Summary";#N/A,#N/A,FALSE,"Summary Indirect";#N/A,#N/A,FALSE,"LLW Indirect";#N/A,#N/A,FALSE,"ILW Indirect";#N/A,#N/A,FALSE,"UFM Indirect";#N/A,#N/A,FALSE,"Decomm Indirect";#N/A,#N/A,FALSE,"Ops &amp; Non-Waste Indirect"}</definedName>
    <definedName name="VV" localSheetId="0" hidden="1">{#N/A,#N/A,FALSE,"Summary";#N/A,#N/A,FALSE,"Summary Indirect";#N/A,#N/A,FALSE,"LLW Indirect";#N/A,#N/A,FALSE,"ILW Indirect";#N/A,#N/A,FALSE,"UFM Indirect";#N/A,#N/A,FALSE,"Decomm Indirect";#N/A,#N/A,FALSE,"Ops &amp; Non-Waste Indirect"}</definedName>
    <definedName name="VV" localSheetId="14" hidden="1">{#N/A,#N/A,FALSE,"Summary";#N/A,#N/A,FALSE,"Summary Indirect";#N/A,#N/A,FALSE,"LLW Indirect";#N/A,#N/A,FALSE,"ILW Indirect";#N/A,#N/A,FALSE,"UFM Indirect";#N/A,#N/A,FALSE,"Decomm Indirect";#N/A,#N/A,FALSE,"Ops &amp; Non-Waste Indirect"}</definedName>
    <definedName name="VV" localSheetId="16" hidden="1">{#N/A,#N/A,FALSE,"Summary";#N/A,#N/A,FALSE,"Summary Indirect";#N/A,#N/A,FALSE,"LLW Indirect";#N/A,#N/A,FALSE,"ILW Indirect";#N/A,#N/A,FALSE,"UFM Indirect";#N/A,#N/A,FALSE,"Decomm Indirect";#N/A,#N/A,FALSE,"Ops &amp; Non-Waste Indirect"}</definedName>
    <definedName name="VV" localSheetId="17" hidden="1">{#N/A,#N/A,FALSE,"Summary";#N/A,#N/A,FALSE,"Summary Indirect";#N/A,#N/A,FALSE,"LLW Indirect";#N/A,#N/A,FALSE,"ILW Indirect";#N/A,#N/A,FALSE,"UFM Indirect";#N/A,#N/A,FALSE,"Decomm Indirect";#N/A,#N/A,FALSE,"Ops &amp; Non-Waste Indirect"}</definedName>
    <definedName name="VV" localSheetId="18" hidden="1">{#N/A,#N/A,FALSE,"Summary";#N/A,#N/A,FALSE,"Summary Indirect";#N/A,#N/A,FALSE,"LLW Indirect";#N/A,#N/A,FALSE,"ILW Indirect";#N/A,#N/A,FALSE,"UFM Indirect";#N/A,#N/A,FALSE,"Decomm Indirect";#N/A,#N/A,FALSE,"Ops &amp; Non-Waste Indirect"}</definedName>
    <definedName name="VV" localSheetId="19" hidden="1">{#N/A,#N/A,FALSE,"Summary";#N/A,#N/A,FALSE,"Summary Indirect";#N/A,#N/A,FALSE,"LLW Indirect";#N/A,#N/A,FALSE,"ILW Indirect";#N/A,#N/A,FALSE,"UFM Indirect";#N/A,#N/A,FALSE,"Decomm Indirect";#N/A,#N/A,FALSE,"Ops &amp; Non-Waste Indirect"}</definedName>
    <definedName name="VV" localSheetId="20" hidden="1">{#N/A,#N/A,FALSE,"Summary";#N/A,#N/A,FALSE,"Summary Indirect";#N/A,#N/A,FALSE,"LLW Indirect";#N/A,#N/A,FALSE,"ILW Indirect";#N/A,#N/A,FALSE,"UFM Indirect";#N/A,#N/A,FALSE,"Decomm Indirect";#N/A,#N/A,FALSE,"Ops &amp; Non-Waste Indirect"}</definedName>
    <definedName name="VV" localSheetId="21" hidden="1">{#N/A,#N/A,FALSE,"Summary";#N/A,#N/A,FALSE,"Summary Indirect";#N/A,#N/A,FALSE,"LLW Indirect";#N/A,#N/A,FALSE,"ILW Indirect";#N/A,#N/A,FALSE,"UFM Indirect";#N/A,#N/A,FALSE,"Decomm Indirect";#N/A,#N/A,FALSE,"Ops &amp; Non-Waste Indirect"}</definedName>
    <definedName name="VV" localSheetId="22" hidden="1">{#N/A,#N/A,FALSE,"Summary";#N/A,#N/A,FALSE,"Summary Indirect";#N/A,#N/A,FALSE,"LLW Indirect";#N/A,#N/A,FALSE,"ILW Indirect";#N/A,#N/A,FALSE,"UFM Indirect";#N/A,#N/A,FALSE,"Decomm Indirect";#N/A,#N/A,FALSE,"Ops &amp; Non-Waste Indirect"}</definedName>
    <definedName name="VV" localSheetId="23" hidden="1">{#N/A,#N/A,FALSE,"Summary";#N/A,#N/A,FALSE,"Summary Indirect";#N/A,#N/A,FALSE,"LLW Indirect";#N/A,#N/A,FALSE,"ILW Indirect";#N/A,#N/A,FALSE,"UFM Indirect";#N/A,#N/A,FALSE,"Decomm Indirect";#N/A,#N/A,FALSE,"Ops &amp; Non-Waste Indirect"}</definedName>
    <definedName name="VV" localSheetId="24" hidden="1">{#N/A,#N/A,FALSE,"Summary";#N/A,#N/A,FALSE,"Summary Indirect";#N/A,#N/A,FALSE,"LLW Indirect";#N/A,#N/A,FALSE,"ILW Indirect";#N/A,#N/A,FALSE,"UFM Indirect";#N/A,#N/A,FALSE,"Decomm Indirect";#N/A,#N/A,FALSE,"Ops &amp; Non-Waste Indirect"}</definedName>
    <definedName name="VV" localSheetId="25" hidden="1">{#N/A,#N/A,FALSE,"Summary";#N/A,#N/A,FALSE,"Summary Indirect";#N/A,#N/A,FALSE,"LLW Indirect";#N/A,#N/A,FALSE,"ILW Indirect";#N/A,#N/A,FALSE,"UFM Indirect";#N/A,#N/A,FALSE,"Decomm Indirect";#N/A,#N/A,FALSE,"Ops &amp; Non-Waste Indirect"}</definedName>
    <definedName name="VV" localSheetId="26" hidden="1">{#N/A,#N/A,FALSE,"Summary";#N/A,#N/A,FALSE,"Summary Indirect";#N/A,#N/A,FALSE,"LLW Indirect";#N/A,#N/A,FALSE,"ILW Indirect";#N/A,#N/A,FALSE,"UFM Indirect";#N/A,#N/A,FALSE,"Decomm Indirect";#N/A,#N/A,FALSE,"Ops &amp; Non-Waste Indirect"}</definedName>
    <definedName name="VV" localSheetId="1" hidden="1">{#N/A,#N/A,FALSE,"Summary";#N/A,#N/A,FALSE,"Summary Indirect";#N/A,#N/A,FALSE,"LLW Indirect";#N/A,#N/A,FALSE,"ILW Indirect";#N/A,#N/A,FALSE,"UFM Indirect";#N/A,#N/A,FALSE,"Decomm Indirect";#N/A,#N/A,FALSE,"Ops &amp; Non-Waste Indirect"}</definedName>
    <definedName name="VV" localSheetId="2" hidden="1">{#N/A,#N/A,FALSE,"Summary";#N/A,#N/A,FALSE,"Summary Indirect";#N/A,#N/A,FALSE,"LLW Indirect";#N/A,#N/A,FALSE,"ILW Indirect";#N/A,#N/A,FALSE,"UFM Indirect";#N/A,#N/A,FALSE,"Decomm Indirect";#N/A,#N/A,FALSE,"Ops &amp; Non-Waste Indirect"}</definedName>
    <definedName name="VV" localSheetId="29" hidden="1">{#N/A,#N/A,FALSE,"Summary";#N/A,#N/A,FALSE,"Summary Indirect";#N/A,#N/A,FALSE,"LLW Indirect";#N/A,#N/A,FALSE,"ILW Indirect";#N/A,#N/A,FALSE,"UFM Indirect";#N/A,#N/A,FALSE,"Decomm Indirect";#N/A,#N/A,FALSE,"Ops &amp; Non-Waste Indirect"}</definedName>
    <definedName name="VV" localSheetId="4" hidden="1">{#N/A,#N/A,FALSE,"Summary";#N/A,#N/A,FALSE,"Summary Indirect";#N/A,#N/A,FALSE,"LLW Indirect";#N/A,#N/A,FALSE,"ILW Indirect";#N/A,#N/A,FALSE,"UFM Indirect";#N/A,#N/A,FALSE,"Decomm Indirect";#N/A,#N/A,FALSE,"Ops &amp; Non-Waste Indirect"}</definedName>
    <definedName name="VV" localSheetId="5" hidden="1">{#N/A,#N/A,FALSE,"Summary";#N/A,#N/A,FALSE,"Summary Indirect";#N/A,#N/A,FALSE,"LLW Indirect";#N/A,#N/A,FALSE,"ILW Indirect";#N/A,#N/A,FALSE,"UFM Indirect";#N/A,#N/A,FALSE,"Decomm Indirect";#N/A,#N/A,FALSE,"Ops &amp; Non-Waste Indirect"}</definedName>
    <definedName name="VV" localSheetId="6" hidden="1">{#N/A,#N/A,FALSE,"Summary";#N/A,#N/A,FALSE,"Summary Indirect";#N/A,#N/A,FALSE,"LLW Indirect";#N/A,#N/A,FALSE,"ILW Indirect";#N/A,#N/A,FALSE,"UFM Indirect";#N/A,#N/A,FALSE,"Decomm Indirect";#N/A,#N/A,FALSE,"Ops &amp; Non-Waste Indirect"}</definedName>
    <definedName name="VV" localSheetId="7" hidden="1">{#N/A,#N/A,FALSE,"Summary";#N/A,#N/A,FALSE,"Summary Indirect";#N/A,#N/A,FALSE,"LLW Indirect";#N/A,#N/A,FALSE,"ILW Indirect";#N/A,#N/A,FALSE,"UFM Indirect";#N/A,#N/A,FALSE,"Decomm Indirect";#N/A,#N/A,FALSE,"Ops &amp; Non-Waste Indirect"}</definedName>
    <definedName name="VV" localSheetId="8" hidden="1">{#N/A,#N/A,FALSE,"Summary";#N/A,#N/A,FALSE,"Summary Indirect";#N/A,#N/A,FALSE,"LLW Indirect";#N/A,#N/A,FALSE,"ILW Indirect";#N/A,#N/A,FALSE,"UFM Indirect";#N/A,#N/A,FALSE,"Decomm Indirect";#N/A,#N/A,FALSE,"Ops &amp; Non-Waste Indirect"}</definedName>
    <definedName name="VV" localSheetId="9" hidden="1">{#N/A,#N/A,FALSE,"Summary";#N/A,#N/A,FALSE,"Summary Indirect";#N/A,#N/A,FALSE,"LLW Indirect";#N/A,#N/A,FALSE,"ILW Indirect";#N/A,#N/A,FALSE,"UFM Indirect";#N/A,#N/A,FALSE,"Decomm Indirect";#N/A,#N/A,FALSE,"Ops &amp; Non-Waste Indirect"}</definedName>
    <definedName name="VV" localSheetId="10" hidden="1">{#N/A,#N/A,FALSE,"Summary";#N/A,#N/A,FALSE,"Summary Indirect";#N/A,#N/A,FALSE,"LLW Indirect";#N/A,#N/A,FALSE,"ILW Indirect";#N/A,#N/A,FALSE,"UFM Indirect";#N/A,#N/A,FALSE,"Decomm Indirect";#N/A,#N/A,FALSE,"Ops &amp; Non-Waste Indirect"}</definedName>
    <definedName name="VV" localSheetId="30" hidden="1">{#N/A,#N/A,FALSE,"Summary";#N/A,#N/A,FALSE,"Summary Indirect";#N/A,#N/A,FALSE,"LLW Indirect";#N/A,#N/A,FALSE,"ILW Indirect";#N/A,#N/A,FALSE,"UFM Indirect";#N/A,#N/A,FALSE,"Decomm Indirect";#N/A,#N/A,FALSE,"Ops &amp; Non-Waste Indirect"}</definedName>
    <definedName name="VV" localSheetId="31" hidden="1">{#N/A,#N/A,FALSE,"Summary";#N/A,#N/A,FALSE,"Summary Indirect";#N/A,#N/A,FALSE,"LLW Indirect";#N/A,#N/A,FALSE,"ILW Indirect";#N/A,#N/A,FALSE,"UFM Indirect";#N/A,#N/A,FALSE,"Decomm Indirect";#N/A,#N/A,FALSE,"Ops &amp; Non-Waste Indirect"}</definedName>
    <definedName name="VV" hidden="1">{#N/A,#N/A,FALSE,"Summary";#N/A,#N/A,FALSE,"Summary Indirect";#N/A,#N/A,FALSE,"LLW Indirect";#N/A,#N/A,FALSE,"ILW Indirect";#N/A,#N/A,FALSE,"UFM Indirect";#N/A,#N/A,FALSE,"Decomm Indirect";#N/A,#N/A,FALSE,"Ops &amp; Non-Waste Indirect"}</definedName>
    <definedName name="vvvvvvvvvvv" localSheetId="27">#REF!</definedName>
    <definedName name="vvvvvvvvvvv" localSheetId="28">#REF!</definedName>
    <definedName name="vvvvvvvvvvv" localSheetId="16">#REF!</definedName>
    <definedName name="vvvvvvvvvvv" localSheetId="18">#REF!</definedName>
    <definedName name="vvvvvvvvvvv" localSheetId="20">#REF!</definedName>
    <definedName name="vvvvvvvvvvv" localSheetId="21">#REF!</definedName>
    <definedName name="vvvvvvvvvvv" localSheetId="22">#REF!</definedName>
    <definedName name="vvvvvvvvvvv" localSheetId="23">#REF!</definedName>
    <definedName name="vvvvvvvvvvv" localSheetId="24">#REF!</definedName>
    <definedName name="vvvvvvvvvvv" localSheetId="25">#REF!</definedName>
    <definedName name="vvvvvvvvvvv" localSheetId="26">#REF!</definedName>
    <definedName name="vvvvvvvvvvv" localSheetId="1">#REF!</definedName>
    <definedName name="vvvvvvvvvvv" localSheetId="2">#REF!</definedName>
    <definedName name="vvvvvvvvvvv" localSheetId="4">#REF!</definedName>
    <definedName name="vvvvvvvvvvv" localSheetId="7">#REF!</definedName>
    <definedName name="vvvvvvvvvvv" localSheetId="8">#REF!</definedName>
    <definedName name="vvvvvvvvvvv" localSheetId="9">#REF!</definedName>
    <definedName name="vvvvvvvvvvv" localSheetId="10">#REF!</definedName>
    <definedName name="vvvvvvvvvvv">#REF!</definedName>
    <definedName name="W">#REF!</definedName>
    <definedName name="waseem" localSheetId="1">#REF!</definedName>
    <definedName name="waseem" localSheetId="2">#REF!</definedName>
    <definedName name="waseem">#REF!</definedName>
    <definedName name="WASTE_WATER_TREATMENT">#REF!</definedName>
    <definedName name="WBFR">"WBFR57.XLS"</definedName>
    <definedName name="WBMIN" localSheetId="27">#REF!</definedName>
    <definedName name="WBMIN" localSheetId="28">#REF!</definedName>
    <definedName name="WBMIN" localSheetId="16">#REF!</definedName>
    <definedName name="WBMIN" localSheetId="18">#REF!</definedName>
    <definedName name="WBMIN" localSheetId="20">#REF!</definedName>
    <definedName name="WBMIN" localSheetId="21">#REF!</definedName>
    <definedName name="WBMIN" localSheetId="22">#REF!</definedName>
    <definedName name="WBMIN" localSheetId="23">#REF!</definedName>
    <definedName name="WBMIN" localSheetId="24">#REF!</definedName>
    <definedName name="WBMIN" localSheetId="25">#REF!</definedName>
    <definedName name="WBMIN" localSheetId="26">#REF!</definedName>
    <definedName name="WBMIN" localSheetId="1">#REF!</definedName>
    <definedName name="WBMIN" localSheetId="2">#REF!</definedName>
    <definedName name="WBMIN" localSheetId="4">#REF!</definedName>
    <definedName name="WBMIN" localSheetId="7">#REF!</definedName>
    <definedName name="WBMIN" localSheetId="8">#REF!</definedName>
    <definedName name="WBMIN" localSheetId="9">#REF!</definedName>
    <definedName name="WBMIN" localSheetId="10">#REF!</definedName>
    <definedName name="WBMIN">#REF!</definedName>
    <definedName name="WBS_map">#REF!</definedName>
    <definedName name="WBSProliance">#REF!</definedName>
    <definedName name="WBTO">"WBTO57.XLS"</definedName>
    <definedName name="WEEKLY">#REF!</definedName>
    <definedName name="weeks_per_month">52/12</definedName>
    <definedName name="WeightedIndicesDCM" localSheetId="19">#REF!</definedName>
    <definedName name="WeightedIndicesDCM" localSheetId="20">#REF!</definedName>
    <definedName name="WeightedIndicesDCM" localSheetId="23">#REF!</definedName>
    <definedName name="WeightedIndicesDCM" localSheetId="26">#REF!</definedName>
    <definedName name="WeightedIndicesDCM">#REF!</definedName>
    <definedName name="WeightedIndicesILW" localSheetId="19">#REF!</definedName>
    <definedName name="WeightedIndicesILW" localSheetId="20">#REF!</definedName>
    <definedName name="WeightedIndicesILW" localSheetId="23">#REF!</definedName>
    <definedName name="WeightedIndicesILW" localSheetId="26">#REF!</definedName>
    <definedName name="WeightedIndicesILW">#REF!</definedName>
    <definedName name="WeightedIndicesLLW" localSheetId="19">#REF!</definedName>
    <definedName name="WeightedIndicesLLW" localSheetId="20">#REF!</definedName>
    <definedName name="WeightedIndicesLLW" localSheetId="23">#REF!</definedName>
    <definedName name="WeightedIndicesLLW" localSheetId="26">#REF!</definedName>
    <definedName name="WeightedIndicesLLW">#REF!</definedName>
    <definedName name="WeightedIndicesUFD" localSheetId="19">#REF!</definedName>
    <definedName name="WeightedIndicesUFD" localSheetId="20">#REF!</definedName>
    <definedName name="WeightedIndicesUFD" localSheetId="23">#REF!</definedName>
    <definedName name="WeightedIndicesUFD" localSheetId="26">#REF!</definedName>
    <definedName name="WeightedIndicesUFD">#REF!</definedName>
    <definedName name="WeightedIndicesUFS" localSheetId="19">#REF!</definedName>
    <definedName name="WeightedIndicesUFS" localSheetId="20">#REF!</definedName>
    <definedName name="WeightedIndicesUFS" localSheetId="23">#REF!</definedName>
    <definedName name="WeightedIndicesUFS" localSheetId="26">#REF!</definedName>
    <definedName name="WeightedIndicesUFS">#REF!</definedName>
    <definedName name="WGRID">#REF!</definedName>
    <definedName name="WH">"ELGIN"</definedName>
    <definedName name="Wh_Uplift">#REF!</definedName>
    <definedName name="Wh_Uplift_SD1">#REF!</definedName>
    <definedName name="Wh_Uplift_SD2">#REF!</definedName>
    <definedName name="Wh_Uplift_SD3">#REF!</definedName>
    <definedName name="What">37272.3687469907</definedName>
    <definedName name="wicIDLookupRange" localSheetId="21">OFFSET(OFFSET(wicIDAnchor,1,0),0,0,COUNTA(OFFSET(wicIDAnchor,1,0):OFFSET(wicIDAnchor,60000,0)))</definedName>
    <definedName name="wicIDLookupRange">OFFSET(OFFSET(wicIDAnchor,1,0),0,0,COUNTA(OFFSET(wicIDAnchor,1,0):OFFSET(wicIDAnchor,60000,0)))</definedName>
    <definedName name="WID" localSheetId="27">#REF!</definedName>
    <definedName name="WID" localSheetId="28">#REF!</definedName>
    <definedName name="WID" localSheetId="16">#REF!</definedName>
    <definedName name="WID" localSheetId="18">#REF!</definedName>
    <definedName name="WID" localSheetId="21">#REF!</definedName>
    <definedName name="WID" localSheetId="22">#REF!</definedName>
    <definedName name="WID" localSheetId="23">#REF!</definedName>
    <definedName name="WID" localSheetId="24">#REF!</definedName>
    <definedName name="WID" localSheetId="25">#REF!</definedName>
    <definedName name="WID" localSheetId="26">#REF!</definedName>
    <definedName name="WID" localSheetId="1">#REF!</definedName>
    <definedName name="WID" localSheetId="2">#REF!</definedName>
    <definedName name="WID" localSheetId="4">#REF!</definedName>
    <definedName name="WID" localSheetId="7">#REF!</definedName>
    <definedName name="WID" localSheetId="8">#REF!</definedName>
    <definedName name="WID" localSheetId="9">#REF!</definedName>
    <definedName name="WID" localSheetId="10">#REF!</definedName>
    <definedName name="WID">#REF!</definedName>
    <definedName name="Width_Floor_1">#REF!</definedName>
    <definedName name="Width_Floor_2">#REF!</definedName>
    <definedName name="Width_Floor_3">#REF!</definedName>
    <definedName name="Width_Floor_4">#REF!</definedName>
    <definedName name="WINDOW" localSheetId="19">#REF!</definedName>
    <definedName name="WINDOW">#REF!</definedName>
    <definedName name="withCost">#REF!</definedName>
    <definedName name="Wk_Prgm_L1">#REF!</definedName>
    <definedName name="wkmo">#REF!</definedName>
    <definedName name="WkPrgm">#REF!</definedName>
    <definedName name="WM">#REF!</definedName>
    <definedName name="WMD">#REF!</definedName>
    <definedName name="Work_Program">#REF!</definedName>
    <definedName name="worstchart">"Chart 5"</definedName>
    <definedName name="wp" localSheetId="27">#REF!</definedName>
    <definedName name="wp" localSheetId="28">#REF!</definedName>
    <definedName name="wp" localSheetId="16">#REF!</definedName>
    <definedName name="wp" localSheetId="18">#REF!</definedName>
    <definedName name="wp" localSheetId="20">#REF!</definedName>
    <definedName name="wp" localSheetId="21">#REF!</definedName>
    <definedName name="wp" localSheetId="22">#REF!</definedName>
    <definedName name="wp" localSheetId="23">#REF!</definedName>
    <definedName name="wp" localSheetId="24">#REF!</definedName>
    <definedName name="wp" localSheetId="25">#REF!</definedName>
    <definedName name="wp" localSheetId="26">#REF!</definedName>
    <definedName name="wp" localSheetId="1">#REF!</definedName>
    <definedName name="wp" localSheetId="2">#REF!</definedName>
    <definedName name="wp" localSheetId="4">#REF!</definedName>
    <definedName name="wp" localSheetId="5">#REF!</definedName>
    <definedName name="wp" localSheetId="7">#REF!</definedName>
    <definedName name="wp" localSheetId="8">#REF!</definedName>
    <definedName name="wp" localSheetId="9">#REF!</definedName>
    <definedName name="wp" localSheetId="10">#REF!</definedName>
    <definedName name="wp">#REF!</definedName>
    <definedName name="WPInfo">#REF!</definedName>
    <definedName name="WPInfo2">#REF!</definedName>
    <definedName name="WPInfo3">#REF!</definedName>
    <definedName name="WPINFOJUNE">#REF!</definedName>
    <definedName name="WPL1SN">#REF!</definedName>
    <definedName name="WPL2SN">#REF!</definedName>
    <definedName name="wpList">#REF!</definedName>
    <definedName name="WPm">#REF!</definedName>
    <definedName name="WPOPG">#REF!</definedName>
    <definedName name="WPs">#REF!</definedName>
    <definedName name="WPTable">#REF!</definedName>
    <definedName name="WPTEI">#REF!</definedName>
    <definedName name="wr.test1" localSheetId="27" hidden="1">{#N/A,#N/A,FALSE,"Div lists (adjust)"}</definedName>
    <definedName name="wr.test1" localSheetId="28" hidden="1">{#N/A,#N/A,FALSE,"Div lists (adjust)"}</definedName>
    <definedName name="wr.test1" localSheetId="19" hidden="1">{#N/A,#N/A,FALSE,"Div lists (adjust)"}</definedName>
    <definedName name="wr.test1" localSheetId="20" hidden="1">{#N/A,#N/A,FALSE,"Div lists (adjust)"}</definedName>
    <definedName name="wr.test1" localSheetId="21" hidden="1">{#N/A,#N/A,FALSE,"Div lists (adjust)"}</definedName>
    <definedName name="wr.test1" localSheetId="24" hidden="1">{#N/A,#N/A,FALSE,"Div lists (adjust)"}</definedName>
    <definedName name="wr.test1" localSheetId="25" hidden="1">{#N/A,#N/A,FALSE,"Div lists (adjust)"}</definedName>
    <definedName name="wr.test1" localSheetId="26" hidden="1">{#N/A,#N/A,FALSE,"Div lists (adjust)"}</definedName>
    <definedName name="wr.test1" localSheetId="10" hidden="1">{#N/A,#N/A,FALSE,"Div lists (adjust)"}</definedName>
    <definedName name="wr.test1" hidden="1">{#N/A,#N/A,FALSE,"Div lists (adjust)"}</definedName>
    <definedName name="WRITTENOFF_STATE">"Written Off"</definedName>
    <definedName name="wrn.2002._.budget._.by._.ccid." localSheetId="15" hidden="1">{#N/A,#N/A,FALSE,"206 2002 OM&amp;A BUDGET-CCID DETAI"}</definedName>
    <definedName name="wrn.2002._.budget._.by._.ccid." localSheetId="27" hidden="1">{#N/A,#N/A,FALSE,"206 2002 OM&amp;A BUDGET-CCID DETAI"}</definedName>
    <definedName name="wrn.2002._.budget._.by._.ccid." localSheetId="28" hidden="1">{#N/A,#N/A,FALSE,"206 2002 OM&amp;A BUDGET-CCID DETAI"}</definedName>
    <definedName name="wrn.2002._.budget._.by._.ccid." localSheetId="0" hidden="1">{#N/A,#N/A,FALSE,"206 2002 OM&amp;A BUDGET-CCID DETAI"}</definedName>
    <definedName name="wrn.2002._.budget._.by._.ccid." localSheetId="14" hidden="1">{#N/A,#N/A,FALSE,"206 2002 OM&amp;A BUDGET-CCID DETAI"}</definedName>
    <definedName name="wrn.2002._.budget._.by._.ccid." localSheetId="16" hidden="1">{#N/A,#N/A,FALSE,"206 2002 OM&amp;A BUDGET-CCID DETAI"}</definedName>
    <definedName name="wrn.2002._.budget._.by._.ccid." localSheetId="17" hidden="1">{#N/A,#N/A,FALSE,"206 2002 OM&amp;A BUDGET-CCID DETAI"}</definedName>
    <definedName name="wrn.2002._.budget._.by._.ccid." localSheetId="18" hidden="1">{#N/A,#N/A,FALSE,"206 2002 OM&amp;A BUDGET-CCID DETAI"}</definedName>
    <definedName name="wrn.2002._.budget._.by._.ccid." localSheetId="19" hidden="1">{#N/A,#N/A,FALSE,"206 2002 OM&amp;A BUDGET-CCID DETAI"}</definedName>
    <definedName name="wrn.2002._.budget._.by._.ccid." localSheetId="20" hidden="1">{#N/A,#N/A,FALSE,"206 2002 OM&amp;A BUDGET-CCID DETAI"}</definedName>
    <definedName name="wrn.2002._.budget._.by._.ccid." localSheetId="21" hidden="1">{#N/A,#N/A,FALSE,"206 2002 OM&amp;A BUDGET-CCID DETAI"}</definedName>
    <definedName name="wrn.2002._.budget._.by._.ccid." localSheetId="22" hidden="1">{#N/A,#N/A,FALSE,"206 2002 OM&amp;A BUDGET-CCID DETAI"}</definedName>
    <definedName name="wrn.2002._.budget._.by._.ccid." localSheetId="23" hidden="1">{#N/A,#N/A,FALSE,"206 2002 OM&amp;A BUDGET-CCID DETAI"}</definedName>
    <definedName name="wrn.2002._.budget._.by._.ccid." localSheetId="24" hidden="1">{#N/A,#N/A,FALSE,"206 2002 OM&amp;A BUDGET-CCID DETAI"}</definedName>
    <definedName name="wrn.2002._.budget._.by._.ccid." localSheetId="25" hidden="1">{#N/A,#N/A,FALSE,"206 2002 OM&amp;A BUDGET-CCID DETAI"}</definedName>
    <definedName name="wrn.2002._.budget._.by._.ccid." localSheetId="26" hidden="1">{#N/A,#N/A,FALSE,"206 2002 OM&amp;A BUDGET-CCID DETAI"}</definedName>
    <definedName name="wrn.2002._.budget._.by._.ccid." localSheetId="1" hidden="1">{#N/A,#N/A,FALSE,"206 2002 OM&amp;A BUDGET-CCID DETAI"}</definedName>
    <definedName name="wrn.2002._.budget._.by._.ccid." localSheetId="2" hidden="1">{#N/A,#N/A,FALSE,"206 2002 OM&amp;A BUDGET-CCID DETAI"}</definedName>
    <definedName name="wrn.2002._.budget._.by._.ccid." localSheetId="29" hidden="1">{#N/A,#N/A,FALSE,"206 2002 OM&amp;A BUDGET-CCID DETAI"}</definedName>
    <definedName name="wrn.2002._.budget._.by._.ccid." localSheetId="4" hidden="1">{#N/A,#N/A,FALSE,"206 2002 OM&amp;A BUDGET-CCID DETAI"}</definedName>
    <definedName name="wrn.2002._.budget._.by._.ccid." localSheetId="5" hidden="1">{#N/A,#N/A,FALSE,"206 2002 OM&amp;A BUDGET-CCID DETAI"}</definedName>
    <definedName name="wrn.2002._.budget._.by._.ccid." localSheetId="6" hidden="1">{#N/A,#N/A,FALSE,"206 2002 OM&amp;A BUDGET-CCID DETAI"}</definedName>
    <definedName name="wrn.2002._.budget._.by._.ccid." localSheetId="7" hidden="1">{#N/A,#N/A,FALSE,"206 2002 OM&amp;A BUDGET-CCID DETAI"}</definedName>
    <definedName name="wrn.2002._.budget._.by._.ccid." localSheetId="8" hidden="1">{#N/A,#N/A,FALSE,"206 2002 OM&amp;A BUDGET-CCID DETAI"}</definedName>
    <definedName name="wrn.2002._.budget._.by._.ccid." localSheetId="9" hidden="1">{#N/A,#N/A,FALSE,"206 2002 OM&amp;A BUDGET-CCID DETAI"}</definedName>
    <definedName name="wrn.2002._.budget._.by._.ccid." localSheetId="10" hidden="1">{#N/A,#N/A,FALSE,"206 2002 OM&amp;A BUDGET-CCID DETAI"}</definedName>
    <definedName name="wrn.2002._.budget._.by._.ccid." localSheetId="11" hidden="1">{#N/A,#N/A,FALSE,"206 2002 OM&amp;A BUDGET-CCID DETAI"}</definedName>
    <definedName name="wrn.2002._.budget._.by._.ccid." localSheetId="30" hidden="1">{#N/A,#N/A,FALSE,"206 2002 OM&amp;A BUDGET-CCID DETAI"}</definedName>
    <definedName name="wrn.2002._.budget._.by._.ccid." localSheetId="31" hidden="1">{#N/A,#N/A,FALSE,"206 2002 OM&amp;A BUDGET-CCID DETAI"}</definedName>
    <definedName name="wrn.2002._.budget._.by._.ccid." hidden="1">{#N/A,#N/A,FALSE,"206 2002 OM&amp;A BUDGET-CCID DETAI"}</definedName>
    <definedName name="wrn.Aging._.and._.Trend._.Analysis." hidden="1">{#N/A,#N/A,FALSE,"Aging Summary";#N/A,#N/A,FALSE,"Ratio Analysis";#N/A,#N/A,FALSE,"Test 120 Day Accts";#N/A,#N/A,FALSE,"Tickmarks"}</definedName>
    <definedName name="wrn.All." localSheetId="24" hidden="1">{#N/A,#N/A,FALSE,"Cash and ST";#N/A,#N/A,FALSE,"Receivables";#N/A,#N/A,FALSE,"Inventory";#N/A,#N/A,FALSE,"Prepaids";#N/A,#N/A,FALSE,"PP&amp;E";#N/A,#N/A,FALSE,"Other Assets";#N/A,#N/A,FALSE,"AP";#N/A,#N/A,FALSE,"Intercompany";#N/A,#N/A,FALSE,"IT Payable";#N/A,#N/A,FALSE,"Def Credits";#N/A,#N/A,FALSE,"LTD";#N/A,#N/A,FALSE,"Preferred";#N/A,#N/A,FALSE,"Equity";#N/A,#N/A,FALSE,"P&amp;L";#N/A,#N/A,FALSE,"Revenue";#N/A,#N/A,FALSE,"Fuel";#N/A,#N/A,FALSE,"O&amp;M";#N/A,#N/A,FALSE,"D&amp;A";#N/A,#N/A,FALSE,"P Tax";#N/A,#N/A,FALSE,"Financing";#N/A,#N/A,FALSE,"Income Tax"}</definedName>
    <definedName name="wrn.All." localSheetId="25" hidden="1">{#N/A,#N/A,FALSE,"Cash and ST";#N/A,#N/A,FALSE,"Receivables";#N/A,#N/A,FALSE,"Inventory";#N/A,#N/A,FALSE,"Prepaids";#N/A,#N/A,FALSE,"PP&amp;E";#N/A,#N/A,FALSE,"Other Assets";#N/A,#N/A,FALSE,"AP";#N/A,#N/A,FALSE,"Intercompany";#N/A,#N/A,FALSE,"IT Payable";#N/A,#N/A,FALSE,"Def Credits";#N/A,#N/A,FALSE,"LTD";#N/A,#N/A,FALSE,"Preferred";#N/A,#N/A,FALSE,"Equity";#N/A,#N/A,FALSE,"P&amp;L";#N/A,#N/A,FALSE,"Revenue";#N/A,#N/A,FALSE,"Fuel";#N/A,#N/A,FALSE,"O&amp;M";#N/A,#N/A,FALSE,"D&amp;A";#N/A,#N/A,FALSE,"P Tax";#N/A,#N/A,FALSE,"Financing";#N/A,#N/A,FALSE,"Income Tax"}</definedName>
    <definedName name="wrn.All." hidden="1">{#N/A,#N/A,FALSE,"Cash and ST";#N/A,#N/A,FALSE,"Receivables";#N/A,#N/A,FALSE,"Inventory";#N/A,#N/A,FALSE,"Prepaids";#N/A,#N/A,FALSE,"PP&amp;E";#N/A,#N/A,FALSE,"Other Assets";#N/A,#N/A,FALSE,"AP";#N/A,#N/A,FALSE,"Intercompany";#N/A,#N/A,FALSE,"IT Payable";#N/A,#N/A,FALSE,"Def Credits";#N/A,#N/A,FALSE,"LTD";#N/A,#N/A,FALSE,"Preferred";#N/A,#N/A,FALSE,"Equity";#N/A,#N/A,FALSE,"P&amp;L";#N/A,#N/A,FALSE,"Revenue";#N/A,#N/A,FALSE,"Fuel";#N/A,#N/A,FALSE,"O&amp;M";#N/A,#N/A,FALSE,"D&amp;A";#N/A,#N/A,FALSE,"P Tax";#N/A,#N/A,FALSE,"Financing";#N/A,#N/A,FALSE,"Income Tax"}</definedName>
    <definedName name="wrn.All._.Quad._.Charts." hidden="1">{#N/A,#N/A,FALSE,"Perf Indicator List";#N/A,#N/A,FALSE,"N-JPR";#N/A,#N/A,FALSE,"N-DBD";#N/A,#N/A,FALSE,"N-ECN";#N/A,#N/A,FALSE,"N-SDRS";#N/A,#N/A,FALSE,"N-SDRI";#N/A,#N/A,FALSE,"N-MEL";#N/A,#N/A,FALSE,"N-DME";#N/A,#N/A,FALSE,"N-VM";#N/A,#N/A,FALSE,"N-ABOM";#N/A,#N/A,FALSE,"N-OBOM";#N/A,#N/A,FALSE,"N-QL1";#N/A,#N/A,FALSE,"N-QL2";#N/A,#N/A,FALSE,"N-MILE";#N/A,#N/A,FALSE,"N-CST";#N/A,#N/A,FALSE,"N-CONS";#N/A,#N/A,FALSE,"N-FTE"}</definedName>
    <definedName name="wrn.All._.Quad.ở.Charts." localSheetId="24" hidden="1">{#N/A,#N/A,FALSE,"Perf Indicator List";#N/A,#N/A,FALSE,"N-JPR";#N/A,#N/A,FALSE,"N-DBD";#N/A,#N/A,FALSE,"N-ECN";#N/A,#N/A,FALSE,"N-SDRS";#N/A,#N/A,FALSE,"N-SDRI";#N/A,#N/A,FALSE,"N-MEL";#N/A,#N/A,FALSE,"N-DME";#N/A,#N/A,FALSE,"N-VM";#N/A,#N/A,FALSE,"N-ABOM";#N/A,#N/A,FALSE,"N-OBOM";#N/A,#N/A,FALSE,"N-QL1";#N/A,#N/A,FALSE,"N-QL2";#N/A,#N/A,FALSE,"N-MILE";#N/A,#N/A,FALSE,"N-CST";#N/A,#N/A,FALSE,"N-CONS";#N/A,#N/A,FALSE,"N-FTE"}</definedName>
    <definedName name="wrn.All._.Quad.ở.Charts." localSheetId="25" hidden="1">{#N/A,#N/A,FALSE,"Perf Indicator List";#N/A,#N/A,FALSE,"N-JPR";#N/A,#N/A,FALSE,"N-DBD";#N/A,#N/A,FALSE,"N-ECN";#N/A,#N/A,FALSE,"N-SDRS";#N/A,#N/A,FALSE,"N-SDRI";#N/A,#N/A,FALSE,"N-MEL";#N/A,#N/A,FALSE,"N-DME";#N/A,#N/A,FALSE,"N-VM";#N/A,#N/A,FALSE,"N-ABOM";#N/A,#N/A,FALSE,"N-OBOM";#N/A,#N/A,FALSE,"N-QL1";#N/A,#N/A,FALSE,"N-QL2";#N/A,#N/A,FALSE,"N-MILE";#N/A,#N/A,FALSE,"N-CST";#N/A,#N/A,FALSE,"N-CONS";#N/A,#N/A,FALSE,"N-FTE"}</definedName>
    <definedName name="wrn.All._.Quad.ở.Charts." hidden="1">{#N/A,#N/A,FALSE,"Perf Indicator List";#N/A,#N/A,FALSE,"N-JPR";#N/A,#N/A,FALSE,"N-DBD";#N/A,#N/A,FALSE,"N-ECN";#N/A,#N/A,FALSE,"N-SDRS";#N/A,#N/A,FALSE,"N-SDRI";#N/A,#N/A,FALSE,"N-MEL";#N/A,#N/A,FALSE,"N-DME";#N/A,#N/A,FALSE,"N-VM";#N/A,#N/A,FALSE,"N-ABOM";#N/A,#N/A,FALSE,"N-OBOM";#N/A,#N/A,FALSE,"N-QL1";#N/A,#N/A,FALSE,"N-QL2";#N/A,#N/A,FALSE,"N-MILE";#N/A,#N/A,FALSE,"N-CST";#N/A,#N/A,FALSE,"N-CONS";#N/A,#N/A,FALSE,"N-FTE"}</definedName>
    <definedName name="wrn.analysis1." localSheetId="21" hidden="1">{#N/A,#N/A,FALSE,"Cashflow Forecast";#N/A,#N/A,FALSE,"Profit and Loss";#N/A,#N/A,FALSE,"Balance Sheets"}</definedName>
    <definedName name="wrn.analysis1." localSheetId="24" hidden="1">{#N/A,#N/A,FALSE,"Cashflow Forecast";#N/A,#N/A,FALSE,"Profit and Loss";#N/A,#N/A,FALSE,"Balance Sheets"}</definedName>
    <definedName name="wrn.analysis1." localSheetId="25" hidden="1">{#N/A,#N/A,FALSE,"Cashflow Forecast";#N/A,#N/A,FALSE,"Profit and Loss";#N/A,#N/A,FALSE,"Balance Sheets"}</definedName>
    <definedName name="wrn.analysis1." hidden="1">{#N/A,#N/A,FALSE,"Cashflow Forecast";#N/A,#N/A,FALSE,"Profit and Loss";#N/A,#N/A,FALSE,"Balance Sheets"}</definedName>
    <definedName name="wrn.ARA." hidden="1">{"ARA1",#N/A,FALSE,"ENG-ARA";"ARAhours",#N/A,FALSE,"ENG-ARA";"ARA$",#N/A,FALSE,"ENG-ARA"}</definedName>
    <definedName name="wrn.Balance._.Sheets." hidden="1">{#N/A,#N/A,FALSE,"Balance Sheet Consolidated";#N/A,#N/A,FALSE,"Balance Sheet Inc.";#N/A,#N/A,FALSE,"Balance Sheet SMI";#N/A,#N/A,FALSE,"Balance Sheet Kansas Mfg.";#N/A,#N/A,FALSE,"Balance Sheet Kansas Parts";#N/A,#N/A,FALSE,"Balance Sheet Service";#N/A,#N/A,FALSE,"Balance Sheet SEI";#N/A,#N/A,FALSE,"Balance Sheet GMBH";#N/A,#N/A,FALSE,"Balance Sheet HDT"}</definedName>
    <definedName name="wrn.Balance._.Sheets._.in._.thousands." hidden="1">{#N/A,#N/A,FALSE,"Balance Sheet Consol 000's";#N/A,#N/A,FALSE,"Balance Sheet Inc. 000's";#N/A,#N/A,FALSE,"Balance Sheet SMI 000's";#N/A,#N/A,FALSE,"Balance Sheet Kansas Mfg 000's";#N/A,#N/A,FALSE,"Balance Sheet Kan Parts 000's ";#N/A,#N/A,FALSE,"Balance Sheet Service 000's";#N/A,#N/A,FALSE,"Balance Sheet SEI 000's ";#N/A,#N/A,FALSE,"Balance Sheet GMBH 000's";#N/A,#N/A,FALSE,"Balance Sheet HDT 000's"}</definedName>
    <definedName name="wrn.Barbara._.Modular._.Indirects." hidden="1">{#N/A,#N/A,FALSE,"COVER";#N/A,#N/A,FALSE,"RECAP";#N/A,#N/A,FALSE,"SANTA BARBARA NONMANUAL";#N/A,#N/A,FALSE,"CEQUIP";#N/A,#N/A,FALSE,"WRATE";#N/A,#N/A,FALSE,"INDIRECT";#N/A,#N/A,FALSE,"TRAIN";#N/A,#N/A,FALSE,"MANLOADED SCHEDULE"}</definedName>
    <definedName name="wrn.bechtel._.hours." hidden="1">{"bechtel1",#N/A,TRUE,"BECHTEL";"bechtelhours",#N/A,TRUE,"BECHTEL";"bechtel$",#N/A,TRUE,"BECHTEL"}</definedName>
    <definedName name="wrn.BP._.Table._.All." localSheetId="15" hidden="1">{#N/A,#N/A,FALSE,"Summary";#N/A,#N/A,FALSE,"T-UFDS";#N/A,#N/A,FALSE,"T-UFLT";#N/A,#N/A,FALSE,"T-L&amp;ILW Ops";#N/A,#N/A,FALSE,"T_L&amp;ILW LT";#N/A,#N/A,FALSE,"T-Decom";#N/A,#N/A,FALSE,"T-Supp"}</definedName>
    <definedName name="wrn.BP._.Table._.All." localSheetId="27" hidden="1">{#N/A,#N/A,FALSE,"Summary";#N/A,#N/A,FALSE,"T-UFDS";#N/A,#N/A,FALSE,"T-UFLT";#N/A,#N/A,FALSE,"T-L&amp;ILW Ops";#N/A,#N/A,FALSE,"T_L&amp;ILW LT";#N/A,#N/A,FALSE,"T-Decom";#N/A,#N/A,FALSE,"T-Supp"}</definedName>
    <definedName name="wrn.BP._.Table._.All." localSheetId="28" hidden="1">{#N/A,#N/A,FALSE,"Summary";#N/A,#N/A,FALSE,"T-UFDS";#N/A,#N/A,FALSE,"T-UFLT";#N/A,#N/A,FALSE,"T-L&amp;ILW Ops";#N/A,#N/A,FALSE,"T_L&amp;ILW LT";#N/A,#N/A,FALSE,"T-Decom";#N/A,#N/A,FALSE,"T-Supp"}</definedName>
    <definedName name="wrn.BP._.Table._.All." localSheetId="0" hidden="1">{#N/A,#N/A,FALSE,"Summary";#N/A,#N/A,FALSE,"T-UFDS";#N/A,#N/A,FALSE,"T-UFLT";#N/A,#N/A,FALSE,"T-L&amp;ILW Ops";#N/A,#N/A,FALSE,"T_L&amp;ILW LT";#N/A,#N/A,FALSE,"T-Decom";#N/A,#N/A,FALSE,"T-Supp"}</definedName>
    <definedName name="wrn.BP._.Table._.All." localSheetId="13" hidden="1">{#N/A,#N/A,FALSE,"Summary";#N/A,#N/A,FALSE,"T-UFDS";#N/A,#N/A,FALSE,"T-UFLT";#N/A,#N/A,FALSE,"T-L&amp;ILW Ops";#N/A,#N/A,FALSE,"T_L&amp;ILW LT";#N/A,#N/A,FALSE,"T-Decom";#N/A,#N/A,FALSE,"T-Supp"}</definedName>
    <definedName name="wrn.BP._.Table._.All." localSheetId="14" hidden="1">{#N/A,#N/A,FALSE,"Summary";#N/A,#N/A,FALSE,"T-UFDS";#N/A,#N/A,FALSE,"T-UFLT";#N/A,#N/A,FALSE,"T-L&amp;ILW Ops";#N/A,#N/A,FALSE,"T_L&amp;ILW LT";#N/A,#N/A,FALSE,"T-Decom";#N/A,#N/A,FALSE,"T-Supp"}</definedName>
    <definedName name="wrn.BP._.Table._.All." localSheetId="16" hidden="1">{#N/A,#N/A,FALSE,"Summary";#N/A,#N/A,FALSE,"T-UFDS";#N/A,#N/A,FALSE,"T-UFLT";#N/A,#N/A,FALSE,"T-L&amp;ILW Ops";#N/A,#N/A,FALSE,"T_L&amp;ILW LT";#N/A,#N/A,FALSE,"T-Decom";#N/A,#N/A,FALSE,"T-Supp"}</definedName>
    <definedName name="wrn.BP._.Table._.All." localSheetId="17" hidden="1">{#N/A,#N/A,FALSE,"Summary";#N/A,#N/A,FALSE,"T-UFDS";#N/A,#N/A,FALSE,"T-UFLT";#N/A,#N/A,FALSE,"T-L&amp;ILW Ops";#N/A,#N/A,FALSE,"T_L&amp;ILW LT";#N/A,#N/A,FALSE,"T-Decom";#N/A,#N/A,FALSE,"T-Supp"}</definedName>
    <definedName name="wrn.BP._.Table._.All." localSheetId="18" hidden="1">{#N/A,#N/A,FALSE,"Summary";#N/A,#N/A,FALSE,"T-UFDS";#N/A,#N/A,FALSE,"T-UFLT";#N/A,#N/A,FALSE,"T-L&amp;ILW Ops";#N/A,#N/A,FALSE,"T_L&amp;ILW LT";#N/A,#N/A,FALSE,"T-Decom";#N/A,#N/A,FALSE,"T-Supp"}</definedName>
    <definedName name="wrn.BP._.Table._.All." localSheetId="19" hidden="1">{#N/A,#N/A,FALSE,"Summary";#N/A,#N/A,FALSE,"T-UFDS";#N/A,#N/A,FALSE,"T-UFLT";#N/A,#N/A,FALSE,"T-L&amp;ILW Ops";#N/A,#N/A,FALSE,"T_L&amp;ILW LT";#N/A,#N/A,FALSE,"T-Decom";#N/A,#N/A,FALSE,"T-Supp"}</definedName>
    <definedName name="wrn.BP._.Table._.All." localSheetId="20" hidden="1">{#N/A,#N/A,FALSE,"Summary";#N/A,#N/A,FALSE,"T-UFDS";#N/A,#N/A,FALSE,"T-UFLT";#N/A,#N/A,FALSE,"T-L&amp;ILW Ops";#N/A,#N/A,FALSE,"T_L&amp;ILW LT";#N/A,#N/A,FALSE,"T-Decom";#N/A,#N/A,FALSE,"T-Supp"}</definedName>
    <definedName name="wrn.BP._.Table._.All." localSheetId="21" hidden="1">{#N/A,#N/A,FALSE,"Summary";#N/A,#N/A,FALSE,"T-UFDS";#N/A,#N/A,FALSE,"T-UFLT";#N/A,#N/A,FALSE,"T-L&amp;ILW Ops";#N/A,#N/A,FALSE,"T_L&amp;ILW LT";#N/A,#N/A,FALSE,"T-Decom";#N/A,#N/A,FALSE,"T-Supp"}</definedName>
    <definedName name="wrn.BP._.Table._.All." localSheetId="22" hidden="1">{#N/A,#N/A,FALSE,"Summary";#N/A,#N/A,FALSE,"T-UFDS";#N/A,#N/A,FALSE,"T-UFLT";#N/A,#N/A,FALSE,"T-L&amp;ILW Ops";#N/A,#N/A,FALSE,"T_L&amp;ILW LT";#N/A,#N/A,FALSE,"T-Decom";#N/A,#N/A,FALSE,"T-Supp"}</definedName>
    <definedName name="wrn.BP._.Table._.All." localSheetId="23" hidden="1">{#N/A,#N/A,FALSE,"Summary";#N/A,#N/A,FALSE,"T-UFDS";#N/A,#N/A,FALSE,"T-UFLT";#N/A,#N/A,FALSE,"T-L&amp;ILW Ops";#N/A,#N/A,FALSE,"T_L&amp;ILW LT";#N/A,#N/A,FALSE,"T-Decom";#N/A,#N/A,FALSE,"T-Supp"}</definedName>
    <definedName name="wrn.BP._.Table._.All." localSheetId="24" hidden="1">{#N/A,#N/A,FALSE,"Summary";#N/A,#N/A,FALSE,"T-UFDS";#N/A,#N/A,FALSE,"T-UFLT";#N/A,#N/A,FALSE,"T-L&amp;ILW Ops";#N/A,#N/A,FALSE,"T_L&amp;ILW LT";#N/A,#N/A,FALSE,"T-Decom";#N/A,#N/A,FALSE,"T-Supp"}</definedName>
    <definedName name="wrn.BP._.Table._.All." localSheetId="25" hidden="1">{#N/A,#N/A,FALSE,"Summary";#N/A,#N/A,FALSE,"T-UFDS";#N/A,#N/A,FALSE,"T-UFLT";#N/A,#N/A,FALSE,"T-L&amp;ILW Ops";#N/A,#N/A,FALSE,"T_L&amp;ILW LT";#N/A,#N/A,FALSE,"T-Decom";#N/A,#N/A,FALSE,"T-Supp"}</definedName>
    <definedName name="wrn.BP._.Table._.All." localSheetId="26" hidden="1">{#N/A,#N/A,FALSE,"Summary";#N/A,#N/A,FALSE,"T-UFDS";#N/A,#N/A,FALSE,"T-UFLT";#N/A,#N/A,FALSE,"T-L&amp;ILW Ops";#N/A,#N/A,FALSE,"T_L&amp;ILW LT";#N/A,#N/A,FALSE,"T-Decom";#N/A,#N/A,FALSE,"T-Supp"}</definedName>
    <definedName name="wrn.BP._.Table._.All." localSheetId="1" hidden="1">{#N/A,#N/A,FALSE,"Summary";#N/A,#N/A,FALSE,"T-UFDS";#N/A,#N/A,FALSE,"T-UFLT";#N/A,#N/A,FALSE,"T-L&amp;ILW Ops";#N/A,#N/A,FALSE,"T_L&amp;ILW LT";#N/A,#N/A,FALSE,"T-Decom";#N/A,#N/A,FALSE,"T-Supp"}</definedName>
    <definedName name="wrn.BP._.Table._.All." localSheetId="2" hidden="1">{#N/A,#N/A,FALSE,"Summary";#N/A,#N/A,FALSE,"T-UFDS";#N/A,#N/A,FALSE,"T-UFLT";#N/A,#N/A,FALSE,"T-L&amp;ILW Ops";#N/A,#N/A,FALSE,"T_L&amp;ILW LT";#N/A,#N/A,FALSE,"T-Decom";#N/A,#N/A,FALSE,"T-Supp"}</definedName>
    <definedName name="wrn.BP._.Table._.All." localSheetId="3" hidden="1">{#N/A,#N/A,FALSE,"Summary";#N/A,#N/A,FALSE,"T-UFDS";#N/A,#N/A,FALSE,"T-UFLT";#N/A,#N/A,FALSE,"T-L&amp;ILW Ops";#N/A,#N/A,FALSE,"T_L&amp;ILW LT";#N/A,#N/A,FALSE,"T-Decom";#N/A,#N/A,FALSE,"T-Supp"}</definedName>
    <definedName name="wrn.BP._.Table._.All." localSheetId="29" hidden="1">{#N/A,#N/A,FALSE,"Summary";#N/A,#N/A,FALSE,"T-UFDS";#N/A,#N/A,FALSE,"T-UFLT";#N/A,#N/A,FALSE,"T-L&amp;ILW Ops";#N/A,#N/A,FALSE,"T_L&amp;ILW LT";#N/A,#N/A,FALSE,"T-Decom";#N/A,#N/A,FALSE,"T-Supp"}</definedName>
    <definedName name="wrn.BP._.Table._.All." localSheetId="4" hidden="1">{#N/A,#N/A,FALSE,"Summary";#N/A,#N/A,FALSE,"T-UFDS";#N/A,#N/A,FALSE,"T-UFLT";#N/A,#N/A,FALSE,"T-L&amp;ILW Ops";#N/A,#N/A,FALSE,"T_L&amp;ILW LT";#N/A,#N/A,FALSE,"T-Decom";#N/A,#N/A,FALSE,"T-Supp"}</definedName>
    <definedName name="wrn.BP._.Table._.All." localSheetId="5" hidden="1">{#N/A,#N/A,FALSE,"Summary";#N/A,#N/A,FALSE,"T-UFDS";#N/A,#N/A,FALSE,"T-UFLT";#N/A,#N/A,FALSE,"T-L&amp;ILW Ops";#N/A,#N/A,FALSE,"T_L&amp;ILW LT";#N/A,#N/A,FALSE,"T-Decom";#N/A,#N/A,FALSE,"T-Supp"}</definedName>
    <definedName name="wrn.BP._.Table._.All." localSheetId="6" hidden="1">{#N/A,#N/A,FALSE,"Summary";#N/A,#N/A,FALSE,"T-UFDS";#N/A,#N/A,FALSE,"T-UFLT";#N/A,#N/A,FALSE,"T-L&amp;ILW Ops";#N/A,#N/A,FALSE,"T_L&amp;ILW LT";#N/A,#N/A,FALSE,"T-Decom";#N/A,#N/A,FALSE,"T-Supp"}</definedName>
    <definedName name="wrn.BP._.Table._.All." localSheetId="7" hidden="1">{#N/A,#N/A,FALSE,"Summary";#N/A,#N/A,FALSE,"T-UFDS";#N/A,#N/A,FALSE,"T-UFLT";#N/A,#N/A,FALSE,"T-L&amp;ILW Ops";#N/A,#N/A,FALSE,"T_L&amp;ILW LT";#N/A,#N/A,FALSE,"T-Decom";#N/A,#N/A,FALSE,"T-Supp"}</definedName>
    <definedName name="wrn.BP._.Table._.All." localSheetId="8" hidden="1">{#N/A,#N/A,FALSE,"Summary";#N/A,#N/A,FALSE,"T-UFDS";#N/A,#N/A,FALSE,"T-UFLT";#N/A,#N/A,FALSE,"T-L&amp;ILW Ops";#N/A,#N/A,FALSE,"T_L&amp;ILW LT";#N/A,#N/A,FALSE,"T-Decom";#N/A,#N/A,FALSE,"T-Supp"}</definedName>
    <definedName name="wrn.BP._.Table._.All." localSheetId="9" hidden="1">{#N/A,#N/A,FALSE,"Summary";#N/A,#N/A,FALSE,"T-UFDS";#N/A,#N/A,FALSE,"T-UFLT";#N/A,#N/A,FALSE,"T-L&amp;ILW Ops";#N/A,#N/A,FALSE,"T_L&amp;ILW LT";#N/A,#N/A,FALSE,"T-Decom";#N/A,#N/A,FALSE,"T-Supp"}</definedName>
    <definedName name="wrn.BP._.Table._.All." localSheetId="10" hidden="1">{#N/A,#N/A,FALSE,"Summary";#N/A,#N/A,FALSE,"T-UFDS";#N/A,#N/A,FALSE,"T-UFLT";#N/A,#N/A,FALSE,"T-L&amp;ILW Ops";#N/A,#N/A,FALSE,"T_L&amp;ILW LT";#N/A,#N/A,FALSE,"T-Decom";#N/A,#N/A,FALSE,"T-Supp"}</definedName>
    <definedName name="wrn.BP._.Table._.All." localSheetId="11" hidden="1">{#N/A,#N/A,FALSE,"Summary";#N/A,#N/A,FALSE,"T-UFDS";#N/A,#N/A,FALSE,"T-UFLT";#N/A,#N/A,FALSE,"T-L&amp;ILW Ops";#N/A,#N/A,FALSE,"T_L&amp;ILW LT";#N/A,#N/A,FALSE,"T-Decom";#N/A,#N/A,FALSE,"T-Supp"}</definedName>
    <definedName name="wrn.BP._.Table._.All." localSheetId="30" hidden="1">{#N/A,#N/A,FALSE,"Summary";#N/A,#N/A,FALSE,"T-UFDS";#N/A,#N/A,FALSE,"T-UFLT";#N/A,#N/A,FALSE,"T-L&amp;ILW Ops";#N/A,#N/A,FALSE,"T_L&amp;ILW LT";#N/A,#N/A,FALSE,"T-Decom";#N/A,#N/A,FALSE,"T-Supp"}</definedName>
    <definedName name="wrn.BP._.Table._.All." localSheetId="31" hidden="1">{#N/A,#N/A,FALSE,"Summary";#N/A,#N/A,FALSE,"T-UFDS";#N/A,#N/A,FALSE,"T-UFLT";#N/A,#N/A,FALSE,"T-L&amp;ILW Ops";#N/A,#N/A,FALSE,"T_L&amp;ILW LT";#N/A,#N/A,FALSE,"T-Decom";#N/A,#N/A,FALSE,"T-Supp"}</definedName>
    <definedName name="wrn.BP._.Table._.All." hidden="1">{#N/A,#N/A,FALSE,"Summary";#N/A,#N/A,FALSE,"T-UFDS";#N/A,#N/A,FALSE,"T-UFLT";#N/A,#N/A,FALSE,"T-L&amp;ILW Ops";#N/A,#N/A,FALSE,"T_L&amp;ILW LT";#N/A,#N/A,FALSE,"T-Decom";#N/A,#N/A,FALSE,"T-Supp"}</definedName>
    <definedName name="wrn.BP._.Table._.All._1" localSheetId="21" hidden="1">{#N/A,#N/A,FALSE,"Summary";#N/A,#N/A,FALSE,"T-UFDS";#N/A,#N/A,FALSE,"T-UFLT";#N/A,#N/A,FALSE,"T-L&amp;ILW Ops";#N/A,#N/A,FALSE,"T_L&amp;ILW LT";#N/A,#N/A,FALSE,"T-Decom";#N/A,#N/A,FALSE,"T-Supp"}</definedName>
    <definedName name="wrn.BP._.Table._.All._1" localSheetId="24" hidden="1">{#N/A,#N/A,FALSE,"Summary";#N/A,#N/A,FALSE,"T-UFDS";#N/A,#N/A,FALSE,"T-UFLT";#N/A,#N/A,FALSE,"T-L&amp;ILW Ops";#N/A,#N/A,FALSE,"T_L&amp;ILW LT";#N/A,#N/A,FALSE,"T-Decom";#N/A,#N/A,FALSE,"T-Supp"}</definedName>
    <definedName name="wrn.BP._.Table._.All._1" localSheetId="25" hidden="1">{#N/A,#N/A,FALSE,"Summary";#N/A,#N/A,FALSE,"T-UFDS";#N/A,#N/A,FALSE,"T-UFLT";#N/A,#N/A,FALSE,"T-L&amp;ILW Ops";#N/A,#N/A,FALSE,"T_L&amp;ILW LT";#N/A,#N/A,FALSE,"T-Decom";#N/A,#N/A,FALSE,"T-Supp"}</definedName>
    <definedName name="wrn.BP._.Table._.All._1" hidden="1">{#N/A,#N/A,FALSE,"Summary";#N/A,#N/A,FALSE,"T-UFDS";#N/A,#N/A,FALSE,"T-UFLT";#N/A,#N/A,FALSE,"T-L&amp;ILW Ops";#N/A,#N/A,FALSE,"T_L&amp;ILW LT";#N/A,#N/A,FALSE,"T-Decom";#N/A,#N/A,FALSE,"T-Supp"}</definedName>
    <definedName name="wrn.BP._.Table._.ProposeOnly." localSheetId="15" hidden="1">{"VSummary",#N/A,FALSE,"Summary";"TP-UFDS",#N/A,FALSE,"T-UFDS";"TP-UFLT",#N/A,FALSE,"T-UFLT";"TP-LILWOps",#N/A,FALSE,"T-L&amp;ILW Ops";"TP-LILWLT",#N/A,FALSE,"T_L&amp;ILW LT";"TP-Decom",#N/A,FALSE,"T-Decom";"TP-Supp",#N/A,FALSE,"T-Supp"}</definedName>
    <definedName name="wrn.BP._.Table._.ProposeOnly." localSheetId="27" hidden="1">{"VSummary",#N/A,FALSE,"Summary";"TP-UFDS",#N/A,FALSE,"T-UFDS";"TP-UFLT",#N/A,FALSE,"T-UFLT";"TP-LILWOps",#N/A,FALSE,"T-L&amp;ILW Ops";"TP-LILWLT",#N/A,FALSE,"T_L&amp;ILW LT";"TP-Decom",#N/A,FALSE,"T-Decom";"TP-Supp",#N/A,FALSE,"T-Supp"}</definedName>
    <definedName name="wrn.BP._.Table._.ProposeOnly." localSheetId="28" hidden="1">{"VSummary",#N/A,FALSE,"Summary";"TP-UFDS",#N/A,FALSE,"T-UFDS";"TP-UFLT",#N/A,FALSE,"T-UFLT";"TP-LILWOps",#N/A,FALSE,"T-L&amp;ILW Ops";"TP-LILWLT",#N/A,FALSE,"T_L&amp;ILW LT";"TP-Decom",#N/A,FALSE,"T-Decom";"TP-Supp",#N/A,FALSE,"T-Supp"}</definedName>
    <definedName name="wrn.BP._.Table._.ProposeOnly." localSheetId="0" hidden="1">{"VSummary",#N/A,FALSE,"Summary";"TP-UFDS",#N/A,FALSE,"T-UFDS";"TP-UFLT",#N/A,FALSE,"T-UFLT";"TP-LILWOps",#N/A,FALSE,"T-L&amp;ILW Ops";"TP-LILWLT",#N/A,FALSE,"T_L&amp;ILW LT";"TP-Decom",#N/A,FALSE,"T-Decom";"TP-Supp",#N/A,FALSE,"T-Supp"}</definedName>
    <definedName name="wrn.BP._.Table._.ProposeOnly." localSheetId="13" hidden="1">{"VSummary",#N/A,FALSE,"Summary";"TP-UFDS",#N/A,FALSE,"T-UFDS";"TP-UFLT",#N/A,FALSE,"T-UFLT";"TP-LILWOps",#N/A,FALSE,"T-L&amp;ILW Ops";"TP-LILWLT",#N/A,FALSE,"T_L&amp;ILW LT";"TP-Decom",#N/A,FALSE,"T-Decom";"TP-Supp",#N/A,FALSE,"T-Supp"}</definedName>
    <definedName name="wrn.BP._.Table._.ProposeOnly." localSheetId="14" hidden="1">{"VSummary",#N/A,FALSE,"Summary";"TP-UFDS",#N/A,FALSE,"T-UFDS";"TP-UFLT",#N/A,FALSE,"T-UFLT";"TP-LILWOps",#N/A,FALSE,"T-L&amp;ILW Ops";"TP-LILWLT",#N/A,FALSE,"T_L&amp;ILW LT";"TP-Decom",#N/A,FALSE,"T-Decom";"TP-Supp",#N/A,FALSE,"T-Supp"}</definedName>
    <definedName name="wrn.BP._.Table._.ProposeOnly." localSheetId="16" hidden="1">{"VSummary",#N/A,FALSE,"Summary";"TP-UFDS",#N/A,FALSE,"T-UFDS";"TP-UFLT",#N/A,FALSE,"T-UFLT";"TP-LILWOps",#N/A,FALSE,"T-L&amp;ILW Ops";"TP-LILWLT",#N/A,FALSE,"T_L&amp;ILW LT";"TP-Decom",#N/A,FALSE,"T-Decom";"TP-Supp",#N/A,FALSE,"T-Supp"}</definedName>
    <definedName name="wrn.BP._.Table._.ProposeOnly." localSheetId="17" hidden="1">{"VSummary",#N/A,FALSE,"Summary";"TP-UFDS",#N/A,FALSE,"T-UFDS";"TP-UFLT",#N/A,FALSE,"T-UFLT";"TP-LILWOps",#N/A,FALSE,"T-L&amp;ILW Ops";"TP-LILWLT",#N/A,FALSE,"T_L&amp;ILW LT";"TP-Decom",#N/A,FALSE,"T-Decom";"TP-Supp",#N/A,FALSE,"T-Supp"}</definedName>
    <definedName name="wrn.BP._.Table._.ProposeOnly." localSheetId="18" hidden="1">{"VSummary",#N/A,FALSE,"Summary";"TP-UFDS",#N/A,FALSE,"T-UFDS";"TP-UFLT",#N/A,FALSE,"T-UFLT";"TP-LILWOps",#N/A,FALSE,"T-L&amp;ILW Ops";"TP-LILWLT",#N/A,FALSE,"T_L&amp;ILW LT";"TP-Decom",#N/A,FALSE,"T-Decom";"TP-Supp",#N/A,FALSE,"T-Supp"}</definedName>
    <definedName name="wrn.BP._.Table._.ProposeOnly." localSheetId="19" hidden="1">{"VSummary",#N/A,FALSE,"Summary";"TP-UFDS",#N/A,FALSE,"T-UFDS";"TP-UFLT",#N/A,FALSE,"T-UFLT";"TP-LILWOps",#N/A,FALSE,"T-L&amp;ILW Ops";"TP-LILWLT",#N/A,FALSE,"T_L&amp;ILW LT";"TP-Decom",#N/A,FALSE,"T-Decom";"TP-Supp",#N/A,FALSE,"T-Supp"}</definedName>
    <definedName name="wrn.BP._.Table._.ProposeOnly." localSheetId="20" hidden="1">{"VSummary",#N/A,FALSE,"Summary";"TP-UFDS",#N/A,FALSE,"T-UFDS";"TP-UFLT",#N/A,FALSE,"T-UFLT";"TP-LILWOps",#N/A,FALSE,"T-L&amp;ILW Ops";"TP-LILWLT",#N/A,FALSE,"T_L&amp;ILW LT";"TP-Decom",#N/A,FALSE,"T-Decom";"TP-Supp",#N/A,FALSE,"T-Supp"}</definedName>
    <definedName name="wrn.BP._.Table._.ProposeOnly." localSheetId="21" hidden="1">{"VSummary",#N/A,FALSE,"Summary";"TP-UFDS",#N/A,FALSE,"T-UFDS";"TP-UFLT",#N/A,FALSE,"T-UFLT";"TP-LILWOps",#N/A,FALSE,"T-L&amp;ILW Ops";"TP-LILWLT",#N/A,FALSE,"T_L&amp;ILW LT";"TP-Decom",#N/A,FALSE,"T-Decom";"TP-Supp",#N/A,FALSE,"T-Supp"}</definedName>
    <definedName name="wrn.BP._.Table._.ProposeOnly." localSheetId="22" hidden="1">{"VSummary",#N/A,FALSE,"Summary";"TP-UFDS",#N/A,FALSE,"T-UFDS";"TP-UFLT",#N/A,FALSE,"T-UFLT";"TP-LILWOps",#N/A,FALSE,"T-L&amp;ILW Ops";"TP-LILWLT",#N/A,FALSE,"T_L&amp;ILW LT";"TP-Decom",#N/A,FALSE,"T-Decom";"TP-Supp",#N/A,FALSE,"T-Supp"}</definedName>
    <definedName name="wrn.BP._.Table._.ProposeOnly." localSheetId="23" hidden="1">{"VSummary",#N/A,FALSE,"Summary";"TP-UFDS",#N/A,FALSE,"T-UFDS";"TP-UFLT",#N/A,FALSE,"T-UFLT";"TP-LILWOps",#N/A,FALSE,"T-L&amp;ILW Ops";"TP-LILWLT",#N/A,FALSE,"T_L&amp;ILW LT";"TP-Decom",#N/A,FALSE,"T-Decom";"TP-Supp",#N/A,FALSE,"T-Supp"}</definedName>
    <definedName name="wrn.BP._.Table._.ProposeOnly." localSheetId="24" hidden="1">{"VSummary",#N/A,FALSE,"Summary";"TP-UFDS",#N/A,FALSE,"T-UFDS";"TP-UFLT",#N/A,FALSE,"T-UFLT";"TP-LILWOps",#N/A,FALSE,"T-L&amp;ILW Ops";"TP-LILWLT",#N/A,FALSE,"T_L&amp;ILW LT";"TP-Decom",#N/A,FALSE,"T-Decom";"TP-Supp",#N/A,FALSE,"T-Supp"}</definedName>
    <definedName name="wrn.BP._.Table._.ProposeOnly." localSheetId="25" hidden="1">{"VSummary",#N/A,FALSE,"Summary";"TP-UFDS",#N/A,FALSE,"T-UFDS";"TP-UFLT",#N/A,FALSE,"T-UFLT";"TP-LILWOps",#N/A,FALSE,"T-L&amp;ILW Ops";"TP-LILWLT",#N/A,FALSE,"T_L&amp;ILW LT";"TP-Decom",#N/A,FALSE,"T-Decom";"TP-Supp",#N/A,FALSE,"T-Supp"}</definedName>
    <definedName name="wrn.BP._.Table._.ProposeOnly." localSheetId="26" hidden="1">{"VSummary",#N/A,FALSE,"Summary";"TP-UFDS",#N/A,FALSE,"T-UFDS";"TP-UFLT",#N/A,FALSE,"T-UFLT";"TP-LILWOps",#N/A,FALSE,"T-L&amp;ILW Ops";"TP-LILWLT",#N/A,FALSE,"T_L&amp;ILW LT";"TP-Decom",#N/A,FALSE,"T-Decom";"TP-Supp",#N/A,FALSE,"T-Supp"}</definedName>
    <definedName name="wrn.BP._.Table._.ProposeOnly." localSheetId="1" hidden="1">{"VSummary",#N/A,FALSE,"Summary";"TP-UFDS",#N/A,FALSE,"T-UFDS";"TP-UFLT",#N/A,FALSE,"T-UFLT";"TP-LILWOps",#N/A,FALSE,"T-L&amp;ILW Ops";"TP-LILWLT",#N/A,FALSE,"T_L&amp;ILW LT";"TP-Decom",#N/A,FALSE,"T-Decom";"TP-Supp",#N/A,FALSE,"T-Supp"}</definedName>
    <definedName name="wrn.BP._.Table._.ProposeOnly." localSheetId="2" hidden="1">{"VSummary",#N/A,FALSE,"Summary";"TP-UFDS",#N/A,FALSE,"T-UFDS";"TP-UFLT",#N/A,FALSE,"T-UFLT";"TP-LILWOps",#N/A,FALSE,"T-L&amp;ILW Ops";"TP-LILWLT",#N/A,FALSE,"T_L&amp;ILW LT";"TP-Decom",#N/A,FALSE,"T-Decom";"TP-Supp",#N/A,FALSE,"T-Supp"}</definedName>
    <definedName name="wrn.BP._.Table._.ProposeOnly." localSheetId="3" hidden="1">{"VSummary",#N/A,FALSE,"Summary";"TP-UFDS",#N/A,FALSE,"T-UFDS";"TP-UFLT",#N/A,FALSE,"T-UFLT";"TP-LILWOps",#N/A,FALSE,"T-L&amp;ILW Ops";"TP-LILWLT",#N/A,FALSE,"T_L&amp;ILW LT";"TP-Decom",#N/A,FALSE,"T-Decom";"TP-Supp",#N/A,FALSE,"T-Supp"}</definedName>
    <definedName name="wrn.BP._.Table._.ProposeOnly." localSheetId="29" hidden="1">{"VSummary",#N/A,FALSE,"Summary";"TP-UFDS",#N/A,FALSE,"T-UFDS";"TP-UFLT",#N/A,FALSE,"T-UFLT";"TP-LILWOps",#N/A,FALSE,"T-L&amp;ILW Ops";"TP-LILWLT",#N/A,FALSE,"T_L&amp;ILW LT";"TP-Decom",#N/A,FALSE,"T-Decom";"TP-Supp",#N/A,FALSE,"T-Supp"}</definedName>
    <definedName name="wrn.BP._.Table._.ProposeOnly." localSheetId="4" hidden="1">{"VSummary",#N/A,FALSE,"Summary";"TP-UFDS",#N/A,FALSE,"T-UFDS";"TP-UFLT",#N/A,FALSE,"T-UFLT";"TP-LILWOps",#N/A,FALSE,"T-L&amp;ILW Ops";"TP-LILWLT",#N/A,FALSE,"T_L&amp;ILW LT";"TP-Decom",#N/A,FALSE,"T-Decom";"TP-Supp",#N/A,FALSE,"T-Supp"}</definedName>
    <definedName name="wrn.BP._.Table._.ProposeOnly." localSheetId="5" hidden="1">{"VSummary",#N/A,FALSE,"Summary";"TP-UFDS",#N/A,FALSE,"T-UFDS";"TP-UFLT",#N/A,FALSE,"T-UFLT";"TP-LILWOps",#N/A,FALSE,"T-L&amp;ILW Ops";"TP-LILWLT",#N/A,FALSE,"T_L&amp;ILW LT";"TP-Decom",#N/A,FALSE,"T-Decom";"TP-Supp",#N/A,FALSE,"T-Supp"}</definedName>
    <definedName name="wrn.BP._.Table._.ProposeOnly." localSheetId="6" hidden="1">{"VSummary",#N/A,FALSE,"Summary";"TP-UFDS",#N/A,FALSE,"T-UFDS";"TP-UFLT",#N/A,FALSE,"T-UFLT";"TP-LILWOps",#N/A,FALSE,"T-L&amp;ILW Ops";"TP-LILWLT",#N/A,FALSE,"T_L&amp;ILW LT";"TP-Decom",#N/A,FALSE,"T-Decom";"TP-Supp",#N/A,FALSE,"T-Supp"}</definedName>
    <definedName name="wrn.BP._.Table._.ProposeOnly." localSheetId="7" hidden="1">{"VSummary",#N/A,FALSE,"Summary";"TP-UFDS",#N/A,FALSE,"T-UFDS";"TP-UFLT",#N/A,FALSE,"T-UFLT";"TP-LILWOps",#N/A,FALSE,"T-L&amp;ILW Ops";"TP-LILWLT",#N/A,FALSE,"T_L&amp;ILW LT";"TP-Decom",#N/A,FALSE,"T-Decom";"TP-Supp",#N/A,FALSE,"T-Supp"}</definedName>
    <definedName name="wrn.BP._.Table._.ProposeOnly." localSheetId="8" hidden="1">{"VSummary",#N/A,FALSE,"Summary";"TP-UFDS",#N/A,FALSE,"T-UFDS";"TP-UFLT",#N/A,FALSE,"T-UFLT";"TP-LILWOps",#N/A,FALSE,"T-L&amp;ILW Ops";"TP-LILWLT",#N/A,FALSE,"T_L&amp;ILW LT";"TP-Decom",#N/A,FALSE,"T-Decom";"TP-Supp",#N/A,FALSE,"T-Supp"}</definedName>
    <definedName name="wrn.BP._.Table._.ProposeOnly." localSheetId="9" hidden="1">{"VSummary",#N/A,FALSE,"Summary";"TP-UFDS",#N/A,FALSE,"T-UFDS";"TP-UFLT",#N/A,FALSE,"T-UFLT";"TP-LILWOps",#N/A,FALSE,"T-L&amp;ILW Ops";"TP-LILWLT",#N/A,FALSE,"T_L&amp;ILW LT";"TP-Decom",#N/A,FALSE,"T-Decom";"TP-Supp",#N/A,FALSE,"T-Supp"}</definedName>
    <definedName name="wrn.BP._.Table._.ProposeOnly." localSheetId="10" hidden="1">{"VSummary",#N/A,FALSE,"Summary";"TP-UFDS",#N/A,FALSE,"T-UFDS";"TP-UFLT",#N/A,FALSE,"T-UFLT";"TP-LILWOps",#N/A,FALSE,"T-L&amp;ILW Ops";"TP-LILWLT",#N/A,FALSE,"T_L&amp;ILW LT";"TP-Decom",#N/A,FALSE,"T-Decom";"TP-Supp",#N/A,FALSE,"T-Supp"}</definedName>
    <definedName name="wrn.BP._.Table._.ProposeOnly." localSheetId="11" hidden="1">{"VSummary",#N/A,FALSE,"Summary";"TP-UFDS",#N/A,FALSE,"T-UFDS";"TP-UFLT",#N/A,FALSE,"T-UFLT";"TP-LILWOps",#N/A,FALSE,"T-L&amp;ILW Ops";"TP-LILWLT",#N/A,FALSE,"T_L&amp;ILW LT";"TP-Decom",#N/A,FALSE,"T-Decom";"TP-Supp",#N/A,FALSE,"T-Supp"}</definedName>
    <definedName name="wrn.BP._.Table._.ProposeOnly." localSheetId="30" hidden="1">{"VSummary",#N/A,FALSE,"Summary";"TP-UFDS",#N/A,FALSE,"T-UFDS";"TP-UFLT",#N/A,FALSE,"T-UFLT";"TP-LILWOps",#N/A,FALSE,"T-L&amp;ILW Ops";"TP-LILWLT",#N/A,FALSE,"T_L&amp;ILW LT";"TP-Decom",#N/A,FALSE,"T-Decom";"TP-Supp",#N/A,FALSE,"T-Supp"}</definedName>
    <definedName name="wrn.BP._.Table._.ProposeOnly." localSheetId="31" hidden="1">{"VSummary",#N/A,FALSE,"Summary";"TP-UFDS",#N/A,FALSE,"T-UFDS";"TP-UFLT",#N/A,FALSE,"T-UFLT";"TP-LILWOps",#N/A,FALSE,"T-L&amp;ILW Ops";"TP-LILWLT",#N/A,FALSE,"T_L&amp;ILW LT";"TP-Decom",#N/A,FALSE,"T-Decom";"TP-Supp",#N/A,FALSE,"T-Supp"}</definedName>
    <definedName name="wrn.BP._.Table._.ProposeOnly." hidden="1">{"VSummary",#N/A,FALSE,"Summary";"TP-UFDS",#N/A,FALSE,"T-UFDS";"TP-UFLT",#N/A,FALSE,"T-UFLT";"TP-LILWOps",#N/A,FALSE,"T-L&amp;ILW Ops";"TP-LILWLT",#N/A,FALSE,"T_L&amp;ILW LT";"TP-Decom",#N/A,FALSE,"T-Decom";"TP-Supp",#N/A,FALSE,"T-Supp"}</definedName>
    <definedName name="wrn.BP._.Table._.ProposeOnly._1" localSheetId="21" hidden="1">{"VSummary",#N/A,FALSE,"Summary";"TP-UFDS",#N/A,FALSE,"T-UFDS";"TP-UFLT",#N/A,FALSE,"T-UFLT";"TP-LILWOps",#N/A,FALSE,"T-L&amp;ILW Ops";"TP-LILWLT",#N/A,FALSE,"T_L&amp;ILW LT";"TP-Decom",#N/A,FALSE,"T-Decom";"TP-Supp",#N/A,FALSE,"T-Supp"}</definedName>
    <definedName name="wrn.BP._.Table._.ProposeOnly._1" localSheetId="24" hidden="1">{"VSummary",#N/A,FALSE,"Summary";"TP-UFDS",#N/A,FALSE,"T-UFDS";"TP-UFLT",#N/A,FALSE,"T-UFLT";"TP-LILWOps",#N/A,FALSE,"T-L&amp;ILW Ops";"TP-LILWLT",#N/A,FALSE,"T_L&amp;ILW LT";"TP-Decom",#N/A,FALSE,"T-Decom";"TP-Supp",#N/A,FALSE,"T-Supp"}</definedName>
    <definedName name="wrn.BP._.Table._.ProposeOnly._1" localSheetId="25" hidden="1">{"VSummary",#N/A,FALSE,"Summary";"TP-UFDS",#N/A,FALSE,"T-UFDS";"TP-UFLT",#N/A,FALSE,"T-UFLT";"TP-LILWOps",#N/A,FALSE,"T-L&amp;ILW Ops";"TP-LILWLT",#N/A,FALSE,"T_L&amp;ILW LT";"TP-Decom",#N/A,FALSE,"T-Decom";"TP-Supp",#N/A,FALSE,"T-Supp"}</definedName>
    <definedName name="wrn.BP._.Table._.ProposeOnly._1" hidden="1">{"VSummary",#N/A,FALSE,"Summary";"TP-UFDS",#N/A,FALSE,"T-UFDS";"TP-UFLT",#N/A,FALSE,"T-UFLT";"TP-LILWOps",#N/A,FALSE,"T-L&amp;ILW Ops";"TP-LILWLT",#N/A,FALSE,"T_L&amp;ILW LT";"TP-Decom",#N/A,FALSE,"T-Decom";"TP-Supp",#N/A,FALSE,"T-Supp"}</definedName>
    <definedName name="wrn.Complete._.Statements._.in._.thousands." hidden="1">{#N/A,#N/A,FALSE,"Balance Sheet Consol Brd 000's";#N/A,#N/A,FALSE,"Income State Consol Brd 000's";#N/A,#N/A,FALSE,"Balance Sheet Consol 000's";#N/A,#N/A,FALSE,"Income Statement Consol 000's";#N/A,#N/A,FALSE,"Balance Sheet Inc. 000's";#N/A,#N/A,FALSE,"Income Statement Inc. 000's";#N/A,#N/A,FALSE,"Balance Sheet SMI 000's";#N/A,#N/A,FALSE,"Income Statement SMI 000's";#N/A,#N/A,FALSE,"Balance Sheet Kansas Mfg 000's";#N/A,#N/A,FALSE,"Income Statement Kan Mfg 000's";#N/A,#N/A,FALSE,"Balance Sheet Kan Parts 000's ";#N/A,#N/A,FALSE,"Income State Kan Parts 000's";#N/A,#N/A,FALSE,"Balance Sheet Service 000's";#N/A,#N/A,FALSE,"Income Statement Service 000's";#N/A,#N/A,FALSE,"Balance Sheet SEI 000's ";#N/A,#N/A,FALSE,"Income Statement SEI 000's";#N/A,#N/A,FALSE,"Balance Sheet GMBH 000's";#N/A,#N/A,FALSE,"Income Statement GMBH 000's";#N/A,#N/A,FALSE,"Balance Sheet HDT 000's";#N/A,#N/A,FALSE,"Income Statement HDT 000's"}</definedName>
    <definedName name="wrn.consolidation._.entries." hidden="1">{#N/A,#N/A,FALSE,"Consolidation Entries";#N/A,#N/A,FALSE,"Interco Eliminations";#N/A,#N/A,FALSE,"Sales Eliminations";#N/A,#N/A,FALSE,"Inventory addback"}</definedName>
    <definedName name="wrn.Detail." hidden="1">{#N/A,#N/A,FALSE,"Matrix";#N/A,#N/A,FALSE,"Executive";#N/A,#N/A,FALSE,"Summary";#N/A,#N/A,FALSE,"Office1";#N/A,#N/A,FALSE,"Office2";#N/A,#N/A,FALSE,"Office3";#N/A,#N/A,FALSE,"Office4";#N/A,#N/A,FALSE,"Office5";#N/A,#N/A,FALSE,"Office6";#N/A,#N/A,FALSE,"Office7";#N/A,#N/A,FALSE,"Labor"}</definedName>
    <definedName name="wrn.DirWorkProg." localSheetId="15"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g." localSheetId="27"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g." localSheetId="28"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g." localSheetId="0"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g." localSheetId="13"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g." localSheetId="14"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g." localSheetId="16"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g." localSheetId="17"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g." localSheetId="18"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g." localSheetId="19"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g." localSheetId="20"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g." localSheetId="21"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g." localSheetId="22"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g." localSheetId="23"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g." localSheetId="24"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g." localSheetId="25"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g." localSheetId="26"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g." localSheetId="1"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g." localSheetId="2"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g." localSheetId="3"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g." localSheetId="29"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g." localSheetId="4"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g." localSheetId="5"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g." localSheetId="6"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g." localSheetId="7"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g." localSheetId="8"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g." localSheetId="9"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g." localSheetId="10"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g." localSheetId="11"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g." localSheetId="30"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g." localSheetId="31"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g."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g._1" localSheetId="21"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g._1" localSheetId="24"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g._1" localSheetId="25"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g._1"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poseOnly." localSheetId="15"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rWorkProposeOnly." localSheetId="27"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rWorkProposeOnly." localSheetId="28"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rWorkProposeOnly." localSheetId="0"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rWorkProposeOnly." localSheetId="13"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rWorkProposeOnly." localSheetId="14"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rWorkProposeOnly." localSheetId="16"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rWorkProposeOnly." localSheetId="17"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rWorkProposeOnly." localSheetId="18"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rWorkProposeOnly." localSheetId="19"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rWorkProposeOnly." localSheetId="20"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rWorkProposeOnly." localSheetId="21"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rWorkProposeOnly." localSheetId="22"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rWorkProposeOnly." localSheetId="23"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rWorkProposeOnly." localSheetId="24"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rWorkProposeOnly." localSheetId="25"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rWorkProposeOnly." localSheetId="26"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rWorkProposeOnly." localSheetId="1"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rWorkProposeOnly." localSheetId="2"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rWorkProposeOnly." localSheetId="3"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rWorkProposeOnly." localSheetId="29"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rWorkProposeOnly." localSheetId="4"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rWorkProposeOnly." localSheetId="5"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rWorkProposeOnly." localSheetId="6"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rWorkProposeOnly." localSheetId="7"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rWorkProposeOnly." localSheetId="8"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rWorkProposeOnly." localSheetId="9"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rWorkProposeOnly." localSheetId="10"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rWorkProposeOnly." localSheetId="11"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rWorkProposeOnly." localSheetId="30"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rWorkProposeOnly." localSheetId="31"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rWorkProposeOnly."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rWorkProposeOnly._1" localSheetId="21"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rWorkProposeOnly._1" localSheetId="24"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rWorkProposeOnly._1" localSheetId="25"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rWorkProposeOnly._1"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Evaluation._.of._.Bids." localSheetId="24" hidden="1">{#N/A,#N/A,FALSE,"Checklist";#N/A,#N/A,FALSE,"Master Agreement";#N/A,#N/A,FALSE,"Pricing";#N/A,#N/A,FALSE,"Service Agreements";#N/A,#N/A,FALSE,"Required Responses";#N/A,#N/A,FALSE,"Required Responses Total";#N/A,#N/A,FALSE,"References";#N/A,#N/A,FALSE,"Presentation";#N/A,#N/A,FALSE,"Total Evaluation"}</definedName>
    <definedName name="wrn.Evaluation._.of._.Bids." localSheetId="25" hidden="1">{#N/A,#N/A,FALSE,"Checklist";#N/A,#N/A,FALSE,"Master Agreement";#N/A,#N/A,FALSE,"Pricing";#N/A,#N/A,FALSE,"Service Agreements";#N/A,#N/A,FALSE,"Required Responses";#N/A,#N/A,FALSE,"Required Responses Total";#N/A,#N/A,FALSE,"References";#N/A,#N/A,FALSE,"Presentation";#N/A,#N/A,FALSE,"Total Evaluation"}</definedName>
    <definedName name="wrn.Evaluation._.of._.Bids." hidden="1">{#N/A,#N/A,FALSE,"Checklist";#N/A,#N/A,FALSE,"Master Agreement";#N/A,#N/A,FALSE,"Pricing";#N/A,#N/A,FALSE,"Service Agreements";#N/A,#N/A,FALSE,"Required Responses";#N/A,#N/A,FALSE,"Required Responses Total";#N/A,#N/A,FALSE,"References";#N/A,#N/A,FALSE,"Presentation";#N/A,#N/A,FALSE,"Total Evaluation"}</definedName>
    <definedName name="wrn.FINAL." localSheetId="15" hidden="1">{"NORTHLAND",#N/A,FALSE,"13THPAYMENT";"KAPUSKASING",#N/A,FALSE,"13THPAYMENT";"NORTHWEST",#N/A,FALSE,"13THPAYMENT";"OTTAWA",#N/A,FALSE,"13THPAYMENT";"LAKE ONTARIO",#N/A,FALSE,"13THPAYMENT";"NIAGARA",#N/A,FALSE,"13THPAYMENT";"TOTAL",#N/A,FALSE,"13THPAYMENT"}</definedName>
    <definedName name="wrn.FINAL." localSheetId="27" hidden="1">{"NORTHLAND",#N/A,FALSE,"13THPAYMENT";"KAPUSKASING",#N/A,FALSE,"13THPAYMENT";"NORTHWEST",#N/A,FALSE,"13THPAYMENT";"OTTAWA",#N/A,FALSE,"13THPAYMENT";"LAKE ONTARIO",#N/A,FALSE,"13THPAYMENT";"NIAGARA",#N/A,FALSE,"13THPAYMENT";"TOTAL",#N/A,FALSE,"13THPAYMENT"}</definedName>
    <definedName name="wrn.FINAL." localSheetId="28" hidden="1">{"NORTHLAND",#N/A,FALSE,"13THPAYMENT";"KAPUSKASING",#N/A,FALSE,"13THPAYMENT";"NORTHWEST",#N/A,FALSE,"13THPAYMENT";"OTTAWA",#N/A,FALSE,"13THPAYMENT";"LAKE ONTARIO",#N/A,FALSE,"13THPAYMENT";"NIAGARA",#N/A,FALSE,"13THPAYMENT";"TOTAL",#N/A,FALSE,"13THPAYMENT"}</definedName>
    <definedName name="wrn.FINAL." localSheetId="0" hidden="1">{"NORTHLAND",#N/A,FALSE,"13THPAYMENT";"KAPUSKASING",#N/A,FALSE,"13THPAYMENT";"NORTHWEST",#N/A,FALSE,"13THPAYMENT";"OTTAWA",#N/A,FALSE,"13THPAYMENT";"LAKE ONTARIO",#N/A,FALSE,"13THPAYMENT";"NIAGARA",#N/A,FALSE,"13THPAYMENT";"TOTAL",#N/A,FALSE,"13THPAYMENT"}</definedName>
    <definedName name="wrn.FINAL." localSheetId="13" hidden="1">{"NORTHLAND",#N/A,FALSE,"13THPAYMENT";"KAPUSKASING",#N/A,FALSE,"13THPAYMENT";"NORTHWEST",#N/A,FALSE,"13THPAYMENT";"OTTAWA",#N/A,FALSE,"13THPAYMENT";"LAKE ONTARIO",#N/A,FALSE,"13THPAYMENT";"NIAGARA",#N/A,FALSE,"13THPAYMENT";"TOTAL",#N/A,FALSE,"13THPAYMENT"}</definedName>
    <definedName name="wrn.FINAL." localSheetId="14" hidden="1">{"NORTHLAND",#N/A,FALSE,"13THPAYMENT";"KAPUSKASING",#N/A,FALSE,"13THPAYMENT";"NORTHWEST",#N/A,FALSE,"13THPAYMENT";"OTTAWA",#N/A,FALSE,"13THPAYMENT";"LAKE ONTARIO",#N/A,FALSE,"13THPAYMENT";"NIAGARA",#N/A,FALSE,"13THPAYMENT";"TOTAL",#N/A,FALSE,"13THPAYMENT"}</definedName>
    <definedName name="wrn.FINAL." localSheetId="16" hidden="1">{"NORTHLAND",#N/A,FALSE,"13THPAYMENT";"KAPUSKASING",#N/A,FALSE,"13THPAYMENT";"NORTHWEST",#N/A,FALSE,"13THPAYMENT";"OTTAWA",#N/A,FALSE,"13THPAYMENT";"LAKE ONTARIO",#N/A,FALSE,"13THPAYMENT";"NIAGARA",#N/A,FALSE,"13THPAYMENT";"TOTAL",#N/A,FALSE,"13THPAYMENT"}</definedName>
    <definedName name="wrn.FINAL." localSheetId="17" hidden="1">{"NORTHLAND",#N/A,FALSE,"13THPAYMENT";"KAPUSKASING",#N/A,FALSE,"13THPAYMENT";"NORTHWEST",#N/A,FALSE,"13THPAYMENT";"OTTAWA",#N/A,FALSE,"13THPAYMENT";"LAKE ONTARIO",#N/A,FALSE,"13THPAYMENT";"NIAGARA",#N/A,FALSE,"13THPAYMENT";"TOTAL",#N/A,FALSE,"13THPAYMENT"}</definedName>
    <definedName name="wrn.FINAL." localSheetId="18" hidden="1">{"NORTHLAND",#N/A,FALSE,"13THPAYMENT";"KAPUSKASING",#N/A,FALSE,"13THPAYMENT";"NORTHWEST",#N/A,FALSE,"13THPAYMENT";"OTTAWA",#N/A,FALSE,"13THPAYMENT";"LAKE ONTARIO",#N/A,FALSE,"13THPAYMENT";"NIAGARA",#N/A,FALSE,"13THPAYMENT";"TOTAL",#N/A,FALSE,"13THPAYMENT"}</definedName>
    <definedName name="wrn.FINAL." localSheetId="19" hidden="1">{"NORTHLAND",#N/A,FALSE,"13THPAYMENT";"KAPUSKASING",#N/A,FALSE,"13THPAYMENT";"NORTHWEST",#N/A,FALSE,"13THPAYMENT";"OTTAWA",#N/A,FALSE,"13THPAYMENT";"LAKE ONTARIO",#N/A,FALSE,"13THPAYMENT";"NIAGARA",#N/A,FALSE,"13THPAYMENT";"TOTAL",#N/A,FALSE,"13THPAYMENT"}</definedName>
    <definedName name="wrn.FINAL." localSheetId="20" hidden="1">{"NORTHLAND",#N/A,FALSE,"13THPAYMENT";"KAPUSKASING",#N/A,FALSE,"13THPAYMENT";"NORTHWEST",#N/A,FALSE,"13THPAYMENT";"OTTAWA",#N/A,FALSE,"13THPAYMENT";"LAKE ONTARIO",#N/A,FALSE,"13THPAYMENT";"NIAGARA",#N/A,FALSE,"13THPAYMENT";"TOTAL",#N/A,FALSE,"13THPAYMENT"}</definedName>
    <definedName name="wrn.FINAL." localSheetId="21" hidden="1">{"NORTHLAND",#N/A,FALSE,"13THPAYMENT";"KAPUSKASING",#N/A,FALSE,"13THPAYMENT";"NORTHWEST",#N/A,FALSE,"13THPAYMENT";"OTTAWA",#N/A,FALSE,"13THPAYMENT";"LAKE ONTARIO",#N/A,FALSE,"13THPAYMENT";"NIAGARA",#N/A,FALSE,"13THPAYMENT";"TOTAL",#N/A,FALSE,"13THPAYMENT"}</definedName>
    <definedName name="wrn.FINAL." localSheetId="22" hidden="1">{"NORTHLAND",#N/A,FALSE,"13THPAYMENT";"KAPUSKASING",#N/A,FALSE,"13THPAYMENT";"NORTHWEST",#N/A,FALSE,"13THPAYMENT";"OTTAWA",#N/A,FALSE,"13THPAYMENT";"LAKE ONTARIO",#N/A,FALSE,"13THPAYMENT";"NIAGARA",#N/A,FALSE,"13THPAYMENT";"TOTAL",#N/A,FALSE,"13THPAYMENT"}</definedName>
    <definedName name="wrn.FINAL." localSheetId="23" hidden="1">{"NORTHLAND",#N/A,FALSE,"13THPAYMENT";"KAPUSKASING",#N/A,FALSE,"13THPAYMENT";"NORTHWEST",#N/A,FALSE,"13THPAYMENT";"OTTAWA",#N/A,FALSE,"13THPAYMENT";"LAKE ONTARIO",#N/A,FALSE,"13THPAYMENT";"NIAGARA",#N/A,FALSE,"13THPAYMENT";"TOTAL",#N/A,FALSE,"13THPAYMENT"}</definedName>
    <definedName name="wrn.FINAL." localSheetId="24" hidden="1">{"NORTHLAND",#N/A,FALSE,"13THPAYMENT";"KAPUSKASING",#N/A,FALSE,"13THPAYMENT";"NORTHWEST",#N/A,FALSE,"13THPAYMENT";"OTTAWA",#N/A,FALSE,"13THPAYMENT";"LAKE ONTARIO",#N/A,FALSE,"13THPAYMENT";"NIAGARA",#N/A,FALSE,"13THPAYMENT";"TOTAL",#N/A,FALSE,"13THPAYMENT"}</definedName>
    <definedName name="wrn.FINAL." localSheetId="25" hidden="1">{"NORTHLAND",#N/A,FALSE,"13THPAYMENT";"KAPUSKASING",#N/A,FALSE,"13THPAYMENT";"NORTHWEST",#N/A,FALSE,"13THPAYMENT";"OTTAWA",#N/A,FALSE,"13THPAYMENT";"LAKE ONTARIO",#N/A,FALSE,"13THPAYMENT";"NIAGARA",#N/A,FALSE,"13THPAYMENT";"TOTAL",#N/A,FALSE,"13THPAYMENT"}</definedName>
    <definedName name="wrn.FINAL." localSheetId="26" hidden="1">{"NORTHLAND",#N/A,FALSE,"13THPAYMENT";"KAPUSKASING",#N/A,FALSE,"13THPAYMENT";"NORTHWEST",#N/A,FALSE,"13THPAYMENT";"OTTAWA",#N/A,FALSE,"13THPAYMENT";"LAKE ONTARIO",#N/A,FALSE,"13THPAYMENT";"NIAGARA",#N/A,FALSE,"13THPAYMENT";"TOTAL",#N/A,FALSE,"13THPAYMENT"}</definedName>
    <definedName name="wrn.FINAL." localSheetId="1" hidden="1">{"NORTHLAND",#N/A,FALSE,"13THPAYMENT";"KAPUSKASING",#N/A,FALSE,"13THPAYMENT";"NORTHWEST",#N/A,FALSE,"13THPAYMENT";"OTTAWA",#N/A,FALSE,"13THPAYMENT";"LAKE ONTARIO",#N/A,FALSE,"13THPAYMENT";"NIAGARA",#N/A,FALSE,"13THPAYMENT";"TOTAL",#N/A,FALSE,"13THPAYMENT"}</definedName>
    <definedName name="wrn.FINAL." localSheetId="2" hidden="1">{"NORTHLAND",#N/A,FALSE,"13THPAYMENT";"KAPUSKASING",#N/A,FALSE,"13THPAYMENT";"NORTHWEST",#N/A,FALSE,"13THPAYMENT";"OTTAWA",#N/A,FALSE,"13THPAYMENT";"LAKE ONTARIO",#N/A,FALSE,"13THPAYMENT";"NIAGARA",#N/A,FALSE,"13THPAYMENT";"TOTAL",#N/A,FALSE,"13THPAYMENT"}</definedName>
    <definedName name="wrn.FINAL." localSheetId="3" hidden="1">{"NORTHLAND",#N/A,FALSE,"13THPAYMENT";"KAPUSKASING",#N/A,FALSE,"13THPAYMENT";"NORTHWEST",#N/A,FALSE,"13THPAYMENT";"OTTAWA",#N/A,FALSE,"13THPAYMENT";"LAKE ONTARIO",#N/A,FALSE,"13THPAYMENT";"NIAGARA",#N/A,FALSE,"13THPAYMENT";"TOTAL",#N/A,FALSE,"13THPAYMENT"}</definedName>
    <definedName name="wrn.FINAL." localSheetId="29" hidden="1">{"NORTHLAND",#N/A,FALSE,"13THPAYMENT";"KAPUSKASING",#N/A,FALSE,"13THPAYMENT";"NORTHWEST",#N/A,FALSE,"13THPAYMENT";"OTTAWA",#N/A,FALSE,"13THPAYMENT";"LAKE ONTARIO",#N/A,FALSE,"13THPAYMENT";"NIAGARA",#N/A,FALSE,"13THPAYMENT";"TOTAL",#N/A,FALSE,"13THPAYMENT"}</definedName>
    <definedName name="wrn.FINAL." localSheetId="4" hidden="1">{"NORTHLAND",#N/A,FALSE,"13THPAYMENT";"KAPUSKASING",#N/A,FALSE,"13THPAYMENT";"NORTHWEST",#N/A,FALSE,"13THPAYMENT";"OTTAWA",#N/A,FALSE,"13THPAYMENT";"LAKE ONTARIO",#N/A,FALSE,"13THPAYMENT";"NIAGARA",#N/A,FALSE,"13THPAYMENT";"TOTAL",#N/A,FALSE,"13THPAYMENT"}</definedName>
    <definedName name="wrn.FINAL." localSheetId="5" hidden="1">{"NORTHLAND",#N/A,FALSE,"13THPAYMENT";"KAPUSKASING",#N/A,FALSE,"13THPAYMENT";"NORTHWEST",#N/A,FALSE,"13THPAYMENT";"OTTAWA",#N/A,FALSE,"13THPAYMENT";"LAKE ONTARIO",#N/A,FALSE,"13THPAYMENT";"NIAGARA",#N/A,FALSE,"13THPAYMENT";"TOTAL",#N/A,FALSE,"13THPAYMENT"}</definedName>
    <definedName name="wrn.FINAL." localSheetId="6" hidden="1">{"NORTHLAND",#N/A,FALSE,"13THPAYMENT";"KAPUSKASING",#N/A,FALSE,"13THPAYMENT";"NORTHWEST",#N/A,FALSE,"13THPAYMENT";"OTTAWA",#N/A,FALSE,"13THPAYMENT";"LAKE ONTARIO",#N/A,FALSE,"13THPAYMENT";"NIAGARA",#N/A,FALSE,"13THPAYMENT";"TOTAL",#N/A,FALSE,"13THPAYMENT"}</definedName>
    <definedName name="wrn.FINAL." localSheetId="7" hidden="1">{"NORTHLAND",#N/A,FALSE,"13THPAYMENT";"KAPUSKASING",#N/A,FALSE,"13THPAYMENT";"NORTHWEST",#N/A,FALSE,"13THPAYMENT";"OTTAWA",#N/A,FALSE,"13THPAYMENT";"LAKE ONTARIO",#N/A,FALSE,"13THPAYMENT";"NIAGARA",#N/A,FALSE,"13THPAYMENT";"TOTAL",#N/A,FALSE,"13THPAYMENT"}</definedName>
    <definedName name="wrn.FINAL." localSheetId="8" hidden="1">{"NORTHLAND",#N/A,FALSE,"13THPAYMENT";"KAPUSKASING",#N/A,FALSE,"13THPAYMENT";"NORTHWEST",#N/A,FALSE,"13THPAYMENT";"OTTAWA",#N/A,FALSE,"13THPAYMENT";"LAKE ONTARIO",#N/A,FALSE,"13THPAYMENT";"NIAGARA",#N/A,FALSE,"13THPAYMENT";"TOTAL",#N/A,FALSE,"13THPAYMENT"}</definedName>
    <definedName name="wrn.FINAL." localSheetId="9" hidden="1">{"NORTHLAND",#N/A,FALSE,"13THPAYMENT";"KAPUSKASING",#N/A,FALSE,"13THPAYMENT";"NORTHWEST",#N/A,FALSE,"13THPAYMENT";"OTTAWA",#N/A,FALSE,"13THPAYMENT";"LAKE ONTARIO",#N/A,FALSE,"13THPAYMENT";"NIAGARA",#N/A,FALSE,"13THPAYMENT";"TOTAL",#N/A,FALSE,"13THPAYMENT"}</definedName>
    <definedName name="wrn.FINAL." localSheetId="10" hidden="1">{"NORTHLAND",#N/A,FALSE,"13THPAYMENT";"KAPUSKASING",#N/A,FALSE,"13THPAYMENT";"NORTHWEST",#N/A,FALSE,"13THPAYMENT";"OTTAWA",#N/A,FALSE,"13THPAYMENT";"LAKE ONTARIO",#N/A,FALSE,"13THPAYMENT";"NIAGARA",#N/A,FALSE,"13THPAYMENT";"TOTAL",#N/A,FALSE,"13THPAYMENT"}</definedName>
    <definedName name="wrn.FINAL." localSheetId="11" hidden="1">{"NORTHLAND",#N/A,FALSE,"13THPAYMENT";"KAPUSKASING",#N/A,FALSE,"13THPAYMENT";"NORTHWEST",#N/A,FALSE,"13THPAYMENT";"OTTAWA",#N/A,FALSE,"13THPAYMENT";"LAKE ONTARIO",#N/A,FALSE,"13THPAYMENT";"NIAGARA",#N/A,FALSE,"13THPAYMENT";"TOTAL",#N/A,FALSE,"13THPAYMENT"}</definedName>
    <definedName name="wrn.FINAL." localSheetId="30" hidden="1">{"NORTHLAND",#N/A,FALSE,"13THPAYMENT";"KAPUSKASING",#N/A,FALSE,"13THPAYMENT";"NORTHWEST",#N/A,FALSE,"13THPAYMENT";"OTTAWA",#N/A,FALSE,"13THPAYMENT";"LAKE ONTARIO",#N/A,FALSE,"13THPAYMENT";"NIAGARA",#N/A,FALSE,"13THPAYMENT";"TOTAL",#N/A,FALSE,"13THPAYMENT"}</definedName>
    <definedName name="wrn.FINAL." localSheetId="31" hidden="1">{"NORTHLAND",#N/A,FALSE,"13THPAYMENT";"KAPUSKASING",#N/A,FALSE,"13THPAYMENT";"NORTHWEST",#N/A,FALSE,"13THPAYMENT";"OTTAWA",#N/A,FALSE,"13THPAYMENT";"LAKE ONTARIO",#N/A,FALSE,"13THPAYMENT";"NIAGARA",#N/A,FALSE,"13THPAYMENT";"TOTAL",#N/A,FALSE,"13THPAYMENT"}</definedName>
    <definedName name="wrn.FINAL." hidden="1">{"NORTHLAND",#N/A,FALSE,"13THPAYMENT";"KAPUSKASING",#N/A,FALSE,"13THPAYMENT";"NORTHWEST",#N/A,FALSE,"13THPAYMENT";"OTTAWA",#N/A,FALSE,"13THPAYMENT";"LAKE ONTARIO",#N/A,FALSE,"13THPAYMENT";"NIAGARA",#N/A,FALSE,"13THPAYMENT";"TOTAL",#N/A,FALSE,"13THPAYMENT"}</definedName>
    <definedName name="wrn.FINAL._1" hidden="1">{"NORTHLAND",#N/A,FALSE,"13THPAYMENT";"KAPUSKASING",#N/A,FALSE,"13THPAYMENT";"NORTHWEST",#N/A,FALSE,"13THPAYMENT";"OTTAWA",#N/A,FALSE,"13THPAYMENT";"LAKE ONTARIO",#N/A,FALSE,"13THPAYMENT";"NIAGARA",#N/A,FALSE,"13THPAYMENT";"TOTAL",#N/A,FALSE,"13THPAYMENT"}</definedName>
    <definedName name="wrn.Forms." hidden="1">{#N/A,#N/A,FALSE,"E-1";#N/A,#N/A,FALSE,"E-2";#N/A,#N/A,FALSE,"F-1";#N/A,#N/A,FALSE,"F-2";#N/A,#N/A,FALSE,"F-3";#N/A,#N/A,FALSE,"F-4";#N/A,#N/A,FALSE,"F-5";#N/A,#N/A,FALSE,"F-6";#N/A,#N/A,FALSE,"Matrix"}</definedName>
    <definedName name="wrn.Fuel._.Cycle." hidden="1">{#N/A,#N/A,FALSE,"AltFuel"}</definedName>
    <definedName name="wrn.Fuel._.Cycle._1" hidden="1">{#N/A,#N/A,FALSE,"AltFuel"}</definedName>
    <definedName name="wrn.Income._.Statements." hidden="1">{#N/A,#N/A,FALSE,"Income Statement Consolidated";#N/A,#N/A,FALSE,"Income Statement Inc.";#N/A,#N/A,FALSE,"Income Statement SMI";#N/A,#N/A,FALSE,"Income Statement Kansas Mfg.";#N/A,#N/A,FALSE,"Income Statement Kansas Parts";#N/A,#N/A,FALSE,"Income Statement Service";#N/A,#N/A,FALSE,"Income Statement SEI";#N/A,#N/A,FALSE,"Income Statement GMBH";#N/A,#N/A,FALSE,"Income Statement HDT"}</definedName>
    <definedName name="wrn.Income._.Statements._.in._.thousands." hidden="1">{#N/A,#N/A,FALSE,"Income State Consol Brd 000's";#N/A,#N/A,FALSE,"Income Statement Inc. 000's";#N/A,#N/A,FALSE,"Income Statement SMI 000's";#N/A,#N/A,FALSE,"Income Statement Kan Mfg 000's";#N/A,#N/A,FALSE,"Income State Kan Parts 000's";#N/A,#N/A,FALSE,"Income Statement Service 000's";#N/A,#N/A,FALSE,"Income Statement SEI 000's";#N/A,#N/A,FALSE,"Income Statement GMBH 000's";#N/A,#N/A,FALSE,"Income Statement HDT 000's"}</definedName>
    <definedName name="wrn.IncStatement._.15._.years." hidden="1">{#N/A,#N/A,FALSE,"FinStateUS"}</definedName>
    <definedName name="wrn.IncStatement._.15._.years._1" hidden="1">{#N/A,#N/A,FALSE,"FinStateUS"}</definedName>
    <definedName name="wrn.IncStatement._.6._.years." hidden="1">{"IncStatement 6 years",#N/A,FALSE,"FinStateUS"}</definedName>
    <definedName name="wrn.IncStatement._.6._.years._1" hidden="1">{"IncStatement 6 years",#N/A,FALSE,"FinStateUS"}</definedName>
    <definedName name="wrn.input._.data." localSheetId="21" hidden="1">{"Creditor Days",#N/A,FALSE,"Input Sheet";"Data Values",#N/A,FALSE,"Input Sheet"}</definedName>
    <definedName name="wrn.input._.data." localSheetId="24" hidden="1">{"Creditor Days",#N/A,FALSE,"Input Sheet";"Data Values",#N/A,FALSE,"Input Sheet"}</definedName>
    <definedName name="wrn.input._.data." localSheetId="25" hidden="1">{"Creditor Days",#N/A,FALSE,"Input Sheet";"Data Values",#N/A,FALSE,"Input Sheet"}</definedName>
    <definedName name="wrn.input._.data." hidden="1">{"Creditor Days",#N/A,FALSE,"Input Sheet";"Data Values",#N/A,FALSE,"Input Sheet"}</definedName>
    <definedName name="wrn.Monthly._.Report." localSheetId="15" hidden="1">{#N/A,#N/A,TRUE,"Cover Sht";#N/A,#N/A,TRUE,"Summary";#N/A,#N/A,TRUE,"Total Hrs";#N/A,#N/A,TRUE,"Capital Hrs";#N/A,#N/A,TRUE,"OM&amp;A Hrs";#N/A,#N/A,TRUE,"External Hrs";#N/A,#N/A,TRUE,"Indirect Hrs"}</definedName>
    <definedName name="wrn.Monthly._.Report." localSheetId="27" hidden="1">{#N/A,#N/A,TRUE,"Cover Sht";#N/A,#N/A,TRUE,"Summary";#N/A,#N/A,TRUE,"Total Hrs";#N/A,#N/A,TRUE,"Capital Hrs";#N/A,#N/A,TRUE,"OM&amp;A Hrs";#N/A,#N/A,TRUE,"External Hrs";#N/A,#N/A,TRUE,"Indirect Hrs"}</definedName>
    <definedName name="wrn.Monthly._.Report." localSheetId="28" hidden="1">{#N/A,#N/A,TRUE,"Cover Sht";#N/A,#N/A,TRUE,"Summary";#N/A,#N/A,TRUE,"Total Hrs";#N/A,#N/A,TRUE,"Capital Hrs";#N/A,#N/A,TRUE,"OM&amp;A Hrs";#N/A,#N/A,TRUE,"External Hrs";#N/A,#N/A,TRUE,"Indirect Hrs"}</definedName>
    <definedName name="wrn.Monthly._.Report." localSheetId="0" hidden="1">{#N/A,#N/A,TRUE,"Cover Sht";#N/A,#N/A,TRUE,"Summary";#N/A,#N/A,TRUE,"Total Hrs";#N/A,#N/A,TRUE,"Capital Hrs";#N/A,#N/A,TRUE,"OM&amp;A Hrs";#N/A,#N/A,TRUE,"External Hrs";#N/A,#N/A,TRUE,"Indirect Hrs"}</definedName>
    <definedName name="wrn.Monthly._.Report." localSheetId="13" hidden="1">{#N/A,#N/A,TRUE,"Cover Sht";#N/A,#N/A,TRUE,"Summary";#N/A,#N/A,TRUE,"Total Hrs";#N/A,#N/A,TRUE,"Capital Hrs";#N/A,#N/A,TRUE,"OM&amp;A Hrs";#N/A,#N/A,TRUE,"External Hrs";#N/A,#N/A,TRUE,"Indirect Hrs"}</definedName>
    <definedName name="wrn.Monthly._.Report." localSheetId="14" hidden="1">{#N/A,#N/A,TRUE,"Cover Sht";#N/A,#N/A,TRUE,"Summary";#N/A,#N/A,TRUE,"Total Hrs";#N/A,#N/A,TRUE,"Capital Hrs";#N/A,#N/A,TRUE,"OM&amp;A Hrs";#N/A,#N/A,TRUE,"External Hrs";#N/A,#N/A,TRUE,"Indirect Hrs"}</definedName>
    <definedName name="wrn.Monthly._.Report." localSheetId="16" hidden="1">{#N/A,#N/A,TRUE,"Cover Sht";#N/A,#N/A,TRUE,"Summary";#N/A,#N/A,TRUE,"Total Hrs";#N/A,#N/A,TRUE,"Capital Hrs";#N/A,#N/A,TRUE,"OM&amp;A Hrs";#N/A,#N/A,TRUE,"External Hrs";#N/A,#N/A,TRUE,"Indirect Hrs"}</definedName>
    <definedName name="wrn.Monthly._.Report." localSheetId="17" hidden="1">{#N/A,#N/A,TRUE,"Cover Sht";#N/A,#N/A,TRUE,"Summary";#N/A,#N/A,TRUE,"Total Hrs";#N/A,#N/A,TRUE,"Capital Hrs";#N/A,#N/A,TRUE,"OM&amp;A Hrs";#N/A,#N/A,TRUE,"External Hrs";#N/A,#N/A,TRUE,"Indirect Hrs"}</definedName>
    <definedName name="wrn.Monthly._.Report." localSheetId="18" hidden="1">{#N/A,#N/A,TRUE,"Cover Sht";#N/A,#N/A,TRUE,"Summary";#N/A,#N/A,TRUE,"Total Hrs";#N/A,#N/A,TRUE,"Capital Hrs";#N/A,#N/A,TRUE,"OM&amp;A Hrs";#N/A,#N/A,TRUE,"External Hrs";#N/A,#N/A,TRUE,"Indirect Hrs"}</definedName>
    <definedName name="wrn.Monthly._.Report." localSheetId="19" hidden="1">{#N/A,#N/A,TRUE,"Cover Sht";#N/A,#N/A,TRUE,"Summary";#N/A,#N/A,TRUE,"Total Hrs";#N/A,#N/A,TRUE,"Capital Hrs";#N/A,#N/A,TRUE,"OM&amp;A Hrs";#N/A,#N/A,TRUE,"External Hrs";#N/A,#N/A,TRUE,"Indirect Hrs"}</definedName>
    <definedName name="wrn.Monthly._.Report." localSheetId="20" hidden="1">{#N/A,#N/A,TRUE,"Cover Sht";#N/A,#N/A,TRUE,"Summary";#N/A,#N/A,TRUE,"Total Hrs";#N/A,#N/A,TRUE,"Capital Hrs";#N/A,#N/A,TRUE,"OM&amp;A Hrs";#N/A,#N/A,TRUE,"External Hrs";#N/A,#N/A,TRUE,"Indirect Hrs"}</definedName>
    <definedName name="wrn.Monthly._.Report." localSheetId="21" hidden="1">{#N/A,#N/A,TRUE,"Cover Sht";#N/A,#N/A,TRUE,"Summary";#N/A,#N/A,TRUE,"Total Hrs";#N/A,#N/A,TRUE,"Capital Hrs";#N/A,#N/A,TRUE,"OM&amp;A Hrs";#N/A,#N/A,TRUE,"External Hrs";#N/A,#N/A,TRUE,"Indirect Hrs"}</definedName>
    <definedName name="wrn.Monthly._.Report." localSheetId="22" hidden="1">{#N/A,#N/A,TRUE,"Cover Sht";#N/A,#N/A,TRUE,"Summary";#N/A,#N/A,TRUE,"Total Hrs";#N/A,#N/A,TRUE,"Capital Hrs";#N/A,#N/A,TRUE,"OM&amp;A Hrs";#N/A,#N/A,TRUE,"External Hrs";#N/A,#N/A,TRUE,"Indirect Hrs"}</definedName>
    <definedName name="wrn.Monthly._.Report." localSheetId="23" hidden="1">{#N/A,#N/A,TRUE,"Cover Sht";#N/A,#N/A,TRUE,"Summary";#N/A,#N/A,TRUE,"Total Hrs";#N/A,#N/A,TRUE,"Capital Hrs";#N/A,#N/A,TRUE,"OM&amp;A Hrs";#N/A,#N/A,TRUE,"External Hrs";#N/A,#N/A,TRUE,"Indirect Hrs"}</definedName>
    <definedName name="wrn.Monthly._.Report." localSheetId="24" hidden="1">{#N/A,#N/A,TRUE,"Cover Sht";#N/A,#N/A,TRUE,"Summary";#N/A,#N/A,TRUE,"Total Hrs";#N/A,#N/A,TRUE,"Capital Hrs";#N/A,#N/A,TRUE,"OM&amp;A Hrs";#N/A,#N/A,TRUE,"External Hrs";#N/A,#N/A,TRUE,"Indirect Hrs"}</definedName>
    <definedName name="wrn.Monthly._.Report." localSheetId="25" hidden="1">{#N/A,#N/A,TRUE,"Cover Sht";#N/A,#N/A,TRUE,"Summary";#N/A,#N/A,TRUE,"Total Hrs";#N/A,#N/A,TRUE,"Capital Hrs";#N/A,#N/A,TRUE,"OM&amp;A Hrs";#N/A,#N/A,TRUE,"External Hrs";#N/A,#N/A,TRUE,"Indirect Hrs"}</definedName>
    <definedName name="wrn.Monthly._.Report." localSheetId="26" hidden="1">{#N/A,#N/A,TRUE,"Cover Sht";#N/A,#N/A,TRUE,"Summary";#N/A,#N/A,TRUE,"Total Hrs";#N/A,#N/A,TRUE,"Capital Hrs";#N/A,#N/A,TRUE,"OM&amp;A Hrs";#N/A,#N/A,TRUE,"External Hrs";#N/A,#N/A,TRUE,"Indirect Hrs"}</definedName>
    <definedName name="wrn.Monthly._.Report." localSheetId="1" hidden="1">{#N/A,#N/A,TRUE,"Cover Sht";#N/A,#N/A,TRUE,"Summary";#N/A,#N/A,TRUE,"Total Hrs";#N/A,#N/A,TRUE,"Capital Hrs";#N/A,#N/A,TRUE,"OM&amp;A Hrs";#N/A,#N/A,TRUE,"External Hrs";#N/A,#N/A,TRUE,"Indirect Hrs"}</definedName>
    <definedName name="wrn.Monthly._.Report." localSheetId="2" hidden="1">{#N/A,#N/A,TRUE,"Cover Sht";#N/A,#N/A,TRUE,"Summary";#N/A,#N/A,TRUE,"Total Hrs";#N/A,#N/A,TRUE,"Capital Hrs";#N/A,#N/A,TRUE,"OM&amp;A Hrs";#N/A,#N/A,TRUE,"External Hrs";#N/A,#N/A,TRUE,"Indirect Hrs"}</definedName>
    <definedName name="wrn.Monthly._.Report." localSheetId="3" hidden="1">{#N/A,#N/A,TRUE,"Cover Sht";#N/A,#N/A,TRUE,"Summary";#N/A,#N/A,TRUE,"Total Hrs";#N/A,#N/A,TRUE,"Capital Hrs";#N/A,#N/A,TRUE,"OM&amp;A Hrs";#N/A,#N/A,TRUE,"External Hrs";#N/A,#N/A,TRUE,"Indirect Hrs"}</definedName>
    <definedName name="wrn.Monthly._.Report." localSheetId="29" hidden="1">{#N/A,#N/A,TRUE,"Cover Sht";#N/A,#N/A,TRUE,"Summary";#N/A,#N/A,TRUE,"Total Hrs";#N/A,#N/A,TRUE,"Capital Hrs";#N/A,#N/A,TRUE,"OM&amp;A Hrs";#N/A,#N/A,TRUE,"External Hrs";#N/A,#N/A,TRUE,"Indirect Hrs"}</definedName>
    <definedName name="wrn.Monthly._.Report." localSheetId="4" hidden="1">{#N/A,#N/A,TRUE,"Cover Sht";#N/A,#N/A,TRUE,"Summary";#N/A,#N/A,TRUE,"Total Hrs";#N/A,#N/A,TRUE,"Capital Hrs";#N/A,#N/A,TRUE,"OM&amp;A Hrs";#N/A,#N/A,TRUE,"External Hrs";#N/A,#N/A,TRUE,"Indirect Hrs"}</definedName>
    <definedName name="wrn.Monthly._.Report." localSheetId="5" hidden="1">{#N/A,#N/A,TRUE,"Cover Sht";#N/A,#N/A,TRUE,"Summary";#N/A,#N/A,TRUE,"Total Hrs";#N/A,#N/A,TRUE,"Capital Hrs";#N/A,#N/A,TRUE,"OM&amp;A Hrs";#N/A,#N/A,TRUE,"External Hrs";#N/A,#N/A,TRUE,"Indirect Hrs"}</definedName>
    <definedName name="wrn.Monthly._.Report." localSheetId="6" hidden="1">{#N/A,#N/A,TRUE,"Cover Sht";#N/A,#N/A,TRUE,"Summary";#N/A,#N/A,TRUE,"Total Hrs";#N/A,#N/A,TRUE,"Capital Hrs";#N/A,#N/A,TRUE,"OM&amp;A Hrs";#N/A,#N/A,TRUE,"External Hrs";#N/A,#N/A,TRUE,"Indirect Hrs"}</definedName>
    <definedName name="wrn.Monthly._.Report." localSheetId="7" hidden="1">{#N/A,#N/A,TRUE,"Cover Sht";#N/A,#N/A,TRUE,"Summary";#N/A,#N/A,TRUE,"Total Hrs";#N/A,#N/A,TRUE,"Capital Hrs";#N/A,#N/A,TRUE,"OM&amp;A Hrs";#N/A,#N/A,TRUE,"External Hrs";#N/A,#N/A,TRUE,"Indirect Hrs"}</definedName>
    <definedName name="wrn.Monthly._.Report." localSheetId="8" hidden="1">{#N/A,#N/A,TRUE,"Cover Sht";#N/A,#N/A,TRUE,"Summary";#N/A,#N/A,TRUE,"Total Hrs";#N/A,#N/A,TRUE,"Capital Hrs";#N/A,#N/A,TRUE,"OM&amp;A Hrs";#N/A,#N/A,TRUE,"External Hrs";#N/A,#N/A,TRUE,"Indirect Hrs"}</definedName>
    <definedName name="wrn.Monthly._.Report." localSheetId="9" hidden="1">{#N/A,#N/A,TRUE,"Cover Sht";#N/A,#N/A,TRUE,"Summary";#N/A,#N/A,TRUE,"Total Hrs";#N/A,#N/A,TRUE,"Capital Hrs";#N/A,#N/A,TRUE,"OM&amp;A Hrs";#N/A,#N/A,TRUE,"External Hrs";#N/A,#N/A,TRUE,"Indirect Hrs"}</definedName>
    <definedName name="wrn.Monthly._.Report." localSheetId="10" hidden="1">{#N/A,#N/A,TRUE,"Cover Sht";#N/A,#N/A,TRUE,"Summary";#N/A,#N/A,TRUE,"Total Hrs";#N/A,#N/A,TRUE,"Capital Hrs";#N/A,#N/A,TRUE,"OM&amp;A Hrs";#N/A,#N/A,TRUE,"External Hrs";#N/A,#N/A,TRUE,"Indirect Hrs"}</definedName>
    <definedName name="wrn.Monthly._.Report." localSheetId="11" hidden="1">{#N/A,#N/A,TRUE,"Cover Sht";#N/A,#N/A,TRUE,"Summary";#N/A,#N/A,TRUE,"Total Hrs";#N/A,#N/A,TRUE,"Capital Hrs";#N/A,#N/A,TRUE,"OM&amp;A Hrs";#N/A,#N/A,TRUE,"External Hrs";#N/A,#N/A,TRUE,"Indirect Hrs"}</definedName>
    <definedName name="wrn.Monthly._.Report." localSheetId="30" hidden="1">{#N/A,#N/A,TRUE,"Cover Sht";#N/A,#N/A,TRUE,"Summary";#N/A,#N/A,TRUE,"Total Hrs";#N/A,#N/A,TRUE,"Capital Hrs";#N/A,#N/A,TRUE,"OM&amp;A Hrs";#N/A,#N/A,TRUE,"External Hrs";#N/A,#N/A,TRUE,"Indirect Hrs"}</definedName>
    <definedName name="wrn.Monthly._.Report." localSheetId="31" hidden="1">{#N/A,#N/A,TRUE,"Cover Sht";#N/A,#N/A,TRUE,"Summary";#N/A,#N/A,TRUE,"Total Hrs";#N/A,#N/A,TRUE,"Capital Hrs";#N/A,#N/A,TRUE,"OM&amp;A Hrs";#N/A,#N/A,TRUE,"External Hrs";#N/A,#N/A,TRUE,"Indirect Hrs"}</definedName>
    <definedName name="wrn.Monthly._.Report." hidden="1">{#N/A,#N/A,TRUE,"Cover Sht";#N/A,#N/A,TRUE,"Summary";#N/A,#N/A,TRUE,"Total Hrs";#N/A,#N/A,TRUE,"Capital Hrs";#N/A,#N/A,TRUE,"OM&amp;A Hrs";#N/A,#N/A,TRUE,"External Hrs";#N/A,#N/A,TRUE,"Indirect Hrs"}</definedName>
    <definedName name="wrn.Nelson._.Summary." hidden="1">{#N/A,#N/A,FALSE,"subcontract"}</definedName>
    <definedName name="wrn.Printall." hidden="1">{#N/A,#N/A,TRUE,"Summary";#N/A,#N/A,TRUE,"TB2";#N/A,#N/A,TRUE,"B1";#N/A,#N/A,TRUE,"B2";#N/A,#N/A,TRUE,"Empl";#N/A,#N/A,TRUE,"PMS";#N/A,#N/A,TRUE,"MMS";#N/A,#N/A,TRUE,"NOMS";#N/A,#N/A,TRUE,"COSU";#N/A,#N/A,TRUE,"GE";#N/A,#N/A,TRUE,"PP";#N/A,#N/A,TRUE,"TRF";#N/A,#N/A,TRUE,"B1CapEq";#N/A,#N/A,TRUE,"Recl"}</definedName>
    <definedName name="wrn.PROCART." hidden="1">{#N/A,#N/A,FALSE,"MAQUINA"}</definedName>
    <definedName name="wrn.ProgWAllocation." localSheetId="15" hidden="1">{#N/A,#N/A,FALSE,"Summary";#N/A,#N/A,FALSE,"Summary Indirect";#N/A,#N/A,FALSE,"LLW Indirect";#N/A,#N/A,FALSE,"ILW Indirect";#N/A,#N/A,FALSE,"UFM Indirect";#N/A,#N/A,FALSE,"Decomm Indirect";#N/A,#N/A,FALSE,"Ops &amp; Non-Waste Indirect"}</definedName>
    <definedName name="wrn.ProgWAllocation." localSheetId="27" hidden="1">{#N/A,#N/A,FALSE,"Summary";#N/A,#N/A,FALSE,"Summary Indirect";#N/A,#N/A,FALSE,"LLW Indirect";#N/A,#N/A,FALSE,"ILW Indirect";#N/A,#N/A,FALSE,"UFM Indirect";#N/A,#N/A,FALSE,"Decomm Indirect";#N/A,#N/A,FALSE,"Ops &amp; Non-Waste Indirect"}</definedName>
    <definedName name="wrn.ProgWAllocation." localSheetId="28" hidden="1">{#N/A,#N/A,FALSE,"Summary";#N/A,#N/A,FALSE,"Summary Indirect";#N/A,#N/A,FALSE,"LLW Indirect";#N/A,#N/A,FALSE,"ILW Indirect";#N/A,#N/A,FALSE,"UFM Indirect";#N/A,#N/A,FALSE,"Decomm Indirect";#N/A,#N/A,FALSE,"Ops &amp; Non-Waste Indirect"}</definedName>
    <definedName name="wrn.ProgWAllocation." localSheetId="0" hidden="1">{#N/A,#N/A,FALSE,"Summary";#N/A,#N/A,FALSE,"Summary Indirect";#N/A,#N/A,FALSE,"LLW Indirect";#N/A,#N/A,FALSE,"ILW Indirect";#N/A,#N/A,FALSE,"UFM Indirect";#N/A,#N/A,FALSE,"Decomm Indirect";#N/A,#N/A,FALSE,"Ops &amp; Non-Waste Indirect"}</definedName>
    <definedName name="wrn.ProgWAllocation." localSheetId="13" hidden="1">{#N/A,#N/A,FALSE,"Summary";#N/A,#N/A,FALSE,"Summary Indirect";#N/A,#N/A,FALSE,"LLW Indirect";#N/A,#N/A,FALSE,"ILW Indirect";#N/A,#N/A,FALSE,"UFM Indirect";#N/A,#N/A,FALSE,"Decomm Indirect";#N/A,#N/A,FALSE,"Ops &amp; Non-Waste Indirect"}</definedName>
    <definedName name="wrn.ProgWAllocation." localSheetId="14" hidden="1">{#N/A,#N/A,FALSE,"Summary";#N/A,#N/A,FALSE,"Summary Indirect";#N/A,#N/A,FALSE,"LLW Indirect";#N/A,#N/A,FALSE,"ILW Indirect";#N/A,#N/A,FALSE,"UFM Indirect";#N/A,#N/A,FALSE,"Decomm Indirect";#N/A,#N/A,FALSE,"Ops &amp; Non-Waste Indirect"}</definedName>
    <definedName name="wrn.ProgWAllocation." localSheetId="16" hidden="1">{#N/A,#N/A,FALSE,"Summary";#N/A,#N/A,FALSE,"Summary Indirect";#N/A,#N/A,FALSE,"LLW Indirect";#N/A,#N/A,FALSE,"ILW Indirect";#N/A,#N/A,FALSE,"UFM Indirect";#N/A,#N/A,FALSE,"Decomm Indirect";#N/A,#N/A,FALSE,"Ops &amp; Non-Waste Indirect"}</definedName>
    <definedName name="wrn.ProgWAllocation." localSheetId="17" hidden="1">{#N/A,#N/A,FALSE,"Summary";#N/A,#N/A,FALSE,"Summary Indirect";#N/A,#N/A,FALSE,"LLW Indirect";#N/A,#N/A,FALSE,"ILW Indirect";#N/A,#N/A,FALSE,"UFM Indirect";#N/A,#N/A,FALSE,"Decomm Indirect";#N/A,#N/A,FALSE,"Ops &amp; Non-Waste Indirect"}</definedName>
    <definedName name="wrn.ProgWAllocation." localSheetId="18" hidden="1">{#N/A,#N/A,FALSE,"Summary";#N/A,#N/A,FALSE,"Summary Indirect";#N/A,#N/A,FALSE,"LLW Indirect";#N/A,#N/A,FALSE,"ILW Indirect";#N/A,#N/A,FALSE,"UFM Indirect";#N/A,#N/A,FALSE,"Decomm Indirect";#N/A,#N/A,FALSE,"Ops &amp; Non-Waste Indirect"}</definedName>
    <definedName name="wrn.ProgWAllocation." localSheetId="19" hidden="1">{#N/A,#N/A,FALSE,"Summary";#N/A,#N/A,FALSE,"Summary Indirect";#N/A,#N/A,FALSE,"LLW Indirect";#N/A,#N/A,FALSE,"ILW Indirect";#N/A,#N/A,FALSE,"UFM Indirect";#N/A,#N/A,FALSE,"Decomm Indirect";#N/A,#N/A,FALSE,"Ops &amp; Non-Waste Indirect"}</definedName>
    <definedName name="wrn.ProgWAllocation." localSheetId="20" hidden="1">{#N/A,#N/A,FALSE,"Summary";#N/A,#N/A,FALSE,"Summary Indirect";#N/A,#N/A,FALSE,"LLW Indirect";#N/A,#N/A,FALSE,"ILW Indirect";#N/A,#N/A,FALSE,"UFM Indirect";#N/A,#N/A,FALSE,"Decomm Indirect";#N/A,#N/A,FALSE,"Ops &amp; Non-Waste Indirect"}</definedName>
    <definedName name="wrn.ProgWAllocation." localSheetId="21" hidden="1">{#N/A,#N/A,FALSE,"Summary";#N/A,#N/A,FALSE,"Summary Indirect";#N/A,#N/A,FALSE,"LLW Indirect";#N/A,#N/A,FALSE,"ILW Indirect";#N/A,#N/A,FALSE,"UFM Indirect";#N/A,#N/A,FALSE,"Decomm Indirect";#N/A,#N/A,FALSE,"Ops &amp; Non-Waste Indirect"}</definedName>
    <definedName name="wrn.ProgWAllocation." localSheetId="22" hidden="1">{#N/A,#N/A,FALSE,"Summary";#N/A,#N/A,FALSE,"Summary Indirect";#N/A,#N/A,FALSE,"LLW Indirect";#N/A,#N/A,FALSE,"ILW Indirect";#N/A,#N/A,FALSE,"UFM Indirect";#N/A,#N/A,FALSE,"Decomm Indirect";#N/A,#N/A,FALSE,"Ops &amp; Non-Waste Indirect"}</definedName>
    <definedName name="wrn.ProgWAllocation." localSheetId="23" hidden="1">{#N/A,#N/A,FALSE,"Summary";#N/A,#N/A,FALSE,"Summary Indirect";#N/A,#N/A,FALSE,"LLW Indirect";#N/A,#N/A,FALSE,"ILW Indirect";#N/A,#N/A,FALSE,"UFM Indirect";#N/A,#N/A,FALSE,"Decomm Indirect";#N/A,#N/A,FALSE,"Ops &amp; Non-Waste Indirect"}</definedName>
    <definedName name="wrn.ProgWAllocation." localSheetId="24" hidden="1">{#N/A,#N/A,FALSE,"Summary";#N/A,#N/A,FALSE,"Summary Indirect";#N/A,#N/A,FALSE,"LLW Indirect";#N/A,#N/A,FALSE,"ILW Indirect";#N/A,#N/A,FALSE,"UFM Indirect";#N/A,#N/A,FALSE,"Decomm Indirect";#N/A,#N/A,FALSE,"Ops &amp; Non-Waste Indirect"}</definedName>
    <definedName name="wrn.ProgWAllocation." localSheetId="25" hidden="1">{#N/A,#N/A,FALSE,"Summary";#N/A,#N/A,FALSE,"Summary Indirect";#N/A,#N/A,FALSE,"LLW Indirect";#N/A,#N/A,FALSE,"ILW Indirect";#N/A,#N/A,FALSE,"UFM Indirect";#N/A,#N/A,FALSE,"Decomm Indirect";#N/A,#N/A,FALSE,"Ops &amp; Non-Waste Indirect"}</definedName>
    <definedName name="wrn.ProgWAllocation." localSheetId="26" hidden="1">{#N/A,#N/A,FALSE,"Summary";#N/A,#N/A,FALSE,"Summary Indirect";#N/A,#N/A,FALSE,"LLW Indirect";#N/A,#N/A,FALSE,"ILW Indirect";#N/A,#N/A,FALSE,"UFM Indirect";#N/A,#N/A,FALSE,"Decomm Indirect";#N/A,#N/A,FALSE,"Ops &amp; Non-Waste Indirect"}</definedName>
    <definedName name="wrn.ProgWAllocation." localSheetId="1" hidden="1">{#N/A,#N/A,FALSE,"Summary";#N/A,#N/A,FALSE,"Summary Indirect";#N/A,#N/A,FALSE,"LLW Indirect";#N/A,#N/A,FALSE,"ILW Indirect";#N/A,#N/A,FALSE,"UFM Indirect";#N/A,#N/A,FALSE,"Decomm Indirect";#N/A,#N/A,FALSE,"Ops &amp; Non-Waste Indirect"}</definedName>
    <definedName name="wrn.ProgWAllocation." localSheetId="2" hidden="1">{#N/A,#N/A,FALSE,"Summary";#N/A,#N/A,FALSE,"Summary Indirect";#N/A,#N/A,FALSE,"LLW Indirect";#N/A,#N/A,FALSE,"ILW Indirect";#N/A,#N/A,FALSE,"UFM Indirect";#N/A,#N/A,FALSE,"Decomm Indirect";#N/A,#N/A,FALSE,"Ops &amp; Non-Waste Indirect"}</definedName>
    <definedName name="wrn.ProgWAllocation." localSheetId="3" hidden="1">{#N/A,#N/A,FALSE,"Summary";#N/A,#N/A,FALSE,"Summary Indirect";#N/A,#N/A,FALSE,"LLW Indirect";#N/A,#N/A,FALSE,"ILW Indirect";#N/A,#N/A,FALSE,"UFM Indirect";#N/A,#N/A,FALSE,"Decomm Indirect";#N/A,#N/A,FALSE,"Ops &amp; Non-Waste Indirect"}</definedName>
    <definedName name="wrn.ProgWAllocation." localSheetId="29" hidden="1">{#N/A,#N/A,FALSE,"Summary";#N/A,#N/A,FALSE,"Summary Indirect";#N/A,#N/A,FALSE,"LLW Indirect";#N/A,#N/A,FALSE,"ILW Indirect";#N/A,#N/A,FALSE,"UFM Indirect";#N/A,#N/A,FALSE,"Decomm Indirect";#N/A,#N/A,FALSE,"Ops &amp; Non-Waste Indirect"}</definedName>
    <definedName name="wrn.ProgWAllocation." localSheetId="4" hidden="1">{#N/A,#N/A,FALSE,"Summary";#N/A,#N/A,FALSE,"Summary Indirect";#N/A,#N/A,FALSE,"LLW Indirect";#N/A,#N/A,FALSE,"ILW Indirect";#N/A,#N/A,FALSE,"UFM Indirect";#N/A,#N/A,FALSE,"Decomm Indirect";#N/A,#N/A,FALSE,"Ops &amp; Non-Waste Indirect"}</definedName>
    <definedName name="wrn.ProgWAllocation." localSheetId="5" hidden="1">{#N/A,#N/A,FALSE,"Summary";#N/A,#N/A,FALSE,"Summary Indirect";#N/A,#N/A,FALSE,"LLW Indirect";#N/A,#N/A,FALSE,"ILW Indirect";#N/A,#N/A,FALSE,"UFM Indirect";#N/A,#N/A,FALSE,"Decomm Indirect";#N/A,#N/A,FALSE,"Ops &amp; Non-Waste Indirect"}</definedName>
    <definedName name="wrn.ProgWAllocation." localSheetId="6" hidden="1">{#N/A,#N/A,FALSE,"Summary";#N/A,#N/A,FALSE,"Summary Indirect";#N/A,#N/A,FALSE,"LLW Indirect";#N/A,#N/A,FALSE,"ILW Indirect";#N/A,#N/A,FALSE,"UFM Indirect";#N/A,#N/A,FALSE,"Decomm Indirect";#N/A,#N/A,FALSE,"Ops &amp; Non-Waste Indirect"}</definedName>
    <definedName name="wrn.ProgWAllocation." localSheetId="7" hidden="1">{#N/A,#N/A,FALSE,"Summary";#N/A,#N/A,FALSE,"Summary Indirect";#N/A,#N/A,FALSE,"LLW Indirect";#N/A,#N/A,FALSE,"ILW Indirect";#N/A,#N/A,FALSE,"UFM Indirect";#N/A,#N/A,FALSE,"Decomm Indirect";#N/A,#N/A,FALSE,"Ops &amp; Non-Waste Indirect"}</definedName>
    <definedName name="wrn.ProgWAllocation." localSheetId="8" hidden="1">{#N/A,#N/A,FALSE,"Summary";#N/A,#N/A,FALSE,"Summary Indirect";#N/A,#N/A,FALSE,"LLW Indirect";#N/A,#N/A,FALSE,"ILW Indirect";#N/A,#N/A,FALSE,"UFM Indirect";#N/A,#N/A,FALSE,"Decomm Indirect";#N/A,#N/A,FALSE,"Ops &amp; Non-Waste Indirect"}</definedName>
    <definedName name="wrn.ProgWAllocation." localSheetId="9" hidden="1">{#N/A,#N/A,FALSE,"Summary";#N/A,#N/A,FALSE,"Summary Indirect";#N/A,#N/A,FALSE,"LLW Indirect";#N/A,#N/A,FALSE,"ILW Indirect";#N/A,#N/A,FALSE,"UFM Indirect";#N/A,#N/A,FALSE,"Decomm Indirect";#N/A,#N/A,FALSE,"Ops &amp; Non-Waste Indirect"}</definedName>
    <definedName name="wrn.ProgWAllocation." localSheetId="10" hidden="1">{#N/A,#N/A,FALSE,"Summary";#N/A,#N/A,FALSE,"Summary Indirect";#N/A,#N/A,FALSE,"LLW Indirect";#N/A,#N/A,FALSE,"ILW Indirect";#N/A,#N/A,FALSE,"UFM Indirect";#N/A,#N/A,FALSE,"Decomm Indirect";#N/A,#N/A,FALSE,"Ops &amp; Non-Waste Indirect"}</definedName>
    <definedName name="wrn.ProgWAllocation." localSheetId="11" hidden="1">{#N/A,#N/A,FALSE,"Summary";#N/A,#N/A,FALSE,"Summary Indirect";#N/A,#N/A,FALSE,"LLW Indirect";#N/A,#N/A,FALSE,"ILW Indirect";#N/A,#N/A,FALSE,"UFM Indirect";#N/A,#N/A,FALSE,"Decomm Indirect";#N/A,#N/A,FALSE,"Ops &amp; Non-Waste Indirect"}</definedName>
    <definedName name="wrn.ProgWAllocation." localSheetId="30" hidden="1">{#N/A,#N/A,FALSE,"Summary";#N/A,#N/A,FALSE,"Summary Indirect";#N/A,#N/A,FALSE,"LLW Indirect";#N/A,#N/A,FALSE,"ILW Indirect";#N/A,#N/A,FALSE,"UFM Indirect";#N/A,#N/A,FALSE,"Decomm Indirect";#N/A,#N/A,FALSE,"Ops &amp; Non-Waste Indirect"}</definedName>
    <definedName name="wrn.ProgWAllocation." localSheetId="31" hidden="1">{#N/A,#N/A,FALSE,"Summary";#N/A,#N/A,FALSE,"Summary Indirect";#N/A,#N/A,FALSE,"LLW Indirect";#N/A,#N/A,FALSE,"ILW Indirect";#N/A,#N/A,FALSE,"UFM Indirect";#N/A,#N/A,FALSE,"Decomm Indirect";#N/A,#N/A,FALSE,"Ops &amp; Non-Waste Indirect"}</definedName>
    <definedName name="wrn.ProgWAllocation." hidden="1">{#N/A,#N/A,FALSE,"Summary";#N/A,#N/A,FALSE,"Summary Indirect";#N/A,#N/A,FALSE,"LLW Indirect";#N/A,#N/A,FALSE,"ILW Indirect";#N/A,#N/A,FALSE,"UFM Indirect";#N/A,#N/A,FALSE,"Decomm Indirect";#N/A,#N/A,FALSE,"Ops &amp; Non-Waste Indirect"}</definedName>
    <definedName name="wrn.ProgWAllocation._1" localSheetId="21" hidden="1">{#N/A,#N/A,FALSE,"Summary";#N/A,#N/A,FALSE,"Summary Indirect";#N/A,#N/A,FALSE,"LLW Indirect";#N/A,#N/A,FALSE,"ILW Indirect";#N/A,#N/A,FALSE,"UFM Indirect";#N/A,#N/A,FALSE,"Decomm Indirect";#N/A,#N/A,FALSE,"Ops &amp; Non-Waste Indirect"}</definedName>
    <definedName name="wrn.ProgWAllocation._1" localSheetId="24" hidden="1">{#N/A,#N/A,FALSE,"Summary";#N/A,#N/A,FALSE,"Summary Indirect";#N/A,#N/A,FALSE,"LLW Indirect";#N/A,#N/A,FALSE,"ILW Indirect";#N/A,#N/A,FALSE,"UFM Indirect";#N/A,#N/A,FALSE,"Decomm Indirect";#N/A,#N/A,FALSE,"Ops &amp; Non-Waste Indirect"}</definedName>
    <definedName name="wrn.ProgWAllocation._1" localSheetId="25" hidden="1">{#N/A,#N/A,FALSE,"Summary";#N/A,#N/A,FALSE,"Summary Indirect";#N/A,#N/A,FALSE,"LLW Indirect";#N/A,#N/A,FALSE,"ILW Indirect";#N/A,#N/A,FALSE,"UFM Indirect";#N/A,#N/A,FALSE,"Decomm Indirect";#N/A,#N/A,FALSE,"Ops &amp; Non-Waste Indirect"}</definedName>
    <definedName name="wrn.ProgWAllocation._1" hidden="1">{#N/A,#N/A,FALSE,"Summary";#N/A,#N/A,FALSE,"Summary Indirect";#N/A,#N/A,FALSE,"LLW Indirect";#N/A,#N/A,FALSE,"ILW Indirect";#N/A,#N/A,FALSE,"UFM Indirect";#N/A,#N/A,FALSE,"Decomm Indirect";#N/A,#N/A,FALSE,"Ops &amp; Non-Waste Indirect"}</definedName>
    <definedName name="wrn.ProgWAllocProposeOnly." localSheetId="15" hidden="1">{"VSummary",#N/A,FALSE,"Summary";"VSumInd",#N/A,FALSE,"Summary Indirect";"VLLWInd",#N/A,FALSE,"LLW Indirect";"VILWInd",#N/A,FALSE,"ILW Indirect";"VUFMInd",#N/A,FALSE,"UFM Indirect";"VDecInd",#N/A,FALSE,"Decomm Indirect";"VOpsInd",#N/A,FALSE,"Ops &amp; Non-Waste Indirect"}</definedName>
    <definedName name="wrn.ProgWAllocProposeOnly." localSheetId="27" hidden="1">{"VSummary",#N/A,FALSE,"Summary";"VSumInd",#N/A,FALSE,"Summary Indirect";"VLLWInd",#N/A,FALSE,"LLW Indirect";"VILWInd",#N/A,FALSE,"ILW Indirect";"VUFMInd",#N/A,FALSE,"UFM Indirect";"VDecInd",#N/A,FALSE,"Decomm Indirect";"VOpsInd",#N/A,FALSE,"Ops &amp; Non-Waste Indirect"}</definedName>
    <definedName name="wrn.ProgWAllocProposeOnly." localSheetId="28" hidden="1">{"VSummary",#N/A,FALSE,"Summary";"VSumInd",#N/A,FALSE,"Summary Indirect";"VLLWInd",#N/A,FALSE,"LLW Indirect";"VILWInd",#N/A,FALSE,"ILW Indirect";"VUFMInd",#N/A,FALSE,"UFM Indirect";"VDecInd",#N/A,FALSE,"Decomm Indirect";"VOpsInd",#N/A,FALSE,"Ops &amp; Non-Waste Indirect"}</definedName>
    <definedName name="wrn.ProgWAllocProposeOnly." localSheetId="0" hidden="1">{"VSummary",#N/A,FALSE,"Summary";"VSumInd",#N/A,FALSE,"Summary Indirect";"VLLWInd",#N/A,FALSE,"LLW Indirect";"VILWInd",#N/A,FALSE,"ILW Indirect";"VUFMInd",#N/A,FALSE,"UFM Indirect";"VDecInd",#N/A,FALSE,"Decomm Indirect";"VOpsInd",#N/A,FALSE,"Ops &amp; Non-Waste Indirect"}</definedName>
    <definedName name="wrn.ProgWAllocProposeOnly." localSheetId="13" hidden="1">{"VSummary",#N/A,FALSE,"Summary";"VSumInd",#N/A,FALSE,"Summary Indirect";"VLLWInd",#N/A,FALSE,"LLW Indirect";"VILWInd",#N/A,FALSE,"ILW Indirect";"VUFMInd",#N/A,FALSE,"UFM Indirect";"VDecInd",#N/A,FALSE,"Decomm Indirect";"VOpsInd",#N/A,FALSE,"Ops &amp; Non-Waste Indirect"}</definedName>
    <definedName name="wrn.ProgWAllocProposeOnly." localSheetId="14" hidden="1">{"VSummary",#N/A,FALSE,"Summary";"VSumInd",#N/A,FALSE,"Summary Indirect";"VLLWInd",#N/A,FALSE,"LLW Indirect";"VILWInd",#N/A,FALSE,"ILW Indirect";"VUFMInd",#N/A,FALSE,"UFM Indirect";"VDecInd",#N/A,FALSE,"Decomm Indirect";"VOpsInd",#N/A,FALSE,"Ops &amp; Non-Waste Indirect"}</definedName>
    <definedName name="wrn.ProgWAllocProposeOnly." localSheetId="16" hidden="1">{"VSummary",#N/A,FALSE,"Summary";"VSumInd",#N/A,FALSE,"Summary Indirect";"VLLWInd",#N/A,FALSE,"LLW Indirect";"VILWInd",#N/A,FALSE,"ILW Indirect";"VUFMInd",#N/A,FALSE,"UFM Indirect";"VDecInd",#N/A,FALSE,"Decomm Indirect";"VOpsInd",#N/A,FALSE,"Ops &amp; Non-Waste Indirect"}</definedName>
    <definedName name="wrn.ProgWAllocProposeOnly." localSheetId="17" hidden="1">{"VSummary",#N/A,FALSE,"Summary";"VSumInd",#N/A,FALSE,"Summary Indirect";"VLLWInd",#N/A,FALSE,"LLW Indirect";"VILWInd",#N/A,FALSE,"ILW Indirect";"VUFMInd",#N/A,FALSE,"UFM Indirect";"VDecInd",#N/A,FALSE,"Decomm Indirect";"VOpsInd",#N/A,FALSE,"Ops &amp; Non-Waste Indirect"}</definedName>
    <definedName name="wrn.ProgWAllocProposeOnly." localSheetId="18" hidden="1">{"VSummary",#N/A,FALSE,"Summary";"VSumInd",#N/A,FALSE,"Summary Indirect";"VLLWInd",#N/A,FALSE,"LLW Indirect";"VILWInd",#N/A,FALSE,"ILW Indirect";"VUFMInd",#N/A,FALSE,"UFM Indirect";"VDecInd",#N/A,FALSE,"Decomm Indirect";"VOpsInd",#N/A,FALSE,"Ops &amp; Non-Waste Indirect"}</definedName>
    <definedName name="wrn.ProgWAllocProposeOnly." localSheetId="19" hidden="1">{"VSummary",#N/A,FALSE,"Summary";"VSumInd",#N/A,FALSE,"Summary Indirect";"VLLWInd",#N/A,FALSE,"LLW Indirect";"VILWInd",#N/A,FALSE,"ILW Indirect";"VUFMInd",#N/A,FALSE,"UFM Indirect";"VDecInd",#N/A,FALSE,"Decomm Indirect";"VOpsInd",#N/A,FALSE,"Ops &amp; Non-Waste Indirect"}</definedName>
    <definedName name="wrn.ProgWAllocProposeOnly." localSheetId="20" hidden="1">{"VSummary",#N/A,FALSE,"Summary";"VSumInd",#N/A,FALSE,"Summary Indirect";"VLLWInd",#N/A,FALSE,"LLW Indirect";"VILWInd",#N/A,FALSE,"ILW Indirect";"VUFMInd",#N/A,FALSE,"UFM Indirect";"VDecInd",#N/A,FALSE,"Decomm Indirect";"VOpsInd",#N/A,FALSE,"Ops &amp; Non-Waste Indirect"}</definedName>
    <definedName name="wrn.ProgWAllocProposeOnly." localSheetId="21" hidden="1">{"VSummary",#N/A,FALSE,"Summary";"VSumInd",#N/A,FALSE,"Summary Indirect";"VLLWInd",#N/A,FALSE,"LLW Indirect";"VILWInd",#N/A,FALSE,"ILW Indirect";"VUFMInd",#N/A,FALSE,"UFM Indirect";"VDecInd",#N/A,FALSE,"Decomm Indirect";"VOpsInd",#N/A,FALSE,"Ops &amp; Non-Waste Indirect"}</definedName>
    <definedName name="wrn.ProgWAllocProposeOnly." localSheetId="22" hidden="1">{"VSummary",#N/A,FALSE,"Summary";"VSumInd",#N/A,FALSE,"Summary Indirect";"VLLWInd",#N/A,FALSE,"LLW Indirect";"VILWInd",#N/A,FALSE,"ILW Indirect";"VUFMInd",#N/A,FALSE,"UFM Indirect";"VDecInd",#N/A,FALSE,"Decomm Indirect";"VOpsInd",#N/A,FALSE,"Ops &amp; Non-Waste Indirect"}</definedName>
    <definedName name="wrn.ProgWAllocProposeOnly." localSheetId="23" hidden="1">{"VSummary",#N/A,FALSE,"Summary";"VSumInd",#N/A,FALSE,"Summary Indirect";"VLLWInd",#N/A,FALSE,"LLW Indirect";"VILWInd",#N/A,FALSE,"ILW Indirect";"VUFMInd",#N/A,FALSE,"UFM Indirect";"VDecInd",#N/A,FALSE,"Decomm Indirect";"VOpsInd",#N/A,FALSE,"Ops &amp; Non-Waste Indirect"}</definedName>
    <definedName name="wrn.ProgWAllocProposeOnly." localSheetId="24" hidden="1">{"VSummary",#N/A,FALSE,"Summary";"VSumInd",#N/A,FALSE,"Summary Indirect";"VLLWInd",#N/A,FALSE,"LLW Indirect";"VILWInd",#N/A,FALSE,"ILW Indirect";"VUFMInd",#N/A,FALSE,"UFM Indirect";"VDecInd",#N/A,FALSE,"Decomm Indirect";"VOpsInd",#N/A,FALSE,"Ops &amp; Non-Waste Indirect"}</definedName>
    <definedName name="wrn.ProgWAllocProposeOnly." localSheetId="25" hidden="1">{"VSummary",#N/A,FALSE,"Summary";"VSumInd",#N/A,FALSE,"Summary Indirect";"VLLWInd",#N/A,FALSE,"LLW Indirect";"VILWInd",#N/A,FALSE,"ILW Indirect";"VUFMInd",#N/A,FALSE,"UFM Indirect";"VDecInd",#N/A,FALSE,"Decomm Indirect";"VOpsInd",#N/A,FALSE,"Ops &amp; Non-Waste Indirect"}</definedName>
    <definedName name="wrn.ProgWAllocProposeOnly." localSheetId="26" hidden="1">{"VSummary",#N/A,FALSE,"Summary";"VSumInd",#N/A,FALSE,"Summary Indirect";"VLLWInd",#N/A,FALSE,"LLW Indirect";"VILWInd",#N/A,FALSE,"ILW Indirect";"VUFMInd",#N/A,FALSE,"UFM Indirect";"VDecInd",#N/A,FALSE,"Decomm Indirect";"VOpsInd",#N/A,FALSE,"Ops &amp; Non-Waste Indirect"}</definedName>
    <definedName name="wrn.ProgWAllocProposeOnly." localSheetId="1" hidden="1">{"VSummary",#N/A,FALSE,"Summary";"VSumInd",#N/A,FALSE,"Summary Indirect";"VLLWInd",#N/A,FALSE,"LLW Indirect";"VILWInd",#N/A,FALSE,"ILW Indirect";"VUFMInd",#N/A,FALSE,"UFM Indirect";"VDecInd",#N/A,FALSE,"Decomm Indirect";"VOpsInd",#N/A,FALSE,"Ops &amp; Non-Waste Indirect"}</definedName>
    <definedName name="wrn.ProgWAllocProposeOnly." localSheetId="2" hidden="1">{"VSummary",#N/A,FALSE,"Summary";"VSumInd",#N/A,FALSE,"Summary Indirect";"VLLWInd",#N/A,FALSE,"LLW Indirect";"VILWInd",#N/A,FALSE,"ILW Indirect";"VUFMInd",#N/A,FALSE,"UFM Indirect";"VDecInd",#N/A,FALSE,"Decomm Indirect";"VOpsInd",#N/A,FALSE,"Ops &amp; Non-Waste Indirect"}</definedName>
    <definedName name="wrn.ProgWAllocProposeOnly." localSheetId="3" hidden="1">{"VSummary",#N/A,FALSE,"Summary";"VSumInd",#N/A,FALSE,"Summary Indirect";"VLLWInd",#N/A,FALSE,"LLW Indirect";"VILWInd",#N/A,FALSE,"ILW Indirect";"VUFMInd",#N/A,FALSE,"UFM Indirect";"VDecInd",#N/A,FALSE,"Decomm Indirect";"VOpsInd",#N/A,FALSE,"Ops &amp; Non-Waste Indirect"}</definedName>
    <definedName name="wrn.ProgWAllocProposeOnly." localSheetId="29" hidden="1">{"VSummary",#N/A,FALSE,"Summary";"VSumInd",#N/A,FALSE,"Summary Indirect";"VLLWInd",#N/A,FALSE,"LLW Indirect";"VILWInd",#N/A,FALSE,"ILW Indirect";"VUFMInd",#N/A,FALSE,"UFM Indirect";"VDecInd",#N/A,FALSE,"Decomm Indirect";"VOpsInd",#N/A,FALSE,"Ops &amp; Non-Waste Indirect"}</definedName>
    <definedName name="wrn.ProgWAllocProposeOnly." localSheetId="4" hidden="1">{"VSummary",#N/A,FALSE,"Summary";"VSumInd",#N/A,FALSE,"Summary Indirect";"VLLWInd",#N/A,FALSE,"LLW Indirect";"VILWInd",#N/A,FALSE,"ILW Indirect";"VUFMInd",#N/A,FALSE,"UFM Indirect";"VDecInd",#N/A,FALSE,"Decomm Indirect";"VOpsInd",#N/A,FALSE,"Ops &amp; Non-Waste Indirect"}</definedName>
    <definedName name="wrn.ProgWAllocProposeOnly." localSheetId="5" hidden="1">{"VSummary",#N/A,FALSE,"Summary";"VSumInd",#N/A,FALSE,"Summary Indirect";"VLLWInd",#N/A,FALSE,"LLW Indirect";"VILWInd",#N/A,FALSE,"ILW Indirect";"VUFMInd",#N/A,FALSE,"UFM Indirect";"VDecInd",#N/A,FALSE,"Decomm Indirect";"VOpsInd",#N/A,FALSE,"Ops &amp; Non-Waste Indirect"}</definedName>
    <definedName name="wrn.ProgWAllocProposeOnly." localSheetId="6" hidden="1">{"VSummary",#N/A,FALSE,"Summary";"VSumInd",#N/A,FALSE,"Summary Indirect";"VLLWInd",#N/A,FALSE,"LLW Indirect";"VILWInd",#N/A,FALSE,"ILW Indirect";"VUFMInd",#N/A,FALSE,"UFM Indirect";"VDecInd",#N/A,FALSE,"Decomm Indirect";"VOpsInd",#N/A,FALSE,"Ops &amp; Non-Waste Indirect"}</definedName>
    <definedName name="wrn.ProgWAllocProposeOnly." localSheetId="7" hidden="1">{"VSummary",#N/A,FALSE,"Summary";"VSumInd",#N/A,FALSE,"Summary Indirect";"VLLWInd",#N/A,FALSE,"LLW Indirect";"VILWInd",#N/A,FALSE,"ILW Indirect";"VUFMInd",#N/A,FALSE,"UFM Indirect";"VDecInd",#N/A,FALSE,"Decomm Indirect";"VOpsInd",#N/A,FALSE,"Ops &amp; Non-Waste Indirect"}</definedName>
    <definedName name="wrn.ProgWAllocProposeOnly." localSheetId="8" hidden="1">{"VSummary",#N/A,FALSE,"Summary";"VSumInd",#N/A,FALSE,"Summary Indirect";"VLLWInd",#N/A,FALSE,"LLW Indirect";"VILWInd",#N/A,FALSE,"ILW Indirect";"VUFMInd",#N/A,FALSE,"UFM Indirect";"VDecInd",#N/A,FALSE,"Decomm Indirect";"VOpsInd",#N/A,FALSE,"Ops &amp; Non-Waste Indirect"}</definedName>
    <definedName name="wrn.ProgWAllocProposeOnly." localSheetId="9" hidden="1">{"VSummary",#N/A,FALSE,"Summary";"VSumInd",#N/A,FALSE,"Summary Indirect";"VLLWInd",#N/A,FALSE,"LLW Indirect";"VILWInd",#N/A,FALSE,"ILW Indirect";"VUFMInd",#N/A,FALSE,"UFM Indirect";"VDecInd",#N/A,FALSE,"Decomm Indirect";"VOpsInd",#N/A,FALSE,"Ops &amp; Non-Waste Indirect"}</definedName>
    <definedName name="wrn.ProgWAllocProposeOnly." localSheetId="10" hidden="1">{"VSummary",#N/A,FALSE,"Summary";"VSumInd",#N/A,FALSE,"Summary Indirect";"VLLWInd",#N/A,FALSE,"LLW Indirect";"VILWInd",#N/A,FALSE,"ILW Indirect";"VUFMInd",#N/A,FALSE,"UFM Indirect";"VDecInd",#N/A,FALSE,"Decomm Indirect";"VOpsInd",#N/A,FALSE,"Ops &amp; Non-Waste Indirect"}</definedName>
    <definedName name="wrn.ProgWAllocProposeOnly." localSheetId="11" hidden="1">{"VSummary",#N/A,FALSE,"Summary";"VSumInd",#N/A,FALSE,"Summary Indirect";"VLLWInd",#N/A,FALSE,"LLW Indirect";"VILWInd",#N/A,FALSE,"ILW Indirect";"VUFMInd",#N/A,FALSE,"UFM Indirect";"VDecInd",#N/A,FALSE,"Decomm Indirect";"VOpsInd",#N/A,FALSE,"Ops &amp; Non-Waste Indirect"}</definedName>
    <definedName name="wrn.ProgWAllocProposeOnly." localSheetId="30" hidden="1">{"VSummary",#N/A,FALSE,"Summary";"VSumInd",#N/A,FALSE,"Summary Indirect";"VLLWInd",#N/A,FALSE,"LLW Indirect";"VILWInd",#N/A,FALSE,"ILW Indirect";"VUFMInd",#N/A,FALSE,"UFM Indirect";"VDecInd",#N/A,FALSE,"Decomm Indirect";"VOpsInd",#N/A,FALSE,"Ops &amp; Non-Waste Indirect"}</definedName>
    <definedName name="wrn.ProgWAllocProposeOnly." localSheetId="31" hidden="1">{"VSummary",#N/A,FALSE,"Summary";"VSumInd",#N/A,FALSE,"Summary Indirect";"VLLWInd",#N/A,FALSE,"LLW Indirect";"VILWInd",#N/A,FALSE,"ILW Indirect";"VUFMInd",#N/A,FALSE,"UFM Indirect";"VDecInd",#N/A,FALSE,"Decomm Indirect";"VOpsInd",#N/A,FALSE,"Ops &amp; Non-Waste Indirect"}</definedName>
    <definedName name="wrn.ProgWAllocProposeOnly." hidden="1">{"VSummary",#N/A,FALSE,"Summary";"VSumInd",#N/A,FALSE,"Summary Indirect";"VLLWInd",#N/A,FALSE,"LLW Indirect";"VILWInd",#N/A,FALSE,"ILW Indirect";"VUFMInd",#N/A,FALSE,"UFM Indirect";"VDecInd",#N/A,FALSE,"Decomm Indirect";"VOpsInd",#N/A,FALSE,"Ops &amp; Non-Waste Indirect"}</definedName>
    <definedName name="wrn.ProgWAllocProposeOnly._1" localSheetId="21" hidden="1">{"VSummary",#N/A,FALSE,"Summary";"VSumInd",#N/A,FALSE,"Summary Indirect";"VLLWInd",#N/A,FALSE,"LLW Indirect";"VILWInd",#N/A,FALSE,"ILW Indirect";"VUFMInd",#N/A,FALSE,"UFM Indirect";"VDecInd",#N/A,FALSE,"Decomm Indirect";"VOpsInd",#N/A,FALSE,"Ops &amp; Non-Waste Indirect"}</definedName>
    <definedName name="wrn.ProgWAllocProposeOnly._1" localSheetId="24" hidden="1">{"VSummary",#N/A,FALSE,"Summary";"VSumInd",#N/A,FALSE,"Summary Indirect";"VLLWInd",#N/A,FALSE,"LLW Indirect";"VILWInd",#N/A,FALSE,"ILW Indirect";"VUFMInd",#N/A,FALSE,"UFM Indirect";"VDecInd",#N/A,FALSE,"Decomm Indirect";"VOpsInd",#N/A,FALSE,"Ops &amp; Non-Waste Indirect"}</definedName>
    <definedName name="wrn.ProgWAllocProposeOnly._1" localSheetId="25" hidden="1">{"VSummary",#N/A,FALSE,"Summary";"VSumInd",#N/A,FALSE,"Summary Indirect";"VLLWInd",#N/A,FALSE,"LLW Indirect";"VILWInd",#N/A,FALSE,"ILW Indirect";"VUFMInd",#N/A,FALSE,"UFM Indirect";"VDecInd",#N/A,FALSE,"Decomm Indirect";"VOpsInd",#N/A,FALSE,"Ops &amp; Non-Waste Indirect"}</definedName>
    <definedName name="wrn.ProgWAllocProposeOnly._1" hidden="1">{"VSummary",#N/A,FALSE,"Summary";"VSumInd",#N/A,FALSE,"Summary Indirect";"VLLWInd",#N/A,FALSE,"LLW Indirect";"VILWInd",#N/A,FALSE,"ILW Indirect";"VUFMInd",#N/A,FALSE,"UFM Indirect";"VDecInd",#N/A,FALSE,"Decomm Indirect";"VOpsInd",#N/A,FALSE,"Ops &amp; Non-Waste Indirect"}</definedName>
    <definedName name="wrn.Summary." hidden="1">{#N/A,#N/A,FALSE,"Matrix";#N/A,#N/A,FALSE,"Executive";#N/A,#N/A,FALSE,"Summary"}</definedName>
    <definedName name="wrn.test." localSheetId="27" hidden="1">{#N/A,#N/A,FALSE,"Div lists (adjust)"}</definedName>
    <definedName name="wrn.test." localSheetId="28" hidden="1">{#N/A,#N/A,FALSE,"Div lists (adjust)"}</definedName>
    <definedName name="wrn.test." localSheetId="19" hidden="1">{#N/A,#N/A,FALSE,"Div lists (adjust)"}</definedName>
    <definedName name="wrn.test." localSheetId="20" hidden="1">{#N/A,#N/A,FALSE,"Div lists (adjust)"}</definedName>
    <definedName name="wrn.test." localSheetId="21" hidden="1">{#N/A,#N/A,FALSE,"Div lists (adjust)"}</definedName>
    <definedName name="wrn.test." localSheetId="24" hidden="1">{#N/A,#N/A,FALSE,"Div lists (adjust)"}</definedName>
    <definedName name="wrn.test." localSheetId="25" hidden="1">{#N/A,#N/A,FALSE,"Div lists (adjust)"}</definedName>
    <definedName name="wrn.test." localSheetId="26" hidden="1">{#N/A,#N/A,FALSE,"Div lists (adjust)"}</definedName>
    <definedName name="wrn.test." localSheetId="10" hidden="1">{#N/A,#N/A,FALSE,"Div lists (adjust)"}</definedName>
    <definedName name="wrn.test." hidden="1">{#N/A,#N/A,FALSE,"Div lists (adjust)"}</definedName>
    <definedName name="wrn.Unit._.Price._.Bkdown." localSheetId="21" hidden="1">{#N/A,#N/A,FALSE,"Unit Prices";#N/A,#N/A,FALSE,"Unit Prices"}</definedName>
    <definedName name="wrn.Unit._.Price._.Bkdown." localSheetId="24" hidden="1">{#N/A,#N/A,FALSE,"Unit Prices";#N/A,#N/A,FALSE,"Unit Prices"}</definedName>
    <definedName name="wrn.Unit._.Price._.Bkdown." localSheetId="25" hidden="1">{#N/A,#N/A,FALSE,"Unit Prices";#N/A,#N/A,FALSE,"Unit Prices"}</definedName>
    <definedName name="wrn.Unit._.Price._.Bkdown." hidden="1">{#N/A,#N/A,FALSE,"Unit Prices";#N/A,#N/A,FALSE,"Unit Prices"}</definedName>
    <definedName name="wrn1.test" localSheetId="27" hidden="1">{#N/A,#N/A,FALSE,"Div lists (adjust)"}</definedName>
    <definedName name="wrn1.test" localSheetId="28" hidden="1">{#N/A,#N/A,FALSE,"Div lists (adjust)"}</definedName>
    <definedName name="wrn1.test" localSheetId="19" hidden="1">{#N/A,#N/A,FALSE,"Div lists (adjust)"}</definedName>
    <definedName name="wrn1.test" localSheetId="20" hidden="1">{#N/A,#N/A,FALSE,"Div lists (adjust)"}</definedName>
    <definedName name="wrn1.test" localSheetId="21" hidden="1">{#N/A,#N/A,FALSE,"Div lists (adjust)"}</definedName>
    <definedName name="wrn1.test" localSheetId="24" hidden="1">{#N/A,#N/A,FALSE,"Div lists (adjust)"}</definedName>
    <definedName name="wrn1.test" localSheetId="25" hidden="1">{#N/A,#N/A,FALSE,"Div lists (adjust)"}</definedName>
    <definedName name="wrn1.test" localSheetId="26" hidden="1">{#N/A,#N/A,FALSE,"Div lists (adjust)"}</definedName>
    <definedName name="wrn1.test" localSheetId="10" hidden="1">{#N/A,#N/A,FALSE,"Div lists (adjust)"}</definedName>
    <definedName name="wrn1.test" hidden="1">{#N/A,#N/A,FALSE,"Div lists (adjust)"}</definedName>
    <definedName name="wrn1.test1" localSheetId="27" hidden="1">{#N/A,#N/A,FALSE,"Div lists (adjust)"}</definedName>
    <definedName name="wrn1.test1" localSheetId="28" hidden="1">{#N/A,#N/A,FALSE,"Div lists (adjust)"}</definedName>
    <definedName name="wrn1.test1" localSheetId="19" hidden="1">{#N/A,#N/A,FALSE,"Div lists (adjust)"}</definedName>
    <definedName name="wrn1.test1" localSheetId="20" hidden="1">{#N/A,#N/A,FALSE,"Div lists (adjust)"}</definedName>
    <definedName name="wrn1.test1" localSheetId="21" hidden="1">{#N/A,#N/A,FALSE,"Div lists (adjust)"}</definedName>
    <definedName name="wrn1.test1" localSheetId="24" hidden="1">{#N/A,#N/A,FALSE,"Div lists (adjust)"}</definedName>
    <definedName name="wrn1.test1" localSheetId="25" hidden="1">{#N/A,#N/A,FALSE,"Div lists (adjust)"}</definedName>
    <definedName name="wrn1.test1" localSheetId="26" hidden="1">{#N/A,#N/A,FALSE,"Div lists (adjust)"}</definedName>
    <definedName name="wrn1.test1" localSheetId="10" hidden="1">{#N/A,#N/A,FALSE,"Div lists (adjust)"}</definedName>
    <definedName name="wrn1.test1" hidden="1">{#N/A,#N/A,FALSE,"Div lists (adjust)"}</definedName>
    <definedName name="WTURB">#REF!</definedName>
    <definedName name="WV_StartYear" localSheetId="27">#REF!</definedName>
    <definedName name="WV_StartYear" localSheetId="28">#REF!</definedName>
    <definedName name="WV_StartYear" localSheetId="16">#REF!</definedName>
    <definedName name="WV_StartYear" localSheetId="18">#REF!</definedName>
    <definedName name="WV_StartYear" localSheetId="21">#REF!</definedName>
    <definedName name="WV_StartYear" localSheetId="22">#REF!</definedName>
    <definedName name="WV_StartYear" localSheetId="23">#REF!</definedName>
    <definedName name="WV_StartYear" localSheetId="24">#REF!</definedName>
    <definedName name="WV_StartYear" localSheetId="25">#REF!</definedName>
    <definedName name="WV_StartYear" localSheetId="26">#REF!</definedName>
    <definedName name="WV_StartYear" localSheetId="1">#REF!</definedName>
    <definedName name="WV_StartYear" localSheetId="2">#REF!</definedName>
    <definedName name="WV_StartYear" localSheetId="4">#REF!</definedName>
    <definedName name="WV_StartYear" localSheetId="7">#REF!</definedName>
    <definedName name="WV_StartYear" localSheetId="8">#REF!</definedName>
    <definedName name="WV_StartYear" localSheetId="9">#REF!</definedName>
    <definedName name="WV_StartYear" localSheetId="10">#REF!</definedName>
    <definedName name="WV_StartYear">#REF!</definedName>
    <definedName name="ww" hidden="1">#REF!</definedName>
    <definedName name="wwwwwww">[0]!wwwwwww</definedName>
    <definedName name="WXTURB">#REF!</definedName>
    <definedName name="x" localSheetId="28">#REF!</definedName>
    <definedName name="x" localSheetId="16">#REF!</definedName>
    <definedName name="x" localSheetId="18">#REF!</definedName>
    <definedName name="x" localSheetId="19">#REF!</definedName>
    <definedName name="x" localSheetId="20">#REF!</definedName>
    <definedName name="x" localSheetId="21">#REF!</definedName>
    <definedName name="x" localSheetId="23">#REF!</definedName>
    <definedName name="x" localSheetId="24">#REF!</definedName>
    <definedName name="x" localSheetId="25">#REF!</definedName>
    <definedName name="x" localSheetId="26">#REF!</definedName>
    <definedName name="x" localSheetId="1">#REF!</definedName>
    <definedName name="x" localSheetId="2">#REF!</definedName>
    <definedName name="x" localSheetId="4">#REF!</definedName>
    <definedName name="x" localSheetId="7">#REF!</definedName>
    <definedName name="x" localSheetId="8">#REF!</definedName>
    <definedName name="x" localSheetId="9">#REF!</definedName>
    <definedName name="x" localSheetId="10">#REF!</definedName>
    <definedName name="x">#REF!</definedName>
    <definedName name="X_rate">1.7974</definedName>
    <definedName name="XCHK_ANCIL_REV">#REF!</definedName>
    <definedName name="XCHK_COST_RECOVERY">#REF!</definedName>
    <definedName name="XCHK_GENCST_TOT_OPG">#REF!</definedName>
    <definedName name="XCHK_OPG_NETGENREV">#REF!</definedName>
    <definedName name="XCHK_PRD_YTD_TOTAL">#REF!</definedName>
    <definedName name="XCHK_TRD_TOT_MARG">#REF!</definedName>
    <definedName name="XLOPTvec">"12 14 1 125 1 0 1 1 1 1 1 2 0 0 1 0 0 0 0 0"</definedName>
    <definedName name="xx" localSheetId="14">#N/A</definedName>
    <definedName name="xx" localSheetId="5">#N/A</definedName>
    <definedName name="xx" localSheetId="7">#N/A</definedName>
    <definedName name="xx" localSheetId="11">#N/A</definedName>
    <definedName name="xx">#N/A</definedName>
    <definedName name="XXX" localSheetId="15"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XXX" localSheetId="27"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XXX" localSheetId="28"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XXX" localSheetId="0"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XXX" localSheetId="14"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XXX" localSheetId="16"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XXX" localSheetId="17"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XXX" localSheetId="18"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XXX" localSheetId="19"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XXX" localSheetId="20"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XXX" localSheetId="21"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XXX" localSheetId="22"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XXX" localSheetId="23"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XXX" localSheetId="24"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XXX" localSheetId="25"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XXX" localSheetId="26"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XXX" localSheetId="1"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XXX" localSheetId="2"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XXX" localSheetId="29"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XXX" localSheetId="4"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XXX" localSheetId="5"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XXX" localSheetId="6"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XXX" localSheetId="7"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XXX" localSheetId="8"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XXX" localSheetId="9"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XXX" localSheetId="10"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XXX" localSheetId="30"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XXX" localSheetId="31"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XXX"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xxxCLabel1.1.Prompt">0</definedName>
    <definedName name="xxxCLabel1.10.Prompt">0</definedName>
    <definedName name="xxxCLabel1.11.Prompt">0</definedName>
    <definedName name="xxxCLabel1.12.Prompt">0</definedName>
    <definedName name="xxxCLabel1.2.Prompt">0</definedName>
    <definedName name="xxxCLabel1.3.Prompt">0</definedName>
    <definedName name="xxxCLabel1.4.Prompt">0</definedName>
    <definedName name="xxxCLabel1.5.Prompt">0</definedName>
    <definedName name="xxxCLabel1.6.Prompt">0</definedName>
    <definedName name="xxxCLabel1.7.Prompt">0</definedName>
    <definedName name="xxxCLabel1.8.Prompt">0</definedName>
    <definedName name="xxxCLabel1.9.Prompt">0</definedName>
    <definedName name="xxxColHeader1bx">3</definedName>
    <definedName name="xxxColHeader1by">21</definedName>
    <definedName name="xxxColHeader1ex">3</definedName>
    <definedName name="xxxColHeader1ey">21</definedName>
    <definedName name="xxxColHeader2bx">0</definedName>
    <definedName name="xxxColHeader2by">244</definedName>
    <definedName name="xxxColHeader2ex">0</definedName>
    <definedName name="xxxColHeader2ey">244</definedName>
    <definedName name="xxxColHeader3bx">0</definedName>
    <definedName name="xxxColHeader3by">186</definedName>
    <definedName name="xxxColHeader3ex">0</definedName>
    <definedName name="xxxColHeader3ey">186</definedName>
    <definedName name="xxxColHeader4bx">0</definedName>
    <definedName name="xxxColHeader4by">101</definedName>
    <definedName name="xxxColHeader4ex">0</definedName>
    <definedName name="xxxColHeader4ey">101</definedName>
    <definedName name="xxxColHeader5bx">0</definedName>
    <definedName name="xxxColHeader5by">60</definedName>
    <definedName name="xxxColHeader5ex">0</definedName>
    <definedName name="xxxColHeader5ey">60</definedName>
    <definedName name="xxxColHeader6bx">0</definedName>
    <definedName name="xxxColHeader6by">9</definedName>
    <definedName name="xxxColHeader6ex">0</definedName>
    <definedName name="xxxColHeader6ey">9</definedName>
    <definedName name="xxxColLabels1bx">4</definedName>
    <definedName name="xxxColLabels1by">21</definedName>
    <definedName name="xxxColLabels1ex">15</definedName>
    <definedName name="xxxColLabels1ey">21</definedName>
    <definedName name="xxxColLabels2bx">1</definedName>
    <definedName name="xxxColLabels2by">244</definedName>
    <definedName name="xxxColLabels2ex">6</definedName>
    <definedName name="xxxColLabels2ey">244</definedName>
    <definedName name="xxxColLabels3bx">1</definedName>
    <definedName name="xxxColLabels3by">186</definedName>
    <definedName name="xxxColLabels3ex">6</definedName>
    <definedName name="xxxColLabels3ey">186</definedName>
    <definedName name="xxxColLabels4bx">1</definedName>
    <definedName name="xxxColLabels4by">101</definedName>
    <definedName name="xxxColLabels4ex">6</definedName>
    <definedName name="xxxColLabels4ey">101</definedName>
    <definedName name="xxxColLabels5bx">1</definedName>
    <definedName name="xxxColLabels5by">60</definedName>
    <definedName name="xxxColLabels5ex">6</definedName>
    <definedName name="xxxColLabels5ey">60</definedName>
    <definedName name="xxxColLabels6bx">1</definedName>
    <definedName name="xxxColLabels6by">9</definedName>
    <definedName name="xxxColLabels6ex">6</definedName>
    <definedName name="xxxColLabels6ey">9</definedName>
    <definedName name="xxxCommon1DimName2">"Category"</definedName>
    <definedName name="xxxCommon1DimValue1.1">"Mining_I"</definedName>
    <definedName name="xxxCommon1DimValue1.2">"Mining_I"</definedName>
    <definedName name="xxxCommon1DimValue2.1">"2001"</definedName>
    <definedName name="xxxCommon1DimValue2.2">"2001"</definedName>
    <definedName name="xxxCommon1DimValue3.1">"A20000000"</definedName>
    <definedName name="xxxCommon1DimValue3.2">"A20000000"</definedName>
    <definedName name="xxxCommon1DimValue4.1">"Working Budget"</definedName>
    <definedName name="xxxCommon1DimValue4.2">"Working Budget"</definedName>
    <definedName name="xxxCommon1DimValue5.1">"01"</definedName>
    <definedName name="xxxCommon1DimValue5.2">"01"</definedName>
    <definedName name="xxxCommon1DimValue6.1">"Before Alloc"</definedName>
    <definedName name="xxxCommon1DimValue6.2">"Before Alloc"</definedName>
    <definedName name="xxxCommon1DimValue7.1">"Local"</definedName>
    <definedName name="xxxCommon1DimValue7.2">"Local"</definedName>
    <definedName name="xxxCommon1DimValue8.1">"Untranslated"</definedName>
    <definedName name="xxxCommon1DimValue8.2">"Untranslated"</definedName>
    <definedName name="xxxCommon1DimValue9.1">"Periodic"</definedName>
    <definedName name="xxxCommon1DimValue9.2">"Periodic"</definedName>
    <definedName name="xxxCommon2DimValue1.1">3944</definedName>
    <definedName name="xxxCommon2DimValue1.2">"INTERCOMPANY NON-OP ITEMS - ACTUAL"</definedName>
    <definedName name="xxxCommon2DimValue2.1">220</definedName>
    <definedName name="xxxCommon2DimValue2.2">"CORPORATE"</definedName>
    <definedName name="xxxCommon2DimValue3.1">99</definedName>
    <definedName name="xxxCommon2DimValue3.2">"NON BUSINESS"</definedName>
    <definedName name="xxxCommon2DimValue4.1">"Local"</definedName>
    <definedName name="xxxCommon2DimValue4.2">"Local Currency"</definedName>
    <definedName name="xxxCommon2DimValue5.1">"Reported"</definedName>
    <definedName name="xxxCommon2DimValue5.2">"Reported Datatype"</definedName>
    <definedName name="xxxCommon2DimValue6.1">"C"</definedName>
    <definedName name="xxxCommon2DimValue6.2">"DEC PROJ"</definedName>
    <definedName name="xxxCommon3DimValue1.1">3943</definedName>
    <definedName name="xxxCommon3DimValue1.2">"OTHER NON OPERATING INC/EXP-DETAIL ACT"</definedName>
    <definedName name="xxxCommon3DimValue2.1">220</definedName>
    <definedName name="xxxCommon3DimValue2.2">"CORPORATE"</definedName>
    <definedName name="xxxCommon3DimValue3.1">99</definedName>
    <definedName name="xxxCommon3DimValue3.2">"NON BUSINESS"</definedName>
    <definedName name="xxxCommon3DimValue4.1">"Local"</definedName>
    <definedName name="xxxCommon3DimValue4.2">"Local Currency"</definedName>
    <definedName name="xxxCommon3DimValue5.1">"Reported"</definedName>
    <definedName name="xxxCommon3DimValue5.2">"Reported Datatype"</definedName>
    <definedName name="xxxCommon3DimValue6.1">"C"</definedName>
    <definedName name="xxxCommon3DimValue6.2">"DEC PROJ"</definedName>
    <definedName name="xxxCommon4DimValue1.1">3922</definedName>
    <definedName name="xxxCommon4DimValue1.2">"OTHER OPERATING INC &amp; EXP-DETAIL ACTUAL"</definedName>
    <definedName name="xxxCommon4DimValue2.1">220</definedName>
    <definedName name="xxxCommon4DimValue2.2">"CORPORATE"</definedName>
    <definedName name="xxxCommon4DimValue3.1">99</definedName>
    <definedName name="xxxCommon4DimValue3.2">"NON BUSINESS"</definedName>
    <definedName name="xxxCommon4DimValue4.1">"Local"</definedName>
    <definedName name="xxxCommon4DimValue4.2">"Local Currency"</definedName>
    <definedName name="xxxCommon4DimValue5.1">"Reported"</definedName>
    <definedName name="xxxCommon4DimValue5.2">"Reported Datatype"</definedName>
    <definedName name="xxxCommon4DimValue6.1">"C"</definedName>
    <definedName name="xxxCommon4DimValue6.2">"DEC PROJ"</definedName>
    <definedName name="xxxCommon5DimValue1.1">3921</definedName>
    <definedName name="xxxCommon5DimValue1.2">"OTHER OPERATING INCOME (EXPENSE)-ACTUAL"</definedName>
    <definedName name="xxxCommon5DimValue2.1">220</definedName>
    <definedName name="xxxCommon5DimValue2.2">"CORPORATE"</definedName>
    <definedName name="xxxCommon5DimValue3.1">99</definedName>
    <definedName name="xxxCommon5DimValue3.2">"NON BUSINESS"</definedName>
    <definedName name="xxxCommon5DimValue4.1">"Local"</definedName>
    <definedName name="xxxCommon5DimValue4.2">"Local Currency"</definedName>
    <definedName name="xxxCommon5DimValue5.1">"Reported"</definedName>
    <definedName name="xxxCommon5DimValue5.2">"Reported Datatype"</definedName>
    <definedName name="xxxCommon5DimValue6.1">"C"</definedName>
    <definedName name="xxxCommon5DimValue6.2">"DEC PROJ"</definedName>
    <definedName name="xxxCommon6DimValue1.1">3000</definedName>
    <definedName name="xxxCommon6DimValue1.2">"INCOME STATEMENT(M2)-ACTUAL"</definedName>
    <definedName name="xxxCommon6DimValue2.1">220</definedName>
    <definedName name="xxxCommon6DimValue2.2">"CORPORATE"</definedName>
    <definedName name="xxxCommon6DimValue3.1">99</definedName>
    <definedName name="xxxCommon6DimValue3.2">"NON BUSINESS"</definedName>
    <definedName name="xxxCommon6DimValue4.1">"Local"</definedName>
    <definedName name="xxxCommon6DimValue4.2">"Local Currency"</definedName>
    <definedName name="xxxCommon6DimValue5.1">"Reported"</definedName>
    <definedName name="xxxCommon6DimValue5.2">"Reported Datatype"</definedName>
    <definedName name="xxxCommon6DimValue6.1">"C"</definedName>
    <definedName name="xxxCommon6DimValue6.2">"DEC PROJ"</definedName>
    <definedName name="xxxCommonArea1bx">3</definedName>
    <definedName name="xxxCommonArea1by">11</definedName>
    <definedName name="xxxCommonArea1ex">5</definedName>
    <definedName name="xxxCommonArea1ey">19</definedName>
    <definedName name="xxxCommonArea2bx">0</definedName>
    <definedName name="xxxCommonArea2by">237</definedName>
    <definedName name="xxxCommonArea2ex">2</definedName>
    <definedName name="xxxCommonArea2ey">242</definedName>
    <definedName name="xxxCommonArea3bx">0</definedName>
    <definedName name="xxxCommonArea3by">179</definedName>
    <definedName name="xxxCommonArea3ex">2</definedName>
    <definedName name="xxxCommonArea3ey">184</definedName>
    <definedName name="xxxCommonArea4bx">0</definedName>
    <definedName name="xxxCommonArea4by">94</definedName>
    <definedName name="xxxCommonArea4ex">2</definedName>
    <definedName name="xxxCommonArea4ey">99</definedName>
    <definedName name="xxxCommonArea5bx">0</definedName>
    <definedName name="xxxCommonArea5by">53</definedName>
    <definedName name="xxxCommonArea5ex">2</definedName>
    <definedName name="xxxCommonArea5ey">58</definedName>
    <definedName name="xxxCommonArea6bx">0</definedName>
    <definedName name="xxxCommonArea6by">2</definedName>
    <definedName name="xxxCommonArea6ex">2</definedName>
    <definedName name="xxxCommonArea6ey">7</definedName>
    <definedName name="xxxDataBlock1bx">4</definedName>
    <definedName name="xxxDataBlock1by">25</definedName>
    <definedName name="xxxDataBlock1ex">15</definedName>
    <definedName name="xxxDataBlock1ey">164</definedName>
    <definedName name="xxxDataBlock2bx">1</definedName>
    <definedName name="xxxDataBlock2by">248</definedName>
    <definedName name="xxxDataBlock2ex">6</definedName>
    <definedName name="xxxDataBlock2ey">288</definedName>
    <definedName name="xxxDataBlock3bx">1</definedName>
    <definedName name="xxxDataBlock3by">190</definedName>
    <definedName name="xxxDataBlock3ex">6</definedName>
    <definedName name="xxxDataBlock3ey">231</definedName>
    <definedName name="xxxDataBlock4bx">1</definedName>
    <definedName name="xxxDataBlock4by">105</definedName>
    <definedName name="xxxDataBlock4ex">6</definedName>
    <definedName name="xxxDataBlock4ey">135</definedName>
    <definedName name="xxxDataBlock5bx">1</definedName>
    <definedName name="xxxDataBlock5by">64</definedName>
    <definedName name="xxxDataBlock5ex">6</definedName>
    <definedName name="xxxDataBlock5ey">89</definedName>
    <definedName name="xxxDataBlock6bx">1</definedName>
    <definedName name="xxxDataBlock6by">13</definedName>
    <definedName name="xxxDataBlock6ex">6</definedName>
    <definedName name="xxxDataBlock6ey">48</definedName>
    <definedName name="xxxDBShapeStamp">2001010919372400</definedName>
    <definedName name="xxxDownfootCols1Count">0</definedName>
    <definedName name="xxxDownfootRows1Count">0</definedName>
    <definedName name="xxxEntireArea1bx">3</definedName>
    <definedName name="xxxEntireArea1by">11</definedName>
    <definedName name="xxxEntireArea1ex">15</definedName>
    <definedName name="xxxEntireArea1ey">164</definedName>
    <definedName name="xxxEntireArea2bx">0</definedName>
    <definedName name="xxxEntireArea2by">237</definedName>
    <definedName name="xxxEntireArea2ex">6</definedName>
    <definedName name="xxxEntireArea2ey">288</definedName>
    <definedName name="xxxEntireArea3bx">0</definedName>
    <definedName name="xxxEntireArea3by">179</definedName>
    <definedName name="xxxEntireArea3ex">6</definedName>
    <definedName name="xxxEntireArea3ey">231</definedName>
    <definedName name="xxxEntireArea4bx">0</definedName>
    <definedName name="xxxEntireArea4by">94</definedName>
    <definedName name="xxxEntireArea4ex">6</definedName>
    <definedName name="xxxEntireArea4ey">135</definedName>
    <definedName name="xxxEntireArea5bx">0</definedName>
    <definedName name="xxxEntireArea5by">53</definedName>
    <definedName name="xxxEntireArea5ex">6</definedName>
    <definedName name="xxxEntireArea5ey">89</definedName>
    <definedName name="xxxEntireArea6bx">0</definedName>
    <definedName name="xxxEntireArea6by">2</definedName>
    <definedName name="xxxEntireArea6ex">6</definedName>
    <definedName name="xxxEntireArea6ey">48</definedName>
    <definedName name="xxxGNVFileName">"MINING.GNV"</definedName>
    <definedName name="xxxGNVHiddenDataSheet">"MINING.GNV_HD"</definedName>
    <definedName name="xxxGNVStamp">973722653</definedName>
    <definedName name="xxxHeaderCols1Count">0</definedName>
    <definedName name="xxxHeaderCols2Count">0</definedName>
    <definedName name="xxxHeaderCols3Count">0</definedName>
    <definedName name="xxxHeaderCols4Count">0</definedName>
    <definedName name="xxxHeaderCols5Count">0</definedName>
    <definedName name="xxxHeaderCols6Count">0</definedName>
    <definedName name="xxxHeaderRows1Count">0</definedName>
    <definedName name="xxxHeaderRows1Number0">161</definedName>
    <definedName name="xxxHeaderRows1Number1">37</definedName>
    <definedName name="xxxHeaderRows1Number10">106</definedName>
    <definedName name="xxxHeaderRows1Number11">115</definedName>
    <definedName name="xxxHeaderRows1Number12">116</definedName>
    <definedName name="xxxHeaderRows1Number13">128</definedName>
    <definedName name="xxxHeaderRows1Number14">152</definedName>
    <definedName name="xxxHeaderRows1Number15">153</definedName>
    <definedName name="xxxHeaderRows1Number16">155</definedName>
    <definedName name="xxxHeaderRows1Number17">156</definedName>
    <definedName name="xxxHeaderRows1Number18">166</definedName>
    <definedName name="xxxHeaderRows1Number19">167</definedName>
    <definedName name="xxxHeaderRows1Number2">38</definedName>
    <definedName name="xxxHeaderRows1Number20">188</definedName>
    <definedName name="xxxHeaderRows1Number21">189</definedName>
    <definedName name="xxxHeaderRows1Number22">211</definedName>
    <definedName name="xxxHeaderRows1Number23">212</definedName>
    <definedName name="xxxHeaderRows1Number24">222</definedName>
    <definedName name="xxxHeaderRows1Number25">223</definedName>
    <definedName name="xxxHeaderRows1Number26">232</definedName>
    <definedName name="xxxHeaderRows1Number27">233</definedName>
    <definedName name="xxxHeaderRows1Number28">245</definedName>
    <definedName name="xxxHeaderRows1Number29">246</definedName>
    <definedName name="xxxHeaderRows1Number3">49</definedName>
    <definedName name="xxxHeaderRows1Number30">247</definedName>
    <definedName name="xxxHeaderRows1Number31">248</definedName>
    <definedName name="xxxHeaderRows1Number32">249</definedName>
    <definedName name="xxxHeaderRows1Number33">250</definedName>
    <definedName name="xxxHeaderRows1Number34">251</definedName>
    <definedName name="xxxHeaderRows1Number35">252</definedName>
    <definedName name="xxxHeaderRows1Number36">253</definedName>
    <definedName name="xxxHeaderRows1Number37">254</definedName>
    <definedName name="xxxHeaderRows1Number4">50</definedName>
    <definedName name="xxxHeaderRows1Number5">71</definedName>
    <definedName name="xxxHeaderRows1Number6">72</definedName>
    <definedName name="xxxHeaderRows1Number7">94</definedName>
    <definedName name="xxxHeaderRows1Number8">95</definedName>
    <definedName name="xxxHeaderRows1Number9">105</definedName>
    <definedName name="xxxHeaderRows1Over0">0</definedName>
    <definedName name="xxxHeaderRows1Over1">0</definedName>
    <definedName name="xxxHeaderRows1Over10">0</definedName>
    <definedName name="xxxHeaderRows1Over11">0</definedName>
    <definedName name="xxxHeaderRows1Over12">0</definedName>
    <definedName name="xxxHeaderRows1Over13">0</definedName>
    <definedName name="xxxHeaderRows1Over14">0</definedName>
    <definedName name="xxxHeaderRows1Over15">0</definedName>
    <definedName name="xxxHeaderRows1Over16">0</definedName>
    <definedName name="xxxHeaderRows1Over17">0</definedName>
    <definedName name="xxxHeaderRows1Over18">0</definedName>
    <definedName name="xxxHeaderRows1Over19">0</definedName>
    <definedName name="xxxHeaderRows1Over2">0</definedName>
    <definedName name="xxxHeaderRows1Over20">0</definedName>
    <definedName name="xxxHeaderRows1Over21">0</definedName>
    <definedName name="xxxHeaderRows1Over22">0</definedName>
    <definedName name="xxxHeaderRows1Over23">0</definedName>
    <definedName name="xxxHeaderRows1Over24">0</definedName>
    <definedName name="xxxHeaderRows1Over25">0</definedName>
    <definedName name="xxxHeaderRows1Over26">0</definedName>
    <definedName name="xxxHeaderRows1Over27">0</definedName>
    <definedName name="xxxHeaderRows1Over28">0</definedName>
    <definedName name="xxxHeaderRows1Over29">0</definedName>
    <definedName name="xxxHeaderRows1Over3">0</definedName>
    <definedName name="xxxHeaderRows1Over30">0</definedName>
    <definedName name="xxxHeaderRows1Over31">0</definedName>
    <definedName name="xxxHeaderRows1Over32">0</definedName>
    <definedName name="xxxHeaderRows1Over33">0</definedName>
    <definedName name="xxxHeaderRows1Over34">0</definedName>
    <definedName name="xxxHeaderRows1Over35">0</definedName>
    <definedName name="xxxHeaderRows1Over36">0</definedName>
    <definedName name="xxxHeaderRows1Over37">0</definedName>
    <definedName name="xxxHeaderRows1Over4">0</definedName>
    <definedName name="xxxHeaderRows1Over5">0</definedName>
    <definedName name="xxxHeaderRows1Over6">0</definedName>
    <definedName name="xxxHeaderRows1Over7">0</definedName>
    <definedName name="xxxHeaderRows1Over8">0</definedName>
    <definedName name="xxxHeaderRows1Over9">0</definedName>
    <definedName name="xxxHeaderRows1Submit0">1</definedName>
    <definedName name="xxxHeaderRows1Submit1">1</definedName>
    <definedName name="xxxHeaderRows1Submit10">1</definedName>
    <definedName name="xxxHeaderRows1Submit11">1</definedName>
    <definedName name="xxxHeaderRows1Submit12">1</definedName>
    <definedName name="xxxHeaderRows1Submit13">1</definedName>
    <definedName name="xxxHeaderRows1Submit14">1</definedName>
    <definedName name="xxxHeaderRows1Submit15">1</definedName>
    <definedName name="xxxHeaderRows1Submit16">1</definedName>
    <definedName name="xxxHeaderRows1Submit17">1</definedName>
    <definedName name="xxxHeaderRows1Submit18">1</definedName>
    <definedName name="xxxHeaderRows1Submit19">1</definedName>
    <definedName name="xxxHeaderRows1Submit2">1</definedName>
    <definedName name="xxxHeaderRows1Submit20">1</definedName>
    <definedName name="xxxHeaderRows1Submit21">1</definedName>
    <definedName name="xxxHeaderRows1Submit22">1</definedName>
    <definedName name="xxxHeaderRows1Submit23">1</definedName>
    <definedName name="xxxHeaderRows1Submit24">1</definedName>
    <definedName name="xxxHeaderRows1Submit25">1</definedName>
    <definedName name="xxxHeaderRows1Submit26">1</definedName>
    <definedName name="xxxHeaderRows1Submit27">1</definedName>
    <definedName name="xxxHeaderRows1Submit28">1</definedName>
    <definedName name="xxxHeaderRows1Submit29">1</definedName>
    <definedName name="xxxHeaderRows1Submit3">1</definedName>
    <definedName name="xxxHeaderRows1Submit30">1</definedName>
    <definedName name="xxxHeaderRows1Submit31">1</definedName>
    <definedName name="xxxHeaderRows1Submit32">1</definedName>
    <definedName name="xxxHeaderRows1Submit33">1</definedName>
    <definedName name="xxxHeaderRows1Submit34">1</definedName>
    <definedName name="xxxHeaderRows1Submit35">1</definedName>
    <definedName name="xxxHeaderRows1Submit36">1</definedName>
    <definedName name="xxxHeaderRows1Submit37">1</definedName>
    <definedName name="xxxHeaderRows1Submit4">1</definedName>
    <definedName name="xxxHeaderRows1Submit5">1</definedName>
    <definedName name="xxxHeaderRows1Submit6">1</definedName>
    <definedName name="xxxHeaderRows1Submit7">1</definedName>
    <definedName name="xxxHeaderRows1Submit8">1</definedName>
    <definedName name="xxxHeaderRows1Submit9">1</definedName>
    <definedName name="xxxHeaderRows2Count">0</definedName>
    <definedName name="xxxHeaderRows3Count">1</definedName>
    <definedName name="xxxHeaderRows3Number0">230</definedName>
    <definedName name="xxxHeaderRows3Over0">0</definedName>
    <definedName name="xxxHeaderRows3Submit0">1</definedName>
    <definedName name="xxxHeaderRows4Count">2</definedName>
    <definedName name="xxxHeaderRows4Number0">121</definedName>
    <definedName name="xxxHeaderRows4Number1">134</definedName>
    <definedName name="xxxHeaderRows4Over0">0</definedName>
    <definedName name="xxxHeaderRows4Over1">0</definedName>
    <definedName name="xxxHeaderRows4Submit0">1</definedName>
    <definedName name="xxxHeaderRows4Submit1">1</definedName>
    <definedName name="xxxHeaderRows5Count">1</definedName>
    <definedName name="xxxHeaderRows5Number0">78</definedName>
    <definedName name="xxxHeaderRows5Over0">0</definedName>
    <definedName name="xxxHeaderRows5Submit0">1</definedName>
    <definedName name="xxxHeaderRows6Count">10</definedName>
    <definedName name="xxxHeaderRows6Number0">13</definedName>
    <definedName name="xxxHeaderRows6Number1">22</definedName>
    <definedName name="xxxHeaderRows6Number2">23</definedName>
    <definedName name="xxxHeaderRows6Number3">30</definedName>
    <definedName name="xxxHeaderRows6Number4">33</definedName>
    <definedName name="xxxHeaderRows6Number5">35</definedName>
    <definedName name="xxxHeaderRows6Number6">37</definedName>
    <definedName name="xxxHeaderRows6Number7">38</definedName>
    <definedName name="xxxHeaderRows6Number8">44</definedName>
    <definedName name="xxxHeaderRows6Number9">47</definedName>
    <definedName name="xxxHeaderRows6Over0">0</definedName>
    <definedName name="xxxHeaderRows6Over1">0</definedName>
    <definedName name="xxxHeaderRows6Over2">0</definedName>
    <definedName name="xxxHeaderRows6Over3">0</definedName>
    <definedName name="xxxHeaderRows6Over4">0</definedName>
    <definedName name="xxxHeaderRows6Over5">0</definedName>
    <definedName name="xxxHeaderRows6Over6">0</definedName>
    <definedName name="xxxHeaderRows6Over7">0</definedName>
    <definedName name="xxxHeaderRows6Over8">0</definedName>
    <definedName name="xxxHeaderRows6Over9">0</definedName>
    <definedName name="xxxHeaderRows6Submit0">1</definedName>
    <definedName name="xxxHeaderRows6Submit1">1</definedName>
    <definedName name="xxxHeaderRows6Submit2">1</definedName>
    <definedName name="xxxHeaderRows6Submit3">1</definedName>
    <definedName name="xxxHeaderRows6Submit4">1</definedName>
    <definedName name="xxxHeaderRows6Submit5">1</definedName>
    <definedName name="xxxHeaderRows6Submit6">1</definedName>
    <definedName name="xxxHeaderRows6Submit7">1</definedName>
    <definedName name="xxxHeaderRows6Submit8">1</definedName>
    <definedName name="xxxHeaderRows6Submit9">1</definedName>
    <definedName name="xxxNumber_Areas">1</definedName>
    <definedName name="xxxODECols1Count">0</definedName>
    <definedName name="xxxODECols2Count">0</definedName>
    <definedName name="xxxODECols3Count">0</definedName>
    <definedName name="xxxODECols4Count">0</definedName>
    <definedName name="xxxODECols5Count">0</definedName>
    <definedName name="xxxODECols6Count">0</definedName>
    <definedName name="xxxODERows1Count">0</definedName>
    <definedName name="xxxODERows2Count">0</definedName>
    <definedName name="xxxODERows3Count">0</definedName>
    <definedName name="xxxODERows4Count">0</definedName>
    <definedName name="xxxODERows5Count">0</definedName>
    <definedName name="xxxODERows6Count">0</definedName>
    <definedName name="xxxRefreshable">1</definedName>
    <definedName name="xxxRLabel1.1.Prompt">0</definedName>
    <definedName name="xxxRLabel1.10.Prompt">0</definedName>
    <definedName name="xxxRLabel1.100.Prompt">0</definedName>
    <definedName name="xxxRLabel1.101.Prompt">0</definedName>
    <definedName name="xxxRLabel1.102.Prompt">0</definedName>
    <definedName name="xxxRLabel1.103.Prompt">0</definedName>
    <definedName name="xxxRLabel1.104.Prompt">0</definedName>
    <definedName name="xxxRLabel1.105.Prompt">0</definedName>
    <definedName name="xxxRLabel1.106.Prompt">0</definedName>
    <definedName name="xxxRLabel1.107.Prompt">0</definedName>
    <definedName name="xxxRLabel1.108.Prompt">0</definedName>
    <definedName name="xxxRLabel1.109.Prompt">0</definedName>
    <definedName name="xxxRLabel1.11.Prompt">0</definedName>
    <definedName name="xxxRLabel1.110.Prompt">0</definedName>
    <definedName name="xxxRLabel1.111.Prompt">0</definedName>
    <definedName name="xxxRLabel1.112.Prompt">0</definedName>
    <definedName name="xxxRLabel1.113.Prompt">0</definedName>
    <definedName name="xxxRLabel1.114.Prompt">0</definedName>
    <definedName name="xxxRLabel1.115.Prompt">0</definedName>
    <definedName name="xxxRLabel1.116.Prompt">0</definedName>
    <definedName name="xxxRLabel1.117.Prompt">0</definedName>
    <definedName name="xxxRLabel1.118.Prompt">0</definedName>
    <definedName name="xxxRLabel1.119.Prompt">0</definedName>
    <definedName name="xxxRLabel1.12.Prompt">0</definedName>
    <definedName name="xxxRLabel1.120.Prompt">0</definedName>
    <definedName name="xxxRLabel1.121.Prompt">0</definedName>
    <definedName name="xxxRLabel1.122.Prompt">0</definedName>
    <definedName name="xxxRLabel1.123.Prompt">0</definedName>
    <definedName name="xxxRLabel1.124.Prompt">0</definedName>
    <definedName name="xxxRLabel1.125.Prompt">0</definedName>
    <definedName name="xxxRLabel1.126.Prompt">0</definedName>
    <definedName name="xxxRLabel1.127.Prompt">0</definedName>
    <definedName name="xxxRLabel1.128.Prompt">0</definedName>
    <definedName name="xxxRLabel1.129.Prompt">0</definedName>
    <definedName name="xxxRLabel1.13.Prompt">0</definedName>
    <definedName name="xxxRLabel1.130.Prompt">0</definedName>
    <definedName name="xxxRLabel1.131.Prompt">0</definedName>
    <definedName name="xxxRLabel1.132.Prompt">0</definedName>
    <definedName name="xxxRLabel1.133.Prompt">0</definedName>
    <definedName name="xxxRLabel1.134.Prompt">0</definedName>
    <definedName name="xxxRLabel1.135.Prompt">0</definedName>
    <definedName name="xxxRLabel1.136.Prompt">0</definedName>
    <definedName name="xxxRLabel1.137.Prompt">0</definedName>
    <definedName name="xxxRLabel1.138.Prompt">0</definedName>
    <definedName name="xxxRLabel1.139.Prompt">0</definedName>
    <definedName name="xxxRLabel1.14.Prompt">0</definedName>
    <definedName name="xxxRLabel1.140.Prompt">0</definedName>
    <definedName name="xxxRLabel1.141.Prompt">0</definedName>
    <definedName name="xxxRLabel1.15.Prompt">0</definedName>
    <definedName name="xxxRLabel1.16.Prompt">0</definedName>
    <definedName name="xxxRLabel1.17.Prompt">0</definedName>
    <definedName name="xxxRLabel1.18.Prompt">0</definedName>
    <definedName name="xxxRLabel1.19.Prompt">0</definedName>
    <definedName name="xxxRLabel1.2.Prompt">0</definedName>
    <definedName name="xxxRLabel1.20.Prompt">0</definedName>
    <definedName name="xxxRLabel1.21.Prompt">0</definedName>
    <definedName name="xxxRLabel1.22.Prompt">0</definedName>
    <definedName name="xxxRLabel1.23.Prompt">0</definedName>
    <definedName name="xxxRLabel1.24.Prompt">0</definedName>
    <definedName name="xxxRLabel1.25.Prompt">0</definedName>
    <definedName name="xxxRLabel1.26.Prompt">0</definedName>
    <definedName name="xxxRLabel1.27.Prompt">0</definedName>
    <definedName name="xxxRLabel1.28.Prompt">0</definedName>
    <definedName name="xxxRLabel1.29.Prompt">0</definedName>
    <definedName name="xxxRLabel1.3.Prompt">0</definedName>
    <definedName name="xxxRLabel1.30.Prompt">0</definedName>
    <definedName name="xxxRLabel1.31.Prompt">0</definedName>
    <definedName name="xxxRLabel1.32.Prompt">0</definedName>
    <definedName name="xxxRLabel1.33.Prompt">0</definedName>
    <definedName name="xxxRLabel1.34.Prompt">0</definedName>
    <definedName name="xxxRLabel1.35.Prompt">0</definedName>
    <definedName name="xxxRLabel1.36.Prompt">0</definedName>
    <definedName name="xxxRLabel1.37.Prompt">0</definedName>
    <definedName name="xxxRLabel1.38.Prompt">0</definedName>
    <definedName name="xxxRLabel1.39.Prompt">0</definedName>
    <definedName name="xxxRLabel1.4.Prompt">0</definedName>
    <definedName name="xxxRLabel1.40.Prompt">0</definedName>
    <definedName name="xxxRLabel1.41.Prompt">0</definedName>
    <definedName name="xxxRLabel1.42.Prompt">0</definedName>
    <definedName name="xxxRLabel1.43.Prompt">0</definedName>
    <definedName name="xxxRLabel1.44.Prompt">0</definedName>
    <definedName name="xxxRLabel1.45.Prompt">0</definedName>
    <definedName name="xxxRLabel1.46.Prompt">0</definedName>
    <definedName name="xxxRLabel1.47.Prompt">0</definedName>
    <definedName name="xxxRLabel1.48.Prompt">0</definedName>
    <definedName name="xxxRLabel1.49.Prompt">0</definedName>
    <definedName name="xxxRLabel1.5.Prompt">0</definedName>
    <definedName name="xxxRLabel1.50.Prompt">0</definedName>
    <definedName name="xxxRLabel1.51.Prompt">0</definedName>
    <definedName name="xxxRLabel1.52.Prompt">0</definedName>
    <definedName name="xxxRLabel1.53.Prompt">0</definedName>
    <definedName name="xxxRLabel1.54.Prompt">0</definedName>
    <definedName name="xxxRLabel1.55.Prompt">0</definedName>
    <definedName name="xxxRLabel1.56.Prompt">0</definedName>
    <definedName name="xxxRLabel1.57.Prompt">0</definedName>
    <definedName name="xxxRLabel1.58.Prompt">0</definedName>
    <definedName name="xxxRLabel1.59.Prompt">0</definedName>
    <definedName name="xxxRLabel1.6.Prompt">0</definedName>
    <definedName name="xxxRLabel1.60.Prompt">0</definedName>
    <definedName name="xxxRLabel1.61.Prompt">0</definedName>
    <definedName name="xxxRLabel1.62.Prompt">0</definedName>
    <definedName name="xxxRLabel1.63.Prompt">0</definedName>
    <definedName name="xxxRLabel1.64.Prompt">0</definedName>
    <definedName name="xxxRLabel1.65.Prompt">0</definedName>
    <definedName name="xxxRLabel1.66.Prompt">0</definedName>
    <definedName name="xxxRLabel1.67.Prompt">0</definedName>
    <definedName name="xxxRLabel1.68.Prompt">0</definedName>
    <definedName name="xxxRLabel1.69.Prompt">0</definedName>
    <definedName name="xxxRLabel1.7.Prompt">0</definedName>
    <definedName name="xxxRLabel1.70.Prompt">0</definedName>
    <definedName name="xxxRLabel1.71.Prompt">0</definedName>
    <definedName name="xxxRLabel1.72.Prompt">0</definedName>
    <definedName name="xxxRLabel1.73.Prompt">0</definedName>
    <definedName name="xxxRLabel1.74.Prompt">0</definedName>
    <definedName name="xxxRLabel1.75.Prompt">0</definedName>
    <definedName name="xxxRLabel1.76.Prompt">0</definedName>
    <definedName name="xxxRLabel1.77.Prompt">0</definedName>
    <definedName name="xxxRLabel1.78.Prompt">0</definedName>
    <definedName name="xxxRLabel1.79.Prompt">0</definedName>
    <definedName name="xxxRLabel1.8.Prompt">0</definedName>
    <definedName name="xxxRLabel1.80.Prompt">0</definedName>
    <definedName name="xxxRLabel1.81.Prompt">0</definedName>
    <definedName name="xxxRLabel1.82.Prompt">0</definedName>
    <definedName name="xxxRLabel1.83.Prompt">0</definedName>
    <definedName name="xxxRLabel1.84.Prompt">0</definedName>
    <definedName name="xxxRLabel1.85.Prompt">0</definedName>
    <definedName name="xxxRLabel1.86.Prompt">0</definedName>
    <definedName name="xxxRLabel1.87.Prompt">0</definedName>
    <definedName name="xxxRLabel1.88.Prompt">0</definedName>
    <definedName name="xxxRLabel1.89.Prompt">0</definedName>
    <definedName name="xxxRLabel1.9.Prompt">0</definedName>
    <definedName name="xxxRLabel1.90.Prompt">0</definedName>
    <definedName name="xxxRLabel1.91.Prompt">0</definedName>
    <definedName name="xxxRLabel1.92.Prompt">0</definedName>
    <definedName name="xxxRLabel1.93.Prompt">0</definedName>
    <definedName name="xxxRLabel1.94.Prompt">0</definedName>
    <definedName name="xxxRLabel1.95.Prompt">0</definedName>
    <definedName name="xxxRLabel1.96.Prompt">0</definedName>
    <definedName name="xxxRLabel1.97.Prompt">0</definedName>
    <definedName name="xxxRLabel1.98.Prompt">0</definedName>
    <definedName name="xxxRLabel1.99.Prompt">0</definedName>
    <definedName name="xxxRowHeader1bx">3</definedName>
    <definedName name="xxxRowHeader1by">23</definedName>
    <definedName name="xxxRowHeader1ex">3</definedName>
    <definedName name="xxxRowHeader1ey">23</definedName>
    <definedName name="xxxRowHeader2bx">0</definedName>
    <definedName name="xxxRowHeader2by">246</definedName>
    <definedName name="xxxRowHeader2ex">0</definedName>
    <definedName name="xxxRowHeader2ey">246</definedName>
    <definedName name="xxxRowHeader3bx">0</definedName>
    <definedName name="xxxRowHeader3by">188</definedName>
    <definedName name="xxxRowHeader3ex">0</definedName>
    <definedName name="xxxRowHeader3ey">188</definedName>
    <definedName name="xxxRowHeader4bx">0</definedName>
    <definedName name="xxxRowHeader4by">103</definedName>
    <definedName name="xxxRowHeader4ex">0</definedName>
    <definedName name="xxxRowHeader4ey">103</definedName>
    <definedName name="xxxRowHeader5bx">0</definedName>
    <definedName name="xxxRowHeader5by">62</definedName>
    <definedName name="xxxRowHeader5ex">0</definedName>
    <definedName name="xxxRowHeader5ey">62</definedName>
    <definedName name="xxxRowHeader6bx">0</definedName>
    <definedName name="xxxRowHeader6by">11</definedName>
    <definedName name="xxxRowHeader6ex">0</definedName>
    <definedName name="xxxRowHeader6ey">11</definedName>
    <definedName name="xxxRowLabels1bx">3</definedName>
    <definedName name="xxxRowLabels1by">25</definedName>
    <definedName name="xxxRowLabels1ex">3</definedName>
    <definedName name="xxxRowLabels1ey">164</definedName>
    <definedName name="xxxRowLabels2bx">0</definedName>
    <definedName name="xxxRowLabels2by">248</definedName>
    <definedName name="xxxRowLabels2ex">0</definedName>
    <definedName name="xxxRowLabels2ey">288</definedName>
    <definedName name="xxxRowLabels3bx">0</definedName>
    <definedName name="xxxRowLabels3by">190</definedName>
    <definedName name="xxxRowLabels3ex">0</definedName>
    <definedName name="xxxRowLabels3ey">231</definedName>
    <definedName name="xxxRowLabels4bx">0</definedName>
    <definedName name="xxxRowLabels4by">105</definedName>
    <definedName name="xxxRowLabels4ex">0</definedName>
    <definedName name="xxxRowLabels4ey">135</definedName>
    <definedName name="xxxRowLabels5bx">0</definedName>
    <definedName name="xxxRowLabels5by">64</definedName>
    <definedName name="xxxRowLabels5ex">0</definedName>
    <definedName name="xxxRowLabels5ey">89</definedName>
    <definedName name="xxxRowLabels6bx">0</definedName>
    <definedName name="xxxRowLabels6by">13</definedName>
    <definedName name="xxxRowLabels6ex">0</definedName>
    <definedName name="xxxRowLabels6ey">48</definedName>
    <definedName name="xxxSubmittable">TRUE</definedName>
    <definedName name="xxxUDCols1Count">0</definedName>
    <definedName name="xxxUDCols2Count">0</definedName>
    <definedName name="xxxUDCols3Count">0</definedName>
    <definedName name="xxxUDCols4Count">0</definedName>
    <definedName name="xxxUDCols5Count">0</definedName>
    <definedName name="xxxUDCols6Count">0</definedName>
    <definedName name="xxxUDRows1Count">11</definedName>
    <definedName name="xxxUDRows1Number0">25</definedName>
    <definedName name="xxxUDRows1Number1">50</definedName>
    <definedName name="xxxUDRows1Number10">147</definedName>
    <definedName name="xxxUDRows1Number2">51</definedName>
    <definedName name="xxxUDRows1Number3">68</definedName>
    <definedName name="xxxUDRows1Number4">69</definedName>
    <definedName name="xxxUDRows1Number5">129</definedName>
    <definedName name="xxxUDRows1Number6">130</definedName>
    <definedName name="xxxUDRows1Number7">138</definedName>
    <definedName name="xxxUDRows1Number8">139</definedName>
    <definedName name="xxxUDRows1Number9">146</definedName>
    <definedName name="xxxUDRows1Over0">0</definedName>
    <definedName name="xxxUDRows1Over1">0</definedName>
    <definedName name="xxxUDRows1Over10">0</definedName>
    <definedName name="xxxUDRows1Over2">0</definedName>
    <definedName name="xxxUDRows1Over3">0</definedName>
    <definedName name="xxxUDRows1Over4">0</definedName>
    <definedName name="xxxUDRows1Over5">0</definedName>
    <definedName name="xxxUDRows1Over6">0</definedName>
    <definedName name="xxxUDRows1Over7">0</definedName>
    <definedName name="xxxUDRows1Over8">0</definedName>
    <definedName name="xxxUDRows1Over9">0</definedName>
    <definedName name="xxxUDRows1Submit0">1</definedName>
    <definedName name="xxxUDRows1Submit1">1</definedName>
    <definedName name="xxxUDRows1Submit10">1</definedName>
    <definedName name="xxxUDRows1Submit2">1</definedName>
    <definedName name="xxxUDRows1Submit3">1</definedName>
    <definedName name="xxxUDRows1Submit4">1</definedName>
    <definedName name="xxxUDRows1Submit5">1</definedName>
    <definedName name="xxxUDRows1Submit6">1</definedName>
    <definedName name="xxxUDRows1Submit7">1</definedName>
    <definedName name="xxxUDRows1Submit8">1</definedName>
    <definedName name="xxxUDRows1Submit9">1</definedName>
    <definedName name="xxxUDRows2Count">0</definedName>
    <definedName name="xxxUDRows3Count">0</definedName>
    <definedName name="xxxUDRows4Count">0</definedName>
    <definedName name="xxxUDRows5Count">0</definedName>
    <definedName name="xxxUDRows6Count">0</definedName>
    <definedName name="xxxx" hidden="1">{#N/A,#N/A,FALSE,"Matrix";#N/A,#N/A,FALSE,"Executive";#N/A,#N/A,FALSE,"Summary"}</definedName>
    <definedName name="y" localSheetId="28">#REF!</definedName>
    <definedName name="y" localSheetId="18">#REF!</definedName>
    <definedName name="y" localSheetId="19">#REF!</definedName>
    <definedName name="y" localSheetId="20">#REF!</definedName>
    <definedName name="y" localSheetId="21">#REF!</definedName>
    <definedName name="y" localSheetId="23">#REF!</definedName>
    <definedName name="y" localSheetId="24">#REF!</definedName>
    <definedName name="y" localSheetId="25">#REF!</definedName>
    <definedName name="y" localSheetId="26">#REF!</definedName>
    <definedName name="y" localSheetId="1">#REF!</definedName>
    <definedName name="y" localSheetId="2">#REF!</definedName>
    <definedName name="y" localSheetId="4">#REF!</definedName>
    <definedName name="y" localSheetId="5">#REF!</definedName>
    <definedName name="y" localSheetId="7">#REF!</definedName>
    <definedName name="y" localSheetId="9">#REF!</definedName>
    <definedName name="y" localSheetId="10">#REF!</definedName>
    <definedName name="y">#REF!</definedName>
    <definedName name="ye">#REF!</definedName>
    <definedName name="YE_AIR_Target" localSheetId="19">#REF!</definedName>
    <definedName name="YE_AIR_Target">#REF!</definedName>
    <definedName name="YE_Budget_AB_Spills" localSheetId="19">#REF!</definedName>
    <definedName name="YE_Budget_AB_Spills">#REF!</definedName>
    <definedName name="YE_Budget_Availability" localSheetId="19">#REF!</definedName>
    <definedName name="YE_Budget_Availability">#REF!</definedName>
    <definedName name="YE_Budget_C_Spills" localSheetId="19">#REF!</definedName>
    <definedName name="YE_Budget_C_Spills">#REF!</definedName>
    <definedName name="YE_Development_Capital_Budget" localSheetId="19">#REF!</definedName>
    <definedName name="YE_Development_Capital_Budget">#REF!</definedName>
    <definedName name="YE_Hydro_Budget_TWh" localSheetId="19">#REF!</definedName>
    <definedName name="YE_Hydro_Budget_TWh">#REF!</definedName>
    <definedName name="YE_Hydro_Staff_Budget" localSheetId="19">#REF!</definedName>
    <definedName name="YE_Hydro_Staff_Budget">#REF!</definedName>
    <definedName name="YE_Operational_Capital_Budget" localSheetId="19">#REF!</definedName>
    <definedName name="YE_Operational_Capital_Budget">#REF!</definedName>
    <definedName name="YE_Staff_Budget" localSheetId="19">#REF!</definedName>
    <definedName name="YE_Staff_Budget">#REF!</definedName>
    <definedName name="YE_Thermal_Budget_TWh" localSheetId="19">#REF!</definedName>
    <definedName name="YE_Thermal_Budget_TWh">#REF!</definedName>
    <definedName name="YE_Thermal_OMA_Budegt" localSheetId="19">#REF!</definedName>
    <definedName name="YE_Thermal_OMA_Budegt">#REF!</definedName>
    <definedName name="YE_Thermal_Staff_Budget" localSheetId="19">#REF!</definedName>
    <definedName name="YE_Thermal_Staff_Budget">#REF!</definedName>
    <definedName name="YE_Total_OMA_Budget" localSheetId="19">#REF!</definedName>
    <definedName name="YE_Total_OMA_Budget">#REF!</definedName>
    <definedName name="YE_Total_Operational_OMA_Budget" localSheetId="19">#REF!</definedName>
    <definedName name="YE_Total_Operational_OMA_Budget">#REF!</definedName>
    <definedName name="year" localSheetId="19">#REF!</definedName>
    <definedName name="year">#REF!</definedName>
    <definedName name="YEAR2009" localSheetId="27">#REF!</definedName>
    <definedName name="YEAR2009" localSheetId="28">#REF!</definedName>
    <definedName name="YEAR2009" localSheetId="18">#REF!</definedName>
    <definedName name="YEAR2009" localSheetId="21">#REF!</definedName>
    <definedName name="YEAR2009" localSheetId="23">#REF!</definedName>
    <definedName name="YEAR2009" localSheetId="24">#REF!</definedName>
    <definedName name="YEAR2009" localSheetId="25">#REF!</definedName>
    <definedName name="YEAR2009" localSheetId="26">#REF!</definedName>
    <definedName name="YEAR2009" localSheetId="1">#REF!</definedName>
    <definedName name="YEAR2009" localSheetId="2">#REF!</definedName>
    <definedName name="YEAR2009" localSheetId="4">#REF!</definedName>
    <definedName name="YEAR2009" localSheetId="9">#REF!</definedName>
    <definedName name="YEAR2009" localSheetId="10">#REF!</definedName>
    <definedName name="YEAR2009">#REF!</definedName>
    <definedName name="years">5</definedName>
    <definedName name="YearTEI">#REF!</definedName>
    <definedName name="YEdate" localSheetId="19">#REF!</definedName>
    <definedName name="YEdate">#REF!</definedName>
    <definedName name="Yes">#REF!</definedName>
    <definedName name="YEtitle" localSheetId="19">#REF!</definedName>
    <definedName name="YEtitle">#REF!</definedName>
    <definedName name="YN">#REF!</definedName>
    <definedName name="Yr1_ProjCap" localSheetId="27">#REF!</definedName>
    <definedName name="Yr1_ProjCap" localSheetId="28">#REF!</definedName>
    <definedName name="Yr1_ProjCap" localSheetId="16">#REF!</definedName>
    <definedName name="Yr1_ProjCap" localSheetId="18">#REF!</definedName>
    <definedName name="Yr1_ProjCap" localSheetId="20">#REF!</definedName>
    <definedName name="Yr1_ProjCap" localSheetId="21">#REF!</definedName>
    <definedName name="Yr1_ProjCap" localSheetId="22">#REF!</definedName>
    <definedName name="Yr1_ProjCap" localSheetId="23">#REF!</definedName>
    <definedName name="Yr1_ProjCap" localSheetId="24">#REF!</definedName>
    <definedName name="Yr1_ProjCap" localSheetId="25">#REF!</definedName>
    <definedName name="Yr1_ProjCap" localSheetId="26">#REF!</definedName>
    <definedName name="Yr1_ProjCap" localSheetId="1">#REF!</definedName>
    <definedName name="Yr1_ProjCap" localSheetId="2">#REF!</definedName>
    <definedName name="Yr1_ProjCap" localSheetId="4">#REF!</definedName>
    <definedName name="Yr1_ProjCap" localSheetId="5">#REF!</definedName>
    <definedName name="Yr1_ProjCap" localSheetId="7">#REF!</definedName>
    <definedName name="Yr1_ProjCap" localSheetId="8">#REF!</definedName>
    <definedName name="Yr1_ProjCap" localSheetId="9">#REF!</definedName>
    <definedName name="Yr1_ProjCap" localSheetId="10">#REF!</definedName>
    <definedName name="Yr1_ProjCap">#REF!</definedName>
    <definedName name="Yr1_ProjMFA" localSheetId="27">#REF!</definedName>
    <definedName name="Yr1_ProjMFA" localSheetId="28">#REF!</definedName>
    <definedName name="Yr1_ProjMFA" localSheetId="16">#REF!</definedName>
    <definedName name="Yr1_ProjMFA" localSheetId="18">#REF!</definedName>
    <definedName name="Yr1_ProjMFA" localSheetId="20">#REF!</definedName>
    <definedName name="Yr1_ProjMFA" localSheetId="21">#REF!</definedName>
    <definedName name="Yr1_ProjMFA" localSheetId="22">#REF!</definedName>
    <definedName name="Yr1_ProjMFA" localSheetId="23">#REF!</definedName>
    <definedName name="Yr1_ProjMFA" localSheetId="24">#REF!</definedName>
    <definedName name="Yr1_ProjMFA" localSheetId="25">#REF!</definedName>
    <definedName name="Yr1_ProjMFA" localSheetId="26">#REF!</definedName>
    <definedName name="Yr1_ProjMFA" localSheetId="1">#REF!</definedName>
    <definedName name="Yr1_ProjMFA" localSheetId="2">#REF!</definedName>
    <definedName name="Yr1_ProjMFA" localSheetId="4">#REF!</definedName>
    <definedName name="Yr1_ProjMFA" localSheetId="7">#REF!</definedName>
    <definedName name="Yr1_ProjMFA" localSheetId="8">#REF!</definedName>
    <definedName name="Yr1_ProjMFA" localSheetId="9">#REF!</definedName>
    <definedName name="Yr1_ProjMFA" localSheetId="10">#REF!</definedName>
    <definedName name="Yr1_ProjMFA">#REF!</definedName>
    <definedName name="Yr1_ProjOMA" localSheetId="27">#REF!</definedName>
    <definedName name="Yr1_ProjOMA" localSheetId="28">#REF!</definedName>
    <definedName name="Yr1_ProjOMA" localSheetId="16">#REF!</definedName>
    <definedName name="Yr1_ProjOMA" localSheetId="18">#REF!</definedName>
    <definedName name="Yr1_ProjOMA" localSheetId="20">#REF!</definedName>
    <definedName name="Yr1_ProjOMA" localSheetId="21">#REF!</definedName>
    <definedName name="Yr1_ProjOMA" localSheetId="22">#REF!</definedName>
    <definedName name="Yr1_ProjOMA" localSheetId="23">#REF!</definedName>
    <definedName name="Yr1_ProjOMA" localSheetId="24">#REF!</definedName>
    <definedName name="Yr1_ProjOMA" localSheetId="25">#REF!</definedName>
    <definedName name="Yr1_ProjOMA" localSheetId="26">#REF!</definedName>
    <definedName name="Yr1_ProjOMA" localSheetId="1">#REF!</definedName>
    <definedName name="Yr1_ProjOMA" localSheetId="2">#REF!</definedName>
    <definedName name="Yr1_ProjOMA" localSheetId="4">#REF!</definedName>
    <definedName name="Yr1_ProjOMA" localSheetId="7">#REF!</definedName>
    <definedName name="Yr1_ProjOMA" localSheetId="8">#REF!</definedName>
    <definedName name="Yr1_ProjOMA" localSheetId="9">#REF!</definedName>
    <definedName name="Yr1_ProjOMA" localSheetId="10">#REF!</definedName>
    <definedName name="Yr1_ProjOMA">#REF!</definedName>
    <definedName name="Yr2_ProjCap" localSheetId="27">#REF!</definedName>
    <definedName name="Yr2_ProjCap" localSheetId="28">#REF!</definedName>
    <definedName name="Yr2_ProjCap" localSheetId="18">#REF!</definedName>
    <definedName name="Yr2_ProjCap" localSheetId="20">#REF!</definedName>
    <definedName name="Yr2_ProjCap" localSheetId="21">#REF!</definedName>
    <definedName name="Yr2_ProjCap" localSheetId="22">#REF!</definedName>
    <definedName name="Yr2_ProjCap" localSheetId="23">#REF!</definedName>
    <definedName name="Yr2_ProjCap" localSheetId="24">#REF!</definedName>
    <definedName name="Yr2_ProjCap" localSheetId="25">#REF!</definedName>
    <definedName name="Yr2_ProjCap" localSheetId="26">#REF!</definedName>
    <definedName name="Yr2_ProjCap" localSheetId="1">#REF!</definedName>
    <definedName name="Yr2_ProjCap" localSheetId="2">#REF!</definedName>
    <definedName name="Yr2_ProjCap" localSheetId="4">#REF!</definedName>
    <definedName name="Yr2_ProjCap" localSheetId="7">#REF!</definedName>
    <definedName name="Yr2_ProjCap" localSheetId="8">#REF!</definedName>
    <definedName name="Yr2_ProjCap" localSheetId="9">#REF!</definedName>
    <definedName name="Yr2_ProjCap" localSheetId="10">#REF!</definedName>
    <definedName name="Yr2_ProjCap">#REF!</definedName>
    <definedName name="Yr2_ProjMFA" localSheetId="27">#REF!</definedName>
    <definedName name="Yr2_ProjMFA" localSheetId="28">#REF!</definedName>
    <definedName name="Yr2_ProjMFA" localSheetId="18">#REF!</definedName>
    <definedName name="Yr2_ProjMFA" localSheetId="20">#REF!</definedName>
    <definedName name="Yr2_ProjMFA" localSheetId="21">#REF!</definedName>
    <definedName name="Yr2_ProjMFA" localSheetId="22">#REF!</definedName>
    <definedName name="Yr2_ProjMFA" localSheetId="23">#REF!</definedName>
    <definedName name="Yr2_ProjMFA" localSheetId="24">#REF!</definedName>
    <definedName name="Yr2_ProjMFA" localSheetId="25">#REF!</definedName>
    <definedName name="Yr2_ProjMFA" localSheetId="26">#REF!</definedName>
    <definedName name="Yr2_ProjMFA" localSheetId="1">#REF!</definedName>
    <definedName name="Yr2_ProjMFA" localSheetId="2">#REF!</definedName>
    <definedName name="Yr2_ProjMFA" localSheetId="4">#REF!</definedName>
    <definedName name="Yr2_ProjMFA" localSheetId="7">#REF!</definedName>
    <definedName name="Yr2_ProjMFA" localSheetId="8">#REF!</definedName>
    <definedName name="Yr2_ProjMFA" localSheetId="9">#REF!</definedName>
    <definedName name="Yr2_ProjMFA" localSheetId="10">#REF!</definedName>
    <definedName name="Yr2_ProjMFA">#REF!</definedName>
    <definedName name="Yr2_ProjOMA" localSheetId="27">#REF!</definedName>
    <definedName name="Yr2_ProjOMA" localSheetId="28">#REF!</definedName>
    <definedName name="Yr2_ProjOMA" localSheetId="18">#REF!</definedName>
    <definedName name="Yr2_ProjOMA" localSheetId="20">#REF!</definedName>
    <definedName name="Yr2_ProjOMA" localSheetId="21">#REF!</definedName>
    <definedName name="Yr2_ProjOMA" localSheetId="22">#REF!</definedName>
    <definedName name="Yr2_ProjOMA" localSheetId="23">#REF!</definedName>
    <definedName name="Yr2_ProjOMA" localSheetId="24">#REF!</definedName>
    <definedName name="Yr2_ProjOMA" localSheetId="25">#REF!</definedName>
    <definedName name="Yr2_ProjOMA" localSheetId="26">#REF!</definedName>
    <definedName name="Yr2_ProjOMA" localSheetId="1">#REF!</definedName>
    <definedName name="Yr2_ProjOMA" localSheetId="2">#REF!</definedName>
    <definedName name="Yr2_ProjOMA" localSheetId="4">#REF!</definedName>
    <definedName name="Yr2_ProjOMA" localSheetId="7">#REF!</definedName>
    <definedName name="Yr2_ProjOMA" localSheetId="8">#REF!</definedName>
    <definedName name="Yr2_ProjOMA" localSheetId="9">#REF!</definedName>
    <definedName name="Yr2_ProjOMA" localSheetId="10">#REF!</definedName>
    <definedName name="Yr2_ProjOMA">#REF!</definedName>
    <definedName name="Yr3_ProjCap" localSheetId="27">#REF!</definedName>
    <definedName name="Yr3_ProjCap" localSheetId="28">#REF!</definedName>
    <definedName name="Yr3_ProjCap" localSheetId="18">#REF!</definedName>
    <definedName name="Yr3_ProjCap" localSheetId="20">#REF!</definedName>
    <definedName name="Yr3_ProjCap" localSheetId="21">#REF!</definedName>
    <definedName name="Yr3_ProjCap" localSheetId="22">#REF!</definedName>
    <definedName name="Yr3_ProjCap" localSheetId="23">#REF!</definedName>
    <definedName name="Yr3_ProjCap" localSheetId="24">#REF!</definedName>
    <definedName name="Yr3_ProjCap" localSheetId="25">#REF!</definedName>
    <definedName name="Yr3_ProjCap" localSheetId="26">#REF!</definedName>
    <definedName name="Yr3_ProjCap" localSheetId="1">#REF!</definedName>
    <definedName name="Yr3_ProjCap" localSheetId="2">#REF!</definedName>
    <definedName name="Yr3_ProjCap" localSheetId="4">#REF!</definedName>
    <definedName name="Yr3_ProjCap" localSheetId="7">#REF!</definedName>
    <definedName name="Yr3_ProjCap" localSheetId="8">#REF!</definedName>
    <definedName name="Yr3_ProjCap" localSheetId="9">#REF!</definedName>
    <definedName name="Yr3_ProjCap" localSheetId="10">#REF!</definedName>
    <definedName name="Yr3_ProjCap">#REF!</definedName>
    <definedName name="Yr3_ProjMFA" localSheetId="27">#REF!</definedName>
    <definedName name="Yr3_ProjMFA" localSheetId="28">#REF!</definedName>
    <definedName name="Yr3_ProjMFA" localSheetId="18">#REF!</definedName>
    <definedName name="Yr3_ProjMFA" localSheetId="20">#REF!</definedName>
    <definedName name="Yr3_ProjMFA" localSheetId="21">#REF!</definedName>
    <definedName name="Yr3_ProjMFA" localSheetId="22">#REF!</definedName>
    <definedName name="Yr3_ProjMFA" localSheetId="23">#REF!</definedName>
    <definedName name="Yr3_ProjMFA" localSheetId="24">#REF!</definedName>
    <definedName name="Yr3_ProjMFA" localSheetId="25">#REF!</definedName>
    <definedName name="Yr3_ProjMFA" localSheetId="26">#REF!</definedName>
    <definedName name="Yr3_ProjMFA" localSheetId="1">#REF!</definedName>
    <definedName name="Yr3_ProjMFA" localSheetId="2">#REF!</definedName>
    <definedName name="Yr3_ProjMFA" localSheetId="4">#REF!</definedName>
    <definedName name="Yr3_ProjMFA" localSheetId="7">#REF!</definedName>
    <definedName name="Yr3_ProjMFA" localSheetId="8">#REF!</definedName>
    <definedName name="Yr3_ProjMFA" localSheetId="9">#REF!</definedName>
    <definedName name="Yr3_ProjMFA" localSheetId="10">#REF!</definedName>
    <definedName name="Yr3_ProjMFA">#REF!</definedName>
    <definedName name="Yr3_ProjOMA" localSheetId="27">#REF!</definedName>
    <definedName name="Yr3_ProjOMA" localSheetId="28">#REF!</definedName>
    <definedName name="Yr3_ProjOMA" localSheetId="18">#REF!</definedName>
    <definedName name="Yr3_ProjOMA" localSheetId="20">#REF!</definedName>
    <definedName name="Yr3_ProjOMA" localSheetId="21">#REF!</definedName>
    <definedName name="Yr3_ProjOMA" localSheetId="22">#REF!</definedName>
    <definedName name="Yr3_ProjOMA" localSheetId="23">#REF!</definedName>
    <definedName name="Yr3_ProjOMA" localSheetId="24">#REF!</definedName>
    <definedName name="Yr3_ProjOMA" localSheetId="25">#REF!</definedName>
    <definedName name="Yr3_ProjOMA" localSheetId="26">#REF!</definedName>
    <definedName name="Yr3_ProjOMA" localSheetId="1">#REF!</definedName>
    <definedName name="Yr3_ProjOMA" localSheetId="2">#REF!</definedName>
    <definedName name="Yr3_ProjOMA" localSheetId="4">#REF!</definedName>
    <definedName name="Yr3_ProjOMA" localSheetId="7">#REF!</definedName>
    <definedName name="Yr3_ProjOMA" localSheetId="8">#REF!</definedName>
    <definedName name="Yr3_ProjOMA" localSheetId="9">#REF!</definedName>
    <definedName name="Yr3_ProjOMA" localSheetId="10">#REF!</definedName>
    <definedName name="Yr3_ProjOMA">#REF!</definedName>
    <definedName name="Yr4_ProjCap" localSheetId="27">#REF!</definedName>
    <definedName name="Yr4_ProjCap" localSheetId="28">#REF!</definedName>
    <definedName name="Yr4_ProjCap" localSheetId="18">#REF!</definedName>
    <definedName name="Yr4_ProjCap" localSheetId="20">#REF!</definedName>
    <definedName name="Yr4_ProjCap" localSheetId="21">#REF!</definedName>
    <definedName name="Yr4_ProjCap" localSheetId="22">#REF!</definedName>
    <definedName name="Yr4_ProjCap" localSheetId="23">#REF!</definedName>
    <definedName name="Yr4_ProjCap" localSheetId="24">#REF!</definedName>
    <definedName name="Yr4_ProjCap" localSheetId="25">#REF!</definedName>
    <definedName name="Yr4_ProjCap" localSheetId="26">#REF!</definedName>
    <definedName name="Yr4_ProjCap" localSheetId="1">#REF!</definedName>
    <definedName name="Yr4_ProjCap" localSheetId="2">#REF!</definedName>
    <definedName name="Yr4_ProjCap" localSheetId="4">#REF!</definedName>
    <definedName name="Yr4_ProjCap" localSheetId="7">#REF!</definedName>
    <definedName name="Yr4_ProjCap" localSheetId="8">#REF!</definedName>
    <definedName name="Yr4_ProjCap" localSheetId="9">#REF!</definedName>
    <definedName name="Yr4_ProjCap" localSheetId="10">#REF!</definedName>
    <definedName name="Yr4_ProjCap">#REF!</definedName>
    <definedName name="Yr4_ProjMFA" localSheetId="27">#REF!</definedName>
    <definedName name="Yr4_ProjMFA" localSheetId="28">#REF!</definedName>
    <definedName name="Yr4_ProjMFA" localSheetId="18">#REF!</definedName>
    <definedName name="Yr4_ProjMFA" localSheetId="20">#REF!</definedName>
    <definedName name="Yr4_ProjMFA" localSheetId="21">#REF!</definedName>
    <definedName name="Yr4_ProjMFA" localSheetId="22">#REF!</definedName>
    <definedName name="Yr4_ProjMFA" localSheetId="23">#REF!</definedName>
    <definedName name="Yr4_ProjMFA" localSheetId="24">#REF!</definedName>
    <definedName name="Yr4_ProjMFA" localSheetId="25">#REF!</definedName>
    <definedName name="Yr4_ProjMFA" localSheetId="26">#REF!</definedName>
    <definedName name="Yr4_ProjMFA" localSheetId="1">#REF!</definedName>
    <definedName name="Yr4_ProjMFA" localSheetId="2">#REF!</definedName>
    <definedName name="Yr4_ProjMFA" localSheetId="4">#REF!</definedName>
    <definedName name="Yr4_ProjMFA" localSheetId="7">#REF!</definedName>
    <definedName name="Yr4_ProjMFA" localSheetId="8">#REF!</definedName>
    <definedName name="Yr4_ProjMFA" localSheetId="9">#REF!</definedName>
    <definedName name="Yr4_ProjMFA" localSheetId="10">#REF!</definedName>
    <definedName name="Yr4_ProjMFA">#REF!</definedName>
    <definedName name="Yr4_ProjOMA" localSheetId="27">#REF!</definedName>
    <definedName name="Yr4_ProjOMA" localSheetId="28">#REF!</definedName>
    <definedName name="Yr4_ProjOMA" localSheetId="18">#REF!</definedName>
    <definedName name="Yr4_ProjOMA" localSheetId="20">#REF!</definedName>
    <definedName name="Yr4_ProjOMA" localSheetId="21">#REF!</definedName>
    <definedName name="Yr4_ProjOMA" localSheetId="22">#REF!</definedName>
    <definedName name="Yr4_ProjOMA" localSheetId="23">#REF!</definedName>
    <definedName name="Yr4_ProjOMA" localSheetId="24">#REF!</definedName>
    <definedName name="Yr4_ProjOMA" localSheetId="25">#REF!</definedName>
    <definedName name="Yr4_ProjOMA" localSheetId="26">#REF!</definedName>
    <definedName name="Yr4_ProjOMA" localSheetId="1">#REF!</definedName>
    <definedName name="Yr4_ProjOMA" localSheetId="2">#REF!</definedName>
    <definedName name="Yr4_ProjOMA" localSheetId="4">#REF!</definedName>
    <definedName name="Yr4_ProjOMA" localSheetId="7">#REF!</definedName>
    <definedName name="Yr4_ProjOMA" localSheetId="8">#REF!</definedName>
    <definedName name="Yr4_ProjOMA" localSheetId="9">#REF!</definedName>
    <definedName name="Yr4_ProjOMA" localSheetId="10">#REF!</definedName>
    <definedName name="Yr4_ProjOMA">#REF!</definedName>
    <definedName name="Yr5_ProjCap" localSheetId="27">#REF!</definedName>
    <definedName name="Yr5_ProjCap" localSheetId="28">#REF!</definedName>
    <definedName name="Yr5_ProjCap" localSheetId="18">#REF!</definedName>
    <definedName name="Yr5_ProjCap" localSheetId="20">#REF!</definedName>
    <definedName name="Yr5_ProjCap" localSheetId="21">#REF!</definedName>
    <definedName name="Yr5_ProjCap" localSheetId="22">#REF!</definedName>
    <definedName name="Yr5_ProjCap" localSheetId="23">#REF!</definedName>
    <definedName name="Yr5_ProjCap" localSheetId="24">#REF!</definedName>
    <definedName name="Yr5_ProjCap" localSheetId="25">#REF!</definedName>
    <definedName name="Yr5_ProjCap" localSheetId="26">#REF!</definedName>
    <definedName name="Yr5_ProjCap" localSheetId="1">#REF!</definedName>
    <definedName name="Yr5_ProjCap" localSheetId="2">#REF!</definedName>
    <definedName name="Yr5_ProjCap" localSheetId="4">#REF!</definedName>
    <definedName name="Yr5_ProjCap" localSheetId="7">#REF!</definedName>
    <definedName name="Yr5_ProjCap" localSheetId="8">#REF!</definedName>
    <definedName name="Yr5_ProjCap" localSheetId="9">#REF!</definedName>
    <definedName name="Yr5_ProjCap" localSheetId="10">#REF!</definedName>
    <definedName name="Yr5_ProjCap">#REF!</definedName>
    <definedName name="Yr5_ProjMFA" localSheetId="27">#REF!</definedName>
    <definedName name="Yr5_ProjMFA" localSheetId="28">#REF!</definedName>
    <definedName name="Yr5_ProjMFA" localSheetId="18">#REF!</definedName>
    <definedName name="Yr5_ProjMFA" localSheetId="20">#REF!</definedName>
    <definedName name="Yr5_ProjMFA" localSheetId="21">#REF!</definedName>
    <definedName name="Yr5_ProjMFA" localSheetId="22">#REF!</definedName>
    <definedName name="Yr5_ProjMFA" localSheetId="23">#REF!</definedName>
    <definedName name="Yr5_ProjMFA" localSheetId="24">#REF!</definedName>
    <definedName name="Yr5_ProjMFA" localSheetId="25">#REF!</definedName>
    <definedName name="Yr5_ProjMFA" localSheetId="26">#REF!</definedName>
    <definedName name="Yr5_ProjMFA" localSheetId="1">#REF!</definedName>
    <definedName name="Yr5_ProjMFA" localSheetId="2">#REF!</definedName>
    <definedName name="Yr5_ProjMFA" localSheetId="4">#REF!</definedName>
    <definedName name="Yr5_ProjMFA" localSheetId="7">#REF!</definedName>
    <definedName name="Yr5_ProjMFA" localSheetId="8">#REF!</definedName>
    <definedName name="Yr5_ProjMFA" localSheetId="9">#REF!</definedName>
    <definedName name="Yr5_ProjMFA" localSheetId="10">#REF!</definedName>
    <definedName name="Yr5_ProjMFA">#REF!</definedName>
    <definedName name="Yr5_ProjOMA" localSheetId="27">#REF!</definedName>
    <definedName name="Yr5_ProjOMA" localSheetId="28">#REF!</definedName>
    <definedName name="Yr5_ProjOMA" localSheetId="18">#REF!</definedName>
    <definedName name="Yr5_ProjOMA" localSheetId="20">#REF!</definedName>
    <definedName name="Yr5_ProjOMA" localSheetId="21">#REF!</definedName>
    <definedName name="Yr5_ProjOMA" localSheetId="22">#REF!</definedName>
    <definedName name="Yr5_ProjOMA" localSheetId="23">#REF!</definedName>
    <definedName name="Yr5_ProjOMA" localSheetId="24">#REF!</definedName>
    <definedName name="Yr5_ProjOMA" localSheetId="25">#REF!</definedName>
    <definedName name="Yr5_ProjOMA" localSheetId="26">#REF!</definedName>
    <definedName name="Yr5_ProjOMA" localSheetId="1">#REF!</definedName>
    <definedName name="Yr5_ProjOMA" localSheetId="2">#REF!</definedName>
    <definedName name="Yr5_ProjOMA" localSheetId="4">#REF!</definedName>
    <definedName name="Yr5_ProjOMA" localSheetId="7">#REF!</definedName>
    <definedName name="Yr5_ProjOMA" localSheetId="8">#REF!</definedName>
    <definedName name="Yr5_ProjOMA" localSheetId="9">#REF!</definedName>
    <definedName name="Yr5_ProjOMA" localSheetId="10">#REF!</definedName>
    <definedName name="Yr5_ProjOMA">#REF!</definedName>
    <definedName name="YREND" localSheetId="27">#REF!</definedName>
    <definedName name="YREND" localSheetId="28">#REF!</definedName>
    <definedName name="YREND" localSheetId="18">#REF!</definedName>
    <definedName name="YREND" localSheetId="20">#REF!</definedName>
    <definedName name="YREND" localSheetId="21">#REF!</definedName>
    <definedName name="YREND" localSheetId="22">#REF!</definedName>
    <definedName name="YREND" localSheetId="23">#REF!</definedName>
    <definedName name="YREND" localSheetId="24">#REF!</definedName>
    <definedName name="YREND" localSheetId="25">#REF!</definedName>
    <definedName name="YREND" localSheetId="26">#REF!</definedName>
    <definedName name="YREND" localSheetId="1">#REF!</definedName>
    <definedName name="YREND" localSheetId="2">#REF!</definedName>
    <definedName name="YREND" localSheetId="4">#REF!</definedName>
    <definedName name="YREND" localSheetId="7">#REF!</definedName>
    <definedName name="YREND" localSheetId="8">#REF!</definedName>
    <definedName name="YREND" localSheetId="9">#REF!</definedName>
    <definedName name="YREND" localSheetId="10">#REF!</definedName>
    <definedName name="YREND">#REF!</definedName>
    <definedName name="YrEnd_FFr_USD">0.1767</definedName>
    <definedName name="YRENDSUM" localSheetId="27">#REF!</definedName>
    <definedName name="YRENDSUM" localSheetId="28">#REF!</definedName>
    <definedName name="YRENDSUM" localSheetId="18">#REF!</definedName>
    <definedName name="YRENDSUM" localSheetId="20">#REF!</definedName>
    <definedName name="YRENDSUM" localSheetId="21">#REF!</definedName>
    <definedName name="YRENDSUM" localSheetId="22">#REF!</definedName>
    <definedName name="YRENDSUM" localSheetId="23">#REF!</definedName>
    <definedName name="YRENDSUM" localSheetId="24">#REF!</definedName>
    <definedName name="YRENDSUM" localSheetId="25">#REF!</definedName>
    <definedName name="YRENDSUM" localSheetId="26">#REF!</definedName>
    <definedName name="YRENDSUM" localSheetId="1">#REF!</definedName>
    <definedName name="YRENDSUM" localSheetId="2">#REF!</definedName>
    <definedName name="YRENDSUM" localSheetId="4">#REF!</definedName>
    <definedName name="YRENDSUM" localSheetId="7">#REF!</definedName>
    <definedName name="YRENDSUM" localSheetId="8">#REF!</definedName>
    <definedName name="YRENDSUM" localSheetId="9">#REF!</definedName>
    <definedName name="YRENDSUM" localSheetId="10">#REF!</definedName>
    <definedName name="YRENDSUM">#REF!</definedName>
    <definedName name="YTD">#REF!</definedName>
    <definedName name="YTD_A_Actuals" localSheetId="19">#REF!</definedName>
    <definedName name="YTD_A_Actuals">#REF!</definedName>
    <definedName name="YTD_ActAncillaryByStation" localSheetId="19">#REF!</definedName>
    <definedName name="YTD_ActAncillaryByStation">#REF!</definedName>
    <definedName name="YTD_Actual_LY" localSheetId="19">#REF!</definedName>
    <definedName name="YTD_Actual_LY" localSheetId="20">#REF!</definedName>
    <definedName name="YTD_Actual_LY" localSheetId="23">#REF!</definedName>
    <definedName name="YTD_Actual_LY" localSheetId="26">#REF!</definedName>
    <definedName name="YTD_Actual_LY">#REF!</definedName>
    <definedName name="YTD_AGC" localSheetId="14">#REF!</definedName>
    <definedName name="YTD_AGC" localSheetId="16">#REF!</definedName>
    <definedName name="YTD_AGC" localSheetId="19">#REF!</definedName>
    <definedName name="YTD_AGC" localSheetId="22">#REF!</definedName>
    <definedName name="YTD_AGC" localSheetId="23">#REF!</definedName>
    <definedName name="YTD_AGC" localSheetId="26">#REF!</definedName>
    <definedName name="YTD_AGC" localSheetId="5">#REF!</definedName>
    <definedName name="YTD_AGC" localSheetId="7">#REF!</definedName>
    <definedName name="YTD_AGC" localSheetId="9">#REF!</definedName>
    <definedName name="YTD_AGC" localSheetId="11">#REF!</definedName>
    <definedName name="YTD_AGC">#REF!</definedName>
    <definedName name="YTD_AGC_Actual" localSheetId="19">#REF!</definedName>
    <definedName name="YTD_AGC_Actual">#REF!</definedName>
    <definedName name="YTD_AGC_Budget" localSheetId="14">#REF!</definedName>
    <definedName name="YTD_AGC_Budget" localSheetId="16">#REF!</definedName>
    <definedName name="YTD_AGC_Budget" localSheetId="19">#REF!</definedName>
    <definedName name="YTD_AGC_Budget" localSheetId="22">#REF!</definedName>
    <definedName name="YTD_AGC_Budget" localSheetId="23">#REF!</definedName>
    <definedName name="YTD_AGC_Budget" localSheetId="26">#REF!</definedName>
    <definedName name="YTD_AGC_Budget" localSheetId="5">#REF!</definedName>
    <definedName name="YTD_AGC_Budget" localSheetId="7">#REF!</definedName>
    <definedName name="YTD_AGC_Budget" localSheetId="9">#REF!</definedName>
    <definedName name="YTD_AGC_Budget" localSheetId="11">#REF!</definedName>
    <definedName name="YTD_AGC_Budget">#REF!</definedName>
    <definedName name="YTD_AncillaryByType_Actual" localSheetId="14">#REF!</definedName>
    <definedName name="YTD_AncillaryByType_Actual" localSheetId="16">#REF!</definedName>
    <definedName name="YTD_AncillaryByType_Actual" localSheetId="19">#REF!</definedName>
    <definedName name="YTD_AncillaryByType_Actual" localSheetId="22">#REF!</definedName>
    <definedName name="YTD_AncillaryByType_Actual" localSheetId="23">#REF!</definedName>
    <definedName name="YTD_AncillaryByType_Actual" localSheetId="26">#REF!</definedName>
    <definedName name="YTD_AncillaryByType_Actual" localSheetId="5">#REF!</definedName>
    <definedName name="YTD_AncillaryByType_Actual" localSheetId="7">#REF!</definedName>
    <definedName name="YTD_AncillaryByType_Actual" localSheetId="9">#REF!</definedName>
    <definedName name="YTD_AncillaryByType_Actual" localSheetId="11">#REF!</definedName>
    <definedName name="YTD_AncillaryByType_Actual">#REF!</definedName>
    <definedName name="YTD_AncRev" localSheetId="19">#REF!</definedName>
    <definedName name="YTD_AncRev">#REF!</definedName>
    <definedName name="YTD_AncRev_Bud" localSheetId="14">#REF!</definedName>
    <definedName name="YTD_AncRev_Bud" localSheetId="16">#REF!</definedName>
    <definedName name="YTD_AncRev_Bud" localSheetId="19">#REF!</definedName>
    <definedName name="YTD_AncRev_Bud" localSheetId="22">#REF!</definedName>
    <definedName name="YTD_AncRev_Bud" localSheetId="23">#REF!</definedName>
    <definedName name="YTD_AncRev_Bud" localSheetId="26">#REF!</definedName>
    <definedName name="YTD_AncRev_Bud" localSheetId="5">#REF!</definedName>
    <definedName name="YTD_AncRev_Bud" localSheetId="7">#REF!</definedName>
    <definedName name="YTD_AncRev_Bud" localSheetId="9">#REF!</definedName>
    <definedName name="YTD_AncRev_Bud" localSheetId="11">#REF!</definedName>
    <definedName name="YTD_AncRev_Bud">#REF!</definedName>
    <definedName name="YTD_AncRev_Bud_Detail" localSheetId="27">#REF!</definedName>
    <definedName name="YTD_AncRev_Bud_Detail" localSheetId="28">#REF!</definedName>
    <definedName name="YTD_AncRev_Bud_Detail" localSheetId="16">#REF!</definedName>
    <definedName name="YTD_AncRev_Bud_Detail" localSheetId="19">#REF!</definedName>
    <definedName name="YTD_AncRev_Bud_Detail" localSheetId="20">#REF!</definedName>
    <definedName name="YTD_AncRev_Bud_Detail" localSheetId="22">#REF!</definedName>
    <definedName name="YTD_AncRev_Bud_Detail" localSheetId="23">#REF!</definedName>
    <definedName name="YTD_AncRev_Bud_Detail" localSheetId="24">#REF!</definedName>
    <definedName name="YTD_AncRev_Bud_Detail" localSheetId="25">#REF!</definedName>
    <definedName name="YTD_AncRev_Bud_Detail" localSheetId="26">#REF!</definedName>
    <definedName name="YTD_AncRev_Bud_Detail" localSheetId="5">#REF!</definedName>
    <definedName name="YTD_AncRev_Bud_Detail" localSheetId="7">#REF!</definedName>
    <definedName name="YTD_AncRev_Bud_Detail" localSheetId="9">#REF!</definedName>
    <definedName name="YTD_AncRev_Bud_Detail">#REF!</definedName>
    <definedName name="YTD_AQEW" localSheetId="14">#REF!</definedName>
    <definedName name="YTD_AQEW" localSheetId="16">#REF!</definedName>
    <definedName name="YTD_AQEW" localSheetId="19">#REF!</definedName>
    <definedName name="YTD_AQEW" localSheetId="22">#REF!</definedName>
    <definedName name="YTD_AQEW" localSheetId="23">#REF!</definedName>
    <definedName name="YTD_AQEW" localSheetId="26">#REF!</definedName>
    <definedName name="YTD_AQEW" localSheetId="5">#REF!</definedName>
    <definedName name="YTD_AQEW" localSheetId="7">#REF!</definedName>
    <definedName name="YTD_AQEW" localSheetId="9">#REF!</definedName>
    <definedName name="YTD_AQEW" localSheetId="11">#REF!</definedName>
    <definedName name="YTD_AQEW">#REF!</definedName>
    <definedName name="YTD_B_Actuals" localSheetId="19">#REF!</definedName>
    <definedName name="YTD_B_Actuals">#REF!</definedName>
    <definedName name="YTD_BlackStart_Actual" localSheetId="19">#REF!</definedName>
    <definedName name="YTD_BlackStart_Actual">#REF!</definedName>
    <definedName name="YTD_BlackStart_Budget" localSheetId="14">#REF!</definedName>
    <definedName name="YTD_BlackStart_Budget" localSheetId="16">#REF!</definedName>
    <definedName name="YTD_BlackStart_Budget" localSheetId="19">#REF!</definedName>
    <definedName name="YTD_BlackStart_Budget" localSheetId="22">#REF!</definedName>
    <definedName name="YTD_BlackStart_Budget" localSheetId="23">#REF!</definedName>
    <definedName name="YTD_BlackStart_Budget" localSheetId="26">#REF!</definedName>
    <definedName name="YTD_BlackStart_Budget" localSheetId="5">#REF!</definedName>
    <definedName name="YTD_BlackStart_Budget" localSheetId="7">#REF!</definedName>
    <definedName name="YTD_BlackStart_Budget" localSheetId="9">#REF!</definedName>
    <definedName name="YTD_BlackStart_Budget" localSheetId="11">#REF!</definedName>
    <definedName name="YTD_BlackStart_Budget">#REF!</definedName>
    <definedName name="YTD_BP" localSheetId="19">#REF!</definedName>
    <definedName name="YTD_BP">#REF!</definedName>
    <definedName name="YTD_BP_LQ">#REF!</definedName>
    <definedName name="YTD_BS" localSheetId="14">#REF!</definedName>
    <definedName name="YTD_BS" localSheetId="16">#REF!</definedName>
    <definedName name="YTD_BS" localSheetId="19">#REF!</definedName>
    <definedName name="YTD_BS" localSheetId="22">#REF!</definedName>
    <definedName name="YTD_BS" localSheetId="23">#REF!</definedName>
    <definedName name="YTD_BS" localSheetId="26">#REF!</definedName>
    <definedName name="YTD_BS" localSheetId="5">#REF!</definedName>
    <definedName name="YTD_BS" localSheetId="7">#REF!</definedName>
    <definedName name="YTD_BS" localSheetId="9">#REF!</definedName>
    <definedName name="YTD_BS" localSheetId="11">#REF!</definedName>
    <definedName name="YTD_BS">#REF!</definedName>
    <definedName name="YTD_Budget_GenCostDetail" localSheetId="19">#REF!</definedName>
    <definedName name="YTD_Budget_GenCostDetail">#REF!</definedName>
    <definedName name="YTD_CNP_Bud" localSheetId="14">#REF!</definedName>
    <definedName name="YTD_CNP_Bud" localSheetId="16">#REF!</definedName>
    <definedName name="YTD_CNP_Bud" localSheetId="19">#REF!</definedName>
    <definedName name="YTD_CNP_Bud" localSheetId="22">#REF!</definedName>
    <definedName name="YTD_CNP_Bud" localSheetId="23">#REF!</definedName>
    <definedName name="YTD_CNP_Bud" localSheetId="26">#REF!</definedName>
    <definedName name="YTD_CNP_Bud" localSheetId="5">#REF!</definedName>
    <definedName name="YTD_CNP_Bud" localSheetId="7">#REF!</definedName>
    <definedName name="YTD_CNP_Bud" localSheetId="9">#REF!</definedName>
    <definedName name="YTD_CNP_Bud" localSheetId="11">#REF!</definedName>
    <definedName name="YTD_CNP_Bud">#REF!</definedName>
    <definedName name="YTD_Contract_Rev">#REF!</definedName>
    <definedName name="YTD_Costs" localSheetId="19">#REF!</definedName>
    <definedName name="YTD_Costs">#REF!</definedName>
    <definedName name="YTD_Efficiency_GWH" localSheetId="19">#REF!</definedName>
    <definedName name="YTD_Efficiency_GWH">#REF!</definedName>
    <definedName name="YTD_GenCost_Bud" localSheetId="14">#REF!</definedName>
    <definedName name="YTD_GenCost_Bud" localSheetId="16">#REF!</definedName>
    <definedName name="YTD_GenCost_Bud" localSheetId="19">#REF!</definedName>
    <definedName name="YTD_GenCost_Bud" localSheetId="22">#REF!</definedName>
    <definedName name="YTD_GenCost_Bud" localSheetId="23">#REF!</definedName>
    <definedName name="YTD_GenCost_Bud" localSheetId="26">#REF!</definedName>
    <definedName name="YTD_GenCost_Bud" localSheetId="5">#REF!</definedName>
    <definedName name="YTD_GenCost_Bud" localSheetId="7">#REF!</definedName>
    <definedName name="YTD_GenCost_Bud" localSheetId="9">#REF!</definedName>
    <definedName name="YTD_GenCost_Bud" localSheetId="11">#REF!</definedName>
    <definedName name="YTD_GenCost_Bud">#REF!</definedName>
    <definedName name="YTD_HESA" localSheetId="19">#REF!</definedName>
    <definedName name="YTD_HESA">#REF!</definedName>
    <definedName name="YTD_HydroNonRegGWh_Bud" localSheetId="14">#REF!</definedName>
    <definedName name="YTD_HydroNonRegGWh_Bud" localSheetId="16">#REF!</definedName>
    <definedName name="YTD_HydroNonRegGWh_Bud" localSheetId="19">#REF!</definedName>
    <definedName name="YTD_HydroNonRegGWh_Bud" localSheetId="22">#REF!</definedName>
    <definedName name="YTD_HydroNonRegGWh_Bud" localSheetId="23">#REF!</definedName>
    <definedName name="YTD_HydroNonRegGWh_Bud" localSheetId="26">#REF!</definedName>
    <definedName name="YTD_HydroNonRegGWh_Bud" localSheetId="5">#REF!</definedName>
    <definedName name="YTD_HydroNonRegGWh_Bud" localSheetId="7">#REF!</definedName>
    <definedName name="YTD_HydroNonRegGWh_Bud" localSheetId="9">#REF!</definedName>
    <definedName name="YTD_HydroNonRegGWh_Bud" localSheetId="11">#REF!</definedName>
    <definedName name="YTD_HydroNonRegGWh_Bud">#REF!</definedName>
    <definedName name="YTD_HydroNonRegRev_Bud" localSheetId="14">#REF!</definedName>
    <definedName name="YTD_HydroNonRegRev_Bud" localSheetId="16">#REF!</definedName>
    <definedName name="YTD_HydroNonRegRev_Bud" localSheetId="19">#REF!</definedName>
    <definedName name="YTD_HydroNonRegRev_Bud" localSheetId="22">#REF!</definedName>
    <definedName name="YTD_HydroNonRegRev_Bud" localSheetId="23">#REF!</definedName>
    <definedName name="YTD_HydroNonRegRev_Bud" localSheetId="26">#REF!</definedName>
    <definedName name="YTD_HydroNonRegRev_Bud" localSheetId="5">#REF!</definedName>
    <definedName name="YTD_HydroNonRegRev_Bud" localSheetId="7">#REF!</definedName>
    <definedName name="YTD_HydroNonRegRev_Bud" localSheetId="9">#REF!</definedName>
    <definedName name="YTD_HydroNonRegRev_Bud" localSheetId="11">#REF!</definedName>
    <definedName name="YTD_HydroNonRegRev_Bud">#REF!</definedName>
    <definedName name="YTD_HydroNonRegRev_Bud_Before" localSheetId="14">#REF!</definedName>
    <definedName name="YTD_HydroNonRegRev_Bud_Before" localSheetId="16">#REF!</definedName>
    <definedName name="YTD_HydroNonRegRev_Bud_Before" localSheetId="19">#REF!</definedName>
    <definedName name="YTD_HydroNonRegRev_Bud_Before" localSheetId="22">#REF!</definedName>
    <definedName name="YTD_HydroNonRegRev_Bud_Before" localSheetId="23">#REF!</definedName>
    <definedName name="YTD_HydroNonRegRev_Bud_Before" localSheetId="26">#REF!</definedName>
    <definedName name="YTD_HydroNonRegRev_Bud_Before" localSheetId="5">#REF!</definedName>
    <definedName name="YTD_HydroNonRegRev_Bud_Before" localSheetId="7">#REF!</definedName>
    <definedName name="YTD_HydroNonRegRev_Bud_Before" localSheetId="9">#REF!</definedName>
    <definedName name="YTD_HydroNonRegRev_Bud_Before" localSheetId="11">#REF!</definedName>
    <definedName name="YTD_HydroNonRegRev_Bud_Before">#REF!</definedName>
    <definedName name="YTD_HydroRegGWh_Bud" localSheetId="14">#REF!</definedName>
    <definedName name="YTD_HydroRegGWh_Bud" localSheetId="16">#REF!</definedName>
    <definedName name="YTD_HydroRegGWh_Bud" localSheetId="19">#REF!</definedName>
    <definedName name="YTD_HydroRegGWh_Bud" localSheetId="22">#REF!</definedName>
    <definedName name="YTD_HydroRegGWh_Bud" localSheetId="23">#REF!</definedName>
    <definedName name="YTD_HydroRegGWh_Bud" localSheetId="26">#REF!</definedName>
    <definedName name="YTD_HydroRegGWh_Bud" localSheetId="5">#REF!</definedName>
    <definedName name="YTD_HydroRegGWh_Bud" localSheetId="7">#REF!</definedName>
    <definedName name="YTD_HydroRegGWh_Bud" localSheetId="9">#REF!</definedName>
    <definedName name="YTD_HydroRegGWh_Bud" localSheetId="11">#REF!</definedName>
    <definedName name="YTD_HydroRegGWh_Bud">#REF!</definedName>
    <definedName name="YTD_HydroRegRev_Bud" localSheetId="14">#REF!</definedName>
    <definedName name="YTD_HydroRegRev_Bud" localSheetId="16">#REF!</definedName>
    <definedName name="YTD_HydroRegRev_Bud" localSheetId="19">#REF!</definedName>
    <definedName name="YTD_HydroRegRev_Bud" localSheetId="22">#REF!</definedName>
    <definedName name="YTD_HydroRegRev_Bud" localSheetId="23">#REF!</definedName>
    <definedName name="YTD_HydroRegRev_Bud" localSheetId="26">#REF!</definedName>
    <definedName name="YTD_HydroRegRev_Bud" localSheetId="5">#REF!</definedName>
    <definedName name="YTD_HydroRegRev_Bud" localSheetId="7">#REF!</definedName>
    <definedName name="YTD_HydroRegRev_Bud" localSheetId="9">#REF!</definedName>
    <definedName name="YTD_HydroRegRev_Bud" localSheetId="11">#REF!</definedName>
    <definedName name="YTD_HydroRegRev_Bud">#REF!</definedName>
    <definedName name="YTD_HydroRegRev_Bud_Before" localSheetId="14">#REF!</definedName>
    <definedName name="YTD_HydroRegRev_Bud_Before" localSheetId="16">#REF!</definedName>
    <definedName name="YTD_HydroRegRev_Bud_Before" localSheetId="19">#REF!</definedName>
    <definedName name="YTD_HydroRegRev_Bud_Before" localSheetId="22">#REF!</definedName>
    <definedName name="YTD_HydroRegRev_Bud_Before" localSheetId="23">#REF!</definedName>
    <definedName name="YTD_HydroRegRev_Bud_Before" localSheetId="26">#REF!</definedName>
    <definedName name="YTD_HydroRegRev_Bud_Before" localSheetId="5">#REF!</definedName>
    <definedName name="YTD_HydroRegRev_Bud_Before" localSheetId="7">#REF!</definedName>
    <definedName name="YTD_HydroRegRev_Bud_Before" localSheetId="9">#REF!</definedName>
    <definedName name="YTD_HydroRegRev_Bud_Before" localSheetId="11">#REF!</definedName>
    <definedName name="YTD_HydroRegRev_Bud_Before">#REF!</definedName>
    <definedName name="YTD_MCR_Hours" localSheetId="27">#REF!</definedName>
    <definedName name="YTD_MCR_Hours" localSheetId="28">#REF!</definedName>
    <definedName name="YTD_MCR_Hours" localSheetId="18">#REF!</definedName>
    <definedName name="YTD_MCR_Hours" localSheetId="20">#REF!</definedName>
    <definedName name="YTD_MCR_Hours" localSheetId="21">#REF!</definedName>
    <definedName name="YTD_MCR_Hours" localSheetId="22">#REF!</definedName>
    <definedName name="YTD_MCR_Hours" localSheetId="23">#REF!</definedName>
    <definedName name="YTD_MCR_Hours" localSheetId="24">#REF!</definedName>
    <definedName name="YTD_MCR_Hours" localSheetId="25">#REF!</definedName>
    <definedName name="YTD_MCR_Hours" localSheetId="26">#REF!</definedName>
    <definedName name="YTD_MCR_Hours" localSheetId="1">#REF!</definedName>
    <definedName name="YTD_MCR_Hours" localSheetId="2">#REF!</definedName>
    <definedName name="YTD_MCR_Hours" localSheetId="4">#REF!</definedName>
    <definedName name="YTD_MCR_Hours" localSheetId="5">#REF!</definedName>
    <definedName name="YTD_MCR_Hours" localSheetId="7">#REF!</definedName>
    <definedName name="YTD_MCR_Hours" localSheetId="8">#REF!</definedName>
    <definedName name="YTD_MCR_Hours" localSheetId="9">#REF!</definedName>
    <definedName name="YTD_MCR_Hours" localSheetId="10">#REF!</definedName>
    <definedName name="YTD_MCR_Hours">#REF!</definedName>
    <definedName name="YTD_MtM" localSheetId="14">#REF!</definedName>
    <definedName name="YTD_MtM" localSheetId="16">#REF!</definedName>
    <definedName name="YTD_MtM" localSheetId="19">#REF!</definedName>
    <definedName name="YTD_MtM" localSheetId="22">#REF!</definedName>
    <definedName name="YTD_MtM" localSheetId="23">#REF!</definedName>
    <definedName name="YTD_MtM" localSheetId="26">#REF!</definedName>
    <definedName name="YTD_MtM" localSheetId="5">#REF!</definedName>
    <definedName name="YTD_MtM" localSheetId="7">#REF!</definedName>
    <definedName name="YTD_MtM" localSheetId="9">#REF!</definedName>
    <definedName name="YTD_MtM" localSheetId="11">#REF!</definedName>
    <definedName name="YTD_MtM">#REF!</definedName>
    <definedName name="YTD_MWh_Bud" localSheetId="14">#REF!</definedName>
    <definedName name="YTD_MWh_Bud" localSheetId="16">#REF!</definedName>
    <definedName name="YTD_MWh_Bud" localSheetId="19">#REF!</definedName>
    <definedName name="YTD_MWh_Bud" localSheetId="22">#REF!</definedName>
    <definedName name="YTD_MWh_Bud" localSheetId="23">#REF!</definedName>
    <definedName name="YTD_MWh_Bud" localSheetId="26">#REF!</definedName>
    <definedName name="YTD_MWh_Bud" localSheetId="5">#REF!</definedName>
    <definedName name="YTD_MWh_Bud" localSheetId="7">#REF!</definedName>
    <definedName name="YTD_MWh_Bud" localSheetId="9">#REF!</definedName>
    <definedName name="YTD_MWh_Bud" localSheetId="11">#REF!</definedName>
    <definedName name="YTD_MWh_Bud">#REF!</definedName>
    <definedName name="YTD_NewHydroRegMWh" localSheetId="14">#REF!</definedName>
    <definedName name="YTD_NewHydroRegMWh" localSheetId="16">#REF!</definedName>
    <definedName name="YTD_NewHydroRegMWh" localSheetId="19">#REF!</definedName>
    <definedName name="YTD_NewHydroRegMWh" localSheetId="22">#REF!</definedName>
    <definedName name="YTD_NewHydroRegMWh" localSheetId="23">#REF!</definedName>
    <definedName name="YTD_NewHydroRegMWh" localSheetId="26">#REF!</definedName>
    <definedName name="YTD_NewHydroRegMWh" localSheetId="5">#REF!</definedName>
    <definedName name="YTD_NewHydroRegMWh" localSheetId="7">#REF!</definedName>
    <definedName name="YTD_NewHydroRegMWh" localSheetId="9">#REF!</definedName>
    <definedName name="YTD_NewHydroRegMWh" localSheetId="11">#REF!</definedName>
    <definedName name="YTD_NewHydroRegMWh">#REF!</definedName>
    <definedName name="YTD_NewReg_Hydro_Rev">#REF!</definedName>
    <definedName name="YTD_NewRegStation_Rev">#REF!</definedName>
    <definedName name="YTD_NonReg_Station_Rev" localSheetId="14">#REF!</definedName>
    <definedName name="YTD_NonReg_Station_Rev" localSheetId="16">#REF!</definedName>
    <definedName name="YTD_NonReg_Station_Rev" localSheetId="19">#REF!</definedName>
    <definedName name="YTD_NonReg_Station_Rev" localSheetId="22">#REF!</definedName>
    <definedName name="YTD_NonReg_Station_Rev" localSheetId="23">#REF!</definedName>
    <definedName name="YTD_NonReg_Station_Rev" localSheetId="26">#REF!</definedName>
    <definedName name="YTD_NonReg_Station_Rev" localSheetId="5">#REF!</definedName>
    <definedName name="YTD_NonReg_Station_Rev" localSheetId="7">#REF!</definedName>
    <definedName name="YTD_NonReg_Station_Rev" localSheetId="9">#REF!</definedName>
    <definedName name="YTD_NonReg_Station_Rev" localSheetId="11">#REF!</definedName>
    <definedName name="YTD_NonReg_Station_Rev">#REF!</definedName>
    <definedName name="YTD_OEFC_CM" localSheetId="14">#REF!</definedName>
    <definedName name="YTD_OEFC_CM" localSheetId="16">#REF!</definedName>
    <definedName name="YTD_OEFC_CM" localSheetId="19">#REF!</definedName>
    <definedName name="YTD_OEFC_CM" localSheetId="22">#REF!</definedName>
    <definedName name="YTD_OEFC_CM" localSheetId="23">#REF!</definedName>
    <definedName name="YTD_OEFC_CM" localSheetId="26">#REF!</definedName>
    <definedName name="YTD_OEFC_CM" localSheetId="5">#REF!</definedName>
    <definedName name="YTD_OEFC_CM" localSheetId="7">#REF!</definedName>
    <definedName name="YTD_OEFC_CM" localSheetId="9">#REF!</definedName>
    <definedName name="YTD_OEFC_CM" localSheetId="11">#REF!</definedName>
    <definedName name="YTD_OEFC_CM">#REF!</definedName>
    <definedName name="YTD_OEFC_LM" localSheetId="14">#REF!</definedName>
    <definedName name="YTD_OEFC_LM" localSheetId="16">#REF!</definedName>
    <definedName name="YTD_OEFC_LM" localSheetId="19">#REF!</definedName>
    <definedName name="YTD_OEFC_LM" localSheetId="22">#REF!</definedName>
    <definedName name="YTD_OEFC_LM" localSheetId="23">#REF!</definedName>
    <definedName name="YTD_OEFC_LM" localSheetId="26">#REF!</definedName>
    <definedName name="YTD_OEFC_LM" localSheetId="5">#REF!</definedName>
    <definedName name="YTD_OEFC_LM" localSheetId="7">#REF!</definedName>
    <definedName name="YTD_OEFC_LM" localSheetId="9">#REF!</definedName>
    <definedName name="YTD_OEFC_LM" localSheetId="11">#REF!</definedName>
    <definedName name="YTD_OEFC_LM">#REF!</definedName>
    <definedName name="YTD_ONPA_Bud" localSheetId="14">#REF!</definedName>
    <definedName name="YTD_ONPA_Bud" localSheetId="16">#REF!</definedName>
    <definedName name="YTD_ONPA_Bud" localSheetId="19">#REF!</definedName>
    <definedName name="YTD_ONPA_Bud" localSheetId="22">#REF!</definedName>
    <definedName name="YTD_ONPA_Bud" localSheetId="23">#REF!</definedName>
    <definedName name="YTD_ONPA_Bud" localSheetId="26">#REF!</definedName>
    <definedName name="YTD_ONPA_Bud" localSheetId="5">#REF!</definedName>
    <definedName name="YTD_ONPA_Bud" localSheetId="7">#REF!</definedName>
    <definedName name="YTD_ONPA_Bud" localSheetId="9">#REF!</definedName>
    <definedName name="YTD_ONPA_Bud" localSheetId="11">#REF!</definedName>
    <definedName name="YTD_ONPA_Bud">#REF!</definedName>
    <definedName name="YTD_OPGET_Bk" localSheetId="19">#REF!</definedName>
    <definedName name="YTD_OPGET_Bk">#REF!</definedName>
    <definedName name="YTD_OPGET_Market_B" localSheetId="19">#REF!</definedName>
    <definedName name="YTD_OPGET_Market_B">#REF!</definedName>
    <definedName name="YTD_OPGET_Market_S" localSheetId="19">#REF!</definedName>
    <definedName name="YTD_OPGET_Market_S">#REF!</definedName>
    <definedName name="YTD_OPGET_Purchases" localSheetId="19">#REF!</definedName>
    <definedName name="YTD_OPGET_Purchases">#REF!</definedName>
    <definedName name="YTD_OPGET_Sales" localSheetId="19">#REF!</definedName>
    <definedName name="YTD_OPGET_Sales">#REF!</definedName>
    <definedName name="YTD_OR" localSheetId="14">#REF!</definedName>
    <definedName name="YTD_OR" localSheetId="16">#REF!</definedName>
    <definedName name="YTD_OR" localSheetId="19">#REF!</definedName>
    <definedName name="YTD_OR" localSheetId="22">#REF!</definedName>
    <definedName name="YTD_OR" localSheetId="23">#REF!</definedName>
    <definedName name="YTD_OR" localSheetId="26">#REF!</definedName>
    <definedName name="YTD_OR" localSheetId="5">#REF!</definedName>
    <definedName name="YTD_OR" localSheetId="7">#REF!</definedName>
    <definedName name="YTD_OR" localSheetId="9">#REF!</definedName>
    <definedName name="YTD_OR" localSheetId="11">#REF!</definedName>
    <definedName name="YTD_OR">#REF!</definedName>
    <definedName name="YTD_OR_Actual" localSheetId="19">#REF!</definedName>
    <definedName name="YTD_OR_Actual">#REF!</definedName>
    <definedName name="YTD_OR_Budget" localSheetId="14">#REF!</definedName>
    <definedName name="YTD_OR_Budget" localSheetId="16">#REF!</definedName>
    <definedName name="YTD_OR_Budget" localSheetId="19">#REF!</definedName>
    <definedName name="YTD_OR_Budget" localSheetId="22">#REF!</definedName>
    <definedName name="YTD_OR_Budget" localSheetId="23">#REF!</definedName>
    <definedName name="YTD_OR_Budget" localSheetId="26">#REF!</definedName>
    <definedName name="YTD_OR_Budget" localSheetId="5">#REF!</definedName>
    <definedName name="YTD_OR_Budget" localSheetId="7">#REF!</definedName>
    <definedName name="YTD_OR_Budget" localSheetId="9">#REF!</definedName>
    <definedName name="YTD_OR_Budget" localSheetId="11">#REF!</definedName>
    <definedName name="YTD_OR_Budget">#REF!</definedName>
    <definedName name="YTD_Other">#REF!</definedName>
    <definedName name="YTD_Other_Rev">#REF!</definedName>
    <definedName name="YTD_ReactivePower_Actual" localSheetId="19">#REF!</definedName>
    <definedName name="YTD_ReactivePower_Actual">#REF!</definedName>
    <definedName name="YTD_ReactivePower_Budget" localSheetId="14">#REF!</definedName>
    <definedName name="YTD_ReactivePower_Budget" localSheetId="16">#REF!</definedName>
    <definedName name="YTD_ReactivePower_Budget" localSheetId="19">#REF!</definedName>
    <definedName name="YTD_ReactivePower_Budget" localSheetId="22">#REF!</definedName>
    <definedName name="YTD_ReactivePower_Budget" localSheetId="23">#REF!</definedName>
    <definedName name="YTD_ReactivePower_Budget" localSheetId="26">#REF!</definedName>
    <definedName name="YTD_ReactivePower_Budget" localSheetId="5">#REF!</definedName>
    <definedName name="YTD_ReactivePower_Budget" localSheetId="7">#REF!</definedName>
    <definedName name="YTD_ReactivePower_Budget" localSheetId="9">#REF!</definedName>
    <definedName name="YTD_ReactivePower_Budget" localSheetId="11">#REF!</definedName>
    <definedName name="YTD_ReactivePower_Budget">#REF!</definedName>
    <definedName name="YTD_Reg_Hydro_Rev" localSheetId="14">#REF!</definedName>
    <definedName name="YTD_Reg_Hydro_Rev" localSheetId="16">#REF!</definedName>
    <definedName name="YTD_Reg_Hydro_Rev" localSheetId="19">#REF!</definedName>
    <definedName name="YTD_Reg_Hydro_Rev" localSheetId="22">#REF!</definedName>
    <definedName name="YTD_Reg_Hydro_Rev" localSheetId="23">#REF!</definedName>
    <definedName name="YTD_Reg_Hydro_Rev" localSheetId="26">#REF!</definedName>
    <definedName name="YTD_Reg_Hydro_Rev" localSheetId="5">#REF!</definedName>
    <definedName name="YTD_Reg_Hydro_Rev" localSheetId="7">#REF!</definedName>
    <definedName name="YTD_Reg_Hydro_Rev" localSheetId="9">#REF!</definedName>
    <definedName name="YTD_Reg_Hydro_Rev" localSheetId="11">#REF!</definedName>
    <definedName name="YTD_Reg_Hydro_Rev">#REF!</definedName>
    <definedName name="YTD_Reg_Station_Rev" localSheetId="14">#REF!</definedName>
    <definedName name="YTD_Reg_Station_Rev" localSheetId="16">#REF!</definedName>
    <definedName name="YTD_Reg_Station_Rev" localSheetId="19">#REF!</definedName>
    <definedName name="YTD_Reg_Station_Rev" localSheetId="22">#REF!</definedName>
    <definedName name="YTD_Reg_Station_Rev" localSheetId="23">#REF!</definedName>
    <definedName name="YTD_Reg_Station_Rev" localSheetId="26">#REF!</definedName>
    <definedName name="YTD_Reg_Station_Rev" localSheetId="5">#REF!</definedName>
    <definedName name="YTD_Reg_Station_Rev" localSheetId="7">#REF!</definedName>
    <definedName name="YTD_Reg_Station_Rev" localSheetId="9">#REF!</definedName>
    <definedName name="YTD_Reg_Station_Rev" localSheetId="11">#REF!</definedName>
    <definedName name="YTD_Reg_Station_Rev">#REF!</definedName>
    <definedName name="YTD_RegHydro_Bud_Detail" localSheetId="14">#REF!</definedName>
    <definedName name="YTD_RegHydro_Bud_Detail" localSheetId="16">#REF!</definedName>
    <definedName name="YTD_RegHydro_Bud_Detail" localSheetId="19">#REF!</definedName>
    <definedName name="YTD_RegHydro_Bud_Detail" localSheetId="22">#REF!</definedName>
    <definedName name="YTD_RegHydro_Bud_Detail" localSheetId="23">#REF!</definedName>
    <definedName name="YTD_RegHydro_Bud_Detail" localSheetId="26">#REF!</definedName>
    <definedName name="YTD_RegHydro_Bud_Detail" localSheetId="5">#REF!</definedName>
    <definedName name="YTD_RegHydro_Bud_Detail" localSheetId="7">#REF!</definedName>
    <definedName name="YTD_RegHydro_Bud_Detail" localSheetId="9">#REF!</definedName>
    <definedName name="YTD_RegHydro_Bud_Detail" localSheetId="11">#REF!</definedName>
    <definedName name="YTD_RegHydro_Bud_Detail">#REF!</definedName>
    <definedName name="YTD_Reliability" localSheetId="19">#REF!</definedName>
    <definedName name="YTD_Reliability">#REF!</definedName>
    <definedName name="YTD_Rev_Budget" localSheetId="14">#REF!</definedName>
    <definedName name="YTD_Rev_Budget" localSheetId="16">#REF!</definedName>
    <definedName name="YTD_Rev_Budget" localSheetId="19">#REF!</definedName>
    <definedName name="YTD_Rev_Budget" localSheetId="22">#REF!</definedName>
    <definedName name="YTD_Rev_Budget" localSheetId="23">#REF!</definedName>
    <definedName name="YTD_Rev_Budget" localSheetId="26">#REF!</definedName>
    <definedName name="YTD_Rev_Budget" localSheetId="5">#REF!</definedName>
    <definedName name="YTD_Rev_Budget" localSheetId="7">#REF!</definedName>
    <definedName name="YTD_Rev_Budget" localSheetId="9">#REF!</definedName>
    <definedName name="YTD_Rev_Budget" localSheetId="11">#REF!</definedName>
    <definedName name="YTD_Rev_Budget">#REF!</definedName>
    <definedName name="YTD_RMR_Actual" localSheetId="19">#REF!</definedName>
    <definedName name="YTD_RMR_Actual">#REF!</definedName>
    <definedName name="YTD_RMR_Budget" localSheetId="14">#REF!</definedName>
    <definedName name="YTD_RMR_Budget" localSheetId="16">#REF!</definedName>
    <definedName name="YTD_RMR_Budget" localSheetId="19">#REF!</definedName>
    <definedName name="YTD_RMR_Budget" localSheetId="22">#REF!</definedName>
    <definedName name="YTD_RMR_Budget" localSheetId="23">#REF!</definedName>
    <definedName name="YTD_RMR_Budget" localSheetId="26">#REF!</definedName>
    <definedName name="YTD_RMR_Budget" localSheetId="5">#REF!</definedName>
    <definedName name="YTD_RMR_Budget" localSheetId="7">#REF!</definedName>
    <definedName name="YTD_RMR_Budget" localSheetId="9">#REF!</definedName>
    <definedName name="YTD_RMR_Budget" localSheetId="11">#REF!</definedName>
    <definedName name="YTD_RMR_Budget">#REF!</definedName>
    <definedName name="YTD_RP" localSheetId="14">#REF!</definedName>
    <definedName name="YTD_RP" localSheetId="16">#REF!</definedName>
    <definedName name="YTD_RP" localSheetId="19">#REF!</definedName>
    <definedName name="YTD_RP" localSheetId="22">#REF!</definedName>
    <definedName name="YTD_RP" localSheetId="23">#REF!</definedName>
    <definedName name="YTD_RP" localSheetId="26">#REF!</definedName>
    <definedName name="YTD_RP" localSheetId="5">#REF!</definedName>
    <definedName name="YTD_RP" localSheetId="7">#REF!</definedName>
    <definedName name="YTD_RP" localSheetId="9">#REF!</definedName>
    <definedName name="YTD_RP" localSheetId="11">#REF!</definedName>
    <definedName name="YTD_RP">#REF!</definedName>
    <definedName name="YTD_Trading_Budget" localSheetId="14">#REF!</definedName>
    <definedName name="YTD_Trading_Budget" localSheetId="16">#REF!</definedName>
    <definedName name="YTD_Trading_Budget" localSheetId="19">#REF!</definedName>
    <definedName name="YTD_Trading_Budget" localSheetId="22">#REF!</definedName>
    <definedName name="YTD_Trading_Budget" localSheetId="23">#REF!</definedName>
    <definedName name="YTD_Trading_Budget" localSheetId="26">#REF!</definedName>
    <definedName name="YTD_Trading_Budget" localSheetId="5">#REF!</definedName>
    <definedName name="YTD_Trading_Budget" localSheetId="7">#REF!</definedName>
    <definedName name="YTD_Trading_Budget" localSheetId="9">#REF!</definedName>
    <definedName name="YTD_Trading_Budget" localSheetId="11">#REF!</definedName>
    <definedName name="YTD_Trading_Budget">#REF!</definedName>
    <definedName name="YTD2007" localSheetId="27">#REF!</definedName>
    <definedName name="YTD2007" localSheetId="28">#REF!</definedName>
    <definedName name="YTD2007" localSheetId="18">#REF!</definedName>
    <definedName name="YTD2007" localSheetId="21">#REF!</definedName>
    <definedName name="YTD2007" localSheetId="23">#REF!</definedName>
    <definedName name="YTD2007" localSheetId="24">#REF!</definedName>
    <definedName name="YTD2007" localSheetId="25">#REF!</definedName>
    <definedName name="YTD2007" localSheetId="26">#REF!</definedName>
    <definedName name="YTD2007" localSheetId="1">#REF!</definedName>
    <definedName name="YTD2007" localSheetId="2">#REF!</definedName>
    <definedName name="YTD2007" localSheetId="4">#REF!</definedName>
    <definedName name="YTD2007" localSheetId="9">#REF!</definedName>
    <definedName name="YTD2007" localSheetId="10">#REF!</definedName>
    <definedName name="YTD2007">#REF!</definedName>
    <definedName name="ytd2007a" localSheetId="27">#REF!</definedName>
    <definedName name="ytd2007a" localSheetId="28">#REF!</definedName>
    <definedName name="ytd2007a" localSheetId="18">#REF!</definedName>
    <definedName name="ytd2007a" localSheetId="21">#REF!</definedName>
    <definedName name="ytd2007a" localSheetId="23">#REF!</definedName>
    <definedName name="ytd2007a" localSheetId="24">#REF!</definedName>
    <definedName name="ytd2007a" localSheetId="25">#REF!</definedName>
    <definedName name="ytd2007a" localSheetId="26">#REF!</definedName>
    <definedName name="ytd2007a" localSheetId="1">#REF!</definedName>
    <definedName name="ytd2007a" localSheetId="2">#REF!</definedName>
    <definedName name="ytd2007a" localSheetId="4">#REF!</definedName>
    <definedName name="ytd2007a" localSheetId="9">#REF!</definedName>
    <definedName name="ytd2007a" localSheetId="10">#REF!</definedName>
    <definedName name="ytd2007a">#REF!</definedName>
    <definedName name="YTDBudget" localSheetId="14">#REF!</definedName>
    <definedName name="YTDBudget" localSheetId="16">#REF!</definedName>
    <definedName name="YTDBudget" localSheetId="19">#REF!</definedName>
    <definedName name="YTDBudget" localSheetId="22">#REF!</definedName>
    <definedName name="YTDBudget" localSheetId="23">#REF!</definedName>
    <definedName name="YTDBudget" localSheetId="26">#REF!</definedName>
    <definedName name="YTDBudget" localSheetId="5">#REF!</definedName>
    <definedName name="YTDBudget" localSheetId="7">#REF!</definedName>
    <definedName name="YTDBudget" localSheetId="9">#REF!</definedName>
    <definedName name="YTDBudget" localSheetId="11">#REF!</definedName>
    <definedName name="YTDBudget">#REF!</definedName>
    <definedName name="YTDHydroNewRegMWh">#REF!</definedName>
    <definedName name="YTDRebateRecovery" localSheetId="27">#REF!</definedName>
    <definedName name="YTDRebateRecovery" localSheetId="28">#REF!</definedName>
    <definedName name="YTDRebateRecovery" localSheetId="19">#REF!</definedName>
    <definedName name="YTDRebateRecovery" localSheetId="20">#REF!</definedName>
    <definedName name="YTDRebateRecovery" localSheetId="23">#REF!</definedName>
    <definedName name="YTDRebateRecovery" localSheetId="24">#REF!</definedName>
    <definedName name="YTDRebateRecovery" localSheetId="25">#REF!</definedName>
    <definedName name="YTDRebateRecovery" localSheetId="26">#REF!</definedName>
    <definedName name="YTDRebateRecovery">#REF!</definedName>
    <definedName name="z" localSheetId="15" hidden="1">#REF!</definedName>
    <definedName name="z" localSheetId="27" hidden="1">#REF!</definedName>
    <definedName name="z" localSheetId="28" hidden="1">#REF!</definedName>
    <definedName name="z" localSheetId="0" hidden="1">#REF!</definedName>
    <definedName name="z" localSheetId="13" hidden="1">#REF!</definedName>
    <definedName name="z" localSheetId="16" hidden="1">#REF!</definedName>
    <definedName name="z" localSheetId="17" hidden="1">#REF!</definedName>
    <definedName name="z" localSheetId="18" hidden="1">#REF!</definedName>
    <definedName name="z" localSheetId="20" hidden="1">#REF!</definedName>
    <definedName name="z" localSheetId="21" hidden="1">#REF!</definedName>
    <definedName name="z" localSheetId="23" hidden="1">#REF!</definedName>
    <definedName name="z" localSheetId="24" hidden="1">#REF!</definedName>
    <definedName name="z" localSheetId="25" hidden="1">#REF!</definedName>
    <definedName name="z" localSheetId="26" hidden="1">#REF!</definedName>
    <definedName name="z" localSheetId="1" hidden="1">#REF!</definedName>
    <definedName name="z" localSheetId="2" hidden="1">#REF!</definedName>
    <definedName name="z" localSheetId="29" hidden="1">#REF!</definedName>
    <definedName name="z" localSheetId="4" hidden="1">#REF!</definedName>
    <definedName name="z" localSheetId="5" hidden="1">#REF!</definedName>
    <definedName name="z" localSheetId="6" hidden="1">#REF!</definedName>
    <definedName name="z" localSheetId="7" hidden="1">#REF!</definedName>
    <definedName name="z" localSheetId="8" hidden="1">#REF!</definedName>
    <definedName name="z" localSheetId="9" hidden="1">#REF!</definedName>
    <definedName name="z" localSheetId="10" hidden="1">#REF!</definedName>
    <definedName name="z" localSheetId="30" hidden="1">#REF!</definedName>
    <definedName name="z" localSheetId="31" hidden="1">#REF!</definedName>
    <definedName name="z" hidden="1">#REF!</definedName>
    <definedName name="z_CIO_Group" localSheetId="19">#REF!</definedName>
    <definedName name="z_CIO_Group">#REF!</definedName>
    <definedName name="z_Classif" localSheetId="19">#REF!</definedName>
    <definedName name="z_Classif">#REF!</definedName>
    <definedName name="z_G_L_Account_in_SAP" localSheetId="19">#REF!</definedName>
    <definedName name="z_G_L_Account_in_SAP">#REF!</definedName>
    <definedName name="z_Labour_Cat" localSheetId="19">#REF!</definedName>
    <definedName name="z_Labour_Cat">#REF!</definedName>
    <definedName name="z_PO_Type" localSheetId="19">#REF!</definedName>
    <definedName name="z_PO_Type">#REF!</definedName>
    <definedName name="z_Project" localSheetId="19">#REF!</definedName>
    <definedName name="z_Project">#REF!</definedName>
    <definedName name="z_PSA_Status" localSheetId="19">#REF!</definedName>
    <definedName name="z_PSA_Status">#REF!</definedName>
    <definedName name="z_Supervisor" localSheetId="19">#REF!</definedName>
    <definedName name="z_Supervisor">#REF!</definedName>
    <definedName name="z_Vendor" localSheetId="19">#REF!</definedName>
    <definedName name="z_Vendor">#REF!</definedName>
    <definedName name="ZA0">"Crystal Ball Data : Ver. 4.0"</definedName>
    <definedName name="ZA0A">479+842</definedName>
    <definedName name="ZA0C">0+0</definedName>
    <definedName name="ZA0F">2+109</definedName>
    <definedName name="ZA0T">43347870+0</definedName>
    <definedName name="ZBONUS">0.1</definedName>
    <definedName name="zero">0</definedName>
    <definedName name="ZFRINGE">0.2225</definedName>
    <definedName name="ZMATCH">0.045</definedName>
    <definedName name="ZRAISE">0.04</definedName>
    <definedName name="ZRAISE2">0.04</definedName>
    <definedName name="ZRETIREMENT">0.03</definedName>
    <definedName name="Zuschläge">#REF!</definedName>
    <definedName name="zzz" localSheetId="24">#REF!</definedName>
    <definedName name="zzz" localSheetId="25">#REF!</definedName>
    <definedName name="zzz" localSheetId="1">#REF!</definedName>
    <definedName name="zzz" localSheetId="2">#REF!</definedName>
    <definedName name="zzz">#REF!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3" i="97" l="1"/>
  <c r="H42" i="105" l="1"/>
  <c r="J24" i="105"/>
  <c r="U19" i="105"/>
  <c r="T19" i="105"/>
  <c r="R19" i="105"/>
  <c r="Q19" i="105"/>
  <c r="P19" i="105"/>
  <c r="O19" i="105"/>
  <c r="N19" i="105"/>
  <c r="M19" i="105"/>
  <c r="L19" i="105"/>
  <c r="K19" i="105"/>
  <c r="J19" i="105" s="1"/>
  <c r="F19" i="105"/>
  <c r="E19" i="105"/>
  <c r="F28" i="100" l="1"/>
  <c r="L20" i="100" l="1"/>
  <c r="L26" i="100" s="1"/>
  <c r="I40" i="100"/>
  <c r="F35" i="19"/>
  <c r="E35" i="19"/>
  <c r="F31" i="19"/>
  <c r="E31" i="19"/>
  <c r="E25" i="19"/>
  <c r="E20" i="19"/>
  <c r="E21" i="19" s="1"/>
  <c r="G22" i="50"/>
  <c r="F22" i="50"/>
  <c r="G20" i="50"/>
  <c r="F20" i="50"/>
  <c r="E37" i="19" l="1"/>
  <c r="H39" i="97"/>
  <c r="G39" i="97"/>
  <c r="E39" i="97"/>
  <c r="H38" i="97"/>
  <c r="G38" i="97"/>
  <c r="E38" i="97"/>
  <c r="H37" i="97"/>
  <c r="G37" i="97"/>
  <c r="E37" i="97"/>
  <c r="E33" i="97"/>
  <c r="D72" i="82" l="1"/>
  <c r="G18" i="99"/>
  <c r="F18" i="99"/>
  <c r="D18" i="99"/>
  <c r="I41" i="62" l="1"/>
  <c r="H41" i="62"/>
  <c r="F41" i="62"/>
  <c r="E41" i="62"/>
  <c r="I40" i="62"/>
  <c r="H40" i="62"/>
  <c r="F40" i="62"/>
  <c r="E40" i="62"/>
  <c r="I39" i="62"/>
  <c r="H39" i="62"/>
  <c r="F39" i="62"/>
  <c r="E39" i="62"/>
  <c r="I34" i="62"/>
  <c r="H34" i="62"/>
  <c r="F34" i="62"/>
  <c r="E34" i="62"/>
  <c r="H72" i="82" l="1"/>
  <c r="G72" i="82"/>
  <c r="E72" i="82"/>
  <c r="K21" i="3" l="1"/>
  <c r="J21" i="3"/>
  <c r="K37" i="3"/>
  <c r="J37" i="3"/>
  <c r="L33" i="38" l="1"/>
  <c r="K33" i="38"/>
  <c r="I33" i="38"/>
  <c r="H33" i="38"/>
  <c r="F52" i="24" l="1"/>
  <c r="F53" i="24" s="1"/>
  <c r="E42" i="24" l="1"/>
  <c r="E43" i="24" s="1"/>
  <c r="F31" i="37" l="1"/>
  <c r="F36" i="37" s="1"/>
  <c r="F30" i="37"/>
  <c r="F35" i="37" s="1"/>
  <c r="E30" i="37"/>
  <c r="E35" i="37" s="1"/>
  <c r="F20" i="2" l="1"/>
  <c r="F23" i="2" s="1"/>
  <c r="G23" i="42" l="1"/>
  <c r="G18" i="42"/>
  <c r="F23" i="42" l="1"/>
  <c r="F18" i="42"/>
  <c r="E18" i="1" l="1"/>
  <c r="E22" i="1" s="1"/>
  <c r="F18" i="1" l="1"/>
  <c r="F22" i="1" s="1"/>
  <c r="H28" i="100" l="1"/>
  <c r="K47" i="105" l="1"/>
  <c r="K49" i="105" s="1"/>
  <c r="J23" i="105"/>
  <c r="M20" i="100" l="1"/>
  <c r="M26" i="100" s="1"/>
  <c r="F46" i="44" l="1"/>
  <c r="E46" i="44"/>
  <c r="F30" i="44"/>
  <c r="E30" i="44"/>
  <c r="Q42" i="105" l="1"/>
  <c r="U21" i="105"/>
  <c r="T21" i="105"/>
  <c r="S31" i="104"/>
  <c r="R31" i="104"/>
  <c r="T20" i="100"/>
  <c r="S20" i="100"/>
  <c r="R42" i="105" l="1"/>
  <c r="D23" i="98"/>
  <c r="G40" i="98"/>
  <c r="F40" i="98" l="1"/>
  <c r="G49" i="82" l="1"/>
  <c r="H49" i="82"/>
  <c r="H30" i="62" l="1"/>
  <c r="I30" i="62"/>
  <c r="J42" i="105"/>
  <c r="I42" i="105"/>
  <c r="K28" i="38" l="1"/>
  <c r="L28" i="38"/>
  <c r="N42" i="105" l="1"/>
  <c r="E42" i="105"/>
  <c r="K42" i="105" l="1"/>
  <c r="O42" i="105"/>
  <c r="M42" i="105"/>
  <c r="L42" i="105"/>
  <c r="F17" i="99" l="1"/>
  <c r="G17" i="99" s="1"/>
  <c r="B26" i="100"/>
  <c r="B32" i="33" l="1"/>
  <c r="B33" i="33" s="1"/>
  <c r="B34" i="33" s="1"/>
  <c r="B35" i="33" s="1"/>
  <c r="B36" i="33" s="1"/>
  <c r="F38" i="104"/>
  <c r="H38" i="104" s="1"/>
  <c r="L65" i="85" l="1"/>
  <c r="Q20" i="31" l="1"/>
  <c r="L40" i="85"/>
  <c r="B41" i="85"/>
  <c r="G71" i="85"/>
  <c r="K40" i="89" l="1"/>
  <c r="H20" i="31" s="1"/>
  <c r="L71" i="85"/>
  <c r="R20" i="31" l="1"/>
  <c r="I20" i="31"/>
  <c r="K71" i="89"/>
  <c r="F39" i="100" l="1"/>
  <c r="G39" i="100" s="1"/>
  <c r="H39" i="100" s="1"/>
  <c r="G33" i="30" l="1"/>
  <c r="G47" i="31"/>
  <c r="O33" i="30"/>
  <c r="O36" i="30" s="1"/>
  <c r="P33" i="30"/>
  <c r="P36" i="30" s="1"/>
  <c r="Q20" i="30"/>
  <c r="Q23" i="30"/>
  <c r="Q25" i="30"/>
  <c r="Q26" i="30"/>
  <c r="Q27" i="30"/>
  <c r="Q28" i="30"/>
  <c r="Q26" i="31" l="1"/>
  <c r="Q29" i="31"/>
  <c r="Q31" i="31"/>
  <c r="Q32" i="31"/>
  <c r="Q33" i="31"/>
  <c r="Q46" i="31"/>
  <c r="J43" i="3" l="1"/>
  <c r="K6" i="98" l="1"/>
  <c r="G6" i="99"/>
  <c r="K6" i="3"/>
  <c r="U6" i="105" l="1"/>
  <c r="S6" i="104"/>
  <c r="T6" i="100"/>
  <c r="E60" i="44" l="1"/>
  <c r="F60" i="44"/>
  <c r="F19" i="100"/>
  <c r="E44" i="105" l="1"/>
  <c r="E45" i="105" s="1"/>
  <c r="E49" i="105"/>
  <c r="H47" i="105" s="1"/>
  <c r="R21" i="105"/>
  <c r="Q21" i="105"/>
  <c r="P21" i="105"/>
  <c r="O21" i="105"/>
  <c r="N21" i="105"/>
  <c r="M21" i="105"/>
  <c r="L21" i="105"/>
  <c r="K21" i="105"/>
  <c r="J21" i="105" s="1"/>
  <c r="F21" i="105"/>
  <c r="E21" i="105"/>
  <c r="H30" i="104"/>
  <c r="G24" i="104" l="1"/>
  <c r="G25" i="104" s="1"/>
  <c r="G48" i="105"/>
  <c r="I31" i="104"/>
  <c r="G24" i="105"/>
  <c r="H24" i="105" s="1"/>
  <c r="I24" i="105" s="1"/>
  <c r="K25" i="104"/>
  <c r="I25" i="104"/>
  <c r="H29" i="104"/>
  <c r="G31" i="104"/>
  <c r="N31" i="104"/>
  <c r="O31" i="104"/>
  <c r="M25" i="104"/>
  <c r="G21" i="105"/>
  <c r="H21" i="105" s="1"/>
  <c r="I21" i="105" s="1"/>
  <c r="G23" i="105"/>
  <c r="H23" i="105" s="1"/>
  <c r="J25" i="104"/>
  <c r="O25" i="104"/>
  <c r="N25" i="104"/>
  <c r="J31" i="104"/>
  <c r="M31" i="104"/>
  <c r="L25" i="104"/>
  <c r="K31" i="104"/>
  <c r="L31" i="104"/>
  <c r="H49" i="105"/>
  <c r="I47" i="105" s="1"/>
  <c r="H37" i="105"/>
  <c r="E50" i="105"/>
  <c r="E25" i="104" l="1"/>
  <c r="I23" i="105"/>
  <c r="H44" i="105"/>
  <c r="I37" i="105" s="1"/>
  <c r="I44" i="105" s="1"/>
  <c r="J37" i="105" s="1"/>
  <c r="J44" i="105" s="1"/>
  <c r="E31" i="104"/>
  <c r="M35" i="104"/>
  <c r="L35" i="104"/>
  <c r="K35" i="104"/>
  <c r="J35" i="104"/>
  <c r="I35" i="104"/>
  <c r="N35" i="104"/>
  <c r="O35" i="104"/>
  <c r="F25" i="104"/>
  <c r="H25" i="104" s="1"/>
  <c r="G19" i="105"/>
  <c r="H19" i="105" s="1"/>
  <c r="I19" i="105" s="1"/>
  <c r="H50" i="105"/>
  <c r="H52" i="105" s="1"/>
  <c r="G18" i="104" s="1"/>
  <c r="E52" i="105"/>
  <c r="E20" i="104" s="1"/>
  <c r="H28" i="104"/>
  <c r="F31" i="104"/>
  <c r="H31" i="104" s="1"/>
  <c r="I49" i="105"/>
  <c r="J47" i="105" s="1"/>
  <c r="E35" i="104" l="1"/>
  <c r="F20" i="104"/>
  <c r="F21" i="104" s="1"/>
  <c r="H23" i="104"/>
  <c r="E21" i="104"/>
  <c r="I45" i="105"/>
  <c r="K37" i="105"/>
  <c r="I50" i="105"/>
  <c r="G20" i="104"/>
  <c r="G21" i="104" s="1"/>
  <c r="G35" i="104"/>
  <c r="K44" i="105" l="1"/>
  <c r="L37" i="105" s="1"/>
  <c r="L44" i="105" s="1"/>
  <c r="E37" i="104"/>
  <c r="E39" i="104" s="1"/>
  <c r="E41" i="104" s="1"/>
  <c r="I52" i="105"/>
  <c r="I20" i="104" s="1"/>
  <c r="I21" i="104" s="1"/>
  <c r="I37" i="104" s="1"/>
  <c r="I39" i="104" s="1"/>
  <c r="I41" i="104" s="1"/>
  <c r="H21" i="104"/>
  <c r="J45" i="105"/>
  <c r="G37" i="104"/>
  <c r="G39" i="104" s="1"/>
  <c r="G41" i="104" s="1"/>
  <c r="H20" i="104"/>
  <c r="F35" i="104"/>
  <c r="H35" i="104" s="1"/>
  <c r="H33" i="104"/>
  <c r="M47" i="105" l="1"/>
  <c r="M49" i="105" s="1"/>
  <c r="J20" i="104"/>
  <c r="J21" i="104" s="1"/>
  <c r="J37" i="104" s="1"/>
  <c r="J39" i="104" s="1"/>
  <c r="J41" i="104" s="1"/>
  <c r="K50" i="105"/>
  <c r="K52" i="105" s="1"/>
  <c r="K20" i="104" s="1"/>
  <c r="K21" i="104" s="1"/>
  <c r="K37" i="104" s="1"/>
  <c r="K39" i="104" s="1"/>
  <c r="K41" i="104" s="1"/>
  <c r="M37" i="105"/>
  <c r="M44" i="105" s="1"/>
  <c r="F37" i="104"/>
  <c r="F39" i="104" s="1"/>
  <c r="F41" i="104" s="1"/>
  <c r="L45" i="105" l="1"/>
  <c r="H37" i="104"/>
  <c r="H39" i="104" s="1"/>
  <c r="H41" i="104" s="1"/>
  <c r="N47" i="105"/>
  <c r="N49" i="105" s="1"/>
  <c r="L50" i="105"/>
  <c r="N37" i="105" l="1"/>
  <c r="M45" i="105"/>
  <c r="L52" i="105"/>
  <c r="L20" i="104" s="1"/>
  <c r="L21" i="104" s="1"/>
  <c r="L37" i="104" s="1"/>
  <c r="L39" i="104" s="1"/>
  <c r="L41" i="104" s="1"/>
  <c r="M50" i="105"/>
  <c r="O47" i="105"/>
  <c r="O49" i="105" s="1"/>
  <c r="N44" i="105" l="1"/>
  <c r="O37" i="105" s="1"/>
  <c r="M52" i="105"/>
  <c r="M20" i="104" s="1"/>
  <c r="M21" i="104" s="1"/>
  <c r="M37" i="104" s="1"/>
  <c r="M39" i="104" s="1"/>
  <c r="M41" i="104" s="1"/>
  <c r="N50" i="105"/>
  <c r="O50" i="105" l="1"/>
  <c r="Q47" i="105"/>
  <c r="N52" i="105"/>
  <c r="N20" i="104" s="1"/>
  <c r="N21" i="104" s="1"/>
  <c r="N37" i="104" s="1"/>
  <c r="N39" i="104" s="1"/>
  <c r="N41" i="104" s="1"/>
  <c r="O52" i="105"/>
  <c r="O20" i="104" s="1"/>
  <c r="O21" i="104" s="1"/>
  <c r="O37" i="104" s="1"/>
  <c r="O39" i="104" s="1"/>
  <c r="O41" i="104" s="1"/>
  <c r="O44" i="105"/>
  <c r="Q37" i="105" s="1"/>
  <c r="Q44" i="105" l="1"/>
  <c r="R37" i="105" s="1"/>
  <c r="R44" i="105" s="1"/>
  <c r="Q49" i="105"/>
  <c r="R47" i="105" s="1"/>
  <c r="R49" i="105" s="1"/>
  <c r="R50" i="105" s="1"/>
  <c r="R52" i="105" s="1"/>
  <c r="P41" i="104"/>
  <c r="G20" i="47"/>
  <c r="Q50" i="105" l="1"/>
  <c r="Q52" i="105" s="1"/>
  <c r="E56" i="38"/>
  <c r="E20" i="82" l="1"/>
  <c r="F20" i="82"/>
  <c r="F22" i="82" l="1"/>
  <c r="F23" i="82" s="1"/>
  <c r="E22" i="82"/>
  <c r="E23" i="82" s="1"/>
  <c r="H70" i="33" l="1"/>
  <c r="H71" i="33" s="1"/>
  <c r="J69" i="33" l="1"/>
  <c r="N38" i="30" l="1"/>
  <c r="M38" i="30"/>
  <c r="J47" i="3"/>
  <c r="J39" i="3"/>
  <c r="J32" i="3" l="1"/>
  <c r="J42" i="3"/>
  <c r="J23" i="3" l="1"/>
  <c r="J25" i="3" s="1"/>
  <c r="J46" i="3" l="1"/>
  <c r="J27" i="3"/>
  <c r="H29" i="100"/>
  <c r="J25" i="100"/>
  <c r="I25" i="100"/>
  <c r="F25" i="100"/>
  <c r="E25" i="100"/>
  <c r="O20" i="100"/>
  <c r="O26" i="100" s="1"/>
  <c r="N20" i="100"/>
  <c r="N26" i="100" s="1"/>
  <c r="K20" i="100"/>
  <c r="K26" i="100" s="1"/>
  <c r="J20" i="100"/>
  <c r="I20" i="100"/>
  <c r="E26" i="100" l="1"/>
  <c r="E31" i="100" s="1"/>
  <c r="I26" i="100"/>
  <c r="I31" i="100" s="1"/>
  <c r="J26" i="100"/>
  <c r="J31" i="100"/>
  <c r="B30" i="100"/>
  <c r="B31" i="100" s="1"/>
  <c r="L31" i="100"/>
  <c r="K31" i="100"/>
  <c r="G20" i="100"/>
  <c r="E20" i="100"/>
  <c r="F18" i="100"/>
  <c r="G25" i="100"/>
  <c r="G26" i="100" s="1"/>
  <c r="G31" i="100" s="1"/>
  <c r="N31" i="100" l="1"/>
  <c r="M31" i="100"/>
  <c r="P31" i="100" s="1"/>
  <c r="H25" i="100"/>
  <c r="O31" i="100"/>
  <c r="F20" i="100"/>
  <c r="F26" i="100" s="1"/>
  <c r="F31" i="100" s="1"/>
  <c r="H31" i="100" s="1"/>
  <c r="H20" i="100" l="1"/>
  <c r="H26" i="100" s="1"/>
  <c r="F20" i="98"/>
  <c r="F23" i="98" s="1"/>
  <c r="F26" i="98" s="1"/>
  <c r="D43" i="98"/>
  <c r="D40" i="98"/>
  <c r="E20" i="98"/>
  <c r="E23" i="98" s="1"/>
  <c r="B23" i="97"/>
  <c r="B24" i="97" s="1"/>
  <c r="B18" i="97" s="1"/>
  <c r="B19" i="97" s="1"/>
  <c r="B28" i="97" s="1"/>
  <c r="B29" i="97" s="1"/>
  <c r="B32" i="97" s="1"/>
  <c r="B33" i="97" s="1"/>
  <c r="B37" i="97" s="1"/>
  <c r="B38" i="97" s="1"/>
  <c r="B39" i="97" s="1"/>
  <c r="B40" i="97" s="1"/>
  <c r="B45" i="97" s="1"/>
  <c r="B46" i="97" s="1"/>
  <c r="E26" i="98" l="1"/>
  <c r="F19" i="98"/>
  <c r="G17" i="98"/>
  <c r="G18" i="98"/>
  <c r="E19" i="98"/>
  <c r="E29" i="97"/>
  <c r="D19" i="98"/>
  <c r="D21" i="98" l="1"/>
  <c r="D22" i="98"/>
  <c r="D25" i="98" s="1"/>
  <c r="E21" i="98"/>
  <c r="E22" i="98" s="1"/>
  <c r="F21" i="98"/>
  <c r="F22" i="98" s="1"/>
  <c r="D41" i="99"/>
  <c r="D42" i="99" s="1"/>
  <c r="D44" i="99" s="1"/>
  <c r="G19" i="98"/>
  <c r="F24" i="98" l="1"/>
  <c r="F25" i="98" s="1"/>
  <c r="E24" i="98"/>
  <c r="G24" i="98" s="1"/>
  <c r="K24" i="98" s="1"/>
  <c r="G21" i="98"/>
  <c r="E34" i="97"/>
  <c r="F39" i="99"/>
  <c r="G22" i="98"/>
  <c r="F27" i="98" l="1"/>
  <c r="F28" i="98" s="1"/>
  <c r="E25" i="98"/>
  <c r="E45" i="97"/>
  <c r="G25" i="98"/>
  <c r="K21" i="98"/>
  <c r="E27" i="98" l="1"/>
  <c r="G27" i="98" s="1"/>
  <c r="K27" i="98" s="1"/>
  <c r="G28" i="98"/>
  <c r="E24" i="97"/>
  <c r="E28" i="98" l="1"/>
  <c r="K23" i="3"/>
  <c r="K25" i="3" l="1"/>
  <c r="K27" i="3" s="1"/>
  <c r="K43" i="3"/>
  <c r="K47" i="3" s="1"/>
  <c r="J32" i="47" l="1"/>
  <c r="F42" i="73"/>
  <c r="F41" i="73"/>
  <c r="I33" i="39"/>
  <c r="I32" i="39"/>
  <c r="I34" i="39" s="1"/>
  <c r="I30" i="39"/>
  <c r="I20" i="39"/>
  <c r="H20" i="39"/>
  <c r="I24" i="39"/>
  <c r="I26" i="39" s="1"/>
  <c r="H33" i="39" l="1"/>
  <c r="J33" i="39" s="1"/>
  <c r="H24" i="39"/>
  <c r="H26" i="39" s="1"/>
  <c r="F45" i="73"/>
  <c r="F47" i="73" s="1"/>
  <c r="F49" i="73" s="1"/>
  <c r="H30" i="39"/>
  <c r="H32" i="39"/>
  <c r="H34" i="39" l="1"/>
  <c r="J34" i="39" s="1"/>
  <c r="J32" i="39"/>
  <c r="F30" i="36" l="1"/>
  <c r="F35" i="36" s="1"/>
  <c r="I76" i="33" l="1"/>
  <c r="J70" i="33"/>
  <c r="J71" i="33" l="1"/>
  <c r="B71" i="33" l="1"/>
  <c r="J74" i="33" l="1"/>
  <c r="J56" i="33"/>
  <c r="J55" i="33"/>
  <c r="J54" i="33"/>
  <c r="J51" i="33"/>
  <c r="J50" i="33"/>
  <c r="J49" i="33"/>
  <c r="H43" i="33"/>
  <c r="J43" i="33" s="1"/>
  <c r="H42" i="33"/>
  <c r="J42" i="33" s="1"/>
  <c r="H41" i="33"/>
  <c r="J41" i="33" s="1"/>
  <c r="H40" i="33"/>
  <c r="J40" i="33" s="1"/>
  <c r="H39" i="33"/>
  <c r="J39" i="33" s="1"/>
  <c r="J36" i="33"/>
  <c r="J35" i="33"/>
  <c r="J34" i="33"/>
  <c r="J33" i="33"/>
  <c r="J32" i="33"/>
  <c r="J25" i="33"/>
  <c r="J26" i="33"/>
  <c r="H28" i="33"/>
  <c r="H21" i="33"/>
  <c r="J20" i="33" l="1"/>
  <c r="J27" i="33"/>
  <c r="J28" i="33"/>
  <c r="H29" i="33"/>
  <c r="J21" i="33"/>
  <c r="H22" i="33"/>
  <c r="H23" i="33" l="1"/>
  <c r="J22" i="33"/>
  <c r="H30" i="33"/>
  <c r="J29" i="33"/>
  <c r="J31" i="33" l="1"/>
  <c r="J30" i="33"/>
  <c r="J23" i="33"/>
  <c r="H24" i="33"/>
  <c r="H38" i="33" l="1"/>
  <c r="H45" i="33" s="1"/>
  <c r="J24" i="33"/>
  <c r="J38" i="33" l="1"/>
  <c r="J45" i="33" l="1"/>
  <c r="H46" i="33"/>
  <c r="H76" i="33" s="1"/>
  <c r="J46" i="33" l="1"/>
  <c r="J76" i="33" s="1"/>
  <c r="F29" i="34" l="1"/>
  <c r="F24" i="34"/>
  <c r="F45" i="34" l="1"/>
  <c r="H24" i="47"/>
  <c r="J20" i="47" l="1"/>
  <c r="I24" i="47"/>
  <c r="I26" i="47" s="1"/>
  <c r="I27" i="47" s="1"/>
  <c r="H26" i="47"/>
  <c r="H69" i="89"/>
  <c r="H34" i="89"/>
  <c r="H73" i="89" l="1"/>
  <c r="J24" i="47"/>
  <c r="H27" i="47"/>
  <c r="J27" i="47" s="1"/>
  <c r="J26" i="47"/>
  <c r="E53" i="24" l="1"/>
  <c r="B19" i="31" l="1"/>
  <c r="B20" i="31" s="1"/>
  <c r="B21" i="31" s="1"/>
  <c r="F33" i="30" l="1"/>
  <c r="F47" i="31" l="1"/>
  <c r="F30" i="62" l="1"/>
  <c r="I28" i="38"/>
  <c r="F25" i="19" l="1"/>
  <c r="F58" i="44"/>
  <c r="F56" i="44"/>
  <c r="F55" i="44"/>
  <c r="F59" i="44" l="1"/>
  <c r="F54" i="44"/>
  <c r="F53" i="44"/>
  <c r="F52" i="44"/>
  <c r="F48" i="24"/>
  <c r="F43" i="24"/>
  <c r="F51" i="44" l="1"/>
  <c r="F62" i="44" s="1"/>
  <c r="F35" i="24"/>
  <c r="F20" i="24" l="1"/>
  <c r="F25" i="24"/>
  <c r="F27" i="24" l="1"/>
  <c r="F37" i="37"/>
  <c r="F20" i="21" l="1"/>
  <c r="F22" i="21" s="1"/>
  <c r="F33" i="34"/>
  <c r="F26" i="21" l="1"/>
  <c r="F19" i="34"/>
  <c r="F20" i="34" s="1"/>
  <c r="F35" i="34" s="1"/>
  <c r="F29" i="36" l="1"/>
  <c r="F34" i="36" l="1"/>
  <c r="F36" i="36" s="1"/>
  <c r="F25" i="73" l="1"/>
  <c r="F24" i="73"/>
  <c r="F28" i="73" l="1"/>
  <c r="F22" i="73"/>
  <c r="F18" i="73"/>
  <c r="J30" i="47" l="1"/>
  <c r="J22" i="47"/>
  <c r="J21" i="47"/>
  <c r="J19" i="47"/>
  <c r="J18" i="47"/>
  <c r="J17" i="47"/>
  <c r="J29" i="39" l="1"/>
  <c r="J28" i="39"/>
  <c r="J24" i="39"/>
  <c r="J23" i="39"/>
  <c r="J22" i="39"/>
  <c r="J20" i="39"/>
  <c r="J19" i="39"/>
  <c r="J18" i="39"/>
  <c r="J26" i="39" l="1"/>
  <c r="J30" i="39"/>
  <c r="E37" i="33"/>
  <c r="G18" i="2" l="1"/>
  <c r="G20" i="2" s="1"/>
  <c r="G23" i="2" s="1"/>
  <c r="F24" i="1" l="1"/>
  <c r="J69" i="89" l="1"/>
  <c r="J34" i="89"/>
  <c r="B19" i="89"/>
  <c r="B20" i="89" s="1"/>
  <c r="B21" i="89" s="1"/>
  <c r="B22" i="89" s="1"/>
  <c r="B23" i="89" s="1"/>
  <c r="B24" i="89" s="1"/>
  <c r="B25" i="89" s="1"/>
  <c r="J73" i="89" l="1"/>
  <c r="G69" i="89"/>
  <c r="G34" i="89"/>
  <c r="B26" i="89"/>
  <c r="B27" i="89"/>
  <c r="B28" i="89" s="1"/>
  <c r="B29" i="89" s="1"/>
  <c r="B30" i="89" s="1"/>
  <c r="B31" i="89" s="1"/>
  <c r="B32" i="89" s="1"/>
  <c r="B33" i="89" s="1"/>
  <c r="B34" i="89" s="1"/>
  <c r="B37" i="89" s="1"/>
  <c r="G73" i="89" l="1"/>
  <c r="B38" i="89"/>
  <c r="B40" i="89" s="1"/>
  <c r="B41" i="89" s="1"/>
  <c r="B42" i="89" s="1"/>
  <c r="B43" i="89" s="1"/>
  <c r="B44" i="89" s="1"/>
  <c r="B45" i="89" s="1"/>
  <c r="B39" i="89"/>
  <c r="B47" i="89" l="1"/>
  <c r="B48" i="89" s="1"/>
  <c r="B49" i="89" s="1"/>
  <c r="B50" i="89" s="1"/>
  <c r="B46" i="89"/>
  <c r="E47" i="24"/>
  <c r="E48" i="24" s="1"/>
  <c r="B52" i="89" l="1"/>
  <c r="B53" i="89" s="1"/>
  <c r="B54" i="89" s="1"/>
  <c r="B55" i="89" s="1"/>
  <c r="B56" i="89" s="1"/>
  <c r="B57" i="89" s="1"/>
  <c r="B58" i="89" s="1"/>
  <c r="B59" i="89" s="1"/>
  <c r="B60" i="89" s="1"/>
  <c r="B61" i="89" s="1"/>
  <c r="B62" i="89" s="1"/>
  <c r="B63" i="89" s="1"/>
  <c r="B64" i="89" s="1"/>
  <c r="B51" i="89"/>
  <c r="B65" i="89" l="1"/>
  <c r="B66" i="89" s="1"/>
  <c r="B67" i="89" s="1"/>
  <c r="B68" i="89" s="1"/>
  <c r="B69" i="89" s="1"/>
  <c r="B71" i="89" s="1"/>
  <c r="B73" i="89" s="1"/>
  <c r="G67" i="85" l="1"/>
  <c r="G68" i="85"/>
  <c r="F69" i="85" l="1"/>
  <c r="F34" i="85"/>
  <c r="F73" i="85" l="1"/>
  <c r="G56" i="33" l="1"/>
  <c r="G55" i="33"/>
  <c r="G54" i="33"/>
  <c r="G51" i="33"/>
  <c r="G50" i="33"/>
  <c r="G49" i="33"/>
  <c r="L67" i="85" l="1"/>
  <c r="M55" i="33"/>
  <c r="G74" i="33"/>
  <c r="K67" i="89" l="1"/>
  <c r="E44" i="33"/>
  <c r="E46" i="33" s="1"/>
  <c r="E49" i="82" l="1"/>
  <c r="H45" i="31" l="1"/>
  <c r="J45" i="31" s="1"/>
  <c r="L45" i="31" l="1"/>
  <c r="M45" i="31"/>
  <c r="N45" i="31"/>
  <c r="Q45" i="31" l="1"/>
  <c r="R45" i="31" s="1"/>
  <c r="F24" i="21" l="1"/>
  <c r="K69" i="85" l="1"/>
  <c r="L68" i="85" l="1"/>
  <c r="K68" i="89" l="1"/>
  <c r="H46" i="31" l="1"/>
  <c r="R46" i="31" l="1"/>
  <c r="I46" i="31"/>
  <c r="J46" i="31" s="1"/>
  <c r="E33" i="34" l="1"/>
  <c r="I29" i="47" l="1"/>
  <c r="E30" i="62" l="1"/>
  <c r="G30" i="47" l="1"/>
  <c r="H29" i="47"/>
  <c r="J29" i="47" s="1"/>
  <c r="G21" i="47" l="1"/>
  <c r="G22" i="47"/>
  <c r="E60" i="33" l="1"/>
  <c r="E61" i="33" s="1"/>
  <c r="E65" i="33"/>
  <c r="E66" i="33" s="1"/>
  <c r="F60" i="33" l="1"/>
  <c r="F61" i="33" s="1"/>
  <c r="M51" i="33" l="1"/>
  <c r="M50" i="33"/>
  <c r="J44" i="3" l="1"/>
  <c r="J48" i="3"/>
  <c r="E59" i="44" l="1"/>
  <c r="E35" i="24" l="1"/>
  <c r="E37" i="24" l="1"/>
  <c r="E38" i="24" s="1"/>
  <c r="E29" i="34"/>
  <c r="E24" i="34"/>
  <c r="E19" i="34"/>
  <c r="E20" i="34" s="1"/>
  <c r="E35" i="34" l="1"/>
  <c r="E29" i="36" l="1"/>
  <c r="E24" i="73"/>
  <c r="F24" i="47"/>
  <c r="E25" i="73" l="1"/>
  <c r="E34" i="36"/>
  <c r="E36" i="36" s="1"/>
  <c r="E18" i="73"/>
  <c r="G19" i="47"/>
  <c r="E22" i="73"/>
  <c r="G23" i="39"/>
  <c r="E32" i="39" l="1"/>
  <c r="G29" i="39"/>
  <c r="E33" i="39"/>
  <c r="E28" i="73"/>
  <c r="G22" i="39"/>
  <c r="E24" i="39"/>
  <c r="G28" i="39"/>
  <c r="E30" i="39"/>
  <c r="G30" i="39" l="1"/>
  <c r="G17" i="47"/>
  <c r="G18" i="47"/>
  <c r="E24" i="47" l="1"/>
  <c r="G18" i="39" l="1"/>
  <c r="G24" i="47"/>
  <c r="G19" i="39"/>
  <c r="E20" i="39" l="1"/>
  <c r="E58" i="44"/>
  <c r="E56" i="44"/>
  <c r="E55" i="44"/>
  <c r="E54" i="44"/>
  <c r="E53" i="44"/>
  <c r="E52" i="44"/>
  <c r="E51" i="44"/>
  <c r="E50" i="44"/>
  <c r="E49" i="44"/>
  <c r="E45" i="34"/>
  <c r="E42" i="73"/>
  <c r="E41" i="73"/>
  <c r="G32" i="47"/>
  <c r="G29" i="47"/>
  <c r="F26" i="47"/>
  <c r="F27" i="47" s="1"/>
  <c r="E26" i="47"/>
  <c r="E27" i="47" s="1"/>
  <c r="E62" i="44" l="1"/>
  <c r="E37" i="37"/>
  <c r="E45" i="73"/>
  <c r="E47" i="73" s="1"/>
  <c r="E49" i="73" s="1"/>
  <c r="G27" i="47"/>
  <c r="E26" i="39"/>
  <c r="G26" i="47"/>
  <c r="E46" i="34"/>
  <c r="D49" i="82"/>
  <c r="G56" i="38"/>
  <c r="D56" i="38"/>
  <c r="E47" i="34" l="1"/>
  <c r="F43" i="34"/>
  <c r="E66" i="44"/>
  <c r="F46" i="34" l="1"/>
  <c r="F47" i="34" s="1"/>
  <c r="E20" i="21" l="1"/>
  <c r="E22" i="21" s="1"/>
  <c r="E26" i="21" s="1"/>
  <c r="E24" i="21" l="1"/>
  <c r="I69" i="85" l="1"/>
  <c r="I34" i="85"/>
  <c r="I73" i="85" l="1"/>
  <c r="F33" i="39"/>
  <c r="F32" i="39"/>
  <c r="F30" i="39"/>
  <c r="F24" i="39"/>
  <c r="F20" i="39"/>
  <c r="G20" i="39" s="1"/>
  <c r="G36" i="33"/>
  <c r="G30" i="33"/>
  <c r="G23" i="33" s="1"/>
  <c r="F34" i="39" l="1"/>
  <c r="G32" i="39"/>
  <c r="F26" i="39"/>
  <c r="G24" i="39"/>
  <c r="G26" i="39" s="1"/>
  <c r="G33" i="39"/>
  <c r="E34" i="39"/>
  <c r="G34" i="39" l="1"/>
  <c r="G37" i="33"/>
  <c r="G44" i="33"/>
  <c r="G65" i="33"/>
  <c r="G64" i="33"/>
  <c r="G61" i="33"/>
  <c r="G60" i="33"/>
  <c r="G59" i="33"/>
  <c r="E40" i="33"/>
  <c r="G40" i="33" s="1"/>
  <c r="E39" i="33"/>
  <c r="G33" i="33"/>
  <c r="G32" i="33"/>
  <c r="E28" i="33"/>
  <c r="E29" i="33" s="1"/>
  <c r="G29" i="33" s="1"/>
  <c r="G27" i="33"/>
  <c r="G26" i="33"/>
  <c r="G25" i="33"/>
  <c r="E22" i="33"/>
  <c r="G22" i="33" s="1"/>
  <c r="E21" i="33"/>
  <c r="G20" i="33"/>
  <c r="N50" i="33" l="1"/>
  <c r="N55" i="33"/>
  <c r="F76" i="33"/>
  <c r="M56" i="33"/>
  <c r="N51" i="33"/>
  <c r="G39" i="33"/>
  <c r="G21" i="33"/>
  <c r="G66" i="33"/>
  <c r="N56" i="33" s="1"/>
  <c r="G28" i="33"/>
  <c r="E43" i="33" l="1"/>
  <c r="G43" i="33" s="1"/>
  <c r="E24" i="1" l="1"/>
  <c r="G38" i="85"/>
  <c r="L38" i="85" s="1"/>
  <c r="G42" i="85"/>
  <c r="K34" i="85"/>
  <c r="K73" i="85" s="1"/>
  <c r="B19" i="85"/>
  <c r="B20" i="85" s="1"/>
  <c r="B21" i="85" s="1"/>
  <c r="B22" i="85" s="1"/>
  <c r="B23" i="85" s="1"/>
  <c r="B24" i="85" s="1"/>
  <c r="B25" i="85" s="1"/>
  <c r="G25" i="85" l="1"/>
  <c r="L25" i="85" s="1"/>
  <c r="G45" i="85"/>
  <c r="G63" i="85"/>
  <c r="L63" i="85" s="1"/>
  <c r="G44" i="85"/>
  <c r="G53" i="85"/>
  <c r="L53" i="85" s="1"/>
  <c r="G54" i="85"/>
  <c r="L54" i="85" s="1"/>
  <c r="G51" i="85"/>
  <c r="L51" i="85" s="1"/>
  <c r="G28" i="85"/>
  <c r="L28" i="85" s="1"/>
  <c r="G50" i="85"/>
  <c r="L50" i="85" s="1"/>
  <c r="G27" i="85"/>
  <c r="L27" i="85" s="1"/>
  <c r="G47" i="85"/>
  <c r="L47" i="85" s="1"/>
  <c r="G26" i="85"/>
  <c r="L26" i="85" s="1"/>
  <c r="G46" i="85"/>
  <c r="B26" i="85"/>
  <c r="B27" i="85"/>
  <c r="K26" i="89" l="1"/>
  <c r="K47" i="89"/>
  <c r="H26" i="31" s="1"/>
  <c r="K27" i="89"/>
  <c r="H26" i="30" s="1"/>
  <c r="K63" i="89"/>
  <c r="K50" i="89"/>
  <c r="H29" i="31" s="1"/>
  <c r="K51" i="89"/>
  <c r="K25" i="89"/>
  <c r="K54" i="89"/>
  <c r="H32" i="31" s="1"/>
  <c r="K46" i="89"/>
  <c r="K53" i="89"/>
  <c r="H31" i="31" s="1"/>
  <c r="L44" i="85"/>
  <c r="L45" i="85"/>
  <c r="B28" i="85"/>
  <c r="B29" i="85" s="1"/>
  <c r="B30" i="85" s="1"/>
  <c r="B31" i="85" s="1"/>
  <c r="B32" i="85" s="1"/>
  <c r="B33" i="85" s="1"/>
  <c r="B34" i="85" s="1"/>
  <c r="B37" i="85" s="1"/>
  <c r="H25" i="30" l="1"/>
  <c r="K28" i="89"/>
  <c r="H27" i="30" s="1"/>
  <c r="B38" i="85"/>
  <c r="B39" i="85"/>
  <c r="B37" i="62"/>
  <c r="B39" i="62" s="1"/>
  <c r="B40" i="62" s="1"/>
  <c r="B41" i="62" s="1"/>
  <c r="F24" i="82" l="1"/>
  <c r="F25" i="82" s="1"/>
  <c r="F26" i="82" s="1"/>
  <c r="E24" i="82"/>
  <c r="D24" i="82"/>
  <c r="D27" i="82" s="1"/>
  <c r="F27" i="82"/>
  <c r="K45" i="89"/>
  <c r="K44" i="89"/>
  <c r="B42" i="85"/>
  <c r="B43" i="85" s="1"/>
  <c r="B44" i="85" s="1"/>
  <c r="B45" i="85" s="1"/>
  <c r="E27" i="82" l="1"/>
  <c r="E25" i="82"/>
  <c r="E26" i="82" s="1"/>
  <c r="E28" i="82" s="1"/>
  <c r="E29" i="82" s="1"/>
  <c r="F28" i="82"/>
  <c r="F29" i="82" s="1"/>
  <c r="D30" i="82"/>
  <c r="F30" i="82"/>
  <c r="E30" i="82"/>
  <c r="H24" i="31"/>
  <c r="H25" i="31"/>
  <c r="B46" i="85"/>
  <c r="B47" i="85"/>
  <c r="F31" i="82" l="1"/>
  <c r="F32" i="82"/>
  <c r="E31" i="82"/>
  <c r="E32" i="82"/>
  <c r="E33" i="82"/>
  <c r="F33" i="82"/>
  <c r="D33" i="82"/>
  <c r="B48" i="85"/>
  <c r="B49" i="85" s="1"/>
  <c r="B50" i="85" s="1"/>
  <c r="F34" i="82" l="1"/>
  <c r="F35" i="82" s="1"/>
  <c r="F36" i="82"/>
  <c r="B51" i="85"/>
  <c r="B52" i="85"/>
  <c r="F37" i="82" l="1"/>
  <c r="F38" i="82" s="1"/>
  <c r="B53" i="85"/>
  <c r="B54" i="85" s="1"/>
  <c r="B55" i="85" s="1"/>
  <c r="B56" i="85" s="1"/>
  <c r="B57" i="85" s="1"/>
  <c r="B58" i="85" s="1"/>
  <c r="B59" i="85" s="1"/>
  <c r="B60" i="85" s="1"/>
  <c r="B61" i="85" s="1"/>
  <c r="B62" i="85" s="1"/>
  <c r="B63" i="85" s="1"/>
  <c r="B64" i="85" s="1"/>
  <c r="B65" i="85" l="1"/>
  <c r="B66" i="85" s="1"/>
  <c r="B67" i="85" s="1"/>
  <c r="B68" i="85" s="1"/>
  <c r="B69" i="85" s="1"/>
  <c r="B71" i="85" s="1"/>
  <c r="B73" i="85" s="1"/>
  <c r="D18" i="83" l="1"/>
  <c r="D19" i="83" l="1"/>
  <c r="D21" i="83" s="1"/>
  <c r="E16" i="83"/>
  <c r="E18" i="83" s="1"/>
  <c r="D20" i="82"/>
  <c r="D22" i="82" l="1"/>
  <c r="D23" i="82" s="1"/>
  <c r="F38" i="50"/>
  <c r="G35" i="50" s="1"/>
  <c r="E35" i="62"/>
  <c r="D25" i="82" l="1"/>
  <c r="D26" i="82"/>
  <c r="E47" i="62"/>
  <c r="E19" i="83"/>
  <c r="E21" i="83" s="1"/>
  <c r="G16" i="83"/>
  <c r="G38" i="50"/>
  <c r="G20" i="82"/>
  <c r="G19" i="82"/>
  <c r="D28" i="82" l="1"/>
  <c r="D29" i="82" s="1"/>
  <c r="G22" i="82"/>
  <c r="I22" i="82" s="1"/>
  <c r="D31" i="82" l="1"/>
  <c r="D32" i="82"/>
  <c r="G23" i="82"/>
  <c r="G25" i="82"/>
  <c r="I25" i="82" s="1"/>
  <c r="G28" i="82" l="1"/>
  <c r="I28" i="82" s="1"/>
  <c r="G26" i="82"/>
  <c r="E35" i="82" l="1"/>
  <c r="D35" i="82"/>
  <c r="G31" i="82"/>
  <c r="I31" i="82" s="1"/>
  <c r="G29" i="82"/>
  <c r="E25" i="62" l="1"/>
  <c r="D38" i="82"/>
  <c r="E38" i="82"/>
  <c r="D62" i="82"/>
  <c r="G32" i="82" l="1"/>
  <c r="D69" i="82"/>
  <c r="E20" i="62" s="1"/>
  <c r="E42" i="62"/>
  <c r="E44" i="62" s="1"/>
  <c r="G34" i="82" l="1"/>
  <c r="I34" i="82" s="1"/>
  <c r="E62" i="82"/>
  <c r="E46" i="62"/>
  <c r="E48" i="62" s="1"/>
  <c r="G35" i="82" l="1"/>
  <c r="G62" i="82" s="1"/>
  <c r="E69" i="82"/>
  <c r="E50" i="62"/>
  <c r="E55" i="62" s="1"/>
  <c r="G37" i="82" l="1"/>
  <c r="G69" i="82"/>
  <c r="F42" i="62"/>
  <c r="F20" i="62"/>
  <c r="H20" i="62" l="1"/>
  <c r="F46" i="62"/>
  <c r="G38" i="82"/>
  <c r="H62" i="82" s="1"/>
  <c r="G57" i="38"/>
  <c r="E57" i="38"/>
  <c r="G59" i="38" l="1"/>
  <c r="G60" i="38" s="1"/>
  <c r="E59" i="38"/>
  <c r="E60" i="38" s="1"/>
  <c r="H69" i="82"/>
  <c r="F50" i="62"/>
  <c r="E62" i="38" l="1"/>
  <c r="E63" i="38" s="1"/>
  <c r="E66" i="38" s="1"/>
  <c r="E69" i="38" s="1"/>
  <c r="G62" i="38"/>
  <c r="G63" i="38"/>
  <c r="I20" i="62"/>
  <c r="G65" i="38" l="1"/>
  <c r="H65" i="38" s="1"/>
  <c r="K16" i="38" s="1"/>
  <c r="D57" i="38"/>
  <c r="H56" i="38"/>
  <c r="G66" i="38" l="1"/>
  <c r="G68" i="38" s="1"/>
  <c r="D59" i="38"/>
  <c r="D60" i="38" s="1"/>
  <c r="H57" i="38"/>
  <c r="G69" i="38" l="1"/>
  <c r="H68" i="38"/>
  <c r="L16" i="38" s="1"/>
  <c r="D62" i="38"/>
  <c r="D63" i="38" s="1"/>
  <c r="D66" i="38" s="1"/>
  <c r="H59" i="38"/>
  <c r="H16" i="38" s="1"/>
  <c r="H66" i="38" l="1"/>
  <c r="D69" i="38"/>
  <c r="H69" i="38" s="1"/>
  <c r="H60" i="38"/>
  <c r="H19" i="38" s="1"/>
  <c r="H62" i="38"/>
  <c r="I16" i="38" s="1"/>
  <c r="H35" i="38" l="1"/>
  <c r="H21" i="38"/>
  <c r="L19" i="38"/>
  <c r="H63" i="38"/>
  <c r="L35" i="38" l="1"/>
  <c r="L37" i="38" s="1"/>
  <c r="L39" i="38" s="1"/>
  <c r="L21" i="38"/>
  <c r="I19" i="38"/>
  <c r="K19" i="38"/>
  <c r="D31" i="99" l="1"/>
  <c r="I35" i="38"/>
  <c r="I37" i="38" s="1"/>
  <c r="I39" i="38" s="1"/>
  <c r="I21" i="38"/>
  <c r="K35" i="38"/>
  <c r="K37" i="38" s="1"/>
  <c r="K39" i="38" s="1"/>
  <c r="K21" i="38"/>
  <c r="L41" i="38"/>
  <c r="E40" i="97"/>
  <c r="E42" i="97" s="1"/>
  <c r="I41" i="38" l="1"/>
  <c r="I45" i="38" s="1"/>
  <c r="K41" i="38"/>
  <c r="D25" i="99"/>
  <c r="E44" i="97" l="1"/>
  <c r="E46" i="97" s="1"/>
  <c r="K65" i="89" s="1"/>
  <c r="H43" i="31" s="1"/>
  <c r="J43" i="31" s="1"/>
  <c r="L43" i="31" s="1"/>
  <c r="E19" i="97"/>
  <c r="M43" i="31" l="1"/>
  <c r="N43" i="31"/>
  <c r="Q43" i="31" l="1"/>
  <c r="R43" i="31" s="1"/>
  <c r="F44" i="50" l="1"/>
  <c r="G41" i="50" s="1"/>
  <c r="G44" i="50" s="1"/>
  <c r="G45" i="50" s="1"/>
  <c r="G47" i="50" s="1"/>
  <c r="F45" i="50" l="1"/>
  <c r="F47" i="50" s="1"/>
  <c r="F20" i="19"/>
  <c r="F21" i="19" s="1"/>
  <c r="F37" i="19" l="1"/>
  <c r="G6" i="50" l="1"/>
  <c r="E39" i="19" l="1"/>
  <c r="E35" i="33" l="1"/>
  <c r="G35" i="33" s="1"/>
  <c r="E42" i="33" l="1"/>
  <c r="G42" i="33" s="1"/>
  <c r="I48" i="3" l="1"/>
  <c r="B39" i="33" l="1"/>
  <c r="B40" i="33" s="1"/>
  <c r="B41" i="33" s="1"/>
  <c r="B42" i="33" s="1"/>
  <c r="B43" i="33" s="1"/>
  <c r="H54" i="38" l="1"/>
  <c r="G52" i="85" l="1"/>
  <c r="L52" i="85" s="1"/>
  <c r="K52" i="89" l="1"/>
  <c r="H30" i="31" s="1"/>
  <c r="J30" i="31" l="1"/>
  <c r="L30" i="31" s="1"/>
  <c r="N30" i="31" l="1"/>
  <c r="M30" i="31"/>
  <c r="Q30" i="31" l="1"/>
  <c r="R30" i="31" s="1"/>
  <c r="H48" i="3" l="1"/>
  <c r="B23" i="62" l="1"/>
  <c r="B24" i="62" s="1"/>
  <c r="B25" i="62" s="1"/>
  <c r="B28" i="62" s="1"/>
  <c r="B29" i="62" s="1"/>
  <c r="B30" i="62" s="1"/>
  <c r="G64" i="85" l="1"/>
  <c r="L64" i="85" s="1"/>
  <c r="H41" i="31" l="1"/>
  <c r="G48" i="3" l="1"/>
  <c r="G34" i="33" l="1"/>
  <c r="E41" i="33"/>
  <c r="E76" i="33" s="1"/>
  <c r="G30" i="85" l="1"/>
  <c r="L30" i="85" s="1"/>
  <c r="G56" i="85"/>
  <c r="L56" i="85" s="1"/>
  <c r="G41" i="33"/>
  <c r="K56" i="89" l="1"/>
  <c r="H34" i="31" s="1"/>
  <c r="K30" i="89"/>
  <c r="H29" i="30" s="1"/>
  <c r="H34" i="30" s="1"/>
  <c r="G46" i="33"/>
  <c r="G76" i="33" s="1"/>
  <c r="J29" i="30" l="1"/>
  <c r="J34" i="30" s="1"/>
  <c r="J34" i="31"/>
  <c r="N34" i="30" l="1"/>
  <c r="M34" i="30"/>
  <c r="L34" i="30"/>
  <c r="N29" i="30"/>
  <c r="L29" i="30"/>
  <c r="M29" i="30"/>
  <c r="N34" i="31"/>
  <c r="M34" i="31"/>
  <c r="L34" i="31"/>
  <c r="Q29" i="30" l="1"/>
  <c r="R29" i="30" s="1"/>
  <c r="Q34" i="31"/>
  <c r="R34" i="31" s="1"/>
  <c r="B27" i="24" l="1"/>
  <c r="B30" i="24" s="1"/>
  <c r="B32" i="24" s="1"/>
  <c r="B33" i="24" s="1"/>
  <c r="B34" i="24" s="1"/>
  <c r="B35" i="24" s="1"/>
  <c r="B43" i="24" l="1"/>
  <c r="B22" i="31" l="1"/>
  <c r="B23" i="31" s="1"/>
  <c r="B24" i="31" s="1"/>
  <c r="B25" i="31" s="1"/>
  <c r="B26" i="31" s="1"/>
  <c r="B19" i="30"/>
  <c r="B20" i="30" s="1"/>
  <c r="B21" i="30" s="1"/>
  <c r="B22" i="30" s="1"/>
  <c r="B23" i="30" s="1"/>
  <c r="B24" i="30" s="1"/>
  <c r="B25" i="30" s="1"/>
  <c r="B26" i="30" s="1"/>
  <c r="B27" i="30" s="1"/>
  <c r="B28" i="30" s="1"/>
  <c r="B29" i="30" s="1"/>
  <c r="B30" i="30" s="1"/>
  <c r="B31" i="30" s="1"/>
  <c r="B32" i="30" s="1"/>
  <c r="B33" i="30" s="1"/>
  <c r="B34" i="30" s="1"/>
  <c r="B38" i="30" l="1"/>
  <c r="B35" i="30"/>
  <c r="B27" i="31"/>
  <c r="B28" i="31" s="1"/>
  <c r="B29" i="31" s="1"/>
  <c r="B30" i="31" s="1"/>
  <c r="B31" i="31" s="1"/>
  <c r="B32" i="31" s="1"/>
  <c r="B33" i="31" s="1"/>
  <c r="B34" i="31" s="1"/>
  <c r="B35" i="31" s="1"/>
  <c r="B36" i="31" s="1"/>
  <c r="B37" i="31" s="1"/>
  <c r="B38" i="31" s="1"/>
  <c r="B39" i="31" s="1"/>
  <c r="B40" i="31" s="1"/>
  <c r="B41" i="31" s="1"/>
  <c r="B42" i="31" s="1"/>
  <c r="B43" i="31" l="1"/>
  <c r="B50" i="31" l="1"/>
  <c r="B44" i="31"/>
  <c r="B45" i="31" s="1"/>
  <c r="B46" i="31" s="1"/>
  <c r="B47" i="31" s="1"/>
  <c r="E69" i="28" l="1"/>
  <c r="B52" i="31" l="1"/>
  <c r="B54" i="31" s="1"/>
  <c r="B40" i="30" l="1"/>
  <c r="F19" i="32" l="1"/>
  <c r="F48" i="3"/>
  <c r="B28" i="36"/>
  <c r="B18" i="34"/>
  <c r="B19" i="34" s="1"/>
  <c r="B20" i="34" s="1"/>
  <c r="B22" i="34" s="1"/>
  <c r="B23" i="34" s="1"/>
  <c r="B24" i="34" s="1"/>
  <c r="B27" i="34" s="1"/>
  <c r="B28" i="34" s="1"/>
  <c r="B29" i="34" s="1"/>
  <c r="B31" i="34" s="1"/>
  <c r="B32" i="34" s="1"/>
  <c r="B33" i="34" s="1"/>
  <c r="B35" i="34" s="1"/>
  <c r="B49" i="33"/>
  <c r="B50" i="33" s="1"/>
  <c r="B51" i="33" s="1"/>
  <c r="B54" i="33" s="1"/>
  <c r="B19" i="28"/>
  <c r="B20" i="28" s="1"/>
  <c r="B21" i="28" s="1"/>
  <c r="B22" i="28" s="1"/>
  <c r="B23" i="28" s="1"/>
  <c r="B24" i="28" s="1"/>
  <c r="B25" i="28" s="1"/>
  <c r="B26" i="28" s="1"/>
  <c r="B28" i="28" s="1"/>
  <c r="B55" i="33" l="1"/>
  <c r="B56" i="33" s="1"/>
  <c r="B29" i="28"/>
  <c r="E48" i="3"/>
  <c r="F16" i="32" l="1"/>
  <c r="F17" i="32" s="1"/>
  <c r="F21" i="32" s="1"/>
  <c r="E17" i="32"/>
  <c r="E21" i="32" s="1"/>
  <c r="B60" i="33"/>
  <c r="B61" i="33" s="1"/>
  <c r="B64" i="33" s="1"/>
  <c r="B65" i="33" s="1"/>
  <c r="B66" i="33" s="1"/>
  <c r="B76" i="33" s="1"/>
  <c r="B30" i="28"/>
  <c r="B31" i="28" s="1"/>
  <c r="B32" i="28" s="1"/>
  <c r="B33" i="28" s="1"/>
  <c r="B34" i="28" l="1"/>
  <c r="B37" i="28" s="1"/>
  <c r="B38" i="28" s="1"/>
  <c r="B40" i="28" s="1"/>
  <c r="B41" i="28" s="1"/>
  <c r="B39" i="28" l="1"/>
  <c r="B42" i="28" l="1"/>
  <c r="B43" i="28" s="1"/>
  <c r="B44" i="28" s="1"/>
  <c r="B45" i="28" s="1"/>
  <c r="G20" i="85" l="1"/>
  <c r="L20" i="85" s="1"/>
  <c r="G60" i="85"/>
  <c r="L60" i="85" s="1"/>
  <c r="G33" i="85"/>
  <c r="L33" i="85" s="1"/>
  <c r="G62" i="85"/>
  <c r="L62" i="85" s="1"/>
  <c r="G37" i="85"/>
  <c r="B46" i="28"/>
  <c r="B47" i="28"/>
  <c r="G41" i="85"/>
  <c r="L41" i="85" s="1"/>
  <c r="K41" i="89" s="1"/>
  <c r="K62" i="89" l="1"/>
  <c r="K33" i="89"/>
  <c r="K20" i="89"/>
  <c r="K60" i="89"/>
  <c r="G59" i="85"/>
  <c r="L59" i="85" s="1"/>
  <c r="B48" i="28"/>
  <c r="B49" i="28" s="1"/>
  <c r="B50" i="28" s="1"/>
  <c r="B52" i="28" s="1"/>
  <c r="J26" i="31"/>
  <c r="J25" i="30"/>
  <c r="B64" i="44"/>
  <c r="B65" i="44"/>
  <c r="B66" i="44" s="1"/>
  <c r="B69" i="44" s="1"/>
  <c r="B71" i="44" s="1"/>
  <c r="H40" i="31" l="1"/>
  <c r="K59" i="89"/>
  <c r="G19" i="85"/>
  <c r="L19" i="85" s="1"/>
  <c r="G61" i="85"/>
  <c r="J29" i="31"/>
  <c r="G39" i="85"/>
  <c r="L39" i="85" s="1"/>
  <c r="H32" i="30" l="1"/>
  <c r="J32" i="30" s="1"/>
  <c r="H20" i="30"/>
  <c r="J20" i="30" s="1"/>
  <c r="K19" i="89"/>
  <c r="G21" i="85"/>
  <c r="L21" i="85" s="1"/>
  <c r="B53" i="28"/>
  <c r="B54" i="28" s="1"/>
  <c r="B55" i="28" s="1"/>
  <c r="B56" i="28" s="1"/>
  <c r="B57" i="28" s="1"/>
  <c r="B58" i="28" s="1"/>
  <c r="B59" i="28" s="1"/>
  <c r="B60" i="28" s="1"/>
  <c r="B61" i="28" s="1"/>
  <c r="B62" i="28" s="1"/>
  <c r="B63" i="28" s="1"/>
  <c r="B64" i="28" s="1"/>
  <c r="R26" i="31"/>
  <c r="J40" i="31"/>
  <c r="R25" i="30"/>
  <c r="B65" i="28" l="1"/>
  <c r="B66" i="28" s="1"/>
  <c r="B67" i="28" s="1"/>
  <c r="B68" i="28" s="1"/>
  <c r="B69" i="28" s="1"/>
  <c r="B71" i="28" s="1"/>
  <c r="B73" i="28" s="1"/>
  <c r="H37" i="31"/>
  <c r="J37" i="31" s="1"/>
  <c r="L32" i="30"/>
  <c r="M32" i="30"/>
  <c r="N32" i="30"/>
  <c r="P40" i="31"/>
  <c r="P47" i="31" s="1"/>
  <c r="P50" i="31" s="1"/>
  <c r="P54" i="31" s="1"/>
  <c r="O40" i="31"/>
  <c r="O47" i="31" s="1"/>
  <c r="O50" i="31" s="1"/>
  <c r="O54" i="31" s="1"/>
  <c r="H19" i="30"/>
  <c r="L40" i="31"/>
  <c r="M40" i="31"/>
  <c r="N40" i="31"/>
  <c r="R20" i="30"/>
  <c r="K21" i="89"/>
  <c r="R29" i="31"/>
  <c r="W40" i="31" l="1"/>
  <c r="X40" i="31"/>
  <c r="Q32" i="30"/>
  <c r="R32" i="30" s="1"/>
  <c r="L37" i="31"/>
  <c r="M37" i="31"/>
  <c r="N37" i="31"/>
  <c r="Q40" i="31"/>
  <c r="R40" i="31" s="1"/>
  <c r="J19" i="30"/>
  <c r="H21" i="30"/>
  <c r="J41" i="31"/>
  <c r="L41" i="31" s="1"/>
  <c r="G18" i="85"/>
  <c r="L18" i="85" s="1"/>
  <c r="Q37" i="31" l="1"/>
  <c r="R37" i="31" s="1"/>
  <c r="L19" i="30"/>
  <c r="N19" i="30"/>
  <c r="M19" i="30"/>
  <c r="M41" i="31"/>
  <c r="J21" i="30"/>
  <c r="L21" i="30" s="1"/>
  <c r="N41" i="31"/>
  <c r="Q41" i="31" l="1"/>
  <c r="R41" i="31" s="1"/>
  <c r="Q19" i="30"/>
  <c r="R19" i="30" s="1"/>
  <c r="M21" i="30"/>
  <c r="N21" i="30"/>
  <c r="K18" i="89"/>
  <c r="G24" i="85"/>
  <c r="L24" i="85" s="1"/>
  <c r="Q21" i="30" l="1"/>
  <c r="R21" i="30" s="1"/>
  <c r="H18" i="30"/>
  <c r="K24" i="89"/>
  <c r="J18" i="30" l="1"/>
  <c r="L18" i="30" s="1"/>
  <c r="H24" i="30" l="1"/>
  <c r="J24" i="30" s="1"/>
  <c r="M18" i="30"/>
  <c r="N18" i="30"/>
  <c r="Q18" i="30" l="1"/>
  <c r="R18" i="30" s="1"/>
  <c r="L24" i="30"/>
  <c r="M24" i="30"/>
  <c r="N24" i="30"/>
  <c r="Q24" i="30" l="1"/>
  <c r="R24" i="30" s="1"/>
  <c r="F69" i="28" l="1"/>
  <c r="J24" i="31" l="1"/>
  <c r="L24" i="31" s="1"/>
  <c r="N24" i="31" l="1"/>
  <c r="M24" i="31"/>
  <c r="Q24" i="31" l="1"/>
  <c r="R24" i="31" s="1"/>
  <c r="J31" i="31" l="1"/>
  <c r="R31" i="31" l="1"/>
  <c r="J26" i="30" l="1"/>
  <c r="R26" i="30" l="1"/>
  <c r="G55" i="85" l="1"/>
  <c r="L55" i="85" s="1"/>
  <c r="K55" i="89" l="1"/>
  <c r="H33" i="31" s="1"/>
  <c r="J33" i="31" l="1"/>
  <c r="G29" i="85"/>
  <c r="L29" i="85" s="1"/>
  <c r="K29" i="89" l="1"/>
  <c r="R33" i="31"/>
  <c r="J27" i="30" l="1"/>
  <c r="H28" i="30" l="1"/>
  <c r="J28" i="30" s="1"/>
  <c r="Q34" i="30"/>
  <c r="R34" i="30" s="1"/>
  <c r="R28" i="30" l="1"/>
  <c r="R27" i="30"/>
  <c r="G69" i="28" l="1"/>
  <c r="J32" i="31" l="1"/>
  <c r="R32" i="31" l="1"/>
  <c r="G49" i="85" l="1"/>
  <c r="L49" i="85" l="1"/>
  <c r="G22" i="85"/>
  <c r="K49" i="89" l="1"/>
  <c r="L22" i="85"/>
  <c r="K22" i="89" s="1"/>
  <c r="H22" i="30" l="1"/>
  <c r="H28" i="31" l="1"/>
  <c r="J28" i="31" s="1"/>
  <c r="N28" i="31" l="1"/>
  <c r="L28" i="31"/>
  <c r="M28" i="31"/>
  <c r="J22" i="30"/>
  <c r="Q28" i="31" l="1"/>
  <c r="R28" i="31" s="1"/>
  <c r="L22" i="30"/>
  <c r="N22" i="30"/>
  <c r="M22" i="30" l="1"/>
  <c r="Q22" i="30" s="1"/>
  <c r="R22" i="30" l="1"/>
  <c r="G48" i="85" l="1"/>
  <c r="L48" i="85" s="1"/>
  <c r="K48" i="89" l="1"/>
  <c r="H27" i="31" l="1"/>
  <c r="J27" i="31" s="1"/>
  <c r="L27" i="31" l="1"/>
  <c r="M27" i="31"/>
  <c r="N27" i="31"/>
  <c r="Q27" i="31" l="1"/>
  <c r="R27" i="31" s="1"/>
  <c r="J25" i="31" l="1"/>
  <c r="M25" i="31" l="1"/>
  <c r="L25" i="31"/>
  <c r="N25" i="31"/>
  <c r="Q25" i="31" l="1"/>
  <c r="R25" i="31" s="1"/>
  <c r="G58" i="85" l="1"/>
  <c r="L58" i="85" s="1"/>
  <c r="K58" i="89" s="1"/>
  <c r="H36" i="31" s="1"/>
  <c r="J36" i="31" l="1"/>
  <c r="M36" i="31" l="1"/>
  <c r="L36" i="31"/>
  <c r="N36" i="31"/>
  <c r="Q36" i="31" l="1"/>
  <c r="R36" i="31" s="1"/>
  <c r="G57" i="85"/>
  <c r="L57" i="85" s="1"/>
  <c r="K57" i="89" l="1"/>
  <c r="G31" i="85"/>
  <c r="L31" i="85" s="1"/>
  <c r="H35" i="31" l="1"/>
  <c r="K31" i="89"/>
  <c r="G32" i="85"/>
  <c r="L32" i="85" s="1"/>
  <c r="K32" i="89" s="1"/>
  <c r="H30" i="30" l="1"/>
  <c r="H31" i="30"/>
  <c r="J35" i="31"/>
  <c r="L35" i="31" s="1"/>
  <c r="N35" i="31" l="1"/>
  <c r="M35" i="31"/>
  <c r="J30" i="30"/>
  <c r="L30" i="30" s="1"/>
  <c r="Q35" i="31" l="1"/>
  <c r="J31" i="30"/>
  <c r="L31" i="30" s="1"/>
  <c r="N30" i="30"/>
  <c r="M30" i="30"/>
  <c r="Q30" i="30" l="1"/>
  <c r="M31" i="30"/>
  <c r="N31" i="30"/>
  <c r="R35" i="31"/>
  <c r="Q31" i="30" l="1"/>
  <c r="R31" i="30" s="1"/>
  <c r="R30" i="30"/>
  <c r="Q33" i="30" l="1"/>
  <c r="H69" i="28" l="1"/>
  <c r="G43" i="85" l="1"/>
  <c r="E34" i="28"/>
  <c r="F34" i="28" l="1"/>
  <c r="G34" i="28" l="1"/>
  <c r="G73" i="28" s="1"/>
  <c r="H34" i="28" l="1"/>
  <c r="H73" i="28" s="1"/>
  <c r="I34" i="28" l="1"/>
  <c r="N33" i="30" l="1"/>
  <c r="M33" i="30"/>
  <c r="L33" i="30" l="1"/>
  <c r="E25" i="24" l="1"/>
  <c r="F30" i="24" s="1"/>
  <c r="F37" i="24" s="1"/>
  <c r="F38" i="24" s="1"/>
  <c r="E20" i="24"/>
  <c r="E27" i="24" l="1"/>
  <c r="E55" i="24" s="1"/>
  <c r="F55" i="24"/>
  <c r="H38" i="31" l="1"/>
  <c r="J38" i="31" l="1"/>
  <c r="L38" i="31" l="1"/>
  <c r="M38" i="31"/>
  <c r="N38" i="31"/>
  <c r="Q38" i="31" l="1"/>
  <c r="R38" i="31" s="1"/>
  <c r="L43" i="85" l="1"/>
  <c r="L42" i="85"/>
  <c r="J69" i="85" l="1"/>
  <c r="L61" i="85" l="1"/>
  <c r="K61" i="89" s="1"/>
  <c r="H21" i="31"/>
  <c r="J21" i="31" s="1"/>
  <c r="H39" i="31"/>
  <c r="K43" i="89"/>
  <c r="H23" i="31" l="1"/>
  <c r="J23" i="31" s="1"/>
  <c r="N21" i="31"/>
  <c r="M21" i="31"/>
  <c r="L21" i="31"/>
  <c r="J39" i="31"/>
  <c r="L39" i="31" s="1"/>
  <c r="K42" i="89"/>
  <c r="N39" i="31" l="1"/>
  <c r="Q21" i="31"/>
  <c r="R21" i="31" s="1"/>
  <c r="L23" i="31"/>
  <c r="N23" i="31"/>
  <c r="M23" i="31"/>
  <c r="M39" i="31"/>
  <c r="Q39" i="31" l="1"/>
  <c r="R39" i="31" s="1"/>
  <c r="Q23" i="31"/>
  <c r="R23" i="31" s="1"/>
  <c r="H22" i="31"/>
  <c r="J22" i="31" l="1"/>
  <c r="N22" i="31" s="1"/>
  <c r="H49" i="31"/>
  <c r="H35" i="30"/>
  <c r="M22" i="31" l="1"/>
  <c r="L22" i="31"/>
  <c r="J35" i="30"/>
  <c r="J49" i="31"/>
  <c r="N35" i="30" l="1"/>
  <c r="M35" i="30"/>
  <c r="L35" i="30"/>
  <c r="Q22" i="31"/>
  <c r="R22" i="31" s="1"/>
  <c r="N36" i="30"/>
  <c r="N40" i="30" s="1"/>
  <c r="M49" i="31"/>
  <c r="L49" i="31"/>
  <c r="N49" i="31"/>
  <c r="M36" i="30" l="1"/>
  <c r="M40" i="30" s="1"/>
  <c r="Q35" i="30"/>
  <c r="L36" i="30"/>
  <c r="L40" i="30" s="1"/>
  <c r="Q49" i="31"/>
  <c r="R49" i="31" s="1"/>
  <c r="Q36" i="30" l="1"/>
  <c r="R35" i="30"/>
  <c r="H69" i="85" l="1"/>
  <c r="I69" i="28" l="1"/>
  <c r="I73" i="28" s="1"/>
  <c r="J69" i="28" l="1"/>
  <c r="G66" i="85" l="1"/>
  <c r="E69" i="85"/>
  <c r="L66" i="85" l="1"/>
  <c r="G69" i="85"/>
  <c r="K66" i="89" l="1"/>
  <c r="H44" i="31" l="1"/>
  <c r="J44" i="31" s="1"/>
  <c r="M44" i="31" l="1"/>
  <c r="N44" i="31"/>
  <c r="L44" i="31"/>
  <c r="I47" i="31"/>
  <c r="I50" i="31" s="1"/>
  <c r="Q44" i="31" l="1"/>
  <c r="R44" i="31" s="1"/>
  <c r="J34" i="85"/>
  <c r="J73" i="85" s="1"/>
  <c r="J34" i="28" l="1"/>
  <c r="J73" i="28" s="1"/>
  <c r="G23" i="85" l="1"/>
  <c r="E34" i="85"/>
  <c r="E73" i="85" l="1"/>
  <c r="I34" i="89"/>
  <c r="H34" i="85"/>
  <c r="G34" i="85"/>
  <c r="G73" i="85" s="1"/>
  <c r="L23" i="85" l="1"/>
  <c r="L34" i="85" s="1"/>
  <c r="F34" i="89"/>
  <c r="K34" i="28" l="1"/>
  <c r="K23" i="89"/>
  <c r="E34" i="89" l="1"/>
  <c r="K34" i="89"/>
  <c r="H23" i="30" l="1"/>
  <c r="L34" i="28"/>
  <c r="I23" i="30" l="1"/>
  <c r="E33" i="30"/>
  <c r="I33" i="30" l="1"/>
  <c r="I36" i="30" s="1"/>
  <c r="R23" i="30"/>
  <c r="R33" i="30" s="1"/>
  <c r="R36" i="30" s="1"/>
  <c r="H33" i="30"/>
  <c r="H36" i="30" s="1"/>
  <c r="J23" i="30"/>
  <c r="J33" i="30" s="1"/>
  <c r="J36" i="30" s="1"/>
  <c r="K42" i="3" l="1"/>
  <c r="K32" i="3"/>
  <c r="K46" i="3" l="1"/>
  <c r="K39" i="3"/>
  <c r="K44" i="3"/>
  <c r="K48" i="3"/>
  <c r="I69" i="89" l="1"/>
  <c r="I73" i="89" s="1"/>
  <c r="K39" i="89"/>
  <c r="H19" i="31" l="1"/>
  <c r="J19" i="31" l="1"/>
  <c r="L19" i="31" l="1"/>
  <c r="N19" i="31"/>
  <c r="M19" i="31"/>
  <c r="Q19" i="31" l="1"/>
  <c r="R19" i="31" s="1"/>
  <c r="H28" i="38" l="1"/>
  <c r="H37" i="38" s="1"/>
  <c r="H39" i="38" s="1"/>
  <c r="H41" i="38" l="1"/>
  <c r="H45" i="38" s="1"/>
  <c r="L37" i="85" l="1"/>
  <c r="H73" i="85"/>
  <c r="L69" i="85" l="1"/>
  <c r="L73" i="85" s="1"/>
  <c r="K69" i="28" l="1"/>
  <c r="K73" i="28" s="1"/>
  <c r="K37" i="89"/>
  <c r="E69" i="89"/>
  <c r="E73" i="89" s="1"/>
  <c r="H18" i="31" l="1"/>
  <c r="J18" i="31" l="1"/>
  <c r="L18" i="31" l="1"/>
  <c r="M18" i="31"/>
  <c r="N18" i="31"/>
  <c r="Q18" i="31" l="1"/>
  <c r="R18" i="31" l="1"/>
  <c r="G53" i="82" l="1"/>
  <c r="H53" i="82"/>
  <c r="G18" i="83"/>
  <c r="G19" i="83" l="1"/>
  <c r="H16" i="83"/>
  <c r="H18" i="83" s="1"/>
  <c r="H19" i="83" s="1"/>
  <c r="H35" i="62"/>
  <c r="I35" i="62"/>
  <c r="H47" i="62" l="1"/>
  <c r="I47" i="62"/>
  <c r="H21" i="83"/>
  <c r="G21" i="83"/>
  <c r="H29" i="97" l="1"/>
  <c r="G29" i="97"/>
  <c r="F43" i="98" l="1"/>
  <c r="F31" i="99"/>
  <c r="G40" i="97" s="1"/>
  <c r="G31" i="99"/>
  <c r="H40" i="97" s="1"/>
  <c r="F41" i="99" l="1"/>
  <c r="F42" i="99" s="1"/>
  <c r="F45" i="99" s="1"/>
  <c r="G43" i="98"/>
  <c r="G24" i="97"/>
  <c r="G39" i="99" l="1"/>
  <c r="F44" i="99"/>
  <c r="G34" i="97"/>
  <c r="G42" i="97" s="1"/>
  <c r="H33" i="97"/>
  <c r="G41" i="99"/>
  <c r="G42" i="99" l="1"/>
  <c r="G45" i="99" s="1"/>
  <c r="G44" i="99"/>
  <c r="H24" i="97"/>
  <c r="H34" i="97"/>
  <c r="H42" i="97" s="1"/>
  <c r="G45" i="97"/>
  <c r="H45" i="97" l="1"/>
  <c r="F25" i="99" l="1"/>
  <c r="G25" i="99"/>
  <c r="G19" i="97" l="1"/>
  <c r="G44" i="97"/>
  <c r="G46" i="97" s="1"/>
  <c r="H44" i="97"/>
  <c r="H46" i="97" s="1"/>
  <c r="H19" i="97"/>
  <c r="E53" i="82" l="1"/>
  <c r="F35" i="62" l="1"/>
  <c r="F44" i="62" s="1"/>
  <c r="F25" i="62"/>
  <c r="F47" i="62"/>
  <c r="F48" i="62" s="1"/>
  <c r="F55" i="62" s="1"/>
  <c r="H42" i="62"/>
  <c r="H25" i="62"/>
  <c r="K64" i="89" l="1"/>
  <c r="F69" i="89"/>
  <c r="F73" i="89" s="1"/>
  <c r="H46" i="62"/>
  <c r="H44" i="62"/>
  <c r="K69" i="89" l="1"/>
  <c r="H50" i="62"/>
  <c r="K45" i="38" s="1"/>
  <c r="H48" i="62"/>
  <c r="H55" i="62" l="1"/>
  <c r="L69" i="28"/>
  <c r="L73" i="28" s="1"/>
  <c r="K73" i="89"/>
  <c r="H42" i="31" l="1"/>
  <c r="E47" i="31"/>
  <c r="J42" i="31" l="1"/>
  <c r="H47" i="31"/>
  <c r="H50" i="31" s="1"/>
  <c r="I42" i="62"/>
  <c r="I44" i="62" s="1"/>
  <c r="I25" i="62"/>
  <c r="L42" i="31" l="1"/>
  <c r="N42" i="31"/>
  <c r="N47" i="31" s="1"/>
  <c r="N50" i="31" s="1"/>
  <c r="M42" i="31"/>
  <c r="M47" i="31" s="1"/>
  <c r="M50" i="31" s="1"/>
  <c r="J47" i="31"/>
  <c r="J50" i="31" s="1"/>
  <c r="I46" i="62"/>
  <c r="M54" i="31" l="1"/>
  <c r="N54" i="31"/>
  <c r="Q42" i="31"/>
  <c r="L47" i="31"/>
  <c r="L50" i="31" s="1"/>
  <c r="I50" i="62"/>
  <c r="I48" i="62"/>
  <c r="L45" i="38"/>
  <c r="L54" i="31" l="1"/>
  <c r="I55" i="62"/>
  <c r="Q47" i="31"/>
  <c r="Q50" i="31" s="1"/>
  <c r="R42" i="31"/>
  <c r="R47" i="31" s="1"/>
  <c r="R50" i="31" s="1"/>
  <c r="S25" i="104" l="1"/>
  <c r="R25" i="104"/>
  <c r="R20" i="104" l="1"/>
  <c r="R21" i="104" s="1"/>
  <c r="S20" i="104" l="1"/>
  <c r="S21" i="104" s="1"/>
  <c r="R35" i="104" l="1"/>
  <c r="R37" i="104" s="1"/>
  <c r="R39" i="104" s="1"/>
  <c r="R41" i="104" s="1"/>
  <c r="S35" i="104" l="1"/>
  <c r="S37" i="104" s="1"/>
  <c r="S39" i="104" s="1"/>
  <c r="S41" i="104" s="1"/>
  <c r="S26" i="100" l="1"/>
  <c r="S31" i="100" s="1"/>
  <c r="T26" i="100"/>
  <c r="T31" i="100" s="1"/>
</calcChain>
</file>

<file path=xl/sharedStrings.xml><?xml version="1.0" encoding="utf-8"?>
<sst xmlns="http://schemas.openxmlformats.org/spreadsheetml/2006/main" count="2229" uniqueCount="1086">
  <si>
    <t>Numbers may not add due to rounding.</t>
  </si>
  <si>
    <t>Table 1a</t>
  </si>
  <si>
    <t>Deferral and Variance Accounts</t>
  </si>
  <si>
    <t>(a)+(b)</t>
  </si>
  <si>
    <t>Line No.</t>
  </si>
  <si>
    <t>Account</t>
  </si>
  <si>
    <t>Note</t>
  </si>
  <si>
    <t>Transactions</t>
  </si>
  <si>
    <t>Interest</t>
  </si>
  <si>
    <t>Transfers</t>
  </si>
  <si>
    <t>(a)</t>
  </si>
  <si>
    <t>(b)</t>
  </si>
  <si>
    <t>(c)</t>
  </si>
  <si>
    <t>(d)</t>
  </si>
  <si>
    <t>(e)</t>
  </si>
  <si>
    <t>(f)</t>
  </si>
  <si>
    <t>(g)</t>
  </si>
  <si>
    <t>(h)</t>
  </si>
  <si>
    <t>(i)</t>
  </si>
  <si>
    <t>Note 1</t>
  </si>
  <si>
    <t>Note 2</t>
  </si>
  <si>
    <t>Note 3</t>
  </si>
  <si>
    <t>Note 4</t>
  </si>
  <si>
    <t>Hydroelectric:</t>
  </si>
  <si>
    <t>Hydroelectric Water Conditions Variance</t>
  </si>
  <si>
    <t>Ancillary Services Net Revenue Variance - Hydroelectric</t>
  </si>
  <si>
    <t>Hydroelectric Incentive Mechanism Variance</t>
  </si>
  <si>
    <t>Hydroelectric Surplus Baseload Generation Variance</t>
  </si>
  <si>
    <t>Income and Other Taxes Variance - Hydroelectric</t>
  </si>
  <si>
    <t>Capacity Refurbishment Variance - Hydroelectric</t>
  </si>
  <si>
    <t>Niagara Tunnel Project Pre-December 2008 Disallowance Variance</t>
  </si>
  <si>
    <t>Pension and OPEB Cost Variance - Hydroelectric - Post 2012 Additions</t>
  </si>
  <si>
    <t>Pension &amp; OPEB Cash Versus Accrual Differential Deferral - Hydroelectric - Registered Pension Plan (RPP) - EB-2018-0243 Approved</t>
  </si>
  <si>
    <t>Pension &amp; OPEB Cash Versus Accrual Differential Deferral - Hydroelectric - Post-2017 Additions - EB-2020-0290 Approved</t>
  </si>
  <si>
    <t>Pension &amp; OPEB Cash Versus Accrual Differential Deferral - Hydroelectric - Post-2019 Additions</t>
  </si>
  <si>
    <t>Pension &amp; OPEB Cash Payment Variance - Hydroelectric</t>
  </si>
  <si>
    <t>Pension and OPEB Forecast Accrual versus Actual Cash Payment Differential Variance - Carrying Charges - Hydroelectric</t>
  </si>
  <si>
    <t>Hydroelectric Deferral and Variance Over/Under Recovery Variance</t>
  </si>
  <si>
    <t>Regulated Hydroelectric Subtotal</t>
  </si>
  <si>
    <t>Nuclear:</t>
  </si>
  <si>
    <t>Nuclear Liability Deferral</t>
  </si>
  <si>
    <t xml:space="preserve">Impact Resulting from Changes in Station End-of-Life Dates (December 31, 2015) Deferral </t>
  </si>
  <si>
    <t>Ancillary Services Net Revenue Variance - Nuclear</t>
  </si>
  <si>
    <t>Capacity Refurbishment Variance - Nuclear - Non-DRP</t>
  </si>
  <si>
    <t>Bruce Lease Net Revenues Variance - Derivative Sub-Account</t>
  </si>
  <si>
    <t>Bruce Lease Net Revenues Variance - Non-Derivative Sub-Account - EB-2018-0243/EB-2016-0152 Approved</t>
  </si>
  <si>
    <t>Bruce Lease Net Revenues Variance - Non-Derivative Sub-Account - Post 2017 Additions</t>
  </si>
  <si>
    <t>Income and Other Taxes Variance - Nuclear</t>
  </si>
  <si>
    <t>Pension and OPEB Cost Variance - Nuclear - Future Recovery (Dec. 31, 2012 Balance)</t>
  </si>
  <si>
    <t>Pension and OPEB Cost Variance - Nuclear - Post 2012 Additions</t>
  </si>
  <si>
    <t>Pension and OPEB Cost Variance - Nuclear - Post 2021 Additions</t>
  </si>
  <si>
    <t>Pension &amp; OPEB Cash Versus Accrual Differential Deferral - Nuclear - Registered Pension Plan (RPP) - EB-2018-0243 Approved</t>
  </si>
  <si>
    <t>Pension &amp; OPEB Cash Versus Accrual Differential Deferral - Nuclear - Post-2017 Additions - 
EB-2020-0290 Approved</t>
  </si>
  <si>
    <t>Pension and OPEB Forecast Accrual versus Actual Cash Payment Differential Variance - Carrying Charges - Nuclear</t>
  </si>
  <si>
    <t>Nuclear Deferral and Variance Over/Under Recovery Variance</t>
  </si>
  <si>
    <t>Fitness for Duty Deferral</t>
  </si>
  <si>
    <t>SR&amp;ED ITC Variance</t>
  </si>
  <si>
    <t>Rate Smoothing Deferral</t>
  </si>
  <si>
    <t xml:space="preserve">Pickering Closure Costs Deferral </t>
  </si>
  <si>
    <t>Nuclear Subtotal</t>
  </si>
  <si>
    <t>Notes:</t>
  </si>
  <si>
    <t xml:space="preserve">The Pension and OPEB Forecast Accrual Versus Actual Cash Payment Differential Variance Account has three subaccounts: (i) Carrying Charges Sub-Account; (ii) Primary Sub-Account; and (iii) Contra Sub-Account. Only the Carrying Charges Sub-Account is presented in the table as the Primary and Contra account balances always net to zero. </t>
  </si>
  <si>
    <t>Established effective January 1, 2021 on a final basis per EB-2020-0290 Payment Amounts Order.</t>
  </si>
  <si>
    <t>Established effective January 1, 2021 per Ontario Regulation 53/05, s. 5.6.</t>
  </si>
  <si>
    <t>Discontinued effective January 1, 2022 per EB-2020-0290 Payment Amounts Order. The remaining balance of the Bruce Lease Net Revenues Variance Account - Derivative Sub-Account is transferred to the Nuclear Deferral and Variance Over/Under Recovery Variance Account.</t>
  </si>
  <si>
    <t>Established effective January 1, 2022 per EB-2020-0290 Payment Amounts Order.</t>
  </si>
  <si>
    <t>The following accounts have a zero balance and no activity during the period from January 1, 2020 to December 31, 2022 and are not shown in the table: Gross Revenue Charge Variance Account, Impact for IFRS Deferral Account, Clarington Corporate Campus Deferral Account, and Earnings Sharing Deferral Account. The 2021 Overearnings Variance Account was found to have a zero balance and was closed pursuant to the OEB's letter dated February 7, 2023. The Impacts Arising from the COVID-19 Emergency Deferral Account was terminated pursuant to EB-2020-0290 Payment Amounts Order.</t>
  </si>
  <si>
    <t>Table 1b</t>
  </si>
  <si>
    <t>Filed: 2025-12-12</t>
  </si>
  <si>
    <t>EB-2025-0297</t>
  </si>
  <si>
    <t>Exhibit H1</t>
  </si>
  <si>
    <t>Tab 1</t>
  </si>
  <si>
    <t>Schedule 1</t>
  </si>
  <si>
    <t>Table 1</t>
  </si>
  <si>
    <t>Closing Account Balances - 2022, 2023 and 2024 ($M)</t>
  </si>
  <si>
    <t>Actual</t>
  </si>
  <si>
    <t>Year End</t>
  </si>
  <si>
    <t>Line</t>
  </si>
  <si>
    <t>Balance</t>
  </si>
  <si>
    <t>No.</t>
  </si>
  <si>
    <t>Regulated Hydroelectric:</t>
  </si>
  <si>
    <t>Pension and OPEB Cost Variance - Hydroelectric - Future Recovery (Dec. 31, 2012 Balance)</t>
  </si>
  <si>
    <t>Pension &amp; OPEB Cash Versus Accrual Differential Deferral - Hydroelectric - Non-RPP - EB-2018-0243 Approved</t>
  </si>
  <si>
    <t>Pension &amp; OPEB Forecast Accrual versus Actual Cash Payment Differential Variance - Carrying Charges - Hydroelectric</t>
  </si>
  <si>
    <t xml:space="preserve">Nuclear Liability Deferral </t>
  </si>
  <si>
    <t>Nuclear Development Variance - DNNP</t>
  </si>
  <si>
    <t>Nuclear Development Variance - Non-DNNP</t>
  </si>
  <si>
    <t>Capacity Refurbishment Variance - Nuclear - DRP - Excluding D2O Storage Project</t>
  </si>
  <si>
    <t>Capacity Refurbishment Variance - Nuclear - Accelerated Investment Incentive CCA - DRP - EB-2020-0290/EB-2023-0336 Approved</t>
  </si>
  <si>
    <t>Capacity Refurbishment Variance - Nuclear - D2O Storage Project - EB-2023-0336 Approved</t>
  </si>
  <si>
    <t>Bruce Lease Net Revenues Variance - EB-2018-0243/EB-2016-0152 Approved</t>
  </si>
  <si>
    <t>Bruce Lease Net Revenues Variance - Post 2017 Additions</t>
  </si>
  <si>
    <t>Pension &amp; OPEB Cash Versus Accrual Differential Deferral - Nuclear - Non-RPP - EB-2018-0243 Approved</t>
  </si>
  <si>
    <t>Pension &amp; OPEB Cash Versus Accrual Differential Deferral - Nuclear - Post-2017 Additions - EB-2020-0290 Approved</t>
  </si>
  <si>
    <t>Pension &amp; OPEB Cash Versus Accrual Differential Deferral - Nuclear - Post-2019 Additions - EB-2023-0336 Approved</t>
  </si>
  <si>
    <t xml:space="preserve">Pension &amp; OPEB Cash Payment Variance - Nuclear - EB-2020-0290/EB-2023-0336 Approved </t>
  </si>
  <si>
    <t>Pension &amp; OPEB Forecast Accrual Versus Actual Cash Payment Differential Variance - Carrying Charges - Nuclear</t>
  </si>
  <si>
    <t xml:space="preserve">Rate Smoothing Deferral </t>
  </si>
  <si>
    <t>Impact Resulting from Changes to Pickering Station End-of-Life Dates (December 31, 2017) Deferral - EB-2020-0290/EB-2023-0336 Approved</t>
  </si>
  <si>
    <t>Impact Resulting from Optimization of Pickering Station End-of-Life Dates Deferral - December 31, 2020</t>
  </si>
  <si>
    <t>Impact Resulting from Optimization of Pickering Station End-of-Life Dates Deferral - December 31, 2023</t>
  </si>
  <si>
    <t xml:space="preserve">Pickering Closure Costs Deferral 
</t>
  </si>
  <si>
    <t>Clarington Corporate Campus Deferral Account</t>
  </si>
  <si>
    <t xml:space="preserve">Pickering B Variance
</t>
  </si>
  <si>
    <t xml:space="preserve">Sale of Unprescribed Kipling Site Deferral </t>
  </si>
  <si>
    <r>
      <t xml:space="preserve">Total </t>
    </r>
    <r>
      <rPr>
        <sz val="12"/>
        <color theme="1"/>
        <rFont val="Arial"/>
        <family val="2"/>
      </rPr>
      <t>(line 16 + line 46 + line 47)</t>
    </r>
  </si>
  <si>
    <t>From EB-2023-0336 Decision and Order, App. A, Table 1, col. (a) for regulated hydroelectric and Table 2, col. (a) for nuclear unless otherwise noted.</t>
  </si>
  <si>
    <t>From Ex. H1-1-1, Table 1a, col. (h).</t>
  </si>
  <si>
    <t xml:space="preserve">From Ex. H1-1-1, Table 1b, col. (g). </t>
  </si>
  <si>
    <t xml:space="preserve">The Pension and OPEB Forecast Accrual Versus Actual Cash Payment Differential Variance Account has three subaccounts: (i) Carrying Charges Sub-Account; (ii) Primary Sub-Account; and (iii) Contra Sub-Account. Only the Carrying Charges Sub-Account is presented in the table as the Primary and Contra account balances always net to zero.  </t>
  </si>
  <si>
    <r>
      <t xml:space="preserve">Established by </t>
    </r>
    <r>
      <rPr>
        <i/>
        <sz val="12"/>
        <rFont val="Arial"/>
        <family val="2"/>
      </rPr>
      <t>Ontario Regulation 53/05</t>
    </r>
    <r>
      <rPr>
        <sz val="12"/>
        <rFont val="Arial"/>
        <family val="2"/>
      </rPr>
      <t>, effective January 1, 2023 and as amended effective July 1, 2025.</t>
    </r>
  </si>
  <si>
    <t xml:space="preserve">The following accounts have a zero balance and no activity during the period from January 1, 2023 to December 31, 2024 and are not shown in the table: Gross Revenue Charge Variance Account, Impact for IFRS Deferral Account, Incremental Cloud Computing Arrangement Implementation Costs Deferral Account, and Earnings Sharing Deferral Account. </t>
  </si>
  <si>
    <t>Continuity of Account Balances - Year Ended December 31, 2023 ($M)</t>
  </si>
  <si>
    <t>(c)+(d)+(e)+(f)+(g)</t>
  </si>
  <si>
    <t>Actual 2023</t>
  </si>
  <si>
    <t>Actual Year End Balance
2022</t>
  </si>
  <si>
    <t>EB-2023-0336 Settlement Adjustments</t>
  </si>
  <si>
    <t>EB-2023-0336 
Year-End Balance          2022</t>
  </si>
  <si>
    <t>Amortization EB-2020-0290</t>
  </si>
  <si>
    <t>Actual Year End Balance
2023</t>
  </si>
  <si>
    <t>Pension &amp; OPEB Cash Versus Accrual Differential Deferral - Hydroelectric - Non-RPP
 - EB-2018-0243 Approved</t>
  </si>
  <si>
    <t>Pension &amp; OPEB Forecast Accrual Versus Actual Cash Payment Differential Variance - Carrying Charges - Hydroelectric</t>
  </si>
  <si>
    <t>Pickering B Variance</t>
  </si>
  <si>
    <t>From Ex. H1-1-1, Table 1b, col. (f).</t>
  </si>
  <si>
    <t>From EB-2020-0290 Payment Amounts Order, App. C, Table 1, col. (h) for Hydroelectric and EB-2020-0290 Payment Amounts Order, App. D, Table 1, col. (h) for Nuclear.</t>
  </si>
  <si>
    <t xml:space="preserve">Per EB-2020-0290 Payment Amounts Order, no interest is recorded on the Pension &amp; OPEB Cash Versus Accrual Differential Deferral Account, Pension and OPEB Cost Variance Account, Nuclear Liability Deferral Account, Impact Resulting from Changes to Pickering Station End-of-Life Dates (December 31, 2017) Deferral Account and Impact Resulting from Optimization of Pickering Station End-of-Life Dates Deferral Account. </t>
  </si>
  <si>
    <t>From EB-2023-0336 Decision and Order, App. A, Table 1, col. (c1) for regulated hydroelectric and Table 2, col. (c1) for nuclear.</t>
  </si>
  <si>
    <t>From EB-2020-0290 Payment Amounts Order, App. C, Table 1, col. (i) for Regulated Hydroelectric, and App. D, Table 1, col. (i) for Nuclear.</t>
  </si>
  <si>
    <t xml:space="preserve">Per EB-2020-0290 Payment Amounts Order, no interest is recorded on the Pension &amp; OPEB Cash Versus Accrual Differential Deferral Account, Pension and OPEB Cost Variance Account, Nuclear Liability Deferral Account, Impact Resulting from Changes to Pickering Station End-of-Life Dates (December 31, 2017) Deferral Account, and Impact Resulting from Optimization of Pickering Station End-of-Life Dates Deferral Account. Per EB-2023-0336 Decision and Order, no interest is recorded on the Sale of Unprescribed Kipling Site Deferral Account. </t>
  </si>
  <si>
    <t xml:space="preserve">The year-end 2022 balance has been updated from that presented in EB-2023-0336 to reflect changes identified in the course of preparing this application. </t>
  </si>
  <si>
    <t xml:space="preserve">The year-end 2022 balance has been updated from that presented in EB-2023-0336 pursuant to EB-2023-0336 Decision and Order, June 13, 2024, p.5. Account transactions in 2023 recorded pursuant to EB-2023-0336 Decision and Order, June 13, 2024, p.5, and represent 50% of the 23% of an incremental $21.5M after-tax gain recognized by OPG in 2023 associated with the sale of the Kipling Site.  </t>
  </si>
  <si>
    <t>The following accounts have a zero balance and no activity during the period from January 1, 2023 to December 31, 2024 and are not shown in the table: Gross Revenue Charge Variance Account, Impact for IFRS Deferral Account, Incremental Cloud Computing Arrangement Implementation Costs Deferral Account, and Earnings Sharing Deferral Account.</t>
  </si>
  <si>
    <t xml:space="preserve">Includes the following adjustments, presented as part of 2023 transactions in col. (d): (i) reduction of $4.1M in line 17 and addition of $2.1M in line 26 to reflect the 2022 impact of updated calculations to the dollar per cubic metre cost rates for low and intermediate level waste ("L&amp;ILW") based on the 2022 ONFA Reference Plan ("Reference Plan"); (ii) net addition of $0.8M in line 21, reflecting the combined impact of $1.4M reduction for updated calculations to the dollar per cubic metre cost rates for L&amp;ILW in 2022 and $2.2M addition to correct minor discrepancies identified for years prior to 2023 in the course of preparing this application; and (iii) reduction of $0.4M in line 22 to correct minor discrepancies identified for years prior to 2023 in the course of preparing this application.  </t>
  </si>
  <si>
    <t xml:space="preserve">The year-end 2022 balance comprises deferral amounts recorded from 2017 to 2021 per EB-2016-0152 Payment Amounts Order, App. H, p. 1: 2017 - $0M, 2018 - $0M, 2019 - $102.2M, 2020 - $390.6M, 2021 - $0M; deferral amount of $19.0M recorded in 2022 per EB-2020-0290 Payment Amounts Order, App. B, Table 1; and interest on the account balance recorded at the following OPG long-term debt rates, compounded annually: 2019 - 4.52%, 2020 - 4.49%, 2021 - 4.48% (EB-2016-0152 Payment Amounts Order, App. H, p. 2) and 3.61% in 2022 (EB-2020-0290 Payment Amounts Order, App. E, p. 19). Transactions in 2023 represent the deferral amount, if any, pursuant to EB 2020-0290 Payment Amounts Order, App. B, Table 1, line 5. </t>
  </si>
  <si>
    <t>The account records the full amount of eligible costs, as there were no corresponding forecast costs reflected in the OEB-approved revenue requirements. The year-end 2022 balance comprises costs incurred as follows: 2017 - $0.1M, 2018 - $0.1M, 2019 - $0.3M, 2020 - $0.1M, 2021 - $0.5M and 2022 - $0.4M, plus interest on the account balance at the OEB's prescribed interest rate.</t>
  </si>
  <si>
    <t xml:space="preserve">The account records the full amount of eligible costs, as there were no corresponding forecast costs reflected in the OEB-approved revenue requirements. The year-end 2022 balance comprises costs incurred as follows: 2021 - $1.0M and 2022 - $1.8M, plus interest on the account balance at the OEB's prescribed interest. </t>
  </si>
  <si>
    <t>Continuity of Account Balances - Year Ended December 31, 2024 ($M)</t>
  </si>
  <si>
    <t>Actual 2024</t>
  </si>
  <si>
    <t>Amortization EB-2023-0336</t>
  </si>
  <si>
    <t>Audited 
Year End Balance 
2024</t>
  </si>
  <si>
    <t>From Ex. H-1-1-1, Table 1a, col. (h).</t>
  </si>
  <si>
    <t>From EB-2020-0290 Payment Amounts Order, App. C, Table 1, col. (j) for Regulated Hydroelectric and App. D, Table 1, col. (j) for Nuclear.</t>
  </si>
  <si>
    <t>From EB-2023-0336 Decision and Order, App. A, Table 1, col. (g) for Regulated Hydroelectric and Table 2, col. (g) for Nuclear.</t>
  </si>
  <si>
    <t xml:space="preserve">Transactions in 2024 represent the deferral amount, if any, pursuant to EB 2020-0290 Payment Amounts Order, App. B, Table 1, line 5. </t>
  </si>
  <si>
    <t>Account records the full amount of eligible costs, as there were no corresponding forecast costs reflected in the OEB-approved revenue requirements.</t>
  </si>
  <si>
    <t xml:space="preserve"> </t>
  </si>
  <si>
    <t>Table 2</t>
  </si>
  <si>
    <t xml:space="preserve"> Hydroelectric Water Conditions Variance Account</t>
  </si>
  <si>
    <t>Summary of Account Transactions - 2023 and 2024 ($M)</t>
  </si>
  <si>
    <t>Particulars</t>
  </si>
  <si>
    <r>
      <t>Forecast Production</t>
    </r>
    <r>
      <rPr>
        <b/>
        <sz val="12"/>
        <rFont val="Arial"/>
        <family val="2"/>
      </rPr>
      <t xml:space="preserve"> (GWh)</t>
    </r>
  </si>
  <si>
    <r>
      <t>Actual</t>
    </r>
    <r>
      <rPr>
        <b/>
        <sz val="12"/>
        <color rgb="FFFF0000"/>
        <rFont val="Arial"/>
        <family val="2"/>
      </rPr>
      <t xml:space="preserve"> </t>
    </r>
    <r>
      <rPr>
        <b/>
        <sz val="12"/>
        <rFont val="Arial"/>
        <family val="2"/>
      </rPr>
      <t>Calculated Production (GWh)</t>
    </r>
  </si>
  <si>
    <r>
      <t xml:space="preserve">Difference (GWh) </t>
    </r>
    <r>
      <rPr>
        <sz val="12"/>
        <rFont val="Arial"/>
        <family val="2"/>
      </rPr>
      <t xml:space="preserve"> (line 1 - line 2)</t>
    </r>
  </si>
  <si>
    <t xml:space="preserve">    </t>
  </si>
  <si>
    <r>
      <t>Payment Amount</t>
    </r>
    <r>
      <rPr>
        <b/>
        <sz val="12"/>
        <rFont val="Arial"/>
        <family val="2"/>
      </rPr>
      <t xml:space="preserve"> ($/MWh)</t>
    </r>
  </si>
  <si>
    <r>
      <t xml:space="preserve">Revenue Impact ($M)   </t>
    </r>
    <r>
      <rPr>
        <sz val="12"/>
        <rFont val="Arial"/>
        <family val="2"/>
      </rPr>
      <t>(line 3 x line 4 / 1000)</t>
    </r>
  </si>
  <si>
    <t>GRC/Water Rental Costs ($M)</t>
  </si>
  <si>
    <r>
      <t xml:space="preserve">Total Addition to Variance Account ($M)  </t>
    </r>
    <r>
      <rPr>
        <sz val="12"/>
        <rFont val="Arial"/>
        <family val="2"/>
      </rPr>
      <t>(line 5 + line 6)</t>
    </r>
  </si>
  <si>
    <t>Cols. (a) and (b) as set out in EB-2020-0290 Payment Amounts Order, App. E, pp. 3-4.</t>
  </si>
  <si>
    <t>Cols. (a) and (b) from EB-2020-0290 Payment Amounts Order, p. 4.</t>
  </si>
  <si>
    <t>Table 3</t>
  </si>
  <si>
    <t>Ancillary Services Net Revenue Variance Account</t>
  </si>
  <si>
    <t>Forecast Revenue</t>
  </si>
  <si>
    <t>Actual Revenue</t>
  </si>
  <si>
    <r>
      <t xml:space="preserve">Regulated Hydroelectric Addition to Variance Account  </t>
    </r>
    <r>
      <rPr>
        <sz val="12"/>
        <rFont val="Arial"/>
        <family val="2"/>
      </rPr>
      <t>(line 1 - line 2)</t>
    </r>
  </si>
  <si>
    <r>
      <t xml:space="preserve">Nuclear Addition to Variance Account  </t>
    </r>
    <r>
      <rPr>
        <sz val="12"/>
        <rFont val="Arial"/>
        <family val="2"/>
      </rPr>
      <t>(line 4 - line 5)</t>
    </r>
  </si>
  <si>
    <t>Cols. (a) and (b) as per EB-2020-0290 Payment Amounts Order, App. E, pp. 4-5.</t>
  </si>
  <si>
    <t xml:space="preserve">As shown in G1-1-1, Table 1, line 1, cols. (h) and (i) for regulated hydroelectric. As shown in G2-1-1, Table 1, line 6, cols. (d) and (e) for nuclear. </t>
  </si>
  <si>
    <t>Table 4</t>
  </si>
  <si>
    <t xml:space="preserve"> Hydroelectric Incentive Mechanism Variance Account</t>
  </si>
  <si>
    <t>Total Actual Regulated Hydroelectric Incentive Mechanism Net Revenue</t>
  </si>
  <si>
    <t>Threshold</t>
  </si>
  <si>
    <r>
      <t xml:space="preserve">Actual Hydroelectric Incentive Mechanism Net Revenue In Excess of Threshold
</t>
    </r>
    <r>
      <rPr>
        <sz val="12"/>
        <color theme="1"/>
        <rFont val="Arial"/>
        <family val="2"/>
      </rPr>
      <t>(line 1 - line 2; nil if line 1 &lt; line 2)</t>
    </r>
  </si>
  <si>
    <t>Percentage</t>
  </si>
  <si>
    <r>
      <t xml:space="preserve">Total Addition to Variance Account  </t>
    </r>
    <r>
      <rPr>
        <sz val="12"/>
        <rFont val="Arial"/>
        <family val="2"/>
      </rPr>
      <t xml:space="preserve">(line 3 x line 4) </t>
    </r>
  </si>
  <si>
    <t xml:space="preserve">Annual values as reported in OPG's 2024 Management's Discussion &amp; Analysis (p. 51) for 2023 and 2024. </t>
  </si>
  <si>
    <t xml:space="preserve">Annual threshold and percentage per EB-2014-0370 Payment Amounts Order, App. B, pp. 8-9. </t>
  </si>
  <si>
    <t>Table 5</t>
  </si>
  <si>
    <t>Hydroelectric Surplus Baseload Generation Variance Account</t>
  </si>
  <si>
    <t>Actual Foregone Production Due to SBG Conditions (GWh)</t>
  </si>
  <si>
    <r>
      <t>Payment Amount</t>
    </r>
    <r>
      <rPr>
        <b/>
        <sz val="12"/>
        <color theme="1"/>
        <rFont val="Arial"/>
        <family val="2"/>
      </rPr>
      <t xml:space="preserve"> ($/MWh)</t>
    </r>
  </si>
  <si>
    <r>
      <t xml:space="preserve">Revenue ($M)  </t>
    </r>
    <r>
      <rPr>
        <sz val="12"/>
        <color theme="1"/>
        <rFont val="Arial"/>
        <family val="2"/>
      </rPr>
      <t>(line 1 x line 2 / 1000)</t>
    </r>
  </si>
  <si>
    <r>
      <t xml:space="preserve">Total Addition to Variance Account ($M)  </t>
    </r>
    <r>
      <rPr>
        <sz val="12"/>
        <color theme="1"/>
        <rFont val="Arial"/>
        <family val="2"/>
      </rPr>
      <t>(line 3 + line 4)</t>
    </r>
  </si>
  <si>
    <t>Annual values are reported in OPG's 2024 Management's Discussion &amp; Analysis (p.14) for 2023 and 2024.</t>
  </si>
  <si>
    <t>Cols. (a) and (b) from EB-2020-0290 Payment Amounts Order, p.5.</t>
  </si>
  <si>
    <t>Updated: 2026-03-10</t>
  </si>
  <si>
    <t>Table 6</t>
  </si>
  <si>
    <t>Income and Other Taxes Variance Account</t>
  </si>
  <si>
    <t>Regulated</t>
  </si>
  <si>
    <t>(d)+(e)</t>
  </si>
  <si>
    <t>(a) + (b)</t>
  </si>
  <si>
    <t xml:space="preserve">(d) + (e) </t>
  </si>
  <si>
    <t>Hydroelectric</t>
  </si>
  <si>
    <t>Nuclear</t>
  </si>
  <si>
    <t>Total</t>
  </si>
  <si>
    <t xml:space="preserve">(c) </t>
  </si>
  <si>
    <t xml:space="preserve">(d) </t>
  </si>
  <si>
    <t xml:space="preserve">(e) </t>
  </si>
  <si>
    <t>Entry (i): CCA Accelerated Investment Incentive Property Impact</t>
  </si>
  <si>
    <t>Forecast 2018 CCA per (EB-2013-0321 PAO for Hydro and EB-2016-0152 PAO for Nuclear</t>
  </si>
  <si>
    <t>Forecast 2019 CCA per (EB-2013-0321 PAO for Hydro and EB-2016-0152 PAO for Nuclear</t>
  </si>
  <si>
    <t>Forecast 2020 CCA per (EB-2013-0321 PAO for Hydro and EB-2016-0152 PAO for Nuclear</t>
  </si>
  <si>
    <t>Forecast 2021 CCA per (EB-2013-0321 PAO for Hydro and EB-2016-0152 PAO for Nuclear</t>
  </si>
  <si>
    <t>Forecast 2022 CCA per (EB-2013-0321 PAO for Hydro and EB-2016-0152 PAO for Nuclear</t>
  </si>
  <si>
    <t>Forecast 2023 CCA per (EB-2013-0321 PAO for Hydro and EB-2016-0152 PAO for Nuclear</t>
  </si>
  <si>
    <t>Forecast 2024 CCA per (EB-2013-0321 PAO for Hydro and EB-2016-0152 PAO for Nuclear</t>
  </si>
  <si>
    <t>2018 CCA - Accelerated Investment Incentive</t>
  </si>
  <si>
    <t>2019 CCA - Accelerated Investment Incentive</t>
  </si>
  <si>
    <t>2020 CCA - Accelerated Investment Incentive</t>
  </si>
  <si>
    <t>2021 CCA - Accelerated Investment Incentive</t>
  </si>
  <si>
    <t>2022 CCA - Accelerated Investment Incentive</t>
  </si>
  <si>
    <t>2023 CCA - Accelerated Investment Incentive</t>
  </si>
  <si>
    <t>2024 CCA - Accelerated Investment Incentive</t>
  </si>
  <si>
    <t xml:space="preserve">2018 CCA differences  </t>
  </si>
  <si>
    <t xml:space="preserve">2019 CCA differences </t>
  </si>
  <si>
    <t xml:space="preserve">2020 CCA differences </t>
  </si>
  <si>
    <t xml:space="preserve">2021 CCA differences </t>
  </si>
  <si>
    <t xml:space="preserve">2022 CCA differences </t>
  </si>
  <si>
    <t xml:space="preserve">2023 CCA differences </t>
  </si>
  <si>
    <t>2024 CCA differences</t>
  </si>
  <si>
    <r>
      <t xml:space="preserve">Income Tax Impact for 2018  </t>
    </r>
    <r>
      <rPr>
        <sz val="12"/>
        <rFont val="Arial"/>
        <family val="2"/>
      </rPr>
      <t>(line 1 x 25%)</t>
    </r>
  </si>
  <si>
    <r>
      <t xml:space="preserve">Income Tax Impact for 2019 </t>
    </r>
    <r>
      <rPr>
        <sz val="12"/>
        <rFont val="Arial"/>
        <family val="2"/>
      </rPr>
      <t>(line 2 x 25%)</t>
    </r>
  </si>
  <si>
    <r>
      <t xml:space="preserve">Income Tax Impact for 2020 </t>
    </r>
    <r>
      <rPr>
        <sz val="12"/>
        <rFont val="Arial"/>
        <family val="2"/>
      </rPr>
      <t>(line 3 x 25%)</t>
    </r>
  </si>
  <si>
    <r>
      <t xml:space="preserve">Income Tax Impact for 2021 </t>
    </r>
    <r>
      <rPr>
        <sz val="12"/>
        <rFont val="Arial"/>
        <family val="2"/>
      </rPr>
      <t>(line 4 x 25%)</t>
    </r>
  </si>
  <si>
    <r>
      <t xml:space="preserve">Income Tax Impact for 2022 </t>
    </r>
    <r>
      <rPr>
        <sz val="12"/>
        <rFont val="Arial"/>
        <family val="2"/>
      </rPr>
      <t>(line 5 x 25%)</t>
    </r>
  </si>
  <si>
    <r>
      <t xml:space="preserve">Income Tax Impact for 2023 </t>
    </r>
    <r>
      <rPr>
        <sz val="12"/>
        <rFont val="Arial"/>
        <family val="2"/>
      </rPr>
      <t>(line 1 x 25%)</t>
    </r>
  </si>
  <si>
    <r>
      <t xml:space="preserve">Income Tax Impact for 2024 </t>
    </r>
    <r>
      <rPr>
        <sz val="12"/>
        <rFont val="Arial"/>
        <family val="2"/>
      </rPr>
      <t>(line 2 x 25%)</t>
    </r>
  </si>
  <si>
    <r>
      <t>Addition to Variance Account</t>
    </r>
    <r>
      <rPr>
        <sz val="12"/>
        <rFont val="Arial"/>
        <family val="2"/>
      </rPr>
      <t xml:space="preserve">  (line 3 + line 4) / (1-25%)</t>
    </r>
  </si>
  <si>
    <t>Entry (ii): Correction to Transcription Error in 2018 Entry Related to Increase of SR&amp;ED ITCs Recognition Percentage for 2014</t>
  </si>
  <si>
    <t xml:space="preserve"> Forecast SR&amp;ED ITCs, net of Tax on ITCs, at 75%</t>
  </si>
  <si>
    <r>
      <t xml:space="preserve"> Forecast SR&amp;ED ITCs, net of Tax on ITCs, at 100%</t>
    </r>
    <r>
      <rPr>
        <sz val="12"/>
        <rFont val="Arial"/>
        <family val="2"/>
      </rPr>
      <t xml:space="preserve">  (line 4 x 4/3)</t>
    </r>
  </si>
  <si>
    <r>
      <t>Addition to Variance Account</t>
    </r>
    <r>
      <rPr>
        <sz val="12"/>
        <rFont val="Arial"/>
        <family val="2"/>
      </rPr>
      <t xml:space="preserve">  (line 5 - line 4)</t>
    </r>
  </si>
  <si>
    <t>Entry (iii): Increase of SR&amp;ED ITCs Recognition Percentage from 75% to 100% in 2021 for 2016</t>
  </si>
  <si>
    <r>
      <t xml:space="preserve"> Forecast SR&amp;ED ITCs, net of Tax on ITCs, at 100%</t>
    </r>
    <r>
      <rPr>
        <sz val="12"/>
        <rFont val="Arial"/>
        <family val="2"/>
      </rPr>
      <t xml:space="preserve">  (line 7 x 4/3)</t>
    </r>
  </si>
  <si>
    <r>
      <t>Addition to Variance Account</t>
    </r>
    <r>
      <rPr>
        <sz val="12"/>
        <rFont val="Arial"/>
        <family val="2"/>
      </rPr>
      <t xml:space="preserve">  (line 8 - line 7)</t>
    </r>
  </si>
  <si>
    <t xml:space="preserve">Entry (ii) Increase of SR&amp;ED ITCs Recognition Percentage from 75% to 100% in 2023 for 2017 </t>
  </si>
  <si>
    <r>
      <t xml:space="preserve"> Forecast SR&amp;ED ITCs, net of Tax on ITCs, at 100%</t>
    </r>
    <r>
      <rPr>
        <sz val="12"/>
        <rFont val="Arial"/>
        <family val="2"/>
      </rPr>
      <t xml:space="preserve">  (line 6 x 4/3)</t>
    </r>
  </si>
  <si>
    <r>
      <t>Addition to Variance Account</t>
    </r>
    <r>
      <rPr>
        <sz val="12"/>
        <rFont val="Arial"/>
        <family val="2"/>
      </rPr>
      <t xml:space="preserve">  (line 7 - line 6)</t>
    </r>
  </si>
  <si>
    <t xml:space="preserve">Entry (iii) Increase of SR&amp;ED ITCs Recognition Percentage from 75% to 100% in 2023 for 2018 </t>
  </si>
  <si>
    <r>
      <t xml:space="preserve"> Forecast SR&amp;ED ITCs, net of Tax on ITCs, at 100%</t>
    </r>
    <r>
      <rPr>
        <sz val="12"/>
        <rFont val="Arial"/>
        <family val="2"/>
      </rPr>
      <t xml:space="preserve">  (line 9 x 4/3)</t>
    </r>
  </si>
  <si>
    <r>
      <t>Addition to Variance Account</t>
    </r>
    <r>
      <rPr>
        <sz val="12"/>
        <rFont val="Arial"/>
        <family val="2"/>
      </rPr>
      <t xml:space="preserve">  (line 10 - line 9)</t>
    </r>
  </si>
  <si>
    <t xml:space="preserve">Entry (iv) Increase of SR&amp;ED ITCs Recognition Percentage from 75% to 100% in 2024 for 2019 </t>
  </si>
  <si>
    <r>
      <t xml:space="preserve"> Forecast SR&amp;ED ITCs, net of Tax on ITCs, at 100%</t>
    </r>
    <r>
      <rPr>
        <sz val="12"/>
        <rFont val="Arial"/>
        <family val="2"/>
      </rPr>
      <t xml:space="preserve">  </t>
    </r>
    <r>
      <rPr>
        <b/>
        <sz val="12"/>
        <rFont val="Arial"/>
        <family val="2"/>
      </rPr>
      <t xml:space="preserve"> </t>
    </r>
    <r>
      <rPr>
        <sz val="12"/>
        <rFont val="Arial"/>
        <family val="2"/>
      </rPr>
      <t>(line 12 x 4/3)</t>
    </r>
  </si>
  <si>
    <r>
      <t>Addition to Variance Account</t>
    </r>
    <r>
      <rPr>
        <sz val="12"/>
        <rFont val="Arial"/>
        <family val="2"/>
      </rPr>
      <t xml:space="preserve">   (line 13 - line 12)</t>
    </r>
  </si>
  <si>
    <t>Entry (v): Ontario Research and Development Tax Credit (ORDTC) Reduction from 4.5% to 3.5% Effective June 1, 2016</t>
  </si>
  <si>
    <t xml:space="preserve">Addition to Variance Account - Reduction in ORDTC Rate </t>
  </si>
  <si>
    <r>
      <t>Total Addition to Variance Account</t>
    </r>
    <r>
      <rPr>
        <sz val="12"/>
        <rFont val="Arial"/>
        <family val="2"/>
      </rPr>
      <t xml:space="preserve">  (line 5 + line  8 + line 11 + line 14 + line 15)</t>
    </r>
  </si>
  <si>
    <t>Recorded to reflect the impact of changes in Capital Cost Allowance (CCA) rules, whereby taxpayers can claim higher first-year CCA deductions on eligible capital assets acquired after November 20, 2018, for assets other than those subject to the Capacity Refurbishment Variance Account (CRVA) and the Nuclear Development Variance Account (NDVA). The impact of this rule change for assets subject to the CRVA and NDVA are recorded in the respective accounts as part of the total CCA variances for eligible projects. No entries have been recorded for the nuclear facilities beginning January 1, 2022 as the impact of this rule change was reflected in the EB-2020-0290 nuclear revenue requirements.</t>
  </si>
  <si>
    <t xml:space="preserve">Recorded in 2023 following the resolution, during 2023, of the 2017 taxation year audit. Amount at line 7 represents SR&amp;ED ITCs, net of tax on ITCs, for 2017 previously credited to ratepayers at 75% through the EB-2013-0321 payment amounts. For the nuclear facilities, the amount at line 7 represents the January 1 to May 31, 2017 portion of said credit. The June 1 to December 31, 2017 portion for the nuclear facilities is recorded in the SR&amp;ED ITC Variance Account. </t>
  </si>
  <si>
    <t>Recorded in 2023 following the resolution, during 2023, of the 2018 taxation year audit. Amount at line 10 represents SR&amp;ED ITCs, net of tax on ITCs, for 2018 previously credited to ratepayers at 75% through the EB-2013-0321 payment amounts for the regulated hydroelectric facilities. The impact for the nuclear facilities is recorded in the SR&amp;ED ITC Variance Account.</t>
  </si>
  <si>
    <t xml:space="preserve">Recorded in 2024 following the resolution, during 2024, of the 2019 taxation year audit. Amount at line 13 represents SR&amp;ED ITCs, net of tax on ITCs, for 2019 previously credited to ratepayers at 75% through the EB-2013-0321 payment amounts for the regulated hydroelectric facilities. The impact for the nuclear facilities is recorded in the SR&amp;ED ITC Variance Account. </t>
  </si>
  <si>
    <t>Table 7</t>
  </si>
  <si>
    <t>Pension &amp; OPEB Cash Payment Variance Account and Pension &amp; OPEB Cash Versus Accrual Differential Deferral Account</t>
  </si>
  <si>
    <r>
      <t>Nuclear</t>
    </r>
    <r>
      <rPr>
        <vertAlign val="superscript"/>
        <sz val="12"/>
        <rFont val="Arial"/>
        <family val="2"/>
      </rPr>
      <t>4</t>
    </r>
  </si>
  <si>
    <t>Forecast Pension Contributions</t>
  </si>
  <si>
    <t>Forecast OPEB Payments</t>
  </si>
  <si>
    <r>
      <t xml:space="preserve">Total Forecast Pension and OPEB Cash Amounts </t>
    </r>
    <r>
      <rPr>
        <sz val="12"/>
        <rFont val="Arial"/>
        <family val="2"/>
      </rPr>
      <t>(line 1 + line 2)</t>
    </r>
  </si>
  <si>
    <t>Actual Pension Contributions</t>
  </si>
  <si>
    <t>Actual OPEB Payments</t>
  </si>
  <si>
    <r>
      <t xml:space="preserve">Total Actual Pension and OPEB Cash Amounts </t>
    </r>
    <r>
      <rPr>
        <sz val="12"/>
        <rFont val="Arial"/>
        <family val="2"/>
      </rPr>
      <t>(line 4 + line 5)</t>
    </r>
  </si>
  <si>
    <r>
      <t xml:space="preserve">Total Addition to Pension &amp; OPEB Cash Payment Variance Account </t>
    </r>
    <r>
      <rPr>
        <sz val="12"/>
        <rFont val="Arial"/>
        <family val="2"/>
      </rPr>
      <t>(line 6 - line 3)</t>
    </r>
  </si>
  <si>
    <t>Actual Pension - Registered Pension Plan (RPP) Accrual Costs</t>
  </si>
  <si>
    <t>Actual OPEB - Non-RPP Accrual Costs</t>
  </si>
  <si>
    <r>
      <t xml:space="preserve">Total Actual Pension and OPEB Accrual </t>
    </r>
    <r>
      <rPr>
        <sz val="12"/>
        <rFont val="Arial"/>
        <family val="2"/>
      </rPr>
      <t>(line 8 + line 9)</t>
    </r>
  </si>
  <si>
    <r>
      <t xml:space="preserve">Addition to Pension &amp; OPEB Cash Versus Accrual Differential Deferral Account - RPP  </t>
    </r>
    <r>
      <rPr>
        <sz val="12"/>
        <rFont val="Arial"/>
        <family val="2"/>
      </rPr>
      <t>(line 8 - line 4)</t>
    </r>
  </si>
  <si>
    <r>
      <t xml:space="preserve">Addition to Pension &amp; OPEB Cash Versus Accrual Differential Deferral Account - Non-RPP </t>
    </r>
    <r>
      <rPr>
        <sz val="12"/>
        <rFont val="Arial"/>
        <family val="2"/>
      </rPr>
      <t>(line 9 - line 5)</t>
    </r>
  </si>
  <si>
    <r>
      <t xml:space="preserve">Total Addition to Pension &amp; OPEB Cash Versus Accrual Differential Deferral Account </t>
    </r>
    <r>
      <rPr>
        <sz val="12"/>
        <rFont val="Arial"/>
        <family val="2"/>
      </rPr>
      <t>(line 11 + line 12)</t>
    </r>
  </si>
  <si>
    <t>Cols. (a) and (d) are per EB-2020-0290 Payment Amounts Order, App. E, p. 12.</t>
  </si>
  <si>
    <t>Represents the portion of OPG's actual pension contributions and OPEB payments for the corresponding years, as set out in Ex. F4-3-2, Attachment 2, pp.9-10, attributed to the regulated hydroelectric facilities.</t>
  </si>
  <si>
    <t xml:space="preserve">Represents the portion of OPG's actual pension and OPEB costs for the corresponding years, as set out in Ex. F4-3-2, Attachment 2, pp. 9-10, attributed to the regulated hydroelectric facilities. </t>
  </si>
  <si>
    <t>As per the EB-2020-0290 Payment Amounts Order, App. E, p. 12, no additions are recorded to the Pension &amp; OPEB Cash Payment Variance Account or the Pension &amp; OPEB Cash Versus Accrual Differential Deferral Account for the nuclear facilities beginning in 2022 as the nuclear revenue requirements approved in that proceeding reflected pension and OPEB costs calculated on an accrual basis.</t>
  </si>
  <si>
    <t>Table 7a</t>
  </si>
  <si>
    <t>Pension &amp; OPEB Forecast Accrual Versus Actual Cash Payment Differential Variance Account - Primary, Contra and Carrying Charges Sub-Accounts</t>
  </si>
  <si>
    <t>Amortization of Pension &amp; OPEB Cash Versus Accrual Differential Deferral - Registered Pension Plan (RPP) - EB-2018-0243 Approved</t>
  </si>
  <si>
    <t>Amortization of Pension &amp; OPEB Cash Versus Accrual Differential Deferral - Non-RPP - EB-2018-0243 Approved</t>
  </si>
  <si>
    <t>Amortization of Pension &amp; OPEB Cash Versus Accrual Differential Deferral - Post-2017 Additions - EB-2020-0290 Approved</t>
  </si>
  <si>
    <t>Amortization of Pension &amp; OPEB Cash Versus Accrual Differential Deferral - Post-2019 Additions</t>
  </si>
  <si>
    <t xml:space="preserve">Actual Pension and OPEB Accrual Costs - Nuclear </t>
  </si>
  <si>
    <t xml:space="preserve">Actual Pension and OPEB Cash Amounts - Nuclear </t>
  </si>
  <si>
    <r>
      <t xml:space="preserve">Total Addition to Primary Sub-Account Tracking Balance </t>
    </r>
    <r>
      <rPr>
        <sz val="12"/>
        <rFont val="Arial"/>
        <family val="2"/>
      </rPr>
      <t>(line 1 + line 2 + line 3 + line 4 + line 5 - line 6)</t>
    </r>
  </si>
  <si>
    <r>
      <t xml:space="preserve">Total Addition to Contra Sub-Account Tracking Balance </t>
    </r>
    <r>
      <rPr>
        <sz val="12"/>
        <rFont val="Arial"/>
        <family val="2"/>
      </rPr>
      <t>(line 7 x -1)</t>
    </r>
  </si>
  <si>
    <t>Net Total Addition to Primary and Contra Sub-Accounts Tracking Balances</t>
  </si>
  <si>
    <t>Primary Sub-Account Tracking Credit Balance - Opening</t>
  </si>
  <si>
    <r>
      <t xml:space="preserve">Primary Sub-Account Tracking Credit Balance - Closing </t>
    </r>
    <r>
      <rPr>
        <sz val="12"/>
        <rFont val="Arial"/>
        <family val="2"/>
      </rPr>
      <t>(line 7 + line 10)</t>
    </r>
  </si>
  <si>
    <t>Total Addition to Carrying Charges Sub-Account</t>
  </si>
  <si>
    <t xml:space="preserve"> Col. (a) and (d) per EB-2020-0290 Payment Amounts Order, App. C, Table 1, lines 10-12, col. (i) and (j), respectively. Cols. (b) and (e) per EB-2020-0290 Payment Amounts Order, App. D, Table 1, lines 15-17, col. (i) and (j), respectively. </t>
  </si>
  <si>
    <t xml:space="preserve">Col. (d) per EB-2023-0336 Decision and Order, App. A, Table 1, line 12, col. (g). Col. (e) per EB-2023-0336 Decision and Order, App. A, Table 2, line 16, col. (g). </t>
  </si>
  <si>
    <t xml:space="preserve">Cols. (b) and (e) from Ex. H1-1-1, Table 7b, line 6, cols. (a) and (b), respectively. </t>
  </si>
  <si>
    <t xml:space="preserve">Cols. (b)  and (e) represents the portion of OPG's actual pension contributions and OPEB payments for 2023 and 2024 respectively, as set out in Ex. F4-3-2, Attachment 2, pp. 9-10, attributed to the nuclear facilities. </t>
  </si>
  <si>
    <t>Cols. (a) and (b) from EB-2023-0336, Ex. H1-1-1, Table 8a, line 10, cols. (g) and (h), respectively. Cols. (d) and (e) are equal to line 11 of the preceding year.</t>
  </si>
  <si>
    <t xml:space="preserve">Carrying charges are calculated on the monthly opening cumulative balance in the Primary Sub-Account (when in a credit position) using the OEB's prescribed Construction Work in Progress rate, as follows: 2023 - 5.01% for Q1 to Q3 and 5.48% for Q4; 2024 - 5.48% for Q1, 4.98% for Q2 to Q3 and 4.55% for Q4. </t>
  </si>
  <si>
    <t>Table 7b</t>
  </si>
  <si>
    <t>Pension and OPEB Cost Variance Account - Nuclear</t>
  </si>
  <si>
    <t>Forecast Accrual Pension Costs</t>
  </si>
  <si>
    <t>Forecast Accrual OPEB Costs</t>
  </si>
  <si>
    <r>
      <t>Total Forecast Accrual Pension and OPEB Costs</t>
    </r>
    <r>
      <rPr>
        <sz val="12"/>
        <rFont val="Arial"/>
        <family val="2"/>
      </rPr>
      <t xml:space="preserve">   (line 1 + line 2)</t>
    </r>
  </si>
  <si>
    <t xml:space="preserve">Actual Accrual Pension Costs </t>
  </si>
  <si>
    <t>Actual Accrual OPEB Costs</t>
  </si>
  <si>
    <r>
      <t>Total Actual Accrual Pension and OPEB Costs</t>
    </r>
    <r>
      <rPr>
        <sz val="12"/>
        <rFont val="Arial"/>
        <family val="2"/>
      </rPr>
      <t xml:space="preserve">   (line 4 + line 5)</t>
    </r>
  </si>
  <si>
    <r>
      <t xml:space="preserve">Addition to Variance Account - Pension Costs </t>
    </r>
    <r>
      <rPr>
        <sz val="12"/>
        <rFont val="Arial"/>
        <family val="2"/>
      </rPr>
      <t xml:space="preserve"> (line 4 - line 1)</t>
    </r>
  </si>
  <si>
    <r>
      <t xml:space="preserve">Addition to Variance Account - OPEB Costs </t>
    </r>
    <r>
      <rPr>
        <sz val="12"/>
        <rFont val="Arial"/>
        <family val="2"/>
      </rPr>
      <t xml:space="preserve"> (line 5 - line 2)</t>
    </r>
  </si>
  <si>
    <r>
      <t xml:space="preserve">Addition to Variance Account - Income Tax Impact </t>
    </r>
    <r>
      <rPr>
        <sz val="12"/>
        <rFont val="Arial"/>
        <family val="2"/>
      </rPr>
      <t xml:space="preserve"> </t>
    </r>
  </si>
  <si>
    <r>
      <t xml:space="preserve">Total Addition to Variance Account </t>
    </r>
    <r>
      <rPr>
        <sz val="12"/>
        <rFont val="Arial"/>
        <family val="2"/>
      </rPr>
      <t xml:space="preserve"> (line 7 + line 8 + line 9)</t>
    </r>
  </si>
  <si>
    <t>From EB-2020-0290, Ex. F4-3-2, Chart 1.</t>
  </si>
  <si>
    <t xml:space="preserve">From EB-2020-0290 Payment Amounts Order, App. E, p.10, line 27. </t>
  </si>
  <si>
    <t xml:space="preserve">Represents the portion of OPG's actual pension and OPEB costs in 2023 and 2024, as set out in Ex. F4-3-2, Attachment 2, pp. 9-10, attributed to the nuclear facilities. </t>
  </si>
  <si>
    <t>Table to Note 4 - The income tax impact of the pension and OPEB cost additions to the account is calculated as follows ($M):</t>
  </si>
  <si>
    <t>1a</t>
  </si>
  <si>
    <t>Forecast Income Tax Impact</t>
  </si>
  <si>
    <t>*</t>
  </si>
  <si>
    <t>Actual Additions to / Deductions from Regulatory Earnings Before Tax:</t>
  </si>
  <si>
    <t>2a</t>
  </si>
  <si>
    <t xml:space="preserve">  Actual Accrual Pension Costs  (line 4)</t>
  </si>
  <si>
    <t>3a</t>
  </si>
  <si>
    <t xml:space="preserve">  Actual Accrual OPEB Costs  (line 5)</t>
  </si>
  <si>
    <t>4a</t>
  </si>
  <si>
    <t xml:space="preserve">  Less: Actual Pension Contributions</t>
  </si>
  <si>
    <t>**</t>
  </si>
  <si>
    <t>5a</t>
  </si>
  <si>
    <t xml:space="preserve">  Less: Actual OPEB Payments</t>
  </si>
  <si>
    <t>6a</t>
  </si>
  <si>
    <t>Net Additions to Regulatory Earnings Before Tax (line 2a + line 3a - line 4a - line 5a)</t>
  </si>
  <si>
    <t>7a</t>
  </si>
  <si>
    <t>Actual Income Tax Impact  (line 6a x 25% / (1 - 25%))</t>
  </si>
  <si>
    <t>8a</t>
  </si>
  <si>
    <t>Addition to Variance Account - Income Tax Impact  (line 7a - line 1a)</t>
  </si>
  <si>
    <t>From EB-2020-0290 Payment Amounts Order, App. E, p. 11, line 2.</t>
  </si>
  <si>
    <t xml:space="preserve">Represents the portion of OPG's actual pension contributions and OPEB payments in 2023 and 2024, as set out in Ex. F4-3-2, Attachment 2, pp. 9-10, attributed to the nuclear facilities. </t>
  </si>
  <si>
    <t>Table 8</t>
  </si>
  <si>
    <t>Hydroelectric Deferral and Variance Over/Under Recovery Variance Account</t>
  </si>
  <si>
    <t>Regulated Hydroelectric Rider ($/MWh)-EB-2016-0152</t>
  </si>
  <si>
    <t>Regulated Hydroelectric Rider ($/MWh)-EB-2018-0243</t>
  </si>
  <si>
    <t>Regulated Hydroelectric Rider ($/MWh)-EB-2020-0290</t>
  </si>
  <si>
    <t>Regulated Hydroelectric Rider ($/MWh)-EB-2023-0336</t>
  </si>
  <si>
    <t>Regulated Hydroelectric Production Forecast Used to Set Rider (TWh) EB-2016-0152</t>
  </si>
  <si>
    <t>Regulated Hydroelectric Production Forecast Used to Set Rider (TWh) EB-2018-0243</t>
  </si>
  <si>
    <t>Regulated Hydroelectric Production Forecast Used to Set Rider (TWh) EB-2020-0290</t>
  </si>
  <si>
    <t>Regulated Hydroelectric Production Forecast Used to Set Rider (TWh) EB-2023-0336</t>
  </si>
  <si>
    <t xml:space="preserve">Regulated Hydroelectric Actual Production (TWh) </t>
  </si>
  <si>
    <t>Regulated Hydroelectric Actual Production (TWh) - For Six Months Beginning July 1, 2024</t>
  </si>
  <si>
    <r>
      <t xml:space="preserve">Production Variance for Regulated Hydroelectric Rider (TWh) EB-2016-0152 </t>
    </r>
    <r>
      <rPr>
        <sz val="12"/>
        <rFont val="Arial"/>
        <family val="2"/>
      </rPr>
      <t>(line 4 - line 7)</t>
    </r>
  </si>
  <si>
    <r>
      <t xml:space="preserve">Production Variance for Regulated Hydroelectric Rider (TWh) EB-2018-0243 </t>
    </r>
    <r>
      <rPr>
        <sz val="12"/>
        <rFont val="Arial"/>
        <family val="2"/>
      </rPr>
      <t>(line 5 - line 7)</t>
    </r>
  </si>
  <si>
    <r>
      <t xml:space="preserve">Production Variance for Regulated Hydroelectric Rider (TWh) EB-2020-0290 </t>
    </r>
    <r>
      <rPr>
        <sz val="12"/>
        <rFont val="Arial"/>
        <family val="2"/>
      </rPr>
      <t>(line 3 - line 5)</t>
    </r>
  </si>
  <si>
    <r>
      <t xml:space="preserve">Production Variance for Regulated Hydroelectric Rider (TWh) EB-2023-0336 </t>
    </r>
    <r>
      <rPr>
        <sz val="12"/>
        <rFont val="Arial"/>
        <family val="2"/>
      </rPr>
      <t>(line 4 - line 6)</t>
    </r>
  </si>
  <si>
    <r>
      <t xml:space="preserve">Addition to Variance Account ($M) - Regulated Hydroelectric Rider-EB-2016-0152 </t>
    </r>
    <r>
      <rPr>
        <sz val="12"/>
        <rFont val="Arial"/>
        <family val="2"/>
      </rPr>
      <t>(line 8 x line 1)</t>
    </r>
  </si>
  <si>
    <r>
      <t xml:space="preserve">Addition to Variance Account ($M) - Regulated Hydroelectric Rider-EB-2018-0243 </t>
    </r>
    <r>
      <rPr>
        <sz val="12"/>
        <rFont val="Arial"/>
        <family val="2"/>
      </rPr>
      <t>(line 9 x line 2)</t>
    </r>
  </si>
  <si>
    <r>
      <t>Addition to Variance Account ($M)</t>
    </r>
    <r>
      <rPr>
        <sz val="12"/>
        <rFont val="Arial"/>
        <family val="2"/>
      </rPr>
      <t xml:space="preserve"> - </t>
    </r>
    <r>
      <rPr>
        <b/>
        <sz val="12"/>
        <rFont val="Arial"/>
        <family val="2"/>
      </rPr>
      <t xml:space="preserve">Regulated Hydroelectric Rider-EB-2020-0290 </t>
    </r>
    <r>
      <rPr>
        <sz val="12"/>
        <rFont val="Arial"/>
        <family val="2"/>
      </rPr>
      <t>(line 7 x line 1)</t>
    </r>
  </si>
  <si>
    <r>
      <t>Addition to Variance Account ($M)</t>
    </r>
    <r>
      <rPr>
        <sz val="12"/>
        <rFont val="Arial"/>
        <family val="2"/>
      </rPr>
      <t xml:space="preserve"> - </t>
    </r>
    <r>
      <rPr>
        <b/>
        <sz val="12"/>
        <rFont val="Arial"/>
        <family val="2"/>
      </rPr>
      <t xml:space="preserve">Regulated Hydroelectric Rider-EB-2023-0336 </t>
    </r>
    <r>
      <rPr>
        <sz val="12"/>
        <rFont val="Arial"/>
        <family val="2"/>
      </rPr>
      <t>(line 8 x line 2)</t>
    </r>
  </si>
  <si>
    <r>
      <t xml:space="preserve">Addition to Variance Account ($M) </t>
    </r>
    <r>
      <rPr>
        <sz val="12"/>
        <rFont val="Arial"/>
        <family val="2"/>
      </rPr>
      <t>(line 9 + line 10)</t>
    </r>
  </si>
  <si>
    <t>From EB-2016-0152 Payment Amounts Order, App. D, Table 1, line 14, col. (g).</t>
  </si>
  <si>
    <t>From EB-2018-0243 Decision and Payment Amounts Order, p. 5.</t>
  </si>
  <si>
    <t xml:space="preserve">From EB-2020-0290 Payment Amounts Order, App. C, Table 1, line 23, cols. (i) and (j). </t>
  </si>
  <si>
    <t xml:space="preserve">From EB-2023-0336 Decision and Order, App. A, Table 1, line 21, col. (g). </t>
  </si>
  <si>
    <t>From EB-2020-0290 Payment Amounts Order, App. C, Table 1, line 22, cols. (i) and (j).</t>
  </si>
  <si>
    <t>From EB-2023-0336 Decision and Order, App. A, Table 1, line 20, col. (g).</t>
  </si>
  <si>
    <t>From Ex. E1-1-1, Table 1, line 4, cols. (h) and (i).</t>
  </si>
  <si>
    <t>Table 9</t>
  </si>
  <si>
    <t>Niagara Tunnel Project Pre-December 2008 Disallowance Variance Account</t>
  </si>
  <si>
    <t>Capital Addition to Variance Account:</t>
  </si>
  <si>
    <t>Actual Net Plant Rate Base Amount</t>
  </si>
  <si>
    <t>Weighted Average Cost of Capital</t>
  </si>
  <si>
    <r>
      <t xml:space="preserve">Actual Cost of Capital Amount </t>
    </r>
    <r>
      <rPr>
        <sz val="12"/>
        <rFont val="Arial"/>
        <family val="2"/>
      </rPr>
      <t>(line 1 x line 2)</t>
    </r>
  </si>
  <si>
    <t>Cost of Capital Variance</t>
  </si>
  <si>
    <t>Forecast Depreciation</t>
  </si>
  <si>
    <t>Actual Depreciation</t>
  </si>
  <si>
    <r>
      <t xml:space="preserve">Depreciation Variance </t>
    </r>
    <r>
      <rPr>
        <sz val="12"/>
        <rFont val="Arial"/>
        <family val="2"/>
      </rPr>
      <t>(line 6 - line 5)</t>
    </r>
  </si>
  <si>
    <t>Income Tax Impact:</t>
  </si>
  <si>
    <t xml:space="preserve">   Forecast Capital Cost Allowance Deduction</t>
  </si>
  <si>
    <t xml:space="preserve">   Actual Capital Cost Allowance Deduction</t>
  </si>
  <si>
    <r>
      <t xml:space="preserve">   Difference  </t>
    </r>
    <r>
      <rPr>
        <sz val="12"/>
        <rFont val="Arial"/>
        <family val="2"/>
      </rPr>
      <t>(line 8 - line 9)</t>
    </r>
  </si>
  <si>
    <t xml:space="preserve">   Net Increase in Regulatory Taxable Income</t>
  </si>
  <si>
    <t xml:space="preserve">   Income Tax Rate</t>
  </si>
  <si>
    <r>
      <t xml:space="preserve">   Income Tax Impact </t>
    </r>
    <r>
      <rPr>
        <sz val="12"/>
        <rFont val="Arial"/>
        <family val="2"/>
      </rPr>
      <t xml:space="preserve"> (line 11 x line 12 / (1 - line 12))</t>
    </r>
  </si>
  <si>
    <r>
      <t xml:space="preserve">Total Addition to Variance Account </t>
    </r>
    <r>
      <rPr>
        <sz val="12"/>
        <rFont val="Arial"/>
        <family val="2"/>
      </rPr>
      <t>(line 4 + line 7 + line 13)</t>
    </r>
  </si>
  <si>
    <t>The continuity of the variation between the original Niagara Tunnel Project rate base disallowance of $28M and the varied disallowance of $6.4M is as follows:</t>
  </si>
  <si>
    <t>Table to Note 1 - Niagara Tunnel Project Disallowance Continuity ($M)</t>
  </si>
  <si>
    <t>Opening Balance (col. (a) from EB-2023-0336, Ex. H1-1-1, Table 10, line 4a, col. (c))</t>
  </si>
  <si>
    <t>In-Service</t>
  </si>
  <si>
    <t>Depreciation Expense (line 6)</t>
  </si>
  <si>
    <t>Closing Balance</t>
  </si>
  <si>
    <t>Actual Net Plant Rate Base Amount  (lines 1a+ 4a)/ 2</t>
  </si>
  <si>
    <t>From EB-2013-0321 Payment Amounts Order, App. A, Table 6b, line 6, col. (c).</t>
  </si>
  <si>
    <t>The change in regulatory taxable income is calculated as the sum of lines 7 and 10, plus the ROE component of the cost of capital variance at line 4. The ROE component of the variance is equal to line 1 multiplied by the OEB-approved equity portion (45%) of the capital structure, multiplied by the EB-2013-0321 OEB-approved ROE rate of 9.30%.</t>
  </si>
  <si>
    <t>From EB-2013-0321 Payment Amounts Order, App. A, Table 8, line 31, col. (c).</t>
  </si>
  <si>
    <t>Table 10</t>
  </si>
  <si>
    <t>Bruce Lease Net Revenues Variance Account</t>
  </si>
  <si>
    <t>(b) + (c)</t>
  </si>
  <si>
    <t>Actual Total Bruce Lease Net Revenues ($M)</t>
  </si>
  <si>
    <t>Forecast Bruce Lease Net Revenue</t>
  </si>
  <si>
    <t>Forecast Nuclear Production (TWh)</t>
  </si>
  <si>
    <r>
      <t xml:space="preserve">Rate Credited to (Recovered from) Customers ($/MWh) </t>
    </r>
    <r>
      <rPr>
        <sz val="12"/>
        <rFont val="Arial"/>
        <family val="2"/>
      </rPr>
      <t xml:space="preserve"> (line 2 / line 3)</t>
    </r>
  </si>
  <si>
    <t>Actual Nuclear Production (TWh)</t>
  </si>
  <si>
    <r>
      <t xml:space="preserve">Amount Credited to (Recovered from) Customers ($M) </t>
    </r>
    <r>
      <rPr>
        <sz val="12"/>
        <rFont val="Arial"/>
        <family val="2"/>
      </rPr>
      <t xml:space="preserve"> (line 4 x line 5)</t>
    </r>
  </si>
  <si>
    <r>
      <rPr>
        <b/>
        <sz val="12"/>
        <rFont val="Arial"/>
        <family val="2"/>
      </rPr>
      <t xml:space="preserve">Total Addition to Variance Account Before Adjustment ($M)  </t>
    </r>
    <r>
      <rPr>
        <sz val="12"/>
        <rFont val="Arial"/>
        <family val="2"/>
      </rPr>
      <t>(line 6 - line 1)</t>
    </r>
  </si>
  <si>
    <r>
      <rPr>
        <b/>
        <sz val="12"/>
        <rFont val="Arial"/>
        <family val="2"/>
      </rPr>
      <t>Less: EB-2013-0321 Impact Statement (Ex. N1) Adjustment</t>
    </r>
    <r>
      <rPr>
        <sz val="12"/>
        <rFont val="Arial"/>
        <family val="2"/>
      </rPr>
      <t xml:space="preserve"> </t>
    </r>
    <r>
      <rPr>
        <b/>
        <sz val="12"/>
        <rFont val="Arial"/>
        <family val="2"/>
      </rPr>
      <t>($M)</t>
    </r>
  </si>
  <si>
    <r>
      <rPr>
        <b/>
        <sz val="12"/>
        <rFont val="Arial"/>
        <family val="2"/>
      </rPr>
      <t xml:space="preserve">Total Addition to Variance Account ($M) </t>
    </r>
    <r>
      <rPr>
        <sz val="12"/>
        <rFont val="Arial"/>
        <family val="2"/>
      </rPr>
      <t xml:space="preserve"> (line 6 - line 1)</t>
    </r>
  </si>
  <si>
    <t xml:space="preserve">From Ex. G2-2-1, Table 1, line 3, cols. (d) and (e). </t>
  </si>
  <si>
    <t>Cols. (a) and (b) from EB-2020-0290 Payment Amounts Order, App. E, p. 17.</t>
  </si>
  <si>
    <t>Cols. (a) and (b) from EB-2020-0290 Payment Amounts Order, App. B, Table 1, line 2, cols. (b) and (c), respectively.</t>
  </si>
  <si>
    <t>Col. (a) as shown in EB-2020-0290, Ex. L-A1-2-Staff-002, Attachment 1, Table 14, line 3, col. (e).</t>
  </si>
  <si>
    <t>From Ex. E2-1-1, Table 1, line 3, cols. (d) and (e).</t>
  </si>
  <si>
    <t>Per EB-2014-0370 Payment Amounts Order, App. B, p. 12, $3.35/month multiplied by 12 months for col. (a) and $3.35/month multiplied by 5 months for col. (b).  Col. (c) is ($5.3M) from EB-2016-0152 Payment Amounts Order, App. G, p. 16 multiplied by 7 months and divided by 12 months.</t>
  </si>
  <si>
    <t>For col. (a), OEB-approved 2014-2015 nuclear production from EB-2013-0321 Payment Amounts Order, App. D, Table 1, line 2 multiplied by 12 months divided by 24 months.</t>
  </si>
  <si>
    <t>For col. (b), OEB-approved 2014-2015 nuclear production from EB-2013-0321 Payment Amounts Order, App. D, Table 1, line 2 multiplied by 5 months divided by 24 months.</t>
  </si>
  <si>
    <t>Col. (a) is as per EB-2016-0152 H1-1-1 Table 12, line 8.  Col. (b) is as per EB-2016-0152 H1-1-1 Table 12, line 8 multiplied by 5 months and divided by 12 months.</t>
  </si>
  <si>
    <t>Table 11</t>
  </si>
  <si>
    <t>Nuclear Deferral and Variance Over/Under Recovery Variance Account</t>
  </si>
  <si>
    <t>Nuclear Rider ($/MWh)-EB-2016-0152</t>
  </si>
  <si>
    <t>Nuclear Rider ($/MWh)-EB-2018-0243</t>
  </si>
  <si>
    <t>Nuclear Rider ($/MWh)-EB-2020-0290</t>
  </si>
  <si>
    <t>Nuclear Rider ($/MWh)-EB-2023-0336</t>
  </si>
  <si>
    <t>Nuclear Production Forecast Used to Set Nuclear Rider (TWh)-EB-2016-0152</t>
  </si>
  <si>
    <t>Nuclear Production Forecast Used to Set Nuclear Rider (TWh)-EB-2018-0243</t>
  </si>
  <si>
    <t>Nuclear Production Forecast Used to Set Nuclear Rider (TWh)-EB-2020-0290</t>
  </si>
  <si>
    <t>Nuclear Production Forecast Used to Set Nuclear Rider (TWh)-EB-2023-0336</t>
  </si>
  <si>
    <t>Actual Nuclear Production (TWh) - For Six Months Beginning July 1, 2024</t>
  </si>
  <si>
    <r>
      <t xml:space="preserve">Production Variance for Nuclear Rider (TWh) </t>
    </r>
    <r>
      <rPr>
        <sz val="12"/>
        <rFont val="Arial"/>
        <family val="2"/>
      </rPr>
      <t>(line 4 - line 7)</t>
    </r>
  </si>
  <si>
    <r>
      <t xml:space="preserve">Production Variance for Nuclear Rider (TWh) </t>
    </r>
    <r>
      <rPr>
        <sz val="12"/>
        <rFont val="Arial"/>
        <family val="2"/>
      </rPr>
      <t>(line 5 - line 7)</t>
    </r>
  </si>
  <si>
    <r>
      <t xml:space="preserve">Production Variance for Nuclear Rider (TWh) EB 2020-0290 </t>
    </r>
    <r>
      <rPr>
        <sz val="12"/>
        <rFont val="Arial"/>
        <family val="2"/>
      </rPr>
      <t>(line 3 - line 5)</t>
    </r>
  </si>
  <si>
    <r>
      <t xml:space="preserve">Production Variance for Nuclear Rider (TWh) EB 2023-0336 </t>
    </r>
    <r>
      <rPr>
        <sz val="12"/>
        <rFont val="Arial"/>
        <family val="2"/>
      </rPr>
      <t>(line 4 - line 6)</t>
    </r>
  </si>
  <si>
    <r>
      <t xml:space="preserve">Addition To Variance Account - Nuclear Rider-EB-2016-0152 </t>
    </r>
    <r>
      <rPr>
        <sz val="12"/>
        <rFont val="Arial"/>
        <family val="2"/>
      </rPr>
      <t>(line 8 x line 1)</t>
    </r>
  </si>
  <si>
    <r>
      <t xml:space="preserve">Addition To Variance Account - Nuclear Rider-EB-2018-0243 </t>
    </r>
    <r>
      <rPr>
        <sz val="12"/>
        <rFont val="Arial"/>
        <family val="2"/>
      </rPr>
      <t>(line 9 x line 2)</t>
    </r>
  </si>
  <si>
    <r>
      <t xml:space="preserve">Addition To Variance Account - Nuclear Rider-EB-2020-0290 </t>
    </r>
    <r>
      <rPr>
        <sz val="12"/>
        <rFont val="Arial"/>
        <family val="2"/>
      </rPr>
      <t>(line 7 x line 1)</t>
    </r>
  </si>
  <si>
    <r>
      <t xml:space="preserve">Addition To Variance Account - Nuclear Rider-EB-2023-0336 </t>
    </r>
    <r>
      <rPr>
        <sz val="12"/>
        <rFont val="Arial"/>
        <family val="2"/>
      </rPr>
      <t>(line 8 x line 2)</t>
    </r>
  </si>
  <si>
    <r>
      <t xml:space="preserve">Addition To Variance Account </t>
    </r>
    <r>
      <rPr>
        <sz val="12"/>
        <rFont val="Arial"/>
        <family val="2"/>
      </rPr>
      <t>(line 9 + line 10)</t>
    </r>
  </si>
  <si>
    <t>From EB-2016-0152 Payment Amounts Order, App. E, Table 1, line 18, col. (g).</t>
  </si>
  <si>
    <t>From EB-2020-0290 Payment Amounts Order, App. D, Table 1, line 32, cols. (i) and (j).</t>
  </si>
  <si>
    <t xml:space="preserve">From EB-2016-0152 Payment Amounts Order, App. E, Table 1, line 17, col. (g).  </t>
  </si>
  <si>
    <t>From EB-2018-0243, Ex. M1 Settlement Proposal, Att. A, Table 2, line 22 cols. (j) and (k), which forms the basis of the payment amounts approved in the Decision and Payment Amounts Order dated February 21, 2019.</t>
  </si>
  <si>
    <t>From EB-2023-0336 Decision and Order, App. A, Table 2, line 31, col. (g)</t>
  </si>
  <si>
    <t>From EB-2020-0290 Payment Amounts Order, App. D, Table 1, line 31, cols. (i) and (j).</t>
  </si>
  <si>
    <t>From EB-2023-0336 Decision and Order, App. A, Table 2, line 30, col. (g).</t>
  </si>
  <si>
    <t>Table 13</t>
  </si>
  <si>
    <t>Description</t>
  </si>
  <si>
    <r>
      <t>Total Return on Rate Base Impact</t>
    </r>
    <r>
      <rPr>
        <sz val="12"/>
        <rFont val="Arial"/>
        <family val="2"/>
      </rPr>
      <t xml:space="preserve">  (line 1 + line 2)</t>
    </r>
  </si>
  <si>
    <t>Depreciation Expense:</t>
  </si>
  <si>
    <r>
      <t>Total Depreciation Expense Impact</t>
    </r>
    <r>
      <rPr>
        <sz val="12"/>
        <rFont val="Arial"/>
        <family val="2"/>
      </rPr>
      <t xml:space="preserve">  (line 4 + line 5)</t>
    </r>
  </si>
  <si>
    <t xml:space="preserve">  Used Fuel Storage and Disposal Variable Expenses</t>
  </si>
  <si>
    <t xml:space="preserve">  Low &amp; Intermediate Level Waste Management Variable Expenses</t>
  </si>
  <si>
    <r>
      <t>Total Variable Expenses Impact</t>
    </r>
    <r>
      <rPr>
        <sz val="12"/>
        <rFont val="Arial"/>
        <family val="2"/>
      </rPr>
      <t xml:space="preserve">  (line 7 + line 8)</t>
    </r>
  </si>
  <si>
    <r>
      <t xml:space="preserve">Income Taxes: </t>
    </r>
    <r>
      <rPr>
        <sz val="12"/>
        <rFont val="Arial"/>
        <family val="2"/>
      </rPr>
      <t/>
    </r>
  </si>
  <si>
    <r>
      <t xml:space="preserve">Total Non-ARC Income Tax Impact </t>
    </r>
    <r>
      <rPr>
        <sz val="12"/>
        <rFont val="Arial"/>
        <family val="2"/>
      </rPr>
      <t>(line 10 + line 11)</t>
    </r>
  </si>
  <si>
    <r>
      <t>Total Nuclear Liabilities Income Tax Impact</t>
    </r>
    <r>
      <rPr>
        <sz val="12"/>
        <rFont val="Arial"/>
        <family val="2"/>
      </rPr>
      <t xml:space="preserve">  (line 13 + line 14 + line 15 + line 16)</t>
    </r>
  </si>
  <si>
    <r>
      <t xml:space="preserve">Revenue Requirement Impact - Nuclear Liabilities </t>
    </r>
    <r>
      <rPr>
        <sz val="12"/>
        <rFont val="Arial"/>
        <family val="2"/>
      </rPr>
      <t>(line 1 + line 4 + line 9 + line 17)</t>
    </r>
  </si>
  <si>
    <r>
      <t xml:space="preserve">Revenue Requirement Impact - Non-ARC </t>
    </r>
    <r>
      <rPr>
        <sz val="12"/>
        <rFont val="Arial"/>
        <family val="2"/>
      </rPr>
      <t>(line 2 + line 5 + line 12)</t>
    </r>
  </si>
  <si>
    <r>
      <t xml:space="preserve">Total Revenue Requirement Impact </t>
    </r>
    <r>
      <rPr>
        <sz val="12"/>
        <rFont val="Arial"/>
        <family val="2"/>
      </rPr>
      <t>(line 19 + line 20)</t>
    </r>
  </si>
  <si>
    <t>Table 12</t>
  </si>
  <si>
    <t>SR&amp;ED ITCs Variance Account</t>
  </si>
  <si>
    <t xml:space="preserve">Entry (i): Additions Based on Current Year Tax Provision </t>
  </si>
  <si>
    <t>Forecast Annual SR&amp;ED ITCs</t>
  </si>
  <si>
    <t>Less: Tax on Provincial Portion Taxable in Current Year</t>
  </si>
  <si>
    <t>Less: Tax on Federal ITC in Prior Year</t>
  </si>
  <si>
    <t>Forecast Annual SR&amp;ED ITCs, net of Tax</t>
  </si>
  <si>
    <t>Actual Annual SR&amp;ED ITCs Recorded in the Year</t>
  </si>
  <si>
    <t>Actual Annual SR&amp;ED ITCs Recorded, net of Tax</t>
  </si>
  <si>
    <r>
      <t xml:space="preserve">Addition to Variance Account based on Current Year Tax Provision </t>
    </r>
    <r>
      <rPr>
        <sz val="12"/>
        <rFont val="Arial"/>
        <family val="2"/>
      </rPr>
      <t>((line 4 - line 8) / (1-25%))</t>
    </r>
  </si>
  <si>
    <t xml:space="preserve">Entry (ii): True Up Adjustments Based on Prior Year's Income Tax Return </t>
  </si>
  <si>
    <t>Prior Year Actual Annual SR&amp;ED ITCs per Income Tax Return Completed in Current Year</t>
  </si>
  <si>
    <t>Prior Year Actual Annual SR&amp;ED ITCs Finalized in Current Year, net of Tax</t>
  </si>
  <si>
    <r>
      <t>True-Up Adjustment Based on Prior Year Actual Annual SR&amp;ED ITCs Finalized in Current Year, net of tax</t>
    </r>
    <r>
      <rPr>
        <sz val="12"/>
        <rFont val="Arial"/>
        <family val="2"/>
      </rPr>
      <t xml:space="preserve"> (line 10 - line 14) </t>
    </r>
  </si>
  <si>
    <r>
      <t xml:space="preserve">Addition to Variance Account based on True-Up Adjustments based on Prior Year's Income Tax Return </t>
    </r>
    <r>
      <rPr>
        <sz val="12"/>
        <rFont val="Arial"/>
        <family val="2"/>
      </rPr>
      <t>(line 15 / (1-25%))</t>
    </r>
  </si>
  <si>
    <t>Entry (iii): Increase of SR&amp;ED ITCs Recognition Percentage from 75% to 100% in 2023 for 2017 from June 1 to December 31, 2017</t>
  </si>
  <si>
    <t xml:space="preserve">Actual Annual SR&amp;ED ITCs per Income Tax Return, net of Tax on ITCs, at 75% </t>
  </si>
  <si>
    <r>
      <t xml:space="preserve">Actual Annual SR&amp;ED ITCs per Income Tax Return, net of Tax on ITCs, at 100% </t>
    </r>
    <r>
      <rPr>
        <sz val="12"/>
        <rFont val="Arial"/>
        <family val="2"/>
      </rPr>
      <t>(line 17 x 4/3)</t>
    </r>
  </si>
  <si>
    <r>
      <t xml:space="preserve">Addition to Variance Account </t>
    </r>
    <r>
      <rPr>
        <sz val="12"/>
        <rFont val="Arial"/>
        <family val="2"/>
      </rPr>
      <t>((line 18 - line 17) / (1-25%))</t>
    </r>
  </si>
  <si>
    <t>Entry (iv): Increase of SR&amp;ED ITCs Recognition Percentage from 75% to 100% in 2023 for 2018</t>
  </si>
  <si>
    <t>Actual Annual SR&amp;ED ITCs per Income Tax Return, net of Tax on ITCs, at 75%</t>
  </si>
  <si>
    <r>
      <t xml:space="preserve">Actual Annual SR&amp;ED ITCs per Income Tax Return, net of Tax on ITCs, at 100% </t>
    </r>
    <r>
      <rPr>
        <sz val="12"/>
        <rFont val="Arial"/>
        <family val="2"/>
      </rPr>
      <t>(line 20 x 4/3)</t>
    </r>
  </si>
  <si>
    <r>
      <t>Addition to Variance Account</t>
    </r>
    <r>
      <rPr>
        <sz val="12"/>
        <rFont val="Arial"/>
        <family val="2"/>
      </rPr>
      <t xml:space="preserve"> ((line 21 - line 20) / (1-25%))</t>
    </r>
  </si>
  <si>
    <t>Entry (v): Increase of SR&amp;ED ITCs Recognition Percentage from 75% to 100% in 2024 for 2019</t>
  </si>
  <si>
    <r>
      <t xml:space="preserve">Actual Annual SR&amp;ED ITCs per Income Tax Return, net of Tax on ITCs, at 100% </t>
    </r>
    <r>
      <rPr>
        <sz val="12"/>
        <rFont val="Arial"/>
        <family val="2"/>
      </rPr>
      <t>(line 23 x 4/3)</t>
    </r>
  </si>
  <si>
    <r>
      <t>Addition to Variance Account</t>
    </r>
    <r>
      <rPr>
        <sz val="12"/>
        <rFont val="Arial"/>
        <family val="2"/>
      </rPr>
      <t xml:space="preserve"> ((line 24 - line 23) / (1-25%))</t>
    </r>
  </si>
  <si>
    <r>
      <t xml:space="preserve">Total Addition to Variance Account  </t>
    </r>
    <r>
      <rPr>
        <sz val="12"/>
        <rFont val="Arial"/>
        <family val="2"/>
      </rPr>
      <t>(line 9 + line 16 + line 19 + line 22+ line 25)</t>
    </r>
  </si>
  <si>
    <t>Cols. (a) and (b) per EB-2020-0290 Payment Amounts Order, App. E, p. 18.</t>
  </si>
  <si>
    <t>Col. (a) from EB-2023-0336, Ex. H1-1-1, Table 14, line 8, col (c). Col. (b) from line 8, col. (a).</t>
  </si>
  <si>
    <t xml:space="preserve">Represents the adjustment based on the final ITC values determined in 2023 and 2024 as part of the filing of the 2022 and 2023 income tax returns and trued up as part of the 2023 and 2024 entries to the variance account, respectively. </t>
  </si>
  <si>
    <t xml:space="preserve">Recorded in 2023 following the resolution, during 2023, of the 2017 taxation year audit.  Amount in line 17 represents the June 1 to December 31, 2017 portion of SR&amp;ED ITCs, net of tax on ITCs, for the nuclear faciliites for 2017 previously credited to ratepayers at 75% through the EB-2016-0152 payment amounts and the SR&amp;ED ITC Variance Account (i.e., 7/12 x EB-2020-0290, Ex. H1-1-1, Table 14, line 11, col. (a)) . The SR&amp;ED ITC Variance Account became effective on June 1, 2017. </t>
  </si>
  <si>
    <t>Recorded in 2023 following the resolution, during 2023, of the 2018 taxation year audit.  Amount in line 20 represents the SR&amp;ED ITCs, net of tax on ITCs, for nuclear facilities for 2018 previously credited to ratepayers at 75% through the EB-2016-0152 payment amounts and the SR&amp;ED ITC Variance Account (i.e., EB-2020-0290, Ex. H1-1-1, Table 14, line 11, col. (b)).</t>
  </si>
  <si>
    <t>Recorded in 2024 following the resolution, during 2024, of the 2019 taxation year audit. Amount in line 23 represents actual SR&amp;ED ITCs, net of tax on ITCs, for nuclear facilities for 2019 previously credited to ratepayers at 75% through EB-2016-0152 payment amounts and the SR&amp;ED ITC Variance Account (i.e., EB 2023-0336, Ex. H1-1-1, Table 14, line 11, col. (a)).</t>
  </si>
  <si>
    <t>Capacity Refurbishment Variance Account - Nuclear - Non-Capital Portion - Non DRP</t>
  </si>
  <si>
    <t>Summary of Account Transactions 2023 and 2024 ($M)</t>
  </si>
  <si>
    <t>Non-Capital Addition to Variance Account - Non-DRP</t>
  </si>
  <si>
    <t>Forecast Non-Capital Costs:</t>
  </si>
  <si>
    <t xml:space="preserve">   Fuel Channel Life Cycle Management Project</t>
  </si>
  <si>
    <t xml:space="preserve">   Pickering Continued Operations</t>
  </si>
  <si>
    <t xml:space="preserve">   Pickering Extended Operations</t>
  </si>
  <si>
    <t xml:space="preserve">   Fuel Channel Life Extension Project</t>
  </si>
  <si>
    <t xml:space="preserve">   FCLE Related Ongoing Costs</t>
  </si>
  <si>
    <t xml:space="preserve">   Darlington U3 Fuel Channel Component Retrieval Project</t>
  </si>
  <si>
    <t xml:space="preserve">   Darlington Annulus Spacer Life Management Project</t>
  </si>
  <si>
    <t xml:space="preserve">   Pickering B Refurbishment Feasibility Assessment</t>
  </si>
  <si>
    <t xml:space="preserve">   Darlington Steam Generator Primary Moisture Separators Replacement</t>
  </si>
  <si>
    <t xml:space="preserve">   Optimization of Pickering Shutdown</t>
  </si>
  <si>
    <t xml:space="preserve">   Fuel Channel Life Management Phase V Project</t>
  </si>
  <si>
    <r>
      <t xml:space="preserve">Total </t>
    </r>
    <r>
      <rPr>
        <sz val="12"/>
        <rFont val="Arial"/>
        <family val="2"/>
      </rPr>
      <t>(lines 1 through 9)</t>
    </r>
  </si>
  <si>
    <t>Actual Non-Capital Costs:</t>
  </si>
  <si>
    <r>
      <t xml:space="preserve">Total </t>
    </r>
    <r>
      <rPr>
        <sz val="12"/>
        <rFont val="Arial"/>
        <family val="2"/>
      </rPr>
      <t>(lines 11 through 19)</t>
    </r>
  </si>
  <si>
    <t>Non-Capital Addition to Variance Account:</t>
  </si>
  <si>
    <t xml:space="preserve">   Fuel Channel Life Cycle Management Project   (line 11 - line 1)</t>
  </si>
  <si>
    <t xml:space="preserve">   Pickering Continued Operations   (line 12 - line 2)</t>
  </si>
  <si>
    <r>
      <t xml:space="preserve">   Pickering Extended Operations  </t>
    </r>
    <r>
      <rPr>
        <sz val="12"/>
        <rFont val="Arial"/>
        <family val="2"/>
      </rPr>
      <t>(line 11 - line 1)</t>
    </r>
  </si>
  <si>
    <r>
      <t xml:space="preserve">   Fuel Channel Life Extension Project </t>
    </r>
    <r>
      <rPr>
        <sz val="12"/>
        <rFont val="Arial"/>
        <family val="2"/>
      </rPr>
      <t xml:space="preserve"> (line 12 - line 2)</t>
    </r>
  </si>
  <si>
    <r>
      <t xml:space="preserve">   FCLE Related Ongoing Costs </t>
    </r>
    <r>
      <rPr>
        <sz val="12"/>
        <rFont val="Arial"/>
        <family val="2"/>
      </rPr>
      <t xml:space="preserve"> (line 13 - line 3)</t>
    </r>
  </si>
  <si>
    <r>
      <t xml:space="preserve">   Darlington U3 Fuel Channel Component Retrieval Project </t>
    </r>
    <r>
      <rPr>
        <sz val="12"/>
        <rFont val="Arial"/>
        <family val="2"/>
      </rPr>
      <t xml:space="preserve"> (line 14 - line 4)</t>
    </r>
  </si>
  <si>
    <r>
      <t xml:space="preserve">   Darlington Annulus Spacer Life Management Project  </t>
    </r>
    <r>
      <rPr>
        <sz val="12"/>
        <rFont val="Arial"/>
        <family val="2"/>
      </rPr>
      <t>(line 15 - line 5)</t>
    </r>
  </si>
  <si>
    <r>
      <t xml:space="preserve">   Pickering B Refurbishment Feasibility Assessment  </t>
    </r>
    <r>
      <rPr>
        <sz val="12"/>
        <rFont val="Arial"/>
        <family val="2"/>
      </rPr>
      <t>(line 16 - line 6)</t>
    </r>
  </si>
  <si>
    <r>
      <t xml:space="preserve">   Darlington Steam Generator Primary Moisture Separators </t>
    </r>
    <r>
      <rPr>
        <sz val="12"/>
        <rFont val="Arial"/>
        <family val="2"/>
      </rPr>
      <t xml:space="preserve"> (line 17 - line 7)</t>
    </r>
  </si>
  <si>
    <r>
      <t xml:space="preserve">   Optimization of Pickering Shutdown </t>
    </r>
    <r>
      <rPr>
        <sz val="12"/>
        <rFont val="Arial"/>
        <family val="2"/>
      </rPr>
      <t xml:space="preserve"> (line 18 -  line 8)</t>
    </r>
  </si>
  <si>
    <r>
      <t xml:space="preserve">   Fuel Channel Life Management Phase V Project </t>
    </r>
    <r>
      <rPr>
        <sz val="12"/>
        <rFont val="Arial"/>
        <family val="2"/>
      </rPr>
      <t>(line 19 - line 9)</t>
    </r>
  </si>
  <si>
    <r>
      <t>Non-Capital Addition to Variance Account</t>
    </r>
    <r>
      <rPr>
        <sz val="12"/>
        <rFont val="Arial"/>
        <family val="2"/>
      </rPr>
      <t xml:space="preserve"> (lines 21 through 29)</t>
    </r>
  </si>
  <si>
    <t xml:space="preserve">   Less: EB-2013-0321 Impact Statement (Ex. N1) Adjustment - Non-DRP</t>
  </si>
  <si>
    <t xml:space="preserve">Less: Fuel Channel Life Extension Project Reference Plan Error Correction Adjustment </t>
  </si>
  <si>
    <r>
      <t xml:space="preserve">Total Addition to Variance Account - Non-Capital Portion - Non-DRP </t>
    </r>
    <r>
      <rPr>
        <sz val="12"/>
        <rFont val="Arial"/>
        <family val="2"/>
      </rPr>
      <t>(line 27 - line 28)</t>
    </r>
  </si>
  <si>
    <t>Total Addition to Capacity Refurbishment Variance Account - Capital Portion - Non-DRP</t>
  </si>
  <si>
    <r>
      <t xml:space="preserve">Total Addition to Capacity Refurbishment Variance Account - Nuclear - Non-DRP
</t>
    </r>
    <r>
      <rPr>
        <sz val="12"/>
        <rFont val="Arial"/>
        <family val="2"/>
      </rPr>
      <t>(line 29 + line 30)</t>
    </r>
  </si>
  <si>
    <t>Cols. (a) and (b) from EB-2020-0290, Ex. L-H1-01-Staff-328, Chart 1.</t>
  </si>
  <si>
    <t>Cols. (a) and (b) from EB-2020-0290 Payment Amounts Order, App. E, p. 9.</t>
  </si>
  <si>
    <t>As shown in EB-2020-0290, Ex. L-A1-2-Staff-002, unless otherwise noted.</t>
  </si>
  <si>
    <t xml:space="preserve">As identified in EB-2020-0290, Ex. L-H1-01-Staff-320, Table 15, Note 7, actual costs for 2020 are presented net of a reversal of $1.2M related to non-CRVA eligible project costs inadvertently booked to the account in 2016. For this reason, the actual costs presented in 2020 differ from EB-2020-0290, Ex. L-A1-2-Staff-002. </t>
  </si>
  <si>
    <t>As set out in EB-2020-0290 Ex. H1-1-1, Section 5.6 and EB-2020-0290 Ex. L-H1-01-Staff-331, the EB-2016-0152 Payment Amounts Order established reference amounts for 2017-2020 per EB-2016-0152, Ex. L-4.1-1 Staff-024 that included an updated Fuel Channel Life Extension Project (FCLE) cost forecast relative to OPG’s pre-filed evidence. However, the nuclear revenue requirements for those years approved by the OEB in the EB-2016-0152 Payment Amounts Order did not reflect the updated FCLE forecast. Consistent with the correction of this error as part of the clearance of the 2017-2019 account entries in EB-2020-0290, this adjustment corrects for this error for 2020. As noted in EB-2020-0290, Ex. H1-1-1, Note 37, both the EB-2016-0152 reference amounts and the EB-2016-0152 nuclear revenue requirements reflected $0 for FCLE in 2021, requiring no such adjustment.</t>
  </si>
  <si>
    <t>Actual costs for 2022 include the retirement of the algae mitigation bubble curtain project of $7.6M. The amount represents the remaining net book value of the project that was charged as a non-capital cost as at December 31, 2022. Refer to Ex. H1-1-1, Section 5.6.</t>
  </si>
  <si>
    <t xml:space="preserve">Details for actual non-capital costs can be found at Ex. F2-1-1, Table 1a,  F2-2-1, Table 1a, F2-3-1, Table 1, and Ex. F2-4-1, Table 1. </t>
  </si>
  <si>
    <t>Table 14</t>
  </si>
  <si>
    <t>Capacity Refurbishment Variance Account - Nuclear - Capital Portion - Non-DRP</t>
  </si>
  <si>
    <t xml:space="preserve">Forecast Cost of Capital Amount </t>
  </si>
  <si>
    <r>
      <t xml:space="preserve">Actual Cost of Capital Amount  </t>
    </r>
    <r>
      <rPr>
        <sz val="12"/>
        <rFont val="Arial"/>
        <family val="2"/>
      </rPr>
      <t>(line 2 x 3)</t>
    </r>
  </si>
  <si>
    <r>
      <t>Cost of Capital Variance</t>
    </r>
    <r>
      <rPr>
        <sz val="12"/>
        <rFont val="Arial"/>
        <family val="2"/>
      </rPr>
      <t xml:space="preserve">  (line 4 - line 1)</t>
    </r>
  </si>
  <si>
    <r>
      <t xml:space="preserve">Actual </t>
    </r>
    <r>
      <rPr>
        <b/>
        <sz val="12"/>
        <rFont val="Arial"/>
        <family val="2"/>
      </rPr>
      <t>Depreciation</t>
    </r>
  </si>
  <si>
    <r>
      <t xml:space="preserve">Depreciation Variance  </t>
    </r>
    <r>
      <rPr>
        <sz val="12"/>
        <rFont val="Arial"/>
        <family val="2"/>
      </rPr>
      <t>(line 7 - line 6)</t>
    </r>
  </si>
  <si>
    <t>Income Tax Impact</t>
  </si>
  <si>
    <t xml:space="preserve">   Actual Capital Cost Allowance Deduction </t>
  </si>
  <si>
    <t xml:space="preserve">   Actual SR&amp;ED Qualifying Capital Expenditures </t>
  </si>
  <si>
    <r>
      <t xml:space="preserve">   Difference  </t>
    </r>
    <r>
      <rPr>
        <sz val="12"/>
        <rFont val="Arial"/>
        <family val="2"/>
      </rPr>
      <t>(line 9 - line 10 - line 11)</t>
    </r>
  </si>
  <si>
    <t xml:space="preserve">   Net Increase (Decrease) in Regulatory Taxable Income</t>
  </si>
  <si>
    <r>
      <t xml:space="preserve">   Income Tax Impact </t>
    </r>
    <r>
      <rPr>
        <sz val="12"/>
        <rFont val="Arial"/>
        <family val="2"/>
      </rPr>
      <t xml:space="preserve"> (line 13 x line 14 / (1 - line 14))</t>
    </r>
  </si>
  <si>
    <r>
      <t xml:space="preserve">Capital Addition to Variance Account - Non-DRP </t>
    </r>
    <r>
      <rPr>
        <sz val="12"/>
        <rFont val="Arial"/>
        <family val="2"/>
      </rPr>
      <t>(line 5 + line 8 +line 15)</t>
    </r>
  </si>
  <si>
    <t xml:space="preserve">   Less: EB-2013-0321 Impact Statement (Ex. N1) Adjustment</t>
  </si>
  <si>
    <r>
      <t xml:space="preserve">Total Capital Addition to Variance Account - Nuclear </t>
    </r>
    <r>
      <rPr>
        <sz val="12"/>
        <rFont val="Arial"/>
        <family val="2"/>
      </rPr>
      <t>(line 16 - line 17)</t>
    </r>
  </si>
  <si>
    <t xml:space="preserve">For notes see Table 14a </t>
  </si>
  <si>
    <t>Table 14a</t>
  </si>
  <si>
    <t>Notes to Table 14</t>
  </si>
  <si>
    <t>Capacity Refurbishment Variance Account - Nuclear - Capital Portion - Non-DRP ($M)</t>
  </si>
  <si>
    <t>The amounts in line 1 are determined as follows:</t>
  </si>
  <si>
    <t>Table to Note 1 - Capacity Refurbishment Variance Account - Forecast Capital Amounts for Nuclear Projects - EB-2020-0290 ($M)</t>
  </si>
  <si>
    <t>Forecast Net Plant Rate Base Amount*</t>
  </si>
  <si>
    <t>Weighted Average Cost of Capital**</t>
  </si>
  <si>
    <t>Forecast Cost of Capital Amount (line 1a x line 2a)^</t>
  </si>
  <si>
    <t xml:space="preserve">ROE Component of Forecast Cost of Capital Amount </t>
  </si>
  <si>
    <t>Forecast Depreciation^</t>
  </si>
  <si>
    <t>Forecast Capital Cost Allowance Deduction^</t>
  </si>
  <si>
    <t>Represents the EB-2020-0290 forecast for the Pickering Extended Operations projects.</t>
  </si>
  <si>
    <t xml:space="preserve">Col. (a) is calculated as EB-2020-0290 Payment Amounts Order, App. A, Table 12: line 4, col. (b) x col. (c) plus line 5a, col. (c) x line 5b, col. (b). Col. (b) is calculated as EB-2020-0290 Payment Amounts Order, App. A, Table 13: line 4, col. (b) x col. (c) plus line 5a, col. (c) x line 5b, col. (b). </t>
  </si>
  <si>
    <t>^</t>
  </si>
  <si>
    <t xml:space="preserve">For lines 5a and 6a, cols. (a) and (b) as shown in EB-2020-0290, Ex. L-H1-01-Staff-328, Chart 3. The sum of the following in cols. (a) and (b) equals $12.1M  and $11.6M respectively, per EB-2020-0290 Payment Amounts Order, App. E, p. 9: (i) line 3a; (ii) line 5a; and (iii) the result of the following, multiplied by 25% / (1-25%): line 4a plus line 5a minus line 6a. </t>
  </si>
  <si>
    <t>The amounts in line 2 are determined as follows:</t>
  </si>
  <si>
    <t>Table to Note 2 - Capacity Refurbishment Variance Account - Actual Net Plant Rate Base Amounts for Nuclear Projects ($M)</t>
  </si>
  <si>
    <t>1b</t>
  </si>
  <si>
    <t>Gross Plant Opening Balance (col. (a) from EB-2023-0336, Ex. H1-1-1, Table 16a, line 3b, col. (c))</t>
  </si>
  <si>
    <t>2b</t>
  </si>
  <si>
    <r>
      <t>In-service Addition - Darlington Steam Generator Primary Moisture Separators Replacement</t>
    </r>
    <r>
      <rPr>
        <vertAlign val="superscript"/>
        <sz val="12"/>
        <rFont val="Arial"/>
        <family val="2"/>
      </rPr>
      <t>+</t>
    </r>
  </si>
  <si>
    <t>2bb</t>
  </si>
  <si>
    <t>In-service Addition - Pickering Extended Operations</t>
  </si>
  <si>
    <t>3b</t>
  </si>
  <si>
    <t>Gross Plant Closing Balance (line 1b + line 2b + line 2bb)</t>
  </si>
  <si>
    <t>4b</t>
  </si>
  <si>
    <r>
      <t>Gross Plant Rate Base Amount (line 1b + line 3b)/2</t>
    </r>
    <r>
      <rPr>
        <vertAlign val="superscript"/>
        <sz val="12"/>
        <rFont val="Arial"/>
        <family val="2"/>
      </rPr>
      <t xml:space="preserve"> ++</t>
    </r>
  </si>
  <si>
    <t>5b</t>
  </si>
  <si>
    <t>Accumulated Depreciation Opening Balance (col. (a) from EB-2023-0336, Ex. H1-1-1, Table 16a, line 7b, col. (c))</t>
  </si>
  <si>
    <t>6b</t>
  </si>
  <si>
    <t>Depreciation - Darlington Steam Generator Primary Moisture Separators Replacement</t>
  </si>
  <si>
    <t>6bb</t>
  </si>
  <si>
    <t>Depreciation - Pickering Extended Operations</t>
  </si>
  <si>
    <t>7b</t>
  </si>
  <si>
    <t>Accumulated Depreciation Closing Balance (line 5b + line 6b + line 6bb)</t>
  </si>
  <si>
    <t>8b</t>
  </si>
  <si>
    <t>Accumulated Depreciation Rate Base Amount (line 5b + line 7b)/2</t>
  </si>
  <si>
    <t>9b</t>
  </si>
  <si>
    <r>
      <t>Net Plant Rate Base Amount</t>
    </r>
    <r>
      <rPr>
        <vertAlign val="superscript"/>
        <sz val="8.4"/>
        <rFont val="Arial"/>
        <family val="2"/>
      </rPr>
      <t xml:space="preserve">   </t>
    </r>
    <r>
      <rPr>
        <sz val="12"/>
        <rFont val="Arial"/>
        <family val="2"/>
      </rPr>
      <t>(line 4b - line 8b)</t>
    </r>
  </si>
  <si>
    <t>+</t>
  </si>
  <si>
    <t>Col. (a) as shown in Ex. B3-3-1, Table 1a, Note 1 and Ex. D2-1-3, Table 4a, line 13, col. (l). Col. (b) as shown in Ex. B3-3-1 Table 1a, Note 1 and Ex. D2-1-3 Table 4a, line 38, col. (c).</t>
  </si>
  <si>
    <t>++</t>
  </si>
  <si>
    <t xml:space="preserve">In-service additions in 2023 and 2024 for Darlington Steam Generator Primary Moisture Separator exceed $50M, hence the month in which the addition is reflected is used to determine the gross plant rate base amount, instead of a mid-year average.  </t>
  </si>
  <si>
    <t>The change in regulatory taxable income is calculated as the sum of lines 8 and 12, plus the ROE component of the cost of capital variance at line 5. The ROE component of the variance is equal to the difference between (i) line 2 multiplied by the OEB-approved equity portion (45%) of the capital structure and the OEB-approved ROE rate of 8.66% for 2023 and 2024, and (ii) line 4a, for the corresponding year.</t>
  </si>
  <si>
    <t>Table 17</t>
  </si>
  <si>
    <t>Forecast Cost of Capital Amount (line 1a x line 2a)</t>
  </si>
  <si>
    <t>+++</t>
  </si>
  <si>
    <t>++++</t>
  </si>
  <si>
    <t>Table 15</t>
  </si>
  <si>
    <t>Capacity Refurbishment Variance Account - Nuclear - Non-Capital Portion - DRP</t>
  </si>
  <si>
    <t>Summary of Account Transactions 2016, 2017, 2018, 2019, 2020, 2021, 2022, 2023 and 2024 ($M)</t>
  </si>
  <si>
    <t>(a)+(d)+(e)+(f)+
(g)+(h)+(i)+(j)+(k)</t>
  </si>
  <si>
    <t>Actual
2016</t>
  </si>
  <si>
    <t>Actual 
Jan - May 2017</t>
  </si>
  <si>
    <t>Actual 
Jun - Dec 2017</t>
  </si>
  <si>
    <t>Actual 
2017</t>
  </si>
  <si>
    <t>Actual 
2018</t>
  </si>
  <si>
    <t>Actual
2019</t>
  </si>
  <si>
    <t>Actual 
2020</t>
  </si>
  <si>
    <t>Actual 
2021</t>
  </si>
  <si>
    <t>Actual 
2022</t>
  </si>
  <si>
    <t>Actual 
2023</t>
  </si>
  <si>
    <t>Actual 
2024</t>
  </si>
  <si>
    <t>Budget 
2025</t>
  </si>
  <si>
    <t>Budget
2026</t>
  </si>
  <si>
    <t>(j)</t>
  </si>
  <si>
    <t>(k)</t>
  </si>
  <si>
    <t>(l)</t>
  </si>
  <si>
    <t>(m)</t>
  </si>
  <si>
    <t>(n)</t>
  </si>
  <si>
    <t>Forecast Non-Capital Costs</t>
  </si>
  <si>
    <t xml:space="preserve">   DRP - Other</t>
  </si>
  <si>
    <t xml:space="preserve">   DRP - Low &amp; Intermediate Level Waste Management Variable Expenses </t>
  </si>
  <si>
    <t xml:space="preserve">  Forecast Non-Capital Costs</t>
  </si>
  <si>
    <t>Actual Non-Capital Costs</t>
  </si>
  <si>
    <t xml:space="preserve">   DRP - Low &amp; Intermediate Level Waste Management (L&amp;ILW) Variable Expenses </t>
  </si>
  <si>
    <t xml:space="preserve">  Actual Non-Capital Costs</t>
  </si>
  <si>
    <r>
      <t xml:space="preserve">Non-Capital Addition to Variance Account Before Adjustments  </t>
    </r>
    <r>
      <rPr>
        <sz val="12"/>
        <rFont val="Arial"/>
        <family val="2"/>
      </rPr>
      <t>(line 2 - line 1)</t>
    </r>
  </si>
  <si>
    <t xml:space="preserve">  Less: EB-2013-0321 Impact Statement (Ex. N1) Adjustment - DRP</t>
  </si>
  <si>
    <t xml:space="preserve">  Less: EB-2016-0152 DRP L&amp;ILW Variable Expenses Adjustment</t>
  </si>
  <si>
    <t xml:space="preserve">  Less: DRP-Related Impact Recorded in Nuclear Liability Deferral Account </t>
  </si>
  <si>
    <r>
      <t xml:space="preserve">Non-Capital Addition to Variance Account  - DRP  </t>
    </r>
    <r>
      <rPr>
        <sz val="12"/>
        <rFont val="Arial"/>
        <family val="2"/>
      </rPr>
      <t>(line 3 - line 4 - line 5 - line 6)</t>
    </r>
  </si>
  <si>
    <t>The forecast amounts are determined as follows:</t>
  </si>
  <si>
    <t>Table to Note 1 - Capacity Refurbishment Variance Account - Forecast Non-Capital Amounts for the Darlington Refurbishment Program ($M)</t>
  </si>
  <si>
    <t xml:space="preserve"> ((a)+(b)) / 2</t>
  </si>
  <si>
    <t>equals col. (c)</t>
  </si>
  <si>
    <t>col. (d)/12*5</t>
  </si>
  <si>
    <t>col. (g)/12*7</t>
  </si>
  <si>
    <t>Reference 
Amount</t>
  </si>
  <si>
    <t>Jan 1 2017- May 31 2017</t>
  </si>
  <si>
    <t>Jun 1 2017 - 
Dec 31 2017</t>
  </si>
  <si>
    <t>EB-2016-0152 Full Year 2017</t>
  </si>
  <si>
    <t>(o)</t>
  </si>
  <si>
    <t>(p)</t>
  </si>
  <si>
    <t>EB-2013-0321 Forecast Costs*</t>
  </si>
  <si>
    <t>EB-2016-0152 Forecast Costs**</t>
  </si>
  <si>
    <t>EB-2020-0290 Forecasts Costs***</t>
  </si>
  <si>
    <t xml:space="preserve">Col. (a) from EB-2013-0321, Ex. F2-7-1, Table 1, line 3, col. (e) less EB-2013-0321, Ex. N2-1-1, p. 8, line 2. Col. (b) from EB-2013-0321, Ex. F2-7-1, line 3, col. (f). </t>
  </si>
  <si>
    <t xml:space="preserve">Cols. (g) to (k) from EB-2016-0152, Ex. F2-1-1, line 5, cols. (e) to (i), as per EB-2016-0152 Payment Amounts Order, App. G, p. 10, Note 12. </t>
  </si>
  <si>
    <t>***</t>
  </si>
  <si>
    <t xml:space="preserve">Cols. (l) to (n) from EB-2020-0290 Payment Amounts Order, App. E, p.9. </t>
  </si>
  <si>
    <t>Cols. (a), (d), (e) and (f) from EB-2020-0290, Ex. F2-7-1, Table 1, line 4.</t>
  </si>
  <si>
    <r>
      <t>Cols. (g) to (k) and cols. (m) and (n) from Ex. F2-7-1, Table 1, line 4 for 2020 to 2024</t>
    </r>
    <r>
      <rPr>
        <b/>
        <sz val="12"/>
        <rFont val="Arial"/>
        <family val="2"/>
      </rPr>
      <t>.</t>
    </r>
    <r>
      <rPr>
        <sz val="12"/>
        <rFont val="Arial"/>
        <family val="2"/>
      </rPr>
      <t xml:space="preserve"> </t>
    </r>
    <r>
      <rPr>
        <strike/>
        <sz val="12"/>
        <color rgb="FFFF0000"/>
        <rFont val="Arial"/>
        <family val="2"/>
      </rPr>
      <t xml:space="preserve"> </t>
    </r>
  </si>
  <si>
    <t>Col. (a) amount is from EB-2016-0152, Ex. H1-1-1, Table 11a, line 9a and col. (b) is calculated as 5/12 of that value.</t>
  </si>
  <si>
    <t>Reflects the impact on the Darlington Refurbishment Program L&amp;ILW variable expenses recorded in the Nuclear Liability Deferral Account as a result of the 2022 ONFA Reference Plan. This adjustment avoids duplication across the Capacity Refurbishment Variance Account and the Nuclear Liability Deferral Account.</t>
  </si>
  <si>
    <t>Table 16</t>
  </si>
  <si>
    <t>Capacity Refurbishment Variance Account - Nuclear - Capital Portion - DRP - Excluding D2O Storage Project</t>
  </si>
  <si>
    <t>Summary of Account Transactions - 2016, 2017, 2018 , 2019, 2020, 2021, 2022, 2023 and 2024 ($M)</t>
  </si>
  <si>
    <t>Actual 
2016</t>
  </si>
  <si>
    <t>Actual 
2019</t>
  </si>
  <si>
    <t>Actual
2023</t>
  </si>
  <si>
    <t>Actual
2024</t>
  </si>
  <si>
    <t>Budget 
2026</t>
  </si>
  <si>
    <t xml:space="preserve">Actual Cost of Capital Amount  </t>
  </si>
  <si>
    <t xml:space="preserve"> SR&amp;ED Qualifying Capital Expenditures </t>
  </si>
  <si>
    <t xml:space="preserve">   Net (Decrease) Increase in Regulatory Taxable Income</t>
  </si>
  <si>
    <r>
      <t xml:space="preserve">Capital Addition to Variance Account </t>
    </r>
    <r>
      <rPr>
        <sz val="12"/>
        <rFont val="Arial"/>
        <family val="2"/>
      </rPr>
      <t>(line 5 + line 8 + line 15)</t>
    </r>
  </si>
  <si>
    <r>
      <t xml:space="preserve">Addition to Variance Account-Capital Portion DRP </t>
    </r>
    <r>
      <rPr>
        <sz val="12"/>
        <rFont val="Arial"/>
        <family val="2"/>
      </rPr>
      <t>(line 16 - line 17)</t>
    </r>
  </si>
  <si>
    <t xml:space="preserve">   Less: Accelerated Investment Incentive CCA - DRP</t>
  </si>
  <si>
    <r>
      <t xml:space="preserve">Total Capital Additon to Variance Account - Capital Portion DRP </t>
    </r>
    <r>
      <rPr>
        <sz val="12"/>
        <rFont val="Arial"/>
        <family val="2"/>
      </rPr>
      <t>(line 18 - line 19)</t>
    </r>
  </si>
  <si>
    <t>For notes see Table 16a</t>
  </si>
  <si>
    <t>Table 16a</t>
  </si>
  <si>
    <t>Notes to Table 16</t>
  </si>
  <si>
    <t>The amounts in line 1 are determinded as follows:</t>
  </si>
  <si>
    <t>Table to Note 1 - Capacity Refurbishment Variance Account - Forecast Capital Amounts for the Darlington Refurbishment Program ($M)</t>
  </si>
  <si>
    <t>equals to col. (c)</t>
  </si>
  <si>
    <t>col. (d) / 12*5</t>
  </si>
  <si>
    <t>col. (g) / 12*7</t>
  </si>
  <si>
    <t>Line
No.</t>
  </si>
  <si>
    <t>Reference
Amount</t>
  </si>
  <si>
    <t>Jan 1 2017-
May 31 2017</t>
  </si>
  <si>
    <t>June 1 2017-
Dec 31 2017</t>
  </si>
  <si>
    <t>ROE Component of Forecast Cost of Capital Amount***</t>
  </si>
  <si>
    <t>Forecast Depreciation*</t>
  </si>
  <si>
    <t>Forecast Capital Cost Allowance Deduction****</t>
  </si>
  <si>
    <t xml:space="preserve">Cols. (a) and (b) from EB-2013-0321, Ex. L-4.9-1-Staff-048, Chart 1, "Total" line less "Heavy Water &amp; Drum Handling Facility" line. 
Cols. (g) to (k) from EB-2016-0152, Ex. L-2.2-1-Staff-009, Attachment 1, "Total" line less "Heavy Water Storage &amp; Drum Handling Facility" line.
Line 1a cols. (l) to (p) from EB-2020-0290 Payment Amounts Order, App. E, Attachment 1, line 1, cols. (a) to (e). Line 5a cols. (l) to (p) from EB-2020-0290 Payment Amounts Order, App. E, Attachment 1, line 6, cols. (a) to (e). </t>
  </si>
  <si>
    <t xml:space="preserve">Cols. (a) and (b) from EB-2013-0321 Payment Amounts Order, App. A, Tables 5b and 6b: line 6, col. (c).
Cols. (g) to (k) from EB-2016-0152 Payment Amounts Order, App. A, Tables 11 to 15: line 6, col. (c).  
Cols. (l) to (p) from EB-2020-0290 Payment Amounts Order, App. A, Tables 11 to 15: line 4, col. (b) x col. (c), plus line 5a, col. (c) x line 5b, col. (b). </t>
  </si>
  <si>
    <t>The ROE component of the cost of capital forecast is equal to line 1a mulitiplied by the OEB-approved equity portion (45%) of the capital structure and the OEB-approved ROE rates as follows: 2016 and Jan 1, 2017 to May 31, 2017 - 9.30%; June 1, 2017 to Dec 31, 2021 - 8.78%; 2022 to 2026 - 8.66%.</t>
  </si>
  <si>
    <t>****</t>
  </si>
  <si>
    <t>Cols. (a) and (b) from EB-2013-0321, Ex. D2-2-1, p. 29, Note 2.
Cols. (g) to (k) from EB-2016-0152, Ex. F4-2-1, Table 3b, Note 3.
Cols. (l) to (p) from EB-2020-0290 Payment Amounts Order, App. E, Attachment 1, line 11, cols. (a) to (e).</t>
  </si>
  <si>
    <t>Table to Note 2 - Capacity Refurbishment Variance Account - Actual Net Plant Rate Base Amounts for the Darlington Refurbishment Program ($M)</t>
  </si>
  <si>
    <t>Jan 1 2017-</t>
  </si>
  <si>
    <t>June 1 2017-</t>
  </si>
  <si>
    <t>Budget</t>
  </si>
  <si>
    <t>May 31 2017</t>
  </si>
  <si>
    <t>Dec 31 2017</t>
  </si>
  <si>
    <t>Gross Plant Opening Balance (col. (a) from EB-2020-0290, Ex. B3-3-1, Table 1, line 2, col. (a))</t>
  </si>
  <si>
    <t>In-service Addition - Darlington Refurbishment - Unit Refurbishments</t>
  </si>
  <si>
    <t xml:space="preserve">In-service Addition - Darlington Refurbishment - Early In-Service </t>
  </si>
  <si>
    <t>In-service Addition - Darlington Refurbishment - Facilities &amp; Infrastructure Projects</t>
  </si>
  <si>
    <t>In-service Addition - Darlington Refurbishment - Safety Improvement Opportunities</t>
  </si>
  <si>
    <r>
      <t>Total In-Service Additions (line 2b + line 3b + line 4b + line 5b)</t>
    </r>
    <r>
      <rPr>
        <vertAlign val="superscript"/>
        <sz val="12"/>
        <rFont val="Arial"/>
        <family val="2"/>
      </rPr>
      <t>+</t>
    </r>
  </si>
  <si>
    <t>Gross Plant Closing Balance (line 1b + line 6b)</t>
  </si>
  <si>
    <r>
      <t>Gross Plant Rate Base Amount (line 1b + line 7b)/2</t>
    </r>
    <r>
      <rPr>
        <vertAlign val="superscript"/>
        <sz val="12"/>
        <rFont val="Arial"/>
        <family val="2"/>
      </rPr>
      <t>++</t>
    </r>
  </si>
  <si>
    <t>Accumulated Depreciation Opening Balance (col. (a) from EB-2020-0290, Ex. B3-4-1, Table 1, line 2, col. (a))</t>
  </si>
  <si>
    <t>10b</t>
  </si>
  <si>
    <r>
      <t>Depreciation</t>
    </r>
    <r>
      <rPr>
        <vertAlign val="superscript"/>
        <sz val="12"/>
        <rFont val="Arial"/>
        <family val="2"/>
      </rPr>
      <t>+</t>
    </r>
  </si>
  <si>
    <t>11b</t>
  </si>
  <si>
    <t>Accumulated Depreciation Closing Balance (line 9b + line 10b)</t>
  </si>
  <si>
    <t>12b</t>
  </si>
  <si>
    <r>
      <t>Accumulated Depreciation Rate Base Amount (line 9b + line 11b)/2</t>
    </r>
    <r>
      <rPr>
        <vertAlign val="superscript"/>
        <sz val="12"/>
        <rFont val="Arial"/>
        <family val="2"/>
      </rPr>
      <t xml:space="preserve"> +++</t>
    </r>
  </si>
  <si>
    <t>13b</t>
  </si>
  <si>
    <r>
      <t>Net Plant Rate Base Amount</t>
    </r>
    <r>
      <rPr>
        <vertAlign val="superscript"/>
        <sz val="12"/>
        <rFont val="Arial"/>
        <family val="2"/>
      </rPr>
      <t xml:space="preserve">   </t>
    </r>
    <r>
      <rPr>
        <sz val="12"/>
        <rFont val="Arial"/>
        <family val="2"/>
      </rPr>
      <t>(line 8b - line 12b)</t>
    </r>
  </si>
  <si>
    <t>In-service additions - Cols. (a), (d), (e) and (f) from EB-2020-0290, Ex. D2-2-9, Table 5a, excluding the D2O Storage Project. Cols. (g) to (m) from Ex. D2-2-3, Table 5a, excluding the D2O Storage Project.
Depreciation - Cols. (a), (d), (e) and (f) from EB-2020-0290, Ex. F4-1-1, Table 2, line 2, cols. (a) to (d). Cols. (g) to (m) from Ex. F4-1-1, Table 2, line 2, cols. (a) to (g).</t>
  </si>
  <si>
    <r>
      <t>Total in-service additions include the following amounts over $50M: 2016 - $88.1M for R&amp;FR - Tooling, 2017 - $191.2 for Safety Improvement Opportunities, 2020 - $4,765.0M for Unit 2, 2023 - $2,221.8M for Unit 3, 2024 - $1,689.9M for Unit 1, and 2026 - $2,291.5M for Unit 4. For these in-service additions, the month in which the addition is reflected is used to determine the gross plant rate base amount, instead of a mid-year average.</t>
    </r>
    <r>
      <rPr>
        <sz val="12"/>
        <color rgb="FFFFC000"/>
        <rFont val="Arial"/>
        <family val="2"/>
      </rPr>
      <t xml:space="preserve"> </t>
    </r>
    <r>
      <rPr>
        <sz val="12"/>
        <rFont val="Arial"/>
        <family val="2"/>
      </rPr>
      <t xml:space="preserve">Amounts at line 8b can also be found as follows -- Cols. (a), (d), (e) and (f) from EB-2020-0290, Ex. B3-3-1, Table 1, col. (f), lines 2, 10, 18 and 26. Cols. (g) to (m) from Ex. B3-3-1, Table 1, col. (f), lines 2, 11, 20, 29, 38, 47 and 59. </t>
    </r>
  </si>
  <si>
    <t>Amouns at line 12b can also be found as follows -- Cols. (a), (d), (e) and (f) from EB-2020-0290, Ex. B3-4-1, Table 1, col. (e), lines 2, 10, 18 and 26. Cols. (g) to (k) from Ex. B3-4-1, Table 1, col. (e), lines 2, 11, 20, 29 and 38. Cols. (l) and (m) from Ex. B3-4-1, Table 2, col. (f), lines 2 and 14.</t>
  </si>
  <si>
    <t xml:space="preserve">The change in regulatory taxable income is calculated as the sum of lines 8 and 12, plus the ROE component of the cost of capital variance at line 5 . The ROE component of the variance is equal to the difference between: (i) line 2 multiplied by the  OEB-approved equity portion (45%) of the capital structure and the following OEB-approved ROE rates:  2016 and Jan 1 to May 31, 2017 - 9.30%; June 1, 2017 to Dec 31, 2021 - 8.78%; 2022 to 2026 - 8.66%; and (ii) line 4a, cols. (d) to (f), (h) to (p). </t>
  </si>
  <si>
    <t>Accelerated Investment Incentive CCA is included within the total CCA at line 10, and such amounts for Darlington Refurbishment Program recorded in the Capacity Refuribshment Variance Account have been separately approved for disposition in EB-2020-0290 Payment Amounts Order, Appendix D, Table 1, line 7, col. (f) and EB-2023-0336 Decision and Order, Attachment A, Table 2, line 6, col. (e).</t>
  </si>
  <si>
    <t>Col. (a) amount is from EB-2016-0152 Ex. H1-1-1, Table 11, line 33 and col. (b) is calculated as 5/12 of that value.</t>
  </si>
  <si>
    <t>Amounts are net of impacts to capital cost allowance from the permanent rate base disallowance applied to the D2O Storage Project by the OEB in the EB-2020-0290 Decision and Order.</t>
  </si>
  <si>
    <t>Nuclear Liability Deferral Account</t>
  </si>
  <si>
    <t>Revenue Requirement Impact of Current Approved ONFA Reference Plan Effective January 1, 2022:</t>
  </si>
  <si>
    <t>Depreciation Expense</t>
  </si>
  <si>
    <t>Return on Rate Base</t>
  </si>
  <si>
    <t xml:space="preserve">   Average Asset Retirement Costs  </t>
  </si>
  <si>
    <t xml:space="preserve">   Weighted Average Cost of Capital</t>
  </si>
  <si>
    <r>
      <t xml:space="preserve">   Return on Rate Base </t>
    </r>
    <r>
      <rPr>
        <sz val="12"/>
        <rFont val="Arial"/>
        <family val="2"/>
      </rPr>
      <t>(line 2 x line 3)</t>
    </r>
  </si>
  <si>
    <t>Variable Expenses</t>
  </si>
  <si>
    <t xml:space="preserve">   Used Fuel Storage and Disposal Variable Expenses</t>
  </si>
  <si>
    <t xml:space="preserve">   Low &amp; Intermediate Level Waste Management Variable Expenses</t>
  </si>
  <si>
    <r>
      <t xml:space="preserve">   Total Variable Expenses </t>
    </r>
    <r>
      <rPr>
        <sz val="12"/>
        <rFont val="Arial"/>
        <family val="2"/>
      </rPr>
      <t xml:space="preserve"> (line 5 + line 6 )</t>
    </r>
  </si>
  <si>
    <t xml:space="preserve">   Forecast Contributions to Segregated Funds</t>
  </si>
  <si>
    <t xml:space="preserve">   Contributions to Segregated Funds based on Current Approved ONFA Reference Plan</t>
  </si>
  <si>
    <r>
      <t xml:space="preserve">   Increase in Contributions to Segregated Funds</t>
    </r>
    <r>
      <rPr>
        <sz val="12"/>
        <rFont val="Arial"/>
        <family val="2"/>
      </rPr>
      <t xml:space="preserve">  (line 8 - line 9)</t>
    </r>
  </si>
  <si>
    <r>
      <t xml:space="preserve">Return on Rate Base - ROE Component </t>
    </r>
    <r>
      <rPr>
        <sz val="12"/>
        <color theme="1"/>
        <rFont val="Arial"/>
        <family val="2"/>
      </rPr>
      <t>(line 2 x 45% x 8.66%)</t>
    </r>
  </si>
  <si>
    <r>
      <t xml:space="preserve">   Net Increase in Regulatory Taxable Income </t>
    </r>
    <r>
      <rPr>
        <sz val="12"/>
        <rFont val="Arial"/>
        <family val="2"/>
      </rPr>
      <t>(line 1 + line 7 + line 10 + line 11)</t>
    </r>
  </si>
  <si>
    <r>
      <t xml:space="preserve">   Income Tax Impact </t>
    </r>
    <r>
      <rPr>
        <sz val="12"/>
        <rFont val="Arial"/>
        <family val="2"/>
      </rPr>
      <t xml:space="preserve"> (line 12 x line 13 / (1 - line 13))</t>
    </r>
  </si>
  <si>
    <r>
      <t xml:space="preserve">Addition to Deferral Account - Year-End 2021 ARO / ARC Adjustment  </t>
    </r>
    <r>
      <rPr>
        <sz val="12"/>
        <rFont val="Arial"/>
        <family val="2"/>
      </rPr>
      <t>(lines 1 + 4 + 7 + 14)</t>
    </r>
  </si>
  <si>
    <t>Addition to Deferral Account - Change in Pickering Station End-of-Life Dates (December 31, 2020 End-of-Life Extension )</t>
  </si>
  <si>
    <r>
      <t xml:space="preserve">Total Addition to Deferral Account  </t>
    </r>
    <r>
      <rPr>
        <sz val="12"/>
        <rFont val="Arial"/>
        <family val="2"/>
      </rPr>
      <t>(line 15 + line 16)</t>
    </r>
  </si>
  <si>
    <t>The depreciation expense component of the addition to the deferral account is calculated as follows:</t>
  </si>
  <si>
    <t>Table to Note 1 - Change in Depreciation Expense ($M)</t>
  </si>
  <si>
    <t>Pickering</t>
  </si>
  <si>
    <t xml:space="preserve">Pickering </t>
  </si>
  <si>
    <t xml:space="preserve">(a) + (b) + (c) </t>
  </si>
  <si>
    <t>Units 1 &amp; 4</t>
  </si>
  <si>
    <t>Units 5 - 8</t>
  </si>
  <si>
    <t>Darlington</t>
  </si>
  <si>
    <t>Incremental Asset Retirement Cost ("ARC") Continuity:</t>
  </si>
  <si>
    <t>ARC Adjustment at December 31, 2021 (EB-2023-0336, Ex. H1-1-1, Table 18a, line 7b, cols. (a) to (d))**</t>
  </si>
  <si>
    <t>Remaining Useful Life as at December 31, 2021 (years)*</t>
  </si>
  <si>
    <t>2022 Annual Incremental Depreciation  (line 1a / line 2a)</t>
  </si>
  <si>
    <t>Incremental ARC at December 31, 2022 (EB-2023-0336, Ex. H1-1-1, Table 18, Note 1, line 4a)</t>
  </si>
  <si>
    <t>Remaining Useful Life as at December 31, 2022 (years)*</t>
  </si>
  <si>
    <t>2023 Annual Incremental Depreciation  (line 4a / line 5a)</t>
  </si>
  <si>
    <t>Incremental ARC at December 31, 2023 (line 4a - line 6a)</t>
  </si>
  <si>
    <t>Remaining Useful Life as at December 31, 2023 (years)*</t>
  </si>
  <si>
    <t>9a</t>
  </si>
  <si>
    <t>2024 Annual Incremental Depreciation (line 7a / line 8a)</t>
  </si>
  <si>
    <t>10a</t>
  </si>
  <si>
    <t>Incremental ARC at December 31, 2024 (line 7a - line 9a)</t>
  </si>
  <si>
    <t>11a</t>
  </si>
  <si>
    <t>Remaining Useful Life as at December 31, 2024 (years)*</t>
  </si>
  <si>
    <t>12a</t>
  </si>
  <si>
    <t>2025 Annual Incremental Depreciation (line 10a / line 11a)</t>
  </si>
  <si>
    <t>13a</t>
  </si>
  <si>
    <t>Incremental ARC at December 31, 2025 (line 10a - line 12a)</t>
  </si>
  <si>
    <t>14a</t>
  </si>
  <si>
    <t>Remaining Useful Life as at December 31, 2025 (years)*</t>
  </si>
  <si>
    <t>15a</t>
  </si>
  <si>
    <t>2026 Annual Incremental Depreciation (line 13a / line 14a)</t>
  </si>
  <si>
    <t>16a</t>
  </si>
  <si>
    <t>Incremental ARC at December 31, 2026 (line 13a - line 15a)</t>
  </si>
  <si>
    <t>17a</t>
  </si>
  <si>
    <t>Remaining Useful Life as at December 31, 2026 (years)*</t>
  </si>
  <si>
    <t>A common end of life date of December 31, 2024 was used to depreciate ARC for Pickering Units 1 &amp; 4 due to the integrated nature of Unit operations.</t>
  </si>
  <si>
    <t xml:space="preserve">Cols. (a) through (d) from Ex. C2-1-1, Table 4, line 14, cols. (a) through (d), respectively. </t>
  </si>
  <si>
    <t>Col. (a) calculated as (line 4a, col. (d) + line 7a, col. (d)) / 2. Col. (b) calculated as (line 7a, col.(d) + line 10a, col. (d)) / 2.  Col. (c) calculated as (line 10a, col.(d) + line 13a, col. (d)) / 2.  Col. (d) calculated as (line 13a, col.(d) + line 16a, col. (d)) / 2.</t>
  </si>
  <si>
    <t xml:space="preserve">Col. (a) WAAC: calculated as EB-2020-0290 Payment Amounts Order, Appendix A, Table 12, line 4, col. (b) x col. (c) plus line 5a, col. (c) x line 5b, col. (b). 
Col. (b) WACC: calculated as EB-2020-0290 Payment Amounts Order, Appendix A, Table 13, line 4, col. (b) x col. (c) plus line 5a, col. (c) x line 5b, col. (b). 
Col. (c) WAAC: calculated as EB-2020-0290 Payment Amounts Order, Appendix A, Table 14, line 4, col. (b) x col. (c) plus line 5a, col. (c) x line 5b, col. (b). 
Col. (d) WACC: calculated as EB-2020-0290 Payment Amounts Order, Appendix A, Table 15, line 4, col. (b) x col. (c) plus line 5a, col. (c) x line 5b, col. (b). </t>
  </si>
  <si>
    <r>
      <t>From Ex. H1-1-1, Table 18, line 22, cols. (a) through (d)</t>
    </r>
    <r>
      <rPr>
        <sz val="9.6"/>
        <rFont val="Arial"/>
        <family val="2"/>
      </rPr>
      <t>.</t>
    </r>
    <r>
      <rPr>
        <sz val="12"/>
        <rFont val="Arial"/>
        <family val="2"/>
      </rPr>
      <t xml:space="preserve"> Represents the nuclear liabilities component of the revenue requirement impacts arising from the extension of station end-of-life dates for Pickering Units 1 and 4 to December 31, 2024, effective December 31, 2020. As the current approved ONFA Reference Plan reflects this change effective January 1, 2022, this impact is recorded in the Nuclear Liability Deferral Account beginning in 2022. Prior to 2022, the impact was recorded in the Impact Resulting from Optimization of Pickering Station End-of-Life Dates Deferral Account as this change in end-of-life dates was not yet reflected in the current approved ONFA Reference Plan.</t>
    </r>
  </si>
  <si>
    <t xml:space="preserve">Values are calculated as the difference between: (A) the product of (i) corresponding year unit cost rates for the Used Fuel Storage and Disposal Programs and the Low and Intermediate Level Waste ("L&amp;ILW") Storage and Disposal Programs arising from the current approved ONFA Reference Plan and (ii) the forecast used fuel bundles and L&amp;ILW volumes reflected for the corresponding year in the EB-2020-0290 nuclear revenue requirements, and (B) the product of (i) the corresponding year unit cost rates for the Used Fuel Storage and Disposal Programs and the L&amp;ILW Storage and Disposal Programs applicable following the changes in nuclear liabilities as a result of the extension of station end-of-life dates for Pickering Units 1 and 4 effective December 31, 2020, and (ii) the forecast used fuel bundles and L&amp;ILW volumes reflected for the corresponding years in the EB-2020-0290 nuclear revenue requirements. </t>
  </si>
  <si>
    <t xml:space="preserve">Per EB-2020-0290, Ex. C2-1-1, Table 2, line 15, cols. (h) through (k). </t>
  </si>
  <si>
    <t>Cols (a) through (d) from Ex. C2-1-1, Table 2, line 14, cols. (d) through (f), respectively.</t>
  </si>
  <si>
    <t>Table 18</t>
  </si>
  <si>
    <r>
      <t>Impact Resulting from Optimization of Pickering Station End-of-Life Dates Deferral Account - December 31, 2020 End-of-Life Extension</t>
    </r>
    <r>
      <rPr>
        <vertAlign val="superscript"/>
        <sz val="12"/>
        <rFont val="Arial"/>
        <family val="2"/>
      </rPr>
      <t>1</t>
    </r>
  </si>
  <si>
    <t xml:space="preserve">Cost of Capital </t>
  </si>
  <si>
    <r>
      <rPr>
        <b/>
        <sz val="12"/>
        <rFont val="Arial"/>
        <family val="2"/>
      </rPr>
      <t xml:space="preserve">  Asset Retirement Cost ("ARC") Rate Base</t>
    </r>
    <r>
      <rPr>
        <sz val="12"/>
        <rFont val="Arial"/>
        <family val="2"/>
      </rPr>
      <t xml:space="preserve"> (Note 4, line 4h)</t>
    </r>
  </si>
  <si>
    <r>
      <rPr>
        <b/>
        <sz val="12"/>
        <rFont val="Arial"/>
        <family val="2"/>
      </rPr>
      <t xml:space="preserve">  Non-ARC Rate Base</t>
    </r>
    <r>
      <rPr>
        <sz val="12"/>
        <rFont val="Arial"/>
        <family val="2"/>
      </rPr>
      <t xml:space="preserve"> (Note 5, line 5f)</t>
    </r>
  </si>
  <si>
    <r>
      <rPr>
        <b/>
        <sz val="12"/>
        <rFont val="Arial"/>
        <family val="2"/>
      </rPr>
      <t xml:space="preserve">  Asset Retirement Costs</t>
    </r>
    <r>
      <rPr>
        <sz val="12"/>
        <rFont val="Arial"/>
        <family val="2"/>
      </rPr>
      <t xml:space="preserve"> (Note 2, col. (f))</t>
    </r>
  </si>
  <si>
    <r>
      <rPr>
        <b/>
        <sz val="12"/>
        <rFont val="Arial"/>
        <family val="2"/>
      </rPr>
      <t xml:space="preserve">  Non-Asset Retirement Costs</t>
    </r>
    <r>
      <rPr>
        <sz val="12"/>
        <rFont val="Arial"/>
        <family val="2"/>
      </rPr>
      <t xml:space="preserve"> (Note 3, line 3c)</t>
    </r>
  </si>
  <si>
    <t>Other Expenses:</t>
  </si>
  <si>
    <t>6, 7</t>
  </si>
  <si>
    <r>
      <rPr>
        <b/>
        <sz val="12"/>
        <rFont val="Arial"/>
        <family val="2"/>
      </rPr>
      <t xml:space="preserve">  Return on Rate Base - Non-ARC Impact - ROE Component</t>
    </r>
    <r>
      <rPr>
        <sz val="12"/>
        <rFont val="Arial"/>
        <family val="2"/>
      </rPr>
      <t xml:space="preserve"> (Note 5, line 5g x (25%/75%))</t>
    </r>
  </si>
  <si>
    <r>
      <rPr>
        <b/>
        <sz val="12"/>
        <rFont val="Arial"/>
        <family val="2"/>
      </rPr>
      <t xml:space="preserve">  Depreciation Expense on Non-Asset Retirement Costs</t>
    </r>
    <r>
      <rPr>
        <sz val="12"/>
        <rFont val="Arial"/>
        <family val="2"/>
      </rPr>
      <t xml:space="preserve">  (line 5 x (25%/75%))</t>
    </r>
  </si>
  <si>
    <r>
      <rPr>
        <b/>
        <sz val="12"/>
        <rFont val="Arial"/>
        <family val="2"/>
      </rPr>
      <t xml:space="preserve">  Return on Rate Base - ARC Impact</t>
    </r>
    <r>
      <rPr>
        <sz val="12"/>
        <rFont val="Arial"/>
        <family val="2"/>
      </rPr>
      <t xml:space="preserve"> (Note 4, line 4k x (25%/75%))</t>
    </r>
  </si>
  <si>
    <r>
      <rPr>
        <b/>
        <sz val="12"/>
        <rFont val="Arial"/>
        <family val="2"/>
      </rPr>
      <t xml:space="preserve">  Depreciation Expense on Asset Retirement Costs</t>
    </r>
    <r>
      <rPr>
        <sz val="12"/>
        <rFont val="Arial"/>
        <family val="2"/>
      </rPr>
      <t xml:space="preserve"> (line 4 x (25%/75%))</t>
    </r>
  </si>
  <si>
    <r>
      <rPr>
        <b/>
        <sz val="12"/>
        <rFont val="Arial"/>
        <family val="2"/>
      </rPr>
      <t xml:space="preserve">  Used Fuel Storage and Disposal Variable Expenses </t>
    </r>
    <r>
      <rPr>
        <sz val="12"/>
        <rFont val="Arial"/>
        <family val="2"/>
      </rPr>
      <t>(line 7 x (25%/75%))</t>
    </r>
  </si>
  <si>
    <r>
      <rPr>
        <b/>
        <sz val="12"/>
        <rFont val="Arial"/>
        <family val="2"/>
      </rPr>
      <t xml:space="preserve">  Low &amp; Intermediate Level Waste Management Variable Expenses</t>
    </r>
    <r>
      <rPr>
        <sz val="12"/>
        <rFont val="Arial"/>
        <family val="2"/>
      </rPr>
      <t xml:space="preserve"> (line 8 x (25%/75%)) </t>
    </r>
  </si>
  <si>
    <r>
      <t xml:space="preserve">Total Income Tax Impact </t>
    </r>
    <r>
      <rPr>
        <sz val="12"/>
        <rFont val="Arial"/>
        <family val="2"/>
      </rPr>
      <t>(line 12 + line 17)</t>
    </r>
  </si>
  <si>
    <r>
      <t xml:space="preserve">Less: Revenue Requirement Impact Recorded in Nuclear Liability Deferral Account Beginning Jan. 1, 2022 </t>
    </r>
    <r>
      <rPr>
        <sz val="12"/>
        <rFont val="Arial"/>
        <family val="2"/>
      </rPr>
      <t>(line 19)</t>
    </r>
  </si>
  <si>
    <r>
      <rPr>
        <b/>
        <sz val="12"/>
        <rFont val="Arial"/>
        <family val="2"/>
      </rPr>
      <t>Total Addition to Deferral Account</t>
    </r>
    <r>
      <rPr>
        <sz val="12"/>
        <rFont val="Arial"/>
        <family val="2"/>
      </rPr>
      <t xml:space="preserve"> (line 21 - line 22)</t>
    </r>
  </si>
  <si>
    <t>For notes see Tables 18a and 18b.</t>
  </si>
  <si>
    <t>Table 18a</t>
  </si>
  <si>
    <t>Notes to Table 18</t>
  </si>
  <si>
    <t>Impact Resulting from Optimization of Pickering Station End-of-Life Dates Deferral Account  - December 31, 2020 End-of-Life Extension ($M)</t>
  </si>
  <si>
    <t>Calculations follow the methodology in EB-2020-0290 Payment Amounts Order, App. F, p.1. Amounts are as set out in EB-2020-0290 Ex. L-F-01-Staff-271, Att. 1, Table 2, other than those that reflect changes between the EB-2020-0290 proposed and OEB approved revenue requirement for the corresponding year, subject to rounding differences.</t>
  </si>
  <si>
    <t>The ARC depreciation expense component of the addition to the deferral account is calculated as follows:</t>
  </si>
  <si>
    <t>Table to Note 2 - ARC Depreciation Expense ($M)</t>
  </si>
  <si>
    <t>(a)+(b)+(c)</t>
  </si>
  <si>
    <t>ARC Depreciation per EB-2020-0290***</t>
  </si>
  <si>
    <t>(d) - (e)</t>
  </si>
  <si>
    <t>Pickering Units 1 &amp; 4</t>
  </si>
  <si>
    <t>Pickering Units 5-8</t>
  </si>
  <si>
    <t>Impact of Year-End 2020 Adjustment</t>
  </si>
  <si>
    <t>Asset Retirement Cost as at December 31, 2020 Before Pickering Units 1 &amp; 4 End-of-Life Adjustment*</t>
  </si>
  <si>
    <t>Asset Retirement Cost Adjustment as at December 31, 2020 (Cols. (a) through (d) from Ex. C2-1-1, Table 4, line 7, cols. (a) through (d).)</t>
  </si>
  <si>
    <t>2c</t>
  </si>
  <si>
    <t>Unamortized Asset Retirement Cost as at December 31, 2020 (line 2a + line 2b)</t>
  </si>
  <si>
    <t>2d</t>
  </si>
  <si>
    <t>Remaining Useful Life as at December 31, 2020 (years)**</t>
  </si>
  <si>
    <t>2e</t>
  </si>
  <si>
    <t>Annual Depreciation  (line 2c / line 2d)</t>
  </si>
  <si>
    <t>2f</t>
  </si>
  <si>
    <t>Unamortized Asset Retirement Cost as at December 31, 2021 (line 2c - line 2e)</t>
  </si>
  <si>
    <t>2g</t>
  </si>
  <si>
    <t>Remaining Useful Life as at December 31, 2021 (years)**</t>
  </si>
  <si>
    <t>2h</t>
  </si>
  <si>
    <t>2022 Annual Depreciation  (line 2f / line 2g)</t>
  </si>
  <si>
    <t>2i</t>
  </si>
  <si>
    <t>Unamortized Asset Retirement Cost as at December 31, 2022* (line 2f - line 2h)</t>
  </si>
  <si>
    <t>2j</t>
  </si>
  <si>
    <t>Remaining Useful Life as at December 31, 2022 (years)**</t>
  </si>
  <si>
    <t>2k</t>
  </si>
  <si>
    <t>2023 Annual Depreciation  (line 2i / line 2j)</t>
  </si>
  <si>
    <t>2l</t>
  </si>
  <si>
    <t>Unamortized Asset Retirement Cost as at December 31, 2023 (line 2i - line 2k)</t>
  </si>
  <si>
    <t>2m</t>
  </si>
  <si>
    <t>Remaining Useful Life as at December 31, 2023 (years)**</t>
  </si>
  <si>
    <t>2n</t>
  </si>
  <si>
    <t>2024 Annual Depreciation (line 2l / line 2m)</t>
  </si>
  <si>
    <t>2o</t>
  </si>
  <si>
    <t>Unamortized Asset Retirement Cost as at December 31, 2024 (line 2l - line 2n)</t>
  </si>
  <si>
    <t>2p</t>
  </si>
  <si>
    <t>Remaining Useful Life as at December 31, 2024 (years)**</t>
  </si>
  <si>
    <t>2q</t>
  </si>
  <si>
    <t>2025 Annual Depreciation (line 2o / line 2p)</t>
  </si>
  <si>
    <t>2r</t>
  </si>
  <si>
    <t>Unamortized Asset Retirement Cost as at December 31, 2025 (line 2o - line 2q)</t>
  </si>
  <si>
    <t>2s</t>
  </si>
  <si>
    <t>Remaining Useful Life as at December 31, 2025 (years)**</t>
  </si>
  <si>
    <t>2t</t>
  </si>
  <si>
    <t>2026 Annual Depreciation (line 2r / line 2s)</t>
  </si>
  <si>
    <t>2u</t>
  </si>
  <si>
    <t>Unamortized Asset Retirement Cost as at December 31, 2026 (line 2r - line 2t)</t>
  </si>
  <si>
    <t>From EB-2023-0336, Ex. H1-1-1, Table 19a, line 2a, cols. (a) to (d) (differences due to rounding).</t>
  </si>
  <si>
    <t xml:space="preserve">Per EB-2018-0002 OEB Staff Interrogatory #1, Schedule 1-Staff-1, Att. 1, Table 1a, line 1n, col. (d) for 2021 and EB-2020-0290 Payment Amounts Order, App. A, Table 10, col. (b), lines 8, 17, 26, 35 and 44 for 2023 to 2026, respectively. </t>
  </si>
  <si>
    <t>The non-ARC depreciation and amortization expense component of the addition to the deferral account is calculated as follows:</t>
  </si>
  <si>
    <t>Table to Note 3 - Non-ARC Depreciation Expense ($M)</t>
  </si>
  <si>
    <t>Budget            2025</t>
  </si>
  <si>
    <t>Budget           2026</t>
  </si>
  <si>
    <t xml:space="preserve">(a) </t>
  </si>
  <si>
    <t>HIDE?</t>
  </si>
  <si>
    <t>Unadjusted Pickering non-ARC depreciation and amortization expense (EB 2016-0152 PAO, Appendix A, Table 10)</t>
  </si>
  <si>
    <t>less: 10% in-service disallowance impact on Pickering Depreciation</t>
  </si>
  <si>
    <t>3c</t>
  </si>
  <si>
    <t>Unadjusted Pickering non-ARC depreciation and amortization expense - December 31, 2020 End-of-Life</t>
  </si>
  <si>
    <r>
      <t>Unadjusted Non-ARC Depreciation and Amortization Expense - December 31, 2022 Pickering Units 1 &amp; 4 End-of-Life</t>
    </r>
    <r>
      <rPr>
        <vertAlign val="superscript"/>
        <sz val="12"/>
        <rFont val="Arial"/>
        <family val="2"/>
      </rPr>
      <t>+</t>
    </r>
  </si>
  <si>
    <r>
      <t>Non-ARC Depreciation and Amortization Expense - December 31, 2024 Pickering Units 1 &amp; 4 End-of-Life</t>
    </r>
    <r>
      <rPr>
        <vertAlign val="superscript"/>
        <sz val="12"/>
        <rFont val="Arial"/>
        <family val="2"/>
      </rPr>
      <t>#</t>
    </r>
  </si>
  <si>
    <t>Impact of Pickering Units 1 &amp; 4 End-of-Life Extension (line 3b less line 3a)</t>
  </si>
  <si>
    <t>EB-2020-0290, Ex. B3-4-1: Table 2, cols. (b) to (d), line 30 for 2023 and line 38 for 2024; Table 3, cols. (b) to (d), line 4 for 2025 and line 12 for 2026.</t>
  </si>
  <si>
    <t>#</t>
  </si>
  <si>
    <r>
      <t>Calculated by applying the revised Pickering end-of-life date to the forecast non-ARC Pickering gross plant including forecast in-service additions reflected in the corresponding year nuclear revenue requirement (EB-2020-0290 for 2023 to 2026) and holding all other variables constant, effective January 1, 2022</t>
    </r>
    <r>
      <rPr>
        <i/>
        <sz val="12"/>
        <rFont val="Arial"/>
        <family val="2"/>
      </rPr>
      <t xml:space="preserve"> </t>
    </r>
    <r>
      <rPr>
        <sz val="12"/>
        <rFont val="Arial"/>
        <family val="2"/>
      </rPr>
      <t>onwards.</t>
    </r>
  </si>
  <si>
    <t>Cost of capital for ARC Rate Base component of the addition to the deferral account is calculated as follows:</t>
  </si>
  <si>
    <t>Table to Note 4 - Cost of Capital for ARC Rate Base ($M)</t>
  </si>
  <si>
    <t xml:space="preserve">Average ARC: Note 2, col. (d); (opening ARC + closing ARC for corresponding year)/2 </t>
  </si>
  <si>
    <r>
      <t>Average UNL</t>
    </r>
    <r>
      <rPr>
        <vertAlign val="superscript"/>
        <sz val="12"/>
        <rFont val="Arial"/>
        <family val="2"/>
      </rPr>
      <t>++++</t>
    </r>
  </si>
  <si>
    <t>4c</t>
  </si>
  <si>
    <r>
      <t>Weighted Average Accretion Rate</t>
    </r>
    <r>
      <rPr>
        <vertAlign val="superscript"/>
        <sz val="12"/>
        <rFont val="Arial"/>
        <family val="2"/>
      </rPr>
      <t>+</t>
    </r>
  </si>
  <si>
    <t>4d</t>
  </si>
  <si>
    <r>
      <t>Return on Rate Base at Weighted Average Accretion Rate ((lesser of line 4a or 4b) x line 4c)</t>
    </r>
    <r>
      <rPr>
        <vertAlign val="superscript"/>
        <sz val="12"/>
        <rFont val="Arial"/>
        <family val="2"/>
      </rPr>
      <t>++</t>
    </r>
  </si>
  <si>
    <t>4e</t>
  </si>
  <si>
    <r>
      <t>Return on Rate Base at Weighted Average Cost of Capital (line 4a x WACC, as line 4b &lt; 0 )</t>
    </r>
    <r>
      <rPr>
        <vertAlign val="superscript"/>
        <sz val="12"/>
        <rFont val="Arial"/>
        <family val="2"/>
      </rPr>
      <t>+++</t>
    </r>
  </si>
  <si>
    <t>4f</t>
  </si>
  <si>
    <t xml:space="preserve">EB-2020-0290 Return on Rate Base at Weighted Average Accretion Rate^ </t>
  </si>
  <si>
    <t>4g</t>
  </si>
  <si>
    <t>EB-2020-0290 Return on Rate Base at Weighted Average Cost of Capital^^</t>
  </si>
  <si>
    <t>4h</t>
  </si>
  <si>
    <t>Impact of Pickering Units 1 &amp; 4 End-of-Life Extension ((line 4d + line 4e) - (line 4f + line 4g))</t>
  </si>
  <si>
    <t>4i</t>
  </si>
  <si>
    <t>ROE Component of Line 4e Cost of Capital ((line 4a x 45% x 8.66%), as line 4b &lt; 0)</t>
  </si>
  <si>
    <t>4j</t>
  </si>
  <si>
    <t>ROE Component of Line 4g Cost of Capital^^^</t>
  </si>
  <si>
    <t>4k</t>
  </si>
  <si>
    <t>Impact of Pickering Units 1 &amp; 4 End-of-Life Extension on Cost of Capital for Income Tax Calculation
((line 4d - line 4f) + (line 4i - line 4j))</t>
  </si>
  <si>
    <t>From EB-2020-0290, Ex. L-A1-2-Staff-002, Att. 1, Table 5, line 7, col. (c).</t>
  </si>
  <si>
    <t>When UNL is a negative value, no return on rate base at weighted average accretion is recorded and the return at rate base is limited to average ARC at line 4a multiplied by the OEB-approved weighted average cost of capital (WACC), as shown in line 4e.</t>
  </si>
  <si>
    <t xml:space="preserve">Col. (a) WACC : EB-2020-0290 Payment Amounts Order, App. A, Table 12, line 4, col. (b) x col. (c) plus line 5a, col. (c) x line 5b, col. (b). 
Col. (b) WACC : EB-2020-0290 Payment Amounts Order, App. A, Table 13, line 4, col. (b) x col. (c) plus line 5a, col. (c) x line 5b, col. (b). 
Col. (c) WACC : EB-2020-0290 Payment Amounts Order, App. A, Table 14, line 4, col. (b) x col. (c) plus line 5a, col. (c) x line 5b, col. (b). 
Col. (d) WACC : EB-2020-0290 Payment Amounts Order, App. A, Table 15, line 4, col. (b) x col. (c) plus line 5a, col. (c) x line 5b, col. (b). </t>
  </si>
  <si>
    <t>From EB-2020-0290, Ex. L-F-01-Staff-271, Att. 1, Table 2b, line 4b, cols. (b)-(e) for the corresponding years.</t>
  </si>
  <si>
    <t>EB-2020-0290 Payment Amounts Order, App. A: Table 12, line 7, col. (d) for 2023, Table 13, line 7, col. (d) for 2024, Table 14, line 7, col. (d) for 2025 and Table 15, line 7, col. (d) for 2026.</t>
  </si>
  <si>
    <t>^^</t>
  </si>
  <si>
    <t xml:space="preserve">Col. (a): EB-2020-0290, Ex. C2-1-1, Table 1a, line 8a, col. (c) multiplied by WACC (see note +++). 
Col. (b): EB-2020-0290, Ex. C2-1-1, Table 1a, line 9a, col. (c) multiplied by WACC (see note +++). 
Col. (c): EB-2020-0290, Ex. C2-1-1, Table 1a, line 10a, col. (c) multiplied by WACC (see note +++). 
Col. (d): EB-2020-0290, Ex. C2-1-1, Table 1a, line 11a, col. (c) multiplied by WACC (see note +++). </t>
  </si>
  <si>
    <t>^^^</t>
  </si>
  <si>
    <t>Col. (a): EB-2020-0290, Ex. C2-1-1, Table 1a, line 8a, col. (c) x 45% OEB-apporved equity ratio x 8.66% OEB-approved ROE.
Col. (b): EB-2020-0290, Ex. C2-1-1, Table 1a, line 9a, col. (c) x 45% OEB-apporved equity ratio x 8.66% OEB-approved ROE.
Col. (c): EB-2020-0290, Ex. C2-1-1, Table 1a, line 10a, col. (c) x 45% OEB-apporved equity ratio x 8.66% OEB-approved ROE.
Col. (d): EB-2020-0290, Ex. C2-1-1, Table 1a, line 11a, col. (c) x 45% OEB-apporved equity ratio x 8.66% OEB-approved ROE.</t>
  </si>
  <si>
    <t>Table 18b</t>
  </si>
  <si>
    <t>Notes to Table 18 - Continued</t>
  </si>
  <si>
    <t>Cost of Capital for Non-ARC Rate Base component of the addition to the deferral account is calculated as follows:</t>
  </si>
  <si>
    <t>Table to Note 5 - Cost of Capital for Non-ARC Rate Base ($M)</t>
  </si>
  <si>
    <r>
      <t>Opening Non-ARC Net Plant Balance Impact</t>
    </r>
    <r>
      <rPr>
        <vertAlign val="superscript"/>
        <sz val="12"/>
        <rFont val="Arial"/>
        <family val="2"/>
      </rPr>
      <t>##</t>
    </r>
  </si>
  <si>
    <t>Non-ARC Depreciation and Amortization Expense Impact (Note 3, line 3c x -1)</t>
  </si>
  <si>
    <t>5c</t>
  </si>
  <si>
    <t>Ending Non-ARC Net Plant Balance Impact (line 5a + line 5b)</t>
  </si>
  <si>
    <t>5d</t>
  </si>
  <si>
    <t>Non-ARC Rate Base Impact (line 5a + line 5c)/2</t>
  </si>
  <si>
    <t>5e</t>
  </si>
  <si>
    <r>
      <t>Weighted Average Cost of Capital</t>
    </r>
    <r>
      <rPr>
        <vertAlign val="superscript"/>
        <sz val="12"/>
        <rFont val="Arial"/>
        <family val="2"/>
      </rPr>
      <t>###</t>
    </r>
  </si>
  <si>
    <t>5f</t>
  </si>
  <si>
    <t>Total Cost of Capital (line 5d x line 5e)</t>
  </si>
  <si>
    <t>5g</t>
  </si>
  <si>
    <t xml:space="preserve">ROE Component of Cost of Capital (line 5d x 45% x 8.66%) </t>
  </si>
  <si>
    <t>##</t>
  </si>
  <si>
    <t>Col. (a) from EB-2023-0336, Ex. H1-1-1, Table 19b, line 5c., col. (b).</t>
  </si>
  <si>
    <t>###</t>
  </si>
  <si>
    <t>See Ex. H1-1-1, Table 18a, Note +++.</t>
  </si>
  <si>
    <t xml:space="preserve">The variable expense component of the addition to the deferral account is determined by multiplying the differences between (i) and (ii) by the corresponding forecast used fuel bundles and low and intermediate level waste ("L&amp;ILW") volumes reflected in the EB-2020-0290 nuclear revenue requirements for the corresponding year, where:
(i) is the corresponding year unit cost rates for the Used Fuel Storage and Disposal Programs and the L&amp;ILW Storage and Disposal Programs reflecting the 2.01% discount rate used to determine the year-end 2020 ARO adjustment reflecting the Pickering Units 1 and 4 end-of-life extension, and (ii) is the equivalent corresponding year unit cost rates reflected in the corresponding variable expenses included in the EB-2020-0290 nuclear revenue requirements. </t>
  </si>
  <si>
    <t xml:space="preserve">Actual 2023 and 2024 amounts exclude $1.3M and $1.1M of low &amp; intermediate level waste management variable expenses related to the Darlington Refurbishment Project as these impacts are captured in the Capacity Refurbishment Variance Account. The amount recorded in the Impact Resulting from Optimization of Pickering Station End-of-Life Dates Deferral Account has been calculated to avoid duplication. Budget 2025 and 2026 amounts of $0.4M and $0.1M, respectively, are excluded for the same reason. </t>
  </si>
  <si>
    <t>Refer to Ex. H1-1-1, Table 17, Note 4.</t>
  </si>
  <si>
    <t>Table 19</t>
  </si>
  <si>
    <r>
      <t>Impact Resulting from Optimization of Pickering Station End-of-Life Dates Deferral Account - December 31, 2023 End-of-Life Extension</t>
    </r>
    <r>
      <rPr>
        <vertAlign val="superscript"/>
        <sz val="12"/>
        <rFont val="Arial"/>
        <family val="2"/>
      </rPr>
      <t>1</t>
    </r>
  </si>
  <si>
    <t>Summary of Account Transactions - 2024 ($M)</t>
  </si>
  <si>
    <t xml:space="preserve">Budget </t>
  </si>
  <si>
    <t>Cost of Capital:</t>
  </si>
  <si>
    <r>
      <t>Asset Retirement Cost ("ARC") Rate Base</t>
    </r>
    <r>
      <rPr>
        <sz val="12"/>
        <rFont val="Arial"/>
        <family val="2"/>
      </rPr>
      <t xml:space="preserve"> (Note 4, line 4j)</t>
    </r>
  </si>
  <si>
    <r>
      <t xml:space="preserve">Non-ARC Rate Base </t>
    </r>
    <r>
      <rPr>
        <sz val="12"/>
        <rFont val="Arial"/>
        <family val="2"/>
      </rPr>
      <t>(Note 5, line 5f)</t>
    </r>
  </si>
  <si>
    <r>
      <t xml:space="preserve">Total Return on Rate Base Impact </t>
    </r>
    <r>
      <rPr>
        <sz val="12"/>
        <rFont val="Arial"/>
        <family val="2"/>
      </rPr>
      <t>(line 1 + line 2)</t>
    </r>
  </si>
  <si>
    <r>
      <t xml:space="preserve">Asset Retirement Costs </t>
    </r>
    <r>
      <rPr>
        <sz val="12"/>
        <rFont val="Arial"/>
        <family val="2"/>
      </rPr>
      <t>(Note 2, col. (h))</t>
    </r>
  </si>
  <si>
    <r>
      <t>Non-Asset Retirement Costs</t>
    </r>
    <r>
      <rPr>
        <sz val="12"/>
        <rFont val="Arial"/>
        <family val="2"/>
      </rPr>
      <t xml:space="preserve"> (Note 3, line 3c)</t>
    </r>
  </si>
  <si>
    <r>
      <t>Total Depreciation Expense Impact</t>
    </r>
    <r>
      <rPr>
        <sz val="12"/>
        <rFont val="Arial"/>
        <family val="2"/>
      </rPr>
      <t xml:space="preserve"> (line 4 + line 5)</t>
    </r>
  </si>
  <si>
    <t xml:space="preserve">Used Fuel Storage and Disposal Variable Expenses </t>
  </si>
  <si>
    <t>Low &amp; Intermediate Level Waste Management Variable Expenses</t>
  </si>
  <si>
    <t>6,7</t>
  </si>
  <si>
    <r>
      <t xml:space="preserve">Return on Rate Base - Non-ARC Impact - ROE Component </t>
    </r>
    <r>
      <rPr>
        <sz val="12"/>
        <rFont val="Arial"/>
        <family val="2"/>
      </rPr>
      <t>(Note 5, line 5g x (25%/75%))</t>
    </r>
  </si>
  <si>
    <r>
      <t xml:space="preserve">Depreciation Expense on Non-Asset Retirement Costs </t>
    </r>
    <r>
      <rPr>
        <sz val="12"/>
        <rFont val="Arial"/>
        <family val="2"/>
      </rPr>
      <t>(line 5 x (25%/75%))</t>
    </r>
  </si>
  <si>
    <r>
      <t xml:space="preserve">Return on Rate Base - ARC Impact </t>
    </r>
    <r>
      <rPr>
        <sz val="12"/>
        <rFont val="Arial"/>
        <family val="2"/>
      </rPr>
      <t>(Note 4, line 4o x (25%/75%))</t>
    </r>
  </si>
  <si>
    <r>
      <t xml:space="preserve">Depreciation Expense on Asset Retirement Costs   </t>
    </r>
    <r>
      <rPr>
        <sz val="12"/>
        <rFont val="Arial"/>
        <family val="2"/>
      </rPr>
      <t>(line 4 x (25%/75%))</t>
    </r>
  </si>
  <si>
    <r>
      <t xml:space="preserve">Used Fuel Storage and Disposal Variable Expenses   </t>
    </r>
    <r>
      <rPr>
        <sz val="12"/>
        <rFont val="Arial"/>
        <family val="2"/>
      </rPr>
      <t>(line 7 x (25%/75%))</t>
    </r>
  </si>
  <si>
    <r>
      <t xml:space="preserve">Low &amp; Intermediate Level Waste Management Variable Expenses   </t>
    </r>
    <r>
      <rPr>
        <sz val="12"/>
        <rFont val="Arial"/>
        <family val="2"/>
      </rPr>
      <t>(line 8 x (25%/75%))</t>
    </r>
  </si>
  <si>
    <r>
      <t xml:space="preserve">Total Nuclear Liabilities Income Tax Impact </t>
    </r>
    <r>
      <rPr>
        <sz val="12"/>
        <rFont val="Arial"/>
        <family val="2"/>
      </rPr>
      <t>(line 13 + line 14 + line 15 + line 16)</t>
    </r>
  </si>
  <si>
    <r>
      <t xml:space="preserve">Revenue Requirement Impact - Nuclear Liabiilties </t>
    </r>
    <r>
      <rPr>
        <sz val="12"/>
        <rFont val="Arial"/>
        <family val="2"/>
      </rPr>
      <t>(line 1 + line 4 + line 9 + line 17)</t>
    </r>
  </si>
  <si>
    <r>
      <t xml:space="preserve">Total Addition to Deferral Account </t>
    </r>
    <r>
      <rPr>
        <sz val="12"/>
        <rFont val="Arial"/>
        <family val="2"/>
      </rPr>
      <t>(line 19 + line 20)</t>
    </r>
  </si>
  <si>
    <t>For notes see Tables 19a and 19b.</t>
  </si>
  <si>
    <t>Table 19a</t>
  </si>
  <si>
    <t>Notes to Table 19</t>
  </si>
  <si>
    <r>
      <t>Impact Resulting from Optimization of Pickering Station End-of-Life Dates Deferral Account - December 31, 2023 End-of-Life Extension</t>
    </r>
    <r>
      <rPr>
        <u/>
        <vertAlign val="superscript"/>
        <sz val="12"/>
        <rFont val="Arial"/>
        <family val="2"/>
      </rPr>
      <t xml:space="preserve"> </t>
    </r>
    <r>
      <rPr>
        <u/>
        <sz val="12"/>
        <rFont val="Arial"/>
        <family val="2"/>
      </rPr>
      <t>($M)</t>
    </r>
  </si>
  <si>
    <t xml:space="preserve">Calculations follow the methodology in EB-2020-0290 Payment Amounts Order, App. F, p.1. </t>
  </si>
  <si>
    <t xml:space="preserve">ARC Depreciation per EB-2020-0290 * </t>
  </si>
  <si>
    <r>
      <t>Impact of Year-End 2020 Adjustment</t>
    </r>
    <r>
      <rPr>
        <vertAlign val="superscript"/>
        <sz val="12"/>
        <rFont val="Arial"/>
        <family val="2"/>
      </rPr>
      <t>**</t>
    </r>
  </si>
  <si>
    <r>
      <t>Impact of 2022 ONFA Reference Plan 
(Year-End 2021) Adjustment</t>
    </r>
    <r>
      <rPr>
        <vertAlign val="superscript"/>
        <sz val="12"/>
        <rFont val="Arial"/>
        <family val="2"/>
      </rPr>
      <t>***</t>
    </r>
  </si>
  <si>
    <t>(d) - (e) - (f) - (g)</t>
  </si>
  <si>
    <t>Pickering Units
 1 &amp; 4</t>
  </si>
  <si>
    <t>Pickering Units
 5-8</t>
  </si>
  <si>
    <t>Impact of Year-End 2023 Adjustment</t>
  </si>
  <si>
    <t>Asset Retirement Cost as at December 31, 2023 Before Pickering Units 5-8 End-of-Life Adjustment 
(Col. (d) from Ex. C2-1-1, Table 2, line 23, col. (d).)</t>
  </si>
  <si>
    <t>Asset Retirement Cost Adjustment as at December 31, 2023 
(Cols. (a) through (d) from Ex. C2-1-1, Table 4, line 22, cols. (a) through (d).)</t>
  </si>
  <si>
    <t>Unamortized Asset Retirement Cost as at December 31, 2023 (line 2a + line 2b)</t>
  </si>
  <si>
    <r>
      <t xml:space="preserve">Remaining Useful Life as at December 31, 2023 (years) </t>
    </r>
    <r>
      <rPr>
        <vertAlign val="superscript"/>
        <sz val="12"/>
        <rFont val="Arial"/>
        <family val="2"/>
      </rPr>
      <t>#</t>
    </r>
  </si>
  <si>
    <t>2024 Annual Depreciation  (line 2c / line 2d)
(Col. (d) from Ex. C2-1-1, Table 2, line 22, col. (e) and from Ex. F4-1-1, Table 2, line 9, col. (e).)</t>
  </si>
  <si>
    <t>Unamortized Asset Retirement Cost as at December 31, 2024 (line 2c - line 2e)</t>
  </si>
  <si>
    <r>
      <t xml:space="preserve">Remaining Useful Life as at December 31, 2024 (years) </t>
    </r>
    <r>
      <rPr>
        <vertAlign val="superscript"/>
        <sz val="12"/>
        <rFont val="Arial"/>
        <family val="2"/>
      </rPr>
      <t>#</t>
    </r>
  </si>
  <si>
    <t>2025 Annual Depreciation  (line 2f / line 2g)</t>
  </si>
  <si>
    <t>Unamortized 2025 Asset Retirement Cost as at December 31, 2025   (line 2f - line 2h)</t>
  </si>
  <si>
    <r>
      <t xml:space="preserve">Remaining Useful Life as at December 31, 2025 (years) </t>
    </r>
    <r>
      <rPr>
        <vertAlign val="superscript"/>
        <sz val="12"/>
        <rFont val="Arial"/>
        <family val="2"/>
      </rPr>
      <t>#</t>
    </r>
  </si>
  <si>
    <t>2026 Annual Depreciation  (line 2i / line 2j)</t>
  </si>
  <si>
    <t>Unamortized 2026 Asset Retirement Cost as at December 31, 2026   (line 2i - line 2k)</t>
  </si>
  <si>
    <t>Per EB-2020-0290 Payment Amounts Order, App. A, Table 10, col. (b), lines 26, 35 and 44 for 2024 to 2026, respectively.</t>
  </si>
  <si>
    <t>From Ex. H1-1-1, Table 18, line 4, cols. (b) through (d) for 2024 to 2026, respectively.</t>
  </si>
  <si>
    <t>Ex. H1-1-1, Table 17, line 1, cols. (b) through (d) for 2024 to 2026, respectively.</t>
  </si>
  <si>
    <t xml:space="preserve">A common end of life date of December 31, 2024 is used to depreciate ARC for Pickering Units 1 &amp; 4 due to the integrated nature of Unit operations. An end of life date of December 31, 2070 is used to depreciate ARC for Pickering Units 5-8. </t>
  </si>
  <si>
    <t>Budget          2025</t>
  </si>
  <si>
    <t>Budget          2026</t>
  </si>
  <si>
    <t>a</t>
  </si>
  <si>
    <r>
      <t>Unadjusted non-ARC Depreciation and Amortization Expense - December 31, 2024 Pickering Units 5-8 End of Life</t>
    </r>
    <r>
      <rPr>
        <vertAlign val="superscript"/>
        <sz val="12"/>
        <rFont val="Arial"/>
        <family val="2"/>
      </rPr>
      <t>+</t>
    </r>
  </si>
  <si>
    <r>
      <t>Non-ARC Depreciation and Amortization Expense - December 31, 2070 Pickering Units 5-8 End-of Life</t>
    </r>
    <r>
      <rPr>
        <vertAlign val="superscript"/>
        <sz val="12"/>
        <rFont val="Arial"/>
        <family val="2"/>
      </rPr>
      <t>++</t>
    </r>
  </si>
  <si>
    <t>Impact of Pickering End-of-Life Extension (line 3b less line 3a)</t>
  </si>
  <si>
    <t>Cols. (a) through (c) from Ex. H1-1-1, Table 18a, line 3b, cols. (b) through (d), respectively.</t>
  </si>
  <si>
    <t>Calculated by applying the revised Pickering end-of-life date to the forecast non-ARC Pickering gross plant including 
forecast in-service additions reflected in the corresponding year nuclear revenue requirement (EB-2020-0290 for 2024-2026) 
and holding all other variables constant, effective January 1, 2022.</t>
  </si>
  <si>
    <t>Table 19b</t>
  </si>
  <si>
    <t>Notes to Table 19 - Continued</t>
  </si>
  <si>
    <t>Impact Resulting from Optimization of Pickering Station End-of-Life Dates Deferral Account (December 31, 2023 End-of-Life Extension) ($M)</t>
  </si>
  <si>
    <t xml:space="preserve">Line No. </t>
  </si>
  <si>
    <t>Budget                    2025</t>
  </si>
  <si>
    <t>Budget                    2026</t>
  </si>
  <si>
    <t>Average UNL</t>
  </si>
  <si>
    <t>Weighted Average Accretion Rate (Ex. C1-1-1, Table 9, line 7, col. (c))</t>
  </si>
  <si>
    <t xml:space="preserve">Return on Rate Base at Weighted Average Accretion Rate ((lesser of line 4a or 4b) x line 4c) </t>
  </si>
  <si>
    <r>
      <t>Return on Rate Base at Weighted Average Cost of Capital ((line 4a - line 4b) x WACC), if line 4a &gt; line 4b)</t>
    </r>
    <r>
      <rPr>
        <vertAlign val="superscript"/>
        <sz val="12"/>
        <rFont val="Arial"/>
        <family val="2"/>
      </rPr>
      <t>#</t>
    </r>
  </si>
  <si>
    <t>EB-2020-0290 Return on Rate Base at Weighted Average Accretion Rate (from Ex. H1-1-1, Table 18a, line 4f)</t>
  </si>
  <si>
    <t>EB-2020-0290 Return on Rate Base at Weighted Average Cost of Capital (from Ex. H1-1-1, Table 18a, line 4g)</t>
  </si>
  <si>
    <t>Impact of Year-End 2020 ARO Adjustment (from Ex. H1-1-1, Table 18a, line 4h, cols. (b) to (d))</t>
  </si>
  <si>
    <t>Impact of 2022 ONFA Reference Plan (Year-End 2021) ARO Adjustment (from Ex. H1-1-1, Table 17, line 4, cold. (b) to (d))</t>
  </si>
  <si>
    <t>Impact of Pickering Units 5-8 End-of-Life Extension ((line 4d + line 4e) - (line 4f + line 4g) - (line 4h + line 4i))</t>
  </si>
  <si>
    <t>ROE Component of Line 4e Cost of Capital (((line 4a-4b) x 45% x 8.66%), if line 4a &gt; line 4b)</t>
  </si>
  <si>
    <t>4l</t>
  </si>
  <si>
    <t>ROE Component of Line 4g Cost of Capital (from Ex. H1-1-1, Table 18a, line 4j, cols. (b) to (d))</t>
  </si>
  <si>
    <t>4m</t>
  </si>
  <si>
    <t>ROE Component of Impact of Year-End 2020 ARO Adjustment (from Ex. H1-1-1, Table 18a, line 4k, cols. (b) to (d))</t>
  </si>
  <si>
    <t>4n</t>
  </si>
  <si>
    <r>
      <t>ROE Component of Impact of 2022 ONFA Reference Plan (Year-End 2021) ARO Adjustment</t>
    </r>
    <r>
      <rPr>
        <vertAlign val="superscript"/>
        <sz val="12"/>
        <rFont val="Arial"/>
        <family val="2"/>
      </rPr>
      <t>^</t>
    </r>
  </si>
  <si>
    <t>4o</t>
  </si>
  <si>
    <t>Impact of Pickering Units 5-8 End-of-Life Extension on Cost of Capital for Income Tax Calculation ((line 4d - line 4f) + (line 4k - line 4l) - line 4m - line 4n)</t>
  </si>
  <si>
    <t xml:space="preserve">Col. (a) WACC : EB-2020-0290 Payment Amounts Order, App. A, Table 13, line 4, col. (b) x col. (c) plus line 5a, col. (c) x line 5b, col. (b). 
Col. (b) WACC : EB-2020-0290 Payment Amounts Order, App. A, Table 14, line 4, col. (b) x col. (c) plus line 5a, col. (c) x line 5b, col. (b). 
Col. (c) WACC : EB-2020-0290 Payment Amounts Order, App. A, Table 15, line 4, col. (b) x col. (c) plus line 5a, col. (c) x line 5b, col. (b). </t>
  </si>
  <si>
    <t>Col. (a) Ex. H1-1-1, Table 17, line 2, col. (b) x 45% OEB-approved equity ratio x 8.66% OEB-approved ROE.
Col. (b) Ex. H1-1-1, Table 17, line 2, col. (c) x 45% OEB-approved equity ratio x 8.66% OEB-approved ROE.
Col. (c) Ex. H1-1-1, Table 17, line 2, col. (d) x 45% OEB-approved equity ratio x 8.66% OEB-approved ROE.</t>
  </si>
  <si>
    <t>Cost of Capital for non-ARC Rate Base component of the addition to the deferral account is calculated as follows:</t>
  </si>
  <si>
    <t xml:space="preserve">Opening Non-ARC Net Plant Balance Impact </t>
  </si>
  <si>
    <r>
      <t>Weighted Average Cost of Capital</t>
    </r>
    <r>
      <rPr>
        <vertAlign val="superscript"/>
        <sz val="12"/>
        <rFont val="Arial"/>
        <family val="2"/>
      </rPr>
      <t>+</t>
    </r>
    <r>
      <rPr>
        <strike/>
        <sz val="12"/>
        <rFont val="Arial"/>
        <family val="2"/>
      </rPr>
      <t xml:space="preserve"> </t>
    </r>
  </si>
  <si>
    <t>ROE Component of Cost of Capital (line 5d x 45% x 8.66%)</t>
  </si>
  <si>
    <r>
      <t>For calculation of WACC, see note</t>
    </r>
    <r>
      <rPr>
        <vertAlign val="superscript"/>
        <sz val="12"/>
        <rFont val="Arial"/>
        <family val="2"/>
      </rPr>
      <t xml:space="preserve"> ##</t>
    </r>
  </si>
  <si>
    <t xml:space="preserve">The variable expense component of the addition to the deferral account is determined by multiplying the differences between (i) and (ii) by the corresponding forecast used fuel bundles and low and intermediate level waste ("L&amp;ILW") volumes reflected in the EB-2020-0290 nuclear revenue requirement for the corresponding year, where:
(i) is the corresponding year unit cost rates for the Used Fuel Storage and Disposal Programs and the L&amp;ILW Storage and Disposal Programs reflecting the 3.93% discount rate used to determine the year-end 2023 ARO adjustment reflecting the Pickering  Units 5-8 end-of-life extension, and(ii) is the equivalent corresponding year unit cost rates reflected in the corresponding variable expenses reflecting the 2.45% discount rate used to record variable expenses during 2022 and 2023, following the year-end 2021 ARO adjustment reflecting the impact of the 2022 ONFA Reference Plan. </t>
  </si>
  <si>
    <t>Actual 2024 amount excludes $7.5M of low &amp; intermediate level waste management variable expenses related to the Darlington Refurbishment Project as these impacts are captured in the Capacity Refurbishment Variance Account. The amount recorded in the Impact Resulting from Optimization of Pickering Station End-of-Life Dates Deferral Account has been calculated to avoid duplication. Budget 2025 and 2026 amounts of $1.7M and $0.2M, respectively, are excluded for the same reason.</t>
  </si>
  <si>
    <t>Table 20</t>
  </si>
  <si>
    <t>Nuclear Development Variance Account - Darlington New Nuclear Program</t>
  </si>
  <si>
    <t xml:space="preserve">Capital Addition to Variance Account: </t>
  </si>
  <si>
    <t>Forecast Capital Cost Allowance Deduction</t>
  </si>
  <si>
    <t>Actual Capital Cost Allowance Deduction</t>
  </si>
  <si>
    <t xml:space="preserve">Actual SR&amp;ED Qualifying Expenditures </t>
  </si>
  <si>
    <r>
      <t xml:space="preserve">Difference </t>
    </r>
    <r>
      <rPr>
        <sz val="12"/>
        <rFont val="Arial"/>
        <family val="2"/>
      </rPr>
      <t>(line 1 - line 2 - line 3)</t>
    </r>
  </si>
  <si>
    <r>
      <t xml:space="preserve">Net Decrease in Regulatory Taxable Income </t>
    </r>
    <r>
      <rPr>
        <sz val="12"/>
        <rFont val="Arial"/>
        <family val="2"/>
      </rPr>
      <t>(line 4)</t>
    </r>
  </si>
  <si>
    <t>Income Tax Rate</t>
  </si>
  <si>
    <r>
      <t>Income Tax Impact</t>
    </r>
    <r>
      <rPr>
        <sz val="12"/>
        <rFont val="Arial"/>
        <family val="2"/>
      </rPr>
      <t xml:space="preserve"> (line 5 x line 6 / (1 - line 6))</t>
    </r>
  </si>
  <si>
    <r>
      <t xml:space="preserve">Capital Addition to Variance Account </t>
    </r>
    <r>
      <rPr>
        <sz val="12"/>
        <rFont val="Arial"/>
        <family val="2"/>
      </rPr>
      <t>(line 7)</t>
    </r>
  </si>
  <si>
    <t>Forecast Costs</t>
  </si>
  <si>
    <t>Other New Large Nuclear Projects</t>
  </si>
  <si>
    <r>
      <t xml:space="preserve">Total </t>
    </r>
    <r>
      <rPr>
        <sz val="12"/>
        <rFont val="Arial"/>
        <family val="2"/>
      </rPr>
      <t>(line 8 through 9)</t>
    </r>
  </si>
  <si>
    <t xml:space="preserve">  Actual Non-Capital Costs:</t>
  </si>
  <si>
    <t>Actual Costs</t>
  </si>
  <si>
    <r>
      <t xml:space="preserve">Difference </t>
    </r>
    <r>
      <rPr>
        <sz val="12"/>
        <rFont val="Arial"/>
        <family val="2"/>
      </rPr>
      <t>(line 10 - line 9)</t>
    </r>
  </si>
  <si>
    <r>
      <t xml:space="preserve">Non-Capital Addition to Variance Account </t>
    </r>
    <r>
      <rPr>
        <sz val="12"/>
        <rFont val="Arial"/>
        <family val="2"/>
      </rPr>
      <t>(line 11)</t>
    </r>
  </si>
  <si>
    <r>
      <t xml:space="preserve">Non-Capital Addition to Variance Account:  </t>
    </r>
    <r>
      <rPr>
        <sz val="12"/>
        <rFont val="Arial"/>
        <family val="2"/>
      </rPr>
      <t xml:space="preserve"> </t>
    </r>
  </si>
  <si>
    <r>
      <t xml:space="preserve">Darlington New Nuclear Project </t>
    </r>
    <r>
      <rPr>
        <sz val="12"/>
        <rFont val="Arial"/>
        <family val="2"/>
      </rPr>
      <t>(line 11 - line 8)</t>
    </r>
  </si>
  <si>
    <r>
      <t xml:space="preserve">Other New Large Nuclear Projects </t>
    </r>
    <r>
      <rPr>
        <sz val="12"/>
        <rFont val="Arial"/>
        <family val="2"/>
      </rPr>
      <t>(line 12 - line 9)</t>
    </r>
  </si>
  <si>
    <r>
      <t xml:space="preserve">Total </t>
    </r>
    <r>
      <rPr>
        <sz val="12"/>
        <rFont val="Arial"/>
        <family val="2"/>
      </rPr>
      <t>(lines 14 through 15)</t>
    </r>
  </si>
  <si>
    <r>
      <t xml:space="preserve">Total Addition to Variance Account  </t>
    </r>
    <r>
      <rPr>
        <sz val="12"/>
        <rFont val="Arial"/>
        <family val="2"/>
      </rPr>
      <t>(line 8 + line 12)</t>
    </r>
  </si>
  <si>
    <r>
      <t xml:space="preserve">Addition to Variance Account - Other New Large Nuclear Projects </t>
    </r>
    <r>
      <rPr>
        <sz val="12"/>
        <rFont val="Arial"/>
        <family val="2"/>
      </rPr>
      <t>(line 15)</t>
    </r>
  </si>
  <si>
    <r>
      <t xml:space="preserve">Total Addition to Variance Account </t>
    </r>
    <r>
      <rPr>
        <sz val="12"/>
        <rFont val="Arial"/>
        <family val="2"/>
      </rPr>
      <t xml:space="preserve"> (line 17 + line 18)</t>
    </r>
  </si>
  <si>
    <t>From EB-2020-0290 Payment Amounts Order, App. E, p.16.</t>
  </si>
  <si>
    <t>From Ex. F2-1-1, Table 1a, line 8, cols. (d) and (e).</t>
  </si>
  <si>
    <t>Tab 2</t>
  </si>
  <si>
    <t>Calculation of Deferral and Variance Account Recovery Payment Rider - Regulated Hydroelectric ($M)</t>
  </si>
  <si>
    <t>(a)-(b)-(c)</t>
  </si>
  <si>
    <t>(d)-(e)</t>
  </si>
  <si>
    <t>Audited</t>
  </si>
  <si>
    <t xml:space="preserve">EB-2020-0290 </t>
  </si>
  <si>
    <t xml:space="preserve"> EB-2023-0336</t>
  </si>
  <si>
    <t>Amounts</t>
  </si>
  <si>
    <t>Amounts
Recoverable</t>
  </si>
  <si>
    <t>(h)+(i)+(j)+(k)+(l)</t>
  </si>
  <si>
    <t>(d)-(m)</t>
  </si>
  <si>
    <t>OEB-Approved</t>
  </si>
  <si>
    <t>Balance Less</t>
  </si>
  <si>
    <t>Deferred to</t>
  </si>
  <si>
    <t>(Refundable)</t>
  </si>
  <si>
    <t>Disposition</t>
  </si>
  <si>
    <t>Amortization</t>
  </si>
  <si>
    <t>Approved</t>
  </si>
  <si>
    <t>Future</t>
  </si>
  <si>
    <t>in Current</t>
  </si>
  <si>
    <t>Period</t>
  </si>
  <si>
    <t>Jan - Dec</t>
  </si>
  <si>
    <t>Unamortized</t>
  </si>
  <si>
    <t>(2025-2026)</t>
  </si>
  <si>
    <t>Applications</t>
  </si>
  <si>
    <t>Application</t>
  </si>
  <si>
    <t>(months)</t>
  </si>
  <si>
    <t xml:space="preserve">Pension &amp; OPEB Cash Versus Accrual Differential Deferral - Hydroelectric - Post-2019 Additions </t>
  </si>
  <si>
    <t>Tax on Pension &amp; OPEB Cash Versus Accrual Differential Deferral - Hydroelectric - Post-2019 Additions</t>
  </si>
  <si>
    <t>Total Recoverable (Refundable) Amount</t>
  </si>
  <si>
    <t>Forecast Production (TWh)</t>
  </si>
  <si>
    <r>
      <t xml:space="preserve">Regulated Hydroelectric Payment Rider ($/MWh)
</t>
    </r>
    <r>
      <rPr>
        <sz val="12"/>
        <rFont val="Arial"/>
        <family val="2"/>
      </rPr>
      <t>(line 19 / line 20)</t>
    </r>
  </si>
  <si>
    <t>From Ex. H1-1-1 Table 1, col (c).</t>
  </si>
  <si>
    <t>From EB-2020-0290 Payments Amounts Order, App. C, Table 1, sum of cols. (k), (l).</t>
  </si>
  <si>
    <t>From EB-2023-0336 Decision and Order, App. A, Table 1, sum of cols. (h), (i).</t>
  </si>
  <si>
    <t>Clearance of the balance is proposed to be deferred to a future application.</t>
  </si>
  <si>
    <t>Calculated as: line 12 * tax rate / (1 - tax rate). Tax rate from Ex. F4-2-1, Table 3b, line 27.</t>
  </si>
  <si>
    <t xml:space="preserve">The balance is split evenly across Regulated Hydroelectric and Nuclear, consistent with the OEB-approved settlement proposal in EB-2023-0336 (EB-2023-0336 Decision and Order, June 13, 2024, App. B, p. 17). </t>
  </si>
  <si>
    <t>From Ex. E1-1-1, Table 1, line 4, col. (l).</t>
  </si>
  <si>
    <t>Calculation of Deferral and Variance Account Recovery Payment Rider - Nuclear ($M)</t>
  </si>
  <si>
    <t>Nuclear Development Variance - Non DNNP</t>
  </si>
  <si>
    <t>Bruce Lease Net Revenues Variance - Post-2017 Additions</t>
  </si>
  <si>
    <t>Pension &amp; OPEB Cash Versus Accrual Differential Deferral - Nuclear - Registered Pension Plan (RPP) 
- EB-2018-0243 Approved</t>
  </si>
  <si>
    <t>Pension &amp; OPEB Forecast Accrual versus Actual Cash Payment Differential Variance - Carrying Charges - Nuclear</t>
  </si>
  <si>
    <t>Clarington Corporate Campus Deferral</t>
  </si>
  <si>
    <t xml:space="preserve">Pickering B Variance </t>
  </si>
  <si>
    <t>Sale of Unprescribed Kipling Site Deferral</t>
  </si>
  <si>
    <r>
      <t xml:space="preserve">Nuclear Payment Rider ($/MWh)
</t>
    </r>
    <r>
      <rPr>
        <sz val="12"/>
        <rFont val="Arial"/>
        <family val="2"/>
      </rPr>
      <t>(line 32 / line 33)</t>
    </r>
  </si>
  <si>
    <t>From EB-2020-0290 Payments Amounts Order, App. D, Table 1, sum of cols. (k), (l).</t>
  </si>
  <si>
    <t>From EB-2023-0336 Decision and Order, App. A, Table 2, sum of cols. (h), (i).</t>
  </si>
  <si>
    <t>From Ex. E2-1-1, Table 1, cols. (h) to (l), line 5.</t>
  </si>
  <si>
    <t>Represents a credit adjustment recognized by OPG, in connection with low and intermediate level waste (L&amp;ILW) expenses incurred by the DRP, related to the reference plan amounts against which variances in the DRP non-capital costs were being determined during the period from June 1, 2017 to December 31, 2021 pursuant to the EB-2016-0152 Payment Amounts Order. The adjustment was made to correct an error made by OPG in the draft payment amounts order submission in EB-2016-0152, which was subsequently reproduced in the final EB-2016-0152 Payment Amounts Order. In particular, such reference amounts were based on EB-2016-0152, Ex. F2-7-1, line 4, cols. (e) to (i) of OPG’s pre-filed evidence and did not reflect the nuclear liability revenue requirement updates approved by the OEB on account of the 2017 ONFA Reference Plan – as summarized in EB-2016-0152, Ex. J21.2 – which included an increase to the forecast DRP L&amp;ILW expenses. The adjustment is necessary to accurately match the reference amounts to such forecasts included in the OEB-approved revenue requirements and payment amounts in EB-2016-0152. The adjustment has the effect of lowering amounts that would otherwise be recorded as recoverable from customers in the Capacity Refurbishment Variance Account.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</si>
</sst>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6" formatCode="&quot;$&quot;#,##0_);[Red]\(&quot;$&quot;#,##0\)"/>
    <numFmt numFmtId="8" formatCode="&quot;$&quot;#,##0.00_);[Red]\(&quot;$&quot;#,##0.00\)"/>
    <numFmt numFmtId="41" formatCode="_(* #,##0_);_(* \(#,##0\);_(* &quot;-&quot;_);_(@_)"/>
    <numFmt numFmtId="44" formatCode="_(&quot;$&quot;* #,##0.00_);_(&quot;$&quot;* \(#,##0.00\);_(&quot;$&quot;* &quot;-&quot;??_);_(@_)"/>
    <numFmt numFmtId="43" formatCode="_(* #,##0.00_);_(* \(#,##0.00\);_(* &quot;-&quot;??_);_(@_)"/>
    <numFmt numFmtId="164" formatCode="#,##0.0_);\(#,##0.0\)"/>
    <numFmt numFmtId="165" formatCode="_(* #,##0.0_);_(* \(#,##0.0\);_(* &quot;-&quot;??_);_(@_)"/>
    <numFmt numFmtId="166" formatCode="0.0"/>
    <numFmt numFmtId="167" formatCode="#,##0.000_);\(#,##0.000\)"/>
    <numFmt numFmtId="168" formatCode="#,##0.0"/>
    <numFmt numFmtId="170" formatCode="[$-409]mmmm\ d\,\ yyyy;@"/>
    <numFmt numFmtId="171" formatCode="_(* #,##0.000_);_(* \(#,##0.000\);_(* &quot;-&quot;??_);_(@_)"/>
    <numFmt numFmtId="172" formatCode="#,##0.000000_);\(#,##0.000000\)"/>
    <numFmt numFmtId="174" formatCode="#,##0.00000_);\(#,##0.00000\)"/>
    <numFmt numFmtId="175" formatCode="0.0_);\(0.0\)"/>
    <numFmt numFmtId="180" formatCode="_(* #,##0_);_(* \(#,##0\);_(* &quot;-&quot;??_);_(@_)"/>
    <numFmt numFmtId="181" formatCode="0.00_);\(0.00\)"/>
    <numFmt numFmtId="182" formatCode="_-* #,##0.00_-;\-* #,##0.00_-;_-* &quot;-&quot;??_-;_-@_-"/>
    <numFmt numFmtId="184" formatCode="0_);\(0\)"/>
    <numFmt numFmtId="185" formatCode=".00%"/>
    <numFmt numFmtId="186" formatCode="mmmm\-yy"/>
    <numFmt numFmtId="187" formatCode="0.00_)"/>
    <numFmt numFmtId="188" formatCode="0.000%"/>
    <numFmt numFmtId="189" formatCode="_-* #,##0_-;\-* #,##0_-;_-* &quot;-&quot;??_-;_-@_-"/>
    <numFmt numFmtId="190" formatCode="dd/mmm/yy_);;&quot;-  &quot;;&quot; &quot;@"/>
    <numFmt numFmtId="191" formatCode="_-[$€-2]* #,##0.00_-;\-[$€-2]* #,##0.00_-;_-[$€-2]* &quot;-&quot;??_-"/>
    <numFmt numFmtId="192" formatCode="[$-409]mmmm\-yy;@"/>
    <numFmt numFmtId="193" formatCode="_-&quot;$&quot;* #,##0.00_-;\-&quot;$&quot;* #,##0.00_-;_-&quot;$&quot;* &quot;-&quot;??_-;_-@_-"/>
    <numFmt numFmtId="194" formatCode="&quot;$&quot;#,##0.0000_);\(&quot;$&quot;#,##0.0000\)"/>
    <numFmt numFmtId="195" formatCode="_(* #,##0.0000_);_(* \(#,##0.0000\);_(* &quot;-&quot;??_);_(@_)"/>
    <numFmt numFmtId="196" formatCode="0.0%"/>
    <numFmt numFmtId="197" formatCode="_(* #,##0.0_);_(* \(#,##0.0\);_(* &quot;-&quot;?_);_(@_)"/>
    <numFmt numFmtId="198" formatCode="&quot; &quot;#,##0.00&quot; &quot;;&quot;-&quot;#,##0.00&quot; &quot;;&quot; -&quot;00&quot; &quot;;&quot; &quot;@&quot; &quot;"/>
    <numFmt numFmtId="199" formatCode="&quot; &quot;#,##0.00&quot; &quot;;&quot; (&quot;#,##0.00&quot;)&quot;;&quot; -&quot;00&quot; &quot;;&quot; &quot;@&quot; &quot;"/>
    <numFmt numFmtId="201" formatCode="_(* #,##0.0000000000_);_(* \(#,##0.0000000000\);_(* &quot;-&quot;??_);_(@_)"/>
  </numFmts>
  <fonts count="179">
    <font>
      <sz val="11"/>
      <color theme="1"/>
      <name val="Calibri"/>
      <family val="2"/>
      <scheme val="minor"/>
    </font>
    <font>
      <sz val="12"/>
      <color theme="1"/>
      <name val="Arial"/>
      <family val="2"/>
    </font>
    <font>
      <sz val="12"/>
      <color theme="1"/>
      <name val="Arial"/>
      <family val="2"/>
    </font>
    <font>
      <sz val="12"/>
      <color theme="1"/>
      <name val="Arial"/>
      <family val="2"/>
    </font>
    <font>
      <sz val="11"/>
      <color theme="1"/>
      <name val="Calibri"/>
      <family val="2"/>
      <scheme val="minor"/>
    </font>
    <font>
      <sz val="10"/>
      <name val="Arial"/>
      <family val="2"/>
    </font>
    <font>
      <sz val="12"/>
      <name val="Arial"/>
      <family val="2"/>
    </font>
    <font>
      <sz val="11"/>
      <name val="Arial"/>
      <family val="2"/>
    </font>
    <font>
      <u/>
      <sz val="12"/>
      <name val="Arial"/>
      <family val="2"/>
    </font>
    <font>
      <b/>
      <sz val="12"/>
      <name val="Arial"/>
      <family val="2"/>
    </font>
    <font>
      <b/>
      <u/>
      <sz val="12"/>
      <name val="Arial"/>
      <family val="2"/>
    </font>
    <font>
      <b/>
      <sz val="12"/>
      <color rgb="FFFF0000"/>
      <name val="Arial"/>
      <family val="2"/>
    </font>
    <font>
      <sz val="11"/>
      <color rgb="FF000000"/>
      <name val="Arial"/>
      <family val="2"/>
    </font>
    <font>
      <sz val="12"/>
      <color rgb="FF000000"/>
      <name val="Arial"/>
      <family val="2"/>
    </font>
    <font>
      <sz val="12"/>
      <color theme="1"/>
      <name val="Arial"/>
      <family val="2"/>
    </font>
    <font>
      <b/>
      <sz val="12"/>
      <color rgb="FF000000"/>
      <name val="Arial"/>
      <family val="2"/>
    </font>
    <font>
      <b/>
      <u/>
      <sz val="12"/>
      <color theme="1"/>
      <name val="Arial"/>
      <family val="2"/>
    </font>
    <font>
      <b/>
      <sz val="12"/>
      <color theme="1"/>
      <name val="Arial"/>
      <family val="2"/>
    </font>
    <font>
      <sz val="10"/>
      <color rgb="FFFF33CC"/>
      <name val="Arial"/>
      <family val="2"/>
    </font>
    <font>
      <sz val="12"/>
      <color rgb="FF0000FF"/>
      <name val="Arial"/>
      <family val="2"/>
    </font>
    <font>
      <sz val="10"/>
      <color rgb="FF0000FF"/>
      <name val="Arial"/>
      <family val="2"/>
    </font>
    <font>
      <b/>
      <sz val="10"/>
      <color rgb="FFFF0000"/>
      <name val="Arial"/>
      <family val="2"/>
    </font>
    <font>
      <sz val="12"/>
      <color rgb="FFFF33CC"/>
      <name val="Arial"/>
      <family val="2"/>
    </font>
    <font>
      <sz val="12"/>
      <color rgb="FFFF0000"/>
      <name val="Arial"/>
      <family val="2"/>
    </font>
    <font>
      <b/>
      <sz val="10"/>
      <name val="Arial"/>
      <family val="2"/>
    </font>
    <font>
      <sz val="10"/>
      <color rgb="FFFF0000"/>
      <name val="Arial"/>
      <family val="2"/>
    </font>
    <font>
      <strike/>
      <sz val="12"/>
      <name val="Arial"/>
      <family val="2"/>
    </font>
    <font>
      <u/>
      <vertAlign val="superscript"/>
      <sz val="12"/>
      <name val="Arial"/>
      <family val="2"/>
    </font>
    <font>
      <b/>
      <sz val="16"/>
      <color theme="3" tint="0.39997558519241921"/>
      <name val="Arial"/>
      <family val="2"/>
    </font>
    <font>
      <vertAlign val="superscript"/>
      <sz val="12"/>
      <name val="Arial"/>
      <family val="2"/>
    </font>
    <font>
      <b/>
      <sz val="12"/>
      <color indexed="8"/>
      <name val="Arial"/>
      <family val="2"/>
    </font>
    <font>
      <b/>
      <sz val="12"/>
      <color rgb="FF0000FF"/>
      <name val="Arial"/>
      <family val="2"/>
    </font>
    <font>
      <strike/>
      <sz val="12"/>
      <color rgb="FFFF0000"/>
      <name val="Arial"/>
      <family val="2"/>
    </font>
    <font>
      <b/>
      <sz val="14"/>
      <name val="Arial"/>
      <family val="2"/>
    </font>
    <font>
      <sz val="14"/>
      <name val="Arial"/>
      <family val="2"/>
    </font>
    <font>
      <sz val="11"/>
      <color indexed="8"/>
      <name val="Calibri"/>
      <family val="2"/>
    </font>
    <font>
      <sz val="12"/>
      <name val="Calibri"/>
      <family val="2"/>
    </font>
    <font>
      <sz val="10"/>
      <color theme="1"/>
      <name val="Arial"/>
      <family val="2"/>
    </font>
    <font>
      <u/>
      <sz val="12"/>
      <color theme="1"/>
      <name val="Arial"/>
      <family val="2"/>
    </font>
    <font>
      <sz val="10"/>
      <name val="Arial"/>
      <family val="2"/>
    </font>
    <font>
      <sz val="11"/>
      <color theme="1"/>
      <name val="Arial"/>
      <family val="2"/>
    </font>
    <font>
      <sz val="11"/>
      <name val="Calibri"/>
      <family val="2"/>
      <scheme val="minor"/>
    </font>
    <font>
      <sz val="9.6"/>
      <name val="Arial"/>
      <family val="2"/>
    </font>
    <font>
      <b/>
      <sz val="14"/>
      <color rgb="FFFF0000"/>
      <name val="Calibri"/>
      <family val="2"/>
      <scheme val="minor"/>
    </font>
    <font>
      <i/>
      <sz val="12"/>
      <name val="Arial"/>
      <family val="2"/>
    </font>
    <font>
      <b/>
      <sz val="14"/>
      <color rgb="FFFF0000"/>
      <name val="Arial"/>
      <family val="2"/>
    </font>
    <font>
      <b/>
      <sz val="16"/>
      <color rgb="FFFF0000"/>
      <name val="Arial"/>
      <family val="2"/>
    </font>
    <font>
      <b/>
      <sz val="18"/>
      <color rgb="FFFF0000"/>
      <name val="Arial"/>
      <family val="2"/>
    </font>
    <font>
      <b/>
      <sz val="11"/>
      <color theme="1"/>
      <name val="Calibri"/>
      <family val="2"/>
      <scheme val="minor"/>
    </font>
    <font>
      <vertAlign val="superscript"/>
      <sz val="8.4"/>
      <name val="Arial"/>
      <family val="2"/>
    </font>
    <font>
      <sz val="11"/>
      <color theme="0"/>
      <name val="Calibri"/>
      <family val="2"/>
      <scheme val="minor"/>
    </font>
    <font>
      <b/>
      <u/>
      <sz val="10"/>
      <name val="Arial"/>
      <family val="2"/>
    </font>
    <font>
      <b/>
      <sz val="10"/>
      <color indexed="9"/>
      <name val="Arial"/>
      <family val="2"/>
    </font>
    <font>
      <b/>
      <sz val="10"/>
      <color indexed="8"/>
      <name val="Arial"/>
      <family val="2"/>
    </font>
    <font>
      <b/>
      <i/>
      <sz val="16"/>
      <name val="Helv"/>
    </font>
    <font>
      <sz val="10"/>
      <color indexed="8"/>
      <name val="Arial"/>
      <family val="2"/>
    </font>
    <font>
      <b/>
      <sz val="10"/>
      <color indexed="39"/>
      <name val="Arial"/>
      <family val="2"/>
    </font>
    <font>
      <sz val="10"/>
      <color indexed="39"/>
      <name val="Arial"/>
      <family val="2"/>
    </font>
    <font>
      <b/>
      <sz val="8"/>
      <color indexed="8"/>
      <name val="Arial"/>
      <family val="2"/>
    </font>
    <font>
      <sz val="16"/>
      <color indexed="48"/>
      <name val="Arial"/>
      <family val="2"/>
    </font>
    <font>
      <sz val="10"/>
      <color indexed="10"/>
      <name val="Arial"/>
      <family val="2"/>
    </font>
    <font>
      <b/>
      <sz val="18"/>
      <color indexed="8"/>
      <name val="Cambria"/>
      <family val="1"/>
    </font>
    <font>
      <sz val="10"/>
      <name val="Comic Sans MS"/>
      <family val="4"/>
    </font>
    <font>
      <sz val="8"/>
      <name val="Arial"/>
      <family val="2"/>
    </font>
    <font>
      <b/>
      <sz val="8"/>
      <name val="Arial"/>
      <family val="2"/>
    </font>
    <font>
      <sz val="10"/>
      <name val="Palatino"/>
      <family val="1"/>
    </font>
    <font>
      <sz val="9"/>
      <name val="Tahoma"/>
      <family val="2"/>
    </font>
    <font>
      <b/>
      <sz val="18"/>
      <color theme="3"/>
      <name val="Calibri Light"/>
      <family val="2"/>
      <scheme val="major"/>
    </font>
    <font>
      <sz val="9"/>
      <color theme="1"/>
      <name val="Calibri"/>
      <family val="2"/>
      <scheme val="minor"/>
    </font>
    <font>
      <sz val="9"/>
      <color theme="0"/>
      <name val="Calibri"/>
      <family val="2"/>
      <scheme val="minor"/>
    </font>
    <font>
      <sz val="11"/>
      <color indexed="9"/>
      <name val="Calibri"/>
      <family val="2"/>
    </font>
    <font>
      <sz val="11"/>
      <color indexed="37"/>
      <name val="Calibri"/>
      <family val="2"/>
    </font>
    <font>
      <sz val="11"/>
      <name val="Times New Roman"/>
      <family val="1"/>
    </font>
    <font>
      <sz val="10"/>
      <color indexed="9"/>
      <name val="Arial"/>
      <family val="2"/>
    </font>
    <font>
      <b/>
      <sz val="11"/>
      <color indexed="17"/>
      <name val="Calibri"/>
      <family val="2"/>
    </font>
    <font>
      <b/>
      <sz val="10"/>
      <color indexed="10"/>
      <name val="Arial"/>
      <family val="2"/>
    </font>
    <font>
      <b/>
      <sz val="11"/>
      <color indexed="9"/>
      <name val="Calibri"/>
      <family val="2"/>
    </font>
    <font>
      <sz val="10"/>
      <name val="MS Sans Serif"/>
      <family val="2"/>
    </font>
    <font>
      <sz val="12"/>
      <name val="Helv"/>
    </font>
    <font>
      <b/>
      <sz val="11"/>
      <color indexed="8"/>
      <name val="Calibri"/>
      <family val="2"/>
    </font>
    <font>
      <i/>
      <sz val="9"/>
      <color rgb="FF7F7F7F"/>
      <name val="Calibri"/>
      <family val="2"/>
      <scheme val="minor"/>
    </font>
    <font>
      <sz val="10"/>
      <color indexed="17"/>
      <name val="Arial"/>
      <family val="2"/>
    </font>
    <font>
      <b/>
      <sz val="15"/>
      <color indexed="8"/>
      <name val="Arial"/>
      <family val="2"/>
    </font>
    <font>
      <b/>
      <sz val="15"/>
      <color indexed="62"/>
      <name val="Calibri"/>
      <family val="2"/>
    </font>
    <font>
      <b/>
      <sz val="13"/>
      <color indexed="8"/>
      <name val="Arial"/>
      <family val="2"/>
    </font>
    <font>
      <b/>
      <sz val="13"/>
      <color indexed="62"/>
      <name val="Calibri"/>
      <family val="2"/>
    </font>
    <font>
      <b/>
      <sz val="11"/>
      <color indexed="8"/>
      <name val="Arial"/>
      <family val="2"/>
    </font>
    <font>
      <b/>
      <sz val="11"/>
      <color indexed="62"/>
      <name val="Calibri"/>
      <family val="2"/>
    </font>
    <font>
      <u/>
      <sz val="10"/>
      <color indexed="12"/>
      <name val="Arial"/>
      <family val="2"/>
    </font>
    <font>
      <sz val="11"/>
      <color indexed="48"/>
      <name val="Calibri"/>
      <family val="2"/>
    </font>
    <font>
      <sz val="10"/>
      <color indexed="18"/>
      <name val="Arial"/>
      <family val="2"/>
    </font>
    <font>
      <sz val="11"/>
      <color indexed="17"/>
      <name val="Calibri"/>
      <family val="2"/>
    </font>
    <font>
      <sz val="10"/>
      <color indexed="19"/>
      <name val="Arial"/>
      <family val="2"/>
    </font>
    <font>
      <sz val="10"/>
      <name val="Geneva"/>
      <family val="2"/>
    </font>
    <font>
      <b/>
      <sz val="11"/>
      <color indexed="63"/>
      <name val="Calibri"/>
      <family val="2"/>
    </font>
    <font>
      <sz val="8"/>
      <color indexed="8"/>
      <name val="Arial"/>
      <family val="2"/>
    </font>
    <font>
      <sz val="8"/>
      <color indexed="39"/>
      <name val="Arial"/>
      <family val="2"/>
    </font>
    <font>
      <sz val="8"/>
      <color indexed="62"/>
      <name val="Arial"/>
      <family val="2"/>
    </font>
    <font>
      <sz val="8"/>
      <color indexed="22"/>
      <name val="Arial"/>
      <family val="2"/>
    </font>
    <font>
      <sz val="8"/>
      <color indexed="61"/>
      <name val="Arial"/>
      <family val="2"/>
    </font>
    <font>
      <sz val="8"/>
      <name val="0"/>
    </font>
    <font>
      <sz val="19"/>
      <color indexed="48"/>
      <name val="Arial"/>
      <family val="2"/>
    </font>
    <font>
      <sz val="19"/>
      <name val="Arial"/>
      <family val="2"/>
    </font>
    <font>
      <sz val="8"/>
      <color indexed="48"/>
      <name val="Arial"/>
      <family val="2"/>
    </font>
    <font>
      <sz val="8"/>
      <color indexed="14"/>
      <name val="Arial"/>
      <family val="2"/>
    </font>
    <font>
      <sz val="9"/>
      <color indexed="20"/>
      <name val="Arial"/>
      <family val="2"/>
    </font>
    <font>
      <b/>
      <sz val="9"/>
      <color indexed="20"/>
      <name val="Arial"/>
      <family val="2"/>
    </font>
    <font>
      <b/>
      <sz val="18"/>
      <color indexed="62"/>
      <name val="Cambria"/>
      <family val="2"/>
    </font>
    <font>
      <sz val="11"/>
      <color indexed="14"/>
      <name val="Calibri"/>
      <family val="2"/>
    </font>
    <font>
      <sz val="10"/>
      <color theme="1"/>
      <name val="Calibri"/>
      <family val="2"/>
      <scheme val="minor"/>
    </font>
    <font>
      <b/>
      <sz val="11"/>
      <color indexed="48"/>
      <name val="Arial"/>
      <family val="2"/>
    </font>
    <font>
      <b/>
      <sz val="12"/>
      <color indexed="20"/>
      <name val="Arial"/>
      <family val="2"/>
    </font>
    <font>
      <b/>
      <sz val="16"/>
      <color indexed="48"/>
      <name val="Arial"/>
      <family val="2"/>
    </font>
    <font>
      <sz val="14"/>
      <color indexed="48"/>
      <name val="Arial"/>
      <family val="2"/>
    </font>
    <font>
      <b/>
      <sz val="11"/>
      <name val="Arial"/>
      <family val="2"/>
    </font>
    <font>
      <sz val="10"/>
      <color theme="0"/>
      <name val="Arial"/>
      <family val="2"/>
    </font>
    <font>
      <sz val="10"/>
      <name val="Times New Roman"/>
      <family val="1"/>
    </font>
    <font>
      <b/>
      <sz val="8"/>
      <color indexed="39"/>
      <name val="Arial"/>
      <family val="2"/>
    </font>
    <font>
      <sz val="7"/>
      <color indexed="8"/>
      <name val="Arial"/>
      <family val="2"/>
    </font>
    <font>
      <sz val="8"/>
      <color indexed="10"/>
      <name val="Arial"/>
      <family val="2"/>
    </font>
    <font>
      <sz val="11"/>
      <color rgb="FFFF0000"/>
      <name val="Calibri"/>
      <family val="2"/>
      <scheme val="minor"/>
    </font>
    <font>
      <sz val="12"/>
      <color rgb="FF00B050"/>
      <name val="Arial"/>
      <family val="2"/>
    </font>
    <font>
      <b/>
      <sz val="11"/>
      <color theme="1"/>
      <name val="Arial"/>
      <family val="2"/>
    </font>
    <font>
      <b/>
      <sz val="11"/>
      <color rgb="FF00B050"/>
      <name val="Calibri"/>
      <family val="2"/>
      <scheme val="minor"/>
    </font>
    <font>
      <b/>
      <sz val="11"/>
      <color rgb="FF33CC33"/>
      <name val="Calibri"/>
      <family val="2"/>
      <scheme val="minor"/>
    </font>
    <font>
      <b/>
      <sz val="10"/>
      <color rgb="FF33CC33"/>
      <name val="Arial"/>
      <family val="2"/>
    </font>
    <font>
      <b/>
      <sz val="10"/>
      <color rgb="FF3333FF"/>
      <name val="Arial"/>
      <family val="2"/>
    </font>
    <font>
      <sz val="8"/>
      <name val="Calibri"/>
      <family val="2"/>
      <scheme val="minor"/>
    </font>
    <font>
      <sz val="11"/>
      <color rgb="FF00B050"/>
      <name val="Calibri"/>
      <family val="2"/>
      <scheme val="minor"/>
    </font>
    <font>
      <sz val="10"/>
      <color rgb="FF000000"/>
      <name val="Arial"/>
      <family val="2"/>
    </font>
    <font>
      <u/>
      <sz val="10"/>
      <color rgb="FF0000FF"/>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rgb="FF9C6500"/>
      <name val="Calibri"/>
      <family val="2"/>
      <scheme val="minor"/>
    </font>
    <font>
      <sz val="11"/>
      <color rgb="FF000000"/>
      <name val="Calibri"/>
      <family val="2"/>
    </font>
    <font>
      <sz val="12"/>
      <color theme="1"/>
      <name val="Calibri"/>
      <family val="2"/>
      <scheme val="minor"/>
    </font>
    <font>
      <sz val="12"/>
      <name val="Calibri"/>
      <family val="2"/>
      <scheme val="minor"/>
    </font>
    <font>
      <sz val="10"/>
      <color rgb="FF00B050"/>
      <name val="Arial"/>
      <family val="2"/>
    </font>
    <font>
      <strike/>
      <sz val="11"/>
      <name val="Arial"/>
      <family val="2"/>
    </font>
    <font>
      <b/>
      <sz val="11"/>
      <color rgb="FF3333FF"/>
      <name val="Calibri"/>
      <family val="2"/>
      <scheme val="minor"/>
    </font>
    <font>
      <b/>
      <sz val="11"/>
      <color rgb="FF3333FF"/>
      <name val="Arial"/>
      <family val="2"/>
    </font>
    <font>
      <b/>
      <sz val="11"/>
      <color rgb="FFFF0000"/>
      <name val="Arial"/>
      <family val="2"/>
    </font>
    <font>
      <sz val="11"/>
      <color rgb="FFFF33CC"/>
      <name val="Arial"/>
      <family val="2"/>
    </font>
    <font>
      <b/>
      <sz val="12"/>
      <color rgb="FF3333FF"/>
      <name val="Arial"/>
      <family val="2"/>
    </font>
    <font>
      <sz val="11"/>
      <color rgb="FFFF0000"/>
      <name val="Arial"/>
      <family val="2"/>
    </font>
    <font>
      <sz val="11"/>
      <color rgb="FF00B050"/>
      <name val="Arial"/>
      <family val="2"/>
    </font>
    <font>
      <b/>
      <sz val="11"/>
      <color rgb="FF33CC33"/>
      <name val="Arial"/>
      <family val="2"/>
    </font>
    <font>
      <i/>
      <sz val="11"/>
      <color theme="1"/>
      <name val="Arial"/>
      <family val="2"/>
    </font>
    <font>
      <sz val="12"/>
      <color theme="0"/>
      <name val="Arial"/>
      <family val="2"/>
    </font>
    <font>
      <b/>
      <sz val="10"/>
      <color rgb="FF00B050"/>
      <name val="Arial"/>
      <family val="2"/>
    </font>
    <font>
      <b/>
      <sz val="12"/>
      <color rgb="FF00B050"/>
      <name val="Arial"/>
      <family val="2"/>
    </font>
    <font>
      <i/>
      <sz val="11"/>
      <color rgb="FF0000FF"/>
      <name val="Arial"/>
      <family val="2"/>
    </font>
    <font>
      <sz val="11"/>
      <color rgb="FF0000FF"/>
      <name val="Arial"/>
      <family val="2"/>
    </font>
    <font>
      <i/>
      <sz val="10"/>
      <color rgb="FF0000FF"/>
      <name val="Arial"/>
      <family val="2"/>
    </font>
    <font>
      <sz val="11"/>
      <color rgb="FF0000FF"/>
      <name val="Calibri"/>
      <family val="2"/>
      <scheme val="minor"/>
    </font>
    <font>
      <sz val="10"/>
      <name val="Calibri"/>
      <family val="2"/>
      <scheme val="minor"/>
    </font>
    <font>
      <u/>
      <sz val="11"/>
      <color theme="10"/>
      <name val="Calibri"/>
      <family val="2"/>
      <scheme val="minor"/>
    </font>
    <font>
      <b/>
      <sz val="12"/>
      <color rgb="FF0206BE"/>
      <name val="Arial"/>
      <family val="2"/>
    </font>
    <font>
      <b/>
      <sz val="24"/>
      <color rgb="FF000099"/>
      <name val="Arial"/>
      <family val="2"/>
    </font>
    <font>
      <sz val="11"/>
      <color rgb="FF33CC33"/>
      <name val="Arial"/>
      <family val="2"/>
    </font>
    <font>
      <b/>
      <sz val="11"/>
      <name val="Calibri"/>
      <family val="2"/>
      <scheme val="minor"/>
    </font>
    <font>
      <i/>
      <sz val="11"/>
      <color rgb="FF0000FF"/>
      <name val="Calibri"/>
      <family val="2"/>
      <scheme val="minor"/>
    </font>
    <font>
      <b/>
      <sz val="16"/>
      <name val="Arial"/>
      <family val="2"/>
    </font>
    <font>
      <u/>
      <sz val="12"/>
      <name val="Calibri"/>
      <family val="2"/>
      <scheme val="minor"/>
    </font>
    <font>
      <b/>
      <sz val="11"/>
      <color rgb="FF0000FF"/>
      <name val="Calibri"/>
      <family val="2"/>
      <scheme val="minor"/>
    </font>
    <font>
      <sz val="12"/>
      <color rgb="FFFFC000"/>
      <name val="Arial"/>
      <family val="2"/>
    </font>
    <font>
      <i/>
      <sz val="10"/>
      <color theme="0" tint="-0.249977111117893"/>
      <name val="Arial"/>
      <family val="2"/>
    </font>
    <font>
      <sz val="10"/>
      <name val="Aldine401 BT"/>
    </font>
  </fonts>
  <fills count="125">
    <fill>
      <patternFill patternType="none"/>
    </fill>
    <fill>
      <patternFill patternType="gray125"/>
    </fill>
    <fill>
      <patternFill patternType="solid">
        <fgColor indexed="22"/>
        <bgColor indexed="64"/>
      </patternFill>
    </fill>
    <fill>
      <patternFill patternType="solid">
        <fgColor indexed="22"/>
        <bgColor indexed="22"/>
      </patternFill>
    </fill>
    <fill>
      <patternFill patternType="solid">
        <fgColor theme="0" tint="-0.249977111117893"/>
        <bgColor indexed="64"/>
      </patternFill>
    </fill>
    <fill>
      <patternFill patternType="solid">
        <fgColor theme="0" tint="-0.249977111117893"/>
        <bgColor indexed="22"/>
      </patternFill>
    </fill>
    <fill>
      <patternFill patternType="solid">
        <fgColor theme="0"/>
        <bgColor indexed="64"/>
      </patternFill>
    </fill>
    <fill>
      <patternFill patternType="solid">
        <fgColor indexed="9"/>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patternFill>
    </fill>
    <fill>
      <patternFill patternType="solid">
        <fgColor indexed="29"/>
      </patternFill>
    </fill>
    <fill>
      <patternFill patternType="solid">
        <fgColor indexed="11"/>
      </patternFill>
    </fill>
    <fill>
      <patternFill patternType="solid">
        <fgColor indexed="51"/>
      </patternFill>
    </fill>
    <fill>
      <patternFill patternType="solid">
        <fgColor indexed="52"/>
      </patternFill>
    </fill>
    <fill>
      <patternFill patternType="solid">
        <fgColor indexed="10"/>
      </patternFill>
    </fill>
    <fill>
      <patternFill patternType="solid">
        <fgColor indexed="57"/>
      </patternFill>
    </fill>
    <fill>
      <patternFill patternType="solid">
        <fgColor indexed="53"/>
      </patternFill>
    </fill>
    <fill>
      <patternFill patternType="lightUp">
        <fgColor indexed="9"/>
        <bgColor indexed="27"/>
      </patternFill>
    </fill>
    <fill>
      <patternFill patternType="lightUp">
        <fgColor indexed="9"/>
        <bgColor indexed="26"/>
      </patternFill>
    </fill>
    <fill>
      <patternFill patternType="solid">
        <fgColor indexed="26"/>
        <bgColor indexed="64"/>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2"/>
        <bgColor indexed="44"/>
      </patternFill>
    </fill>
    <fill>
      <patternFill patternType="solid">
        <fgColor indexed="15"/>
      </patternFill>
    </fill>
    <fill>
      <patternFill patternType="solid">
        <fgColor indexed="49"/>
        <bgColor indexed="64"/>
      </patternFill>
    </fill>
    <fill>
      <patternFill patternType="solid">
        <fgColor indexed="61"/>
        <bgColor indexed="61"/>
      </patternFill>
    </fill>
    <fill>
      <patternFill patternType="solid">
        <fgColor indexed="44"/>
        <bgColor indexed="44"/>
      </patternFill>
    </fill>
    <fill>
      <patternFill patternType="solid">
        <fgColor indexed="54"/>
        <bgColor indexed="54"/>
      </patternFill>
    </fill>
    <fill>
      <patternFill patternType="solid">
        <fgColor indexed="58"/>
        <bgColor indexed="58"/>
      </patternFill>
    </fill>
    <fill>
      <patternFill patternType="solid">
        <fgColor indexed="24"/>
        <bgColor indexed="24"/>
      </patternFill>
    </fill>
    <fill>
      <patternFill patternType="solid">
        <fgColor indexed="48"/>
        <bgColor indexed="48"/>
      </patternFill>
    </fill>
    <fill>
      <patternFill patternType="solid">
        <fgColor indexed="31"/>
        <bgColor indexed="31"/>
      </patternFill>
    </fill>
    <fill>
      <patternFill patternType="solid">
        <fgColor indexed="15"/>
        <bgColor indexed="15"/>
      </patternFill>
    </fill>
    <fill>
      <patternFill patternType="solid">
        <fgColor indexed="40"/>
        <bgColor indexed="40"/>
      </patternFill>
    </fill>
    <fill>
      <patternFill patternType="solid">
        <fgColor indexed="45"/>
        <bgColor indexed="45"/>
      </patternFill>
    </fill>
    <fill>
      <patternFill patternType="solid">
        <fgColor indexed="55"/>
        <bgColor indexed="55"/>
      </patternFill>
    </fill>
    <fill>
      <patternFill patternType="solid">
        <fgColor indexed="25"/>
        <bgColor indexed="25"/>
      </patternFill>
    </fill>
    <fill>
      <patternFill patternType="solid">
        <fgColor indexed="60"/>
        <bgColor indexed="60"/>
      </patternFill>
    </fill>
    <fill>
      <patternFill patternType="solid">
        <fgColor indexed="41"/>
        <bgColor indexed="41"/>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18"/>
        <bgColor indexed="18"/>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9"/>
        <bgColor indexed="9"/>
      </patternFill>
    </fill>
    <fill>
      <patternFill patternType="solid">
        <fgColor indexed="44"/>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solid">
        <fgColor indexed="42"/>
        <bgColor indexed="42"/>
      </patternFill>
    </fill>
    <fill>
      <patternFill patternType="solid">
        <fgColor indexed="27"/>
      </patternFill>
    </fill>
    <fill>
      <patternFill patternType="solid">
        <fgColor indexed="43"/>
        <bgColor indexed="43"/>
      </patternFill>
    </fill>
    <fill>
      <patternFill patternType="solid">
        <fgColor indexed="60"/>
      </patternFill>
    </fill>
    <fill>
      <patternFill patternType="solid">
        <fgColor indexed="8"/>
        <bgColor indexed="8"/>
      </patternFill>
    </fill>
    <fill>
      <patternFill patternType="solid">
        <fgColor indexed="31"/>
      </patternFill>
    </fill>
    <fill>
      <patternFill patternType="solid">
        <fgColor indexed="49"/>
      </patternFill>
    </fill>
    <fill>
      <patternFill patternType="solid">
        <fgColor indexed="12"/>
      </patternFill>
    </fill>
    <fill>
      <patternFill patternType="gray0625">
        <fgColor indexed="48"/>
        <bgColor indexed="22"/>
      </patternFill>
    </fill>
    <fill>
      <patternFill patternType="lightUp">
        <fgColor indexed="48"/>
        <bgColor indexed="35"/>
      </patternFill>
    </fill>
    <fill>
      <patternFill patternType="solid">
        <fgColor indexed="54"/>
      </patternFill>
    </fill>
    <fill>
      <patternFill patternType="solid">
        <fgColor indexed="35"/>
      </patternFill>
    </fill>
    <fill>
      <patternFill patternType="solid">
        <fgColor indexed="23"/>
      </patternFill>
    </fill>
    <fill>
      <patternFill patternType="solid">
        <fgColor indexed="22"/>
      </patternFill>
    </fill>
    <fill>
      <patternFill patternType="solid">
        <fgColor indexed="55"/>
      </patternFill>
    </fill>
    <fill>
      <patternFill patternType="solid">
        <fgColor indexed="9"/>
      </patternFill>
    </fill>
    <fill>
      <patternFill patternType="solid">
        <fgColor indexed="26"/>
      </patternFill>
    </fill>
    <fill>
      <patternFill patternType="solid">
        <fgColor indexed="20"/>
      </patternFill>
    </fill>
    <fill>
      <patternFill patternType="solid">
        <fgColor indexed="14"/>
        <bgColor indexed="64"/>
      </patternFill>
    </fill>
    <fill>
      <patternFill patternType="solid">
        <fgColor indexed="51"/>
        <bgColor indexed="64"/>
      </patternFill>
    </fill>
    <fill>
      <patternFill patternType="solid">
        <fgColor indexed="13"/>
        <bgColor indexed="64"/>
      </patternFill>
    </fill>
    <fill>
      <patternFill patternType="solid">
        <fgColor indexed="11"/>
        <bgColor indexed="64"/>
      </patternFill>
    </fill>
    <fill>
      <patternFill patternType="solid">
        <fgColor theme="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5"/>
      </patternFill>
    </fill>
    <fill>
      <patternFill patternType="solid">
        <fgColor theme="6"/>
      </patternFill>
    </fill>
    <fill>
      <patternFill patternType="solid">
        <fgColor theme="7"/>
      </patternFill>
    </fill>
    <fill>
      <patternFill patternType="solid">
        <fgColor theme="9"/>
      </patternFill>
    </fill>
    <fill>
      <patternFill patternType="solid">
        <fgColor theme="5" tint="0.79998168889431442"/>
        <bgColor indexed="64"/>
      </patternFill>
    </fill>
    <fill>
      <patternFill patternType="gray125">
        <fgColor theme="0"/>
        <bgColor theme="0" tint="-0.14996795556505021"/>
      </patternFill>
    </fill>
  </fills>
  <borders count="412">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hair">
        <color indexed="64"/>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top/>
      <bottom/>
      <diagonal/>
    </border>
    <border>
      <left/>
      <right style="thin">
        <color indexed="64"/>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hair">
        <color indexed="64"/>
      </top>
      <bottom style="hair">
        <color indexed="64"/>
      </bottom>
      <diagonal/>
    </border>
    <border>
      <left style="thin">
        <color indexed="64"/>
      </left>
      <right style="medium">
        <color indexed="64"/>
      </right>
      <top/>
      <bottom style="hair">
        <color indexed="64"/>
      </bottom>
      <diagonal/>
    </border>
    <border>
      <left/>
      <right style="thin">
        <color auto="1"/>
      </right>
      <top/>
      <bottom style="hair">
        <color auto="1"/>
      </bottom>
      <diagonal/>
    </border>
    <border>
      <left/>
      <right/>
      <top style="hair">
        <color indexed="64"/>
      </top>
      <bottom/>
      <diagonal/>
    </border>
    <border>
      <left/>
      <right/>
      <top style="hair">
        <color indexed="64"/>
      </top>
      <bottom style="medium">
        <color indexed="64"/>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bottom style="medium">
        <color indexed="64"/>
      </bottom>
      <diagonal/>
    </border>
    <border>
      <left style="thin">
        <color indexed="64"/>
      </left>
      <right style="thin">
        <color indexed="64"/>
      </right>
      <top/>
      <bottom style="hair">
        <color indexed="64"/>
      </bottom>
      <diagonal/>
    </border>
    <border>
      <left/>
      <right style="medium">
        <color indexed="64"/>
      </right>
      <top/>
      <bottom style="hair">
        <color indexed="64"/>
      </bottom>
      <diagonal/>
    </border>
    <border>
      <left style="thin">
        <color indexed="64"/>
      </left>
      <right style="thin">
        <color indexed="64"/>
      </right>
      <top style="hair">
        <color indexed="64"/>
      </top>
      <bottom/>
      <diagonal/>
    </border>
    <border>
      <left/>
      <right style="medium">
        <color indexed="64"/>
      </right>
      <top style="hair">
        <color indexed="64"/>
      </top>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right/>
      <top/>
      <bottom style="hair">
        <color indexed="64"/>
      </bottom>
      <diagonal/>
    </border>
    <border>
      <left style="thin">
        <color indexed="64"/>
      </left>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medium">
        <color indexed="64"/>
      </right>
      <top style="hair">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auto="1"/>
      </left>
      <right/>
      <top/>
      <bottom style="medium">
        <color auto="1"/>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hair">
        <color indexed="64"/>
      </top>
      <bottom style="medium">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hair">
        <color auto="1"/>
      </top>
      <bottom style="thin">
        <color indexed="64"/>
      </bottom>
      <diagonal/>
    </border>
    <border>
      <left/>
      <right/>
      <top style="hair">
        <color indexed="64"/>
      </top>
      <bottom style="thin">
        <color indexed="64"/>
      </bottom>
      <diagonal/>
    </border>
    <border>
      <left/>
      <right style="thin">
        <color indexed="64"/>
      </right>
      <top style="hair">
        <color auto="1"/>
      </top>
      <bottom style="thin">
        <color indexed="64"/>
      </bottom>
      <diagonal/>
    </border>
    <border>
      <left style="thin">
        <color indexed="64"/>
      </left>
      <right/>
      <top style="hair">
        <color indexed="64"/>
      </top>
      <bottom style="thin">
        <color indexed="64"/>
      </bottom>
      <diagonal/>
    </border>
    <border>
      <left style="medium">
        <color indexed="64"/>
      </left>
      <right style="medium">
        <color indexed="64"/>
      </right>
      <top style="medium">
        <color indexed="64"/>
      </top>
      <bottom style="hair">
        <color indexed="64"/>
      </bottom>
      <diagonal/>
    </border>
    <border>
      <left/>
      <right/>
      <top style="medium">
        <color indexed="64"/>
      </top>
      <bottom style="medium">
        <color indexed="64"/>
      </bottom>
      <diagonal/>
    </border>
    <border>
      <left/>
      <right style="hair">
        <color indexed="64"/>
      </right>
      <top style="hair">
        <color indexed="64"/>
      </top>
      <bottom style="hair">
        <color indexed="64"/>
      </bottom>
      <diagonal/>
    </border>
    <border>
      <left/>
      <right style="hair">
        <color indexed="64"/>
      </right>
      <top style="hair">
        <color indexed="64"/>
      </top>
      <bottom style="medium">
        <color indexed="64"/>
      </bottom>
      <diagonal/>
    </border>
    <border>
      <left/>
      <right style="hair">
        <color indexed="64"/>
      </right>
      <top style="medium">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style="medium">
        <color indexed="64"/>
      </right>
      <top style="hair">
        <color indexed="64"/>
      </top>
      <bottom/>
      <diagonal/>
    </border>
    <border>
      <left style="thin">
        <color rgb="FFB2B2B2"/>
      </left>
      <right style="thin">
        <color rgb="FFB2B2B2"/>
      </right>
      <top style="thin">
        <color rgb="FFB2B2B2"/>
      </top>
      <bottom style="thin">
        <color rgb="FFB2B2B2"/>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2"/>
      </left>
      <right style="thin">
        <color indexed="62"/>
      </right>
      <top style="thin">
        <color indexed="62"/>
      </top>
      <bottom style="thin">
        <color indexed="62"/>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48"/>
      </bottom>
      <diagonal/>
    </border>
    <border>
      <left/>
      <right/>
      <top/>
      <bottom style="thick">
        <color indexed="22"/>
      </bottom>
      <diagonal/>
    </border>
    <border>
      <left/>
      <right/>
      <top/>
      <bottom style="thick">
        <color indexed="58"/>
      </bottom>
      <diagonal/>
    </border>
    <border>
      <left/>
      <right/>
      <top/>
      <bottom style="medium">
        <color indexed="31"/>
      </bottom>
      <diagonal/>
    </border>
    <border>
      <left/>
      <right/>
      <top/>
      <bottom style="medium">
        <color indexed="58"/>
      </bottom>
      <diagonal/>
    </border>
    <border>
      <left style="thin">
        <color indexed="31"/>
      </left>
      <right style="thin">
        <color indexed="62"/>
      </right>
      <top style="thin">
        <color indexed="31"/>
      </top>
      <bottom style="thin">
        <color indexed="62"/>
      </bottom>
      <diagonal/>
    </border>
    <border>
      <left style="double">
        <color indexed="11"/>
      </left>
      <right style="double">
        <color indexed="11"/>
      </right>
      <top style="double">
        <color indexed="11"/>
      </top>
      <bottom style="double">
        <color indexed="11"/>
      </bottom>
      <diagonal/>
    </border>
    <border>
      <left/>
      <right/>
      <top/>
      <bottom style="double">
        <color indexed="17"/>
      </bottom>
      <diagonal/>
    </border>
    <border>
      <left style="thin">
        <color indexed="22"/>
      </left>
      <right style="thin">
        <color indexed="22"/>
      </right>
      <top style="thin">
        <color indexed="22"/>
      </top>
      <bottom style="thin">
        <color indexed="22"/>
      </bottom>
      <diagonal/>
    </border>
    <border>
      <left style="thin">
        <color indexed="30"/>
      </left>
      <right style="thin">
        <color indexed="30"/>
      </right>
      <top style="thin">
        <color indexed="30"/>
      </top>
      <bottom style="thin">
        <color indexed="30"/>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51"/>
      </left>
      <right style="thin">
        <color indexed="51"/>
      </right>
      <top/>
      <bottom/>
      <diagonal/>
    </border>
    <border>
      <left/>
      <right/>
      <top style="thin">
        <color indexed="54"/>
      </top>
      <bottom style="double">
        <color indexed="54"/>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54"/>
      </left>
      <right/>
      <top style="thin">
        <color indexed="54"/>
      </top>
      <bottom/>
      <diagonal/>
    </border>
    <border>
      <left/>
      <right/>
      <top style="thin">
        <color indexed="54"/>
      </top>
      <bottom style="double">
        <color indexed="54"/>
      </bottom>
      <diagonal/>
    </border>
    <border>
      <left/>
      <right/>
      <top style="thin">
        <color indexed="48"/>
      </top>
      <bottom style="double">
        <color indexed="48"/>
      </bottom>
      <diagonal/>
    </border>
    <border>
      <left/>
      <right/>
      <top style="thin">
        <color auto="1"/>
      </top>
      <bottom style="thin">
        <color auto="1"/>
      </bottom>
      <diagonal/>
    </border>
    <border>
      <left/>
      <right style="medium">
        <color indexed="64"/>
      </right>
      <top/>
      <bottom style="medium">
        <color indexed="64"/>
      </bottom>
      <diagonal/>
    </border>
    <border>
      <left style="thin">
        <color indexed="62"/>
      </left>
      <right style="thin">
        <color indexed="62"/>
      </right>
      <top style="thin">
        <color indexed="62"/>
      </top>
      <bottom style="thin">
        <color indexed="62"/>
      </bottom>
      <diagonal/>
    </border>
    <border>
      <left style="thin">
        <color indexed="31"/>
      </left>
      <right style="thin">
        <color indexed="62"/>
      </right>
      <top style="thin">
        <color indexed="31"/>
      </top>
      <bottom style="thin">
        <color indexed="62"/>
      </bottom>
      <diagonal/>
    </border>
    <border>
      <left style="thin">
        <color indexed="22"/>
      </left>
      <right style="thin">
        <color indexed="22"/>
      </right>
      <top style="thin">
        <color indexed="22"/>
      </top>
      <bottom style="thin">
        <color indexed="22"/>
      </bottom>
      <diagonal/>
    </border>
    <border>
      <left style="thin">
        <color indexed="30"/>
      </left>
      <right style="thin">
        <color indexed="30"/>
      </right>
      <top style="thin">
        <color indexed="30"/>
      </top>
      <bottom style="thin">
        <color indexed="30"/>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2"/>
      </left>
      <right style="thin">
        <color indexed="62"/>
      </right>
      <top style="thin">
        <color indexed="62"/>
      </top>
      <bottom style="thin">
        <color indexed="62"/>
      </bottom>
      <diagonal/>
    </border>
    <border>
      <left style="thin">
        <color indexed="18"/>
      </left>
      <right style="thin">
        <color indexed="18"/>
      </right>
      <top style="thin">
        <color indexed="18"/>
      </top>
      <bottom style="thin">
        <color indexed="18"/>
      </bottom>
      <diagonal/>
    </border>
    <border>
      <left style="thin">
        <color indexed="31"/>
      </left>
      <right style="thin">
        <color indexed="62"/>
      </right>
      <top style="thin">
        <color indexed="31"/>
      </top>
      <bottom style="thin">
        <color indexed="62"/>
      </bottom>
      <diagonal/>
    </border>
    <border>
      <left style="thin">
        <color indexed="22"/>
      </left>
      <right style="thin">
        <color indexed="22"/>
      </right>
      <top style="thin">
        <color indexed="22"/>
      </top>
      <bottom style="thin">
        <color indexed="22"/>
      </bottom>
      <diagonal/>
    </border>
    <border>
      <left style="thin">
        <color indexed="30"/>
      </left>
      <right style="thin">
        <color indexed="30"/>
      </right>
      <top style="thin">
        <color indexed="30"/>
      </top>
      <bottom style="thin">
        <color indexed="30"/>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4"/>
      </top>
      <bottom style="double">
        <color indexed="54"/>
      </bottom>
      <diagonal/>
    </border>
    <border>
      <left/>
      <right/>
      <top style="thin">
        <color indexed="48"/>
      </top>
      <bottom style="double">
        <color indexed="48"/>
      </bottom>
      <diagonal/>
    </border>
    <border>
      <left/>
      <right/>
      <top style="thin">
        <color indexed="64"/>
      </top>
      <bottom style="thin">
        <color indexed="64"/>
      </bottom>
      <diagonal/>
    </border>
    <border>
      <left/>
      <right/>
      <top/>
      <bottom style="medium">
        <color indexed="31"/>
      </bottom>
      <diagonal/>
    </border>
    <border>
      <left/>
      <right/>
      <top/>
      <bottom style="medium">
        <color indexed="58"/>
      </bottom>
      <diagonal/>
    </border>
    <border>
      <left style="thin">
        <color auto="1"/>
      </left>
      <right/>
      <top/>
      <bottom/>
      <diagonal/>
    </border>
    <border>
      <left style="medium">
        <color indexed="64"/>
      </left>
      <right/>
      <top style="hair">
        <color indexed="64"/>
      </top>
      <bottom style="hair">
        <color indexed="64"/>
      </bottom>
      <diagonal/>
    </border>
    <border>
      <left style="medium">
        <color indexed="64"/>
      </left>
      <right/>
      <top/>
      <bottom style="hair">
        <color indexed="64"/>
      </bottom>
      <diagonal/>
    </border>
    <border>
      <left style="thin">
        <color indexed="48"/>
      </left>
      <right style="thin">
        <color indexed="48"/>
      </right>
      <top style="thin">
        <color indexed="48"/>
      </top>
      <bottom style="thin">
        <color indexed="48"/>
      </bottom>
      <diagonal/>
    </border>
    <border>
      <left style="thin">
        <color indexed="62"/>
      </left>
      <right style="thin">
        <color indexed="62"/>
      </right>
      <top style="thin">
        <color indexed="62"/>
      </top>
      <bottom style="thin">
        <color indexed="62"/>
      </bottom>
      <diagonal/>
    </border>
    <border>
      <left style="thin">
        <color indexed="18"/>
      </left>
      <right style="thin">
        <color indexed="18"/>
      </right>
      <top style="thin">
        <color indexed="18"/>
      </top>
      <bottom style="thin">
        <color indexed="18"/>
      </bottom>
      <diagonal/>
    </border>
    <border>
      <left style="thin">
        <color indexed="31"/>
      </left>
      <right style="thin">
        <color indexed="62"/>
      </right>
      <top style="thin">
        <color indexed="31"/>
      </top>
      <bottom style="thin">
        <color indexed="62"/>
      </bottom>
      <diagonal/>
    </border>
    <border>
      <left style="thin">
        <color indexed="22"/>
      </left>
      <right style="thin">
        <color indexed="22"/>
      </right>
      <top style="thin">
        <color indexed="22"/>
      </top>
      <bottom style="thin">
        <color indexed="22"/>
      </bottom>
      <diagonal/>
    </border>
    <border>
      <left style="thin">
        <color indexed="30"/>
      </left>
      <right style="thin">
        <color indexed="30"/>
      </right>
      <top style="thin">
        <color indexed="30"/>
      </top>
      <bottom style="thin">
        <color indexed="30"/>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51"/>
      </left>
      <right style="thin">
        <color indexed="51"/>
      </right>
      <top/>
      <bottom/>
      <diagonal/>
    </border>
    <border>
      <left/>
      <right/>
      <top style="thin">
        <color indexed="54"/>
      </top>
      <bottom style="double">
        <color indexed="54"/>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54"/>
      </left>
      <right/>
      <top style="thin">
        <color indexed="54"/>
      </top>
      <bottom/>
      <diagonal/>
    </border>
    <border>
      <left/>
      <right/>
      <top style="thin">
        <color indexed="54"/>
      </top>
      <bottom style="double">
        <color indexed="54"/>
      </bottom>
      <diagonal/>
    </border>
    <border>
      <left/>
      <right/>
      <top style="thin">
        <color indexed="48"/>
      </top>
      <bottom style="double">
        <color indexed="48"/>
      </bottom>
      <diagonal/>
    </border>
    <border>
      <left/>
      <right/>
      <top style="thin">
        <color auto="1"/>
      </top>
      <bottom style="thin">
        <color auto="1"/>
      </bottom>
      <diagonal/>
    </border>
    <border>
      <left style="thin">
        <color indexed="62"/>
      </left>
      <right style="thin">
        <color indexed="62"/>
      </right>
      <top style="thin">
        <color indexed="62"/>
      </top>
      <bottom style="thin">
        <color indexed="62"/>
      </bottom>
      <diagonal/>
    </border>
    <border>
      <left style="thin">
        <color indexed="31"/>
      </left>
      <right style="thin">
        <color indexed="62"/>
      </right>
      <top style="thin">
        <color indexed="31"/>
      </top>
      <bottom style="thin">
        <color indexed="62"/>
      </bottom>
      <diagonal/>
    </border>
    <border>
      <left style="thin">
        <color indexed="22"/>
      </left>
      <right style="thin">
        <color indexed="22"/>
      </right>
      <top style="thin">
        <color indexed="22"/>
      </top>
      <bottom style="thin">
        <color indexed="22"/>
      </bottom>
      <diagonal/>
    </border>
    <border>
      <left style="thin">
        <color indexed="30"/>
      </left>
      <right style="thin">
        <color indexed="30"/>
      </right>
      <top style="thin">
        <color indexed="30"/>
      </top>
      <bottom style="thin">
        <color indexed="30"/>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top/>
      <bottom style="medium">
        <color indexed="58"/>
      </bottom>
      <diagonal/>
    </border>
    <border>
      <left/>
      <right style="thin">
        <color indexed="64"/>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54"/>
      </left>
      <right/>
      <top style="thin">
        <color indexed="54"/>
      </top>
      <bottom/>
      <diagonal/>
    </border>
    <border>
      <left/>
      <right/>
      <top style="thin">
        <color indexed="54"/>
      </top>
      <bottom style="double">
        <color indexed="54"/>
      </bottom>
      <diagonal/>
    </border>
    <border>
      <left/>
      <right/>
      <top style="thin">
        <color indexed="48"/>
      </top>
      <bottom style="double">
        <color indexed="48"/>
      </bottom>
      <diagonal/>
    </border>
    <border>
      <left style="thin">
        <color indexed="62"/>
      </left>
      <right style="thin">
        <color indexed="62"/>
      </right>
      <top style="thin">
        <color indexed="62"/>
      </top>
      <bottom style="thin">
        <color indexed="62"/>
      </bottom>
      <diagonal/>
    </border>
    <border>
      <left style="thin">
        <color indexed="31"/>
      </left>
      <right style="thin">
        <color indexed="62"/>
      </right>
      <top style="thin">
        <color indexed="31"/>
      </top>
      <bottom style="thin">
        <color indexed="62"/>
      </bottom>
      <diagonal/>
    </border>
    <border>
      <left style="thin">
        <color indexed="22"/>
      </left>
      <right style="thin">
        <color indexed="22"/>
      </right>
      <top style="thin">
        <color indexed="22"/>
      </top>
      <bottom style="thin">
        <color indexed="22"/>
      </bottom>
      <diagonal/>
    </border>
    <border>
      <left style="thin">
        <color indexed="30"/>
      </left>
      <right style="thin">
        <color indexed="30"/>
      </right>
      <top style="thin">
        <color indexed="30"/>
      </top>
      <bottom style="thin">
        <color indexed="30"/>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top/>
      <bottom style="medium">
        <color indexed="31"/>
      </bottom>
      <diagonal/>
    </border>
    <border>
      <left/>
      <right/>
      <top/>
      <bottom style="medium">
        <color indexed="58"/>
      </bottom>
      <diagonal/>
    </border>
    <border>
      <left/>
      <right style="thin">
        <color indexed="64"/>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54"/>
      </left>
      <right/>
      <top style="thin">
        <color indexed="54"/>
      </top>
      <bottom/>
      <diagonal/>
    </border>
    <border>
      <left/>
      <right/>
      <top style="thin">
        <color indexed="54"/>
      </top>
      <bottom style="double">
        <color indexed="54"/>
      </bottom>
      <diagonal/>
    </border>
    <border>
      <left/>
      <right/>
      <top style="thin">
        <color indexed="48"/>
      </top>
      <bottom style="double">
        <color indexed="48"/>
      </bottom>
      <diagonal/>
    </border>
    <border>
      <left style="thin">
        <color indexed="62"/>
      </left>
      <right style="thin">
        <color indexed="62"/>
      </right>
      <top style="thin">
        <color indexed="62"/>
      </top>
      <bottom style="thin">
        <color indexed="62"/>
      </bottom>
      <diagonal/>
    </border>
    <border>
      <left style="thin">
        <color indexed="31"/>
      </left>
      <right style="thin">
        <color indexed="62"/>
      </right>
      <top style="thin">
        <color indexed="31"/>
      </top>
      <bottom style="thin">
        <color indexed="62"/>
      </bottom>
      <diagonal/>
    </border>
    <border>
      <left style="thin">
        <color indexed="22"/>
      </left>
      <right style="thin">
        <color indexed="22"/>
      </right>
      <top style="thin">
        <color indexed="22"/>
      </top>
      <bottom style="thin">
        <color indexed="22"/>
      </bottom>
      <diagonal/>
    </border>
    <border>
      <left style="thin">
        <color indexed="30"/>
      </left>
      <right style="thin">
        <color indexed="30"/>
      </right>
      <top style="thin">
        <color indexed="30"/>
      </top>
      <bottom style="thin">
        <color indexed="30"/>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style="thin">
        <color indexed="51"/>
      </left>
      <right style="thin">
        <color indexed="51"/>
      </right>
      <top/>
      <bottom/>
      <diagonal/>
    </border>
    <border>
      <left/>
      <right style="thin">
        <color indexed="64"/>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54"/>
      </left>
      <right/>
      <top style="thin">
        <color indexed="54"/>
      </top>
      <bottom/>
      <diagonal/>
    </border>
    <border>
      <left/>
      <right/>
      <top style="thin">
        <color indexed="54"/>
      </top>
      <bottom style="double">
        <color indexed="54"/>
      </bottom>
      <diagonal/>
    </border>
    <border>
      <left/>
      <right/>
      <top style="thin">
        <color indexed="48"/>
      </top>
      <bottom style="double">
        <color indexed="48"/>
      </bottom>
      <diagonal/>
    </border>
    <border>
      <left style="thin">
        <color indexed="62"/>
      </left>
      <right style="thin">
        <color indexed="62"/>
      </right>
      <top style="thin">
        <color indexed="62"/>
      </top>
      <bottom style="thin">
        <color indexed="62"/>
      </bottom>
      <diagonal/>
    </border>
    <border>
      <left style="thin">
        <color indexed="31"/>
      </left>
      <right style="thin">
        <color indexed="62"/>
      </right>
      <top style="thin">
        <color indexed="31"/>
      </top>
      <bottom style="thin">
        <color indexed="62"/>
      </bottom>
      <diagonal/>
    </border>
    <border>
      <left style="thin">
        <color indexed="22"/>
      </left>
      <right style="thin">
        <color indexed="22"/>
      </right>
      <top style="thin">
        <color indexed="22"/>
      </top>
      <bottom style="thin">
        <color indexed="22"/>
      </bottom>
      <diagonal/>
    </border>
    <border>
      <left style="thin">
        <color indexed="30"/>
      </left>
      <right style="thin">
        <color indexed="30"/>
      </right>
      <top style="thin">
        <color indexed="30"/>
      </top>
      <bottom style="thin">
        <color indexed="30"/>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54"/>
      </left>
      <right/>
      <top style="thin">
        <color indexed="54"/>
      </top>
      <bottom/>
      <diagonal/>
    </border>
    <border>
      <left/>
      <right/>
      <top style="thin">
        <color indexed="54"/>
      </top>
      <bottom style="double">
        <color indexed="54"/>
      </bottom>
      <diagonal/>
    </border>
    <border>
      <left/>
      <right/>
      <top style="thin">
        <color indexed="48"/>
      </top>
      <bottom style="double">
        <color indexed="48"/>
      </bottom>
      <diagonal/>
    </border>
    <border>
      <left style="thin">
        <color indexed="62"/>
      </left>
      <right style="thin">
        <color indexed="62"/>
      </right>
      <top style="thin">
        <color indexed="62"/>
      </top>
      <bottom style="thin">
        <color indexed="62"/>
      </bottom>
      <diagonal/>
    </border>
    <border>
      <left style="thin">
        <color indexed="31"/>
      </left>
      <right style="thin">
        <color indexed="62"/>
      </right>
      <top style="thin">
        <color indexed="31"/>
      </top>
      <bottom style="thin">
        <color indexed="62"/>
      </bottom>
      <diagonal/>
    </border>
    <border>
      <left style="thin">
        <color indexed="22"/>
      </left>
      <right style="thin">
        <color indexed="22"/>
      </right>
      <top style="thin">
        <color indexed="22"/>
      </top>
      <bottom style="thin">
        <color indexed="22"/>
      </bottom>
      <diagonal/>
    </border>
    <border>
      <left style="thin">
        <color indexed="30"/>
      </left>
      <right style="thin">
        <color indexed="30"/>
      </right>
      <top style="thin">
        <color indexed="30"/>
      </top>
      <bottom style="thin">
        <color indexed="30"/>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51"/>
      </left>
      <right style="thin">
        <color indexed="51"/>
      </right>
      <top/>
      <bottom/>
      <diagonal/>
    </border>
    <border>
      <left/>
      <right style="thin">
        <color indexed="64"/>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54"/>
      </left>
      <right/>
      <top style="thin">
        <color indexed="54"/>
      </top>
      <bottom/>
      <diagonal/>
    </border>
    <border>
      <left/>
      <right/>
      <top style="thin">
        <color indexed="54"/>
      </top>
      <bottom style="double">
        <color indexed="54"/>
      </bottom>
      <diagonal/>
    </border>
    <border>
      <left/>
      <right/>
      <top style="thin">
        <color indexed="48"/>
      </top>
      <bottom style="double">
        <color indexed="48"/>
      </bottom>
      <diagonal/>
    </border>
    <border>
      <left/>
      <right/>
      <top style="thin">
        <color auto="1"/>
      </top>
      <bottom style="thin">
        <color auto="1"/>
      </bottom>
      <diagonal/>
    </border>
    <border>
      <left style="thin">
        <color indexed="62"/>
      </left>
      <right style="thin">
        <color indexed="62"/>
      </right>
      <top style="thin">
        <color indexed="62"/>
      </top>
      <bottom style="thin">
        <color indexed="62"/>
      </bottom>
      <diagonal/>
    </border>
    <border>
      <left style="thin">
        <color indexed="31"/>
      </left>
      <right style="thin">
        <color indexed="62"/>
      </right>
      <top style="thin">
        <color indexed="31"/>
      </top>
      <bottom style="thin">
        <color indexed="62"/>
      </bottom>
      <diagonal/>
    </border>
    <border>
      <left style="thin">
        <color indexed="22"/>
      </left>
      <right style="thin">
        <color indexed="22"/>
      </right>
      <top style="thin">
        <color indexed="22"/>
      </top>
      <bottom style="thin">
        <color indexed="22"/>
      </bottom>
      <diagonal/>
    </border>
    <border>
      <left style="thin">
        <color indexed="30"/>
      </left>
      <right style="thin">
        <color indexed="30"/>
      </right>
      <top style="thin">
        <color indexed="30"/>
      </top>
      <bottom style="thin">
        <color indexed="30"/>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54"/>
      </left>
      <right/>
      <top style="thin">
        <color indexed="54"/>
      </top>
      <bottom/>
      <diagonal/>
    </border>
    <border>
      <left/>
      <right/>
      <top style="thin">
        <color indexed="54"/>
      </top>
      <bottom style="double">
        <color indexed="54"/>
      </bottom>
      <diagonal/>
    </border>
    <border>
      <left/>
      <right/>
      <top style="thin">
        <color indexed="48"/>
      </top>
      <bottom style="double">
        <color indexed="48"/>
      </bottom>
      <diagonal/>
    </border>
    <border>
      <left style="thin">
        <color indexed="62"/>
      </left>
      <right style="thin">
        <color indexed="62"/>
      </right>
      <top style="thin">
        <color indexed="62"/>
      </top>
      <bottom style="thin">
        <color indexed="62"/>
      </bottom>
      <diagonal/>
    </border>
    <border>
      <left style="thin">
        <color indexed="31"/>
      </left>
      <right style="thin">
        <color indexed="62"/>
      </right>
      <top style="thin">
        <color indexed="31"/>
      </top>
      <bottom style="thin">
        <color indexed="62"/>
      </bottom>
      <diagonal/>
    </border>
    <border>
      <left style="thin">
        <color indexed="22"/>
      </left>
      <right style="thin">
        <color indexed="22"/>
      </right>
      <top style="thin">
        <color indexed="22"/>
      </top>
      <bottom style="thin">
        <color indexed="22"/>
      </bottom>
      <diagonal/>
    </border>
    <border>
      <left style="thin">
        <color indexed="30"/>
      </left>
      <right style="thin">
        <color indexed="30"/>
      </right>
      <top style="thin">
        <color indexed="30"/>
      </top>
      <bottom style="thin">
        <color indexed="30"/>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54"/>
      </left>
      <right/>
      <top style="thin">
        <color indexed="54"/>
      </top>
      <bottom/>
      <diagonal/>
    </border>
    <border>
      <left/>
      <right/>
      <top style="thin">
        <color indexed="54"/>
      </top>
      <bottom style="double">
        <color indexed="54"/>
      </bottom>
      <diagonal/>
    </border>
    <border>
      <left/>
      <right/>
      <top style="thin">
        <color indexed="48"/>
      </top>
      <bottom style="double">
        <color indexed="48"/>
      </bottom>
      <diagonal/>
    </border>
    <border>
      <left style="thin">
        <color indexed="62"/>
      </left>
      <right style="thin">
        <color indexed="62"/>
      </right>
      <top style="thin">
        <color indexed="62"/>
      </top>
      <bottom style="thin">
        <color indexed="62"/>
      </bottom>
      <diagonal/>
    </border>
    <border>
      <left style="thin">
        <color indexed="31"/>
      </left>
      <right style="thin">
        <color indexed="62"/>
      </right>
      <top style="thin">
        <color indexed="31"/>
      </top>
      <bottom style="thin">
        <color indexed="62"/>
      </bottom>
      <diagonal/>
    </border>
    <border>
      <left style="thin">
        <color indexed="22"/>
      </left>
      <right style="thin">
        <color indexed="22"/>
      </right>
      <top style="thin">
        <color indexed="22"/>
      </top>
      <bottom style="thin">
        <color indexed="22"/>
      </bottom>
      <diagonal/>
    </border>
    <border>
      <left style="thin">
        <color indexed="30"/>
      </left>
      <right style="thin">
        <color indexed="30"/>
      </right>
      <top style="thin">
        <color indexed="30"/>
      </top>
      <bottom style="thin">
        <color indexed="30"/>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54"/>
      </left>
      <right/>
      <top style="thin">
        <color indexed="54"/>
      </top>
      <bottom/>
      <diagonal/>
    </border>
    <border>
      <left/>
      <right/>
      <top style="thin">
        <color indexed="54"/>
      </top>
      <bottom style="double">
        <color indexed="54"/>
      </bottom>
      <diagonal/>
    </border>
    <border>
      <left/>
      <right/>
      <top style="thin">
        <color indexed="48"/>
      </top>
      <bottom style="double">
        <color indexed="48"/>
      </bottom>
      <diagonal/>
    </border>
    <border>
      <left style="thin">
        <color indexed="62"/>
      </left>
      <right style="thin">
        <color indexed="62"/>
      </right>
      <top style="thin">
        <color indexed="62"/>
      </top>
      <bottom style="thin">
        <color indexed="62"/>
      </bottom>
      <diagonal/>
    </border>
    <border>
      <left style="thin">
        <color indexed="31"/>
      </left>
      <right style="thin">
        <color indexed="62"/>
      </right>
      <top style="thin">
        <color indexed="31"/>
      </top>
      <bottom style="thin">
        <color indexed="62"/>
      </bottom>
      <diagonal/>
    </border>
    <border>
      <left style="thin">
        <color indexed="22"/>
      </left>
      <right style="thin">
        <color indexed="22"/>
      </right>
      <top style="thin">
        <color indexed="22"/>
      </top>
      <bottom style="thin">
        <color indexed="22"/>
      </bottom>
      <diagonal/>
    </border>
    <border>
      <left style="thin">
        <color indexed="30"/>
      </left>
      <right style="thin">
        <color indexed="30"/>
      </right>
      <top style="thin">
        <color indexed="30"/>
      </top>
      <bottom style="thin">
        <color indexed="30"/>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54"/>
      </left>
      <right/>
      <top style="thin">
        <color indexed="54"/>
      </top>
      <bottom/>
      <diagonal/>
    </border>
    <border>
      <left/>
      <right/>
      <top style="thin">
        <color indexed="54"/>
      </top>
      <bottom style="double">
        <color indexed="54"/>
      </bottom>
      <diagonal/>
    </border>
    <border>
      <left/>
      <right/>
      <top style="thin">
        <color indexed="48"/>
      </top>
      <bottom style="double">
        <color indexed="48"/>
      </bottom>
      <diagonal/>
    </border>
    <border>
      <left style="thin">
        <color indexed="62"/>
      </left>
      <right style="thin">
        <color indexed="62"/>
      </right>
      <top style="thin">
        <color indexed="62"/>
      </top>
      <bottom style="thin">
        <color indexed="62"/>
      </bottom>
      <diagonal/>
    </border>
    <border>
      <left style="thin">
        <color indexed="31"/>
      </left>
      <right style="thin">
        <color indexed="62"/>
      </right>
      <top style="thin">
        <color indexed="31"/>
      </top>
      <bottom style="thin">
        <color indexed="62"/>
      </bottom>
      <diagonal/>
    </border>
    <border>
      <left style="thin">
        <color indexed="22"/>
      </left>
      <right style="thin">
        <color indexed="22"/>
      </right>
      <top style="thin">
        <color indexed="22"/>
      </top>
      <bottom style="thin">
        <color indexed="22"/>
      </bottom>
      <diagonal/>
    </border>
    <border>
      <left style="thin">
        <color indexed="30"/>
      </left>
      <right style="thin">
        <color indexed="30"/>
      </right>
      <top style="thin">
        <color indexed="30"/>
      </top>
      <bottom style="thin">
        <color indexed="30"/>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54"/>
      </left>
      <right/>
      <top style="thin">
        <color indexed="54"/>
      </top>
      <bottom/>
      <diagonal/>
    </border>
    <border>
      <left/>
      <right/>
      <top style="thin">
        <color indexed="54"/>
      </top>
      <bottom style="double">
        <color indexed="54"/>
      </bottom>
      <diagonal/>
    </border>
    <border>
      <left/>
      <right/>
      <top style="thin">
        <color indexed="48"/>
      </top>
      <bottom style="double">
        <color indexed="48"/>
      </bottom>
      <diagonal/>
    </border>
    <border>
      <left style="thin">
        <color indexed="62"/>
      </left>
      <right style="thin">
        <color indexed="62"/>
      </right>
      <top style="thin">
        <color indexed="62"/>
      </top>
      <bottom style="thin">
        <color indexed="62"/>
      </bottom>
      <diagonal/>
    </border>
    <border>
      <left style="thin">
        <color indexed="31"/>
      </left>
      <right style="thin">
        <color indexed="62"/>
      </right>
      <top style="thin">
        <color indexed="31"/>
      </top>
      <bottom style="thin">
        <color indexed="62"/>
      </bottom>
      <diagonal/>
    </border>
    <border>
      <left style="thin">
        <color indexed="22"/>
      </left>
      <right style="thin">
        <color indexed="22"/>
      </right>
      <top style="thin">
        <color indexed="22"/>
      </top>
      <bottom style="thin">
        <color indexed="22"/>
      </bottom>
      <diagonal/>
    </border>
    <border>
      <left style="thin">
        <color indexed="30"/>
      </left>
      <right style="thin">
        <color indexed="30"/>
      </right>
      <top style="thin">
        <color indexed="30"/>
      </top>
      <bottom style="thin">
        <color indexed="30"/>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top style="thin">
        <color auto="1"/>
      </top>
      <bottom style="hair">
        <color auto="1"/>
      </bottom>
      <diagonal/>
    </border>
    <border>
      <left/>
      <right style="thin">
        <color indexed="64"/>
      </right>
      <top style="thin">
        <color indexed="64"/>
      </top>
      <bottom style="thin">
        <color indexed="64"/>
      </bottom>
      <diagonal/>
    </border>
    <border>
      <left style="thin">
        <color auto="1"/>
      </left>
      <right style="thin">
        <color indexed="64"/>
      </right>
      <top style="thin">
        <color auto="1"/>
      </top>
      <bottom style="hair">
        <color auto="1"/>
      </bottom>
      <diagonal/>
    </border>
    <border>
      <left style="thin">
        <color indexed="64"/>
      </left>
      <right/>
      <top style="thin">
        <color indexed="64"/>
      </top>
      <bottom style="hair">
        <color auto="1"/>
      </bottom>
      <diagonal/>
    </border>
    <border>
      <left style="medium">
        <color indexed="64"/>
      </left>
      <right/>
      <top style="hair">
        <color indexed="64"/>
      </top>
      <bottom/>
      <diagonal/>
    </border>
    <border>
      <left style="medium">
        <color indexed="64"/>
      </left>
      <right/>
      <top style="medium">
        <color indexed="64"/>
      </top>
      <bottom style="hair">
        <color indexed="64"/>
      </bottom>
      <diagonal/>
    </border>
    <border>
      <left style="thin">
        <color indexed="64"/>
      </left>
      <right style="hair">
        <color indexed="64"/>
      </right>
      <top/>
      <bottom style="hair">
        <color indexed="64"/>
      </bottom>
      <diagonal/>
    </border>
    <border>
      <left style="medium">
        <color indexed="64"/>
      </left>
      <right/>
      <top style="hair">
        <color indexed="64"/>
      </top>
      <bottom style="medium">
        <color indexed="64"/>
      </bottom>
      <diagonal/>
    </border>
    <border>
      <left/>
      <right style="thin">
        <color indexed="64"/>
      </right>
      <top style="thin">
        <color indexed="64"/>
      </top>
      <bottom style="hair">
        <color indexed="64"/>
      </bottom>
      <diagonal/>
    </border>
    <border>
      <left style="hair">
        <color indexed="64"/>
      </left>
      <right style="thin">
        <color auto="1"/>
      </right>
      <top style="hair">
        <color indexed="64"/>
      </top>
      <bottom style="thin">
        <color auto="1"/>
      </bottom>
      <diagonal/>
    </border>
    <border>
      <left style="thin">
        <color auto="1"/>
      </left>
      <right style="hair">
        <color indexed="64"/>
      </right>
      <top style="hair">
        <color indexed="64"/>
      </top>
      <bottom style="thin">
        <color auto="1"/>
      </bottom>
      <diagonal/>
    </border>
    <border>
      <left style="hair">
        <color indexed="64"/>
      </left>
      <right style="thin">
        <color auto="1"/>
      </right>
      <top style="thin">
        <color auto="1"/>
      </top>
      <bottom style="hair">
        <color indexed="64"/>
      </bottom>
      <diagonal/>
    </border>
    <border>
      <left style="thin">
        <color auto="1"/>
      </left>
      <right style="hair">
        <color indexed="64"/>
      </right>
      <top style="thin">
        <color auto="1"/>
      </top>
      <bottom style="hair">
        <color indexed="64"/>
      </bottom>
      <diagonal/>
    </border>
    <border>
      <left style="hair">
        <color indexed="64"/>
      </left>
      <right style="thin">
        <color auto="1"/>
      </right>
      <top style="hair">
        <color indexed="64"/>
      </top>
      <bottom style="hair">
        <color indexed="64"/>
      </bottom>
      <diagonal/>
    </border>
    <border>
      <left style="hair">
        <color indexed="64"/>
      </left>
      <right style="thin">
        <color auto="1"/>
      </right>
      <top/>
      <bottom style="hair">
        <color indexed="64"/>
      </bottom>
      <diagonal/>
    </border>
    <border>
      <left/>
      <right style="thin">
        <color indexed="64"/>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54"/>
      </left>
      <right/>
      <top style="thin">
        <color indexed="54"/>
      </top>
      <bottom/>
      <diagonal/>
    </border>
    <border>
      <left/>
      <right/>
      <top style="thin">
        <color indexed="54"/>
      </top>
      <bottom style="double">
        <color indexed="54"/>
      </bottom>
      <diagonal/>
    </border>
    <border>
      <left/>
      <right/>
      <top style="thin">
        <color indexed="48"/>
      </top>
      <bottom style="double">
        <color indexed="48"/>
      </bottom>
      <diagonal/>
    </border>
    <border>
      <left style="thin">
        <color indexed="62"/>
      </left>
      <right style="thin">
        <color indexed="62"/>
      </right>
      <top style="thin">
        <color indexed="62"/>
      </top>
      <bottom style="thin">
        <color indexed="62"/>
      </bottom>
      <diagonal/>
    </border>
    <border>
      <left style="thin">
        <color indexed="31"/>
      </left>
      <right style="thin">
        <color indexed="62"/>
      </right>
      <top style="thin">
        <color indexed="31"/>
      </top>
      <bottom style="thin">
        <color indexed="62"/>
      </bottom>
      <diagonal/>
    </border>
    <border>
      <left style="thin">
        <color indexed="22"/>
      </left>
      <right style="thin">
        <color indexed="22"/>
      </right>
      <top style="thin">
        <color indexed="22"/>
      </top>
      <bottom style="thin">
        <color indexed="22"/>
      </bottom>
      <diagonal/>
    </border>
    <border>
      <left style="thin">
        <color indexed="30"/>
      </left>
      <right style="thin">
        <color indexed="30"/>
      </right>
      <top style="thin">
        <color indexed="30"/>
      </top>
      <bottom style="thin">
        <color indexed="30"/>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62"/>
      </left>
      <right style="thin">
        <color indexed="62"/>
      </right>
      <top style="thin">
        <color indexed="62"/>
      </top>
      <bottom style="thin">
        <color indexed="62"/>
      </bottom>
      <diagonal/>
    </border>
    <border>
      <left style="thin">
        <color indexed="18"/>
      </left>
      <right style="thin">
        <color indexed="18"/>
      </right>
      <top style="thin">
        <color indexed="18"/>
      </top>
      <bottom style="thin">
        <color indexed="18"/>
      </bottom>
      <diagonal/>
    </border>
    <border>
      <left style="thin">
        <color indexed="31"/>
      </left>
      <right style="thin">
        <color indexed="62"/>
      </right>
      <top style="thin">
        <color indexed="31"/>
      </top>
      <bottom style="thin">
        <color indexed="62"/>
      </bottom>
      <diagonal/>
    </border>
    <border>
      <left style="thin">
        <color indexed="22"/>
      </left>
      <right style="thin">
        <color indexed="22"/>
      </right>
      <top style="thin">
        <color indexed="22"/>
      </top>
      <bottom style="thin">
        <color indexed="22"/>
      </bottom>
      <diagonal/>
    </border>
    <border>
      <left style="thin">
        <color indexed="30"/>
      </left>
      <right style="thin">
        <color indexed="30"/>
      </right>
      <top style="thin">
        <color indexed="30"/>
      </top>
      <bottom style="thin">
        <color indexed="30"/>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4"/>
      </top>
      <bottom style="double">
        <color indexed="54"/>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54"/>
      </left>
      <right/>
      <top style="thin">
        <color indexed="54"/>
      </top>
      <bottom/>
      <diagonal/>
    </border>
    <border>
      <left/>
      <right/>
      <top style="thin">
        <color indexed="54"/>
      </top>
      <bottom style="double">
        <color indexed="54"/>
      </bottom>
      <diagonal/>
    </border>
    <border>
      <left/>
      <right/>
      <top style="thin">
        <color indexed="48"/>
      </top>
      <bottom style="double">
        <color indexed="48"/>
      </bottom>
      <diagonal/>
    </border>
    <border>
      <left/>
      <right/>
      <top style="thin">
        <color auto="1"/>
      </top>
      <bottom style="thin">
        <color auto="1"/>
      </bottom>
      <diagonal/>
    </border>
    <border>
      <left style="thin">
        <color indexed="62"/>
      </left>
      <right style="thin">
        <color indexed="62"/>
      </right>
      <top style="thin">
        <color indexed="62"/>
      </top>
      <bottom style="thin">
        <color indexed="62"/>
      </bottom>
      <diagonal/>
    </border>
    <border>
      <left style="thin">
        <color indexed="31"/>
      </left>
      <right style="thin">
        <color indexed="62"/>
      </right>
      <top style="thin">
        <color indexed="31"/>
      </top>
      <bottom style="thin">
        <color indexed="62"/>
      </bottom>
      <diagonal/>
    </border>
    <border>
      <left style="thin">
        <color indexed="22"/>
      </left>
      <right style="thin">
        <color indexed="22"/>
      </right>
      <top style="thin">
        <color indexed="22"/>
      </top>
      <bottom style="thin">
        <color indexed="22"/>
      </bottom>
      <diagonal/>
    </border>
    <border>
      <left style="thin">
        <color indexed="30"/>
      </left>
      <right style="thin">
        <color indexed="30"/>
      </right>
      <top style="thin">
        <color indexed="30"/>
      </top>
      <bottom style="thin">
        <color indexed="30"/>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54"/>
      </left>
      <right/>
      <top style="thin">
        <color indexed="54"/>
      </top>
      <bottom/>
      <diagonal/>
    </border>
    <border>
      <left/>
      <right/>
      <top style="thin">
        <color indexed="54"/>
      </top>
      <bottom style="double">
        <color indexed="54"/>
      </bottom>
      <diagonal/>
    </border>
    <border>
      <left/>
      <right/>
      <top style="thin">
        <color indexed="48"/>
      </top>
      <bottom style="double">
        <color indexed="48"/>
      </bottom>
      <diagonal/>
    </border>
    <border>
      <left style="thin">
        <color indexed="62"/>
      </left>
      <right style="thin">
        <color indexed="62"/>
      </right>
      <top style="thin">
        <color indexed="62"/>
      </top>
      <bottom style="thin">
        <color indexed="62"/>
      </bottom>
      <diagonal/>
    </border>
    <border>
      <left style="thin">
        <color indexed="31"/>
      </left>
      <right style="thin">
        <color indexed="62"/>
      </right>
      <top style="thin">
        <color indexed="31"/>
      </top>
      <bottom style="thin">
        <color indexed="62"/>
      </bottom>
      <diagonal/>
    </border>
    <border>
      <left style="thin">
        <color indexed="22"/>
      </left>
      <right style="thin">
        <color indexed="22"/>
      </right>
      <top style="thin">
        <color indexed="22"/>
      </top>
      <bottom style="thin">
        <color indexed="22"/>
      </bottom>
      <diagonal/>
    </border>
    <border>
      <left style="thin">
        <color indexed="30"/>
      </left>
      <right style="thin">
        <color indexed="30"/>
      </right>
      <top style="thin">
        <color indexed="30"/>
      </top>
      <bottom style="thin">
        <color indexed="30"/>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ck">
        <color indexed="64"/>
      </right>
      <top/>
      <bottom/>
      <diagonal/>
    </border>
    <border>
      <left/>
      <right style="thick">
        <color auto="1"/>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auto="1"/>
      </left>
      <right style="hair">
        <color indexed="64"/>
      </right>
      <top style="thin">
        <color auto="1"/>
      </top>
      <bottom/>
      <diagonal/>
    </border>
    <border>
      <left style="hair">
        <color indexed="64"/>
      </left>
      <right style="thin">
        <color auto="1"/>
      </right>
      <top style="thin">
        <color auto="1"/>
      </top>
      <bottom/>
      <diagonal/>
    </border>
  </borders>
  <cellStyleXfs count="53093">
    <xf numFmtId="0" fontId="0" fillId="0" borderId="0"/>
    <xf numFmtId="43"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4" fillId="0" borderId="0"/>
    <xf numFmtId="43"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35" fillId="0" borderId="0"/>
    <xf numFmtId="0" fontId="5" fillId="0" borderId="0"/>
    <xf numFmtId="43" fontId="5" fillId="0" borderId="0" applyFont="0" applyFill="0" applyBorder="0" applyAlignment="0" applyProtection="0"/>
    <xf numFmtId="0" fontId="5" fillId="0" borderId="0"/>
    <xf numFmtId="0" fontId="5" fillId="0" borderId="0"/>
    <xf numFmtId="43" fontId="4" fillId="0" borderId="0" applyFont="0" applyFill="0" applyBorder="0" applyAlignment="0" applyProtection="0"/>
    <xf numFmtId="9" fontId="4" fillId="0" borderId="0" applyFont="0" applyFill="0" applyBorder="0" applyAlignment="0" applyProtection="0"/>
    <xf numFmtId="0" fontId="39" fillId="0" borderId="0"/>
    <xf numFmtId="0" fontId="5" fillId="0" borderId="0"/>
    <xf numFmtId="9" fontId="5" fillId="0" borderId="0" applyFont="0" applyFill="0" applyBorder="0" applyAlignment="0" applyProtection="0"/>
    <xf numFmtId="0" fontId="39" fillId="0" borderId="0"/>
    <xf numFmtId="0" fontId="5" fillId="0" borderId="0"/>
    <xf numFmtId="0" fontId="5" fillId="0" borderId="0"/>
    <xf numFmtId="0" fontId="5" fillId="0" borderId="0"/>
    <xf numFmtId="9" fontId="4" fillId="0" borderId="0" applyFont="0" applyFill="0" applyBorder="0" applyAlignment="0" applyProtection="0"/>
    <xf numFmtId="0" fontId="4" fillId="0" borderId="0"/>
    <xf numFmtId="182" fontId="5" fillId="0" borderId="0" applyFont="0" applyFill="0" applyBorder="0" applyAlignment="0" applyProtection="0"/>
    <xf numFmtId="184" fontId="5" fillId="0" borderId="0"/>
    <xf numFmtId="185" fontId="5" fillId="0" borderId="0"/>
    <xf numFmtId="186" fontId="5" fillId="0" borderId="0"/>
    <xf numFmtId="0" fontId="53" fillId="38"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38" fontId="63" fillId="2" borderId="0" applyNumberFormat="0" applyBorder="0" applyAlignment="0" applyProtection="0"/>
    <xf numFmtId="0" fontId="9" fillId="0" borderId="80" applyNumberFormat="0" applyAlignment="0" applyProtection="0">
      <alignment horizontal="left" vertical="center"/>
    </xf>
    <xf numFmtId="0" fontId="9" fillId="0" borderId="58">
      <alignment horizontal="left" vertical="center"/>
    </xf>
    <xf numFmtId="10" fontId="63" fillId="40" borderId="68" applyNumberFormat="0" applyBorder="0" applyAlignment="0" applyProtection="0"/>
    <xf numFmtId="187" fontId="54" fillId="0" borderId="0"/>
    <xf numFmtId="10" fontId="5" fillId="0" borderId="0" applyFont="0" applyFill="0" applyBorder="0" applyAlignment="0" applyProtection="0"/>
    <xf numFmtId="4" fontId="53" fillId="41" borderId="87" applyNumberFormat="0" applyProtection="0">
      <alignment vertical="center"/>
    </xf>
    <xf numFmtId="4" fontId="56" fillId="42" borderId="87" applyNumberFormat="0" applyProtection="0">
      <alignment vertical="center"/>
    </xf>
    <xf numFmtId="4" fontId="53" fillId="42" borderId="87" applyNumberFormat="0" applyProtection="0">
      <alignment horizontal="left" vertical="center" indent="1"/>
    </xf>
    <xf numFmtId="0" fontId="53" fillId="42" borderId="87" applyNumberFormat="0" applyProtection="0">
      <alignment horizontal="left" vertical="top" indent="1"/>
    </xf>
    <xf numFmtId="4" fontId="53" fillId="43" borderId="0" applyNumberFormat="0" applyProtection="0">
      <alignment horizontal="left" vertical="center" indent="1"/>
    </xf>
    <xf numFmtId="4" fontId="55" fillId="30" borderId="87" applyNumberFormat="0" applyProtection="0">
      <alignment horizontal="right" vertical="center"/>
    </xf>
    <xf numFmtId="4" fontId="55" fillId="31" borderId="87" applyNumberFormat="0" applyProtection="0">
      <alignment horizontal="right" vertical="center"/>
    </xf>
    <xf numFmtId="4" fontId="55" fillId="35" borderId="87" applyNumberFormat="0" applyProtection="0">
      <alignment horizontal="right" vertical="center"/>
    </xf>
    <xf numFmtId="4" fontId="55" fillId="33" borderId="87" applyNumberFormat="0" applyProtection="0">
      <alignment horizontal="right" vertical="center"/>
    </xf>
    <xf numFmtId="4" fontId="55" fillId="34" borderId="87" applyNumberFormat="0" applyProtection="0">
      <alignment horizontal="right" vertical="center"/>
    </xf>
    <xf numFmtId="4" fontId="55" fillId="37" borderId="87" applyNumberFormat="0" applyProtection="0">
      <alignment horizontal="right" vertical="center"/>
    </xf>
    <xf numFmtId="4" fontId="55" fillId="36" borderId="87" applyNumberFormat="0" applyProtection="0">
      <alignment horizontal="right" vertical="center"/>
    </xf>
    <xf numFmtId="4" fontId="55" fillId="44" borderId="87" applyNumberFormat="0" applyProtection="0">
      <alignment horizontal="right" vertical="center"/>
    </xf>
    <xf numFmtId="4" fontId="55" fillId="32" borderId="87" applyNumberFormat="0" applyProtection="0">
      <alignment horizontal="right" vertical="center"/>
    </xf>
    <xf numFmtId="4" fontId="53" fillId="45" borderId="88" applyNumberFormat="0" applyProtection="0">
      <alignment horizontal="left" vertical="center" indent="1"/>
    </xf>
    <xf numFmtId="4" fontId="55" fillId="46" borderId="0" applyNumberFormat="0" applyProtection="0">
      <alignment horizontal="left" vertical="center" indent="1"/>
    </xf>
    <xf numFmtId="4" fontId="30" fillId="47" borderId="0" applyNumberFormat="0" applyProtection="0">
      <alignment horizontal="left" vertical="center" indent="1"/>
    </xf>
    <xf numFmtId="4" fontId="55" fillId="48" borderId="87" applyNumberFormat="0" applyProtection="0">
      <alignment horizontal="right" vertical="center"/>
    </xf>
    <xf numFmtId="4" fontId="55" fillId="46" borderId="0" applyNumberFormat="0" applyProtection="0">
      <alignment horizontal="left" vertical="center" indent="1"/>
    </xf>
    <xf numFmtId="4" fontId="55" fillId="43" borderId="0" applyNumberFormat="0" applyProtection="0">
      <alignment horizontal="left" vertical="center" indent="1"/>
    </xf>
    <xf numFmtId="0" fontId="5" fillId="47" borderId="87" applyNumberFormat="0" applyProtection="0">
      <alignment horizontal="left" vertical="center" indent="1"/>
    </xf>
    <xf numFmtId="0" fontId="5" fillId="47" borderId="87" applyNumberFormat="0" applyProtection="0">
      <alignment horizontal="left" vertical="top" indent="1"/>
    </xf>
    <xf numFmtId="0" fontId="5" fillId="43" borderId="87" applyNumberFormat="0" applyProtection="0">
      <alignment horizontal="left" vertical="center" indent="1"/>
    </xf>
    <xf numFmtId="0" fontId="5" fillId="43" borderId="87" applyNumberFormat="0" applyProtection="0">
      <alignment horizontal="left" vertical="top" indent="1"/>
    </xf>
    <xf numFmtId="0" fontId="5" fillId="49" borderId="87" applyNumberFormat="0" applyProtection="0">
      <alignment horizontal="left" vertical="center" indent="1"/>
    </xf>
    <xf numFmtId="0" fontId="5" fillId="49" borderId="87" applyNumberFormat="0" applyProtection="0">
      <alignment horizontal="left" vertical="top" indent="1"/>
    </xf>
    <xf numFmtId="0" fontId="5" fillId="50" borderId="87" applyNumberFormat="0" applyProtection="0">
      <alignment horizontal="left" vertical="center" indent="1"/>
    </xf>
    <xf numFmtId="0" fontId="5" fillId="50" borderId="87" applyNumberFormat="0" applyProtection="0">
      <alignment horizontal="left" vertical="top" indent="1"/>
    </xf>
    <xf numFmtId="4" fontId="55" fillId="40" borderId="87" applyNumberFormat="0" applyProtection="0">
      <alignment vertical="center"/>
    </xf>
    <xf numFmtId="4" fontId="57" fillId="40" borderId="87" applyNumberFormat="0" applyProtection="0">
      <alignment vertical="center"/>
    </xf>
    <xf numFmtId="4" fontId="55" fillId="40" borderId="87" applyNumberFormat="0" applyProtection="0">
      <alignment horizontal="left" vertical="center" indent="1"/>
    </xf>
    <xf numFmtId="0" fontId="55" fillId="40" borderId="87" applyNumberFormat="0" applyProtection="0">
      <alignment horizontal="left" vertical="top" indent="1"/>
    </xf>
    <xf numFmtId="4" fontId="55" fillId="46" borderId="87" applyNumberFormat="0" applyProtection="0">
      <alignment horizontal="right" vertical="center"/>
    </xf>
    <xf numFmtId="4" fontId="57" fillId="46" borderId="87" applyNumberFormat="0" applyProtection="0">
      <alignment horizontal="right" vertical="center"/>
    </xf>
    <xf numFmtId="4" fontId="58" fillId="51" borderId="68" applyNumberFormat="0" applyProtection="0">
      <alignment horizontal="center" vertical="center" wrapText="1"/>
    </xf>
    <xf numFmtId="0" fontId="55" fillId="43" borderId="87" applyNumberFormat="0" applyProtection="0">
      <alignment horizontal="left" vertical="top" indent="1"/>
    </xf>
    <xf numFmtId="4" fontId="59" fillId="52" borderId="0" applyNumberFormat="0" applyProtection="0">
      <alignment horizontal="left" vertical="center" indent="1"/>
    </xf>
    <xf numFmtId="4" fontId="60" fillId="46" borderId="87" applyNumberFormat="0" applyProtection="0">
      <alignment horizontal="right" vertical="center"/>
    </xf>
    <xf numFmtId="0" fontId="61" fillId="0" borderId="0" applyNumberFormat="0" applyFill="0" applyBorder="0" applyAlignment="0" applyProtection="0"/>
    <xf numFmtId="0" fontId="62" fillId="53" borderId="0" applyFont="0" applyAlignment="0">
      <alignment wrapText="1"/>
    </xf>
    <xf numFmtId="0" fontId="5" fillId="0" borderId="0"/>
    <xf numFmtId="43" fontId="5"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186" fontId="65" fillId="0" borderId="0" applyFont="0" applyFill="0" applyBorder="0" applyAlignment="0" applyProtection="0"/>
    <xf numFmtId="186" fontId="65" fillId="0" borderId="0" applyFont="0" applyFill="0" applyBorder="0" applyAlignment="0" applyProtection="0"/>
    <xf numFmtId="41" fontId="6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8" fontId="5" fillId="0" borderId="0" applyFont="0" applyFill="0" applyBorder="0" applyAlignment="0" applyProtection="0"/>
    <xf numFmtId="188" fontId="5" fillId="0" borderId="0" applyFont="0" applyFill="0" applyBorder="0" applyAlignment="0" applyProtection="0"/>
    <xf numFmtId="189" fontId="5" fillId="0" borderId="0" applyFont="0" applyFill="0" applyBorder="0" applyAlignment="0" applyProtection="0"/>
    <xf numFmtId="43" fontId="5" fillId="0" borderId="0" applyFont="0" applyFill="0" applyBorder="0" applyAlignment="0" applyProtection="0"/>
    <xf numFmtId="186" fontId="65" fillId="0" borderId="0" applyFont="0" applyFill="0" applyBorder="0" applyAlignment="0" applyProtection="0"/>
    <xf numFmtId="0" fontId="65" fillId="0" borderId="0"/>
    <xf numFmtId="0" fontId="65" fillId="0" borderId="0"/>
    <xf numFmtId="0" fontId="5" fillId="0" borderId="0"/>
    <xf numFmtId="0" fontId="4" fillId="0" borderId="0"/>
    <xf numFmtId="9" fontId="65" fillId="0" borderId="0" applyFont="0" applyFill="0" applyBorder="0" applyAlignment="0" applyProtection="0"/>
    <xf numFmtId="0" fontId="24" fillId="0" borderId="0" applyFill="0">
      <alignment horizontal="center"/>
    </xf>
    <xf numFmtId="0" fontId="66" fillId="0" borderId="0" applyNumberFormat="0" applyFill="0" applyBorder="0" applyAlignment="0"/>
    <xf numFmtId="43"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43" fontId="4" fillId="0" borderId="0" applyFont="0" applyFill="0" applyBorder="0" applyAlignment="0" applyProtection="0"/>
    <xf numFmtId="0" fontId="68" fillId="11" borderId="0" applyNumberFormat="0" applyBorder="0" applyAlignment="0" applyProtection="0"/>
    <xf numFmtId="0" fontId="68" fillId="14" borderId="0" applyNumberFormat="0" applyBorder="0" applyAlignment="0" applyProtection="0"/>
    <xf numFmtId="0" fontId="68" fillId="17" borderId="0" applyNumberFormat="0" applyBorder="0" applyAlignment="0" applyProtection="0"/>
    <xf numFmtId="0" fontId="68" fillId="20" borderId="0" applyNumberFormat="0" applyBorder="0" applyAlignment="0" applyProtection="0"/>
    <xf numFmtId="0" fontId="68" fillId="24" borderId="0" applyNumberFormat="0" applyBorder="0" applyAlignment="0" applyProtection="0"/>
    <xf numFmtId="0" fontId="68" fillId="27" borderId="0" applyNumberFormat="0" applyBorder="0" applyAlignment="0" applyProtection="0"/>
    <xf numFmtId="0" fontId="68" fillId="12" borderId="0" applyNumberFormat="0" applyBorder="0" applyAlignment="0" applyProtection="0"/>
    <xf numFmtId="0" fontId="68" fillId="15" borderId="0" applyNumberFormat="0" applyBorder="0" applyAlignment="0" applyProtection="0"/>
    <xf numFmtId="0" fontId="68" fillId="18" borderId="0" applyNumberFormat="0" applyBorder="0" applyAlignment="0" applyProtection="0"/>
    <xf numFmtId="0" fontId="68" fillId="21" borderId="0" applyNumberFormat="0" applyBorder="0" applyAlignment="0" applyProtection="0"/>
    <xf numFmtId="0" fontId="68" fillId="25" borderId="0" applyNumberFormat="0" applyBorder="0" applyAlignment="0" applyProtection="0"/>
    <xf numFmtId="0" fontId="68" fillId="28" borderId="0" applyNumberFormat="0" applyBorder="0" applyAlignment="0" applyProtection="0"/>
    <xf numFmtId="0" fontId="69" fillId="13" borderId="0" applyNumberFormat="0" applyBorder="0" applyAlignment="0" applyProtection="0"/>
    <xf numFmtId="0" fontId="69" fillId="16" borderId="0" applyNumberFormat="0" applyBorder="0" applyAlignment="0" applyProtection="0"/>
    <xf numFmtId="0" fontId="69" fillId="19" borderId="0" applyNumberFormat="0" applyBorder="0" applyAlignment="0" applyProtection="0"/>
    <xf numFmtId="0" fontId="69" fillId="22" borderId="0" applyNumberFormat="0" applyBorder="0" applyAlignment="0" applyProtection="0"/>
    <xf numFmtId="0" fontId="69" fillId="26" borderId="0" applyNumberFormat="0" applyBorder="0" applyAlignment="0" applyProtection="0"/>
    <xf numFmtId="0" fontId="69" fillId="29" borderId="0" applyNumberFormat="0" applyBorder="0" applyAlignment="0" applyProtection="0"/>
    <xf numFmtId="0" fontId="35" fillId="54" borderId="0" applyNumberFormat="0" applyBorder="0" applyAlignment="0" applyProtection="0"/>
    <xf numFmtId="0" fontId="35" fillId="55" borderId="0" applyNumberFormat="0" applyBorder="0" applyAlignment="0" applyProtection="0"/>
    <xf numFmtId="0" fontId="35" fillId="3" borderId="0" applyNumberFormat="0" applyBorder="0" applyAlignment="0" applyProtection="0"/>
    <xf numFmtId="0" fontId="35" fillId="56" borderId="0" applyNumberFormat="0" applyBorder="0" applyAlignment="0" applyProtection="0"/>
    <xf numFmtId="0" fontId="70" fillId="57" borderId="0" applyNumberFormat="0" applyBorder="0" applyAlignment="0" applyProtection="0"/>
    <xf numFmtId="0" fontId="70" fillId="58" borderId="0" applyNumberFormat="0" applyBorder="0" applyAlignment="0" applyProtection="0"/>
    <xf numFmtId="0" fontId="70" fillId="59" borderId="0" applyNumberFormat="0" applyBorder="0" applyAlignment="0" applyProtection="0"/>
    <xf numFmtId="0" fontId="70" fillId="59" borderId="0" applyNumberFormat="0" applyBorder="0" applyAlignment="0" applyProtection="0"/>
    <xf numFmtId="0" fontId="70" fillId="59" borderId="0" applyNumberFormat="0" applyBorder="0" applyAlignment="0" applyProtection="0"/>
    <xf numFmtId="0" fontId="70" fillId="59" borderId="0" applyNumberFormat="0" applyBorder="0" applyAlignment="0" applyProtection="0"/>
    <xf numFmtId="0" fontId="70" fillId="59" borderId="0" applyNumberFormat="0" applyBorder="0" applyAlignment="0" applyProtection="0"/>
    <xf numFmtId="0" fontId="70" fillId="59" borderId="0" applyNumberFormat="0" applyBorder="0" applyAlignment="0" applyProtection="0"/>
    <xf numFmtId="0" fontId="70" fillId="59" borderId="0" applyNumberFormat="0" applyBorder="0" applyAlignment="0" applyProtection="0"/>
    <xf numFmtId="0" fontId="70" fillId="59" borderId="0" applyNumberFormat="0" applyBorder="0" applyAlignment="0" applyProtection="0"/>
    <xf numFmtId="0" fontId="70" fillId="59" borderId="0" applyNumberFormat="0" applyBorder="0" applyAlignment="0" applyProtection="0"/>
    <xf numFmtId="0" fontId="35" fillId="60" borderId="0" applyNumberFormat="0" applyBorder="0" applyAlignment="0" applyProtection="0"/>
    <xf numFmtId="0" fontId="35" fillId="61" borderId="0" applyNumberFormat="0" applyBorder="0" applyAlignment="0" applyProtection="0"/>
    <xf numFmtId="0" fontId="35" fillId="62" borderId="0" applyNumberFormat="0" applyBorder="0" applyAlignment="0" applyProtection="0"/>
    <xf numFmtId="0" fontId="35" fillId="63" borderId="0" applyNumberFormat="0" applyBorder="0" applyAlignment="0" applyProtection="0"/>
    <xf numFmtId="0" fontId="70" fillId="63" borderId="0" applyNumberFormat="0" applyBorder="0" applyAlignment="0" applyProtection="0"/>
    <xf numFmtId="0" fontId="70" fillId="64" borderId="0" applyNumberFormat="0" applyBorder="0" applyAlignment="0" applyProtection="0"/>
    <xf numFmtId="0" fontId="70" fillId="65" borderId="0" applyNumberFormat="0" applyBorder="0" applyAlignment="0" applyProtection="0"/>
    <xf numFmtId="0" fontId="70" fillId="65" borderId="0" applyNumberFormat="0" applyBorder="0" applyAlignment="0" applyProtection="0"/>
    <xf numFmtId="0" fontId="70" fillId="65" borderId="0" applyNumberFormat="0" applyBorder="0" applyAlignment="0" applyProtection="0"/>
    <xf numFmtId="0" fontId="70" fillId="65" borderId="0" applyNumberFormat="0" applyBorder="0" applyAlignment="0" applyProtection="0"/>
    <xf numFmtId="0" fontId="70" fillId="65" borderId="0" applyNumberFormat="0" applyBorder="0" applyAlignment="0" applyProtection="0"/>
    <xf numFmtId="0" fontId="70" fillId="65" borderId="0" applyNumberFormat="0" applyBorder="0" applyAlignment="0" applyProtection="0"/>
    <xf numFmtId="0" fontId="70" fillId="65" borderId="0" applyNumberFormat="0" applyBorder="0" applyAlignment="0" applyProtection="0"/>
    <xf numFmtId="0" fontId="70" fillId="65" borderId="0" applyNumberFormat="0" applyBorder="0" applyAlignment="0" applyProtection="0"/>
    <xf numFmtId="0" fontId="70" fillId="65" borderId="0" applyNumberFormat="0" applyBorder="0" applyAlignment="0" applyProtection="0"/>
    <xf numFmtId="0" fontId="35" fillId="66" borderId="0" applyNumberFormat="0" applyBorder="0" applyAlignment="0" applyProtection="0"/>
    <xf numFmtId="0" fontId="35" fillId="67" borderId="0" applyNumberFormat="0" applyBorder="0" applyAlignment="0" applyProtection="0"/>
    <xf numFmtId="0" fontId="35" fillId="68" borderId="0" applyNumberFormat="0" applyBorder="0" applyAlignment="0" applyProtection="0"/>
    <xf numFmtId="0" fontId="35" fillId="62" borderId="0" applyNumberFormat="0" applyBorder="0" applyAlignment="0" applyProtection="0"/>
    <xf numFmtId="0" fontId="70" fillId="69" borderId="0" applyNumberFormat="0" applyBorder="0" applyAlignment="0" applyProtection="0"/>
    <xf numFmtId="0" fontId="70" fillId="3" borderId="0" applyNumberFormat="0" applyBorder="0" applyAlignment="0" applyProtection="0"/>
    <xf numFmtId="0" fontId="70" fillId="70" borderId="0" applyNumberFormat="0" applyBorder="0" applyAlignment="0" applyProtection="0"/>
    <xf numFmtId="0" fontId="70" fillId="70" borderId="0" applyNumberFormat="0" applyBorder="0" applyAlignment="0" applyProtection="0"/>
    <xf numFmtId="0" fontId="70" fillId="70" borderId="0" applyNumberFormat="0" applyBorder="0" applyAlignment="0" applyProtection="0"/>
    <xf numFmtId="0" fontId="70" fillId="70" borderId="0" applyNumberFormat="0" applyBorder="0" applyAlignment="0" applyProtection="0"/>
    <xf numFmtId="0" fontId="70" fillId="70" borderId="0" applyNumberFormat="0" applyBorder="0" applyAlignment="0" applyProtection="0"/>
    <xf numFmtId="0" fontId="70" fillId="70" borderId="0" applyNumberFormat="0" applyBorder="0" applyAlignment="0" applyProtection="0"/>
    <xf numFmtId="0" fontId="70" fillId="70" borderId="0" applyNumberFormat="0" applyBorder="0" applyAlignment="0" applyProtection="0"/>
    <xf numFmtId="0" fontId="70" fillId="70" borderId="0" applyNumberFormat="0" applyBorder="0" applyAlignment="0" applyProtection="0"/>
    <xf numFmtId="0" fontId="70" fillId="70" borderId="0" applyNumberFormat="0" applyBorder="0" applyAlignment="0" applyProtection="0"/>
    <xf numFmtId="0" fontId="35" fillId="60" borderId="0" applyNumberFormat="0" applyBorder="0" applyAlignment="0" applyProtection="0"/>
    <xf numFmtId="0" fontId="35" fillId="62" borderId="0" applyNumberFormat="0" applyBorder="0" applyAlignment="0" applyProtection="0"/>
    <xf numFmtId="0" fontId="35" fillId="64" borderId="0" applyNumberFormat="0" applyBorder="0" applyAlignment="0" applyProtection="0"/>
    <xf numFmtId="0" fontId="35" fillId="3" borderId="0" applyNumberFormat="0" applyBorder="0" applyAlignment="0" applyProtection="0"/>
    <xf numFmtId="0" fontId="70" fillId="62" borderId="0" applyNumberFormat="0" applyBorder="0" applyAlignment="0" applyProtection="0"/>
    <xf numFmtId="0" fontId="70" fillId="3" borderId="0" applyNumberFormat="0" applyBorder="0" applyAlignment="0" applyProtection="0"/>
    <xf numFmtId="0" fontId="70" fillId="71" borderId="0" applyNumberFormat="0" applyBorder="0" applyAlignment="0" applyProtection="0"/>
    <xf numFmtId="0" fontId="70" fillId="71" borderId="0" applyNumberFormat="0" applyBorder="0" applyAlignment="0" applyProtection="0"/>
    <xf numFmtId="0" fontId="70" fillId="71" borderId="0" applyNumberFormat="0" applyBorder="0" applyAlignment="0" applyProtection="0"/>
    <xf numFmtId="0" fontId="70" fillId="71" borderId="0" applyNumberFormat="0" applyBorder="0" applyAlignment="0" applyProtection="0"/>
    <xf numFmtId="0" fontId="70" fillId="71" borderId="0" applyNumberFormat="0" applyBorder="0" applyAlignment="0" applyProtection="0"/>
    <xf numFmtId="0" fontId="70" fillId="71" borderId="0" applyNumberFormat="0" applyBorder="0" applyAlignment="0" applyProtection="0"/>
    <xf numFmtId="0" fontId="70" fillId="71" borderId="0" applyNumberFormat="0" applyBorder="0" applyAlignment="0" applyProtection="0"/>
    <xf numFmtId="0" fontId="70" fillId="71" borderId="0" applyNumberFormat="0" applyBorder="0" applyAlignment="0" applyProtection="0"/>
    <xf numFmtId="0" fontId="70" fillId="71" borderId="0" applyNumberFormat="0" applyBorder="0" applyAlignment="0" applyProtection="0"/>
    <xf numFmtId="0" fontId="35" fillId="67" borderId="0" applyNumberFormat="0" applyBorder="0" applyAlignment="0" applyProtection="0"/>
    <xf numFmtId="0" fontId="35" fillId="55" borderId="0" applyNumberFormat="0" applyBorder="0" applyAlignment="0" applyProtection="0"/>
    <xf numFmtId="0" fontId="35" fillId="56" borderId="0" applyNumberFormat="0" applyBorder="0" applyAlignment="0" applyProtection="0"/>
    <xf numFmtId="0" fontId="70" fillId="57" borderId="0" applyNumberFormat="0" applyBorder="0" applyAlignment="0" applyProtection="0"/>
    <xf numFmtId="0" fontId="70" fillId="56" borderId="0" applyNumberFormat="0" applyBorder="0" applyAlignment="0" applyProtection="0"/>
    <xf numFmtId="0" fontId="70" fillId="57" borderId="0" applyNumberFormat="0" applyBorder="0" applyAlignment="0" applyProtection="0"/>
    <xf numFmtId="0" fontId="70" fillId="57" borderId="0" applyNumberFormat="0" applyBorder="0" applyAlignment="0" applyProtection="0"/>
    <xf numFmtId="0" fontId="50" fillId="23" borderId="0" applyNumberFormat="0" applyBorder="0" applyAlignment="0" applyProtection="0"/>
    <xf numFmtId="0" fontId="70" fillId="57" borderId="0" applyNumberFormat="0" applyBorder="0" applyAlignment="0" applyProtection="0"/>
    <xf numFmtId="0" fontId="70" fillId="57" borderId="0" applyNumberFormat="0" applyBorder="0" applyAlignment="0" applyProtection="0"/>
    <xf numFmtId="0" fontId="70" fillId="57" borderId="0" applyNumberFormat="0" applyBorder="0" applyAlignment="0" applyProtection="0"/>
    <xf numFmtId="0" fontId="70" fillId="57" borderId="0" applyNumberFormat="0" applyBorder="0" applyAlignment="0" applyProtection="0"/>
    <xf numFmtId="0" fontId="70" fillId="57" borderId="0" applyNumberFormat="0" applyBorder="0" applyAlignment="0" applyProtection="0"/>
    <xf numFmtId="0" fontId="70" fillId="57" borderId="0" applyNumberFormat="0" applyBorder="0" applyAlignment="0" applyProtection="0"/>
    <xf numFmtId="0" fontId="70" fillId="57" borderId="0" applyNumberFormat="0" applyBorder="0" applyAlignment="0" applyProtection="0"/>
    <xf numFmtId="0" fontId="35" fillId="72" borderId="0" applyNumberFormat="0" applyBorder="0" applyAlignment="0" applyProtection="0"/>
    <xf numFmtId="0" fontId="35" fillId="73" borderId="0" applyNumberFormat="0" applyBorder="0" applyAlignment="0" applyProtection="0"/>
    <xf numFmtId="0" fontId="35" fillId="63" borderId="0" applyNumberFormat="0" applyBorder="0" applyAlignment="0" applyProtection="0"/>
    <xf numFmtId="0" fontId="70" fillId="74" borderId="0" applyNumberFormat="0" applyBorder="0" applyAlignment="0" applyProtection="0"/>
    <xf numFmtId="0" fontId="70" fillId="73" borderId="0" applyNumberFormat="0" applyBorder="0" applyAlignment="0" applyProtection="0"/>
    <xf numFmtId="0" fontId="70" fillId="75" borderId="0" applyNumberFormat="0" applyBorder="0" applyAlignment="0" applyProtection="0"/>
    <xf numFmtId="0" fontId="70" fillId="75" borderId="0" applyNumberFormat="0" applyBorder="0" applyAlignment="0" applyProtection="0"/>
    <xf numFmtId="0" fontId="70" fillId="75" borderId="0" applyNumberFormat="0" applyBorder="0" applyAlignment="0" applyProtection="0"/>
    <xf numFmtId="0" fontId="70" fillId="75" borderId="0" applyNumberFormat="0" applyBorder="0" applyAlignment="0" applyProtection="0"/>
    <xf numFmtId="0" fontId="70" fillId="75" borderId="0" applyNumberFormat="0" applyBorder="0" applyAlignment="0" applyProtection="0"/>
    <xf numFmtId="0" fontId="70" fillId="75" borderId="0" applyNumberFormat="0" applyBorder="0" applyAlignment="0" applyProtection="0"/>
    <xf numFmtId="0" fontId="70" fillId="75" borderId="0" applyNumberFormat="0" applyBorder="0" applyAlignment="0" applyProtection="0"/>
    <xf numFmtId="0" fontId="70" fillId="75" borderId="0" applyNumberFormat="0" applyBorder="0" applyAlignment="0" applyProtection="0"/>
    <xf numFmtId="0" fontId="70" fillId="75" borderId="0" applyNumberFormat="0" applyBorder="0" applyAlignment="0" applyProtection="0"/>
    <xf numFmtId="0" fontId="60" fillId="76" borderId="0" applyNumberFormat="0" applyBorder="0" applyAlignment="0" applyProtection="0"/>
    <xf numFmtId="0" fontId="71" fillId="72" borderId="0" applyNumberFormat="0" applyBorder="0" applyAlignment="0" applyProtection="0"/>
    <xf numFmtId="0" fontId="72" fillId="77" borderId="0" applyNumberFormat="0" applyBorder="0" applyAlignment="0">
      <protection locked="0"/>
    </xf>
    <xf numFmtId="0" fontId="73" fillId="77" borderId="89" applyNumberFormat="0" applyAlignment="0" applyProtection="0"/>
    <xf numFmtId="0" fontId="74" fillId="78" borderId="90" applyNumberFormat="0" applyAlignment="0" applyProtection="0"/>
    <xf numFmtId="0" fontId="75" fillId="0" borderId="0" applyNumberFormat="0" applyFill="0" applyBorder="0" applyAlignment="0" applyProtection="0"/>
    <xf numFmtId="0" fontId="76" fillId="71" borderId="91"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182" fontId="4" fillId="0" borderId="0" applyFont="0" applyFill="0" applyBorder="0" applyAlignment="0" applyProtection="0"/>
    <xf numFmtId="43" fontId="5" fillId="0" borderId="0" applyFont="0" applyFill="0" applyBorder="0" applyAlignment="0" applyProtection="0"/>
    <xf numFmtId="43" fontId="77"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43"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2" fontId="4" fillId="0" borderId="0" applyFont="0" applyFill="0" applyBorder="0" applyAlignment="0" applyProtection="0"/>
    <xf numFmtId="184" fontId="5" fillId="0" borderId="0"/>
    <xf numFmtId="0" fontId="78" fillId="0" borderId="0"/>
    <xf numFmtId="0" fontId="78"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5" fillId="0" borderId="0" applyFont="0" applyFill="0" applyBorder="0" applyAlignment="0" applyProtection="0"/>
    <xf numFmtId="185" fontId="5" fillId="0" borderId="0"/>
    <xf numFmtId="190" fontId="5" fillId="0" borderId="0" applyFont="0" applyFill="0" applyBorder="0" applyAlignment="0" applyProtection="0"/>
    <xf numFmtId="186" fontId="5" fillId="0" borderId="0"/>
    <xf numFmtId="0" fontId="53" fillId="38" borderId="0" applyNumberFormat="0" applyBorder="0" applyAlignment="0" applyProtection="0"/>
    <xf numFmtId="0" fontId="79" fillId="79" borderId="0" applyNumberFormat="0" applyBorder="0" applyAlignment="0" applyProtection="0"/>
    <xf numFmtId="0" fontId="53" fillId="38" borderId="0" applyNumberFormat="0" applyBorder="0" applyAlignment="0" applyProtection="0"/>
    <xf numFmtId="0" fontId="53" fillId="39" borderId="0" applyNumberFormat="0" applyBorder="0" applyAlignment="0" applyProtection="0"/>
    <xf numFmtId="0" fontId="79" fillId="80"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191" fontId="5" fillId="0" borderId="0" applyFont="0" applyFill="0" applyBorder="0" applyAlignment="0" applyProtection="0"/>
    <xf numFmtId="0" fontId="80" fillId="0" borderId="0" applyNumberFormat="0" applyFill="0" applyBorder="0" applyAlignment="0" applyProtection="0"/>
    <xf numFmtId="0" fontId="78" fillId="0" borderId="0"/>
    <xf numFmtId="0" fontId="81" fillId="81" borderId="0" applyNumberFormat="0" applyBorder="0" applyAlignment="0" applyProtection="0"/>
    <xf numFmtId="0" fontId="35" fillId="68" borderId="0" applyNumberFormat="0" applyBorder="0" applyAlignment="0" applyProtection="0"/>
    <xf numFmtId="0" fontId="35" fillId="68" borderId="0" applyNumberFormat="0" applyBorder="0" applyAlignment="0" applyProtection="0"/>
    <xf numFmtId="38" fontId="63" fillId="2" borderId="0" applyNumberFormat="0" applyBorder="0" applyAlignment="0" applyProtection="0"/>
    <xf numFmtId="0" fontId="9" fillId="0" borderId="80" applyNumberFormat="0" applyAlignment="0" applyProtection="0">
      <alignment horizontal="left" vertical="center"/>
    </xf>
    <xf numFmtId="0" fontId="9" fillId="0" borderId="80" applyNumberFormat="0" applyAlignment="0" applyProtection="0">
      <alignment horizontal="left" vertical="center"/>
    </xf>
    <xf numFmtId="0" fontId="9" fillId="0" borderId="58">
      <alignment horizontal="left" vertical="center"/>
    </xf>
    <xf numFmtId="0" fontId="9" fillId="0" borderId="58">
      <alignment horizontal="left" vertical="center"/>
    </xf>
    <xf numFmtId="0" fontId="82" fillId="0" borderId="92" applyNumberFormat="0" applyFill="0" applyAlignment="0" applyProtection="0"/>
    <xf numFmtId="0" fontId="83" fillId="0" borderId="93" applyNumberFormat="0" applyFill="0" applyAlignment="0" applyProtection="0"/>
    <xf numFmtId="0" fontId="84" fillId="0" borderId="94" applyNumberFormat="0" applyFill="0" applyAlignment="0" applyProtection="0"/>
    <xf numFmtId="0" fontId="85" fillId="0" borderId="95" applyNumberFormat="0" applyFill="0" applyAlignment="0" applyProtection="0"/>
    <xf numFmtId="0" fontId="86" fillId="0" borderId="96" applyNumberFormat="0" applyFill="0" applyAlignment="0" applyProtection="0"/>
    <xf numFmtId="0" fontId="87" fillId="0" borderId="97" applyNumberFormat="0" applyFill="0" applyAlignment="0" applyProtection="0"/>
    <xf numFmtId="0" fontId="86" fillId="0" borderId="0" applyNumberFormat="0" applyFill="0" applyBorder="0" applyAlignment="0" applyProtection="0"/>
    <xf numFmtId="0" fontId="87" fillId="0" borderId="0" applyNumberFormat="0" applyFill="0" applyBorder="0" applyAlignment="0" applyProtection="0"/>
    <xf numFmtId="0" fontId="88" fillId="0" borderId="0" applyNumberFormat="0" applyFill="0" applyBorder="0" applyAlignment="0" applyProtection="0">
      <alignment vertical="top"/>
      <protection locked="0"/>
    </xf>
    <xf numFmtId="10" fontId="63" fillId="40" borderId="68" applyNumberFormat="0" applyBorder="0" applyAlignment="0" applyProtection="0"/>
    <xf numFmtId="10" fontId="63" fillId="40" borderId="68" applyNumberFormat="0" applyBorder="0" applyAlignment="0" applyProtection="0"/>
    <xf numFmtId="10" fontId="63" fillId="40" borderId="68" applyNumberFormat="0" applyBorder="0" applyAlignment="0" applyProtection="0"/>
    <xf numFmtId="0" fontId="89" fillId="73" borderId="90" applyNumberFormat="0" applyAlignment="0" applyProtection="0"/>
    <xf numFmtId="0" fontId="90" fillId="82" borderId="98" applyNumberFormat="0" applyAlignment="0" applyProtection="0"/>
    <xf numFmtId="0" fontId="89" fillId="73" borderId="90" applyNumberFormat="0" applyAlignment="0" applyProtection="0"/>
    <xf numFmtId="0" fontId="89" fillId="73" borderId="90" applyNumberFormat="0" applyAlignment="0" applyProtection="0"/>
    <xf numFmtId="0" fontId="89" fillId="73" borderId="90" applyNumberFormat="0" applyAlignment="0" applyProtection="0"/>
    <xf numFmtId="0" fontId="89" fillId="73" borderId="90" applyNumberFormat="0" applyAlignment="0" applyProtection="0"/>
    <xf numFmtId="0" fontId="89" fillId="73" borderId="90" applyNumberFormat="0" applyAlignment="0" applyProtection="0"/>
    <xf numFmtId="0" fontId="89" fillId="73" borderId="90" applyNumberFormat="0" applyAlignment="0" applyProtection="0"/>
    <xf numFmtId="0" fontId="89" fillId="73" borderId="90" applyNumberFormat="0" applyAlignment="0" applyProtection="0"/>
    <xf numFmtId="0" fontId="5" fillId="83" borderId="99" applyNumberFormat="0" applyFont="0" applyAlignment="0" applyProtection="0"/>
    <xf numFmtId="0" fontId="91" fillId="0" borderId="100" applyNumberFormat="0" applyFill="0" applyAlignment="0" applyProtection="0"/>
    <xf numFmtId="44" fontId="5" fillId="0" borderId="0" applyFont="0" applyFill="0" applyBorder="0" applyAlignment="0" applyProtection="0"/>
    <xf numFmtId="0" fontId="92" fillId="72" borderId="0" applyNumberFormat="0" applyBorder="0" applyAlignment="0" applyProtection="0"/>
    <xf numFmtId="0" fontId="91" fillId="73" borderId="0" applyNumberFormat="0" applyBorder="0" applyAlignment="0" applyProtection="0"/>
    <xf numFmtId="0" fontId="91" fillId="73" borderId="0" applyNumberFormat="0" applyBorder="0" applyAlignment="0" applyProtection="0"/>
    <xf numFmtId="0" fontId="4" fillId="0" borderId="0"/>
    <xf numFmtId="0" fontId="63" fillId="84"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3" fillId="84"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3" fillId="0" borderId="0"/>
    <xf numFmtId="0" fontId="93" fillId="0" borderId="0"/>
    <xf numFmtId="0" fontId="93" fillId="0" borderId="0"/>
    <xf numFmtId="0" fontId="4" fillId="0" borderId="0"/>
    <xf numFmtId="0" fontId="4" fillId="0" borderId="0"/>
    <xf numFmtId="0" fontId="63" fillId="84" borderId="0"/>
    <xf numFmtId="0" fontId="4" fillId="0" borderId="0"/>
    <xf numFmtId="0" fontId="4" fillId="0" borderId="0"/>
    <xf numFmtId="0" fontId="5" fillId="0" borderId="0"/>
    <xf numFmtId="0" fontId="5" fillId="0" borderId="0"/>
    <xf numFmtId="0" fontId="93" fillId="0" borderId="0"/>
    <xf numFmtId="0" fontId="5" fillId="0" borderId="0"/>
    <xf numFmtId="0" fontId="93" fillId="0" borderId="0"/>
    <xf numFmtId="0" fontId="5" fillId="0" borderId="0"/>
    <xf numFmtId="0" fontId="93" fillId="0" borderId="0"/>
    <xf numFmtId="0" fontId="5" fillId="0" borderId="0"/>
    <xf numFmtId="0" fontId="93" fillId="0" borderId="0"/>
    <xf numFmtId="0" fontId="93" fillId="0" borderId="0"/>
    <xf numFmtId="0" fontId="93" fillId="0" borderId="0"/>
    <xf numFmtId="0" fontId="93" fillId="0" borderId="0"/>
    <xf numFmtId="0" fontId="93" fillId="0" borderId="0"/>
    <xf numFmtId="0" fontId="93" fillId="0" borderId="0"/>
    <xf numFmtId="0" fontId="5" fillId="0" borderId="0"/>
    <xf numFmtId="0" fontId="63" fillId="84" borderId="0"/>
    <xf numFmtId="0" fontId="4" fillId="0" borderId="0"/>
    <xf numFmtId="0" fontId="4" fillId="0" borderId="0"/>
    <xf numFmtId="0" fontId="5" fillId="0" borderId="0"/>
    <xf numFmtId="0" fontId="5" fillId="0" borderId="0"/>
    <xf numFmtId="0" fontId="93" fillId="0" borderId="0"/>
    <xf numFmtId="0" fontId="4" fillId="0" borderId="0"/>
    <xf numFmtId="0" fontId="63" fillId="84" borderId="0"/>
    <xf numFmtId="0" fontId="5" fillId="0" borderId="0"/>
    <xf numFmtId="0" fontId="5" fillId="0" borderId="0"/>
    <xf numFmtId="0" fontId="63" fillId="84"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5" fillId="0" borderId="0"/>
    <xf numFmtId="0" fontId="6" fillId="0" borderId="0"/>
    <xf numFmtId="0" fontId="63" fillId="84" borderId="0"/>
    <xf numFmtId="0" fontId="5" fillId="0" borderId="0"/>
    <xf numFmtId="0" fontId="5" fillId="0" borderId="0"/>
    <xf numFmtId="0" fontId="63" fillId="84" borderId="0"/>
    <xf numFmtId="0" fontId="5" fillId="0" borderId="0"/>
    <xf numFmtId="0" fontId="5" fillId="0" borderId="0"/>
    <xf numFmtId="0" fontId="63" fillId="84" borderId="0"/>
    <xf numFmtId="0" fontId="4" fillId="0" borderId="0"/>
    <xf numFmtId="0" fontId="4" fillId="0" borderId="0"/>
    <xf numFmtId="0" fontId="63" fillId="84" borderId="0"/>
    <xf numFmtId="0" fontId="5" fillId="0" borderId="0"/>
    <xf numFmtId="0" fontId="5" fillId="0" borderId="0"/>
    <xf numFmtId="0" fontId="63" fillId="84" borderId="0"/>
    <xf numFmtId="0" fontId="5" fillId="0" borderId="0"/>
    <xf numFmtId="0" fontId="5" fillId="0" borderId="0"/>
    <xf numFmtId="0" fontId="63" fillId="84" borderId="0"/>
    <xf numFmtId="0" fontId="63" fillId="84" borderId="0"/>
    <xf numFmtId="0" fontId="63" fillId="84" borderId="0"/>
    <xf numFmtId="0" fontId="5" fillId="0" borderId="0" applyFont="0" applyFill="0" applyBorder="0" applyAlignment="0" applyProtection="0"/>
    <xf numFmtId="0" fontId="63" fillId="84"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72" fillId="0" borderId="0"/>
    <xf numFmtId="0" fontId="4" fillId="0" borderId="0"/>
    <xf numFmtId="0" fontId="4" fillId="0" borderId="0"/>
    <xf numFmtId="0" fontId="4" fillId="0" borderId="0"/>
    <xf numFmtId="0" fontId="4" fillId="0" borderId="0"/>
    <xf numFmtId="192" fontId="5" fillId="0" borderId="0"/>
    <xf numFmtId="0" fontId="63" fillId="84"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pplyFont="0" applyFill="0" applyBorder="0" applyAlignment="0" applyProtection="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3" fillId="84"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63" fillId="84" borderId="0"/>
    <xf numFmtId="0" fontId="63" fillId="84"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3" fillId="84" borderId="0"/>
    <xf numFmtId="0" fontId="5"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72" borderId="101" applyNumberFormat="0" applyFont="0" applyAlignment="0" applyProtection="0"/>
    <xf numFmtId="0" fontId="63" fillId="72" borderId="90" applyNumberFormat="0" applyFont="0" applyAlignment="0" applyProtection="0"/>
    <xf numFmtId="0" fontId="4" fillId="10" borderId="86" applyNumberFormat="0" applyFont="0" applyAlignment="0" applyProtection="0"/>
    <xf numFmtId="0" fontId="63" fillId="72" borderId="90" applyNumberFormat="0" applyFont="0" applyAlignment="0" applyProtection="0"/>
    <xf numFmtId="0" fontId="63" fillId="72" borderId="90"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63" fillId="72" borderId="90" applyNumberFormat="0" applyFont="0" applyAlignment="0" applyProtection="0"/>
    <xf numFmtId="0" fontId="63" fillId="72" borderId="90" applyNumberFormat="0" applyFont="0" applyAlignment="0" applyProtection="0"/>
    <xf numFmtId="0" fontId="52" fillId="85" borderId="102" applyNumberFormat="0" applyAlignment="0" applyProtection="0"/>
    <xf numFmtId="0" fontId="94" fillId="78" borderId="103" applyNumberFormat="0" applyAlignment="0" applyProtection="0"/>
    <xf numFmtId="10" fontId="5" fillId="0" borderId="0" applyFont="0" applyFill="0" applyBorder="0" applyAlignment="0" applyProtection="0"/>
    <xf numFmtId="9" fontId="93" fillId="0" borderId="0" applyFont="0" applyFill="0" applyBorder="0" applyAlignment="0" applyProtection="0"/>
    <xf numFmtId="9" fontId="93" fillId="0" borderId="0" applyFont="0" applyFill="0" applyBorder="0" applyAlignment="0" applyProtection="0"/>
    <xf numFmtId="9" fontId="93" fillId="0" borderId="0" applyFont="0" applyFill="0" applyBorder="0" applyAlignment="0" applyProtection="0"/>
    <xf numFmtId="9" fontId="93" fillId="0" borderId="0" applyFont="0" applyFill="0" applyBorder="0" applyAlignment="0" applyProtection="0"/>
    <xf numFmtId="9" fontId="93" fillId="0" borderId="0" applyFont="0" applyFill="0" applyBorder="0" applyAlignment="0" applyProtection="0"/>
    <xf numFmtId="9" fontId="93" fillId="0" borderId="0" applyFont="0" applyFill="0" applyBorder="0" applyAlignment="0" applyProtection="0"/>
    <xf numFmtId="9" fontId="93" fillId="0" borderId="0" applyFont="0" applyFill="0" applyBorder="0" applyAlignment="0" applyProtection="0"/>
    <xf numFmtId="9" fontId="93" fillId="0" borderId="0" applyFont="0" applyFill="0" applyBorder="0" applyAlignment="0" applyProtection="0"/>
    <xf numFmtId="9" fontId="93"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93" fillId="0" borderId="0" applyFont="0" applyFill="0" applyBorder="0" applyAlignment="0" applyProtection="0"/>
    <xf numFmtId="0" fontId="5" fillId="0" borderId="0">
      <protection locked="0"/>
    </xf>
    <xf numFmtId="0" fontId="5" fillId="0" borderId="0">
      <protection locked="0"/>
    </xf>
    <xf numFmtId="0" fontId="5" fillId="0" borderId="0">
      <protection locked="0"/>
    </xf>
    <xf numFmtId="0" fontId="51" fillId="0" borderId="0">
      <protection locked="0"/>
    </xf>
    <xf numFmtId="0" fontId="5" fillId="0" borderId="0">
      <protection locked="0"/>
    </xf>
    <xf numFmtId="0" fontId="5" fillId="0" borderId="0">
      <protection locked="0"/>
    </xf>
    <xf numFmtId="0" fontId="5" fillId="0" borderId="0">
      <protection locked="0"/>
    </xf>
    <xf numFmtId="0" fontId="24" fillId="0" borderId="0">
      <protection locked="0"/>
    </xf>
    <xf numFmtId="4" fontId="53" fillId="41" borderId="87" applyNumberFormat="0" applyProtection="0">
      <alignment vertical="center"/>
    </xf>
    <xf numFmtId="4" fontId="95" fillId="41" borderId="59" applyNumberFormat="0" applyProtection="0">
      <alignment vertical="center"/>
    </xf>
    <xf numFmtId="4" fontId="95" fillId="41" borderId="59" applyNumberFormat="0" applyProtection="0">
      <alignment vertical="center"/>
    </xf>
    <xf numFmtId="4" fontId="63" fillId="41" borderId="90" applyNumberFormat="0" applyProtection="0">
      <alignment vertical="center"/>
    </xf>
    <xf numFmtId="4" fontId="63" fillId="41" borderId="90" applyNumberFormat="0" applyProtection="0">
      <alignment vertical="center"/>
    </xf>
    <xf numFmtId="4" fontId="53" fillId="41" borderId="87" applyNumberFormat="0" applyProtection="0">
      <alignment vertical="center"/>
    </xf>
    <xf numFmtId="4" fontId="58" fillId="42" borderId="87" applyNumberFormat="0" applyProtection="0">
      <alignment vertical="center"/>
    </xf>
    <xf numFmtId="4" fontId="56" fillId="42" borderId="87" applyNumberFormat="0" applyProtection="0">
      <alignment vertical="center"/>
    </xf>
    <xf numFmtId="4" fontId="96" fillId="41" borderId="59" applyNumberFormat="0" applyProtection="0">
      <alignment vertical="center"/>
    </xf>
    <xf numFmtId="4" fontId="96" fillId="41" borderId="59" applyNumberFormat="0" applyProtection="0">
      <alignment vertical="center"/>
    </xf>
    <xf numFmtId="4" fontId="97" fillId="42" borderId="90" applyNumberFormat="0" applyProtection="0">
      <alignment vertical="center"/>
    </xf>
    <xf numFmtId="4" fontId="97" fillId="42" borderId="90" applyNumberFormat="0" applyProtection="0">
      <alignment vertical="center"/>
    </xf>
    <xf numFmtId="4" fontId="53" fillId="42" borderId="87" applyNumberFormat="0" applyProtection="0">
      <alignment horizontal="left" vertical="center" indent="1"/>
    </xf>
    <xf numFmtId="4" fontId="95" fillId="41" borderId="59" applyNumberFormat="0" applyProtection="0">
      <alignment horizontal="left" vertical="center" indent="1"/>
    </xf>
    <xf numFmtId="4" fontId="95" fillId="41" borderId="59" applyNumberFormat="0" applyProtection="0">
      <alignment horizontal="left" vertical="center" indent="1"/>
    </xf>
    <xf numFmtId="4" fontId="63" fillId="42" borderId="90" applyNumberFormat="0" applyProtection="0">
      <alignment horizontal="left" vertical="center" indent="1"/>
    </xf>
    <xf numFmtId="4" fontId="63" fillId="42" borderId="90" applyNumberFormat="0" applyProtection="0">
      <alignment horizontal="left" vertical="center" indent="1"/>
    </xf>
    <xf numFmtId="4" fontId="53" fillId="42" borderId="87" applyNumberFormat="0" applyProtection="0">
      <alignment horizontal="left" vertical="center" indent="1"/>
    </xf>
    <xf numFmtId="4" fontId="58" fillId="42" borderId="87" applyNumberFormat="0" applyProtection="0">
      <alignment horizontal="left" vertical="center" indent="1"/>
    </xf>
    <xf numFmtId="0" fontId="53" fillId="42" borderId="87" applyNumberFormat="0" applyProtection="0">
      <alignment horizontal="left" vertical="top" indent="1"/>
    </xf>
    <xf numFmtId="0" fontId="58" fillId="41" borderId="87" applyNumberFormat="0" applyProtection="0">
      <alignment horizontal="left" vertical="top" indent="1"/>
    </xf>
    <xf numFmtId="0" fontId="58" fillId="41" borderId="87" applyNumberFormat="0" applyProtection="0">
      <alignment horizontal="left" vertical="top" indent="1"/>
    </xf>
    <xf numFmtId="4" fontId="58" fillId="3" borderId="0" applyNumberFormat="0" applyProtection="0">
      <alignment horizontal="left" vertical="center" wrapText="1" indent="1"/>
    </xf>
    <xf numFmtId="4" fontId="53" fillId="43" borderId="0" applyNumberFormat="0" applyProtection="0">
      <alignment horizontal="left" vertical="center" indent="1"/>
    </xf>
    <xf numFmtId="4" fontId="63" fillId="86" borderId="59" applyNumberFormat="0" applyProtection="0">
      <alignment horizontal="left" vertical="center" indent="1"/>
    </xf>
    <xf numFmtId="4" fontId="63" fillId="86" borderId="59" applyNumberFormat="0" applyProtection="0">
      <alignment horizontal="left" vertical="center" indent="1"/>
    </xf>
    <xf numFmtId="4" fontId="63" fillId="86" borderId="59" applyNumberFormat="0" applyProtection="0">
      <alignment horizontal="left" vertical="center" indent="1"/>
    </xf>
    <xf numFmtId="4" fontId="63" fillId="86" borderId="59" applyNumberFormat="0" applyProtection="0">
      <alignment horizontal="left" vertical="center" indent="1"/>
    </xf>
    <xf numFmtId="4" fontId="63" fillId="87" borderId="90" applyNumberFormat="0" applyProtection="0">
      <alignment horizontal="left" vertical="center" indent="1"/>
    </xf>
    <xf numFmtId="4" fontId="63" fillId="87" borderId="90" applyNumberFormat="0" applyProtection="0">
      <alignment horizontal="left" vertical="center" indent="1"/>
    </xf>
    <xf numFmtId="4" fontId="95" fillId="0" borderId="68" applyNumberFormat="0" applyProtection="0">
      <alignment horizontal="left" vertical="center" indent="1"/>
    </xf>
    <xf numFmtId="4" fontId="55" fillId="30" borderId="87" applyNumberFormat="0" applyProtection="0">
      <alignment horizontal="right" vertical="center"/>
    </xf>
    <xf numFmtId="4" fontId="95" fillId="30" borderId="59" applyNumberFormat="0" applyProtection="0">
      <alignment horizontal="right" vertical="center"/>
    </xf>
    <xf numFmtId="4" fontId="95" fillId="30" borderId="59" applyNumberFormat="0" applyProtection="0">
      <alignment horizontal="right" vertical="center"/>
    </xf>
    <xf numFmtId="4" fontId="63" fillId="30" borderId="90" applyNumberFormat="0" applyProtection="0">
      <alignment horizontal="right" vertical="center"/>
    </xf>
    <xf numFmtId="4" fontId="63" fillId="30" borderId="90" applyNumberFormat="0" applyProtection="0">
      <alignment horizontal="right" vertical="center"/>
    </xf>
    <xf numFmtId="4" fontId="55" fillId="31" borderId="87" applyNumberFormat="0" applyProtection="0">
      <alignment horizontal="right" vertical="center"/>
    </xf>
    <xf numFmtId="4" fontId="95" fillId="31" borderId="59" applyNumberFormat="0" applyProtection="0">
      <alignment horizontal="right" vertical="center"/>
    </xf>
    <xf numFmtId="4" fontId="95" fillId="31" borderId="59" applyNumberFormat="0" applyProtection="0">
      <alignment horizontal="right" vertical="center"/>
    </xf>
    <xf numFmtId="4" fontId="63" fillId="88" borderId="90" applyNumberFormat="0" applyProtection="0">
      <alignment horizontal="right" vertical="center"/>
    </xf>
    <xf numFmtId="4" fontId="63" fillId="88" borderId="90" applyNumberFormat="0" applyProtection="0">
      <alignment horizontal="right" vertical="center"/>
    </xf>
    <xf numFmtId="4" fontId="55" fillId="35" borderId="87" applyNumberFormat="0" applyProtection="0">
      <alignment horizontal="right" vertical="center"/>
    </xf>
    <xf numFmtId="4" fontId="95" fillId="35" borderId="59" applyNumberFormat="0" applyProtection="0">
      <alignment horizontal="right" vertical="center"/>
    </xf>
    <xf numFmtId="4" fontId="95" fillId="35" borderId="59" applyNumberFormat="0" applyProtection="0">
      <alignment horizontal="right" vertical="center"/>
    </xf>
    <xf numFmtId="4" fontId="63" fillId="35" borderId="104" applyNumberFormat="0" applyProtection="0">
      <alignment horizontal="right" vertical="center"/>
    </xf>
    <xf numFmtId="4" fontId="63" fillId="35" borderId="104" applyNumberFormat="0" applyProtection="0">
      <alignment horizontal="right" vertical="center"/>
    </xf>
    <xf numFmtId="4" fontId="55" fillId="33" borderId="87" applyNumberFormat="0" applyProtection="0">
      <alignment horizontal="right" vertical="center"/>
    </xf>
    <xf numFmtId="4" fontId="95" fillId="33" borderId="59" applyNumberFormat="0" applyProtection="0">
      <alignment horizontal="right" vertical="center"/>
    </xf>
    <xf numFmtId="4" fontId="95" fillId="33" borderId="59" applyNumberFormat="0" applyProtection="0">
      <alignment horizontal="right" vertical="center"/>
    </xf>
    <xf numFmtId="4" fontId="63" fillId="33" borderId="90" applyNumberFormat="0" applyProtection="0">
      <alignment horizontal="right" vertical="center"/>
    </xf>
    <xf numFmtId="4" fontId="63" fillId="33" borderId="90" applyNumberFormat="0" applyProtection="0">
      <alignment horizontal="right" vertical="center"/>
    </xf>
    <xf numFmtId="4" fontId="55" fillId="34" borderId="87" applyNumberFormat="0" applyProtection="0">
      <alignment horizontal="right" vertical="center"/>
    </xf>
    <xf numFmtId="4" fontId="95" fillId="34" borderId="59" applyNumberFormat="0" applyProtection="0">
      <alignment horizontal="right" vertical="center"/>
    </xf>
    <xf numFmtId="4" fontId="95" fillId="34" borderId="59" applyNumberFormat="0" applyProtection="0">
      <alignment horizontal="right" vertical="center"/>
    </xf>
    <xf numFmtId="4" fontId="63" fillId="34" borderId="90" applyNumberFormat="0" applyProtection="0">
      <alignment horizontal="right" vertical="center"/>
    </xf>
    <xf numFmtId="4" fontId="63" fillId="34" borderId="90" applyNumberFormat="0" applyProtection="0">
      <alignment horizontal="right" vertical="center"/>
    </xf>
    <xf numFmtId="4" fontId="55" fillId="37" borderId="87" applyNumberFormat="0" applyProtection="0">
      <alignment horizontal="right" vertical="center"/>
    </xf>
    <xf numFmtId="4" fontId="95" fillId="37" borderId="59" applyNumberFormat="0" applyProtection="0">
      <alignment horizontal="right" vertical="center"/>
    </xf>
    <xf numFmtId="4" fontId="95" fillId="37" borderId="59" applyNumberFormat="0" applyProtection="0">
      <alignment horizontal="right" vertical="center"/>
    </xf>
    <xf numFmtId="4" fontId="63" fillId="37" borderId="90" applyNumberFormat="0" applyProtection="0">
      <alignment horizontal="right" vertical="center"/>
    </xf>
    <xf numFmtId="4" fontId="63" fillId="37" borderId="90" applyNumberFormat="0" applyProtection="0">
      <alignment horizontal="right" vertical="center"/>
    </xf>
    <xf numFmtId="4" fontId="55" fillId="36" borderId="87" applyNumberFormat="0" applyProtection="0">
      <alignment horizontal="right" vertical="center"/>
    </xf>
    <xf numFmtId="4" fontId="95" fillId="36" borderId="59" applyNumberFormat="0" applyProtection="0">
      <alignment horizontal="right" vertical="center"/>
    </xf>
    <xf numFmtId="4" fontId="95" fillId="36" borderId="59" applyNumberFormat="0" applyProtection="0">
      <alignment horizontal="right" vertical="center"/>
    </xf>
    <xf numFmtId="4" fontId="63" fillId="36" borderId="90" applyNumberFormat="0" applyProtection="0">
      <alignment horizontal="right" vertical="center"/>
    </xf>
    <xf numFmtId="4" fontId="63" fillId="36" borderId="90" applyNumberFormat="0" applyProtection="0">
      <alignment horizontal="right" vertical="center"/>
    </xf>
    <xf numFmtId="4" fontId="55" fillId="44" borderId="87" applyNumberFormat="0" applyProtection="0">
      <alignment horizontal="right" vertical="center"/>
    </xf>
    <xf numFmtId="4" fontId="95" fillId="44" borderId="59" applyNumberFormat="0" applyProtection="0">
      <alignment horizontal="right" vertical="center"/>
    </xf>
    <xf numFmtId="4" fontId="95" fillId="44" borderId="59" applyNumberFormat="0" applyProtection="0">
      <alignment horizontal="right" vertical="center"/>
    </xf>
    <xf numFmtId="4" fontId="63" fillId="44" borderId="90" applyNumberFormat="0" applyProtection="0">
      <alignment horizontal="right" vertical="center"/>
    </xf>
    <xf numFmtId="4" fontId="63" fillId="44" borderId="90" applyNumberFormat="0" applyProtection="0">
      <alignment horizontal="right" vertical="center"/>
    </xf>
    <xf numFmtId="4" fontId="55" fillId="32" borderId="87" applyNumberFormat="0" applyProtection="0">
      <alignment horizontal="right" vertical="center"/>
    </xf>
    <xf numFmtId="4" fontId="95" fillId="32" borderId="59" applyNumberFormat="0" applyProtection="0">
      <alignment horizontal="right" vertical="center"/>
    </xf>
    <xf numFmtId="4" fontId="95" fillId="32" borderId="59" applyNumberFormat="0" applyProtection="0">
      <alignment horizontal="right" vertical="center"/>
    </xf>
    <xf numFmtId="4" fontId="63" fillId="32" borderId="90" applyNumberFormat="0" applyProtection="0">
      <alignment horizontal="right" vertical="center"/>
    </xf>
    <xf numFmtId="4" fontId="63" fillId="32" borderId="90" applyNumberFormat="0" applyProtection="0">
      <alignment horizontal="right" vertical="center"/>
    </xf>
    <xf numFmtId="4" fontId="58" fillId="89" borderId="0" applyNumberFormat="0" applyProtection="0">
      <alignment horizontal="left" vertical="center"/>
    </xf>
    <xf numFmtId="4" fontId="58" fillId="90" borderId="59" applyNumberFormat="0" applyProtection="0">
      <alignment horizontal="left" vertical="center" indent="1"/>
    </xf>
    <xf numFmtId="4" fontId="58" fillId="90" borderId="59" applyNumberFormat="0" applyProtection="0">
      <alignment horizontal="left" vertical="center" indent="1"/>
    </xf>
    <xf numFmtId="4" fontId="63" fillId="45" borderId="104" applyNumberFormat="0" applyProtection="0">
      <alignment horizontal="left" vertical="center" indent="1"/>
    </xf>
    <xf numFmtId="4" fontId="63" fillId="45" borderId="104" applyNumberFormat="0" applyProtection="0">
      <alignment horizontal="left" vertical="center" indent="1"/>
    </xf>
    <xf numFmtId="4" fontId="95" fillId="0" borderId="68" applyNumberFormat="0" applyProtection="0">
      <alignment horizontal="left" vertical="center" indent="1"/>
    </xf>
    <xf numFmtId="4" fontId="53" fillId="89" borderId="0" applyNumberFormat="0" applyProtection="0">
      <alignment horizontal="left" vertical="center" indent="1"/>
    </xf>
    <xf numFmtId="4" fontId="53" fillId="91" borderId="59" applyNumberFormat="0" applyProtection="0">
      <alignment horizontal="left" vertical="center" indent="1"/>
    </xf>
    <xf numFmtId="4" fontId="53" fillId="91" borderId="59" applyNumberFormat="0" applyProtection="0">
      <alignment horizontal="left" vertical="center" indent="1"/>
    </xf>
    <xf numFmtId="4" fontId="5" fillId="91" borderId="104" applyNumberFormat="0" applyProtection="0">
      <alignment horizontal="left" vertical="center" indent="1"/>
    </xf>
    <xf numFmtId="4" fontId="5" fillId="91" borderId="104" applyNumberFormat="0" applyProtection="0">
      <alignment horizontal="left" vertical="center" indent="1"/>
    </xf>
    <xf numFmtId="4" fontId="58" fillId="0" borderId="0" applyNumberFormat="0" applyProtection="0">
      <alignment horizontal="left" vertical="center" indent="1"/>
    </xf>
    <xf numFmtId="4" fontId="30" fillId="47" borderId="0" applyNumberFormat="0" applyProtection="0">
      <alignment horizontal="left" vertical="center" indent="1"/>
    </xf>
    <xf numFmtId="4" fontId="5" fillId="91" borderId="104" applyNumberFormat="0" applyProtection="0">
      <alignment horizontal="left" vertical="center" indent="1"/>
    </xf>
    <xf numFmtId="4" fontId="30" fillId="47" borderId="0" applyNumberFormat="0" applyProtection="0">
      <alignment horizontal="left" vertical="center" indent="1"/>
    </xf>
    <xf numFmtId="4" fontId="30" fillId="47" borderId="0" applyNumberFormat="0" applyProtection="0">
      <alignment horizontal="left" vertical="center" indent="1"/>
    </xf>
    <xf numFmtId="4" fontId="30" fillId="47" borderId="0" applyNumberFormat="0" applyProtection="0">
      <alignment horizontal="left" vertical="center" indent="1"/>
    </xf>
    <xf numFmtId="4" fontId="5" fillId="91" borderId="104" applyNumberFormat="0" applyProtection="0">
      <alignment horizontal="left" vertical="center" indent="1"/>
    </xf>
    <xf numFmtId="4" fontId="30" fillId="47" borderId="0" applyNumberFormat="0" applyProtection="0">
      <alignment horizontal="left" vertical="center" indent="1"/>
    </xf>
    <xf numFmtId="4" fontId="30" fillId="47" borderId="0" applyNumberFormat="0" applyProtection="0">
      <alignment horizontal="left" vertical="center" indent="1"/>
    </xf>
    <xf numFmtId="4" fontId="30" fillId="47" borderId="0" applyNumberFormat="0" applyProtection="0">
      <alignment horizontal="left" vertical="center" indent="1"/>
    </xf>
    <xf numFmtId="4" fontId="30" fillId="47" borderId="0" applyNumberFormat="0" applyProtection="0">
      <alignment horizontal="left" vertical="center" indent="1"/>
    </xf>
    <xf numFmtId="4" fontId="30" fillId="47" borderId="0" applyNumberFormat="0" applyProtection="0">
      <alignment horizontal="left" vertical="center" indent="1"/>
    </xf>
    <xf numFmtId="4" fontId="30" fillId="47" borderId="0" applyNumberFormat="0" applyProtection="0">
      <alignment horizontal="left" vertical="center" indent="1"/>
    </xf>
    <xf numFmtId="4" fontId="30" fillId="47" borderId="0" applyNumberFormat="0" applyProtection="0">
      <alignment horizontal="left" vertical="center" indent="1"/>
    </xf>
    <xf numFmtId="4" fontId="98" fillId="51" borderId="68" applyNumberFormat="0" applyProtection="0">
      <alignment horizontal="right" vertical="center"/>
    </xf>
    <xf numFmtId="4" fontId="63" fillId="86" borderId="59" applyNumberFormat="0" applyProtection="0">
      <alignment horizontal="right" vertical="center"/>
    </xf>
    <xf numFmtId="4" fontId="63" fillId="86" borderId="59" applyNumberFormat="0" applyProtection="0">
      <alignment horizontal="right" vertical="center"/>
    </xf>
    <xf numFmtId="4" fontId="63" fillId="86" borderId="59" applyNumberFormat="0" applyProtection="0">
      <alignment horizontal="right" vertical="center"/>
    </xf>
    <xf numFmtId="4" fontId="63" fillId="86" borderId="59" applyNumberFormat="0" applyProtection="0">
      <alignment horizontal="right" vertical="center"/>
    </xf>
    <xf numFmtId="4" fontId="63" fillId="48" borderId="90" applyNumberFormat="0" applyProtection="0">
      <alignment horizontal="right" vertical="center"/>
    </xf>
    <xf numFmtId="4" fontId="63" fillId="48" borderId="90" applyNumberFormat="0" applyProtection="0">
      <alignment horizontal="right" vertical="center"/>
    </xf>
    <xf numFmtId="4" fontId="95" fillId="0" borderId="68" applyNumberFormat="0" applyProtection="0">
      <alignment horizontal="right" vertical="center"/>
    </xf>
    <xf numFmtId="4" fontId="55" fillId="46" borderId="0" applyNumberFormat="0" applyProtection="0">
      <alignment horizontal="left" vertical="center" indent="1"/>
    </xf>
    <xf numFmtId="4" fontId="55" fillId="46" borderId="0" applyNumberFormat="0" applyProtection="0">
      <alignment horizontal="left" vertical="center" indent="1"/>
    </xf>
    <xf numFmtId="4" fontId="55" fillId="46" borderId="0" applyNumberFormat="0" applyProtection="0">
      <alignment horizontal="left" vertical="center" indent="1"/>
    </xf>
    <xf numFmtId="4" fontId="63" fillId="46" borderId="104" applyNumberFormat="0" applyProtection="0">
      <alignment horizontal="left" vertical="center" indent="1"/>
    </xf>
    <xf numFmtId="4" fontId="55" fillId="46" borderId="0" applyNumberFormat="0" applyProtection="0">
      <alignment horizontal="left" vertical="center" indent="1"/>
    </xf>
    <xf numFmtId="4" fontId="55" fillId="46" borderId="0" applyNumberFormat="0" applyProtection="0">
      <alignment horizontal="left" vertical="center" indent="1"/>
    </xf>
    <xf numFmtId="4" fontId="55" fillId="46" borderId="0" applyNumberFormat="0" applyProtection="0">
      <alignment horizontal="left" vertical="center" indent="1"/>
    </xf>
    <xf numFmtId="4" fontId="95" fillId="92" borderId="59" applyNumberFormat="0" applyProtection="0">
      <alignment horizontal="left" vertical="center" indent="1"/>
    </xf>
    <xf numFmtId="4" fontId="55" fillId="46" borderId="0" applyNumberFormat="0" applyProtection="0">
      <alignment horizontal="left" vertical="center" indent="1"/>
    </xf>
    <xf numFmtId="4" fontId="63" fillId="46" borderId="104" applyNumberFormat="0" applyProtection="0">
      <alignment horizontal="left" vertical="center" indent="1"/>
    </xf>
    <xf numFmtId="4" fontId="55" fillId="46" borderId="0" applyNumberFormat="0" applyProtection="0">
      <alignment horizontal="left" vertical="center" indent="1"/>
    </xf>
    <xf numFmtId="4" fontId="55" fillId="46" borderId="0" applyNumberFormat="0" applyProtection="0">
      <alignment horizontal="left" vertical="center" indent="1"/>
    </xf>
    <xf numFmtId="4" fontId="55" fillId="46" borderId="0" applyNumberFormat="0" applyProtection="0">
      <alignment horizontal="left" vertical="center" indent="1"/>
    </xf>
    <xf numFmtId="4" fontId="55" fillId="46" borderId="0" applyNumberFormat="0" applyProtection="0">
      <alignment horizontal="left" vertical="center" indent="1"/>
    </xf>
    <xf numFmtId="4" fontId="55" fillId="46" borderId="0" applyNumberFormat="0" applyProtection="0">
      <alignment horizontal="left" vertical="center" indent="1"/>
    </xf>
    <xf numFmtId="4" fontId="55" fillId="46" borderId="0" applyNumberFormat="0" applyProtection="0">
      <alignment horizontal="left" vertical="center" indent="1"/>
    </xf>
    <xf numFmtId="4" fontId="55" fillId="43" borderId="0" applyNumberFormat="0" applyProtection="0">
      <alignment horizontal="left" vertical="center" indent="1"/>
    </xf>
    <xf numFmtId="4" fontId="55" fillId="43" borderId="0" applyNumberFormat="0" applyProtection="0">
      <alignment horizontal="left" vertical="center" indent="1"/>
    </xf>
    <xf numFmtId="4" fontId="55" fillId="43" borderId="0" applyNumberFormat="0" applyProtection="0">
      <alignment horizontal="left" vertical="center" indent="1"/>
    </xf>
    <xf numFmtId="4" fontId="63" fillId="48" borderId="104" applyNumberFormat="0" applyProtection="0">
      <alignment horizontal="left" vertical="center" indent="1"/>
    </xf>
    <xf numFmtId="4" fontId="55" fillId="43" borderId="0" applyNumberFormat="0" applyProtection="0">
      <alignment horizontal="left" vertical="center" indent="1"/>
    </xf>
    <xf numFmtId="4" fontId="55" fillId="43" borderId="0" applyNumberFormat="0" applyProtection="0">
      <alignment horizontal="left" vertical="center" indent="1"/>
    </xf>
    <xf numFmtId="4" fontId="55" fillId="43" borderId="0" applyNumberFormat="0" applyProtection="0">
      <alignment horizontal="left" vertical="center" indent="1"/>
    </xf>
    <xf numFmtId="4" fontId="99" fillId="93" borderId="59" applyNumberFormat="0" applyProtection="0">
      <alignment horizontal="left" vertical="center" indent="1"/>
    </xf>
    <xf numFmtId="4" fontId="55" fillId="43" borderId="0" applyNumberFormat="0" applyProtection="0">
      <alignment horizontal="left" vertical="center" indent="1"/>
    </xf>
    <xf numFmtId="4" fontId="63" fillId="48" borderId="104" applyNumberFormat="0" applyProtection="0">
      <alignment horizontal="left" vertical="center" indent="1"/>
    </xf>
    <xf numFmtId="4" fontId="55" fillId="43" borderId="0" applyNumberFormat="0" applyProtection="0">
      <alignment horizontal="left" vertical="center" indent="1"/>
    </xf>
    <xf numFmtId="4" fontId="55" fillId="43" borderId="0" applyNumberFormat="0" applyProtection="0">
      <alignment horizontal="left" vertical="center" indent="1"/>
    </xf>
    <xf numFmtId="4" fontId="55" fillId="43" borderId="0" applyNumberFormat="0" applyProtection="0">
      <alignment horizontal="left" vertical="center" indent="1"/>
    </xf>
    <xf numFmtId="4" fontId="55" fillId="43" borderId="0" applyNumberFormat="0" applyProtection="0">
      <alignment horizontal="left" vertical="center" indent="1"/>
    </xf>
    <xf numFmtId="4" fontId="55" fillId="43" borderId="0" applyNumberFormat="0" applyProtection="0">
      <alignment horizontal="left" vertical="center" indent="1"/>
    </xf>
    <xf numFmtId="4" fontId="55" fillId="43" borderId="0" applyNumberFormat="0" applyProtection="0">
      <alignment horizontal="left" vertical="center" indent="1"/>
    </xf>
    <xf numFmtId="0" fontId="5" fillId="47" borderId="87" applyNumberFormat="0" applyProtection="0">
      <alignment horizontal="left" vertical="center" indent="1"/>
    </xf>
    <xf numFmtId="0" fontId="5" fillId="47" borderId="87" applyNumberFormat="0" applyProtection="0">
      <alignment horizontal="left" vertical="center" indent="1"/>
    </xf>
    <xf numFmtId="0" fontId="5" fillId="47" borderId="87" applyNumberFormat="0" applyProtection="0">
      <alignment horizontal="left" vertical="center" indent="1"/>
    </xf>
    <xf numFmtId="0" fontId="5" fillId="47" borderId="87" applyNumberFormat="0" applyProtection="0">
      <alignment horizontal="left" vertical="center" indent="1"/>
    </xf>
    <xf numFmtId="0" fontId="63" fillId="94" borderId="90" applyNumberFormat="0" applyProtection="0">
      <alignment horizontal="left" vertical="center" indent="1"/>
    </xf>
    <xf numFmtId="0" fontId="5" fillId="47" borderId="87" applyNumberFormat="0" applyProtection="0">
      <alignment horizontal="left" vertical="center" indent="1"/>
    </xf>
    <xf numFmtId="0" fontId="5" fillId="47" borderId="87" applyNumberFormat="0" applyProtection="0">
      <alignment horizontal="left" vertical="center" indent="1"/>
    </xf>
    <xf numFmtId="0" fontId="5" fillId="47" borderId="87" applyNumberFormat="0" applyProtection="0">
      <alignment horizontal="left" vertical="center" indent="1"/>
    </xf>
    <xf numFmtId="0" fontId="63" fillId="93" borderId="59" applyNumberFormat="0" applyProtection="0">
      <alignment horizontal="left" vertical="center" indent="1"/>
    </xf>
    <xf numFmtId="0" fontId="5" fillId="47" borderId="87" applyNumberFormat="0" applyProtection="0">
      <alignment horizontal="left" vertical="center" indent="1"/>
    </xf>
    <xf numFmtId="0" fontId="63" fillId="93" borderId="59" applyNumberFormat="0" applyProtection="0">
      <alignment horizontal="left" vertical="center" indent="1"/>
    </xf>
    <xf numFmtId="0" fontId="5" fillId="47" borderId="87" applyNumberFormat="0" applyProtection="0">
      <alignment horizontal="left" vertical="center" indent="1"/>
    </xf>
    <xf numFmtId="0" fontId="63" fillId="94" borderId="90" applyNumberFormat="0" applyProtection="0">
      <alignment horizontal="left" vertical="center" indent="1"/>
    </xf>
    <xf numFmtId="0" fontId="5" fillId="47" borderId="87" applyNumberFormat="0" applyProtection="0">
      <alignment horizontal="left" vertical="center" indent="1"/>
    </xf>
    <xf numFmtId="0" fontId="5" fillId="47" borderId="87" applyNumberFormat="0" applyProtection="0">
      <alignment horizontal="left" vertical="center" indent="1"/>
    </xf>
    <xf numFmtId="0" fontId="5" fillId="47" borderId="87" applyNumberFormat="0" applyProtection="0">
      <alignment horizontal="left" vertical="center" indent="1"/>
    </xf>
    <xf numFmtId="0" fontId="5" fillId="47" borderId="87" applyNumberFormat="0" applyProtection="0">
      <alignment horizontal="left" vertical="center" indent="1"/>
    </xf>
    <xf numFmtId="0" fontId="64" fillId="0" borderId="104" applyNumberFormat="0" applyProtection="0">
      <alignment horizontal="left" vertical="center" indent="1"/>
    </xf>
    <xf numFmtId="0" fontId="5" fillId="47" borderId="87" applyNumberFormat="0" applyProtection="0">
      <alignment horizontal="left" vertical="top" indent="1"/>
    </xf>
    <xf numFmtId="0" fontId="5" fillId="47" borderId="87" applyNumberFormat="0" applyProtection="0">
      <alignment horizontal="left" vertical="top" indent="1"/>
    </xf>
    <xf numFmtId="0" fontId="63" fillId="91" borderId="87" applyNumberFormat="0" applyProtection="0">
      <alignment horizontal="left" vertical="top" indent="1"/>
    </xf>
    <xf numFmtId="0" fontId="5" fillId="47" borderId="87" applyNumberFormat="0" applyProtection="0">
      <alignment horizontal="left" vertical="top" indent="1"/>
    </xf>
    <xf numFmtId="0" fontId="5" fillId="47" borderId="87" applyNumberFormat="0" applyProtection="0">
      <alignment horizontal="left" vertical="top" indent="1"/>
    </xf>
    <xf numFmtId="0" fontId="5" fillId="47" borderId="87" applyNumberFormat="0" applyProtection="0">
      <alignment horizontal="left" vertical="top" indent="1"/>
    </xf>
    <xf numFmtId="0" fontId="63" fillId="91" borderId="87" applyNumberFormat="0" applyProtection="0">
      <alignment horizontal="left" vertical="top" indent="1"/>
    </xf>
    <xf numFmtId="0" fontId="63" fillId="91" borderId="87" applyNumberFormat="0" applyProtection="0">
      <alignment horizontal="left" vertical="top" indent="1"/>
    </xf>
    <xf numFmtId="0" fontId="5" fillId="47" borderId="87" applyNumberFormat="0" applyProtection="0">
      <alignment horizontal="left" vertical="top" indent="1"/>
    </xf>
    <xf numFmtId="0" fontId="63" fillId="91" borderId="87" applyNumberFormat="0" applyProtection="0">
      <alignment horizontal="left" vertical="top" indent="1"/>
    </xf>
    <xf numFmtId="0" fontId="5" fillId="47" borderId="87" applyNumberFormat="0" applyProtection="0">
      <alignment horizontal="left" vertical="top" indent="1"/>
    </xf>
    <xf numFmtId="0" fontId="5" fillId="47" borderId="87" applyNumberFormat="0" applyProtection="0">
      <alignment horizontal="left" vertical="top" indent="1"/>
    </xf>
    <xf numFmtId="0" fontId="5" fillId="47" borderId="87" applyNumberFormat="0" applyProtection="0">
      <alignment horizontal="left" vertical="top" indent="1"/>
    </xf>
    <xf numFmtId="0" fontId="5" fillId="47" borderId="87" applyNumberFormat="0" applyProtection="0">
      <alignment horizontal="left" vertical="top" indent="1"/>
    </xf>
    <xf numFmtId="0" fontId="5" fillId="47" borderId="87" applyNumberFormat="0" applyProtection="0">
      <alignment horizontal="left" vertical="top" indent="1"/>
    </xf>
    <xf numFmtId="0" fontId="5" fillId="47" borderId="87" applyNumberFormat="0" applyProtection="0">
      <alignment horizontal="left" vertical="top" indent="1"/>
    </xf>
    <xf numFmtId="0" fontId="5" fillId="43" borderId="87" applyNumberFormat="0" applyProtection="0">
      <alignment horizontal="left" vertical="center" indent="1"/>
    </xf>
    <xf numFmtId="0" fontId="5" fillId="43" borderId="87" applyNumberFormat="0" applyProtection="0">
      <alignment horizontal="left" vertical="center" indent="1"/>
    </xf>
    <xf numFmtId="0" fontId="5" fillId="43" borderId="87" applyNumberFormat="0" applyProtection="0">
      <alignment horizontal="left" vertical="center" indent="1"/>
    </xf>
    <xf numFmtId="0" fontId="5" fillId="43" borderId="87" applyNumberFormat="0" applyProtection="0">
      <alignment horizontal="left" vertical="center" indent="1"/>
    </xf>
    <xf numFmtId="0" fontId="63" fillId="93" borderId="90" applyNumberFormat="0" applyProtection="0">
      <alignment horizontal="left" vertical="center" indent="1"/>
    </xf>
    <xf numFmtId="0" fontId="5" fillId="43" borderId="87" applyNumberFormat="0" applyProtection="0">
      <alignment horizontal="left" vertical="center" indent="1"/>
    </xf>
    <xf numFmtId="0" fontId="5" fillId="43" borderId="87" applyNumberFormat="0" applyProtection="0">
      <alignment horizontal="left" vertical="center" indent="1"/>
    </xf>
    <xf numFmtId="0" fontId="5" fillId="43" borderId="87" applyNumberFormat="0" applyProtection="0">
      <alignment horizontal="left" vertical="center" indent="1"/>
    </xf>
    <xf numFmtId="0" fontId="63" fillId="95" borderId="59" applyNumberFormat="0" applyProtection="0">
      <alignment horizontal="left" vertical="center" indent="1"/>
    </xf>
    <xf numFmtId="0" fontId="5" fillId="43" borderId="87" applyNumberFormat="0" applyProtection="0">
      <alignment horizontal="left" vertical="center" indent="1"/>
    </xf>
    <xf numFmtId="0" fontId="63" fillId="95" borderId="59" applyNumberFormat="0" applyProtection="0">
      <alignment horizontal="left" vertical="center" indent="1"/>
    </xf>
    <xf numFmtId="0" fontId="5" fillId="43" borderId="87" applyNumberFormat="0" applyProtection="0">
      <alignment horizontal="left" vertical="center" indent="1"/>
    </xf>
    <xf numFmtId="0" fontId="63" fillId="93" borderId="90" applyNumberFormat="0" applyProtection="0">
      <alignment horizontal="left" vertical="center" indent="1"/>
    </xf>
    <xf numFmtId="0" fontId="5" fillId="43" borderId="87" applyNumberFormat="0" applyProtection="0">
      <alignment horizontal="left" vertical="center" indent="1"/>
    </xf>
    <xf numFmtId="0" fontId="5" fillId="43" borderId="87" applyNumberFormat="0" applyProtection="0">
      <alignment horizontal="left" vertical="center" indent="1"/>
    </xf>
    <xf numFmtId="0" fontId="5" fillId="43" borderId="87" applyNumberFormat="0" applyProtection="0">
      <alignment horizontal="left" vertical="center" indent="1"/>
    </xf>
    <xf numFmtId="0" fontId="5" fillId="43" borderId="87" applyNumberFormat="0" applyProtection="0">
      <alignment horizontal="left" vertical="center" indent="1"/>
    </xf>
    <xf numFmtId="0" fontId="64" fillId="0" borderId="68" applyNumberFormat="0" applyProtection="0">
      <alignment horizontal="left" vertical="center" indent="1"/>
    </xf>
    <xf numFmtId="0" fontId="5" fillId="43" borderId="87" applyNumberFormat="0" applyProtection="0">
      <alignment horizontal="left" vertical="top" indent="1"/>
    </xf>
    <xf numFmtId="0" fontId="5" fillId="43" borderId="87" applyNumberFormat="0" applyProtection="0">
      <alignment horizontal="left" vertical="top" indent="1"/>
    </xf>
    <xf numFmtId="0" fontId="63" fillId="48" borderId="87" applyNumberFormat="0" applyProtection="0">
      <alignment horizontal="left" vertical="top" indent="1"/>
    </xf>
    <xf numFmtId="0" fontId="5" fillId="43" borderId="87" applyNumberFormat="0" applyProtection="0">
      <alignment horizontal="left" vertical="top" indent="1"/>
    </xf>
    <xf numFmtId="0" fontId="5" fillId="43" borderId="87" applyNumberFormat="0" applyProtection="0">
      <alignment horizontal="left" vertical="top" indent="1"/>
    </xf>
    <xf numFmtId="0" fontId="5" fillId="43" borderId="87" applyNumberFormat="0" applyProtection="0">
      <alignment horizontal="left" vertical="top" indent="1"/>
    </xf>
    <xf numFmtId="0" fontId="63" fillId="48" borderId="87" applyNumberFormat="0" applyProtection="0">
      <alignment horizontal="left" vertical="top" indent="1"/>
    </xf>
    <xf numFmtId="0" fontId="63" fillId="48" borderId="87" applyNumberFormat="0" applyProtection="0">
      <alignment horizontal="left" vertical="top" indent="1"/>
    </xf>
    <xf numFmtId="0" fontId="5" fillId="43" borderId="87" applyNumberFormat="0" applyProtection="0">
      <alignment horizontal="left" vertical="top" indent="1"/>
    </xf>
    <xf numFmtId="0" fontId="63" fillId="48" borderId="87" applyNumberFormat="0" applyProtection="0">
      <alignment horizontal="left" vertical="top" indent="1"/>
    </xf>
    <xf numFmtId="0" fontId="5" fillId="43" borderId="87" applyNumberFormat="0" applyProtection="0">
      <alignment horizontal="left" vertical="top" indent="1"/>
    </xf>
    <xf numFmtId="0" fontId="5" fillId="43" borderId="87" applyNumberFormat="0" applyProtection="0">
      <alignment horizontal="left" vertical="top" indent="1"/>
    </xf>
    <xf numFmtId="0" fontId="5" fillId="43" borderId="87" applyNumberFormat="0" applyProtection="0">
      <alignment horizontal="left" vertical="top" indent="1"/>
    </xf>
    <xf numFmtId="0" fontId="5" fillId="43" borderId="87" applyNumberFormat="0" applyProtection="0">
      <alignment horizontal="left" vertical="top" indent="1"/>
    </xf>
    <xf numFmtId="0" fontId="5" fillId="43" borderId="87" applyNumberFormat="0" applyProtection="0">
      <alignment horizontal="left" vertical="top" indent="1"/>
    </xf>
    <xf numFmtId="0" fontId="5" fillId="43" borderId="87" applyNumberFormat="0" applyProtection="0">
      <alignment horizontal="left" vertical="top" indent="1"/>
    </xf>
    <xf numFmtId="0" fontId="5" fillId="49" borderId="87" applyNumberFormat="0" applyProtection="0">
      <alignment horizontal="left" vertical="center" indent="1"/>
    </xf>
    <xf numFmtId="0" fontId="5" fillId="49" borderId="87" applyNumberFormat="0" applyProtection="0">
      <alignment horizontal="left" vertical="center" indent="1"/>
    </xf>
    <xf numFmtId="0" fontId="5" fillId="49" borderId="87" applyNumberFormat="0" applyProtection="0">
      <alignment horizontal="left" vertical="center" indent="1"/>
    </xf>
    <xf numFmtId="0" fontId="5" fillId="49" borderId="87" applyNumberFormat="0" applyProtection="0">
      <alignment horizontal="left" vertical="center" indent="1"/>
    </xf>
    <xf numFmtId="0" fontId="63" fillId="77" borderId="90" applyNumberFormat="0" applyProtection="0">
      <alignment horizontal="left" vertical="center" indent="1"/>
    </xf>
    <xf numFmtId="0" fontId="5" fillId="49" borderId="87" applyNumberFormat="0" applyProtection="0">
      <alignment horizontal="left" vertical="center" indent="1"/>
    </xf>
    <xf numFmtId="0" fontId="5" fillId="49" borderId="87" applyNumberFormat="0" applyProtection="0">
      <alignment horizontal="left" vertical="center" indent="1"/>
    </xf>
    <xf numFmtId="0" fontId="5" fillId="49" borderId="87" applyNumberFormat="0" applyProtection="0">
      <alignment horizontal="left" vertical="center" indent="1"/>
    </xf>
    <xf numFmtId="0" fontId="63" fillId="94" borderId="59" applyNumberFormat="0" applyProtection="0">
      <alignment horizontal="left" vertical="center" indent="1"/>
    </xf>
    <xf numFmtId="0" fontId="5" fillId="49" borderId="87" applyNumberFormat="0" applyProtection="0">
      <alignment horizontal="left" vertical="center" indent="1"/>
    </xf>
    <xf numFmtId="0" fontId="63" fillId="94" borderId="59" applyNumberFormat="0" applyProtection="0">
      <alignment horizontal="left" vertical="center" indent="1"/>
    </xf>
    <xf numFmtId="0" fontId="5" fillId="49" borderId="87" applyNumberFormat="0" applyProtection="0">
      <alignment horizontal="left" vertical="center" indent="1"/>
    </xf>
    <xf numFmtId="0" fontId="63" fillId="77" borderId="90" applyNumberFormat="0" applyProtection="0">
      <alignment horizontal="left" vertical="center" indent="1"/>
    </xf>
    <xf numFmtId="0" fontId="5" fillId="49" borderId="87" applyNumberFormat="0" applyProtection="0">
      <alignment horizontal="left" vertical="center" indent="1"/>
    </xf>
    <xf numFmtId="0" fontId="5" fillId="49" borderId="87" applyNumberFormat="0" applyProtection="0">
      <alignment horizontal="left" vertical="center" indent="1"/>
    </xf>
    <xf numFmtId="0" fontId="5" fillId="49" borderId="87" applyNumberFormat="0" applyProtection="0">
      <alignment horizontal="left" vertical="center" indent="1"/>
    </xf>
    <xf numFmtId="0" fontId="5" fillId="49" borderId="87" applyNumberFormat="0" applyProtection="0">
      <alignment horizontal="left" vertical="center" indent="1"/>
    </xf>
    <xf numFmtId="0" fontId="5" fillId="49" borderId="87" applyNumberFormat="0" applyProtection="0">
      <alignment horizontal="left" vertical="center" indent="1"/>
    </xf>
    <xf numFmtId="0" fontId="5" fillId="49" borderId="87" applyNumberFormat="0" applyProtection="0">
      <alignment horizontal="left" vertical="top" indent="1"/>
    </xf>
    <xf numFmtId="0" fontId="5" fillId="49" borderId="87" applyNumberFormat="0" applyProtection="0">
      <alignment horizontal="left" vertical="top" indent="1"/>
    </xf>
    <xf numFmtId="0" fontId="63" fillId="77" borderId="87" applyNumberFormat="0" applyProtection="0">
      <alignment horizontal="left" vertical="top" indent="1"/>
    </xf>
    <xf numFmtId="0" fontId="5" fillId="49" borderId="87" applyNumberFormat="0" applyProtection="0">
      <alignment horizontal="left" vertical="top" indent="1"/>
    </xf>
    <xf numFmtId="0" fontId="5" fillId="49" borderId="87" applyNumberFormat="0" applyProtection="0">
      <alignment horizontal="left" vertical="top" indent="1"/>
    </xf>
    <xf numFmtId="0" fontId="5" fillId="49" borderId="87" applyNumberFormat="0" applyProtection="0">
      <alignment horizontal="left" vertical="top" indent="1"/>
    </xf>
    <xf numFmtId="0" fontId="63" fillId="77" borderId="87" applyNumberFormat="0" applyProtection="0">
      <alignment horizontal="left" vertical="top" indent="1"/>
    </xf>
    <xf numFmtId="0" fontId="63" fillId="77" borderId="87" applyNumberFormat="0" applyProtection="0">
      <alignment horizontal="left" vertical="top" indent="1"/>
    </xf>
    <xf numFmtId="0" fontId="5" fillId="49" borderId="87" applyNumberFormat="0" applyProtection="0">
      <alignment horizontal="left" vertical="top" indent="1"/>
    </xf>
    <xf numFmtId="0" fontId="63" fillId="77" borderId="87" applyNumberFormat="0" applyProtection="0">
      <alignment horizontal="left" vertical="top" indent="1"/>
    </xf>
    <xf numFmtId="0" fontId="5" fillId="49" borderId="87" applyNumberFormat="0" applyProtection="0">
      <alignment horizontal="left" vertical="top" indent="1"/>
    </xf>
    <xf numFmtId="0" fontId="5" fillId="49" borderId="87" applyNumberFormat="0" applyProtection="0">
      <alignment horizontal="left" vertical="top" indent="1"/>
    </xf>
    <xf numFmtId="0" fontId="5" fillId="49" borderId="87" applyNumberFormat="0" applyProtection="0">
      <alignment horizontal="left" vertical="top" indent="1"/>
    </xf>
    <xf numFmtId="0" fontId="5" fillId="49" borderId="87" applyNumberFormat="0" applyProtection="0">
      <alignment horizontal="left" vertical="top" indent="1"/>
    </xf>
    <xf numFmtId="0" fontId="5" fillId="49" borderId="87" applyNumberFormat="0" applyProtection="0">
      <alignment horizontal="left" vertical="top" indent="1"/>
    </xf>
    <xf numFmtId="0" fontId="5" fillId="49" borderId="87" applyNumberFormat="0" applyProtection="0">
      <alignment horizontal="left" vertical="top" indent="1"/>
    </xf>
    <xf numFmtId="0" fontId="5" fillId="50" borderId="87" applyNumberFormat="0" applyProtection="0">
      <alignment horizontal="left" vertical="center" indent="1"/>
    </xf>
    <xf numFmtId="0" fontId="5" fillId="50" borderId="87" applyNumberFormat="0" applyProtection="0">
      <alignment horizontal="left" vertical="center" indent="1"/>
    </xf>
    <xf numFmtId="0" fontId="5" fillId="50" borderId="87" applyNumberFormat="0" applyProtection="0">
      <alignment horizontal="left" vertical="center" indent="1"/>
    </xf>
    <xf numFmtId="0" fontId="63" fillId="46" borderId="90" applyNumberFormat="0" applyProtection="0">
      <alignment horizontal="left" vertical="center" indent="1"/>
    </xf>
    <xf numFmtId="0" fontId="5" fillId="50" borderId="87" applyNumberFormat="0" applyProtection="0">
      <alignment horizontal="left" vertical="center" indent="1"/>
    </xf>
    <xf numFmtId="0" fontId="5" fillId="50" borderId="87" applyNumberFormat="0" applyProtection="0">
      <alignment horizontal="left" vertical="center" indent="1"/>
    </xf>
    <xf numFmtId="0" fontId="5" fillId="50" borderId="87" applyNumberFormat="0" applyProtection="0">
      <alignment horizontal="left" vertical="center" indent="1"/>
    </xf>
    <xf numFmtId="0" fontId="63" fillId="86" borderId="59" applyNumberFormat="0" applyProtection="0">
      <alignment horizontal="left" vertical="center" indent="1"/>
    </xf>
    <xf numFmtId="0" fontId="5" fillId="50" borderId="87" applyNumberFormat="0" applyProtection="0">
      <alignment horizontal="left" vertical="center" indent="1"/>
    </xf>
    <xf numFmtId="0" fontId="63" fillId="86" borderId="59" applyNumberFormat="0" applyProtection="0">
      <alignment horizontal="left" vertical="center" indent="1"/>
    </xf>
    <xf numFmtId="0" fontId="5" fillId="50" borderId="87" applyNumberFormat="0" applyProtection="0">
      <alignment horizontal="left" vertical="center" indent="1"/>
    </xf>
    <xf numFmtId="0" fontId="63" fillId="46" borderId="90" applyNumberFormat="0" applyProtection="0">
      <alignment horizontal="left" vertical="center" indent="1"/>
    </xf>
    <xf numFmtId="0" fontId="5" fillId="50" borderId="87" applyNumberFormat="0" applyProtection="0">
      <alignment horizontal="left" vertical="center" indent="1"/>
    </xf>
    <xf numFmtId="0" fontId="5" fillId="50" borderId="87" applyNumberFormat="0" applyProtection="0">
      <alignment horizontal="left" vertical="center" indent="1"/>
    </xf>
    <xf numFmtId="0" fontId="5" fillId="50" borderId="87" applyNumberFormat="0" applyProtection="0">
      <alignment horizontal="left" vertical="center" indent="1"/>
    </xf>
    <xf numFmtId="0" fontId="5" fillId="50" borderId="87" applyNumberFormat="0" applyProtection="0">
      <alignment horizontal="left" vertical="center" indent="1"/>
    </xf>
    <xf numFmtId="0" fontId="5" fillId="50" borderId="87" applyNumberFormat="0" applyProtection="0">
      <alignment horizontal="left" vertical="center" indent="1"/>
    </xf>
    <xf numFmtId="0" fontId="5" fillId="50" borderId="87" applyNumberFormat="0" applyProtection="0">
      <alignment horizontal="left" vertical="top" indent="1"/>
    </xf>
    <xf numFmtId="0" fontId="5" fillId="50" borderId="87" applyNumberFormat="0" applyProtection="0">
      <alignment horizontal="left" vertical="top" indent="1"/>
    </xf>
    <xf numFmtId="0" fontId="63" fillId="46" borderId="87" applyNumberFormat="0" applyProtection="0">
      <alignment horizontal="left" vertical="top" indent="1"/>
    </xf>
    <xf numFmtId="0" fontId="5" fillId="50" borderId="87" applyNumberFormat="0" applyProtection="0">
      <alignment horizontal="left" vertical="top" indent="1"/>
    </xf>
    <xf numFmtId="0" fontId="5" fillId="50" borderId="87" applyNumberFormat="0" applyProtection="0">
      <alignment horizontal="left" vertical="top" indent="1"/>
    </xf>
    <xf numFmtId="0" fontId="5" fillId="50" borderId="87" applyNumberFormat="0" applyProtection="0">
      <alignment horizontal="left" vertical="top" indent="1"/>
    </xf>
    <xf numFmtId="0" fontId="63" fillId="46" borderId="87" applyNumberFormat="0" applyProtection="0">
      <alignment horizontal="left" vertical="top" indent="1"/>
    </xf>
    <xf numFmtId="0" fontId="63" fillId="46" borderId="87" applyNumberFormat="0" applyProtection="0">
      <alignment horizontal="left" vertical="top" indent="1"/>
    </xf>
    <xf numFmtId="0" fontId="5" fillId="50" borderId="87" applyNumberFormat="0" applyProtection="0">
      <alignment horizontal="left" vertical="top" indent="1"/>
    </xf>
    <xf numFmtId="0" fontId="63" fillId="46" borderId="87" applyNumberFormat="0" applyProtection="0">
      <alignment horizontal="left" vertical="top" indent="1"/>
    </xf>
    <xf numFmtId="0" fontId="5" fillId="50" borderId="87" applyNumberFormat="0" applyProtection="0">
      <alignment horizontal="left" vertical="top" indent="1"/>
    </xf>
    <xf numFmtId="0" fontId="5" fillId="50" borderId="87" applyNumberFormat="0" applyProtection="0">
      <alignment horizontal="left" vertical="top" indent="1"/>
    </xf>
    <xf numFmtId="0" fontId="5" fillId="50" borderId="87" applyNumberFormat="0" applyProtection="0">
      <alignment horizontal="left" vertical="top" indent="1"/>
    </xf>
    <xf numFmtId="0" fontId="5" fillId="50" borderId="87" applyNumberFormat="0" applyProtection="0">
      <alignment horizontal="left" vertical="top" indent="1"/>
    </xf>
    <xf numFmtId="0" fontId="5" fillId="50" borderId="87" applyNumberFormat="0" applyProtection="0">
      <alignment horizontal="left" vertical="top" indent="1"/>
    </xf>
    <xf numFmtId="0" fontId="5" fillId="50" borderId="87" applyNumberFormat="0" applyProtection="0">
      <alignment horizontal="left" vertical="top" indent="1"/>
    </xf>
    <xf numFmtId="0" fontId="63" fillId="96" borderId="105" applyNumberFormat="0">
      <protection locked="0"/>
    </xf>
    <xf numFmtId="0" fontId="5" fillId="96" borderId="68" applyNumberFormat="0">
      <protection locked="0"/>
    </xf>
    <xf numFmtId="0" fontId="5" fillId="96" borderId="68" applyNumberFormat="0">
      <protection locked="0"/>
    </xf>
    <xf numFmtId="0" fontId="63" fillId="96" borderId="105" applyNumberFormat="0">
      <protection locked="0"/>
    </xf>
    <xf numFmtId="0" fontId="63" fillId="96" borderId="105" applyNumberFormat="0">
      <protection locked="0"/>
    </xf>
    <xf numFmtId="0" fontId="63" fillId="96" borderId="105" applyNumberFormat="0">
      <protection locked="0"/>
    </xf>
    <xf numFmtId="0" fontId="63" fillId="96" borderId="105" applyNumberFormat="0">
      <protection locked="0"/>
    </xf>
    <xf numFmtId="0" fontId="64" fillId="91" borderId="106" applyBorder="0"/>
    <xf numFmtId="4" fontId="55" fillId="40" borderId="87" applyNumberFormat="0" applyProtection="0">
      <alignment vertical="center"/>
    </xf>
    <xf numFmtId="4" fontId="95" fillId="97" borderId="87" applyNumberFormat="0" applyProtection="0">
      <alignment vertical="center"/>
    </xf>
    <xf numFmtId="4" fontId="95" fillId="97" borderId="87" applyNumberFormat="0" applyProtection="0">
      <alignment vertical="center"/>
    </xf>
    <xf numFmtId="4" fontId="57" fillId="40" borderId="87" applyNumberFormat="0" applyProtection="0">
      <alignment vertical="center"/>
    </xf>
    <xf numFmtId="4" fontId="100" fillId="0" borderId="59" applyNumberFormat="0" applyProtection="0">
      <alignment vertical="center"/>
    </xf>
    <xf numFmtId="4" fontId="100" fillId="0" borderId="59" applyNumberFormat="0" applyProtection="0">
      <alignment vertical="center"/>
    </xf>
    <xf numFmtId="4" fontId="97" fillId="40" borderId="68" applyNumberFormat="0" applyProtection="0">
      <alignment vertical="center"/>
    </xf>
    <xf numFmtId="4" fontId="97" fillId="40" borderId="68" applyNumberFormat="0" applyProtection="0">
      <alignment vertical="center"/>
    </xf>
    <xf numFmtId="4" fontId="55" fillId="40" borderId="87" applyNumberFormat="0" applyProtection="0">
      <alignment horizontal="left" vertical="center" indent="1"/>
    </xf>
    <xf numFmtId="4" fontId="95" fillId="94" borderId="87" applyNumberFormat="0" applyProtection="0">
      <alignment horizontal="left" vertical="center" indent="1"/>
    </xf>
    <xf numFmtId="4" fontId="95" fillId="94" borderId="87" applyNumberFormat="0" applyProtection="0">
      <alignment horizontal="left" vertical="center" indent="1"/>
    </xf>
    <xf numFmtId="0" fontId="55" fillId="40" borderId="87" applyNumberFormat="0" applyProtection="0">
      <alignment horizontal="left" vertical="top" indent="1"/>
    </xf>
    <xf numFmtId="0" fontId="95" fillId="97" borderId="87" applyNumberFormat="0" applyProtection="0">
      <alignment horizontal="left" vertical="top" indent="1"/>
    </xf>
    <xf numFmtId="0" fontId="95" fillId="97" borderId="87" applyNumberFormat="0" applyProtection="0">
      <alignment horizontal="left" vertical="top" indent="1"/>
    </xf>
    <xf numFmtId="4" fontId="95" fillId="0" borderId="68" applyNumberFormat="0" applyProtection="0">
      <alignment horizontal="right" vertical="center"/>
    </xf>
    <xf numFmtId="4" fontId="95" fillId="0" borderId="68" applyNumberFormat="0" applyProtection="0">
      <alignment horizontal="right" vertical="center"/>
    </xf>
    <xf numFmtId="4" fontId="63" fillId="0" borderId="104" applyNumberFormat="0" applyProtection="0">
      <alignment horizontal="right" vertical="center"/>
    </xf>
    <xf numFmtId="4" fontId="63" fillId="0" borderId="104" applyNumberFormat="0" applyProtection="0">
      <alignment horizontal="right" vertical="center"/>
    </xf>
    <xf numFmtId="4" fontId="63" fillId="0" borderId="104" applyNumberFormat="0" applyProtection="0">
      <alignment horizontal="right" vertical="center"/>
    </xf>
    <xf numFmtId="4" fontId="63" fillId="0" borderId="104" applyNumberFormat="0" applyProtection="0">
      <alignment horizontal="right" vertical="center"/>
    </xf>
    <xf numFmtId="4" fontId="63" fillId="0" borderId="90" applyNumberFormat="0" applyProtection="0">
      <alignment horizontal="right" vertical="center"/>
    </xf>
    <xf numFmtId="4" fontId="63" fillId="0" borderId="90" applyNumberFormat="0" applyProtection="0">
      <alignment horizontal="right" vertical="center"/>
    </xf>
    <xf numFmtId="4" fontId="63" fillId="0" borderId="104" applyNumberFormat="0" applyProtection="0">
      <alignment horizontal="right" vertical="center"/>
    </xf>
    <xf numFmtId="4" fontId="55" fillId="46" borderId="87" applyNumberFormat="0" applyProtection="0">
      <alignment horizontal="right" vertical="center"/>
    </xf>
    <xf numFmtId="4" fontId="55" fillId="46" borderId="87" applyNumberFormat="0" applyProtection="0">
      <alignment horizontal="right" vertical="center"/>
    </xf>
    <xf numFmtId="4" fontId="57" fillId="46" borderId="87" applyNumberFormat="0" applyProtection="0">
      <alignment horizontal="right" vertical="center"/>
    </xf>
    <xf numFmtId="4" fontId="96" fillId="92" borderId="59" applyNumberFormat="0" applyProtection="0">
      <alignment horizontal="right" vertical="center"/>
    </xf>
    <xf numFmtId="4" fontId="96" fillId="92" borderId="59" applyNumberFormat="0" applyProtection="0">
      <alignment horizontal="right" vertical="center"/>
    </xf>
    <xf numFmtId="4" fontId="97" fillId="7" borderId="90" applyNumberFormat="0" applyProtection="0">
      <alignment horizontal="right" vertical="center"/>
    </xf>
    <xf numFmtId="4" fontId="97" fillId="7" borderId="90" applyNumberFormat="0" applyProtection="0">
      <alignment horizontal="right" vertical="center"/>
    </xf>
    <xf numFmtId="4" fontId="95" fillId="51" borderId="68" applyNumberFormat="0" applyProtection="0">
      <alignment horizontal="center" vertical="center" wrapText="1"/>
    </xf>
    <xf numFmtId="4" fontId="95" fillId="51" borderId="68" applyNumberFormat="0" applyProtection="0">
      <alignment horizontal="center" vertical="center" wrapText="1"/>
    </xf>
    <xf numFmtId="4" fontId="63" fillId="86" borderId="59" applyNumberFormat="0" applyProtection="0">
      <alignment horizontal="left" vertical="center" indent="1"/>
    </xf>
    <xf numFmtId="4" fontId="63" fillId="86" borderId="59" applyNumberFormat="0" applyProtection="0">
      <alignment horizontal="left" vertical="center" indent="1"/>
    </xf>
    <xf numFmtId="4" fontId="63" fillId="86" borderId="59" applyNumberFormat="0" applyProtection="0">
      <alignment horizontal="left" vertical="center" indent="1"/>
    </xf>
    <xf numFmtId="4" fontId="63" fillId="86" borderId="59" applyNumberFormat="0" applyProtection="0">
      <alignment horizontal="left" vertical="center" indent="1"/>
    </xf>
    <xf numFmtId="4" fontId="63" fillId="87" borderId="90" applyNumberFormat="0" applyProtection="0">
      <alignment horizontal="left" vertical="center" indent="1"/>
    </xf>
    <xf numFmtId="4" fontId="63" fillId="87" borderId="90" applyNumberFormat="0" applyProtection="0">
      <alignment horizontal="left" vertical="center" indent="1"/>
    </xf>
    <xf numFmtId="4" fontId="55" fillId="48" borderId="87" applyNumberFormat="0" applyProtection="0">
      <alignment horizontal="left" vertical="center" indent="1"/>
    </xf>
    <xf numFmtId="4" fontId="55" fillId="48" borderId="87" applyNumberFormat="0" applyProtection="0">
      <alignment horizontal="left" vertical="center" indent="1"/>
    </xf>
    <xf numFmtId="0" fontId="55" fillId="43" borderId="87" applyNumberFormat="0" applyProtection="0">
      <alignment horizontal="left" vertical="top" indent="1"/>
    </xf>
    <xf numFmtId="0" fontId="55" fillId="43" borderId="87" applyNumberFormat="0" applyProtection="0">
      <alignment horizontal="left" vertical="top" indent="1"/>
    </xf>
    <xf numFmtId="0" fontId="55" fillId="43" borderId="87" applyNumberFormat="0" applyProtection="0">
      <alignment horizontal="centerContinuous" vertical="top"/>
    </xf>
    <xf numFmtId="0" fontId="95" fillId="48" borderId="87" applyNumberFormat="0" applyProtection="0">
      <alignment horizontal="left" vertical="top" indent="1"/>
    </xf>
    <xf numFmtId="0" fontId="95" fillId="48" borderId="87" applyNumberFormat="0" applyProtection="0">
      <alignment horizontal="left" vertical="top" indent="1"/>
    </xf>
    <xf numFmtId="0" fontId="55" fillId="43" borderId="87" applyNumberFormat="0" applyProtection="0">
      <alignment horizontal="centerContinuous" vertical="top"/>
    </xf>
    <xf numFmtId="0" fontId="55" fillId="43" borderId="87" applyNumberFormat="0" applyProtection="0">
      <alignment horizontal="right" vertical="top"/>
    </xf>
    <xf numFmtId="4" fontId="59" fillId="52" borderId="0" applyNumberFormat="0" applyProtection="0">
      <alignment horizontal="left" vertical="center" indent="1"/>
    </xf>
    <xf numFmtId="4" fontId="59" fillId="52" borderId="0" applyNumberFormat="0" applyProtection="0">
      <alignment horizontal="left" vertical="center" indent="1"/>
    </xf>
    <xf numFmtId="4" fontId="101" fillId="52" borderId="59" applyNumberFormat="0" applyProtection="0">
      <alignment horizontal="left" vertical="center" indent="1"/>
    </xf>
    <xf numFmtId="4" fontId="101" fillId="52" borderId="59" applyNumberFormat="0" applyProtection="0">
      <alignment horizontal="left" vertical="center" indent="1"/>
    </xf>
    <xf numFmtId="4" fontId="102" fillId="52" borderId="104" applyNumberFormat="0" applyProtection="0">
      <alignment horizontal="left" vertical="center" indent="1"/>
    </xf>
    <xf numFmtId="4" fontId="102" fillId="52" borderId="104" applyNumberFormat="0" applyProtection="0">
      <alignment horizontal="left" vertical="center" indent="1"/>
    </xf>
    <xf numFmtId="4" fontId="103" fillId="0" borderId="68" applyNumberFormat="0" applyProtection="0">
      <alignment horizontal="left" vertical="center" indent="1"/>
    </xf>
    <xf numFmtId="0" fontId="63" fillId="98" borderId="68"/>
    <xf numFmtId="0" fontId="100" fillId="0" borderId="59"/>
    <xf numFmtId="0" fontId="100" fillId="0" borderId="59"/>
    <xf numFmtId="0" fontId="63" fillId="98" borderId="68"/>
    <xf numFmtId="4" fontId="60" fillId="46" borderId="87" applyNumberFormat="0" applyProtection="0">
      <alignment horizontal="right" vertical="center"/>
    </xf>
    <xf numFmtId="4" fontId="100" fillId="0" borderId="59" applyNumberFormat="0" applyProtection="0">
      <alignment horizontal="right" vertical="center"/>
    </xf>
    <xf numFmtId="4" fontId="100" fillId="0" borderId="59" applyNumberFormat="0" applyProtection="0">
      <alignment horizontal="right" vertical="center"/>
    </xf>
    <xf numFmtId="4" fontId="104" fillId="96" borderId="90" applyNumberFormat="0" applyProtection="0">
      <alignment horizontal="right" vertical="center"/>
    </xf>
    <xf numFmtId="4" fontId="104" fillId="96" borderId="90" applyNumberFormat="0" applyProtection="0">
      <alignment horizontal="right" vertical="center"/>
    </xf>
    <xf numFmtId="0" fontId="105" fillId="7" borderId="107">
      <protection locked="0"/>
    </xf>
    <xf numFmtId="0" fontId="105" fillId="99" borderId="0"/>
    <xf numFmtId="0" fontId="106" fillId="100" borderId="0"/>
    <xf numFmtId="0" fontId="107" fillId="0" borderId="0" applyNumberFormat="0" applyFill="0" applyBorder="0" applyAlignment="0" applyProtection="0"/>
    <xf numFmtId="0" fontId="67" fillId="0" borderId="0" applyNumberFormat="0" applyFill="0" applyBorder="0" applyAlignment="0" applyProtection="0"/>
    <xf numFmtId="0" fontId="53" fillId="0" borderId="108" applyNumberFormat="0" applyFill="0" applyAlignment="0" applyProtection="0"/>
    <xf numFmtId="0" fontId="79" fillId="0" borderId="109" applyNumberFormat="0" applyFill="0" applyAlignment="0" applyProtection="0"/>
    <xf numFmtId="0" fontId="60" fillId="0" borderId="0" applyNumberFormat="0" applyFill="0" applyBorder="0" applyAlignment="0" applyProtection="0"/>
    <xf numFmtId="0" fontId="108" fillId="0" borderId="0" applyNumberFormat="0" applyFill="0" applyBorder="0" applyAlignment="0" applyProtection="0"/>
    <xf numFmtId="0" fontId="4" fillId="0" borderId="0"/>
    <xf numFmtId="43" fontId="4" fillId="0" borderId="0" applyFont="0" applyFill="0" applyBorder="0" applyAlignment="0" applyProtection="0"/>
    <xf numFmtId="0" fontId="5" fillId="0" borderId="0" applyFont="0" applyFill="0" applyBorder="0" applyAlignment="0" applyProtection="0"/>
    <xf numFmtId="0" fontId="109"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5" fillId="0" borderId="0"/>
    <xf numFmtId="0" fontId="4" fillId="0" borderId="0"/>
    <xf numFmtId="0" fontId="5" fillId="0" borderId="0"/>
    <xf numFmtId="0" fontId="4" fillId="0" borderId="0"/>
    <xf numFmtId="0" fontId="4" fillId="0" borderId="0"/>
    <xf numFmtId="0" fontId="5"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0" fontId="73" fillId="77" borderId="89" applyNumberFormat="0" applyAlignment="0" applyProtection="0"/>
    <xf numFmtId="0" fontId="73" fillId="77" borderId="89" applyNumberFormat="0" applyAlignment="0" applyProtection="0"/>
    <xf numFmtId="0" fontId="74" fillId="78" borderId="90" applyNumberFormat="0" applyAlignment="0" applyProtection="0"/>
    <xf numFmtId="0" fontId="74" fillId="78" borderId="90"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2"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182"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2"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43"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43"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9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9" fillId="0" borderId="58">
      <alignment horizontal="left" vertical="center"/>
    </xf>
    <xf numFmtId="0" fontId="9" fillId="0" borderId="58">
      <alignment horizontal="left" vertical="center"/>
    </xf>
    <xf numFmtId="10" fontId="63" fillId="40" borderId="110" applyNumberFormat="0" applyBorder="0" applyAlignment="0" applyProtection="0"/>
    <xf numFmtId="10" fontId="63" fillId="40" borderId="110" applyNumberFormat="0" applyBorder="0" applyAlignment="0" applyProtection="0"/>
    <xf numFmtId="10" fontId="63" fillId="40" borderId="110" applyNumberFormat="0" applyBorder="0" applyAlignment="0" applyProtection="0"/>
    <xf numFmtId="10" fontId="63" fillId="40" borderId="110" applyNumberFormat="0" applyBorder="0" applyAlignment="0" applyProtection="0"/>
    <xf numFmtId="10" fontId="63" fillId="40" borderId="110" applyNumberFormat="0" applyBorder="0" applyAlignment="0" applyProtection="0"/>
    <xf numFmtId="10" fontId="63" fillId="40" borderId="110" applyNumberFormat="0" applyBorder="0" applyAlignment="0" applyProtection="0"/>
    <xf numFmtId="10" fontId="63" fillId="40" borderId="110" applyNumberFormat="0" applyBorder="0" applyAlignment="0" applyProtection="0"/>
    <xf numFmtId="10" fontId="63" fillId="40" borderId="110" applyNumberFormat="0" applyBorder="0" applyAlignment="0" applyProtection="0"/>
    <xf numFmtId="0" fontId="89" fillId="73" borderId="90" applyNumberFormat="0" applyAlignment="0" applyProtection="0"/>
    <xf numFmtId="0" fontId="89" fillId="73" borderId="90" applyNumberFormat="0" applyAlignment="0" applyProtection="0"/>
    <xf numFmtId="0" fontId="90" fillId="82" borderId="98" applyNumberFormat="0" applyAlignment="0" applyProtection="0"/>
    <xf numFmtId="0" fontId="90" fillId="82" borderId="98" applyNumberFormat="0" applyAlignment="0" applyProtection="0"/>
    <xf numFmtId="0" fontId="89" fillId="73" borderId="90" applyNumberFormat="0" applyAlignment="0" applyProtection="0"/>
    <xf numFmtId="0" fontId="89" fillId="73" borderId="90" applyNumberFormat="0" applyAlignment="0" applyProtection="0"/>
    <xf numFmtId="0" fontId="89" fillId="73" borderId="90" applyNumberFormat="0" applyAlignment="0" applyProtection="0"/>
    <xf numFmtId="0" fontId="89" fillId="73" borderId="90" applyNumberFormat="0" applyAlignment="0" applyProtection="0"/>
    <xf numFmtId="0" fontId="89" fillId="73" borderId="90" applyNumberFormat="0" applyAlignment="0" applyProtection="0"/>
    <xf numFmtId="0" fontId="89" fillId="73" borderId="90" applyNumberFormat="0" applyAlignment="0" applyProtection="0"/>
    <xf numFmtId="0" fontId="89" fillId="73" borderId="90" applyNumberFormat="0" applyAlignment="0" applyProtection="0"/>
    <xf numFmtId="0" fontId="89" fillId="73" borderId="90" applyNumberFormat="0" applyAlignment="0" applyProtection="0"/>
    <xf numFmtId="0" fontId="89" fillId="73" borderId="90" applyNumberFormat="0" applyAlignment="0" applyProtection="0"/>
    <xf numFmtId="0" fontId="89" fillId="73" borderId="90" applyNumberFormat="0" applyAlignment="0" applyProtection="0"/>
    <xf numFmtId="0" fontId="89" fillId="73" borderId="90" applyNumberFormat="0" applyAlignment="0" applyProtection="0"/>
    <xf numFmtId="0" fontId="89" fillId="73" borderId="90" applyNumberFormat="0" applyAlignment="0" applyProtection="0"/>
    <xf numFmtId="0" fontId="89" fillId="73" borderId="90" applyNumberFormat="0" applyAlignment="0" applyProtection="0"/>
    <xf numFmtId="0" fontId="89" fillId="73" borderId="90"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pplyFont="0" applyFill="0" applyBorder="0" applyAlignment="0" applyProtection="0"/>
    <xf numFmtId="0" fontId="4" fillId="0" borderId="0"/>
    <xf numFmtId="0" fontId="4" fillId="0" borderId="0"/>
    <xf numFmtId="0" fontId="4" fillId="0" borderId="0"/>
    <xf numFmtId="0" fontId="4" fillId="0" borderId="0"/>
    <xf numFmtId="170" fontId="6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3" fillId="72" borderId="90" applyNumberFormat="0" applyFont="0" applyAlignment="0" applyProtection="0"/>
    <xf numFmtId="0" fontId="63" fillId="72" borderId="90" applyNumberFormat="0" applyFont="0" applyAlignment="0" applyProtection="0"/>
    <xf numFmtId="0" fontId="4" fillId="10" borderId="86" applyNumberFormat="0" applyFont="0" applyAlignment="0" applyProtection="0"/>
    <xf numFmtId="0" fontId="5" fillId="72" borderId="101" applyNumberFormat="0" applyFont="0" applyAlignment="0" applyProtection="0"/>
    <xf numFmtId="0" fontId="5" fillId="72" borderId="101" applyNumberFormat="0" applyFont="0" applyAlignment="0" applyProtection="0"/>
    <xf numFmtId="0" fontId="63" fillId="72" borderId="90" applyNumberFormat="0" applyFont="0" applyAlignment="0" applyProtection="0"/>
    <xf numFmtId="0" fontId="63" fillId="72" borderId="90" applyNumberFormat="0" applyFont="0" applyAlignment="0" applyProtection="0"/>
    <xf numFmtId="0" fontId="63" fillId="72" borderId="90" applyNumberFormat="0" applyFont="0" applyAlignment="0" applyProtection="0"/>
    <xf numFmtId="0" fontId="63" fillId="72" borderId="90"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4" fillId="10" borderId="86" applyNumberFormat="0" applyFont="0" applyAlignment="0" applyProtection="0"/>
    <xf numFmtId="0" fontId="63" fillId="72" borderId="90" applyNumberFormat="0" applyFont="0" applyAlignment="0" applyProtection="0"/>
    <xf numFmtId="0" fontId="63" fillId="72" borderId="90" applyNumberFormat="0" applyFont="0" applyAlignment="0" applyProtection="0"/>
    <xf numFmtId="0" fontId="63" fillId="72" borderId="90" applyNumberFormat="0" applyFont="0" applyAlignment="0" applyProtection="0"/>
    <xf numFmtId="0" fontId="63" fillId="72" borderId="90" applyNumberFormat="0" applyFont="0" applyAlignment="0" applyProtection="0"/>
    <xf numFmtId="0" fontId="52" fillId="85" borderId="102" applyNumberFormat="0" applyAlignment="0" applyProtection="0"/>
    <xf numFmtId="0" fontId="52" fillId="85" borderId="102" applyNumberFormat="0" applyAlignment="0" applyProtection="0"/>
    <xf numFmtId="0" fontId="94" fillId="78" borderId="103" applyNumberFormat="0" applyAlignment="0" applyProtection="0"/>
    <xf numFmtId="0" fontId="94" fillId="78" borderId="103"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 fontId="58" fillId="42" borderId="87" applyNumberFormat="0" applyProtection="0">
      <alignment vertical="center"/>
    </xf>
    <xf numFmtId="4" fontId="58" fillId="42" borderId="87" applyNumberFormat="0" applyProtection="0">
      <alignment vertical="center"/>
    </xf>
    <xf numFmtId="4" fontId="95" fillId="41" borderId="59" applyNumberFormat="0" applyProtection="0">
      <alignment vertical="center"/>
    </xf>
    <xf numFmtId="4" fontId="95" fillId="41" borderId="59" applyNumberFormat="0" applyProtection="0">
      <alignment vertical="center"/>
    </xf>
    <xf numFmtId="4" fontId="95" fillId="41" borderId="59" applyNumberFormat="0" applyProtection="0">
      <alignment vertical="center"/>
    </xf>
    <xf numFmtId="4" fontId="95" fillId="41" borderId="59" applyNumberFormat="0" applyProtection="0">
      <alignment vertical="center"/>
    </xf>
    <xf numFmtId="4" fontId="63" fillId="41" borderId="90" applyNumberFormat="0" applyProtection="0">
      <alignment vertical="center"/>
    </xf>
    <xf numFmtId="4" fontId="63" fillId="41" borderId="90" applyNumberFormat="0" applyProtection="0">
      <alignment vertical="center"/>
    </xf>
    <xf numFmtId="4" fontId="63" fillId="41" borderId="90" applyNumberFormat="0" applyProtection="0">
      <alignment vertical="center"/>
    </xf>
    <xf numFmtId="4" fontId="63" fillId="41" borderId="90" applyNumberFormat="0" applyProtection="0">
      <alignment vertical="center"/>
    </xf>
    <xf numFmtId="4" fontId="53" fillId="41" borderId="87" applyNumberFormat="0" applyProtection="0">
      <alignment vertical="center"/>
    </xf>
    <xf numFmtId="4" fontId="53" fillId="41" borderId="87" applyNumberFormat="0" applyProtection="0">
      <alignment vertical="center"/>
    </xf>
    <xf numFmtId="4" fontId="53" fillId="41" borderId="87" applyNumberFormat="0" applyProtection="0">
      <alignment vertical="center"/>
    </xf>
    <xf numFmtId="4" fontId="53" fillId="41" borderId="87" applyNumberFormat="0" applyProtection="0">
      <alignment vertical="center"/>
    </xf>
    <xf numFmtId="4" fontId="56" fillId="42" borderId="87" applyNumberFormat="0" applyProtection="0">
      <alignment vertical="center"/>
    </xf>
    <xf numFmtId="4" fontId="56" fillId="42" borderId="87" applyNumberFormat="0" applyProtection="0">
      <alignment vertical="center"/>
    </xf>
    <xf numFmtId="4" fontId="96" fillId="41" borderId="59" applyNumberFormat="0" applyProtection="0">
      <alignment vertical="center"/>
    </xf>
    <xf numFmtId="4" fontId="96" fillId="41" borderId="59" applyNumberFormat="0" applyProtection="0">
      <alignment vertical="center"/>
    </xf>
    <xf numFmtId="4" fontId="96" fillId="41" borderId="59" applyNumberFormat="0" applyProtection="0">
      <alignment vertical="center"/>
    </xf>
    <xf numFmtId="4" fontId="96" fillId="41" borderId="59" applyNumberFormat="0" applyProtection="0">
      <alignment vertical="center"/>
    </xf>
    <xf numFmtId="4" fontId="97" fillId="42" borderId="90" applyNumberFormat="0" applyProtection="0">
      <alignment vertical="center"/>
    </xf>
    <xf numFmtId="4" fontId="97" fillId="42" borderId="90" applyNumberFormat="0" applyProtection="0">
      <alignment vertical="center"/>
    </xf>
    <xf numFmtId="4" fontId="97" fillId="42" borderId="90" applyNumberFormat="0" applyProtection="0">
      <alignment vertical="center"/>
    </xf>
    <xf numFmtId="4" fontId="97" fillId="42" borderId="90" applyNumberFormat="0" applyProtection="0">
      <alignment vertical="center"/>
    </xf>
    <xf numFmtId="4" fontId="56" fillId="42" borderId="87" applyNumberFormat="0" applyProtection="0">
      <alignment vertical="center"/>
    </xf>
    <xf numFmtId="4" fontId="56" fillId="42" borderId="87" applyNumberFormat="0" applyProtection="0">
      <alignment vertical="center"/>
    </xf>
    <xf numFmtId="4" fontId="58" fillId="42" borderId="87" applyNumberFormat="0" applyProtection="0">
      <alignment horizontal="left" vertical="center" indent="1"/>
    </xf>
    <xf numFmtId="4" fontId="58" fillId="42" borderId="87" applyNumberFormat="0" applyProtection="0">
      <alignment horizontal="left" vertical="center" indent="1"/>
    </xf>
    <xf numFmtId="4" fontId="95" fillId="41" borderId="59" applyNumberFormat="0" applyProtection="0">
      <alignment horizontal="left" vertical="center" indent="1"/>
    </xf>
    <xf numFmtId="4" fontId="95" fillId="41" borderId="59" applyNumberFormat="0" applyProtection="0">
      <alignment horizontal="left" vertical="center" indent="1"/>
    </xf>
    <xf numFmtId="4" fontId="95" fillId="41" borderId="59" applyNumberFormat="0" applyProtection="0">
      <alignment horizontal="left" vertical="center" indent="1"/>
    </xf>
    <xf numFmtId="4" fontId="95" fillId="41" borderId="59" applyNumberFormat="0" applyProtection="0">
      <alignment horizontal="left" vertical="center" indent="1"/>
    </xf>
    <xf numFmtId="4" fontId="63" fillId="42" borderId="90" applyNumberFormat="0" applyProtection="0">
      <alignment horizontal="left" vertical="center" indent="1"/>
    </xf>
    <xf numFmtId="4" fontId="63" fillId="42" borderId="90" applyNumberFormat="0" applyProtection="0">
      <alignment horizontal="left" vertical="center" indent="1"/>
    </xf>
    <xf numFmtId="4" fontId="63" fillId="42" borderId="90" applyNumberFormat="0" applyProtection="0">
      <alignment horizontal="left" vertical="center" indent="1"/>
    </xf>
    <xf numFmtId="4" fontId="63" fillId="42" borderId="90" applyNumberFormat="0" applyProtection="0">
      <alignment horizontal="left" vertical="center" indent="1"/>
    </xf>
    <xf numFmtId="4" fontId="53" fillId="42" borderId="87" applyNumberFormat="0" applyProtection="0">
      <alignment horizontal="left" vertical="center" indent="1"/>
    </xf>
    <xf numFmtId="4" fontId="53" fillId="42" borderId="87" applyNumberFormat="0" applyProtection="0">
      <alignment horizontal="left" vertical="center" indent="1"/>
    </xf>
    <xf numFmtId="4" fontId="53" fillId="42" borderId="87" applyNumberFormat="0" applyProtection="0">
      <alignment horizontal="left" vertical="center" indent="1"/>
    </xf>
    <xf numFmtId="4" fontId="53" fillId="42" borderId="87" applyNumberFormat="0" applyProtection="0">
      <alignment horizontal="left" vertical="center" indent="1"/>
    </xf>
    <xf numFmtId="0" fontId="53" fillId="42" borderId="87" applyNumberFormat="0" applyProtection="0">
      <alignment horizontal="left" vertical="top" indent="1"/>
    </xf>
    <xf numFmtId="0" fontId="53" fillId="42" borderId="87" applyNumberFormat="0" applyProtection="0">
      <alignment horizontal="left" vertical="top" indent="1"/>
    </xf>
    <xf numFmtId="0" fontId="58" fillId="41" borderId="87" applyNumberFormat="0" applyProtection="0">
      <alignment horizontal="left" vertical="top" indent="1"/>
    </xf>
    <xf numFmtId="0" fontId="58" fillId="41" borderId="87" applyNumberFormat="0" applyProtection="0">
      <alignment horizontal="left" vertical="top" indent="1"/>
    </xf>
    <xf numFmtId="0" fontId="58" fillId="41" borderId="87" applyNumberFormat="0" applyProtection="0">
      <alignment horizontal="left" vertical="top" indent="1"/>
    </xf>
    <xf numFmtId="0" fontId="58" fillId="41" borderId="87" applyNumberFormat="0" applyProtection="0">
      <alignment horizontal="left" vertical="top" indent="1"/>
    </xf>
    <xf numFmtId="0" fontId="53" fillId="42" borderId="87" applyNumberFormat="0" applyProtection="0">
      <alignment horizontal="left" vertical="top" indent="1"/>
    </xf>
    <xf numFmtId="0" fontId="53" fillId="42" borderId="87" applyNumberFormat="0" applyProtection="0">
      <alignment horizontal="left" vertical="top" indent="1"/>
    </xf>
    <xf numFmtId="4" fontId="63" fillId="86" borderId="59" applyNumberFormat="0" applyProtection="0">
      <alignment horizontal="left" vertical="center" indent="1"/>
    </xf>
    <xf numFmtId="4" fontId="63" fillId="86" borderId="59" applyNumberFormat="0" applyProtection="0">
      <alignment horizontal="left" vertical="center" indent="1"/>
    </xf>
    <xf numFmtId="4" fontId="63" fillId="86" borderId="59" applyNumberFormat="0" applyProtection="0">
      <alignment horizontal="left" vertical="center" indent="1"/>
    </xf>
    <xf numFmtId="4" fontId="63" fillId="86" borderId="59" applyNumberFormat="0" applyProtection="0">
      <alignment horizontal="left" vertical="center" indent="1"/>
    </xf>
    <xf numFmtId="4" fontId="63" fillId="86" borderId="59" applyNumberFormat="0" applyProtection="0">
      <alignment horizontal="left" vertical="center" indent="1"/>
    </xf>
    <xf numFmtId="4" fontId="63" fillId="86" borderId="59" applyNumberFormat="0" applyProtection="0">
      <alignment horizontal="left" vertical="center" indent="1"/>
    </xf>
    <xf numFmtId="4" fontId="63" fillId="87" borderId="90" applyNumberFormat="0" applyProtection="0">
      <alignment horizontal="left" vertical="center" indent="1"/>
    </xf>
    <xf numFmtId="4" fontId="63" fillId="87" borderId="90" applyNumberFormat="0" applyProtection="0">
      <alignment horizontal="left" vertical="center" indent="1"/>
    </xf>
    <xf numFmtId="4" fontId="63" fillId="87" borderId="90" applyNumberFormat="0" applyProtection="0">
      <alignment horizontal="left" vertical="center" indent="1"/>
    </xf>
    <xf numFmtId="4" fontId="63" fillId="87" borderId="90" applyNumberFormat="0" applyProtection="0">
      <alignment horizontal="left" vertical="center" indent="1"/>
    </xf>
    <xf numFmtId="4" fontId="55" fillId="30" borderId="87" applyNumberFormat="0" applyProtection="0">
      <alignment horizontal="right" vertical="center"/>
    </xf>
    <xf numFmtId="4" fontId="55" fillId="30" borderId="87" applyNumberFormat="0" applyProtection="0">
      <alignment horizontal="right" vertical="center"/>
    </xf>
    <xf numFmtId="4" fontId="95" fillId="30" borderId="59" applyNumberFormat="0" applyProtection="0">
      <alignment horizontal="right" vertical="center"/>
    </xf>
    <xf numFmtId="4" fontId="95" fillId="30" borderId="59" applyNumberFormat="0" applyProtection="0">
      <alignment horizontal="right" vertical="center"/>
    </xf>
    <xf numFmtId="4" fontId="95" fillId="30" borderId="59" applyNumberFormat="0" applyProtection="0">
      <alignment horizontal="right" vertical="center"/>
    </xf>
    <xf numFmtId="4" fontId="95" fillId="30" borderId="59" applyNumberFormat="0" applyProtection="0">
      <alignment horizontal="right" vertical="center"/>
    </xf>
    <xf numFmtId="4" fontId="63" fillId="30" borderId="90" applyNumberFormat="0" applyProtection="0">
      <alignment horizontal="right" vertical="center"/>
    </xf>
    <xf numFmtId="4" fontId="63" fillId="30" borderId="90" applyNumberFormat="0" applyProtection="0">
      <alignment horizontal="right" vertical="center"/>
    </xf>
    <xf numFmtId="4" fontId="63" fillId="30" borderId="90" applyNumberFormat="0" applyProtection="0">
      <alignment horizontal="right" vertical="center"/>
    </xf>
    <xf numFmtId="4" fontId="63" fillId="30" borderId="90" applyNumberFormat="0" applyProtection="0">
      <alignment horizontal="right" vertical="center"/>
    </xf>
    <xf numFmtId="4" fontId="55" fillId="30" borderId="87" applyNumberFormat="0" applyProtection="0">
      <alignment horizontal="right" vertical="center"/>
    </xf>
    <xf numFmtId="4" fontId="55" fillId="30" borderId="87" applyNumberFormat="0" applyProtection="0">
      <alignment horizontal="right" vertical="center"/>
    </xf>
    <xf numFmtId="4" fontId="55" fillId="31" borderId="87" applyNumberFormat="0" applyProtection="0">
      <alignment horizontal="right" vertical="center"/>
    </xf>
    <xf numFmtId="4" fontId="55" fillId="31" borderId="87" applyNumberFormat="0" applyProtection="0">
      <alignment horizontal="right" vertical="center"/>
    </xf>
    <xf numFmtId="4" fontId="95" fillId="31" borderId="59" applyNumberFormat="0" applyProtection="0">
      <alignment horizontal="right" vertical="center"/>
    </xf>
    <xf numFmtId="4" fontId="95" fillId="31" borderId="59" applyNumberFormat="0" applyProtection="0">
      <alignment horizontal="right" vertical="center"/>
    </xf>
    <xf numFmtId="4" fontId="95" fillId="31" borderId="59" applyNumberFormat="0" applyProtection="0">
      <alignment horizontal="right" vertical="center"/>
    </xf>
    <xf numFmtId="4" fontId="95" fillId="31" borderId="59" applyNumberFormat="0" applyProtection="0">
      <alignment horizontal="right" vertical="center"/>
    </xf>
    <xf numFmtId="4" fontId="63" fillId="88" borderId="90" applyNumberFormat="0" applyProtection="0">
      <alignment horizontal="right" vertical="center"/>
    </xf>
    <xf numFmtId="4" fontId="63" fillId="88" borderId="90" applyNumberFormat="0" applyProtection="0">
      <alignment horizontal="right" vertical="center"/>
    </xf>
    <xf numFmtId="4" fontId="63" fillId="88" borderId="90" applyNumberFormat="0" applyProtection="0">
      <alignment horizontal="right" vertical="center"/>
    </xf>
    <xf numFmtId="4" fontId="63" fillId="88" borderId="90" applyNumberFormat="0" applyProtection="0">
      <alignment horizontal="right" vertical="center"/>
    </xf>
    <xf numFmtId="4" fontId="55" fillId="31" borderId="87" applyNumberFormat="0" applyProtection="0">
      <alignment horizontal="right" vertical="center"/>
    </xf>
    <xf numFmtId="4" fontId="55" fillId="31" borderId="87" applyNumberFormat="0" applyProtection="0">
      <alignment horizontal="right" vertical="center"/>
    </xf>
    <xf numFmtId="4" fontId="55" fillId="35" borderId="87" applyNumberFormat="0" applyProtection="0">
      <alignment horizontal="right" vertical="center"/>
    </xf>
    <xf numFmtId="4" fontId="55" fillId="35" borderId="87" applyNumberFormat="0" applyProtection="0">
      <alignment horizontal="right" vertical="center"/>
    </xf>
    <xf numFmtId="4" fontId="95" fillId="35" borderId="59" applyNumberFormat="0" applyProtection="0">
      <alignment horizontal="right" vertical="center"/>
    </xf>
    <xf numFmtId="4" fontId="95" fillId="35" borderId="59" applyNumberFormat="0" applyProtection="0">
      <alignment horizontal="right" vertical="center"/>
    </xf>
    <xf numFmtId="4" fontId="95" fillId="35" borderId="59" applyNumberFormat="0" applyProtection="0">
      <alignment horizontal="right" vertical="center"/>
    </xf>
    <xf numFmtId="4" fontId="95" fillId="35" borderId="59" applyNumberFormat="0" applyProtection="0">
      <alignment horizontal="right" vertical="center"/>
    </xf>
    <xf numFmtId="4" fontId="63" fillId="35" borderId="104" applyNumberFormat="0" applyProtection="0">
      <alignment horizontal="right" vertical="center"/>
    </xf>
    <xf numFmtId="4" fontId="63" fillId="35" borderId="104" applyNumberFormat="0" applyProtection="0">
      <alignment horizontal="right" vertical="center"/>
    </xf>
    <xf numFmtId="4" fontId="55" fillId="35" borderId="87" applyNumberFormat="0" applyProtection="0">
      <alignment horizontal="right" vertical="center"/>
    </xf>
    <xf numFmtId="4" fontId="55" fillId="35" borderId="87" applyNumberFormat="0" applyProtection="0">
      <alignment horizontal="right" vertical="center"/>
    </xf>
    <xf numFmtId="4" fontId="55" fillId="33" borderId="87" applyNumberFormat="0" applyProtection="0">
      <alignment horizontal="right" vertical="center"/>
    </xf>
    <xf numFmtId="4" fontId="55" fillId="33" borderId="87" applyNumberFormat="0" applyProtection="0">
      <alignment horizontal="right" vertical="center"/>
    </xf>
    <xf numFmtId="4" fontId="95" fillId="33" borderId="59" applyNumberFormat="0" applyProtection="0">
      <alignment horizontal="right" vertical="center"/>
    </xf>
    <xf numFmtId="4" fontId="95" fillId="33" borderId="59" applyNumberFormat="0" applyProtection="0">
      <alignment horizontal="right" vertical="center"/>
    </xf>
    <xf numFmtId="4" fontId="95" fillId="33" borderId="59" applyNumberFormat="0" applyProtection="0">
      <alignment horizontal="right" vertical="center"/>
    </xf>
    <xf numFmtId="4" fontId="95" fillId="33" borderId="59" applyNumberFormat="0" applyProtection="0">
      <alignment horizontal="right" vertical="center"/>
    </xf>
    <xf numFmtId="4" fontId="63" fillId="33" borderId="90" applyNumberFormat="0" applyProtection="0">
      <alignment horizontal="right" vertical="center"/>
    </xf>
    <xf numFmtId="4" fontId="63" fillId="33" borderId="90" applyNumberFormat="0" applyProtection="0">
      <alignment horizontal="right" vertical="center"/>
    </xf>
    <xf numFmtId="4" fontId="63" fillId="33" borderId="90" applyNumberFormat="0" applyProtection="0">
      <alignment horizontal="right" vertical="center"/>
    </xf>
    <xf numFmtId="4" fontId="63" fillId="33" borderId="90" applyNumberFormat="0" applyProtection="0">
      <alignment horizontal="right" vertical="center"/>
    </xf>
    <xf numFmtId="4" fontId="55" fillId="33" borderId="87" applyNumberFormat="0" applyProtection="0">
      <alignment horizontal="right" vertical="center"/>
    </xf>
    <xf numFmtId="4" fontId="55" fillId="33" borderId="87" applyNumberFormat="0" applyProtection="0">
      <alignment horizontal="right" vertical="center"/>
    </xf>
    <xf numFmtId="4" fontId="55" fillId="34" borderId="87" applyNumberFormat="0" applyProtection="0">
      <alignment horizontal="right" vertical="center"/>
    </xf>
    <xf numFmtId="4" fontId="55" fillId="34" borderId="87" applyNumberFormat="0" applyProtection="0">
      <alignment horizontal="right" vertical="center"/>
    </xf>
    <xf numFmtId="4" fontId="95" fillId="34" borderId="59" applyNumberFormat="0" applyProtection="0">
      <alignment horizontal="right" vertical="center"/>
    </xf>
    <xf numFmtId="4" fontId="95" fillId="34" borderId="59" applyNumberFormat="0" applyProtection="0">
      <alignment horizontal="right" vertical="center"/>
    </xf>
    <xf numFmtId="4" fontId="95" fillId="34" borderId="59" applyNumberFormat="0" applyProtection="0">
      <alignment horizontal="right" vertical="center"/>
    </xf>
    <xf numFmtId="4" fontId="95" fillId="34" borderId="59" applyNumberFormat="0" applyProtection="0">
      <alignment horizontal="right" vertical="center"/>
    </xf>
    <xf numFmtId="4" fontId="63" fillId="34" borderId="90" applyNumberFormat="0" applyProtection="0">
      <alignment horizontal="right" vertical="center"/>
    </xf>
    <xf numFmtId="4" fontId="63" fillId="34" borderId="90" applyNumberFormat="0" applyProtection="0">
      <alignment horizontal="right" vertical="center"/>
    </xf>
    <xf numFmtId="4" fontId="63" fillId="34" borderId="90" applyNumberFormat="0" applyProtection="0">
      <alignment horizontal="right" vertical="center"/>
    </xf>
    <xf numFmtId="4" fontId="63" fillId="34" borderId="90" applyNumberFormat="0" applyProtection="0">
      <alignment horizontal="right" vertical="center"/>
    </xf>
    <xf numFmtId="4" fontId="55" fillId="34" borderId="87" applyNumberFormat="0" applyProtection="0">
      <alignment horizontal="right" vertical="center"/>
    </xf>
    <xf numFmtId="4" fontId="55" fillId="34" borderId="87" applyNumberFormat="0" applyProtection="0">
      <alignment horizontal="right" vertical="center"/>
    </xf>
    <xf numFmtId="4" fontId="55" fillId="37" borderId="87" applyNumberFormat="0" applyProtection="0">
      <alignment horizontal="right" vertical="center"/>
    </xf>
    <xf numFmtId="4" fontId="55" fillId="37" borderId="87" applyNumberFormat="0" applyProtection="0">
      <alignment horizontal="right" vertical="center"/>
    </xf>
    <xf numFmtId="4" fontId="95" fillId="37" borderId="59" applyNumberFormat="0" applyProtection="0">
      <alignment horizontal="right" vertical="center"/>
    </xf>
    <xf numFmtId="4" fontId="95" fillId="37" borderId="59" applyNumberFormat="0" applyProtection="0">
      <alignment horizontal="right" vertical="center"/>
    </xf>
    <xf numFmtId="4" fontId="95" fillId="37" borderId="59" applyNumberFormat="0" applyProtection="0">
      <alignment horizontal="right" vertical="center"/>
    </xf>
    <xf numFmtId="4" fontId="95" fillId="37" borderId="59" applyNumberFormat="0" applyProtection="0">
      <alignment horizontal="right" vertical="center"/>
    </xf>
    <xf numFmtId="4" fontId="63" fillId="37" borderId="90" applyNumberFormat="0" applyProtection="0">
      <alignment horizontal="right" vertical="center"/>
    </xf>
    <xf numFmtId="4" fontId="63" fillId="37" borderId="90" applyNumberFormat="0" applyProtection="0">
      <alignment horizontal="right" vertical="center"/>
    </xf>
    <xf numFmtId="4" fontId="63" fillId="37" borderId="90" applyNumberFormat="0" applyProtection="0">
      <alignment horizontal="right" vertical="center"/>
    </xf>
    <xf numFmtId="4" fontId="63" fillId="37" borderId="90" applyNumberFormat="0" applyProtection="0">
      <alignment horizontal="right" vertical="center"/>
    </xf>
    <xf numFmtId="4" fontId="55" fillId="37" borderId="87" applyNumberFormat="0" applyProtection="0">
      <alignment horizontal="right" vertical="center"/>
    </xf>
    <xf numFmtId="4" fontId="55" fillId="37" borderId="87" applyNumberFormat="0" applyProtection="0">
      <alignment horizontal="right" vertical="center"/>
    </xf>
    <xf numFmtId="4" fontId="55" fillId="36" borderId="87" applyNumberFormat="0" applyProtection="0">
      <alignment horizontal="right" vertical="center"/>
    </xf>
    <xf numFmtId="4" fontId="55" fillId="36" borderId="87" applyNumberFormat="0" applyProtection="0">
      <alignment horizontal="right" vertical="center"/>
    </xf>
    <xf numFmtId="4" fontId="95" fillId="36" borderId="59" applyNumberFormat="0" applyProtection="0">
      <alignment horizontal="right" vertical="center"/>
    </xf>
    <xf numFmtId="4" fontId="95" fillId="36" borderId="59" applyNumberFormat="0" applyProtection="0">
      <alignment horizontal="right" vertical="center"/>
    </xf>
    <xf numFmtId="4" fontId="95" fillId="36" borderId="59" applyNumberFormat="0" applyProtection="0">
      <alignment horizontal="right" vertical="center"/>
    </xf>
    <xf numFmtId="4" fontId="95" fillId="36" borderId="59" applyNumberFormat="0" applyProtection="0">
      <alignment horizontal="right" vertical="center"/>
    </xf>
    <xf numFmtId="4" fontId="63" fillId="36" borderId="90" applyNumberFormat="0" applyProtection="0">
      <alignment horizontal="right" vertical="center"/>
    </xf>
    <xf numFmtId="4" fontId="63" fillId="36" borderId="90" applyNumberFormat="0" applyProtection="0">
      <alignment horizontal="right" vertical="center"/>
    </xf>
    <xf numFmtId="4" fontId="63" fillId="36" borderId="90" applyNumberFormat="0" applyProtection="0">
      <alignment horizontal="right" vertical="center"/>
    </xf>
    <xf numFmtId="4" fontId="63" fillId="36" borderId="90" applyNumberFormat="0" applyProtection="0">
      <alignment horizontal="right" vertical="center"/>
    </xf>
    <xf numFmtId="4" fontId="55" fillId="36" borderId="87" applyNumberFormat="0" applyProtection="0">
      <alignment horizontal="right" vertical="center"/>
    </xf>
    <xf numFmtId="4" fontId="55" fillId="36" borderId="87" applyNumberFormat="0" applyProtection="0">
      <alignment horizontal="right" vertical="center"/>
    </xf>
    <xf numFmtId="4" fontId="55" fillId="44" borderId="87" applyNumberFormat="0" applyProtection="0">
      <alignment horizontal="right" vertical="center"/>
    </xf>
    <xf numFmtId="4" fontId="55" fillId="44" borderId="87" applyNumberFormat="0" applyProtection="0">
      <alignment horizontal="right" vertical="center"/>
    </xf>
    <xf numFmtId="4" fontId="95" fillId="44" borderId="59" applyNumberFormat="0" applyProtection="0">
      <alignment horizontal="right" vertical="center"/>
    </xf>
    <xf numFmtId="4" fontId="95" fillId="44" borderId="59" applyNumberFormat="0" applyProtection="0">
      <alignment horizontal="right" vertical="center"/>
    </xf>
    <xf numFmtId="4" fontId="95" fillId="44" borderId="59" applyNumberFormat="0" applyProtection="0">
      <alignment horizontal="right" vertical="center"/>
    </xf>
    <xf numFmtId="4" fontId="95" fillId="44" borderId="59" applyNumberFormat="0" applyProtection="0">
      <alignment horizontal="right" vertical="center"/>
    </xf>
    <xf numFmtId="4" fontId="63" fillId="44" borderId="90" applyNumberFormat="0" applyProtection="0">
      <alignment horizontal="right" vertical="center"/>
    </xf>
    <xf numFmtId="4" fontId="63" fillId="44" borderId="90" applyNumberFormat="0" applyProtection="0">
      <alignment horizontal="right" vertical="center"/>
    </xf>
    <xf numFmtId="4" fontId="63" fillId="44" borderId="90" applyNumberFormat="0" applyProtection="0">
      <alignment horizontal="right" vertical="center"/>
    </xf>
    <xf numFmtId="4" fontId="63" fillId="44" borderId="90" applyNumberFormat="0" applyProtection="0">
      <alignment horizontal="right" vertical="center"/>
    </xf>
    <xf numFmtId="4" fontId="55" fillId="44" borderId="87" applyNumberFormat="0" applyProtection="0">
      <alignment horizontal="right" vertical="center"/>
    </xf>
    <xf numFmtId="4" fontId="55" fillId="44" borderId="87" applyNumberFormat="0" applyProtection="0">
      <alignment horizontal="right" vertical="center"/>
    </xf>
    <xf numFmtId="4" fontId="55" fillId="32" borderId="87" applyNumberFormat="0" applyProtection="0">
      <alignment horizontal="right" vertical="center"/>
    </xf>
    <xf numFmtId="4" fontId="55" fillId="32" borderId="87" applyNumberFormat="0" applyProtection="0">
      <alignment horizontal="right" vertical="center"/>
    </xf>
    <xf numFmtId="4" fontId="95" fillId="32" borderId="59" applyNumberFormat="0" applyProtection="0">
      <alignment horizontal="right" vertical="center"/>
    </xf>
    <xf numFmtId="4" fontId="95" fillId="32" borderId="59" applyNumberFormat="0" applyProtection="0">
      <alignment horizontal="right" vertical="center"/>
    </xf>
    <xf numFmtId="4" fontId="95" fillId="32" borderId="59" applyNumberFormat="0" applyProtection="0">
      <alignment horizontal="right" vertical="center"/>
    </xf>
    <xf numFmtId="4" fontId="95" fillId="32" borderId="59" applyNumberFormat="0" applyProtection="0">
      <alignment horizontal="right" vertical="center"/>
    </xf>
    <xf numFmtId="4" fontId="63" fillId="32" borderId="90" applyNumberFormat="0" applyProtection="0">
      <alignment horizontal="right" vertical="center"/>
    </xf>
    <xf numFmtId="4" fontId="63" fillId="32" borderId="90" applyNumberFormat="0" applyProtection="0">
      <alignment horizontal="right" vertical="center"/>
    </xf>
    <xf numFmtId="4" fontId="63" fillId="32" borderId="90" applyNumberFormat="0" applyProtection="0">
      <alignment horizontal="right" vertical="center"/>
    </xf>
    <xf numFmtId="4" fontId="63" fillId="32" borderId="90" applyNumberFormat="0" applyProtection="0">
      <alignment horizontal="right" vertical="center"/>
    </xf>
    <xf numFmtId="4" fontId="55" fillId="32" borderId="87" applyNumberFormat="0" applyProtection="0">
      <alignment horizontal="right" vertical="center"/>
    </xf>
    <xf numFmtId="4" fontId="55" fillId="32" borderId="87" applyNumberFormat="0" applyProtection="0">
      <alignment horizontal="right" vertical="center"/>
    </xf>
    <xf numFmtId="4" fontId="95" fillId="0" borderId="110" applyNumberFormat="0" applyProtection="0">
      <alignment horizontal="left" vertical="center" indent="1"/>
    </xf>
    <xf numFmtId="4" fontId="95" fillId="0" borderId="110" applyNumberFormat="0" applyProtection="0">
      <alignment horizontal="left" vertical="center" indent="1"/>
    </xf>
    <xf numFmtId="4" fontId="58" fillId="90" borderId="111" applyNumberFormat="0" applyProtection="0">
      <alignment horizontal="left" vertical="center" indent="1"/>
    </xf>
    <xf numFmtId="4" fontId="58" fillId="90" borderId="111" applyNumberFormat="0" applyProtection="0">
      <alignment horizontal="left" vertical="center" indent="1"/>
    </xf>
    <xf numFmtId="4" fontId="63" fillId="45" borderId="112" applyNumberFormat="0" applyProtection="0">
      <alignment horizontal="left" vertical="center" indent="1"/>
    </xf>
    <xf numFmtId="4" fontId="63" fillId="45" borderId="112" applyNumberFormat="0" applyProtection="0">
      <alignment horizontal="left" vertical="center" indent="1"/>
    </xf>
    <xf numFmtId="4" fontId="53" fillId="91" borderId="111" applyNumberFormat="0" applyProtection="0">
      <alignment horizontal="left" vertical="center" indent="1"/>
    </xf>
    <xf numFmtId="4" fontId="53" fillId="91" borderId="111" applyNumberFormat="0" applyProtection="0">
      <alignment horizontal="left" vertical="center" indent="1"/>
    </xf>
    <xf numFmtId="4" fontId="53" fillId="91" borderId="111" applyNumberFormat="0" applyProtection="0">
      <alignment horizontal="left" vertical="center" indent="1"/>
    </xf>
    <xf numFmtId="4" fontId="53" fillId="91" borderId="111" applyNumberFormat="0" applyProtection="0">
      <alignment horizontal="left" vertical="center" indent="1"/>
    </xf>
    <xf numFmtId="4" fontId="5" fillId="91" borderId="112" applyNumberFormat="0" applyProtection="0">
      <alignment horizontal="left" vertical="center" indent="1"/>
    </xf>
    <xf numFmtId="4" fontId="5" fillId="91" borderId="112" applyNumberFormat="0" applyProtection="0">
      <alignment horizontal="left" vertical="center" indent="1"/>
    </xf>
    <xf numFmtId="4" fontId="5" fillId="91" borderId="112" applyNumberFormat="0" applyProtection="0">
      <alignment horizontal="left" vertical="center" indent="1"/>
    </xf>
    <xf numFmtId="4" fontId="5" fillId="91" borderId="112" applyNumberFormat="0" applyProtection="0">
      <alignment horizontal="left" vertical="center" indent="1"/>
    </xf>
    <xf numFmtId="4" fontId="95" fillId="0" borderId="113" applyNumberFormat="0" applyProtection="0">
      <alignment horizontal="right" vertical="center"/>
    </xf>
    <xf numFmtId="4" fontId="95" fillId="0" borderId="113" applyNumberFormat="0" applyProtection="0">
      <alignment horizontal="right" vertical="center"/>
    </xf>
    <xf numFmtId="4" fontId="63" fillId="86" borderId="114" applyNumberFormat="0" applyProtection="0">
      <alignment horizontal="right" vertical="center"/>
    </xf>
    <xf numFmtId="4" fontId="63" fillId="86" borderId="114" applyNumberFormat="0" applyProtection="0">
      <alignment horizontal="right" vertical="center"/>
    </xf>
    <xf numFmtId="4" fontId="63" fillId="86" borderId="114" applyNumberFormat="0" applyProtection="0">
      <alignment horizontal="right" vertical="center"/>
    </xf>
    <xf numFmtId="4" fontId="63" fillId="86" borderId="114" applyNumberFormat="0" applyProtection="0">
      <alignment horizontal="right" vertical="center"/>
    </xf>
    <xf numFmtId="4" fontId="63" fillId="86" borderId="114" applyNumberFormat="0" applyProtection="0">
      <alignment horizontal="right" vertical="center"/>
    </xf>
    <xf numFmtId="4" fontId="63" fillId="86" borderId="114" applyNumberFormat="0" applyProtection="0">
      <alignment horizontal="right" vertical="center"/>
    </xf>
    <xf numFmtId="4" fontId="63" fillId="86" borderId="114" applyNumberFormat="0" applyProtection="0">
      <alignment horizontal="right" vertical="center"/>
    </xf>
    <xf numFmtId="4" fontId="63" fillId="86" borderId="114" applyNumberFormat="0" applyProtection="0">
      <alignment horizontal="right" vertical="center"/>
    </xf>
    <xf numFmtId="4" fontId="63" fillId="48" borderId="115" applyNumberFormat="0" applyProtection="0">
      <alignment horizontal="right" vertical="center"/>
    </xf>
    <xf numFmtId="4" fontId="63" fillId="48" borderId="115" applyNumberFormat="0" applyProtection="0">
      <alignment horizontal="right" vertical="center"/>
    </xf>
    <xf numFmtId="4" fontId="63" fillId="48" borderId="115" applyNumberFormat="0" applyProtection="0">
      <alignment horizontal="right" vertical="center"/>
    </xf>
    <xf numFmtId="4" fontId="63" fillId="48" borderId="115" applyNumberFormat="0" applyProtection="0">
      <alignment horizontal="right" vertical="center"/>
    </xf>
    <xf numFmtId="4" fontId="55" fillId="48" borderId="116" applyNumberFormat="0" applyProtection="0">
      <alignment horizontal="right" vertical="center"/>
    </xf>
    <xf numFmtId="4" fontId="55" fillId="48" borderId="116" applyNumberFormat="0" applyProtection="0">
      <alignment horizontal="right" vertical="center"/>
    </xf>
    <xf numFmtId="4" fontId="63" fillId="46" borderId="117" applyNumberFormat="0" applyProtection="0">
      <alignment horizontal="left" vertical="center" indent="1"/>
    </xf>
    <xf numFmtId="4" fontId="63" fillId="46" borderId="117" applyNumberFormat="0" applyProtection="0">
      <alignment horizontal="left" vertical="center" indent="1"/>
    </xf>
    <xf numFmtId="4" fontId="63" fillId="48" borderId="117" applyNumberFormat="0" applyProtection="0">
      <alignment horizontal="left" vertical="center" indent="1"/>
    </xf>
    <xf numFmtId="4" fontId="63" fillId="48" borderId="117" applyNumberFormat="0" applyProtection="0">
      <alignment horizontal="left" vertical="center" indent="1"/>
    </xf>
    <xf numFmtId="0" fontId="5" fillId="47" borderId="116" applyNumberFormat="0" applyProtection="0">
      <alignment horizontal="left" vertical="center" indent="1"/>
    </xf>
    <xf numFmtId="0" fontId="5" fillId="47" borderId="116" applyNumberFormat="0" applyProtection="0">
      <alignment horizontal="left" vertical="center" indent="1"/>
    </xf>
    <xf numFmtId="0" fontId="5" fillId="47" borderId="116" applyNumberFormat="0" applyProtection="0">
      <alignment horizontal="left" vertical="center" indent="1"/>
    </xf>
    <xf numFmtId="0" fontId="5" fillId="47" borderId="116" applyNumberFormat="0" applyProtection="0">
      <alignment horizontal="left" vertical="center" indent="1"/>
    </xf>
    <xf numFmtId="0" fontId="5" fillId="47" borderId="116" applyNumberFormat="0" applyProtection="0">
      <alignment horizontal="left" vertical="center" indent="1"/>
    </xf>
    <xf numFmtId="0" fontId="5" fillId="47" borderId="116" applyNumberFormat="0" applyProtection="0">
      <alignment horizontal="left" vertical="center" indent="1"/>
    </xf>
    <xf numFmtId="0" fontId="5" fillId="47" borderId="116" applyNumberFormat="0" applyProtection="0">
      <alignment horizontal="left" vertical="center" indent="1"/>
    </xf>
    <xf numFmtId="0" fontId="5" fillId="47" borderId="116" applyNumberFormat="0" applyProtection="0">
      <alignment horizontal="left" vertical="center" indent="1"/>
    </xf>
    <xf numFmtId="0" fontId="63" fillId="94" borderId="115" applyNumberFormat="0" applyProtection="0">
      <alignment horizontal="left" vertical="center" indent="1"/>
    </xf>
    <xf numFmtId="0" fontId="63" fillId="94" borderId="115" applyNumberFormat="0" applyProtection="0">
      <alignment horizontal="left" vertical="center" indent="1"/>
    </xf>
    <xf numFmtId="0" fontId="5" fillId="47" borderId="116" applyNumberFormat="0" applyProtection="0">
      <alignment horizontal="left" vertical="center" indent="1"/>
    </xf>
    <xf numFmtId="0" fontId="5" fillId="47" borderId="116" applyNumberFormat="0" applyProtection="0">
      <alignment horizontal="left" vertical="center" indent="1"/>
    </xf>
    <xf numFmtId="0" fontId="5" fillId="47" borderId="116" applyNumberFormat="0" applyProtection="0">
      <alignment horizontal="left" vertical="center" indent="1"/>
    </xf>
    <xf numFmtId="0" fontId="5" fillId="47" borderId="116" applyNumberFormat="0" applyProtection="0">
      <alignment horizontal="left" vertical="center" indent="1"/>
    </xf>
    <xf numFmtId="0" fontId="5" fillId="47" borderId="116" applyNumberFormat="0" applyProtection="0">
      <alignment horizontal="left" vertical="center" indent="1"/>
    </xf>
    <xf numFmtId="0" fontId="5" fillId="47" borderId="116" applyNumberFormat="0" applyProtection="0">
      <alignment horizontal="left" vertical="center" indent="1"/>
    </xf>
    <xf numFmtId="0" fontId="63" fillId="93" borderId="114" applyNumberFormat="0" applyProtection="0">
      <alignment horizontal="left" vertical="center" indent="1"/>
    </xf>
    <xf numFmtId="0" fontId="63" fillId="93" borderId="114" applyNumberFormat="0" applyProtection="0">
      <alignment horizontal="left" vertical="center" indent="1"/>
    </xf>
    <xf numFmtId="0" fontId="5" fillId="47" borderId="116" applyNumberFormat="0" applyProtection="0">
      <alignment horizontal="left" vertical="center" indent="1"/>
    </xf>
    <xf numFmtId="0" fontId="5" fillId="47" borderId="116" applyNumberFormat="0" applyProtection="0">
      <alignment horizontal="left" vertical="center" indent="1"/>
    </xf>
    <xf numFmtId="0" fontId="63" fillId="93" borderId="114" applyNumberFormat="0" applyProtection="0">
      <alignment horizontal="left" vertical="center" indent="1"/>
    </xf>
    <xf numFmtId="0" fontId="63" fillId="93" borderId="114" applyNumberFormat="0" applyProtection="0">
      <alignment horizontal="left" vertical="center" indent="1"/>
    </xf>
    <xf numFmtId="0" fontId="5" fillId="47" borderId="116" applyNumberFormat="0" applyProtection="0">
      <alignment horizontal="left" vertical="center" indent="1"/>
    </xf>
    <xf numFmtId="0" fontId="5" fillId="47" borderId="116" applyNumberFormat="0" applyProtection="0">
      <alignment horizontal="left" vertical="center" indent="1"/>
    </xf>
    <xf numFmtId="0" fontId="63" fillId="94" borderId="115" applyNumberFormat="0" applyProtection="0">
      <alignment horizontal="left" vertical="center" indent="1"/>
    </xf>
    <xf numFmtId="0" fontId="63" fillId="94" borderId="115" applyNumberFormat="0" applyProtection="0">
      <alignment horizontal="left" vertical="center" indent="1"/>
    </xf>
    <xf numFmtId="0" fontId="5" fillId="47" borderId="116" applyNumberFormat="0" applyProtection="0">
      <alignment horizontal="left" vertical="center" indent="1"/>
    </xf>
    <xf numFmtId="0" fontId="5" fillId="47" borderId="116" applyNumberFormat="0" applyProtection="0">
      <alignment horizontal="left" vertical="center" indent="1"/>
    </xf>
    <xf numFmtId="0" fontId="5" fillId="47" borderId="116" applyNumberFormat="0" applyProtection="0">
      <alignment horizontal="left" vertical="center" indent="1"/>
    </xf>
    <xf numFmtId="0" fontId="5" fillId="47" borderId="116" applyNumberFormat="0" applyProtection="0">
      <alignment horizontal="left" vertical="center" indent="1"/>
    </xf>
    <xf numFmtId="0" fontId="5" fillId="47" borderId="116" applyNumberFormat="0" applyProtection="0">
      <alignment horizontal="left" vertical="center" indent="1"/>
    </xf>
    <xf numFmtId="0" fontId="5" fillId="47" borderId="116" applyNumberFormat="0" applyProtection="0">
      <alignment horizontal="left" vertical="center" indent="1"/>
    </xf>
    <xf numFmtId="0" fontId="5" fillId="47" borderId="116" applyNumberFormat="0" applyProtection="0">
      <alignment horizontal="left" vertical="center" indent="1"/>
    </xf>
    <xf numFmtId="0" fontId="5" fillId="47" borderId="116" applyNumberFormat="0" applyProtection="0">
      <alignment horizontal="left" vertical="center" indent="1"/>
    </xf>
    <xf numFmtId="0" fontId="5" fillId="47" borderId="116" applyNumberFormat="0" applyProtection="0">
      <alignment horizontal="left" vertical="center" indent="1"/>
    </xf>
    <xf numFmtId="0" fontId="5" fillId="47" borderId="116" applyNumberFormat="0" applyProtection="0">
      <alignment horizontal="left" vertical="center" indent="1"/>
    </xf>
    <xf numFmtId="0" fontId="5" fillId="47" borderId="116" applyNumberFormat="0" applyProtection="0">
      <alignment horizontal="left" vertical="top" indent="1"/>
    </xf>
    <xf numFmtId="0" fontId="5" fillId="47" borderId="116" applyNumberFormat="0" applyProtection="0">
      <alignment horizontal="left" vertical="top" indent="1"/>
    </xf>
    <xf numFmtId="0" fontId="5" fillId="47" borderId="116" applyNumberFormat="0" applyProtection="0">
      <alignment horizontal="left" vertical="top" indent="1"/>
    </xf>
    <xf numFmtId="0" fontId="5" fillId="47" borderId="116" applyNumberFormat="0" applyProtection="0">
      <alignment horizontal="left" vertical="top" indent="1"/>
    </xf>
    <xf numFmtId="0" fontId="63" fillId="91" borderId="116" applyNumberFormat="0" applyProtection="0">
      <alignment horizontal="left" vertical="top" indent="1"/>
    </xf>
    <xf numFmtId="0" fontId="63" fillId="91" borderId="116" applyNumberFormat="0" applyProtection="0">
      <alignment horizontal="left" vertical="top" indent="1"/>
    </xf>
    <xf numFmtId="0" fontId="5" fillId="47" borderId="116" applyNumberFormat="0" applyProtection="0">
      <alignment horizontal="left" vertical="top" indent="1"/>
    </xf>
    <xf numFmtId="0" fontId="5" fillId="47" borderId="116" applyNumberFormat="0" applyProtection="0">
      <alignment horizontal="left" vertical="top" indent="1"/>
    </xf>
    <xf numFmtId="0" fontId="5" fillId="47" borderId="116" applyNumberFormat="0" applyProtection="0">
      <alignment horizontal="left" vertical="top" indent="1"/>
    </xf>
    <xf numFmtId="0" fontId="5" fillId="47" borderId="116" applyNumberFormat="0" applyProtection="0">
      <alignment horizontal="left" vertical="top" indent="1"/>
    </xf>
    <xf numFmtId="0" fontId="5" fillId="47" borderId="116" applyNumberFormat="0" applyProtection="0">
      <alignment horizontal="left" vertical="top" indent="1"/>
    </xf>
    <xf numFmtId="0" fontId="5" fillId="47" borderId="116" applyNumberFormat="0" applyProtection="0">
      <alignment horizontal="left" vertical="top" indent="1"/>
    </xf>
    <xf numFmtId="0" fontId="63" fillId="91" borderId="116" applyNumberFormat="0" applyProtection="0">
      <alignment horizontal="left" vertical="top" indent="1"/>
    </xf>
    <xf numFmtId="0" fontId="63" fillId="91" borderId="116" applyNumberFormat="0" applyProtection="0">
      <alignment horizontal="left" vertical="top" indent="1"/>
    </xf>
    <xf numFmtId="0" fontId="63" fillId="91" borderId="116" applyNumberFormat="0" applyProtection="0">
      <alignment horizontal="left" vertical="top" indent="1"/>
    </xf>
    <xf numFmtId="0" fontId="63" fillId="91" borderId="116" applyNumberFormat="0" applyProtection="0">
      <alignment horizontal="left" vertical="top" indent="1"/>
    </xf>
    <xf numFmtId="0" fontId="5" fillId="47" borderId="116" applyNumberFormat="0" applyProtection="0">
      <alignment horizontal="left" vertical="top" indent="1"/>
    </xf>
    <xf numFmtId="0" fontId="5" fillId="47" borderId="116" applyNumberFormat="0" applyProtection="0">
      <alignment horizontal="left" vertical="top" indent="1"/>
    </xf>
    <xf numFmtId="0" fontId="63" fillId="91" borderId="116" applyNumberFormat="0" applyProtection="0">
      <alignment horizontal="left" vertical="top" indent="1"/>
    </xf>
    <xf numFmtId="0" fontId="63" fillId="91" borderId="116" applyNumberFormat="0" applyProtection="0">
      <alignment horizontal="left" vertical="top" indent="1"/>
    </xf>
    <xf numFmtId="0" fontId="5" fillId="47" borderId="116" applyNumberFormat="0" applyProtection="0">
      <alignment horizontal="left" vertical="top" indent="1"/>
    </xf>
    <xf numFmtId="0" fontId="5" fillId="47" borderId="116" applyNumberFormat="0" applyProtection="0">
      <alignment horizontal="left" vertical="top" indent="1"/>
    </xf>
    <xf numFmtId="0" fontId="5" fillId="47" borderId="116" applyNumberFormat="0" applyProtection="0">
      <alignment horizontal="left" vertical="top" indent="1"/>
    </xf>
    <xf numFmtId="0" fontId="5" fillId="47" borderId="116" applyNumberFormat="0" applyProtection="0">
      <alignment horizontal="left" vertical="top" indent="1"/>
    </xf>
    <xf numFmtId="0" fontId="5" fillId="47" borderId="116" applyNumberFormat="0" applyProtection="0">
      <alignment horizontal="left" vertical="top" indent="1"/>
    </xf>
    <xf numFmtId="0" fontId="5" fillId="47" borderId="116" applyNumberFormat="0" applyProtection="0">
      <alignment horizontal="left" vertical="top" indent="1"/>
    </xf>
    <xf numFmtId="0" fontId="5" fillId="47" borderId="116" applyNumberFormat="0" applyProtection="0">
      <alignment horizontal="left" vertical="top" indent="1"/>
    </xf>
    <xf numFmtId="0" fontId="5" fillId="47" borderId="116" applyNumberFormat="0" applyProtection="0">
      <alignment horizontal="left" vertical="top" indent="1"/>
    </xf>
    <xf numFmtId="0" fontId="5" fillId="47" borderId="116" applyNumberFormat="0" applyProtection="0">
      <alignment horizontal="left" vertical="top" indent="1"/>
    </xf>
    <xf numFmtId="0" fontId="5" fillId="47" borderId="116" applyNumberFormat="0" applyProtection="0">
      <alignment horizontal="left" vertical="top" indent="1"/>
    </xf>
    <xf numFmtId="0" fontId="5" fillId="47" borderId="116" applyNumberFormat="0" applyProtection="0">
      <alignment horizontal="left" vertical="top" indent="1"/>
    </xf>
    <xf numFmtId="0" fontId="5" fillId="47" borderId="116" applyNumberFormat="0" applyProtection="0">
      <alignment horizontal="left" vertical="top" indent="1"/>
    </xf>
    <xf numFmtId="0" fontId="5" fillId="43" borderId="116" applyNumberFormat="0" applyProtection="0">
      <alignment horizontal="left" vertical="center" indent="1"/>
    </xf>
    <xf numFmtId="0" fontId="5" fillId="43" borderId="116" applyNumberFormat="0" applyProtection="0">
      <alignment horizontal="left" vertical="center" indent="1"/>
    </xf>
    <xf numFmtId="0" fontId="5" fillId="43" borderId="116" applyNumberFormat="0" applyProtection="0">
      <alignment horizontal="left" vertical="center" indent="1"/>
    </xf>
    <xf numFmtId="0" fontId="5" fillId="43" borderId="116" applyNumberFormat="0" applyProtection="0">
      <alignment horizontal="left" vertical="center" indent="1"/>
    </xf>
    <xf numFmtId="0" fontId="5" fillId="43" borderId="116" applyNumberFormat="0" applyProtection="0">
      <alignment horizontal="left" vertical="center" indent="1"/>
    </xf>
    <xf numFmtId="0" fontId="5" fillId="43" borderId="116" applyNumberFormat="0" applyProtection="0">
      <alignment horizontal="left" vertical="center" indent="1"/>
    </xf>
    <xf numFmtId="0" fontId="5" fillId="43" borderId="116" applyNumberFormat="0" applyProtection="0">
      <alignment horizontal="left" vertical="center" indent="1"/>
    </xf>
    <xf numFmtId="0" fontId="5" fillId="43" borderId="116" applyNumberFormat="0" applyProtection="0">
      <alignment horizontal="left" vertical="center" indent="1"/>
    </xf>
    <xf numFmtId="0" fontId="63" fillId="93" borderId="115" applyNumberFormat="0" applyProtection="0">
      <alignment horizontal="left" vertical="center" indent="1"/>
    </xf>
    <xf numFmtId="0" fontId="63" fillId="93" borderId="115" applyNumberFormat="0" applyProtection="0">
      <alignment horizontal="left" vertical="center" indent="1"/>
    </xf>
    <xf numFmtId="0" fontId="5" fillId="43" borderId="116" applyNumberFormat="0" applyProtection="0">
      <alignment horizontal="left" vertical="center" indent="1"/>
    </xf>
    <xf numFmtId="0" fontId="5" fillId="43" borderId="116" applyNumberFormat="0" applyProtection="0">
      <alignment horizontal="left" vertical="center" indent="1"/>
    </xf>
    <xf numFmtId="0" fontId="5" fillId="43" borderId="116" applyNumberFormat="0" applyProtection="0">
      <alignment horizontal="left" vertical="center" indent="1"/>
    </xf>
    <xf numFmtId="0" fontId="5" fillId="43" borderId="116" applyNumberFormat="0" applyProtection="0">
      <alignment horizontal="left" vertical="center" indent="1"/>
    </xf>
    <xf numFmtId="0" fontId="5" fillId="43" borderId="116" applyNumberFormat="0" applyProtection="0">
      <alignment horizontal="left" vertical="center" indent="1"/>
    </xf>
    <xf numFmtId="0" fontId="5" fillId="43" borderId="116" applyNumberFormat="0" applyProtection="0">
      <alignment horizontal="left" vertical="center" indent="1"/>
    </xf>
    <xf numFmtId="0" fontId="63" fillId="95" borderId="114" applyNumberFormat="0" applyProtection="0">
      <alignment horizontal="left" vertical="center" indent="1"/>
    </xf>
    <xf numFmtId="0" fontId="63" fillId="95" borderId="114" applyNumberFormat="0" applyProtection="0">
      <alignment horizontal="left" vertical="center" indent="1"/>
    </xf>
    <xf numFmtId="0" fontId="5" fillId="43" borderId="116" applyNumberFormat="0" applyProtection="0">
      <alignment horizontal="left" vertical="center" indent="1"/>
    </xf>
    <xf numFmtId="0" fontId="5" fillId="43" borderId="116" applyNumberFormat="0" applyProtection="0">
      <alignment horizontal="left" vertical="center" indent="1"/>
    </xf>
    <xf numFmtId="0" fontId="63" fillId="95" borderId="114" applyNumberFormat="0" applyProtection="0">
      <alignment horizontal="left" vertical="center" indent="1"/>
    </xf>
    <xf numFmtId="0" fontId="63" fillId="95" borderId="114" applyNumberFormat="0" applyProtection="0">
      <alignment horizontal="left" vertical="center" indent="1"/>
    </xf>
    <xf numFmtId="0" fontId="5" fillId="43" borderId="116" applyNumberFormat="0" applyProtection="0">
      <alignment horizontal="left" vertical="center" indent="1"/>
    </xf>
    <xf numFmtId="0" fontId="5" fillId="43" borderId="116" applyNumberFormat="0" applyProtection="0">
      <alignment horizontal="left" vertical="center" indent="1"/>
    </xf>
    <xf numFmtId="0" fontId="63" fillId="93" borderId="115" applyNumberFormat="0" applyProtection="0">
      <alignment horizontal="left" vertical="center" indent="1"/>
    </xf>
    <xf numFmtId="0" fontId="63" fillId="93" borderId="115" applyNumberFormat="0" applyProtection="0">
      <alignment horizontal="left" vertical="center" indent="1"/>
    </xf>
    <xf numFmtId="0" fontId="5" fillId="43" borderId="116" applyNumberFormat="0" applyProtection="0">
      <alignment horizontal="left" vertical="center" indent="1"/>
    </xf>
    <xf numFmtId="0" fontId="5" fillId="43" borderId="116" applyNumberFormat="0" applyProtection="0">
      <alignment horizontal="left" vertical="center" indent="1"/>
    </xf>
    <xf numFmtId="0" fontId="5" fillId="43" borderId="116" applyNumberFormat="0" applyProtection="0">
      <alignment horizontal="left" vertical="center" indent="1"/>
    </xf>
    <xf numFmtId="0" fontId="5" fillId="43" borderId="116" applyNumberFormat="0" applyProtection="0">
      <alignment horizontal="left" vertical="center" indent="1"/>
    </xf>
    <xf numFmtId="0" fontId="5" fillId="43" borderId="116" applyNumberFormat="0" applyProtection="0">
      <alignment horizontal="left" vertical="center" indent="1"/>
    </xf>
    <xf numFmtId="0" fontId="5" fillId="43" borderId="116" applyNumberFormat="0" applyProtection="0">
      <alignment horizontal="left" vertical="center" indent="1"/>
    </xf>
    <xf numFmtId="0" fontId="5" fillId="43" borderId="116" applyNumberFormat="0" applyProtection="0">
      <alignment horizontal="left" vertical="center" indent="1"/>
    </xf>
    <xf numFmtId="0" fontId="5" fillId="43" borderId="116" applyNumberFormat="0" applyProtection="0">
      <alignment horizontal="left" vertical="center" indent="1"/>
    </xf>
    <xf numFmtId="0" fontId="5" fillId="43" borderId="116" applyNumberFormat="0" applyProtection="0">
      <alignment horizontal="left" vertical="center" indent="1"/>
    </xf>
    <xf numFmtId="0" fontId="5" fillId="43" borderId="116" applyNumberFormat="0" applyProtection="0">
      <alignment horizontal="left" vertical="center" indent="1"/>
    </xf>
    <xf numFmtId="0" fontId="5" fillId="43" borderId="116" applyNumberFormat="0" applyProtection="0">
      <alignment horizontal="left" vertical="top" indent="1"/>
    </xf>
    <xf numFmtId="0" fontId="5" fillId="43" borderId="116" applyNumberFormat="0" applyProtection="0">
      <alignment horizontal="left" vertical="top" indent="1"/>
    </xf>
    <xf numFmtId="0" fontId="5" fillId="43" borderId="116" applyNumberFormat="0" applyProtection="0">
      <alignment horizontal="left" vertical="top" indent="1"/>
    </xf>
    <xf numFmtId="0" fontId="5" fillId="43" borderId="116" applyNumberFormat="0" applyProtection="0">
      <alignment horizontal="left" vertical="top" indent="1"/>
    </xf>
    <xf numFmtId="0" fontId="63" fillId="48" borderId="116" applyNumberFormat="0" applyProtection="0">
      <alignment horizontal="left" vertical="top" indent="1"/>
    </xf>
    <xf numFmtId="0" fontId="63" fillId="48" borderId="116" applyNumberFormat="0" applyProtection="0">
      <alignment horizontal="left" vertical="top" indent="1"/>
    </xf>
    <xf numFmtId="0" fontId="5" fillId="43" borderId="116" applyNumberFormat="0" applyProtection="0">
      <alignment horizontal="left" vertical="top" indent="1"/>
    </xf>
    <xf numFmtId="0" fontId="5" fillId="43" borderId="116" applyNumberFormat="0" applyProtection="0">
      <alignment horizontal="left" vertical="top" indent="1"/>
    </xf>
    <xf numFmtId="0" fontId="5" fillId="43" borderId="116" applyNumberFormat="0" applyProtection="0">
      <alignment horizontal="left" vertical="top" indent="1"/>
    </xf>
    <xf numFmtId="0" fontId="5" fillId="43" borderId="116" applyNumberFormat="0" applyProtection="0">
      <alignment horizontal="left" vertical="top" indent="1"/>
    </xf>
    <xf numFmtId="0" fontId="5" fillId="43" borderId="116" applyNumberFormat="0" applyProtection="0">
      <alignment horizontal="left" vertical="top" indent="1"/>
    </xf>
    <xf numFmtId="0" fontId="5" fillId="43" borderId="116" applyNumberFormat="0" applyProtection="0">
      <alignment horizontal="left" vertical="top" indent="1"/>
    </xf>
    <xf numFmtId="0" fontId="63" fillId="48" borderId="116" applyNumberFormat="0" applyProtection="0">
      <alignment horizontal="left" vertical="top" indent="1"/>
    </xf>
    <xf numFmtId="0" fontId="63" fillId="48" borderId="116" applyNumberFormat="0" applyProtection="0">
      <alignment horizontal="left" vertical="top" indent="1"/>
    </xf>
    <xf numFmtId="0" fontId="63" fillId="48" borderId="116" applyNumberFormat="0" applyProtection="0">
      <alignment horizontal="left" vertical="top" indent="1"/>
    </xf>
    <xf numFmtId="0" fontId="63" fillId="48" borderId="116" applyNumberFormat="0" applyProtection="0">
      <alignment horizontal="left" vertical="top" indent="1"/>
    </xf>
    <xf numFmtId="0" fontId="5" fillId="43" borderId="116" applyNumberFormat="0" applyProtection="0">
      <alignment horizontal="left" vertical="top" indent="1"/>
    </xf>
    <xf numFmtId="0" fontId="5" fillId="43" borderId="116" applyNumberFormat="0" applyProtection="0">
      <alignment horizontal="left" vertical="top" indent="1"/>
    </xf>
    <xf numFmtId="0" fontId="63" fillId="48" borderId="116" applyNumberFormat="0" applyProtection="0">
      <alignment horizontal="left" vertical="top" indent="1"/>
    </xf>
    <xf numFmtId="0" fontId="63" fillId="48" borderId="116" applyNumberFormat="0" applyProtection="0">
      <alignment horizontal="left" vertical="top" indent="1"/>
    </xf>
    <xf numFmtId="0" fontId="5" fillId="43" borderId="116" applyNumberFormat="0" applyProtection="0">
      <alignment horizontal="left" vertical="top" indent="1"/>
    </xf>
    <xf numFmtId="0" fontId="5" fillId="43" borderId="116" applyNumberFormat="0" applyProtection="0">
      <alignment horizontal="left" vertical="top" indent="1"/>
    </xf>
    <xf numFmtId="0" fontId="5" fillId="43" borderId="116" applyNumberFormat="0" applyProtection="0">
      <alignment horizontal="left" vertical="top" indent="1"/>
    </xf>
    <xf numFmtId="0" fontId="5" fillId="43" borderId="116" applyNumberFormat="0" applyProtection="0">
      <alignment horizontal="left" vertical="top" indent="1"/>
    </xf>
    <xf numFmtId="0" fontId="5" fillId="43" borderId="116" applyNumberFormat="0" applyProtection="0">
      <alignment horizontal="left" vertical="top" indent="1"/>
    </xf>
    <xf numFmtId="0" fontId="5" fillId="43" borderId="116" applyNumberFormat="0" applyProtection="0">
      <alignment horizontal="left" vertical="top" indent="1"/>
    </xf>
    <xf numFmtId="0" fontId="5" fillId="43" borderId="116" applyNumberFormat="0" applyProtection="0">
      <alignment horizontal="left" vertical="top" indent="1"/>
    </xf>
    <xf numFmtId="0" fontId="5" fillId="43" borderId="116" applyNumberFormat="0" applyProtection="0">
      <alignment horizontal="left" vertical="top" indent="1"/>
    </xf>
    <xf numFmtId="0" fontId="5" fillId="43" borderId="116" applyNumberFormat="0" applyProtection="0">
      <alignment horizontal="left" vertical="top" indent="1"/>
    </xf>
    <xf numFmtId="0" fontId="5" fillId="43" borderId="116" applyNumberFormat="0" applyProtection="0">
      <alignment horizontal="left" vertical="top" indent="1"/>
    </xf>
    <xf numFmtId="0" fontId="5" fillId="43" borderId="116" applyNumberFormat="0" applyProtection="0">
      <alignment horizontal="left" vertical="top" indent="1"/>
    </xf>
    <xf numFmtId="0" fontId="5" fillId="43" borderId="116" applyNumberFormat="0" applyProtection="0">
      <alignment horizontal="left" vertical="top" indent="1"/>
    </xf>
    <xf numFmtId="0" fontId="5" fillId="49" borderId="116" applyNumberFormat="0" applyProtection="0">
      <alignment horizontal="left" vertical="center" indent="1"/>
    </xf>
    <xf numFmtId="0" fontId="5" fillId="49" borderId="116" applyNumberFormat="0" applyProtection="0">
      <alignment horizontal="left" vertical="center" indent="1"/>
    </xf>
    <xf numFmtId="0" fontId="5" fillId="49" borderId="116" applyNumberFormat="0" applyProtection="0">
      <alignment horizontal="left" vertical="center" indent="1"/>
    </xf>
    <xf numFmtId="0" fontId="5" fillId="49" borderId="116" applyNumberFormat="0" applyProtection="0">
      <alignment horizontal="left" vertical="center" indent="1"/>
    </xf>
    <xf numFmtId="0" fontId="5" fillId="49" borderId="116" applyNumberFormat="0" applyProtection="0">
      <alignment horizontal="left" vertical="center" indent="1"/>
    </xf>
    <xf numFmtId="0" fontId="5" fillId="49" borderId="116" applyNumberFormat="0" applyProtection="0">
      <alignment horizontal="left" vertical="center" indent="1"/>
    </xf>
    <xf numFmtId="0" fontId="5" fillId="49" borderId="116" applyNumberFormat="0" applyProtection="0">
      <alignment horizontal="left" vertical="center" indent="1"/>
    </xf>
    <xf numFmtId="0" fontId="5" fillId="49" borderId="116" applyNumberFormat="0" applyProtection="0">
      <alignment horizontal="left" vertical="center" indent="1"/>
    </xf>
    <xf numFmtId="0" fontId="63" fillId="77" borderId="115" applyNumberFormat="0" applyProtection="0">
      <alignment horizontal="left" vertical="center" indent="1"/>
    </xf>
    <xf numFmtId="0" fontId="63" fillId="77" borderId="115" applyNumberFormat="0" applyProtection="0">
      <alignment horizontal="left" vertical="center" indent="1"/>
    </xf>
    <xf numFmtId="0" fontId="5" fillId="49" borderId="116" applyNumberFormat="0" applyProtection="0">
      <alignment horizontal="left" vertical="center" indent="1"/>
    </xf>
    <xf numFmtId="0" fontId="5" fillId="49" borderId="116" applyNumberFormat="0" applyProtection="0">
      <alignment horizontal="left" vertical="center" indent="1"/>
    </xf>
    <xf numFmtId="0" fontId="5" fillId="49" borderId="116" applyNumberFormat="0" applyProtection="0">
      <alignment horizontal="left" vertical="center" indent="1"/>
    </xf>
    <xf numFmtId="0" fontId="5" fillId="49" borderId="116" applyNumberFormat="0" applyProtection="0">
      <alignment horizontal="left" vertical="center" indent="1"/>
    </xf>
    <xf numFmtId="0" fontId="5" fillId="49" borderId="116" applyNumberFormat="0" applyProtection="0">
      <alignment horizontal="left" vertical="center" indent="1"/>
    </xf>
    <xf numFmtId="0" fontId="5" fillId="49" borderId="116" applyNumberFormat="0" applyProtection="0">
      <alignment horizontal="left" vertical="center" indent="1"/>
    </xf>
    <xf numFmtId="0" fontId="63" fillId="94" borderId="114" applyNumberFormat="0" applyProtection="0">
      <alignment horizontal="left" vertical="center" indent="1"/>
    </xf>
    <xf numFmtId="0" fontId="63" fillId="94" borderId="114" applyNumberFormat="0" applyProtection="0">
      <alignment horizontal="left" vertical="center" indent="1"/>
    </xf>
    <xf numFmtId="0" fontId="5" fillId="49" borderId="116" applyNumberFormat="0" applyProtection="0">
      <alignment horizontal="left" vertical="center" indent="1"/>
    </xf>
    <xf numFmtId="0" fontId="5" fillId="49" borderId="116" applyNumberFormat="0" applyProtection="0">
      <alignment horizontal="left" vertical="center" indent="1"/>
    </xf>
    <xf numFmtId="0" fontId="63" fillId="94" borderId="114" applyNumberFormat="0" applyProtection="0">
      <alignment horizontal="left" vertical="center" indent="1"/>
    </xf>
    <xf numFmtId="0" fontId="63" fillId="94" borderId="114" applyNumberFormat="0" applyProtection="0">
      <alignment horizontal="left" vertical="center" indent="1"/>
    </xf>
    <xf numFmtId="0" fontId="5" fillId="49" borderId="116" applyNumberFormat="0" applyProtection="0">
      <alignment horizontal="left" vertical="center" indent="1"/>
    </xf>
    <xf numFmtId="0" fontId="5" fillId="49" borderId="116" applyNumberFormat="0" applyProtection="0">
      <alignment horizontal="left" vertical="center" indent="1"/>
    </xf>
    <xf numFmtId="0" fontId="63" fillId="77" borderId="115" applyNumberFormat="0" applyProtection="0">
      <alignment horizontal="left" vertical="center" indent="1"/>
    </xf>
    <xf numFmtId="0" fontId="63" fillId="77" borderId="115" applyNumberFormat="0" applyProtection="0">
      <alignment horizontal="left" vertical="center" indent="1"/>
    </xf>
    <xf numFmtId="0" fontId="5" fillId="49" borderId="116" applyNumberFormat="0" applyProtection="0">
      <alignment horizontal="left" vertical="center" indent="1"/>
    </xf>
    <xf numFmtId="0" fontId="5" fillId="49" borderId="116" applyNumberFormat="0" applyProtection="0">
      <alignment horizontal="left" vertical="center" indent="1"/>
    </xf>
    <xf numFmtId="0" fontId="5" fillId="49" borderId="116" applyNumberFormat="0" applyProtection="0">
      <alignment horizontal="left" vertical="center" indent="1"/>
    </xf>
    <xf numFmtId="0" fontId="5" fillId="49" borderId="116" applyNumberFormat="0" applyProtection="0">
      <alignment horizontal="left" vertical="center" indent="1"/>
    </xf>
    <xf numFmtId="0" fontId="5" fillId="49" borderId="116" applyNumberFormat="0" applyProtection="0">
      <alignment horizontal="left" vertical="center" indent="1"/>
    </xf>
    <xf numFmtId="0" fontId="5" fillId="49" borderId="116" applyNumberFormat="0" applyProtection="0">
      <alignment horizontal="left" vertical="center" indent="1"/>
    </xf>
    <xf numFmtId="0" fontId="5" fillId="49" borderId="116" applyNumberFormat="0" applyProtection="0">
      <alignment horizontal="left" vertical="center" indent="1"/>
    </xf>
    <xf numFmtId="0" fontId="5" fillId="49" borderId="116" applyNumberFormat="0" applyProtection="0">
      <alignment horizontal="left" vertical="center" indent="1"/>
    </xf>
    <xf numFmtId="0" fontId="5" fillId="49" borderId="116" applyNumberFormat="0" applyProtection="0">
      <alignment horizontal="left" vertical="center" indent="1"/>
    </xf>
    <xf numFmtId="0" fontId="5" fillId="49" borderId="116" applyNumberFormat="0" applyProtection="0">
      <alignment horizontal="left" vertical="center" indent="1"/>
    </xf>
    <xf numFmtId="0" fontId="5" fillId="49" borderId="116" applyNumberFormat="0" applyProtection="0">
      <alignment horizontal="left" vertical="top" indent="1"/>
    </xf>
    <xf numFmtId="0" fontId="5" fillId="49" borderId="116" applyNumberFormat="0" applyProtection="0">
      <alignment horizontal="left" vertical="top" indent="1"/>
    </xf>
    <xf numFmtId="0" fontId="5" fillId="49" borderId="116" applyNumberFormat="0" applyProtection="0">
      <alignment horizontal="left" vertical="top" indent="1"/>
    </xf>
    <xf numFmtId="0" fontId="5" fillId="49" borderId="116" applyNumberFormat="0" applyProtection="0">
      <alignment horizontal="left" vertical="top" indent="1"/>
    </xf>
    <xf numFmtId="0" fontId="63" fillId="77" borderId="116" applyNumberFormat="0" applyProtection="0">
      <alignment horizontal="left" vertical="top" indent="1"/>
    </xf>
    <xf numFmtId="0" fontId="63" fillId="77" borderId="116" applyNumberFormat="0" applyProtection="0">
      <alignment horizontal="left" vertical="top" indent="1"/>
    </xf>
    <xf numFmtId="0" fontId="5" fillId="49" borderId="116" applyNumberFormat="0" applyProtection="0">
      <alignment horizontal="left" vertical="top" indent="1"/>
    </xf>
    <xf numFmtId="0" fontId="5" fillId="49" borderId="116" applyNumberFormat="0" applyProtection="0">
      <alignment horizontal="left" vertical="top" indent="1"/>
    </xf>
    <xf numFmtId="0" fontId="5" fillId="49" borderId="116" applyNumberFormat="0" applyProtection="0">
      <alignment horizontal="left" vertical="top" indent="1"/>
    </xf>
    <xf numFmtId="0" fontId="5" fillId="49" borderId="116" applyNumberFormat="0" applyProtection="0">
      <alignment horizontal="left" vertical="top" indent="1"/>
    </xf>
    <xf numFmtId="0" fontId="5" fillId="49" borderId="116" applyNumberFormat="0" applyProtection="0">
      <alignment horizontal="left" vertical="top" indent="1"/>
    </xf>
    <xf numFmtId="0" fontId="5" fillId="49" borderId="116" applyNumberFormat="0" applyProtection="0">
      <alignment horizontal="left" vertical="top" indent="1"/>
    </xf>
    <xf numFmtId="0" fontId="63" fillId="77" borderId="116" applyNumberFormat="0" applyProtection="0">
      <alignment horizontal="left" vertical="top" indent="1"/>
    </xf>
    <xf numFmtId="0" fontId="63" fillId="77" borderId="116" applyNumberFormat="0" applyProtection="0">
      <alignment horizontal="left" vertical="top" indent="1"/>
    </xf>
    <xf numFmtId="0" fontId="63" fillId="77" borderId="116" applyNumberFormat="0" applyProtection="0">
      <alignment horizontal="left" vertical="top" indent="1"/>
    </xf>
    <xf numFmtId="0" fontId="63" fillId="77" borderId="116" applyNumberFormat="0" applyProtection="0">
      <alignment horizontal="left" vertical="top" indent="1"/>
    </xf>
    <xf numFmtId="0" fontId="5" fillId="49" borderId="116" applyNumberFormat="0" applyProtection="0">
      <alignment horizontal="left" vertical="top" indent="1"/>
    </xf>
    <xf numFmtId="0" fontId="5" fillId="49" borderId="116" applyNumberFormat="0" applyProtection="0">
      <alignment horizontal="left" vertical="top" indent="1"/>
    </xf>
    <xf numFmtId="0" fontId="63" fillId="77" borderId="116" applyNumberFormat="0" applyProtection="0">
      <alignment horizontal="left" vertical="top" indent="1"/>
    </xf>
    <xf numFmtId="0" fontId="63" fillId="77" borderId="116" applyNumberFormat="0" applyProtection="0">
      <alignment horizontal="left" vertical="top" indent="1"/>
    </xf>
    <xf numFmtId="0" fontId="5" fillId="49" borderId="116" applyNumberFormat="0" applyProtection="0">
      <alignment horizontal="left" vertical="top" indent="1"/>
    </xf>
    <xf numFmtId="0" fontId="5" fillId="49" borderId="116" applyNumberFormat="0" applyProtection="0">
      <alignment horizontal="left" vertical="top" indent="1"/>
    </xf>
    <xf numFmtId="0" fontId="5" fillId="49" borderId="116" applyNumberFormat="0" applyProtection="0">
      <alignment horizontal="left" vertical="top" indent="1"/>
    </xf>
    <xf numFmtId="0" fontId="5" fillId="49" borderId="116" applyNumberFormat="0" applyProtection="0">
      <alignment horizontal="left" vertical="top" indent="1"/>
    </xf>
    <xf numFmtId="0" fontId="5" fillId="49" borderId="116" applyNumberFormat="0" applyProtection="0">
      <alignment horizontal="left" vertical="top" indent="1"/>
    </xf>
    <xf numFmtId="0" fontId="5" fillId="49" borderId="116" applyNumberFormat="0" applyProtection="0">
      <alignment horizontal="left" vertical="top" indent="1"/>
    </xf>
    <xf numFmtId="0" fontId="5" fillId="49" borderId="116" applyNumberFormat="0" applyProtection="0">
      <alignment horizontal="left" vertical="top" indent="1"/>
    </xf>
    <xf numFmtId="0" fontId="5" fillId="49" borderId="116" applyNumberFormat="0" applyProtection="0">
      <alignment horizontal="left" vertical="top" indent="1"/>
    </xf>
    <xf numFmtId="0" fontId="5" fillId="49" borderId="116" applyNumberFormat="0" applyProtection="0">
      <alignment horizontal="left" vertical="top" indent="1"/>
    </xf>
    <xf numFmtId="0" fontId="5" fillId="49" borderId="116" applyNumberFormat="0" applyProtection="0">
      <alignment horizontal="left" vertical="top" indent="1"/>
    </xf>
    <xf numFmtId="0" fontId="5" fillId="49" borderId="116" applyNumberFormat="0" applyProtection="0">
      <alignment horizontal="left" vertical="top" indent="1"/>
    </xf>
    <xf numFmtId="0" fontId="5" fillId="49" borderId="116" applyNumberFormat="0" applyProtection="0">
      <alignment horizontal="left" vertical="top" indent="1"/>
    </xf>
    <xf numFmtId="0" fontId="5" fillId="50" borderId="116" applyNumberFormat="0" applyProtection="0">
      <alignment horizontal="left" vertical="center" indent="1"/>
    </xf>
    <xf numFmtId="0" fontId="5" fillId="50" borderId="116" applyNumberFormat="0" applyProtection="0">
      <alignment horizontal="left" vertical="center" indent="1"/>
    </xf>
    <xf numFmtId="0" fontId="5" fillId="50" borderId="116" applyNumberFormat="0" applyProtection="0">
      <alignment horizontal="left" vertical="center" indent="1"/>
    </xf>
    <xf numFmtId="0" fontId="5" fillId="50" borderId="116" applyNumberFormat="0" applyProtection="0">
      <alignment horizontal="left" vertical="center" indent="1"/>
    </xf>
    <xf numFmtId="0" fontId="5" fillId="50" borderId="116" applyNumberFormat="0" applyProtection="0">
      <alignment horizontal="left" vertical="center" indent="1"/>
    </xf>
    <xf numFmtId="0" fontId="5" fillId="50" borderId="116" applyNumberFormat="0" applyProtection="0">
      <alignment horizontal="left" vertical="center" indent="1"/>
    </xf>
    <xf numFmtId="0" fontId="63" fillId="46" borderId="115" applyNumberFormat="0" applyProtection="0">
      <alignment horizontal="left" vertical="center" indent="1"/>
    </xf>
    <xf numFmtId="0" fontId="63" fillId="46" borderId="115" applyNumberFormat="0" applyProtection="0">
      <alignment horizontal="left" vertical="center" indent="1"/>
    </xf>
    <xf numFmtId="0" fontId="5" fillId="50" borderId="116" applyNumberFormat="0" applyProtection="0">
      <alignment horizontal="left" vertical="center" indent="1"/>
    </xf>
    <xf numFmtId="0" fontId="5" fillId="50" borderId="116" applyNumberFormat="0" applyProtection="0">
      <alignment horizontal="left" vertical="center" indent="1"/>
    </xf>
    <xf numFmtId="0" fontId="5" fillId="50" borderId="116" applyNumberFormat="0" applyProtection="0">
      <alignment horizontal="left" vertical="center" indent="1"/>
    </xf>
    <xf numFmtId="0" fontId="5" fillId="50" borderId="116" applyNumberFormat="0" applyProtection="0">
      <alignment horizontal="left" vertical="center" indent="1"/>
    </xf>
    <xf numFmtId="0" fontId="5" fillId="50" borderId="116" applyNumberFormat="0" applyProtection="0">
      <alignment horizontal="left" vertical="center" indent="1"/>
    </xf>
    <xf numFmtId="0" fontId="5" fillId="50" borderId="116" applyNumberFormat="0" applyProtection="0">
      <alignment horizontal="left" vertical="center" indent="1"/>
    </xf>
    <xf numFmtId="0" fontId="63" fillId="86" borderId="114" applyNumberFormat="0" applyProtection="0">
      <alignment horizontal="left" vertical="center" indent="1"/>
    </xf>
    <xf numFmtId="0" fontId="63" fillId="86" borderId="114" applyNumberFormat="0" applyProtection="0">
      <alignment horizontal="left" vertical="center" indent="1"/>
    </xf>
    <xf numFmtId="0" fontId="5" fillId="50" borderId="116" applyNumberFormat="0" applyProtection="0">
      <alignment horizontal="left" vertical="center" indent="1"/>
    </xf>
    <xf numFmtId="0" fontId="5" fillId="50" borderId="116" applyNumberFormat="0" applyProtection="0">
      <alignment horizontal="left" vertical="center" indent="1"/>
    </xf>
    <xf numFmtId="0" fontId="63" fillId="86" borderId="114" applyNumberFormat="0" applyProtection="0">
      <alignment horizontal="left" vertical="center" indent="1"/>
    </xf>
    <xf numFmtId="0" fontId="63" fillId="86" borderId="114" applyNumberFormat="0" applyProtection="0">
      <alignment horizontal="left" vertical="center" indent="1"/>
    </xf>
    <xf numFmtId="0" fontId="5" fillId="50" borderId="116" applyNumberFormat="0" applyProtection="0">
      <alignment horizontal="left" vertical="center" indent="1"/>
    </xf>
    <xf numFmtId="0" fontId="5" fillId="50" borderId="116" applyNumberFormat="0" applyProtection="0">
      <alignment horizontal="left" vertical="center" indent="1"/>
    </xf>
    <xf numFmtId="0" fontId="63" fillId="46" borderId="115" applyNumberFormat="0" applyProtection="0">
      <alignment horizontal="left" vertical="center" indent="1"/>
    </xf>
    <xf numFmtId="0" fontId="63" fillId="46" borderId="115" applyNumberFormat="0" applyProtection="0">
      <alignment horizontal="left" vertical="center" indent="1"/>
    </xf>
    <xf numFmtId="0" fontId="5" fillId="50" borderId="116" applyNumberFormat="0" applyProtection="0">
      <alignment horizontal="left" vertical="center" indent="1"/>
    </xf>
    <xf numFmtId="0" fontId="5" fillId="50" borderId="116" applyNumberFormat="0" applyProtection="0">
      <alignment horizontal="left" vertical="center" indent="1"/>
    </xf>
    <xf numFmtId="0" fontId="5" fillId="50" borderId="116" applyNumberFormat="0" applyProtection="0">
      <alignment horizontal="left" vertical="center" indent="1"/>
    </xf>
    <xf numFmtId="0" fontId="5" fillId="50" borderId="116" applyNumberFormat="0" applyProtection="0">
      <alignment horizontal="left" vertical="center" indent="1"/>
    </xf>
    <xf numFmtId="0" fontId="5" fillId="50" borderId="116" applyNumberFormat="0" applyProtection="0">
      <alignment horizontal="left" vertical="center" indent="1"/>
    </xf>
    <xf numFmtId="0" fontId="5" fillId="50" borderId="116" applyNumberFormat="0" applyProtection="0">
      <alignment horizontal="left" vertical="center" indent="1"/>
    </xf>
    <xf numFmtId="0" fontId="5" fillId="50" borderId="116" applyNumberFormat="0" applyProtection="0">
      <alignment horizontal="left" vertical="center" indent="1"/>
    </xf>
    <xf numFmtId="0" fontId="5" fillId="50" borderId="116" applyNumberFormat="0" applyProtection="0">
      <alignment horizontal="left" vertical="center" indent="1"/>
    </xf>
    <xf numFmtId="0" fontId="5" fillId="50" borderId="116" applyNumberFormat="0" applyProtection="0">
      <alignment horizontal="left" vertical="center" indent="1"/>
    </xf>
    <xf numFmtId="0" fontId="5" fillId="50" borderId="116" applyNumberFormat="0" applyProtection="0">
      <alignment horizontal="left" vertical="center" indent="1"/>
    </xf>
    <xf numFmtId="0" fontId="5" fillId="50" borderId="116" applyNumberFormat="0" applyProtection="0">
      <alignment horizontal="left" vertical="top" indent="1"/>
    </xf>
    <xf numFmtId="0" fontId="5" fillId="50" borderId="116" applyNumberFormat="0" applyProtection="0">
      <alignment horizontal="left" vertical="top" indent="1"/>
    </xf>
    <xf numFmtId="0" fontId="5" fillId="50" borderId="116" applyNumberFormat="0" applyProtection="0">
      <alignment horizontal="left" vertical="top" indent="1"/>
    </xf>
    <xf numFmtId="0" fontId="5" fillId="50" borderId="116" applyNumberFormat="0" applyProtection="0">
      <alignment horizontal="left" vertical="top" indent="1"/>
    </xf>
    <xf numFmtId="0" fontId="63" fillId="46" borderId="116" applyNumberFormat="0" applyProtection="0">
      <alignment horizontal="left" vertical="top" indent="1"/>
    </xf>
    <xf numFmtId="0" fontId="63" fillId="46" borderId="116" applyNumberFormat="0" applyProtection="0">
      <alignment horizontal="left" vertical="top" indent="1"/>
    </xf>
    <xf numFmtId="0" fontId="5" fillId="50" borderId="116" applyNumberFormat="0" applyProtection="0">
      <alignment horizontal="left" vertical="top" indent="1"/>
    </xf>
    <xf numFmtId="0" fontId="5" fillId="50" borderId="116" applyNumberFormat="0" applyProtection="0">
      <alignment horizontal="left" vertical="top" indent="1"/>
    </xf>
    <xf numFmtId="0" fontId="5" fillId="50" borderId="116" applyNumberFormat="0" applyProtection="0">
      <alignment horizontal="left" vertical="top" indent="1"/>
    </xf>
    <xf numFmtId="0" fontId="5" fillId="50" borderId="116" applyNumberFormat="0" applyProtection="0">
      <alignment horizontal="left" vertical="top" indent="1"/>
    </xf>
    <xf numFmtId="0" fontId="5" fillId="50" borderId="116" applyNumberFormat="0" applyProtection="0">
      <alignment horizontal="left" vertical="top" indent="1"/>
    </xf>
    <xf numFmtId="0" fontId="5" fillId="50" borderId="116" applyNumberFormat="0" applyProtection="0">
      <alignment horizontal="left" vertical="top" indent="1"/>
    </xf>
    <xf numFmtId="0" fontId="63" fillId="46" borderId="116" applyNumberFormat="0" applyProtection="0">
      <alignment horizontal="left" vertical="top" indent="1"/>
    </xf>
    <xf numFmtId="0" fontId="63" fillId="46" borderId="116" applyNumberFormat="0" applyProtection="0">
      <alignment horizontal="left" vertical="top" indent="1"/>
    </xf>
    <xf numFmtId="0" fontId="63" fillId="46" borderId="116" applyNumberFormat="0" applyProtection="0">
      <alignment horizontal="left" vertical="top" indent="1"/>
    </xf>
    <xf numFmtId="0" fontId="63" fillId="46" borderId="116" applyNumberFormat="0" applyProtection="0">
      <alignment horizontal="left" vertical="top" indent="1"/>
    </xf>
    <xf numFmtId="0" fontId="5" fillId="50" borderId="116" applyNumberFormat="0" applyProtection="0">
      <alignment horizontal="left" vertical="top" indent="1"/>
    </xf>
    <xf numFmtId="0" fontId="5" fillId="50" borderId="116" applyNumberFormat="0" applyProtection="0">
      <alignment horizontal="left" vertical="top" indent="1"/>
    </xf>
    <xf numFmtId="0" fontId="63" fillId="46" borderId="116" applyNumberFormat="0" applyProtection="0">
      <alignment horizontal="left" vertical="top" indent="1"/>
    </xf>
    <xf numFmtId="0" fontId="63" fillId="46" borderId="116" applyNumberFormat="0" applyProtection="0">
      <alignment horizontal="left" vertical="top" indent="1"/>
    </xf>
    <xf numFmtId="0" fontId="5" fillId="50" borderId="116" applyNumberFormat="0" applyProtection="0">
      <alignment horizontal="left" vertical="top" indent="1"/>
    </xf>
    <xf numFmtId="0" fontId="5" fillId="50" borderId="116" applyNumberFormat="0" applyProtection="0">
      <alignment horizontal="left" vertical="top" indent="1"/>
    </xf>
    <xf numFmtId="0" fontId="5" fillId="50" borderId="116" applyNumberFormat="0" applyProtection="0">
      <alignment horizontal="left" vertical="top" indent="1"/>
    </xf>
    <xf numFmtId="0" fontId="5" fillId="50" borderId="116" applyNumberFormat="0" applyProtection="0">
      <alignment horizontal="left" vertical="top" indent="1"/>
    </xf>
    <xf numFmtId="0" fontId="5" fillId="50" borderId="116" applyNumberFormat="0" applyProtection="0">
      <alignment horizontal="left" vertical="top" indent="1"/>
    </xf>
    <xf numFmtId="0" fontId="5" fillId="50" borderId="116" applyNumberFormat="0" applyProtection="0">
      <alignment horizontal="left" vertical="top" indent="1"/>
    </xf>
    <xf numFmtId="0" fontId="5" fillId="50" borderId="116" applyNumberFormat="0" applyProtection="0">
      <alignment horizontal="left" vertical="top" indent="1"/>
    </xf>
    <xf numFmtId="0" fontId="5" fillId="50" borderId="116" applyNumberFormat="0" applyProtection="0">
      <alignment horizontal="left" vertical="top" indent="1"/>
    </xf>
    <xf numFmtId="0" fontId="5" fillId="50" borderId="116" applyNumberFormat="0" applyProtection="0">
      <alignment horizontal="left" vertical="top" indent="1"/>
    </xf>
    <xf numFmtId="0" fontId="5" fillId="50" borderId="116" applyNumberFormat="0" applyProtection="0">
      <alignment horizontal="left" vertical="top" indent="1"/>
    </xf>
    <xf numFmtId="0" fontId="5" fillId="50" borderId="116" applyNumberFormat="0" applyProtection="0">
      <alignment horizontal="left" vertical="top" indent="1"/>
    </xf>
    <xf numFmtId="0" fontId="5" fillId="50" borderId="116" applyNumberFormat="0" applyProtection="0">
      <alignment horizontal="left" vertical="top" indent="1"/>
    </xf>
    <xf numFmtId="0" fontId="5" fillId="96" borderId="118" applyNumberFormat="0">
      <protection locked="0"/>
    </xf>
    <xf numFmtId="0" fontId="5" fillId="96" borderId="118" applyNumberFormat="0">
      <protection locked="0"/>
    </xf>
    <xf numFmtId="0" fontId="5" fillId="96" borderId="118" applyNumberFormat="0">
      <protection locked="0"/>
    </xf>
    <xf numFmtId="0" fontId="5" fillId="96" borderId="118" applyNumberFormat="0">
      <protection locked="0"/>
    </xf>
    <xf numFmtId="0" fontId="64" fillId="91" borderId="119" applyBorder="0"/>
    <xf numFmtId="4" fontId="55" fillId="40" borderId="116" applyNumberFormat="0" applyProtection="0">
      <alignment vertical="center"/>
    </xf>
    <xf numFmtId="4" fontId="55" fillId="40" borderId="116" applyNumberFormat="0" applyProtection="0">
      <alignment vertical="center"/>
    </xf>
    <xf numFmtId="4" fontId="95" fillId="97" borderId="116" applyNumberFormat="0" applyProtection="0">
      <alignment vertical="center"/>
    </xf>
    <xf numFmtId="4" fontId="95" fillId="97" borderId="116" applyNumberFormat="0" applyProtection="0">
      <alignment vertical="center"/>
    </xf>
    <xf numFmtId="4" fontId="95" fillId="97" borderId="116" applyNumberFormat="0" applyProtection="0">
      <alignment vertical="center"/>
    </xf>
    <xf numFmtId="4" fontId="95" fillId="97" borderId="116" applyNumberFormat="0" applyProtection="0">
      <alignment vertical="center"/>
    </xf>
    <xf numFmtId="4" fontId="55" fillId="40" borderId="116" applyNumberFormat="0" applyProtection="0">
      <alignment vertical="center"/>
    </xf>
    <xf numFmtId="4" fontId="55" fillId="40" borderId="116" applyNumberFormat="0" applyProtection="0">
      <alignment vertical="center"/>
    </xf>
    <xf numFmtId="4" fontId="57" fillId="40" borderId="116" applyNumberFormat="0" applyProtection="0">
      <alignment vertical="center"/>
    </xf>
    <xf numFmtId="4" fontId="57" fillId="40" borderId="116" applyNumberFormat="0" applyProtection="0">
      <alignment vertical="center"/>
    </xf>
    <xf numFmtId="4" fontId="100" fillId="0" borderId="114" applyNumberFormat="0" applyProtection="0">
      <alignment vertical="center"/>
    </xf>
    <xf numFmtId="4" fontId="100" fillId="0" borderId="114" applyNumberFormat="0" applyProtection="0">
      <alignment vertical="center"/>
    </xf>
    <xf numFmtId="4" fontId="100" fillId="0" borderId="114" applyNumberFormat="0" applyProtection="0">
      <alignment vertical="center"/>
    </xf>
    <xf numFmtId="4" fontId="100" fillId="0" borderId="114" applyNumberFormat="0" applyProtection="0">
      <alignment vertical="center"/>
    </xf>
    <xf numFmtId="4" fontId="97" fillId="40" borderId="113" applyNumberFormat="0" applyProtection="0">
      <alignment vertical="center"/>
    </xf>
    <xf numFmtId="4" fontId="97" fillId="40" borderId="113" applyNumberFormat="0" applyProtection="0">
      <alignment vertical="center"/>
    </xf>
    <xf numFmtId="4" fontId="97" fillId="40" borderId="113" applyNumberFormat="0" applyProtection="0">
      <alignment vertical="center"/>
    </xf>
    <xf numFmtId="4" fontId="97" fillId="40" borderId="113" applyNumberFormat="0" applyProtection="0">
      <alignment vertical="center"/>
    </xf>
    <xf numFmtId="4" fontId="57" fillId="40" borderId="116" applyNumberFormat="0" applyProtection="0">
      <alignment vertical="center"/>
    </xf>
    <xf numFmtId="4" fontId="57" fillId="40" borderId="116" applyNumberFormat="0" applyProtection="0">
      <alignment vertical="center"/>
    </xf>
    <xf numFmtId="4" fontId="55" fillId="40" borderId="116" applyNumberFormat="0" applyProtection="0">
      <alignment horizontal="left" vertical="center" indent="1"/>
    </xf>
    <xf numFmtId="4" fontId="55" fillId="40" borderId="116" applyNumberFormat="0" applyProtection="0">
      <alignment horizontal="left" vertical="center" indent="1"/>
    </xf>
    <xf numFmtId="4" fontId="95" fillId="94" borderId="116" applyNumberFormat="0" applyProtection="0">
      <alignment horizontal="left" vertical="center" indent="1"/>
    </xf>
    <xf numFmtId="4" fontId="95" fillId="94" borderId="116" applyNumberFormat="0" applyProtection="0">
      <alignment horizontal="left" vertical="center" indent="1"/>
    </xf>
    <xf numFmtId="4" fontId="95" fillId="94" borderId="116" applyNumberFormat="0" applyProtection="0">
      <alignment horizontal="left" vertical="center" indent="1"/>
    </xf>
    <xf numFmtId="4" fontId="95" fillId="94" borderId="116" applyNumberFormat="0" applyProtection="0">
      <alignment horizontal="left" vertical="center" indent="1"/>
    </xf>
    <xf numFmtId="4" fontId="55" fillId="40" borderId="116" applyNumberFormat="0" applyProtection="0">
      <alignment horizontal="left" vertical="center" indent="1"/>
    </xf>
    <xf numFmtId="4" fontId="55" fillId="40" borderId="116" applyNumberFormat="0" applyProtection="0">
      <alignment horizontal="left" vertical="center" indent="1"/>
    </xf>
    <xf numFmtId="0" fontId="55" fillId="40" borderId="116" applyNumberFormat="0" applyProtection="0">
      <alignment horizontal="left" vertical="top" indent="1"/>
    </xf>
    <xf numFmtId="0" fontId="55" fillId="40" borderId="116" applyNumberFormat="0" applyProtection="0">
      <alignment horizontal="left" vertical="top" indent="1"/>
    </xf>
    <xf numFmtId="0" fontId="95" fillId="97" borderId="116" applyNumberFormat="0" applyProtection="0">
      <alignment horizontal="left" vertical="top" indent="1"/>
    </xf>
    <xf numFmtId="0" fontId="95" fillId="97" borderId="116" applyNumberFormat="0" applyProtection="0">
      <alignment horizontal="left" vertical="top" indent="1"/>
    </xf>
    <xf numFmtId="0" fontId="95" fillId="97" borderId="116" applyNumberFormat="0" applyProtection="0">
      <alignment horizontal="left" vertical="top" indent="1"/>
    </xf>
    <xf numFmtId="0" fontId="95" fillId="97" borderId="116" applyNumberFormat="0" applyProtection="0">
      <alignment horizontal="left" vertical="top" indent="1"/>
    </xf>
    <xf numFmtId="0" fontId="55" fillId="40" borderId="116" applyNumberFormat="0" applyProtection="0">
      <alignment horizontal="left" vertical="top" indent="1"/>
    </xf>
    <xf numFmtId="0" fontId="55" fillId="40" borderId="116" applyNumberFormat="0" applyProtection="0">
      <alignment horizontal="left" vertical="top" indent="1"/>
    </xf>
    <xf numFmtId="4" fontId="55" fillId="46" borderId="116" applyNumberFormat="0" applyProtection="0">
      <alignment horizontal="right" vertical="center"/>
    </xf>
    <xf numFmtId="4" fontId="95" fillId="0" borderId="113" applyNumberFormat="0" applyProtection="0">
      <alignment horizontal="right" vertical="center"/>
    </xf>
    <xf numFmtId="4" fontId="95" fillId="0" borderId="113" applyNumberFormat="0" applyProtection="0">
      <alignment horizontal="right" vertical="center"/>
    </xf>
    <xf numFmtId="4" fontId="55" fillId="46" borderId="116" applyNumberFormat="0" applyProtection="0">
      <alignment horizontal="right" vertical="center"/>
    </xf>
    <xf numFmtId="4" fontId="55" fillId="46" borderId="116" applyNumberFormat="0" applyProtection="0">
      <alignment horizontal="right" vertical="center"/>
    </xf>
    <xf numFmtId="4" fontId="63" fillId="0" borderId="112" applyNumberFormat="0" applyProtection="0">
      <alignment horizontal="right" vertical="center"/>
    </xf>
    <xf numFmtId="4" fontId="63" fillId="0" borderId="112" applyNumberFormat="0" applyProtection="0">
      <alignment horizontal="right" vertical="center"/>
    </xf>
    <xf numFmtId="4" fontId="63" fillId="0" borderId="112" applyNumberFormat="0" applyProtection="0">
      <alignment horizontal="right" vertical="center"/>
    </xf>
    <xf numFmtId="4" fontId="63" fillId="0" borderId="112" applyNumberFormat="0" applyProtection="0">
      <alignment horizontal="right" vertical="center"/>
    </xf>
    <xf numFmtId="4" fontId="63" fillId="0" borderId="115" applyNumberFormat="0" applyProtection="0">
      <alignment horizontal="right" vertical="center"/>
    </xf>
    <xf numFmtId="4" fontId="63" fillId="0" borderId="115" applyNumberFormat="0" applyProtection="0">
      <alignment horizontal="right" vertical="center"/>
    </xf>
    <xf numFmtId="4" fontId="63" fillId="0" borderId="115" applyNumberFormat="0" applyProtection="0">
      <alignment horizontal="right" vertical="center"/>
    </xf>
    <xf numFmtId="4" fontId="63" fillId="0" borderId="115" applyNumberFormat="0" applyProtection="0">
      <alignment horizontal="right" vertical="center"/>
    </xf>
    <xf numFmtId="4" fontId="63" fillId="0" borderId="112" applyNumberFormat="0" applyProtection="0">
      <alignment horizontal="right" vertical="center"/>
    </xf>
    <xf numFmtId="4" fontId="55" fillId="46" borderId="116" applyNumberFormat="0" applyProtection="0">
      <alignment horizontal="right" vertical="center"/>
    </xf>
    <xf numFmtId="4" fontId="55" fillId="46" borderId="116" applyNumberFormat="0" applyProtection="0">
      <alignment horizontal="right" vertical="center"/>
    </xf>
    <xf numFmtId="4" fontId="55" fillId="46" borderId="116" applyNumberFormat="0" applyProtection="0">
      <alignment horizontal="right" vertical="center"/>
    </xf>
    <xf numFmtId="4" fontId="57" fillId="46" borderId="116" applyNumberFormat="0" applyProtection="0">
      <alignment horizontal="right" vertical="center"/>
    </xf>
    <xf numFmtId="4" fontId="57" fillId="46" borderId="116" applyNumberFormat="0" applyProtection="0">
      <alignment horizontal="right" vertical="center"/>
    </xf>
    <xf numFmtId="4" fontId="96" fillId="92" borderId="111" applyNumberFormat="0" applyProtection="0">
      <alignment horizontal="right" vertical="center"/>
    </xf>
    <xf numFmtId="4" fontId="96" fillId="92" borderId="111" applyNumberFormat="0" applyProtection="0">
      <alignment horizontal="right" vertical="center"/>
    </xf>
    <xf numFmtId="4" fontId="96" fillId="92" borderId="111" applyNumberFormat="0" applyProtection="0">
      <alignment horizontal="right" vertical="center"/>
    </xf>
    <xf numFmtId="4" fontId="96" fillId="92" borderId="111" applyNumberFormat="0" applyProtection="0">
      <alignment horizontal="right" vertical="center"/>
    </xf>
    <xf numFmtId="4" fontId="97" fillId="7" borderId="115" applyNumberFormat="0" applyProtection="0">
      <alignment horizontal="right" vertical="center"/>
    </xf>
    <xf numFmtId="4" fontId="97" fillId="7" borderId="115" applyNumberFormat="0" applyProtection="0">
      <alignment horizontal="right" vertical="center"/>
    </xf>
    <xf numFmtId="4" fontId="97" fillId="7" borderId="115" applyNumberFormat="0" applyProtection="0">
      <alignment horizontal="right" vertical="center"/>
    </xf>
    <xf numFmtId="4" fontId="97" fillId="7" borderId="115" applyNumberFormat="0" applyProtection="0">
      <alignment horizontal="right" vertical="center"/>
    </xf>
    <xf numFmtId="4" fontId="57" fillId="46" borderId="116" applyNumberFormat="0" applyProtection="0">
      <alignment horizontal="right" vertical="center"/>
    </xf>
    <xf numFmtId="4" fontId="57" fillId="46" borderId="116" applyNumberFormat="0" applyProtection="0">
      <alignment horizontal="right" vertical="center"/>
    </xf>
    <xf numFmtId="4" fontId="95" fillId="51" borderId="113" applyNumberFormat="0" applyProtection="0">
      <alignment horizontal="center" vertical="center" wrapText="1"/>
    </xf>
    <xf numFmtId="4" fontId="95" fillId="51" borderId="113" applyNumberFormat="0" applyProtection="0">
      <alignment horizontal="center" vertical="center" wrapText="1"/>
    </xf>
    <xf numFmtId="4" fontId="55" fillId="48" borderId="116" applyNumberFormat="0" applyProtection="0">
      <alignment horizontal="left" vertical="center" indent="1"/>
    </xf>
    <xf numFmtId="4" fontId="55" fillId="48" borderId="116" applyNumberFormat="0" applyProtection="0">
      <alignment horizontal="left" vertical="center" indent="1"/>
    </xf>
    <xf numFmtId="4" fontId="63" fillId="86" borderId="111" applyNumberFormat="0" applyProtection="0">
      <alignment horizontal="left" vertical="center" indent="1"/>
    </xf>
    <xf numFmtId="4" fontId="63" fillId="86" borderId="111" applyNumberFormat="0" applyProtection="0">
      <alignment horizontal="left" vertical="center" indent="1"/>
    </xf>
    <xf numFmtId="4" fontId="63" fillId="86" borderId="111" applyNumberFormat="0" applyProtection="0">
      <alignment horizontal="left" vertical="center" indent="1"/>
    </xf>
    <xf numFmtId="4" fontId="63" fillId="86" borderId="111" applyNumberFormat="0" applyProtection="0">
      <alignment horizontal="left" vertical="center" indent="1"/>
    </xf>
    <xf numFmtId="4" fontId="63" fillId="86" borderId="111" applyNumberFormat="0" applyProtection="0">
      <alignment horizontal="left" vertical="center" indent="1"/>
    </xf>
    <xf numFmtId="4" fontId="63" fillId="86" borderId="111" applyNumberFormat="0" applyProtection="0">
      <alignment horizontal="left" vertical="center" indent="1"/>
    </xf>
    <xf numFmtId="4" fontId="63" fillId="86" borderId="111" applyNumberFormat="0" applyProtection="0">
      <alignment horizontal="left" vertical="center" indent="1"/>
    </xf>
    <xf numFmtId="4" fontId="63" fillId="86" borderId="111" applyNumberFormat="0" applyProtection="0">
      <alignment horizontal="left" vertical="center" indent="1"/>
    </xf>
    <xf numFmtId="4" fontId="63" fillId="87" borderId="115" applyNumberFormat="0" applyProtection="0">
      <alignment horizontal="left" vertical="center" indent="1"/>
    </xf>
    <xf numFmtId="4" fontId="63" fillId="87" borderId="115" applyNumberFormat="0" applyProtection="0">
      <alignment horizontal="left" vertical="center" indent="1"/>
    </xf>
    <xf numFmtId="4" fontId="63" fillId="87" borderId="115" applyNumberFormat="0" applyProtection="0">
      <alignment horizontal="left" vertical="center" indent="1"/>
    </xf>
    <xf numFmtId="4" fontId="63" fillId="87" borderId="115" applyNumberFormat="0" applyProtection="0">
      <alignment horizontal="left" vertical="center" indent="1"/>
    </xf>
    <xf numFmtId="4" fontId="55" fillId="48" borderId="116" applyNumberFormat="0" applyProtection="0">
      <alignment horizontal="left" vertical="center" indent="1"/>
    </xf>
    <xf numFmtId="4" fontId="55" fillId="48" borderId="116" applyNumberFormat="0" applyProtection="0">
      <alignment horizontal="left" vertical="center" indent="1"/>
    </xf>
    <xf numFmtId="4" fontId="55" fillId="48" borderId="116" applyNumberFormat="0" applyProtection="0">
      <alignment horizontal="left" vertical="center" indent="1"/>
    </xf>
    <xf numFmtId="4" fontId="55" fillId="48" borderId="116" applyNumberFormat="0" applyProtection="0">
      <alignment horizontal="left" vertical="center" indent="1"/>
    </xf>
    <xf numFmtId="0" fontId="55" fillId="43" borderId="116" applyNumberFormat="0" applyProtection="0">
      <alignment horizontal="left" vertical="top" indent="1"/>
    </xf>
    <xf numFmtId="0" fontId="55" fillId="43" borderId="116" applyNumberFormat="0" applyProtection="0">
      <alignment horizontal="left" vertical="top" indent="1"/>
    </xf>
    <xf numFmtId="0" fontId="55" fillId="43" borderId="116" applyNumberFormat="0" applyProtection="0">
      <alignment horizontal="right" vertical="top"/>
    </xf>
    <xf numFmtId="0" fontId="55" fillId="43" borderId="116" applyNumberFormat="0" applyProtection="0">
      <alignment horizontal="right" vertical="top"/>
    </xf>
    <xf numFmtId="0" fontId="95" fillId="48" borderId="116" applyNumberFormat="0" applyProtection="0">
      <alignment horizontal="left" vertical="top" indent="1"/>
    </xf>
    <xf numFmtId="0" fontId="95" fillId="48" borderId="116" applyNumberFormat="0" applyProtection="0">
      <alignment horizontal="left" vertical="top" indent="1"/>
    </xf>
    <xf numFmtId="0" fontId="53" fillId="43" borderId="116" applyNumberFormat="0" applyProtection="0">
      <alignment horizontal="left" vertical="top" indent="1"/>
    </xf>
    <xf numFmtId="0" fontId="53" fillId="43" borderId="116" applyNumberFormat="0" applyProtection="0">
      <alignment horizontal="left" vertical="top" indent="1"/>
    </xf>
    <xf numFmtId="0" fontId="55" fillId="43" borderId="116" applyNumberFormat="0" applyProtection="0">
      <alignment horizontal="right" vertical="top"/>
    </xf>
    <xf numFmtId="0" fontId="55" fillId="43" borderId="116" applyNumberFormat="0" applyProtection="0">
      <alignment horizontal="right" vertical="top"/>
    </xf>
    <xf numFmtId="0" fontId="55" fillId="43" borderId="116" applyNumberFormat="0" applyProtection="0">
      <alignment horizontal="centerContinuous" vertical="top"/>
    </xf>
    <xf numFmtId="0" fontId="55" fillId="43" borderId="116" applyNumberFormat="0" applyProtection="0">
      <alignment horizontal="centerContinuous" vertical="top"/>
    </xf>
    <xf numFmtId="0" fontId="55" fillId="43" borderId="116" applyNumberFormat="0" applyProtection="0">
      <alignment horizontal="centerContinuous" vertical="top"/>
    </xf>
    <xf numFmtId="0" fontId="55" fillId="43" borderId="116" applyNumberFormat="0" applyProtection="0">
      <alignment horizontal="centerContinuous" vertical="top"/>
    </xf>
    <xf numFmtId="4" fontId="101" fillId="52" borderId="111" applyNumberFormat="0" applyProtection="0">
      <alignment horizontal="left" vertical="center" indent="1"/>
    </xf>
    <xf numFmtId="4" fontId="101" fillId="52" borderId="111" applyNumberFormat="0" applyProtection="0">
      <alignment horizontal="left" vertical="center" indent="1"/>
    </xf>
    <xf numFmtId="4" fontId="101" fillId="52" borderId="111" applyNumberFormat="0" applyProtection="0">
      <alignment horizontal="left" vertical="center" indent="1"/>
    </xf>
    <xf numFmtId="4" fontId="101" fillId="52" borderId="111" applyNumberFormat="0" applyProtection="0">
      <alignment horizontal="left" vertical="center" indent="1"/>
    </xf>
    <xf numFmtId="4" fontId="102" fillId="52" borderId="112" applyNumberFormat="0" applyProtection="0">
      <alignment horizontal="left" vertical="center" indent="1"/>
    </xf>
    <xf numFmtId="4" fontId="102" fillId="52" borderId="112" applyNumberFormat="0" applyProtection="0">
      <alignment horizontal="left" vertical="center" indent="1"/>
    </xf>
    <xf numFmtId="0" fontId="100" fillId="0" borderId="111"/>
    <xf numFmtId="0" fontId="100" fillId="0" borderId="111"/>
    <xf numFmtId="0" fontId="100" fillId="0" borderId="111"/>
    <xf numFmtId="0" fontId="100" fillId="0" borderId="111"/>
    <xf numFmtId="0" fontId="63" fillId="98" borderId="110"/>
    <xf numFmtId="0" fontId="63" fillId="98" borderId="110"/>
    <xf numFmtId="0" fontId="63" fillId="98" borderId="110"/>
    <xf numFmtId="0" fontId="63" fillId="98" borderId="110"/>
    <xf numFmtId="4" fontId="60" fillId="46" borderId="87" applyNumberFormat="0" applyProtection="0">
      <alignment horizontal="right" vertical="center"/>
    </xf>
    <xf numFmtId="4" fontId="60" fillId="46" borderId="87" applyNumberFormat="0" applyProtection="0">
      <alignment horizontal="right" vertical="center"/>
    </xf>
    <xf numFmtId="4" fontId="100" fillId="0" borderId="59" applyNumberFormat="0" applyProtection="0">
      <alignment horizontal="right" vertical="center"/>
    </xf>
    <xf numFmtId="4" fontId="100" fillId="0" borderId="59" applyNumberFormat="0" applyProtection="0">
      <alignment horizontal="right" vertical="center"/>
    </xf>
    <xf numFmtId="4" fontId="100" fillId="0" borderId="59" applyNumberFormat="0" applyProtection="0">
      <alignment horizontal="right" vertical="center"/>
    </xf>
    <xf numFmtId="4" fontId="100" fillId="0" borderId="59" applyNumberFormat="0" applyProtection="0">
      <alignment horizontal="right" vertical="center"/>
    </xf>
    <xf numFmtId="4" fontId="104" fillId="96" borderId="90" applyNumberFormat="0" applyProtection="0">
      <alignment horizontal="right" vertical="center"/>
    </xf>
    <xf numFmtId="4" fontId="104" fillId="96" borderId="90" applyNumberFormat="0" applyProtection="0">
      <alignment horizontal="right" vertical="center"/>
    </xf>
    <xf numFmtId="4" fontId="104" fillId="96" borderId="90" applyNumberFormat="0" applyProtection="0">
      <alignment horizontal="right" vertical="center"/>
    </xf>
    <xf numFmtId="4" fontId="104" fillId="96" borderId="90" applyNumberFormat="0" applyProtection="0">
      <alignment horizontal="right" vertical="center"/>
    </xf>
    <xf numFmtId="4" fontId="60" fillId="46" borderId="87" applyNumberFormat="0" applyProtection="0">
      <alignment horizontal="right" vertical="center"/>
    </xf>
    <xf numFmtId="4" fontId="60" fillId="46" borderId="87" applyNumberFormat="0" applyProtection="0">
      <alignment horizontal="right" vertical="center"/>
    </xf>
    <xf numFmtId="0" fontId="105" fillId="99" borderId="0"/>
    <xf numFmtId="0" fontId="110" fillId="99" borderId="0"/>
    <xf numFmtId="0" fontId="111" fillId="99" borderId="107">
      <alignment horizontal="right" wrapText="1"/>
    </xf>
    <xf numFmtId="0" fontId="111" fillId="99" borderId="0">
      <alignment wrapText="1"/>
    </xf>
    <xf numFmtId="0" fontId="106" fillId="101" borderId="0"/>
    <xf numFmtId="0" fontId="106" fillId="102" borderId="0"/>
    <xf numFmtId="0" fontId="53" fillId="0" borderId="120" applyNumberFormat="0" applyFill="0" applyAlignment="0" applyProtection="0"/>
    <xf numFmtId="0" fontId="79" fillId="0" borderId="121" applyNumberFormat="0" applyFill="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5" fillId="0" borderId="0"/>
    <xf numFmtId="0" fontId="5" fillId="0" borderId="0"/>
    <xf numFmtId="4" fontId="5" fillId="91" borderId="136" applyNumberFormat="0" applyProtection="0">
      <alignment horizontal="left" vertical="center" indent="1"/>
    </xf>
    <xf numFmtId="4" fontId="58" fillId="90" borderId="129" applyNumberFormat="0" applyProtection="0">
      <alignment horizontal="left" vertical="center" indent="1"/>
    </xf>
    <xf numFmtId="4" fontId="5" fillId="91" borderId="136" applyNumberFormat="0" applyProtection="0">
      <alignment horizontal="left" vertical="center" indent="1"/>
    </xf>
    <xf numFmtId="4" fontId="63" fillId="45" borderId="136" applyNumberFormat="0" applyProtection="0">
      <alignment horizontal="left" vertical="center" indent="1"/>
    </xf>
    <xf numFmtId="4" fontId="63" fillId="45" borderId="136" applyNumberFormat="0" applyProtection="0">
      <alignment horizontal="left" vertical="center" indent="1"/>
    </xf>
    <xf numFmtId="4" fontId="58" fillId="90" borderId="129" applyNumberFormat="0" applyProtection="0">
      <alignment horizontal="left" vertical="center" indent="1"/>
    </xf>
    <xf numFmtId="4" fontId="95" fillId="44" borderId="129" applyNumberFormat="0" applyProtection="0">
      <alignment horizontal="right" vertical="center"/>
    </xf>
    <xf numFmtId="4" fontId="95" fillId="44" borderId="129" applyNumberFormat="0" applyProtection="0">
      <alignment horizontal="right" vertical="center"/>
    </xf>
    <xf numFmtId="43" fontId="5" fillId="0" borderId="0" applyFont="0" applyFill="0" applyBorder="0" applyAlignment="0" applyProtection="0"/>
    <xf numFmtId="4" fontId="63" fillId="36" borderId="131" applyNumberFormat="0" applyProtection="0">
      <alignment horizontal="right" vertical="center"/>
    </xf>
    <xf numFmtId="182" fontId="35" fillId="0" borderId="0" applyFont="0" applyFill="0" applyBorder="0" applyAlignment="0" applyProtection="0"/>
    <xf numFmtId="4" fontId="63" fillId="34" borderId="131" applyNumberFormat="0" applyProtection="0">
      <alignment horizontal="right" vertical="center"/>
    </xf>
    <xf numFmtId="188" fontId="5" fillId="0" borderId="0" applyFont="0" applyFill="0" applyBorder="0" applyAlignment="0" applyProtection="0"/>
    <xf numFmtId="0" fontId="9" fillId="0" borderId="122">
      <alignment horizontal="left" vertical="center"/>
    </xf>
    <xf numFmtId="10" fontId="63" fillId="40" borderId="118" applyNumberFormat="0" applyBorder="0" applyAlignment="0" applyProtection="0"/>
    <xf numFmtId="0" fontId="55" fillId="0" borderId="0"/>
    <xf numFmtId="0" fontId="4" fillId="0" borderId="0"/>
    <xf numFmtId="0" fontId="5" fillId="0" borderId="0"/>
    <xf numFmtId="9" fontId="35" fillId="0" borderId="0" applyFont="0" applyFill="0" applyBorder="0" applyAlignment="0" applyProtection="0"/>
    <xf numFmtId="9" fontId="4" fillId="0" borderId="0" applyFont="0" applyFill="0" applyBorder="0" applyAlignment="0" applyProtection="0"/>
    <xf numFmtId="4" fontId="53" fillId="41" borderId="116" applyNumberFormat="0" applyProtection="0">
      <alignment vertical="center"/>
    </xf>
    <xf numFmtId="4" fontId="56" fillId="42" borderId="116" applyNumberFormat="0" applyProtection="0">
      <alignment vertical="center"/>
    </xf>
    <xf numFmtId="4" fontId="53" fillId="42" borderId="116" applyNumberFormat="0" applyProtection="0">
      <alignment horizontal="left" vertical="center" indent="1"/>
    </xf>
    <xf numFmtId="0" fontId="53" fillId="42" borderId="116" applyNumberFormat="0" applyProtection="0">
      <alignment horizontal="left" vertical="top" indent="1"/>
    </xf>
    <xf numFmtId="4" fontId="55" fillId="30" borderId="116" applyNumberFormat="0" applyProtection="0">
      <alignment horizontal="right" vertical="center"/>
    </xf>
    <xf numFmtId="4" fontId="55" fillId="31" borderId="116" applyNumberFormat="0" applyProtection="0">
      <alignment horizontal="right" vertical="center"/>
    </xf>
    <xf numFmtId="4" fontId="55" fillId="35" borderId="116" applyNumberFormat="0" applyProtection="0">
      <alignment horizontal="right" vertical="center"/>
    </xf>
    <xf numFmtId="4" fontId="55" fillId="33" borderId="116" applyNumberFormat="0" applyProtection="0">
      <alignment horizontal="right" vertical="center"/>
    </xf>
    <xf numFmtId="4" fontId="55" fillId="34" borderId="116" applyNumberFormat="0" applyProtection="0">
      <alignment horizontal="right" vertical="center"/>
    </xf>
    <xf numFmtId="4" fontId="55" fillId="37" borderId="116" applyNumberFormat="0" applyProtection="0">
      <alignment horizontal="right" vertical="center"/>
    </xf>
    <xf numFmtId="4" fontId="55" fillId="36" borderId="116" applyNumberFormat="0" applyProtection="0">
      <alignment horizontal="right" vertical="center"/>
    </xf>
    <xf numFmtId="4" fontId="55" fillId="44" borderId="116" applyNumberFormat="0" applyProtection="0">
      <alignment horizontal="right" vertical="center"/>
    </xf>
    <xf numFmtId="4" fontId="55" fillId="32" borderId="116" applyNumberFormat="0" applyProtection="0">
      <alignment horizontal="right" vertical="center"/>
    </xf>
    <xf numFmtId="4" fontId="55" fillId="46" borderId="0" applyNumberFormat="0" applyProtection="0">
      <alignment horizontal="left" vertical="center" indent="1"/>
    </xf>
    <xf numFmtId="0" fontId="73" fillId="77" borderId="130" applyNumberFormat="0" applyAlignment="0" applyProtection="0"/>
    <xf numFmtId="4" fontId="55" fillId="46" borderId="0" applyNumberFormat="0" applyProtection="0">
      <alignment horizontal="left" vertical="center" indent="1"/>
    </xf>
    <xf numFmtId="4" fontId="55" fillId="43" borderId="0" applyNumberFormat="0" applyProtection="0">
      <alignment horizontal="left" vertical="center" indent="1"/>
    </xf>
    <xf numFmtId="4" fontId="112" fillId="52" borderId="0" applyNumberFormat="0" applyProtection="0">
      <alignment horizontal="left" vertical="center" indent="1"/>
    </xf>
    <xf numFmtId="4" fontId="113" fillId="52" borderId="0" applyNumberFormat="0" applyProtection="0">
      <alignment horizontal="left" vertical="center" indent="1"/>
    </xf>
    <xf numFmtId="4" fontId="60" fillId="46" borderId="116" applyNumberFormat="0" applyProtection="0">
      <alignment horizontal="right" vertical="center"/>
    </xf>
    <xf numFmtId="0" fontId="63" fillId="77" borderId="131" applyNumberFormat="0" applyProtection="0">
      <alignment horizontal="left" vertical="center" indent="1"/>
    </xf>
    <xf numFmtId="0" fontId="63" fillId="93" borderId="131" applyNumberFormat="0" applyProtection="0">
      <alignment horizontal="left" vertical="center" indent="1"/>
    </xf>
    <xf numFmtId="0" fontId="63" fillId="95" borderId="129" applyNumberFormat="0" applyProtection="0">
      <alignment horizontal="left" vertical="center" indent="1"/>
    </xf>
    <xf numFmtId="0" fontId="63" fillId="95" borderId="129" applyNumberFormat="0" applyProtection="0">
      <alignment horizontal="left" vertical="center" indent="1"/>
    </xf>
    <xf numFmtId="0" fontId="63" fillId="93" borderId="131" applyNumberFormat="0" applyProtection="0">
      <alignment horizontal="left" vertical="center" indent="1"/>
    </xf>
    <xf numFmtId="0" fontId="63" fillId="94" borderId="131" applyNumberFormat="0" applyProtection="0">
      <alignment horizontal="left" vertical="center" indent="1"/>
    </xf>
    <xf numFmtId="0" fontId="63" fillId="93" borderId="129" applyNumberFormat="0" applyProtection="0">
      <alignment horizontal="left" vertical="center" indent="1"/>
    </xf>
    <xf numFmtId="0" fontId="63" fillId="93" borderId="129" applyNumberFormat="0" applyProtection="0">
      <alignment horizontal="left" vertical="center" indent="1"/>
    </xf>
    <xf numFmtId="0" fontId="63" fillId="94" borderId="131" applyNumberFormat="0" applyProtection="0">
      <alignment horizontal="left" vertical="center" indent="1"/>
    </xf>
    <xf numFmtId="4" fontId="63" fillId="48" borderId="136" applyNumberFormat="0" applyProtection="0">
      <alignment horizontal="left" vertical="center" indent="1"/>
    </xf>
    <xf numFmtId="4" fontId="63" fillId="48" borderId="136" applyNumberFormat="0" applyProtection="0">
      <alignment horizontal="left" vertical="center" indent="1"/>
    </xf>
    <xf numFmtId="4" fontId="63" fillId="46" borderId="136" applyNumberFormat="0" applyProtection="0">
      <alignment horizontal="left" vertical="center" indent="1"/>
    </xf>
    <xf numFmtId="4" fontId="63" fillId="46" borderId="136" applyNumberFormat="0" applyProtection="0">
      <alignment horizontal="left" vertical="center" indent="1"/>
    </xf>
    <xf numFmtId="4" fontId="63" fillId="48" borderId="131" applyNumberFormat="0" applyProtection="0">
      <alignment horizontal="right" vertical="center"/>
    </xf>
    <xf numFmtId="4" fontId="63" fillId="48" borderId="131" applyNumberFormat="0" applyProtection="0">
      <alignment horizontal="right" vertical="center"/>
    </xf>
    <xf numFmtId="4" fontId="63" fillId="86" borderId="129" applyNumberFormat="0" applyProtection="0">
      <alignment horizontal="right" vertical="center"/>
    </xf>
    <xf numFmtId="4" fontId="63" fillId="86" borderId="129" applyNumberFormat="0" applyProtection="0">
      <alignment horizontal="right" vertical="center"/>
    </xf>
    <xf numFmtId="4" fontId="63" fillId="86" borderId="129" applyNumberFormat="0" applyProtection="0">
      <alignment horizontal="right" vertical="center"/>
    </xf>
    <xf numFmtId="4" fontId="63" fillId="86" borderId="129" applyNumberFormat="0" applyProtection="0">
      <alignment horizontal="right" vertical="center"/>
    </xf>
    <xf numFmtId="4" fontId="98" fillId="51" borderId="118" applyNumberFormat="0" applyProtection="0">
      <alignment horizontal="right" vertical="center"/>
    </xf>
    <xf numFmtId="4" fontId="5" fillId="91" borderId="136" applyNumberFormat="0" applyProtection="0">
      <alignment horizontal="left" vertical="center" indent="1"/>
    </xf>
    <xf numFmtId="0" fontId="73" fillId="77" borderId="124" applyNumberFormat="0" applyAlignment="0" applyProtection="0"/>
    <xf numFmtId="0" fontId="74" fillId="78" borderId="115" applyNumberFormat="0" applyAlignment="0" applyProtection="0"/>
    <xf numFmtId="4" fontId="5" fillId="91" borderId="136" applyNumberFormat="0" applyProtection="0">
      <alignment horizontal="left" vertical="center" indent="1"/>
    </xf>
    <xf numFmtId="4" fontId="53" fillId="91" borderId="129" applyNumberFormat="0" applyProtection="0">
      <alignment horizontal="left" vertical="center" indent="1"/>
    </xf>
    <xf numFmtId="4" fontId="53" fillId="91" borderId="129" applyNumberFormat="0" applyProtection="0">
      <alignment horizontal="left" vertical="center" indent="1"/>
    </xf>
    <xf numFmtId="4" fontId="63" fillId="32" borderId="131" applyNumberFormat="0" applyProtection="0">
      <alignment horizontal="right" vertical="center"/>
    </xf>
    <xf numFmtId="4" fontId="63" fillId="32" borderId="131" applyNumberFormat="0" applyProtection="0">
      <alignment horizontal="right" vertical="center"/>
    </xf>
    <xf numFmtId="4" fontId="95" fillId="32" borderId="129" applyNumberFormat="0" applyProtection="0">
      <alignment horizontal="right" vertical="center"/>
    </xf>
    <xf numFmtId="4" fontId="95" fillId="32" borderId="129" applyNumberFormat="0" applyProtection="0">
      <alignment horizontal="right" vertical="center"/>
    </xf>
    <xf numFmtId="4" fontId="63" fillId="44" borderId="131" applyNumberFormat="0" applyProtection="0">
      <alignment horizontal="right" vertical="center"/>
    </xf>
    <xf numFmtId="4" fontId="63" fillId="44" borderId="131" applyNumberFormat="0" applyProtection="0">
      <alignment horizontal="right" vertical="center"/>
    </xf>
    <xf numFmtId="4" fontId="63" fillId="36" borderId="131" applyNumberFormat="0" applyProtection="0">
      <alignment horizontal="right" vertical="center"/>
    </xf>
    <xf numFmtId="4" fontId="95" fillId="36" borderId="129" applyNumberFormat="0" applyProtection="0">
      <alignment horizontal="right" vertical="center"/>
    </xf>
    <xf numFmtId="4" fontId="95" fillId="36" borderId="129" applyNumberFormat="0" applyProtection="0">
      <alignment horizontal="right" vertical="center"/>
    </xf>
    <xf numFmtId="4" fontId="63" fillId="37" borderId="131" applyNumberFormat="0" applyProtection="0">
      <alignment horizontal="right" vertical="center"/>
    </xf>
    <xf numFmtId="4" fontId="63" fillId="37" borderId="131" applyNumberFormat="0" applyProtection="0">
      <alignment horizontal="right" vertical="center"/>
    </xf>
    <xf numFmtId="4" fontId="95" fillId="37" borderId="129" applyNumberFormat="0" applyProtection="0">
      <alignment horizontal="right" vertical="center"/>
    </xf>
    <xf numFmtId="4" fontId="95" fillId="37" borderId="129" applyNumberFormat="0" applyProtection="0">
      <alignment horizontal="right" vertical="center"/>
    </xf>
    <xf numFmtId="4" fontId="63" fillId="34" borderId="131" applyNumberFormat="0" applyProtection="0">
      <alignment horizontal="right" vertical="center"/>
    </xf>
    <xf numFmtId="4" fontId="95" fillId="34" borderId="129" applyNumberFormat="0" applyProtection="0">
      <alignment horizontal="right" vertical="center"/>
    </xf>
    <xf numFmtId="4" fontId="95" fillId="34" borderId="129" applyNumberFormat="0" applyProtection="0">
      <alignment horizontal="right" vertical="center"/>
    </xf>
    <xf numFmtId="4" fontId="63" fillId="33" borderId="131" applyNumberFormat="0" applyProtection="0">
      <alignment horizontal="right" vertical="center"/>
    </xf>
    <xf numFmtId="4" fontId="63" fillId="33" borderId="131" applyNumberFormat="0" applyProtection="0">
      <alignment horizontal="right" vertical="center"/>
    </xf>
    <xf numFmtId="4" fontId="95" fillId="33" borderId="129" applyNumberFormat="0" applyProtection="0">
      <alignment horizontal="right" vertical="center"/>
    </xf>
    <xf numFmtId="4" fontId="95" fillId="33" borderId="129" applyNumberFormat="0" applyProtection="0">
      <alignment horizontal="right" vertical="center"/>
    </xf>
    <xf numFmtId="4" fontId="63" fillId="35" borderId="136" applyNumberFormat="0" applyProtection="0">
      <alignment horizontal="right" vertical="center"/>
    </xf>
    <xf numFmtId="4" fontId="63" fillId="35" borderId="136" applyNumberFormat="0" applyProtection="0">
      <alignment horizontal="right" vertical="center"/>
    </xf>
    <xf numFmtId="4" fontId="95" fillId="35" borderId="129" applyNumberFormat="0" applyProtection="0">
      <alignment horizontal="right" vertical="center"/>
    </xf>
    <xf numFmtId="4" fontId="95" fillId="35" borderId="129" applyNumberFormat="0" applyProtection="0">
      <alignment horizontal="right" vertical="center"/>
    </xf>
    <xf numFmtId="4" fontId="63" fillId="88" borderId="131" applyNumberFormat="0" applyProtection="0">
      <alignment horizontal="right" vertical="center"/>
    </xf>
    <xf numFmtId="4" fontId="63" fillId="88" borderId="131" applyNumberFormat="0" applyProtection="0">
      <alignment horizontal="right" vertical="center"/>
    </xf>
    <xf numFmtId="4" fontId="95" fillId="31" borderId="129" applyNumberFormat="0" applyProtection="0">
      <alignment horizontal="right" vertical="center"/>
    </xf>
    <xf numFmtId="4" fontId="95" fillId="31" borderId="129" applyNumberFormat="0" applyProtection="0">
      <alignment horizontal="right" vertical="center"/>
    </xf>
    <xf numFmtId="4" fontId="63" fillId="30" borderId="131" applyNumberFormat="0" applyProtection="0">
      <alignment horizontal="right" vertical="center"/>
    </xf>
    <xf numFmtId="4" fontId="63" fillId="30" borderId="131" applyNumberFormat="0" applyProtection="0">
      <alignment horizontal="right" vertical="center"/>
    </xf>
    <xf numFmtId="4" fontId="95" fillId="30" borderId="129" applyNumberFormat="0" applyProtection="0">
      <alignment horizontal="right" vertical="center"/>
    </xf>
    <xf numFmtId="4" fontId="95" fillId="30" borderId="129" applyNumberFormat="0" applyProtection="0">
      <alignment horizontal="right" vertical="center"/>
    </xf>
    <xf numFmtId="4" fontId="63" fillId="87" borderId="131" applyNumberFormat="0" applyProtection="0">
      <alignment horizontal="left" vertical="center" indent="1"/>
    </xf>
    <xf numFmtId="4" fontId="63" fillId="87" borderId="131" applyNumberFormat="0" applyProtection="0">
      <alignment horizontal="left" vertical="center" indent="1"/>
    </xf>
    <xf numFmtId="4" fontId="63" fillId="86" borderId="129" applyNumberFormat="0" applyProtection="0">
      <alignment horizontal="left" vertical="center" indent="1"/>
    </xf>
    <xf numFmtId="4" fontId="63" fillId="86" borderId="129" applyNumberFormat="0" applyProtection="0">
      <alignment horizontal="left" vertical="center" indent="1"/>
    </xf>
    <xf numFmtId="4" fontId="63" fillId="86" borderId="129" applyNumberFormat="0" applyProtection="0">
      <alignment horizontal="left" vertical="center" indent="1"/>
    </xf>
    <xf numFmtId="4" fontId="63" fillId="86" borderId="129" applyNumberFormat="0" applyProtection="0">
      <alignment horizontal="left" vertical="center" indent="1"/>
    </xf>
    <xf numFmtId="4" fontId="63" fillId="42" borderId="131" applyNumberFormat="0" applyProtection="0">
      <alignment horizontal="left" vertical="center" indent="1"/>
    </xf>
    <xf numFmtId="4" fontId="63" fillId="42" borderId="131" applyNumberFormat="0" applyProtection="0">
      <alignment horizontal="left" vertical="center" indent="1"/>
    </xf>
    <xf numFmtId="4" fontId="95" fillId="41" borderId="129" applyNumberFormat="0" applyProtection="0">
      <alignment horizontal="left" vertical="center" indent="1"/>
    </xf>
    <xf numFmtId="4" fontId="95" fillId="41" borderId="129" applyNumberFormat="0" applyProtection="0">
      <alignment horizontal="left" vertical="center" indent="1"/>
    </xf>
    <xf numFmtId="4" fontId="97" fillId="42" borderId="131" applyNumberFormat="0" applyProtection="0">
      <alignment vertical="center"/>
    </xf>
    <xf numFmtId="4" fontId="97" fillId="42" borderId="131" applyNumberFormat="0" applyProtection="0">
      <alignment vertical="center"/>
    </xf>
    <xf numFmtId="4" fontId="96" fillId="41" borderId="129" applyNumberFormat="0" applyProtection="0">
      <alignment vertical="center"/>
    </xf>
    <xf numFmtId="4" fontId="96" fillId="41" borderId="129" applyNumberFormat="0" applyProtection="0">
      <alignment vertical="center"/>
    </xf>
    <xf numFmtId="4" fontId="63" fillId="41" borderId="131" applyNumberFormat="0" applyProtection="0">
      <alignment vertical="center"/>
    </xf>
    <xf numFmtId="4" fontId="63" fillId="41" borderId="131" applyNumberFormat="0" applyProtection="0">
      <alignment vertical="center"/>
    </xf>
    <xf numFmtId="4" fontId="95" fillId="41" borderId="129" applyNumberFormat="0" applyProtection="0">
      <alignment vertical="center"/>
    </xf>
    <xf numFmtId="4" fontId="95" fillId="41" borderId="129" applyNumberFormat="0" applyProtection="0">
      <alignment vertical="center"/>
    </xf>
    <xf numFmtId="43" fontId="4" fillId="0" borderId="0" applyFont="0" applyFill="0" applyBorder="0" applyAlignment="0" applyProtection="0"/>
    <xf numFmtId="0" fontId="94" fillId="78" borderId="135" applyNumberFormat="0" applyAlignment="0" applyProtection="0"/>
    <xf numFmtId="0" fontId="52" fillId="85" borderId="134" applyNumberFormat="0" applyAlignment="0" applyProtection="0"/>
    <xf numFmtId="0" fontId="63" fillId="72" borderId="131" applyNumberFormat="0" applyFont="0" applyAlignment="0" applyProtection="0"/>
    <xf numFmtId="0" fontId="63" fillId="72" borderId="131" applyNumberFormat="0" applyFont="0" applyAlignment="0" applyProtection="0"/>
    <xf numFmtId="0" fontId="63" fillId="72" borderId="131" applyNumberFormat="0" applyFont="0" applyAlignment="0" applyProtection="0"/>
    <xf numFmtId="0" fontId="63" fillId="72" borderId="131" applyNumberFormat="0" applyFont="0" applyAlignment="0" applyProtection="0"/>
    <xf numFmtId="0" fontId="63" fillId="72" borderId="131" applyNumberFormat="0" applyFont="0" applyAlignment="0" applyProtection="0"/>
    <xf numFmtId="0" fontId="5" fillId="72" borderId="133" applyNumberFormat="0" applyFont="0" applyAlignment="0" applyProtection="0"/>
    <xf numFmtId="0" fontId="9" fillId="0" borderId="122">
      <alignment horizontal="left" vertical="center"/>
    </xf>
    <xf numFmtId="10" fontId="63" fillId="40" borderId="118" applyNumberFormat="0" applyBorder="0" applyAlignment="0" applyProtection="0"/>
    <xf numFmtId="10" fontId="63" fillId="40" borderId="118" applyNumberFormat="0" applyBorder="0" applyAlignment="0" applyProtection="0"/>
    <xf numFmtId="10" fontId="63" fillId="40" borderId="118" applyNumberFormat="0" applyBorder="0" applyAlignment="0" applyProtection="0"/>
    <xf numFmtId="0" fontId="89" fillId="73" borderId="115" applyNumberFormat="0" applyAlignment="0" applyProtection="0"/>
    <xf numFmtId="0" fontId="90" fillId="82" borderId="125" applyNumberFormat="0" applyAlignment="0" applyProtection="0"/>
    <xf numFmtId="0" fontId="89" fillId="73" borderId="115" applyNumberFormat="0" applyAlignment="0" applyProtection="0"/>
    <xf numFmtId="0" fontId="89" fillId="73" borderId="115" applyNumberFormat="0" applyAlignment="0" applyProtection="0"/>
    <xf numFmtId="0" fontId="89" fillId="73" borderId="115" applyNumberFormat="0" applyAlignment="0" applyProtection="0"/>
    <xf numFmtId="0" fontId="89" fillId="73" borderId="115" applyNumberFormat="0" applyAlignment="0" applyProtection="0"/>
    <xf numFmtId="0" fontId="89" fillId="73" borderId="115" applyNumberFormat="0" applyAlignment="0" applyProtection="0"/>
    <xf numFmtId="0" fontId="89" fillId="73" borderId="115" applyNumberFormat="0" applyAlignment="0" applyProtection="0"/>
    <xf numFmtId="0" fontId="89" fillId="73" borderId="115" applyNumberFormat="0" applyAlignment="0" applyProtection="0"/>
    <xf numFmtId="0" fontId="5" fillId="0" borderId="0"/>
    <xf numFmtId="0" fontId="5" fillId="0" borderId="0"/>
    <xf numFmtId="0" fontId="4" fillId="0" borderId="0"/>
    <xf numFmtId="0" fontId="4" fillId="0" borderId="0"/>
    <xf numFmtId="0" fontId="4" fillId="0" borderId="0"/>
    <xf numFmtId="0" fontId="89" fillId="73" borderId="131" applyNumberFormat="0" applyAlignment="0" applyProtection="0"/>
    <xf numFmtId="0" fontId="89" fillId="73" borderId="131" applyNumberFormat="0" applyAlignment="0" applyProtection="0"/>
    <xf numFmtId="0" fontId="89" fillId="73" borderId="131" applyNumberFormat="0" applyAlignment="0" applyProtection="0"/>
    <xf numFmtId="0" fontId="89" fillId="73" borderId="131" applyNumberFormat="0" applyAlignment="0" applyProtection="0"/>
    <xf numFmtId="0" fontId="89" fillId="73" borderId="131" applyNumberFormat="0" applyAlignment="0" applyProtection="0"/>
    <xf numFmtId="0" fontId="89" fillId="73" borderId="131" applyNumberFormat="0" applyAlignment="0" applyProtection="0"/>
    <xf numFmtId="0" fontId="89" fillId="73" borderId="131" applyNumberFormat="0" applyAlignment="0" applyProtection="0"/>
    <xf numFmtId="0" fontId="90" fillId="82" borderId="132" applyNumberFormat="0" applyAlignment="0" applyProtection="0"/>
    <xf numFmtId="0" fontId="89" fillId="73" borderId="131" applyNumberFormat="0" applyAlignment="0" applyProtection="0"/>
    <xf numFmtId="0" fontId="5" fillId="72" borderId="126" applyNumberFormat="0" applyFont="0" applyAlignment="0" applyProtection="0"/>
    <xf numFmtId="0" fontId="63" fillId="72" borderId="115" applyNumberFormat="0" applyFont="0" applyAlignment="0" applyProtection="0"/>
    <xf numFmtId="0" fontId="63" fillId="72" borderId="115" applyNumberFormat="0" applyFont="0" applyAlignment="0" applyProtection="0"/>
    <xf numFmtId="0" fontId="63" fillId="72" borderId="115" applyNumberFormat="0" applyFont="0" applyAlignment="0" applyProtection="0"/>
    <xf numFmtId="0" fontId="63" fillId="72" borderId="115" applyNumberFormat="0" applyFont="0" applyAlignment="0" applyProtection="0"/>
    <xf numFmtId="0" fontId="63" fillId="72" borderId="115" applyNumberFormat="0" applyFont="0" applyAlignment="0" applyProtection="0"/>
    <xf numFmtId="0" fontId="52" fillId="85" borderId="127" applyNumberFormat="0" applyAlignment="0" applyProtection="0"/>
    <xf numFmtId="0" fontId="94" fillId="78" borderId="128" applyNumberFormat="0" applyAlignment="0" applyProtection="0"/>
    <xf numFmtId="9" fontId="5" fillId="0" borderId="0" applyFont="0" applyFill="0" applyBorder="0" applyAlignment="0" applyProtection="0"/>
    <xf numFmtId="4" fontId="53" fillId="41" borderId="116" applyNumberFormat="0" applyProtection="0">
      <alignment vertical="center"/>
    </xf>
    <xf numFmtId="4" fontId="63" fillId="41" borderId="115" applyNumberFormat="0" applyProtection="0">
      <alignment vertical="center"/>
    </xf>
    <xf numFmtId="4" fontId="63" fillId="41" borderId="115" applyNumberFormat="0" applyProtection="0">
      <alignment vertical="center"/>
    </xf>
    <xf numFmtId="4" fontId="53" fillId="41" borderId="116" applyNumberFormat="0" applyProtection="0">
      <alignment vertical="center"/>
    </xf>
    <xf numFmtId="4" fontId="56" fillId="42" borderId="116" applyNumberFormat="0" applyProtection="0">
      <alignment vertical="center"/>
    </xf>
    <xf numFmtId="4" fontId="97" fillId="42" borderId="115" applyNumberFormat="0" applyProtection="0">
      <alignment vertical="center"/>
    </xf>
    <xf numFmtId="4" fontId="97" fillId="42" borderId="115" applyNumberFormat="0" applyProtection="0">
      <alignment vertical="center"/>
    </xf>
    <xf numFmtId="4" fontId="53" fillId="42" borderId="116" applyNumberFormat="0" applyProtection="0">
      <alignment horizontal="left" vertical="center" indent="1"/>
    </xf>
    <xf numFmtId="4" fontId="63" fillId="42" borderId="115" applyNumberFormat="0" applyProtection="0">
      <alignment horizontal="left" vertical="center" indent="1"/>
    </xf>
    <xf numFmtId="4" fontId="63" fillId="42" borderId="115" applyNumberFormat="0" applyProtection="0">
      <alignment horizontal="left" vertical="center" indent="1"/>
    </xf>
    <xf numFmtId="4" fontId="53" fillId="42" borderId="116" applyNumberFormat="0" applyProtection="0">
      <alignment horizontal="left" vertical="center" indent="1"/>
    </xf>
    <xf numFmtId="0" fontId="53" fillId="42" borderId="116" applyNumberFormat="0" applyProtection="0">
      <alignment horizontal="left" vertical="top" indent="1"/>
    </xf>
    <xf numFmtId="0" fontId="58" fillId="41" borderId="116" applyNumberFormat="0" applyProtection="0">
      <alignment horizontal="left" vertical="top" indent="1"/>
    </xf>
    <xf numFmtId="0" fontId="58" fillId="41" borderId="116" applyNumberFormat="0" applyProtection="0">
      <alignment horizontal="left" vertical="top" indent="1"/>
    </xf>
    <xf numFmtId="4" fontId="63" fillId="87" borderId="115" applyNumberFormat="0" applyProtection="0">
      <alignment horizontal="left" vertical="center" indent="1"/>
    </xf>
    <xf numFmtId="4" fontId="63" fillId="87" borderId="115" applyNumberFormat="0" applyProtection="0">
      <alignment horizontal="left" vertical="center" indent="1"/>
    </xf>
    <xf numFmtId="4" fontId="55" fillId="30" borderId="116" applyNumberFormat="0" applyProtection="0">
      <alignment horizontal="right" vertical="center"/>
    </xf>
    <xf numFmtId="4" fontId="63" fillId="30" borderId="115" applyNumberFormat="0" applyProtection="0">
      <alignment horizontal="right" vertical="center"/>
    </xf>
    <xf numFmtId="4" fontId="63" fillId="30" borderId="115" applyNumberFormat="0" applyProtection="0">
      <alignment horizontal="right" vertical="center"/>
    </xf>
    <xf numFmtId="4" fontId="55" fillId="31" borderId="116" applyNumberFormat="0" applyProtection="0">
      <alignment horizontal="right" vertical="center"/>
    </xf>
    <xf numFmtId="4" fontId="63" fillId="88" borderId="115" applyNumberFormat="0" applyProtection="0">
      <alignment horizontal="right" vertical="center"/>
    </xf>
    <xf numFmtId="4" fontId="63" fillId="88" borderId="115" applyNumberFormat="0" applyProtection="0">
      <alignment horizontal="right" vertical="center"/>
    </xf>
    <xf numFmtId="4" fontId="55" fillId="35" borderId="116" applyNumberFormat="0" applyProtection="0">
      <alignment horizontal="right" vertical="center"/>
    </xf>
    <xf numFmtId="4" fontId="63" fillId="35" borderId="117" applyNumberFormat="0" applyProtection="0">
      <alignment horizontal="right" vertical="center"/>
    </xf>
    <xf numFmtId="4" fontId="63" fillId="35" borderId="117" applyNumberFormat="0" applyProtection="0">
      <alignment horizontal="right" vertical="center"/>
    </xf>
    <xf numFmtId="4" fontId="55" fillId="33" borderId="116" applyNumberFormat="0" applyProtection="0">
      <alignment horizontal="right" vertical="center"/>
    </xf>
    <xf numFmtId="4" fontId="63" fillId="33" borderId="115" applyNumberFormat="0" applyProtection="0">
      <alignment horizontal="right" vertical="center"/>
    </xf>
    <xf numFmtId="4" fontId="63" fillId="33" borderId="115" applyNumberFormat="0" applyProtection="0">
      <alignment horizontal="right" vertical="center"/>
    </xf>
    <xf numFmtId="4" fontId="55" fillId="34" borderId="116" applyNumberFormat="0" applyProtection="0">
      <alignment horizontal="right" vertical="center"/>
    </xf>
    <xf numFmtId="4" fontId="63" fillId="34" borderId="115" applyNumberFormat="0" applyProtection="0">
      <alignment horizontal="right" vertical="center"/>
    </xf>
    <xf numFmtId="4" fontId="63" fillId="34" borderId="115" applyNumberFormat="0" applyProtection="0">
      <alignment horizontal="right" vertical="center"/>
    </xf>
    <xf numFmtId="4" fontId="55" fillId="37" borderId="116" applyNumberFormat="0" applyProtection="0">
      <alignment horizontal="right" vertical="center"/>
    </xf>
    <xf numFmtId="4" fontId="63" fillId="37" borderId="115" applyNumberFormat="0" applyProtection="0">
      <alignment horizontal="right" vertical="center"/>
    </xf>
    <xf numFmtId="4" fontId="63" fillId="37" borderId="115" applyNumberFormat="0" applyProtection="0">
      <alignment horizontal="right" vertical="center"/>
    </xf>
    <xf numFmtId="4" fontId="55" fillId="36" borderId="116" applyNumberFormat="0" applyProtection="0">
      <alignment horizontal="right" vertical="center"/>
    </xf>
    <xf numFmtId="4" fontId="63" fillId="36" borderId="115" applyNumberFormat="0" applyProtection="0">
      <alignment horizontal="right" vertical="center"/>
    </xf>
    <xf numFmtId="4" fontId="63" fillId="36" borderId="115" applyNumberFormat="0" applyProtection="0">
      <alignment horizontal="right" vertical="center"/>
    </xf>
    <xf numFmtId="4" fontId="55" fillId="44" borderId="116" applyNumberFormat="0" applyProtection="0">
      <alignment horizontal="right" vertical="center"/>
    </xf>
    <xf numFmtId="4" fontId="63" fillId="44" borderId="115" applyNumberFormat="0" applyProtection="0">
      <alignment horizontal="right" vertical="center"/>
    </xf>
    <xf numFmtId="4" fontId="63" fillId="44" borderId="115" applyNumberFormat="0" applyProtection="0">
      <alignment horizontal="right" vertical="center"/>
    </xf>
    <xf numFmtId="4" fontId="55" fillId="32" borderId="116" applyNumberFormat="0" applyProtection="0">
      <alignment horizontal="right" vertical="center"/>
    </xf>
    <xf numFmtId="4" fontId="63" fillId="32" borderId="115" applyNumberFormat="0" applyProtection="0">
      <alignment horizontal="right" vertical="center"/>
    </xf>
    <xf numFmtId="4" fontId="63" fillId="32" borderId="115" applyNumberFormat="0" applyProtection="0">
      <alignment horizontal="right" vertical="center"/>
    </xf>
    <xf numFmtId="4" fontId="63" fillId="45" borderId="117" applyNumberFormat="0" applyProtection="0">
      <alignment horizontal="left" vertical="center" indent="1"/>
    </xf>
    <xf numFmtId="4" fontId="63" fillId="45" borderId="117" applyNumberFormat="0" applyProtection="0">
      <alignment horizontal="left" vertical="center" indent="1"/>
    </xf>
    <xf numFmtId="4" fontId="5" fillId="91" borderId="117" applyNumberFormat="0" applyProtection="0">
      <alignment horizontal="left" vertical="center" indent="1"/>
    </xf>
    <xf numFmtId="4" fontId="5" fillId="91" borderId="117" applyNumberFormat="0" applyProtection="0">
      <alignment horizontal="left" vertical="center" indent="1"/>
    </xf>
    <xf numFmtId="4" fontId="5" fillId="91" borderId="117" applyNumberFormat="0" applyProtection="0">
      <alignment horizontal="left" vertical="center" indent="1"/>
    </xf>
    <xf numFmtId="4" fontId="5" fillId="91" borderId="117" applyNumberFormat="0" applyProtection="0">
      <alignment horizontal="left" vertical="center" indent="1"/>
    </xf>
    <xf numFmtId="0" fontId="74" fillId="78" borderId="131" applyNumberFormat="0" applyAlignment="0" applyProtection="0"/>
    <xf numFmtId="4" fontId="63" fillId="0" borderId="117" applyNumberFormat="0" applyProtection="0">
      <alignment horizontal="right" vertical="center"/>
    </xf>
    <xf numFmtId="4" fontId="63" fillId="0" borderId="117" applyNumberFormat="0" applyProtection="0">
      <alignment horizontal="right" vertical="center"/>
    </xf>
    <xf numFmtId="4" fontId="63" fillId="0" borderId="117" applyNumberFormat="0" applyProtection="0">
      <alignment horizontal="right" vertical="center"/>
    </xf>
    <xf numFmtId="4" fontId="63" fillId="0" borderId="117" applyNumberFormat="0" applyProtection="0">
      <alignment horizontal="right" vertical="center"/>
    </xf>
    <xf numFmtId="4" fontId="63" fillId="0" borderId="117" applyNumberFormat="0" applyProtection="0">
      <alignment horizontal="right" vertical="center"/>
    </xf>
    <xf numFmtId="4" fontId="102" fillId="52" borderId="117" applyNumberFormat="0" applyProtection="0">
      <alignment horizontal="left" vertical="center" indent="1"/>
    </xf>
    <xf numFmtId="4" fontId="102" fillId="52" borderId="117" applyNumberFormat="0" applyProtection="0">
      <alignment horizontal="left" vertical="center" indent="1"/>
    </xf>
    <xf numFmtId="4" fontId="60" fillId="46" borderId="116" applyNumberFormat="0" applyProtection="0">
      <alignment horizontal="right" vertical="center"/>
    </xf>
    <xf numFmtId="4" fontId="104" fillId="96" borderId="115" applyNumberFormat="0" applyProtection="0">
      <alignment horizontal="right" vertical="center"/>
    </xf>
    <xf numFmtId="4" fontId="104" fillId="96" borderId="115" applyNumberFormat="0" applyProtection="0">
      <alignment horizontal="right" vertical="center"/>
    </xf>
    <xf numFmtId="0" fontId="63" fillId="94" borderId="129" applyNumberFormat="0" applyProtection="0">
      <alignment horizontal="left" vertical="center" indent="1"/>
    </xf>
    <xf numFmtId="0" fontId="63" fillId="94" borderId="129" applyNumberFormat="0" applyProtection="0">
      <alignment horizontal="left" vertical="center" indent="1"/>
    </xf>
    <xf numFmtId="0" fontId="63" fillId="77" borderId="131" applyNumberFormat="0" applyProtection="0">
      <alignment horizontal="left" vertical="center" indent="1"/>
    </xf>
    <xf numFmtId="0" fontId="63" fillId="46" borderId="131" applyNumberFormat="0" applyProtection="0">
      <alignment horizontal="left" vertical="center" indent="1"/>
    </xf>
    <xf numFmtId="0" fontId="63" fillId="86" borderId="129" applyNumberFormat="0" applyProtection="0">
      <alignment horizontal="left" vertical="center" indent="1"/>
    </xf>
    <xf numFmtId="0" fontId="63" fillId="86" borderId="129" applyNumberFormat="0" applyProtection="0">
      <alignment horizontal="left" vertical="center" indent="1"/>
    </xf>
    <xf numFmtId="0" fontId="63" fillId="46" borderId="131" applyNumberFormat="0" applyProtection="0">
      <alignment horizontal="left" vertical="center" indent="1"/>
    </xf>
    <xf numFmtId="0" fontId="64" fillId="91" borderId="137" applyBorder="0"/>
    <xf numFmtId="4" fontId="100" fillId="0" borderId="129" applyNumberFormat="0" applyProtection="0">
      <alignment vertical="center"/>
    </xf>
    <xf numFmtId="4" fontId="100" fillId="0" borderId="129" applyNumberFormat="0" applyProtection="0">
      <alignment vertical="center"/>
    </xf>
    <xf numFmtId="4" fontId="97" fillId="40" borderId="118" applyNumberFormat="0" applyProtection="0">
      <alignment vertical="center"/>
    </xf>
    <xf numFmtId="4" fontId="97" fillId="40" borderId="118" applyNumberFormat="0" applyProtection="0">
      <alignment vertical="center"/>
    </xf>
    <xf numFmtId="4" fontId="95" fillId="0" borderId="118" applyNumberFormat="0" applyProtection="0">
      <alignment horizontal="right" vertical="center"/>
    </xf>
    <xf numFmtId="4" fontId="63" fillId="0" borderId="136" applyNumberFormat="0" applyProtection="0">
      <alignment horizontal="right" vertical="center"/>
    </xf>
    <xf numFmtId="4" fontId="63" fillId="0" borderId="136" applyNumberFormat="0" applyProtection="0">
      <alignment horizontal="right" vertical="center"/>
    </xf>
    <xf numFmtId="4" fontId="63" fillId="0" borderId="136" applyNumberFormat="0" applyProtection="0">
      <alignment horizontal="right" vertical="center"/>
    </xf>
    <xf numFmtId="4" fontId="63" fillId="0" borderId="136" applyNumberFormat="0" applyProtection="0">
      <alignment horizontal="right" vertical="center"/>
    </xf>
    <xf numFmtId="4" fontId="63" fillId="0" borderId="131" applyNumberFormat="0" applyProtection="0">
      <alignment horizontal="right" vertical="center"/>
    </xf>
    <xf numFmtId="4" fontId="63" fillId="0" borderId="131" applyNumberFormat="0" applyProtection="0">
      <alignment horizontal="right" vertical="center"/>
    </xf>
    <xf numFmtId="4" fontId="63" fillId="0" borderId="136" applyNumberFormat="0" applyProtection="0">
      <alignment horizontal="right" vertical="center"/>
    </xf>
    <xf numFmtId="4" fontId="96" fillId="92" borderId="129" applyNumberFormat="0" applyProtection="0">
      <alignment horizontal="right" vertical="center"/>
    </xf>
    <xf numFmtId="4" fontId="96" fillId="92" borderId="129" applyNumberFormat="0" applyProtection="0">
      <alignment horizontal="right" vertical="center"/>
    </xf>
    <xf numFmtId="4" fontId="97" fillId="7" borderId="131" applyNumberFormat="0" applyProtection="0">
      <alignment horizontal="right" vertical="center"/>
    </xf>
    <xf numFmtId="4" fontId="97" fillId="7" borderId="131" applyNumberFormat="0" applyProtection="0">
      <alignment horizontal="right" vertical="center"/>
    </xf>
    <xf numFmtId="4" fontId="95" fillId="51" borderId="118" applyNumberFormat="0" applyProtection="0">
      <alignment horizontal="center" vertical="center" wrapText="1"/>
    </xf>
    <xf numFmtId="4" fontId="63" fillId="86" borderId="129" applyNumberFormat="0" applyProtection="0">
      <alignment horizontal="left" vertical="center" indent="1"/>
    </xf>
    <xf numFmtId="4" fontId="63" fillId="86" borderId="129" applyNumberFormat="0" applyProtection="0">
      <alignment horizontal="left" vertical="center" indent="1"/>
    </xf>
    <xf numFmtId="4" fontId="63" fillId="86" borderId="129" applyNumberFormat="0" applyProtection="0">
      <alignment horizontal="left" vertical="center" indent="1"/>
    </xf>
    <xf numFmtId="4" fontId="63" fillId="86" borderId="129" applyNumberFormat="0" applyProtection="0">
      <alignment horizontal="left" vertical="center" indent="1"/>
    </xf>
    <xf numFmtId="4" fontId="63" fillId="87" borderId="131" applyNumberFormat="0" applyProtection="0">
      <alignment horizontal="left" vertical="center" indent="1"/>
    </xf>
    <xf numFmtId="4" fontId="63" fillId="87" borderId="131" applyNumberFormat="0" applyProtection="0">
      <alignment horizontal="left" vertical="center" indent="1"/>
    </xf>
    <xf numFmtId="4" fontId="101" fillId="52" borderId="129" applyNumberFormat="0" applyProtection="0">
      <alignment horizontal="left" vertical="center" indent="1"/>
    </xf>
    <xf numFmtId="4" fontId="101" fillId="52" borderId="129" applyNumberFormat="0" applyProtection="0">
      <alignment horizontal="left" vertical="center" indent="1"/>
    </xf>
    <xf numFmtId="4" fontId="102" fillId="52" borderId="136" applyNumberFormat="0" applyProtection="0">
      <alignment horizontal="left" vertical="center" indent="1"/>
    </xf>
    <xf numFmtId="4" fontId="102" fillId="52" borderId="136" applyNumberFormat="0" applyProtection="0">
      <alignment horizontal="left" vertical="center" indent="1"/>
    </xf>
    <xf numFmtId="0" fontId="63" fillId="98" borderId="118"/>
    <xf numFmtId="0" fontId="100" fillId="0" borderId="129"/>
    <xf numFmtId="0" fontId="100" fillId="0" borderId="129"/>
    <xf numFmtId="0" fontId="63" fillId="98" borderId="118"/>
    <xf numFmtId="4" fontId="100" fillId="0" borderId="129" applyNumberFormat="0" applyProtection="0">
      <alignment horizontal="right" vertical="center"/>
    </xf>
    <xf numFmtId="4" fontId="100" fillId="0" borderId="129" applyNumberFormat="0" applyProtection="0">
      <alignment horizontal="right" vertical="center"/>
    </xf>
    <xf numFmtId="4" fontId="104" fillId="96" borderId="131" applyNumberFormat="0" applyProtection="0">
      <alignment horizontal="right" vertical="center"/>
    </xf>
    <xf numFmtId="4" fontId="104" fillId="96" borderId="131" applyNumberFormat="0" applyProtection="0">
      <alignment horizontal="right" vertical="center"/>
    </xf>
    <xf numFmtId="0" fontId="53" fillId="0" borderId="138" applyNumberFormat="0" applyFill="0" applyAlignment="0" applyProtection="0"/>
    <xf numFmtId="0" fontId="79" fillId="0" borderId="139" applyNumberFormat="0" applyFill="0" applyAlignment="0" applyProtection="0"/>
    <xf numFmtId="9" fontId="5" fillId="0" borderId="0" applyFont="0" applyFill="0" applyBorder="0" applyAlignment="0" applyProtection="0"/>
    <xf numFmtId="0" fontId="50" fillId="103" borderId="0" applyNumberFormat="0" applyBorder="0" applyAlignment="0" applyProtection="0"/>
    <xf numFmtId="0" fontId="115" fillId="23" borderId="0" applyNumberFormat="0" applyBorder="0" applyAlignment="0" applyProtection="0"/>
    <xf numFmtId="43" fontId="116" fillId="0" borderId="0" applyFont="0" applyFill="0" applyBorder="0" applyAlignment="0" applyProtection="0"/>
    <xf numFmtId="43" fontId="116" fillId="0" borderId="0" applyFont="0" applyFill="0" applyBorder="0" applyAlignment="0" applyProtection="0"/>
    <xf numFmtId="43" fontId="37" fillId="0" borderId="0" applyFont="0" applyFill="0" applyBorder="0" applyAlignment="0" applyProtection="0"/>
    <xf numFmtId="43" fontId="116" fillId="0" borderId="0" applyFont="0" applyFill="0" applyBorder="0" applyAlignment="0" applyProtection="0"/>
    <xf numFmtId="43" fontId="116" fillId="0" borderId="0" applyFont="0" applyFill="0" applyBorder="0" applyAlignment="0" applyProtection="0"/>
    <xf numFmtId="43" fontId="116" fillId="0" borderId="0" applyFont="0" applyFill="0" applyBorder="0" applyAlignment="0" applyProtection="0"/>
    <xf numFmtId="8" fontId="93" fillId="0" borderId="0" applyFont="0" applyFill="0" applyBorder="0" applyAlignment="0" applyProtection="0"/>
    <xf numFmtId="44" fontId="14" fillId="0" borderId="0" applyFont="0" applyFill="0" applyBorder="0" applyAlignment="0" applyProtection="0"/>
    <xf numFmtId="8" fontId="93" fillId="0" borderId="0" applyFont="0" applyFill="0" applyBorder="0" applyAlignment="0" applyProtection="0"/>
    <xf numFmtId="0" fontId="9" fillId="0" borderId="140">
      <alignment horizontal="left" vertical="center"/>
    </xf>
    <xf numFmtId="10" fontId="63" fillId="40" borderId="113" applyNumberFormat="0" applyBorder="0" applyAlignment="0" applyProtection="0"/>
    <xf numFmtId="10" fontId="63" fillId="40" borderId="113" applyNumberFormat="0" applyBorder="0" applyAlignment="0" applyProtection="0"/>
    <xf numFmtId="194" fontId="116" fillId="0" borderId="0"/>
    <xf numFmtId="0" fontId="5" fillId="0" borderId="0"/>
    <xf numFmtId="0" fontId="37" fillId="0" borderId="0"/>
    <xf numFmtId="0" fontId="37" fillId="0" borderId="0"/>
    <xf numFmtId="0" fontId="37" fillId="0" borderId="0"/>
    <xf numFmtId="0" fontId="116" fillId="0" borderId="0"/>
    <xf numFmtId="0" fontId="4" fillId="0" borderId="0"/>
    <xf numFmtId="9" fontId="5" fillId="0" borderId="0" applyFont="0" applyFill="0" applyBorder="0" applyAlignment="0" applyProtection="0"/>
    <xf numFmtId="9" fontId="93" fillId="0" borderId="0" applyFont="0" applyFill="0" applyBorder="0" applyAlignment="0" applyProtection="0"/>
    <xf numFmtId="9" fontId="93" fillId="0" borderId="0" applyFont="0" applyFill="0" applyBorder="0" applyAlignment="0" applyProtection="0"/>
    <xf numFmtId="9" fontId="93" fillId="0" borderId="0" applyFont="0" applyFill="0" applyBorder="0" applyAlignment="0" applyProtection="0"/>
    <xf numFmtId="9" fontId="5" fillId="0" borderId="0" applyFont="0" applyFill="0" applyBorder="0" applyAlignment="0" applyProtection="0"/>
    <xf numFmtId="4" fontId="58" fillId="42" borderId="116" applyNumberFormat="0" applyProtection="0">
      <alignment vertical="center"/>
    </xf>
    <xf numFmtId="4" fontId="58" fillId="42" borderId="116" applyNumberFormat="0" applyProtection="0">
      <alignment vertical="center"/>
    </xf>
    <xf numFmtId="4" fontId="117" fillId="42" borderId="116" applyNumberFormat="0" applyProtection="0">
      <alignment vertical="center"/>
    </xf>
    <xf numFmtId="4" fontId="58" fillId="42" borderId="116" applyNumberFormat="0" applyProtection="0">
      <alignment horizontal="left" vertical="center" indent="1"/>
    </xf>
    <xf numFmtId="4" fontId="58" fillId="42" borderId="116" applyNumberFormat="0" applyProtection="0">
      <alignment horizontal="left" vertical="center" indent="1"/>
    </xf>
    <xf numFmtId="0" fontId="58" fillId="42" borderId="116" applyNumberFormat="0" applyProtection="0">
      <alignment horizontal="left" vertical="top" indent="1"/>
    </xf>
    <xf numFmtId="4" fontId="58" fillId="0" borderId="0" applyNumberFormat="0" applyProtection="0">
      <alignment horizontal="left" vertical="center"/>
    </xf>
    <xf numFmtId="4" fontId="95" fillId="0" borderId="113" applyNumberFormat="0" applyProtection="0">
      <alignment horizontal="left" vertical="center" indent="1"/>
    </xf>
    <xf numFmtId="4" fontId="58" fillId="0" borderId="0" applyNumberFormat="0" applyProtection="0">
      <alignment horizontal="left" vertical="center"/>
    </xf>
    <xf numFmtId="4" fontId="95" fillId="104" borderId="116" applyNumberFormat="0" applyProtection="0">
      <alignment horizontal="right" vertical="center"/>
    </xf>
    <xf numFmtId="4" fontId="95" fillId="105" borderId="116" applyNumberFormat="0" applyProtection="0">
      <alignment horizontal="right" vertical="center"/>
    </xf>
    <xf numFmtId="4" fontId="95" fillId="106" borderId="116" applyNumberFormat="0" applyProtection="0">
      <alignment horizontal="right" vertical="center"/>
    </xf>
    <xf numFmtId="4" fontId="95" fillId="100" borderId="116" applyNumberFormat="0" applyProtection="0">
      <alignment horizontal="right" vertical="center"/>
    </xf>
    <xf numFmtId="4" fontId="95" fillId="107" borderId="116" applyNumberFormat="0" applyProtection="0">
      <alignment horizontal="right" vertical="center"/>
    </xf>
    <xf numFmtId="4" fontId="95" fillId="108" borderId="116" applyNumberFormat="0" applyProtection="0">
      <alignment horizontal="right" vertical="center"/>
    </xf>
    <xf numFmtId="4" fontId="95" fillId="109" borderId="116" applyNumberFormat="0" applyProtection="0">
      <alignment horizontal="right" vertical="center"/>
    </xf>
    <xf numFmtId="4" fontId="95" fillId="110" borderId="116" applyNumberFormat="0" applyProtection="0">
      <alignment horizontal="right" vertical="center"/>
    </xf>
    <xf numFmtId="4" fontId="95" fillId="102" borderId="116" applyNumberFormat="0" applyProtection="0">
      <alignment horizontal="right" vertical="center"/>
    </xf>
    <xf numFmtId="4" fontId="58" fillId="0" borderId="0" applyNumberFormat="0" applyProtection="0">
      <alignment horizontal="left" vertical="center" indent="1"/>
    </xf>
    <xf numFmtId="4" fontId="95" fillId="0" borderId="113" applyNumberFormat="0" applyProtection="0">
      <alignment horizontal="left" vertical="center" indent="1"/>
    </xf>
    <xf numFmtId="4" fontId="58" fillId="0" borderId="0" applyNumberFormat="0" applyProtection="0">
      <alignment horizontal="left" vertical="center" indent="1"/>
    </xf>
    <xf numFmtId="4" fontId="58" fillId="0" borderId="0" applyNumberFormat="0" applyProtection="0">
      <alignment horizontal="left" vertical="center" indent="1"/>
    </xf>
    <xf numFmtId="4" fontId="58" fillId="0" borderId="0" applyNumberFormat="0" applyProtection="0">
      <alignment horizontal="left" vertical="center" indent="1"/>
    </xf>
    <xf numFmtId="4" fontId="58" fillId="47" borderId="0" applyNumberFormat="0" applyProtection="0">
      <alignment horizontal="left" vertical="center" indent="1"/>
    </xf>
    <xf numFmtId="4" fontId="58" fillId="0" borderId="0" applyNumberFormat="0" applyProtection="0">
      <alignment horizontal="left" vertical="center"/>
    </xf>
    <xf numFmtId="4" fontId="95" fillId="0" borderId="0" applyNumberFormat="0" applyProtection="0">
      <alignment horizontal="left" vertical="center" indent="1"/>
    </xf>
    <xf numFmtId="4" fontId="58" fillId="0" borderId="0" applyNumberFormat="0" applyProtection="0">
      <alignment horizontal="left" vertical="center"/>
    </xf>
    <xf numFmtId="4" fontId="58" fillId="0" borderId="0" applyNumberFormat="0" applyProtection="0">
      <alignment horizontal="left" vertical="center"/>
    </xf>
    <xf numFmtId="4" fontId="95" fillId="0" borderId="0" applyNumberFormat="0" applyProtection="0">
      <alignment horizontal="left" vertical="center" indent="1"/>
    </xf>
    <xf numFmtId="4" fontId="58" fillId="0" borderId="0" applyNumberFormat="0" applyProtection="0">
      <alignment horizontal="left" vertical="center"/>
    </xf>
    <xf numFmtId="0" fontId="64" fillId="0" borderId="136" applyNumberFormat="0" applyProtection="0">
      <alignment horizontal="left" vertical="center" indent="1"/>
    </xf>
    <xf numFmtId="0" fontId="64" fillId="0" borderId="136" applyNumberFormat="0" applyProtection="0">
      <alignment horizontal="left" vertical="center" indent="1"/>
    </xf>
    <xf numFmtId="0" fontId="63" fillId="47" borderId="116" applyNumberFormat="0" applyProtection="0">
      <alignment horizontal="left" vertical="top" indent="1"/>
    </xf>
    <xf numFmtId="0" fontId="64" fillId="0" borderId="113" applyNumberFormat="0" applyProtection="0">
      <alignment horizontal="left" vertical="center" indent="1"/>
    </xf>
    <xf numFmtId="0" fontId="64" fillId="0" borderId="113" applyNumberFormat="0" applyProtection="0">
      <alignment horizontal="left" vertical="center" indent="1"/>
    </xf>
    <xf numFmtId="0" fontId="63" fillId="43" borderId="116" applyNumberFormat="0" applyProtection="0">
      <alignment horizontal="left" vertical="top" indent="1"/>
    </xf>
    <xf numFmtId="0" fontId="64" fillId="0" borderId="113" applyNumberFormat="0" applyProtection="0">
      <alignment horizontal="left" vertical="center" indent="1"/>
    </xf>
    <xf numFmtId="0" fontId="63" fillId="49" borderId="116" applyNumberFormat="0" applyProtection="0">
      <alignment horizontal="left" vertical="top" indent="1"/>
    </xf>
    <xf numFmtId="0" fontId="64" fillId="0" borderId="113" applyNumberFormat="0" applyProtection="0">
      <alignment horizontal="left" vertical="center" indent="1"/>
    </xf>
    <xf numFmtId="0" fontId="63" fillId="50" borderId="116" applyNumberFormat="0" applyProtection="0">
      <alignment horizontal="left" vertical="top" indent="1"/>
    </xf>
    <xf numFmtId="4" fontId="95" fillId="40" borderId="116" applyNumberFormat="0" applyProtection="0">
      <alignment vertical="center"/>
    </xf>
    <xf numFmtId="4" fontId="96" fillId="40" borderId="116" applyNumberFormat="0" applyProtection="0">
      <alignment vertical="center"/>
    </xf>
    <xf numFmtId="4" fontId="95" fillId="40" borderId="116" applyNumberFormat="0" applyProtection="0">
      <alignment horizontal="left" vertical="center" indent="1"/>
    </xf>
    <xf numFmtId="0" fontId="95" fillId="40" borderId="116" applyNumberFormat="0" applyProtection="0">
      <alignment horizontal="left" vertical="top" indent="1"/>
    </xf>
    <xf numFmtId="4" fontId="96" fillId="50" borderId="116" applyNumberFormat="0" applyProtection="0">
      <alignment horizontal="right" vertical="center"/>
    </xf>
    <xf numFmtId="4" fontId="118" fillId="0" borderId="113" applyNumberFormat="0" applyProtection="0">
      <alignment horizontal="center" vertical="center" wrapText="1"/>
    </xf>
    <xf numFmtId="4" fontId="118" fillId="0" borderId="113" applyNumberFormat="0" applyProtection="0">
      <alignment horizontal="center" vertical="center" wrapText="1"/>
    </xf>
    <xf numFmtId="0" fontId="95" fillId="0" borderId="113" applyNumberFormat="0" applyProtection="0">
      <alignment horizontal="center" vertical="center" wrapText="1"/>
    </xf>
    <xf numFmtId="0" fontId="58" fillId="0" borderId="113" applyNumberFormat="0" applyProtection="0">
      <alignment horizontal="center" vertical="center" wrapText="1"/>
    </xf>
    <xf numFmtId="0" fontId="95" fillId="0" borderId="113" applyNumberFormat="0" applyProtection="0">
      <alignment horizontal="center" vertical="center" wrapText="1"/>
    </xf>
    <xf numFmtId="4" fontId="114" fillId="0" borderId="0" applyNumberFormat="0" applyProtection="0">
      <alignment horizontal="left" vertical="center"/>
    </xf>
    <xf numFmtId="4" fontId="103" fillId="0" borderId="113" applyNumberFormat="0" applyProtection="0">
      <alignment horizontal="left" vertical="center" indent="1"/>
    </xf>
    <xf numFmtId="4" fontId="119" fillId="50" borderId="116" applyNumberFormat="0" applyProtection="0">
      <alignment horizontal="right" vertical="center"/>
    </xf>
    <xf numFmtId="0" fontId="5" fillId="0" borderId="0" applyFont="0" applyFill="0" applyBorder="0" applyAlignment="0" applyProtection="0"/>
    <xf numFmtId="0" fontId="9" fillId="0" borderId="140">
      <alignment horizontal="left" vertical="center"/>
    </xf>
    <xf numFmtId="0" fontId="86" fillId="0" borderId="141" applyNumberFormat="0" applyFill="0" applyAlignment="0" applyProtection="0"/>
    <xf numFmtId="0" fontId="87" fillId="0" borderId="142" applyNumberFormat="0" applyFill="0" applyAlignment="0" applyProtection="0"/>
    <xf numFmtId="10" fontId="63" fillId="40" borderId="113" applyNumberFormat="0" applyBorder="0" applyAlignment="0" applyProtection="0"/>
    <xf numFmtId="10" fontId="63" fillId="40" borderId="113" applyNumberFormat="0" applyBorder="0" applyAlignment="0" applyProtection="0"/>
    <xf numFmtId="4" fontId="103" fillId="0" borderId="110" applyNumberFormat="0" applyProtection="0">
      <alignment horizontal="left" vertical="center" indent="1"/>
    </xf>
    <xf numFmtId="0" fontId="95" fillId="0" borderId="110" applyNumberFormat="0" applyProtection="0">
      <alignment horizontal="center" vertical="center" wrapText="1"/>
    </xf>
    <xf numFmtId="0" fontId="58" fillId="0" borderId="110" applyNumberFormat="0" applyProtection="0">
      <alignment horizontal="center" vertical="center" wrapText="1"/>
    </xf>
    <xf numFmtId="0" fontId="95" fillId="0" borderId="110" applyNumberFormat="0" applyProtection="0">
      <alignment horizontal="center" vertical="center" wrapText="1"/>
    </xf>
    <xf numFmtId="4" fontId="118" fillId="0" borderId="110" applyNumberFormat="0" applyProtection="0">
      <alignment horizontal="center" vertical="center" wrapText="1"/>
    </xf>
    <xf numFmtId="4" fontId="118" fillId="0" borderId="110" applyNumberFormat="0" applyProtection="0">
      <alignment horizontal="center" vertical="center" wrapText="1"/>
    </xf>
    <xf numFmtId="4" fontId="95" fillId="0" borderId="110" applyNumberFormat="0" applyProtection="0">
      <alignment horizontal="right" vertical="center"/>
    </xf>
    <xf numFmtId="0" fontId="64" fillId="0" borderId="110" applyNumberFormat="0" applyProtection="0">
      <alignment horizontal="left" vertical="center" indent="1"/>
    </xf>
    <xf numFmtId="0" fontId="64" fillId="0" borderId="110" applyNumberFormat="0" applyProtection="0">
      <alignment horizontal="left" vertical="center" indent="1"/>
    </xf>
    <xf numFmtId="0" fontId="64" fillId="0" borderId="110" applyNumberFormat="0" applyProtection="0">
      <alignment horizontal="left" vertical="center" indent="1"/>
    </xf>
    <xf numFmtId="0" fontId="64" fillId="0" borderId="110" applyNumberFormat="0" applyProtection="0">
      <alignment horizontal="left" vertical="center" indent="1"/>
    </xf>
    <xf numFmtId="4" fontId="95" fillId="0" borderId="110" applyNumberFormat="0" applyProtection="0">
      <alignment horizontal="right" vertical="center"/>
    </xf>
    <xf numFmtId="4" fontId="95" fillId="0" borderId="110" applyNumberFormat="0" applyProtection="0">
      <alignment horizontal="right" vertical="center"/>
    </xf>
    <xf numFmtId="4" fontId="95" fillId="0" borderId="110" applyNumberFormat="0" applyProtection="0">
      <alignment horizontal="left" vertical="center" indent="1"/>
    </xf>
    <xf numFmtId="4" fontId="95" fillId="92" borderId="129" applyNumberFormat="0" applyProtection="0">
      <alignment horizontal="left" vertical="center" indent="1"/>
    </xf>
    <xf numFmtId="4" fontId="99" fillId="93" borderId="129" applyNumberFormat="0" applyProtection="0">
      <alignment horizontal="left" vertical="center" indent="1"/>
    </xf>
    <xf numFmtId="0" fontId="5" fillId="96" borderId="113" applyNumberFormat="0">
      <protection locked="0"/>
    </xf>
    <xf numFmtId="0" fontId="5" fillId="96" borderId="113" applyNumberFormat="0">
      <protection locked="0"/>
    </xf>
    <xf numFmtId="0" fontId="95" fillId="48" borderId="116" applyNumberFormat="0" applyProtection="0">
      <alignment horizontal="left" vertical="top" indent="1"/>
    </xf>
    <xf numFmtId="0" fontId="63" fillId="98" borderId="113"/>
    <xf numFmtId="0" fontId="63" fillId="98" borderId="113"/>
    <xf numFmtId="0" fontId="5" fillId="0" borderId="0"/>
    <xf numFmtId="0" fontId="5" fillId="96" borderId="110" applyNumberFormat="0">
      <protection locked="0"/>
    </xf>
    <xf numFmtId="0" fontId="5" fillId="96" borderId="110" applyNumberFormat="0">
      <protection locked="0"/>
    </xf>
    <xf numFmtId="4" fontId="97" fillId="40" borderId="110" applyNumberFormat="0" applyProtection="0">
      <alignment vertical="center"/>
    </xf>
    <xf numFmtId="4" fontId="97" fillId="40" borderId="110" applyNumberFormat="0" applyProtection="0">
      <alignment vertical="center"/>
    </xf>
    <xf numFmtId="4" fontId="95" fillId="0" borderId="110" applyNumberFormat="0" applyProtection="0">
      <alignment horizontal="right" vertical="center"/>
    </xf>
    <xf numFmtId="4" fontId="95" fillId="0" borderId="110" applyNumberFormat="0" applyProtection="0">
      <alignment horizontal="right" vertical="center"/>
    </xf>
    <xf numFmtId="4" fontId="95" fillId="51" borderId="110" applyNumberFormat="0" applyProtection="0">
      <alignment horizontal="center" vertical="center" wrapText="1"/>
    </xf>
    <xf numFmtId="0" fontId="5" fillId="0" borderId="0"/>
    <xf numFmtId="0" fontId="5" fillId="0" borderId="0"/>
    <xf numFmtId="0" fontId="4" fillId="0" borderId="0"/>
    <xf numFmtId="0" fontId="5" fillId="0" borderId="0"/>
    <xf numFmtId="0" fontId="58" fillId="41" borderId="177" applyNumberFormat="0" applyProtection="0">
      <alignment horizontal="left" vertical="top" indent="1"/>
    </xf>
    <xf numFmtId="0" fontId="5" fillId="0" borderId="0"/>
    <xf numFmtId="0" fontId="89" fillId="73" borderId="160" applyNumberFormat="0" applyAlignment="0" applyProtection="0"/>
    <xf numFmtId="4" fontId="53" fillId="42" borderId="193" applyNumberFormat="0" applyProtection="0">
      <alignment horizontal="left" vertical="center" indent="1"/>
    </xf>
    <xf numFmtId="0" fontId="63" fillId="72" borderId="192" applyNumberFormat="0" applyFont="0" applyAlignment="0" applyProtection="0"/>
    <xf numFmtId="4" fontId="53" fillId="41" borderId="146" applyNumberFormat="0" applyProtection="0">
      <alignment vertical="center"/>
    </xf>
    <xf numFmtId="4" fontId="56" fillId="42" borderId="146" applyNumberFormat="0" applyProtection="0">
      <alignment vertical="center"/>
    </xf>
    <xf numFmtId="4" fontId="53" fillId="42" borderId="146" applyNumberFormat="0" applyProtection="0">
      <alignment horizontal="left" vertical="center" indent="1"/>
    </xf>
    <xf numFmtId="0" fontId="53" fillId="42" borderId="146" applyNumberFormat="0" applyProtection="0">
      <alignment horizontal="left" vertical="top" indent="1"/>
    </xf>
    <xf numFmtId="4" fontId="63" fillId="88" borderId="176" applyNumberFormat="0" applyProtection="0">
      <alignment horizontal="right" vertical="center"/>
    </xf>
    <xf numFmtId="4" fontId="55" fillId="30" borderId="146" applyNumberFormat="0" applyProtection="0">
      <alignment horizontal="right" vertical="center"/>
    </xf>
    <xf numFmtId="4" fontId="55" fillId="31" borderId="146" applyNumberFormat="0" applyProtection="0">
      <alignment horizontal="right" vertical="center"/>
    </xf>
    <xf numFmtId="4" fontId="55" fillId="35" borderId="146" applyNumberFormat="0" applyProtection="0">
      <alignment horizontal="right" vertical="center"/>
    </xf>
    <xf numFmtId="4" fontId="55" fillId="33" borderId="146" applyNumberFormat="0" applyProtection="0">
      <alignment horizontal="right" vertical="center"/>
    </xf>
    <xf numFmtId="4" fontId="55" fillId="34" borderId="146" applyNumberFormat="0" applyProtection="0">
      <alignment horizontal="right" vertical="center"/>
    </xf>
    <xf numFmtId="4" fontId="55" fillId="37" borderId="146" applyNumberFormat="0" applyProtection="0">
      <alignment horizontal="right" vertical="center"/>
    </xf>
    <xf numFmtId="4" fontId="55" fillId="36" borderId="146" applyNumberFormat="0" applyProtection="0">
      <alignment horizontal="right" vertical="center"/>
    </xf>
    <xf numFmtId="4" fontId="55" fillId="44" borderId="146" applyNumberFormat="0" applyProtection="0">
      <alignment horizontal="right" vertical="center"/>
    </xf>
    <xf numFmtId="4" fontId="55" fillId="32" borderId="146" applyNumberFormat="0" applyProtection="0">
      <alignment horizontal="right" vertical="center"/>
    </xf>
    <xf numFmtId="4" fontId="95" fillId="34" borderId="175" applyNumberFormat="0" applyProtection="0">
      <alignment horizontal="right" vertical="center"/>
    </xf>
    <xf numFmtId="4" fontId="55" fillId="34" borderId="177" applyNumberFormat="0" applyProtection="0">
      <alignment horizontal="right" vertical="center"/>
    </xf>
    <xf numFmtId="4" fontId="63" fillId="37" borderId="176" applyNumberFormat="0" applyProtection="0">
      <alignment horizontal="right" vertical="center"/>
    </xf>
    <xf numFmtId="4" fontId="55" fillId="48" borderId="146" applyNumberFormat="0" applyProtection="0">
      <alignment horizontal="right" vertical="center"/>
    </xf>
    <xf numFmtId="4" fontId="95" fillId="44" borderId="175" applyNumberFormat="0" applyProtection="0">
      <alignment horizontal="right" vertical="center"/>
    </xf>
    <xf numFmtId="0" fontId="5" fillId="47" borderId="146" applyNumberFormat="0" applyProtection="0">
      <alignment horizontal="left" vertical="center" indent="1"/>
    </xf>
    <xf numFmtId="0" fontId="5" fillId="47" borderId="146" applyNumberFormat="0" applyProtection="0">
      <alignment horizontal="left" vertical="top" indent="1"/>
    </xf>
    <xf numFmtId="0" fontId="5" fillId="43" borderId="146" applyNumberFormat="0" applyProtection="0">
      <alignment horizontal="left" vertical="center" indent="1"/>
    </xf>
    <xf numFmtId="0" fontId="5" fillId="43" borderId="146" applyNumberFormat="0" applyProtection="0">
      <alignment horizontal="left" vertical="top" indent="1"/>
    </xf>
    <xf numFmtId="0" fontId="5" fillId="49" borderId="146" applyNumberFormat="0" applyProtection="0">
      <alignment horizontal="left" vertical="center" indent="1"/>
    </xf>
    <xf numFmtId="0" fontId="5" fillId="49" borderId="146" applyNumberFormat="0" applyProtection="0">
      <alignment horizontal="left" vertical="top" indent="1"/>
    </xf>
    <xf numFmtId="0" fontId="5" fillId="50" borderId="146" applyNumberFormat="0" applyProtection="0">
      <alignment horizontal="left" vertical="center" indent="1"/>
    </xf>
    <xf numFmtId="0" fontId="5" fillId="50" borderId="146" applyNumberFormat="0" applyProtection="0">
      <alignment horizontal="left" vertical="top" indent="1"/>
    </xf>
    <xf numFmtId="4" fontId="55" fillId="40" borderId="146" applyNumberFormat="0" applyProtection="0">
      <alignment vertical="center"/>
    </xf>
    <xf numFmtId="4" fontId="57" fillId="40" borderId="146" applyNumberFormat="0" applyProtection="0">
      <alignment vertical="center"/>
    </xf>
    <xf numFmtId="4" fontId="55" fillId="40" borderId="146" applyNumberFormat="0" applyProtection="0">
      <alignment horizontal="left" vertical="center" indent="1"/>
    </xf>
    <xf numFmtId="0" fontId="55" fillId="40" borderId="146" applyNumberFormat="0" applyProtection="0">
      <alignment horizontal="left" vertical="top" indent="1"/>
    </xf>
    <xf numFmtId="4" fontId="55" fillId="46" borderId="146" applyNumberFormat="0" applyProtection="0">
      <alignment horizontal="right" vertical="center"/>
    </xf>
    <xf numFmtId="4" fontId="57" fillId="46" borderId="146" applyNumberFormat="0" applyProtection="0">
      <alignment horizontal="right" vertical="center"/>
    </xf>
    <xf numFmtId="4" fontId="58" fillId="51" borderId="110" applyNumberFormat="0" applyProtection="0">
      <alignment horizontal="center" vertical="center" wrapText="1"/>
    </xf>
    <xf numFmtId="0" fontId="55" fillId="43" borderId="146" applyNumberFormat="0" applyProtection="0">
      <alignment horizontal="left" vertical="top" indent="1"/>
    </xf>
    <xf numFmtId="4" fontId="60" fillId="46" borderId="146" applyNumberFormat="0" applyProtection="0">
      <alignment horizontal="right" vertical="center"/>
    </xf>
    <xf numFmtId="0" fontId="52" fillId="85" borderId="186" applyNumberFormat="0" applyAlignment="0" applyProtection="0"/>
    <xf numFmtId="0" fontId="53" fillId="42" borderId="193" applyNumberFormat="0" applyProtection="0">
      <alignment horizontal="left" vertical="top" indent="1"/>
    </xf>
    <xf numFmtId="4" fontId="63" fillId="42" borderId="176" applyNumberFormat="0" applyProtection="0">
      <alignment horizontal="left" vertical="center" indent="1"/>
    </xf>
    <xf numFmtId="4" fontId="53" fillId="42" borderId="177" applyNumberFormat="0" applyProtection="0">
      <alignment horizontal="left" vertical="center" indent="1"/>
    </xf>
    <xf numFmtId="0" fontId="55" fillId="43" borderId="177" applyNumberFormat="0" applyProtection="0">
      <alignment horizontal="centerContinuous" vertical="top"/>
    </xf>
    <xf numFmtId="0" fontId="73" fillId="77" borderId="147" applyNumberFormat="0" applyAlignment="0" applyProtection="0"/>
    <xf numFmtId="0" fontId="74" fillId="78" borderId="148" applyNumberFormat="0" applyAlignment="0" applyProtection="0"/>
    <xf numFmtId="0" fontId="89" fillId="73" borderId="160" applyNumberFormat="0" applyAlignment="0" applyProtection="0"/>
    <xf numFmtId="0" fontId="89" fillId="73" borderId="160" applyNumberFormat="0" applyAlignment="0" applyProtection="0"/>
    <xf numFmtId="0" fontId="89" fillId="73" borderId="160" applyNumberFormat="0" applyAlignment="0" applyProtection="0"/>
    <xf numFmtId="0" fontId="89" fillId="73" borderId="160" applyNumberFormat="0" applyAlignment="0" applyProtection="0"/>
    <xf numFmtId="0" fontId="89" fillId="73" borderId="160" applyNumberFormat="0" applyAlignment="0" applyProtection="0"/>
    <xf numFmtId="0" fontId="90" fillId="82" borderId="169" applyNumberFormat="0" applyAlignment="0" applyProtection="0"/>
    <xf numFmtId="0" fontId="90" fillId="82" borderId="169" applyNumberFormat="0" applyAlignment="0" applyProtection="0"/>
    <xf numFmtId="0" fontId="89" fillId="73" borderId="192" applyNumberFormat="0" applyAlignment="0" applyProtection="0"/>
    <xf numFmtId="0" fontId="90" fillId="82" borderId="184" applyNumberFormat="0" applyAlignment="0" applyProtection="0"/>
    <xf numFmtId="0" fontId="89" fillId="73" borderId="176" applyNumberFormat="0" applyAlignment="0" applyProtection="0"/>
    <xf numFmtId="0" fontId="89" fillId="73" borderId="176" applyNumberFormat="0" applyAlignment="0" applyProtection="0"/>
    <xf numFmtId="0" fontId="74" fillId="78" borderId="192" applyNumberFormat="0" applyAlignment="0" applyProtection="0"/>
    <xf numFmtId="0" fontId="5" fillId="72" borderId="185" applyNumberFormat="0" applyFont="0" applyAlignment="0" applyProtection="0"/>
    <xf numFmtId="0" fontId="5" fillId="72" borderId="185" applyNumberFormat="0" applyFont="0" applyAlignment="0" applyProtection="0"/>
    <xf numFmtId="0" fontId="63" fillId="72" borderId="176" applyNumberFormat="0" applyFont="0" applyAlignment="0" applyProtection="0"/>
    <xf numFmtId="0" fontId="63" fillId="72" borderId="176" applyNumberFormat="0" applyFont="0" applyAlignment="0" applyProtection="0"/>
    <xf numFmtId="0" fontId="63" fillId="72" borderId="176" applyNumberFormat="0" applyFont="0" applyAlignment="0" applyProtection="0"/>
    <xf numFmtId="0" fontId="63" fillId="72" borderId="176" applyNumberFormat="0" applyFont="0" applyAlignment="0" applyProtection="0"/>
    <xf numFmtId="0" fontId="52" fillId="85" borderId="186" applyNumberFormat="0" applyAlignment="0" applyProtection="0"/>
    <xf numFmtId="0" fontId="94" fillId="78" borderId="187" applyNumberFormat="0" applyAlignment="0" applyProtection="0"/>
    <xf numFmtId="4" fontId="95" fillId="41" borderId="175" applyNumberFormat="0" applyProtection="0">
      <alignment vertical="center"/>
    </xf>
    <xf numFmtId="4" fontId="63" fillId="41" borderId="176" applyNumberFormat="0" applyProtection="0">
      <alignment vertical="center"/>
    </xf>
    <xf numFmtId="4" fontId="53" fillId="41" borderId="177" applyNumberFormat="0" applyProtection="0">
      <alignment vertical="center"/>
    </xf>
    <xf numFmtId="4" fontId="56" fillId="42" borderId="177" applyNumberFormat="0" applyProtection="0">
      <alignment vertical="center"/>
    </xf>
    <xf numFmtId="4" fontId="96" fillId="41" borderId="175" applyNumberFormat="0" applyProtection="0">
      <alignment vertical="center"/>
    </xf>
    <xf numFmtId="4" fontId="56" fillId="42" borderId="177" applyNumberFormat="0" applyProtection="0">
      <alignment vertical="center"/>
    </xf>
    <xf numFmtId="4" fontId="56" fillId="42" borderId="177" applyNumberFormat="0" applyProtection="0">
      <alignment vertical="center"/>
    </xf>
    <xf numFmtId="4" fontId="95" fillId="41" borderId="175" applyNumberFormat="0" applyProtection="0">
      <alignment horizontal="left" vertical="center" indent="1"/>
    </xf>
    <xf numFmtId="4" fontId="63" fillId="42" borderId="176" applyNumberFormat="0" applyProtection="0">
      <alignment horizontal="left" vertical="center" indent="1"/>
    </xf>
    <xf numFmtId="0" fontId="74" fillId="78" borderId="160" applyNumberFormat="0" applyAlignment="0" applyProtection="0"/>
    <xf numFmtId="0" fontId="73" fillId="77" borderId="168" applyNumberFormat="0" applyAlignment="0" applyProtection="0"/>
    <xf numFmtId="4" fontId="95" fillId="41" borderId="175" applyNumberFormat="0" applyProtection="0">
      <alignment vertical="center"/>
    </xf>
    <xf numFmtId="4" fontId="55" fillId="30" borderId="193" applyNumberFormat="0" applyProtection="0">
      <alignment horizontal="right" vertical="center"/>
    </xf>
    <xf numFmtId="4" fontId="63" fillId="87" borderId="192" applyNumberFormat="0" applyProtection="0">
      <alignment horizontal="left" vertical="center" indent="1"/>
    </xf>
    <xf numFmtId="0" fontId="53" fillId="42" borderId="193" applyNumberFormat="0" applyProtection="0">
      <alignment horizontal="left" vertical="top" indent="1"/>
    </xf>
    <xf numFmtId="0" fontId="58" fillId="41" borderId="193" applyNumberFormat="0" applyProtection="0">
      <alignment horizontal="left" vertical="top" indent="1"/>
    </xf>
    <xf numFmtId="4" fontId="53" fillId="42" borderId="193" applyNumberFormat="0" applyProtection="0">
      <alignment horizontal="left" vertical="center" indent="1"/>
    </xf>
    <xf numFmtId="4" fontId="53" fillId="42" borderId="193" applyNumberFormat="0" applyProtection="0">
      <alignment horizontal="left" vertical="center" indent="1"/>
    </xf>
    <xf numFmtId="4" fontId="63" fillId="42" borderId="192" applyNumberFormat="0" applyProtection="0">
      <alignment horizontal="left" vertical="center" indent="1"/>
    </xf>
    <xf numFmtId="4" fontId="58" fillId="42" borderId="193" applyNumberFormat="0" applyProtection="0">
      <alignment horizontal="left" vertical="center" indent="1"/>
    </xf>
    <xf numFmtId="4" fontId="58" fillId="42" borderId="193" applyNumberFormat="0" applyProtection="0">
      <alignment horizontal="left" vertical="center" indent="1"/>
    </xf>
    <xf numFmtId="4" fontId="56" fillId="42" borderId="193" applyNumberFormat="0" applyProtection="0">
      <alignment vertical="center"/>
    </xf>
    <xf numFmtId="4" fontId="56" fillId="42" borderId="193" applyNumberFormat="0" applyProtection="0">
      <alignment vertical="center"/>
    </xf>
    <xf numFmtId="4" fontId="97" fillId="42" borderId="192" applyNumberFormat="0" applyProtection="0">
      <alignment vertical="center"/>
    </xf>
    <xf numFmtId="4" fontId="97" fillId="42" borderId="192" applyNumberFormat="0" applyProtection="0">
      <alignment vertical="center"/>
    </xf>
    <xf numFmtId="4" fontId="97" fillId="42" borderId="192" applyNumberFormat="0" applyProtection="0">
      <alignment vertical="center"/>
    </xf>
    <xf numFmtId="4" fontId="53" fillId="41" borderId="193" applyNumberFormat="0" applyProtection="0">
      <alignment vertical="center"/>
    </xf>
    <xf numFmtId="4" fontId="53" fillId="41" borderId="193" applyNumberFormat="0" applyProtection="0">
      <alignment vertical="center"/>
    </xf>
    <xf numFmtId="4" fontId="63" fillId="41" borderId="192" applyNumberFormat="0" applyProtection="0">
      <alignment vertical="center"/>
    </xf>
    <xf numFmtId="4" fontId="58" fillId="42" borderId="193" applyNumberFormat="0" applyProtection="0">
      <alignment vertical="center"/>
    </xf>
    <xf numFmtId="0" fontId="94" fillId="78" borderId="203" applyNumberFormat="0" applyAlignment="0" applyProtection="0"/>
    <xf numFmtId="0" fontId="94" fillId="78" borderId="203" applyNumberFormat="0" applyAlignment="0" applyProtection="0"/>
    <xf numFmtId="0" fontId="52" fillId="85" borderId="202" applyNumberFormat="0" applyAlignment="0" applyProtection="0"/>
    <xf numFmtId="0" fontId="63" fillId="72" borderId="192" applyNumberFormat="0" applyFont="0" applyAlignment="0" applyProtection="0"/>
    <xf numFmtId="0" fontId="63" fillId="72" borderId="192" applyNumberFormat="0" applyFont="0" applyAlignment="0" applyProtection="0"/>
    <xf numFmtId="0" fontId="63" fillId="72" borderId="192" applyNumberFormat="0" applyFont="0" applyAlignment="0" applyProtection="0"/>
    <xf numFmtId="0" fontId="89" fillId="73" borderId="148" applyNumberFormat="0" applyAlignment="0" applyProtection="0"/>
    <xf numFmtId="0" fontId="90" fillId="82" borderId="149" applyNumberFormat="0" applyAlignment="0" applyProtection="0"/>
    <xf numFmtId="0" fontId="89" fillId="73" borderId="148" applyNumberFormat="0" applyAlignment="0" applyProtection="0"/>
    <xf numFmtId="0" fontId="89" fillId="73" borderId="148" applyNumberFormat="0" applyAlignment="0" applyProtection="0"/>
    <xf numFmtId="0" fontId="89" fillId="73" borderId="148" applyNumberFormat="0" applyAlignment="0" applyProtection="0"/>
    <xf numFmtId="0" fontId="89" fillId="73" borderId="148" applyNumberFormat="0" applyAlignment="0" applyProtection="0"/>
    <xf numFmtId="0" fontId="89" fillId="73" borderId="148" applyNumberFormat="0" applyAlignment="0" applyProtection="0"/>
    <xf numFmtId="0" fontId="89" fillId="73" borderId="148" applyNumberFormat="0" applyAlignment="0" applyProtection="0"/>
    <xf numFmtId="0" fontId="89" fillId="73" borderId="148" applyNumberFormat="0" applyAlignment="0" applyProtection="0"/>
    <xf numFmtId="0" fontId="5" fillId="72" borderId="201" applyNumberFormat="0" applyFont="0" applyAlignment="0" applyProtection="0"/>
    <xf numFmtId="0" fontId="89" fillId="73" borderId="192" applyNumberFormat="0" applyAlignment="0" applyProtection="0"/>
    <xf numFmtId="0" fontId="89" fillId="73" borderId="192" applyNumberFormat="0" applyAlignment="0" applyProtection="0"/>
    <xf numFmtId="0" fontId="89" fillId="73" borderId="192" applyNumberFormat="0" applyAlignment="0" applyProtection="0"/>
    <xf numFmtId="0" fontId="89" fillId="73" borderId="192" applyNumberFormat="0" applyAlignment="0" applyProtection="0"/>
    <xf numFmtId="0" fontId="74" fillId="78" borderId="176" applyNumberFormat="0" applyAlignment="0" applyProtection="0"/>
    <xf numFmtId="0" fontId="63" fillId="72" borderId="192" applyNumberFormat="0" applyFont="0" applyAlignment="0" applyProtection="0"/>
    <xf numFmtId="0" fontId="5" fillId="72" borderId="150" applyNumberFormat="0" applyFont="0" applyAlignment="0" applyProtection="0"/>
    <xf numFmtId="0" fontId="63" fillId="72" borderId="148" applyNumberFormat="0" applyFont="0" applyAlignment="0" applyProtection="0"/>
    <xf numFmtId="0" fontId="63" fillId="72" borderId="148" applyNumberFormat="0" applyFont="0" applyAlignment="0" applyProtection="0"/>
    <xf numFmtId="0" fontId="63" fillId="72" borderId="148" applyNumberFormat="0" applyFont="0" applyAlignment="0" applyProtection="0"/>
    <xf numFmtId="0" fontId="87" fillId="0" borderId="174" applyNumberFormat="0" applyFill="0" applyAlignment="0" applyProtection="0"/>
    <xf numFmtId="0" fontId="90" fillId="82" borderId="200" applyNumberFormat="0" applyAlignment="0" applyProtection="0"/>
    <xf numFmtId="0" fontId="9" fillId="0" borderId="204">
      <alignment horizontal="left" vertical="center"/>
    </xf>
    <xf numFmtId="0" fontId="90" fillId="82" borderId="184" applyNumberFormat="0" applyAlignment="0" applyProtection="0"/>
    <xf numFmtId="0" fontId="89" fillId="73" borderId="176" applyNumberFormat="0" applyAlignment="0" applyProtection="0"/>
    <xf numFmtId="0" fontId="105" fillId="7" borderId="205">
      <protection locked="0"/>
    </xf>
    <xf numFmtId="0" fontId="63" fillId="72" borderId="176" applyNumberFormat="0" applyFont="0" applyAlignment="0" applyProtection="0"/>
    <xf numFmtId="0" fontId="63" fillId="72" borderId="148" applyNumberFormat="0" applyFont="0" applyAlignment="0" applyProtection="0"/>
    <xf numFmtId="0" fontId="63" fillId="72" borderId="148" applyNumberFormat="0" applyFont="0" applyAlignment="0" applyProtection="0"/>
    <xf numFmtId="0" fontId="52" fillId="85" borderId="151" applyNumberFormat="0" applyAlignment="0" applyProtection="0"/>
    <xf numFmtId="0" fontId="94" fillId="78" borderId="152" applyNumberFormat="0" applyAlignment="0" applyProtection="0"/>
    <xf numFmtId="4" fontId="53" fillId="42" borderId="177" applyNumberFormat="0" applyProtection="0">
      <alignment horizontal="left" vertical="center" indent="1"/>
    </xf>
    <xf numFmtId="0" fontId="53" fillId="42" borderId="177" applyNumberFormat="0" applyProtection="0">
      <alignment horizontal="left" vertical="top" indent="1"/>
    </xf>
    <xf numFmtId="0" fontId="53" fillId="42" borderId="177" applyNumberFormat="0" applyProtection="0">
      <alignment horizontal="left" vertical="top" indent="1"/>
    </xf>
    <xf numFmtId="0" fontId="53" fillId="42" borderId="177" applyNumberFormat="0" applyProtection="0">
      <alignment horizontal="left" vertical="top" indent="1"/>
    </xf>
    <xf numFmtId="4" fontId="63" fillId="86" borderId="175" applyNumberFormat="0" applyProtection="0">
      <alignment horizontal="left" vertical="center" indent="1"/>
    </xf>
    <xf numFmtId="4" fontId="63" fillId="86" borderId="175" applyNumberFormat="0" applyProtection="0">
      <alignment horizontal="left" vertical="center" indent="1"/>
    </xf>
    <xf numFmtId="4" fontId="95" fillId="30" borderId="175" applyNumberFormat="0" applyProtection="0">
      <alignment horizontal="right" vertical="center"/>
    </xf>
    <xf numFmtId="4" fontId="95" fillId="30" borderId="175" applyNumberFormat="0" applyProtection="0">
      <alignment horizontal="right" vertical="center"/>
    </xf>
    <xf numFmtId="4" fontId="95" fillId="30" borderId="175" applyNumberFormat="0" applyProtection="0">
      <alignment horizontal="right" vertical="center"/>
    </xf>
    <xf numFmtId="4" fontId="63" fillId="30" borderId="176" applyNumberFormat="0" applyProtection="0">
      <alignment horizontal="right" vertical="center"/>
    </xf>
    <xf numFmtId="4" fontId="63" fillId="30" borderId="176" applyNumberFormat="0" applyProtection="0">
      <alignment horizontal="right" vertical="center"/>
    </xf>
    <xf numFmtId="4" fontId="63" fillId="30" borderId="176" applyNumberFormat="0" applyProtection="0">
      <alignment horizontal="right" vertical="center"/>
    </xf>
    <xf numFmtId="4" fontId="55" fillId="30" borderId="177" applyNumberFormat="0" applyProtection="0">
      <alignment horizontal="right" vertical="center"/>
    </xf>
    <xf numFmtId="4" fontId="55" fillId="30" borderId="177" applyNumberFormat="0" applyProtection="0">
      <alignment horizontal="right" vertical="center"/>
    </xf>
    <xf numFmtId="4" fontId="55" fillId="31" borderId="177" applyNumberFormat="0" applyProtection="0">
      <alignment horizontal="right" vertical="center"/>
    </xf>
    <xf numFmtId="4" fontId="55" fillId="31" borderId="177" applyNumberFormat="0" applyProtection="0">
      <alignment horizontal="right" vertical="center"/>
    </xf>
    <xf numFmtId="4" fontId="95" fillId="31" borderId="175" applyNumberFormat="0" applyProtection="0">
      <alignment horizontal="right" vertical="center"/>
    </xf>
    <xf numFmtId="4" fontId="53" fillId="41" borderId="146" applyNumberFormat="0" applyProtection="0">
      <alignment vertical="center"/>
    </xf>
    <xf numFmtId="4" fontId="95" fillId="31" borderId="175" applyNumberFormat="0" applyProtection="0">
      <alignment horizontal="right" vertical="center"/>
    </xf>
    <xf numFmtId="4" fontId="95" fillId="31" borderId="175" applyNumberFormat="0" applyProtection="0">
      <alignment horizontal="right" vertical="center"/>
    </xf>
    <xf numFmtId="4" fontId="63" fillId="41" borderId="148" applyNumberFormat="0" applyProtection="0">
      <alignment vertical="center"/>
    </xf>
    <xf numFmtId="4" fontId="63" fillId="41" borderId="148" applyNumberFormat="0" applyProtection="0">
      <alignment vertical="center"/>
    </xf>
    <xf numFmtId="4" fontId="53" fillId="41" borderId="146" applyNumberFormat="0" applyProtection="0">
      <alignment vertical="center"/>
    </xf>
    <xf numFmtId="4" fontId="56" fillId="42" borderId="146" applyNumberFormat="0" applyProtection="0">
      <alignment vertical="center"/>
    </xf>
    <xf numFmtId="4" fontId="95" fillId="31" borderId="175" applyNumberFormat="0" applyProtection="0">
      <alignment horizontal="right" vertical="center"/>
    </xf>
    <xf numFmtId="4" fontId="63" fillId="88" borderId="176" applyNumberFormat="0" applyProtection="0">
      <alignment horizontal="right" vertical="center"/>
    </xf>
    <xf numFmtId="4" fontId="97" fillId="42" borderId="148" applyNumberFormat="0" applyProtection="0">
      <alignment vertical="center"/>
    </xf>
    <xf numFmtId="4" fontId="97" fillId="42" borderId="148" applyNumberFormat="0" applyProtection="0">
      <alignment vertical="center"/>
    </xf>
    <xf numFmtId="4" fontId="53" fillId="42" borderId="146" applyNumberFormat="0" applyProtection="0">
      <alignment horizontal="left" vertical="center" indent="1"/>
    </xf>
    <xf numFmtId="4" fontId="63" fillId="88" borderId="176" applyNumberFormat="0" applyProtection="0">
      <alignment horizontal="right" vertical="center"/>
    </xf>
    <xf numFmtId="4" fontId="63" fillId="88" borderId="176" applyNumberFormat="0" applyProtection="0">
      <alignment horizontal="right" vertical="center"/>
    </xf>
    <xf numFmtId="4" fontId="63" fillId="42" borderId="148" applyNumberFormat="0" applyProtection="0">
      <alignment horizontal="left" vertical="center" indent="1"/>
    </xf>
    <xf numFmtId="4" fontId="63" fillId="42" borderId="148" applyNumberFormat="0" applyProtection="0">
      <alignment horizontal="left" vertical="center" indent="1"/>
    </xf>
    <xf numFmtId="4" fontId="53" fillId="42" borderId="146" applyNumberFormat="0" applyProtection="0">
      <alignment horizontal="left" vertical="center" indent="1"/>
    </xf>
    <xf numFmtId="0" fontId="53" fillId="42" borderId="146" applyNumberFormat="0" applyProtection="0">
      <alignment horizontal="left" vertical="top" indent="1"/>
    </xf>
    <xf numFmtId="0" fontId="58" fillId="41" borderId="146" applyNumberFormat="0" applyProtection="0">
      <alignment horizontal="left" vertical="top" indent="1"/>
    </xf>
    <xf numFmtId="0" fontId="58" fillId="41" borderId="146" applyNumberFormat="0" applyProtection="0">
      <alignment horizontal="left" vertical="top" indent="1"/>
    </xf>
    <xf numFmtId="4" fontId="55" fillId="31" borderId="177" applyNumberFormat="0" applyProtection="0">
      <alignment horizontal="right" vertical="center"/>
    </xf>
    <xf numFmtId="4" fontId="55" fillId="31" borderId="177" applyNumberFormat="0" applyProtection="0">
      <alignment horizontal="right" vertical="center"/>
    </xf>
    <xf numFmtId="4" fontId="55" fillId="35" borderId="177" applyNumberFormat="0" applyProtection="0">
      <alignment horizontal="right" vertical="center"/>
    </xf>
    <xf numFmtId="4" fontId="95" fillId="35" borderId="175" applyNumberFormat="0" applyProtection="0">
      <alignment horizontal="right" vertical="center"/>
    </xf>
    <xf numFmtId="4" fontId="95" fillId="35" borderId="175" applyNumberFormat="0" applyProtection="0">
      <alignment horizontal="right" vertical="center"/>
    </xf>
    <xf numFmtId="4" fontId="95" fillId="35" borderId="175" applyNumberFormat="0" applyProtection="0">
      <alignment horizontal="right" vertical="center"/>
    </xf>
    <xf numFmtId="4" fontId="63" fillId="87" borderId="148" applyNumberFormat="0" applyProtection="0">
      <alignment horizontal="left" vertical="center" indent="1"/>
    </xf>
    <xf numFmtId="4" fontId="63" fillId="87" borderId="148" applyNumberFormat="0" applyProtection="0">
      <alignment horizontal="left" vertical="center" indent="1"/>
    </xf>
    <xf numFmtId="4" fontId="55" fillId="30" borderId="146" applyNumberFormat="0" applyProtection="0">
      <alignment horizontal="right" vertical="center"/>
    </xf>
    <xf numFmtId="4" fontId="63" fillId="35" borderId="178" applyNumberFormat="0" applyProtection="0">
      <alignment horizontal="right" vertical="center"/>
    </xf>
    <xf numFmtId="4" fontId="55" fillId="35" borderId="177" applyNumberFormat="0" applyProtection="0">
      <alignment horizontal="right" vertical="center"/>
    </xf>
    <xf numFmtId="4" fontId="63" fillId="30" borderId="148" applyNumberFormat="0" applyProtection="0">
      <alignment horizontal="right" vertical="center"/>
    </xf>
    <xf numFmtId="4" fontId="63" fillId="30" borderId="148" applyNumberFormat="0" applyProtection="0">
      <alignment horizontal="right" vertical="center"/>
    </xf>
    <xf numFmtId="4" fontId="55" fillId="31" borderId="146" applyNumberFormat="0" applyProtection="0">
      <alignment horizontal="right" vertical="center"/>
    </xf>
    <xf numFmtId="4" fontId="55" fillId="35" borderId="177" applyNumberFormat="0" applyProtection="0">
      <alignment horizontal="right" vertical="center"/>
    </xf>
    <xf numFmtId="4" fontId="55" fillId="33" borderId="177" applyNumberFormat="0" applyProtection="0">
      <alignment horizontal="right" vertical="center"/>
    </xf>
    <xf numFmtId="4" fontId="63" fillId="88" borderId="148" applyNumberFormat="0" applyProtection="0">
      <alignment horizontal="right" vertical="center"/>
    </xf>
    <xf numFmtId="4" fontId="63" fillId="88" borderId="148" applyNumberFormat="0" applyProtection="0">
      <alignment horizontal="right" vertical="center"/>
    </xf>
    <xf numFmtId="4" fontId="55" fillId="35" borderId="146" applyNumberFormat="0" applyProtection="0">
      <alignment horizontal="right" vertical="center"/>
    </xf>
    <xf numFmtId="4" fontId="55" fillId="33" borderId="177" applyNumberFormat="0" applyProtection="0">
      <alignment horizontal="right" vertical="center"/>
    </xf>
    <xf numFmtId="4" fontId="95" fillId="33" borderId="175" applyNumberFormat="0" applyProtection="0">
      <alignment horizontal="right" vertical="center"/>
    </xf>
    <xf numFmtId="4" fontId="63" fillId="35" borderId="153" applyNumberFormat="0" applyProtection="0">
      <alignment horizontal="right" vertical="center"/>
    </xf>
    <xf numFmtId="4" fontId="63" fillId="35" borderId="153" applyNumberFormat="0" applyProtection="0">
      <alignment horizontal="right" vertical="center"/>
    </xf>
    <xf numFmtId="4" fontId="55" fillId="33" borderId="146" applyNumberFormat="0" applyProtection="0">
      <alignment horizontal="right" vertical="center"/>
    </xf>
    <xf numFmtId="4" fontId="95" fillId="33" borderId="175" applyNumberFormat="0" applyProtection="0">
      <alignment horizontal="right" vertical="center"/>
    </xf>
    <xf numFmtId="4" fontId="95" fillId="33" borderId="175" applyNumberFormat="0" applyProtection="0">
      <alignment horizontal="right" vertical="center"/>
    </xf>
    <xf numFmtId="4" fontId="63" fillId="33" borderId="148" applyNumberFormat="0" applyProtection="0">
      <alignment horizontal="right" vertical="center"/>
    </xf>
    <xf numFmtId="4" fontId="63" fillId="33" borderId="148" applyNumberFormat="0" applyProtection="0">
      <alignment horizontal="right" vertical="center"/>
    </xf>
    <xf numFmtId="4" fontId="55" fillId="34" borderId="146" applyNumberFormat="0" applyProtection="0">
      <alignment horizontal="right" vertical="center"/>
    </xf>
    <xf numFmtId="4" fontId="95" fillId="33" borderId="175" applyNumberFormat="0" applyProtection="0">
      <alignment horizontal="right" vertical="center"/>
    </xf>
    <xf numFmtId="4" fontId="63" fillId="33" borderId="176" applyNumberFormat="0" applyProtection="0">
      <alignment horizontal="right" vertical="center"/>
    </xf>
    <xf numFmtId="4" fontId="63" fillId="34" borderId="148" applyNumberFormat="0" applyProtection="0">
      <alignment horizontal="right" vertical="center"/>
    </xf>
    <xf numFmtId="4" fontId="63" fillId="34" borderId="148" applyNumberFormat="0" applyProtection="0">
      <alignment horizontal="right" vertical="center"/>
    </xf>
    <xf numFmtId="4" fontId="55" fillId="37" borderId="146" applyNumberFormat="0" applyProtection="0">
      <alignment horizontal="right" vertical="center"/>
    </xf>
    <xf numFmtId="4" fontId="63" fillId="33" borderId="176" applyNumberFormat="0" applyProtection="0">
      <alignment horizontal="right" vertical="center"/>
    </xf>
    <xf numFmtId="4" fontId="63" fillId="33" borderId="176" applyNumberFormat="0" applyProtection="0">
      <alignment horizontal="right" vertical="center"/>
    </xf>
    <xf numFmtId="4" fontId="63" fillId="37" borderId="148" applyNumberFormat="0" applyProtection="0">
      <alignment horizontal="right" vertical="center"/>
    </xf>
    <xf numFmtId="4" fontId="63" fillId="37" borderId="148" applyNumberFormat="0" applyProtection="0">
      <alignment horizontal="right" vertical="center"/>
    </xf>
    <xf numFmtId="4" fontId="55" fillId="36" borderId="146" applyNumberFormat="0" applyProtection="0">
      <alignment horizontal="right" vertical="center"/>
    </xf>
    <xf numFmtId="4" fontId="63" fillId="33" borderId="176" applyNumberFormat="0" applyProtection="0">
      <alignment horizontal="right" vertical="center"/>
    </xf>
    <xf numFmtId="4" fontId="55" fillId="33" borderId="177" applyNumberFormat="0" applyProtection="0">
      <alignment horizontal="right" vertical="center"/>
    </xf>
    <xf numFmtId="4" fontId="63" fillId="36" borderId="148" applyNumberFormat="0" applyProtection="0">
      <alignment horizontal="right" vertical="center"/>
    </xf>
    <xf numFmtId="4" fontId="63" fillId="36" borderId="148" applyNumberFormat="0" applyProtection="0">
      <alignment horizontal="right" vertical="center"/>
    </xf>
    <xf numFmtId="4" fontId="55" fillId="44" borderId="146" applyNumberFormat="0" applyProtection="0">
      <alignment horizontal="right" vertical="center"/>
    </xf>
    <xf numFmtId="4" fontId="55" fillId="33" borderId="177" applyNumberFormat="0" applyProtection="0">
      <alignment horizontal="right" vertical="center"/>
    </xf>
    <xf numFmtId="4" fontId="55" fillId="34" borderId="177" applyNumberFormat="0" applyProtection="0">
      <alignment horizontal="right" vertical="center"/>
    </xf>
    <xf numFmtId="4" fontId="63" fillId="44" borderId="148" applyNumberFormat="0" applyProtection="0">
      <alignment horizontal="right" vertical="center"/>
    </xf>
    <xf numFmtId="4" fontId="63" fillId="44" borderId="148" applyNumberFormat="0" applyProtection="0">
      <alignment horizontal="right" vertical="center"/>
    </xf>
    <xf numFmtId="4" fontId="55" fillId="32" borderId="146" applyNumberFormat="0" applyProtection="0">
      <alignment horizontal="right" vertical="center"/>
    </xf>
    <xf numFmtId="4" fontId="55" fillId="34" borderId="177" applyNumberFormat="0" applyProtection="0">
      <alignment horizontal="right" vertical="center"/>
    </xf>
    <xf numFmtId="4" fontId="95" fillId="34" borderId="175" applyNumberFormat="0" applyProtection="0">
      <alignment horizontal="right" vertical="center"/>
    </xf>
    <xf numFmtId="4" fontId="63" fillId="32" borderId="148" applyNumberFormat="0" applyProtection="0">
      <alignment horizontal="right" vertical="center"/>
    </xf>
    <xf numFmtId="4" fontId="63" fillId="32" borderId="148" applyNumberFormat="0" applyProtection="0">
      <alignment horizontal="right" vertical="center"/>
    </xf>
    <xf numFmtId="4" fontId="95" fillId="34" borderId="175" applyNumberFormat="0" applyProtection="0">
      <alignment horizontal="right" vertical="center"/>
    </xf>
    <xf numFmtId="4" fontId="63" fillId="34" borderId="176" applyNumberFormat="0" applyProtection="0">
      <alignment horizontal="right" vertical="center"/>
    </xf>
    <xf numFmtId="4" fontId="63" fillId="34" borderId="176" applyNumberFormat="0" applyProtection="0">
      <alignment horizontal="right" vertical="center"/>
    </xf>
    <xf numFmtId="4" fontId="63" fillId="45" borderId="153" applyNumberFormat="0" applyProtection="0">
      <alignment horizontal="left" vertical="center" indent="1"/>
    </xf>
    <xf numFmtId="4" fontId="63" fillId="45" borderId="153" applyNumberFormat="0" applyProtection="0">
      <alignment horizontal="left" vertical="center" indent="1"/>
    </xf>
    <xf numFmtId="4" fontId="55" fillId="37" borderId="177" applyNumberFormat="0" applyProtection="0">
      <alignment horizontal="right" vertical="center"/>
    </xf>
    <xf numFmtId="4" fontId="95" fillId="37" borderId="175" applyNumberFormat="0" applyProtection="0">
      <alignment horizontal="right" vertical="center"/>
    </xf>
    <xf numFmtId="4" fontId="95" fillId="37" borderId="175" applyNumberFormat="0" applyProtection="0">
      <alignment horizontal="right" vertical="center"/>
    </xf>
    <xf numFmtId="4" fontId="5" fillId="91" borderId="153" applyNumberFormat="0" applyProtection="0">
      <alignment horizontal="left" vertical="center" indent="1"/>
    </xf>
    <xf numFmtId="4" fontId="5" fillId="91" borderId="153" applyNumberFormat="0" applyProtection="0">
      <alignment horizontal="left" vertical="center" indent="1"/>
    </xf>
    <xf numFmtId="4" fontId="63" fillId="37" borderId="176" applyNumberFormat="0" applyProtection="0">
      <alignment horizontal="right" vertical="center"/>
    </xf>
    <xf numFmtId="4" fontId="63" fillId="37" borderId="176" applyNumberFormat="0" applyProtection="0">
      <alignment horizontal="right" vertical="center"/>
    </xf>
    <xf numFmtId="4" fontId="5" fillId="91" borderId="153" applyNumberFormat="0" applyProtection="0">
      <alignment horizontal="left" vertical="center" indent="1"/>
    </xf>
    <xf numFmtId="4" fontId="55" fillId="37" borderId="177" applyNumberFormat="0" applyProtection="0">
      <alignment horizontal="right" vertical="center"/>
    </xf>
    <xf numFmtId="4" fontId="55" fillId="36" borderId="177" applyNumberFormat="0" applyProtection="0">
      <alignment horizontal="right" vertical="center"/>
    </xf>
    <xf numFmtId="4" fontId="55" fillId="36" borderId="177" applyNumberFormat="0" applyProtection="0">
      <alignment horizontal="right" vertical="center"/>
    </xf>
    <xf numFmtId="4" fontId="5" fillId="91" borderId="153" applyNumberFormat="0" applyProtection="0">
      <alignment horizontal="left" vertical="center" indent="1"/>
    </xf>
    <xf numFmtId="4" fontId="95" fillId="36" borderId="175" applyNumberFormat="0" applyProtection="0">
      <alignment horizontal="right" vertical="center"/>
    </xf>
    <xf numFmtId="4" fontId="95" fillId="36" borderId="175" applyNumberFormat="0" applyProtection="0">
      <alignment horizontal="right" vertical="center"/>
    </xf>
    <xf numFmtId="4" fontId="95" fillId="36" borderId="175" applyNumberFormat="0" applyProtection="0">
      <alignment horizontal="right" vertical="center"/>
    </xf>
    <xf numFmtId="4" fontId="95" fillId="36" borderId="175" applyNumberFormat="0" applyProtection="0">
      <alignment horizontal="right" vertical="center"/>
    </xf>
    <xf numFmtId="4" fontId="63" fillId="36" borderId="176" applyNumberFormat="0" applyProtection="0">
      <alignment horizontal="right" vertical="center"/>
    </xf>
    <xf numFmtId="4" fontId="63" fillId="36" borderId="176" applyNumberFormat="0" applyProtection="0">
      <alignment horizontal="right" vertical="center"/>
    </xf>
    <xf numFmtId="4" fontId="63" fillId="36" borderId="176" applyNumberFormat="0" applyProtection="0">
      <alignment horizontal="right" vertical="center"/>
    </xf>
    <xf numFmtId="4" fontId="98" fillId="51" borderId="110" applyNumberFormat="0" applyProtection="0">
      <alignment horizontal="right" vertical="center"/>
    </xf>
    <xf numFmtId="4" fontId="55" fillId="36" borderId="177" applyNumberFormat="0" applyProtection="0">
      <alignment horizontal="right" vertical="center"/>
    </xf>
    <xf numFmtId="4" fontId="55" fillId="36" borderId="177" applyNumberFormat="0" applyProtection="0">
      <alignment horizontal="right" vertical="center"/>
    </xf>
    <xf numFmtId="4" fontId="55" fillId="44" borderId="177" applyNumberFormat="0" applyProtection="0">
      <alignment horizontal="right" vertical="center"/>
    </xf>
    <xf numFmtId="4" fontId="55" fillId="44" borderId="177" applyNumberFormat="0" applyProtection="0">
      <alignment horizontal="right" vertical="center"/>
    </xf>
    <xf numFmtId="4" fontId="63" fillId="48" borderId="148" applyNumberFormat="0" applyProtection="0">
      <alignment horizontal="right" vertical="center"/>
    </xf>
    <xf numFmtId="4" fontId="63" fillId="48" borderId="148" applyNumberFormat="0" applyProtection="0">
      <alignment horizontal="right" vertical="center"/>
    </xf>
    <xf numFmtId="4" fontId="95" fillId="44" borderId="175" applyNumberFormat="0" applyProtection="0">
      <alignment horizontal="right" vertical="center"/>
    </xf>
    <xf numFmtId="4" fontId="95" fillId="44" borderId="175" applyNumberFormat="0" applyProtection="0">
      <alignment horizontal="right" vertical="center"/>
    </xf>
    <xf numFmtId="4" fontId="63" fillId="44" borderId="176" applyNumberFormat="0" applyProtection="0">
      <alignment horizontal="right" vertical="center"/>
    </xf>
    <xf numFmtId="4" fontId="63" fillId="46" borderId="153" applyNumberFormat="0" applyProtection="0">
      <alignment horizontal="left" vertical="center" indent="1"/>
    </xf>
    <xf numFmtId="4" fontId="63" fillId="44" borderId="176" applyNumberFormat="0" applyProtection="0">
      <alignment horizontal="right" vertical="center"/>
    </xf>
    <xf numFmtId="4" fontId="63" fillId="44" borderId="176" applyNumberFormat="0" applyProtection="0">
      <alignment horizontal="right" vertical="center"/>
    </xf>
    <xf numFmtId="4" fontId="55" fillId="44" borderId="177" applyNumberFormat="0" applyProtection="0">
      <alignment horizontal="right" vertical="center"/>
    </xf>
    <xf numFmtId="4" fontId="95" fillId="41" borderId="175" applyNumberFormat="0" applyProtection="0">
      <alignment vertical="center"/>
    </xf>
    <xf numFmtId="4" fontId="63" fillId="46" borderId="153" applyNumberFormat="0" applyProtection="0">
      <alignment horizontal="left" vertical="center" indent="1"/>
    </xf>
    <xf numFmtId="0" fontId="89" fillId="73" borderId="176" applyNumberFormat="0" applyAlignment="0" applyProtection="0"/>
    <xf numFmtId="4" fontId="63" fillId="48" borderId="153" applyNumberFormat="0" applyProtection="0">
      <alignment horizontal="left" vertical="center" indent="1"/>
    </xf>
    <xf numFmtId="4" fontId="63" fillId="41" borderId="176" applyNumberFormat="0" applyProtection="0">
      <alignment vertical="center"/>
    </xf>
    <xf numFmtId="4" fontId="97" fillId="42" borderId="176" applyNumberFormat="0" applyProtection="0">
      <alignment vertical="center"/>
    </xf>
    <xf numFmtId="4" fontId="63" fillId="48" borderId="153" applyNumberFormat="0" applyProtection="0">
      <alignment horizontal="left" vertical="center" indent="1"/>
    </xf>
    <xf numFmtId="4" fontId="63" fillId="42" borderId="176" applyNumberFormat="0" applyProtection="0">
      <alignment horizontal="left" vertical="center" indent="1"/>
    </xf>
    <xf numFmtId="0" fontId="5" fillId="47" borderId="146" applyNumberFormat="0" applyProtection="0">
      <alignment horizontal="left" vertical="center" indent="1"/>
    </xf>
    <xf numFmtId="0" fontId="5" fillId="47" borderId="146" applyNumberFormat="0" applyProtection="0">
      <alignment horizontal="left" vertical="center" indent="1"/>
    </xf>
    <xf numFmtId="0" fontId="5" fillId="47" borderId="146" applyNumberFormat="0" applyProtection="0">
      <alignment horizontal="left" vertical="center" indent="1"/>
    </xf>
    <xf numFmtId="0" fontId="5" fillId="47" borderId="146" applyNumberFormat="0" applyProtection="0">
      <alignment horizontal="left" vertical="center" indent="1"/>
    </xf>
    <xf numFmtId="0" fontId="63" fillId="94" borderId="148" applyNumberFormat="0" applyProtection="0">
      <alignment horizontal="left" vertical="center" indent="1"/>
    </xf>
    <xf numFmtId="0" fontId="5" fillId="47" borderId="146" applyNumberFormat="0" applyProtection="0">
      <alignment horizontal="left" vertical="center" indent="1"/>
    </xf>
    <xf numFmtId="0" fontId="5" fillId="47" borderId="146" applyNumberFormat="0" applyProtection="0">
      <alignment horizontal="left" vertical="center" indent="1"/>
    </xf>
    <xf numFmtId="0" fontId="5" fillId="47" borderId="146" applyNumberFormat="0" applyProtection="0">
      <alignment horizontal="left" vertical="center" indent="1"/>
    </xf>
    <xf numFmtId="0" fontId="5" fillId="47" borderId="146" applyNumberFormat="0" applyProtection="0">
      <alignment horizontal="left" vertical="center" indent="1"/>
    </xf>
    <xf numFmtId="0" fontId="5" fillId="47" borderId="146" applyNumberFormat="0" applyProtection="0">
      <alignment horizontal="left" vertical="center" indent="1"/>
    </xf>
    <xf numFmtId="0" fontId="63" fillId="94" borderId="148" applyNumberFormat="0" applyProtection="0">
      <alignment horizontal="left" vertical="center" indent="1"/>
    </xf>
    <xf numFmtId="0" fontId="5" fillId="47" borderId="146" applyNumberFormat="0" applyProtection="0">
      <alignment horizontal="left" vertical="center" indent="1"/>
    </xf>
    <xf numFmtId="0" fontId="5" fillId="47" borderId="146" applyNumberFormat="0" applyProtection="0">
      <alignment horizontal="left" vertical="center" indent="1"/>
    </xf>
    <xf numFmtId="0" fontId="5" fillId="47" borderId="146" applyNumberFormat="0" applyProtection="0">
      <alignment horizontal="left" vertical="center" indent="1"/>
    </xf>
    <xf numFmtId="0" fontId="5" fillId="47" borderId="146" applyNumberFormat="0" applyProtection="0">
      <alignment horizontal="left" vertical="center" indent="1"/>
    </xf>
    <xf numFmtId="0" fontId="5" fillId="47" borderId="146" applyNumberFormat="0" applyProtection="0">
      <alignment horizontal="left" vertical="top" indent="1"/>
    </xf>
    <xf numFmtId="0" fontId="5" fillId="47" borderId="146" applyNumberFormat="0" applyProtection="0">
      <alignment horizontal="left" vertical="top" indent="1"/>
    </xf>
    <xf numFmtId="0" fontId="63" fillId="91" borderId="146" applyNumberFormat="0" applyProtection="0">
      <alignment horizontal="left" vertical="top" indent="1"/>
    </xf>
    <xf numFmtId="0" fontId="5" fillId="47" borderId="146" applyNumberFormat="0" applyProtection="0">
      <alignment horizontal="left" vertical="top" indent="1"/>
    </xf>
    <xf numFmtId="0" fontId="5" fillId="47" borderId="146" applyNumberFormat="0" applyProtection="0">
      <alignment horizontal="left" vertical="top" indent="1"/>
    </xf>
    <xf numFmtId="0" fontId="5" fillId="47" borderId="146" applyNumberFormat="0" applyProtection="0">
      <alignment horizontal="left" vertical="top" indent="1"/>
    </xf>
    <xf numFmtId="0" fontId="63" fillId="91" borderId="146" applyNumberFormat="0" applyProtection="0">
      <alignment horizontal="left" vertical="top" indent="1"/>
    </xf>
    <xf numFmtId="0" fontId="63" fillId="91" borderId="146" applyNumberFormat="0" applyProtection="0">
      <alignment horizontal="left" vertical="top" indent="1"/>
    </xf>
    <xf numFmtId="0" fontId="5" fillId="47" borderId="146" applyNumberFormat="0" applyProtection="0">
      <alignment horizontal="left" vertical="top" indent="1"/>
    </xf>
    <xf numFmtId="0" fontId="63" fillId="91" borderId="146" applyNumberFormat="0" applyProtection="0">
      <alignment horizontal="left" vertical="top" indent="1"/>
    </xf>
    <xf numFmtId="0" fontId="5" fillId="47" borderId="146" applyNumberFormat="0" applyProtection="0">
      <alignment horizontal="left" vertical="top" indent="1"/>
    </xf>
    <xf numFmtId="0" fontId="5" fillId="47" borderId="146" applyNumberFormat="0" applyProtection="0">
      <alignment horizontal="left" vertical="top" indent="1"/>
    </xf>
    <xf numFmtId="0" fontId="5" fillId="47" borderId="146" applyNumberFormat="0" applyProtection="0">
      <alignment horizontal="left" vertical="top" indent="1"/>
    </xf>
    <xf numFmtId="0" fontId="5" fillId="47" borderId="146" applyNumberFormat="0" applyProtection="0">
      <alignment horizontal="left" vertical="top" indent="1"/>
    </xf>
    <xf numFmtId="0" fontId="5" fillId="47" borderId="146" applyNumberFormat="0" applyProtection="0">
      <alignment horizontal="left" vertical="top" indent="1"/>
    </xf>
    <xf numFmtId="0" fontId="5" fillId="43" borderId="146" applyNumberFormat="0" applyProtection="0">
      <alignment horizontal="left" vertical="center" indent="1"/>
    </xf>
    <xf numFmtId="0" fontId="5" fillId="43" borderId="146" applyNumberFormat="0" applyProtection="0">
      <alignment horizontal="left" vertical="center" indent="1"/>
    </xf>
    <xf numFmtId="0" fontId="5" fillId="43" borderId="146" applyNumberFormat="0" applyProtection="0">
      <alignment horizontal="left" vertical="center" indent="1"/>
    </xf>
    <xf numFmtId="0" fontId="5" fillId="43" borderId="146" applyNumberFormat="0" applyProtection="0">
      <alignment horizontal="left" vertical="center" indent="1"/>
    </xf>
    <xf numFmtId="0" fontId="63" fillId="93" borderId="148" applyNumberFormat="0" applyProtection="0">
      <alignment horizontal="left" vertical="center" indent="1"/>
    </xf>
    <xf numFmtId="0" fontId="5" fillId="43" borderId="146" applyNumberFormat="0" applyProtection="0">
      <alignment horizontal="left" vertical="center" indent="1"/>
    </xf>
    <xf numFmtId="0" fontId="5" fillId="43" borderId="146" applyNumberFormat="0" applyProtection="0">
      <alignment horizontal="left" vertical="center" indent="1"/>
    </xf>
    <xf numFmtId="0" fontId="5" fillId="43" borderId="146" applyNumberFormat="0" applyProtection="0">
      <alignment horizontal="left" vertical="center" indent="1"/>
    </xf>
    <xf numFmtId="0" fontId="5" fillId="43" borderId="146" applyNumberFormat="0" applyProtection="0">
      <alignment horizontal="left" vertical="center" indent="1"/>
    </xf>
    <xf numFmtId="0" fontId="5" fillId="43" borderId="146" applyNumberFormat="0" applyProtection="0">
      <alignment horizontal="left" vertical="center" indent="1"/>
    </xf>
    <xf numFmtId="0" fontId="63" fillId="93" borderId="148" applyNumberFormat="0" applyProtection="0">
      <alignment horizontal="left" vertical="center" indent="1"/>
    </xf>
    <xf numFmtId="0" fontId="5" fillId="43" borderId="146" applyNumberFormat="0" applyProtection="0">
      <alignment horizontal="left" vertical="center" indent="1"/>
    </xf>
    <xf numFmtId="0" fontId="5" fillId="43" borderId="146" applyNumberFormat="0" applyProtection="0">
      <alignment horizontal="left" vertical="center" indent="1"/>
    </xf>
    <xf numFmtId="0" fontId="5" fillId="43" borderId="146" applyNumberFormat="0" applyProtection="0">
      <alignment horizontal="left" vertical="center" indent="1"/>
    </xf>
    <xf numFmtId="0" fontId="5" fillId="43" borderId="146" applyNumberFormat="0" applyProtection="0">
      <alignment horizontal="left" vertical="center" indent="1"/>
    </xf>
    <xf numFmtId="0" fontId="5" fillId="43" borderId="146" applyNumberFormat="0" applyProtection="0">
      <alignment horizontal="left" vertical="top" indent="1"/>
    </xf>
    <xf numFmtId="0" fontId="5" fillId="43" borderId="146" applyNumberFormat="0" applyProtection="0">
      <alignment horizontal="left" vertical="top" indent="1"/>
    </xf>
    <xf numFmtId="0" fontId="63" fillId="48" borderId="146" applyNumberFormat="0" applyProtection="0">
      <alignment horizontal="left" vertical="top" indent="1"/>
    </xf>
    <xf numFmtId="0" fontId="5" fillId="43" borderId="146" applyNumberFormat="0" applyProtection="0">
      <alignment horizontal="left" vertical="top" indent="1"/>
    </xf>
    <xf numFmtId="0" fontId="5" fillId="43" borderId="146" applyNumberFormat="0" applyProtection="0">
      <alignment horizontal="left" vertical="top" indent="1"/>
    </xf>
    <xf numFmtId="0" fontId="5" fillId="43" borderId="146" applyNumberFormat="0" applyProtection="0">
      <alignment horizontal="left" vertical="top" indent="1"/>
    </xf>
    <xf numFmtId="0" fontId="63" fillId="48" borderId="146" applyNumberFormat="0" applyProtection="0">
      <alignment horizontal="left" vertical="top" indent="1"/>
    </xf>
    <xf numFmtId="0" fontId="63" fillId="48" borderId="146" applyNumberFormat="0" applyProtection="0">
      <alignment horizontal="left" vertical="top" indent="1"/>
    </xf>
    <xf numFmtId="0" fontId="5" fillId="43" borderId="146" applyNumberFormat="0" applyProtection="0">
      <alignment horizontal="left" vertical="top" indent="1"/>
    </xf>
    <xf numFmtId="0" fontId="63" fillId="48" borderId="146" applyNumberFormat="0" applyProtection="0">
      <alignment horizontal="left" vertical="top" indent="1"/>
    </xf>
    <xf numFmtId="0" fontId="5" fillId="43" borderId="146" applyNumberFormat="0" applyProtection="0">
      <alignment horizontal="left" vertical="top" indent="1"/>
    </xf>
    <xf numFmtId="0" fontId="5" fillId="43" borderId="146" applyNumberFormat="0" applyProtection="0">
      <alignment horizontal="left" vertical="top" indent="1"/>
    </xf>
    <xf numFmtId="0" fontId="5" fillId="43" borderId="146" applyNumberFormat="0" applyProtection="0">
      <alignment horizontal="left" vertical="top" indent="1"/>
    </xf>
    <xf numFmtId="0" fontId="5" fillId="43" borderId="146" applyNumberFormat="0" applyProtection="0">
      <alignment horizontal="left" vertical="top" indent="1"/>
    </xf>
    <xf numFmtId="0" fontId="5" fillId="43" borderId="146" applyNumberFormat="0" applyProtection="0">
      <alignment horizontal="left" vertical="top" indent="1"/>
    </xf>
    <xf numFmtId="0" fontId="5" fillId="49" borderId="146" applyNumberFormat="0" applyProtection="0">
      <alignment horizontal="left" vertical="center" indent="1"/>
    </xf>
    <xf numFmtId="0" fontId="5" fillId="49" borderId="146" applyNumberFormat="0" applyProtection="0">
      <alignment horizontal="left" vertical="center" indent="1"/>
    </xf>
    <xf numFmtId="0" fontId="5" fillId="49" borderId="146" applyNumberFormat="0" applyProtection="0">
      <alignment horizontal="left" vertical="center" indent="1"/>
    </xf>
    <xf numFmtId="0" fontId="5" fillId="49" borderId="146" applyNumberFormat="0" applyProtection="0">
      <alignment horizontal="left" vertical="center" indent="1"/>
    </xf>
    <xf numFmtId="0" fontId="63" fillId="77" borderId="148" applyNumberFormat="0" applyProtection="0">
      <alignment horizontal="left" vertical="center" indent="1"/>
    </xf>
    <xf numFmtId="0" fontId="5" fillId="49" borderId="146" applyNumberFormat="0" applyProtection="0">
      <alignment horizontal="left" vertical="center" indent="1"/>
    </xf>
    <xf numFmtId="0" fontId="5" fillId="49" borderId="146" applyNumberFormat="0" applyProtection="0">
      <alignment horizontal="left" vertical="center" indent="1"/>
    </xf>
    <xf numFmtId="0" fontId="5" fillId="49" borderId="146" applyNumberFormat="0" applyProtection="0">
      <alignment horizontal="left" vertical="center" indent="1"/>
    </xf>
    <xf numFmtId="0" fontId="5" fillId="49" borderId="146" applyNumberFormat="0" applyProtection="0">
      <alignment horizontal="left" vertical="center" indent="1"/>
    </xf>
    <xf numFmtId="4" fontId="63" fillId="87" borderId="192" applyNumberFormat="0" applyProtection="0">
      <alignment horizontal="left" vertical="center" indent="1"/>
    </xf>
    <xf numFmtId="0" fontId="5" fillId="49" borderId="146" applyNumberFormat="0" applyProtection="0">
      <alignment horizontal="left" vertical="center" indent="1"/>
    </xf>
    <xf numFmtId="0" fontId="63" fillId="77" borderId="148" applyNumberFormat="0" applyProtection="0">
      <alignment horizontal="left" vertical="center" indent="1"/>
    </xf>
    <xf numFmtId="0" fontId="5" fillId="49" borderId="146" applyNumberFormat="0" applyProtection="0">
      <alignment horizontal="left" vertical="center" indent="1"/>
    </xf>
    <xf numFmtId="0" fontId="5" fillId="49" borderId="146" applyNumberFormat="0" applyProtection="0">
      <alignment horizontal="left" vertical="center" indent="1"/>
    </xf>
    <xf numFmtId="0" fontId="5" fillId="49" borderId="146" applyNumberFormat="0" applyProtection="0">
      <alignment horizontal="left" vertical="center" indent="1"/>
    </xf>
    <xf numFmtId="0" fontId="5" fillId="49" borderId="146" applyNumberFormat="0" applyProtection="0">
      <alignment horizontal="left" vertical="center" indent="1"/>
    </xf>
    <xf numFmtId="0" fontId="5" fillId="49" borderId="146" applyNumberFormat="0" applyProtection="0">
      <alignment horizontal="left" vertical="top" indent="1"/>
    </xf>
    <xf numFmtId="0" fontId="5" fillId="49" borderId="146" applyNumberFormat="0" applyProtection="0">
      <alignment horizontal="left" vertical="top" indent="1"/>
    </xf>
    <xf numFmtId="0" fontId="63" fillId="77" borderId="146" applyNumberFormat="0" applyProtection="0">
      <alignment horizontal="left" vertical="top" indent="1"/>
    </xf>
    <xf numFmtId="0" fontId="5" fillId="49" borderId="146" applyNumberFormat="0" applyProtection="0">
      <alignment horizontal="left" vertical="top" indent="1"/>
    </xf>
    <xf numFmtId="0" fontId="5" fillId="49" borderId="146" applyNumberFormat="0" applyProtection="0">
      <alignment horizontal="left" vertical="top" indent="1"/>
    </xf>
    <xf numFmtId="0" fontId="5" fillId="49" borderId="146" applyNumberFormat="0" applyProtection="0">
      <alignment horizontal="left" vertical="top" indent="1"/>
    </xf>
    <xf numFmtId="0" fontId="63" fillId="77" borderId="146" applyNumberFormat="0" applyProtection="0">
      <alignment horizontal="left" vertical="top" indent="1"/>
    </xf>
    <xf numFmtId="0" fontId="63" fillId="77" borderId="146" applyNumberFormat="0" applyProtection="0">
      <alignment horizontal="left" vertical="top" indent="1"/>
    </xf>
    <xf numFmtId="0" fontId="5" fillId="49" borderId="146" applyNumberFormat="0" applyProtection="0">
      <alignment horizontal="left" vertical="top" indent="1"/>
    </xf>
    <xf numFmtId="0" fontId="63" fillId="77" borderId="146" applyNumberFormat="0" applyProtection="0">
      <alignment horizontal="left" vertical="top" indent="1"/>
    </xf>
    <xf numFmtId="0" fontId="5" fillId="49" borderId="146" applyNumberFormat="0" applyProtection="0">
      <alignment horizontal="left" vertical="top" indent="1"/>
    </xf>
    <xf numFmtId="0" fontId="5" fillId="49" borderId="146" applyNumberFormat="0" applyProtection="0">
      <alignment horizontal="left" vertical="top" indent="1"/>
    </xf>
    <xf numFmtId="0" fontId="5" fillId="49" borderId="146" applyNumberFormat="0" applyProtection="0">
      <alignment horizontal="left" vertical="top" indent="1"/>
    </xf>
    <xf numFmtId="0" fontId="5" fillId="49" borderId="146" applyNumberFormat="0" applyProtection="0">
      <alignment horizontal="left" vertical="top" indent="1"/>
    </xf>
    <xf numFmtId="0" fontId="5" fillId="49" borderId="146" applyNumberFormat="0" applyProtection="0">
      <alignment horizontal="left" vertical="top" indent="1"/>
    </xf>
    <xf numFmtId="0" fontId="5" fillId="50" borderId="146" applyNumberFormat="0" applyProtection="0">
      <alignment horizontal="left" vertical="center" indent="1"/>
    </xf>
    <xf numFmtId="0" fontId="5" fillId="50" borderId="146" applyNumberFormat="0" applyProtection="0">
      <alignment horizontal="left" vertical="center" indent="1"/>
    </xf>
    <xf numFmtId="0" fontId="5" fillId="50" borderId="146" applyNumberFormat="0" applyProtection="0">
      <alignment horizontal="left" vertical="center" indent="1"/>
    </xf>
    <xf numFmtId="0" fontId="63" fillId="46" borderId="148" applyNumberFormat="0" applyProtection="0">
      <alignment horizontal="left" vertical="center" indent="1"/>
    </xf>
    <xf numFmtId="0" fontId="5" fillId="50" borderId="146" applyNumberFormat="0" applyProtection="0">
      <alignment horizontal="left" vertical="center" indent="1"/>
    </xf>
    <xf numFmtId="0" fontId="5" fillId="50" borderId="146" applyNumberFormat="0" applyProtection="0">
      <alignment horizontal="left" vertical="center" indent="1"/>
    </xf>
    <xf numFmtId="0" fontId="5" fillId="50" borderId="146" applyNumberFormat="0" applyProtection="0">
      <alignment horizontal="left" vertical="center" indent="1"/>
    </xf>
    <xf numFmtId="0" fontId="58" fillId="41" borderId="193" applyNumberFormat="0" applyProtection="0">
      <alignment horizontal="left" vertical="top" indent="1"/>
    </xf>
    <xf numFmtId="0" fontId="5" fillId="50" borderId="146" applyNumberFormat="0" applyProtection="0">
      <alignment horizontal="left" vertical="center" indent="1"/>
    </xf>
    <xf numFmtId="0" fontId="53" fillId="42" borderId="193" applyNumberFormat="0" applyProtection="0">
      <alignment horizontal="left" vertical="top" indent="1"/>
    </xf>
    <xf numFmtId="0" fontId="5" fillId="50" borderId="146" applyNumberFormat="0" applyProtection="0">
      <alignment horizontal="left" vertical="center" indent="1"/>
    </xf>
    <xf numFmtId="0" fontId="63" fillId="46" borderId="148" applyNumberFormat="0" applyProtection="0">
      <alignment horizontal="left" vertical="center" indent="1"/>
    </xf>
    <xf numFmtId="0" fontId="5" fillId="50" borderId="146" applyNumberFormat="0" applyProtection="0">
      <alignment horizontal="left" vertical="center" indent="1"/>
    </xf>
    <xf numFmtId="0" fontId="5" fillId="50" borderId="146" applyNumberFormat="0" applyProtection="0">
      <alignment horizontal="left" vertical="center" indent="1"/>
    </xf>
    <xf numFmtId="0" fontId="5" fillId="50" borderId="146" applyNumberFormat="0" applyProtection="0">
      <alignment horizontal="left" vertical="center" indent="1"/>
    </xf>
    <xf numFmtId="0" fontId="5" fillId="50" borderId="146" applyNumberFormat="0" applyProtection="0">
      <alignment horizontal="left" vertical="center" indent="1"/>
    </xf>
    <xf numFmtId="0" fontId="5" fillId="50" borderId="146" applyNumberFormat="0" applyProtection="0">
      <alignment horizontal="left" vertical="top" indent="1"/>
    </xf>
    <xf numFmtId="0" fontId="5" fillId="50" borderId="146" applyNumberFormat="0" applyProtection="0">
      <alignment horizontal="left" vertical="top" indent="1"/>
    </xf>
    <xf numFmtId="0" fontId="63" fillId="46" borderId="146" applyNumberFormat="0" applyProtection="0">
      <alignment horizontal="left" vertical="top" indent="1"/>
    </xf>
    <xf numFmtId="0" fontId="5" fillId="50" borderId="146" applyNumberFormat="0" applyProtection="0">
      <alignment horizontal="left" vertical="top" indent="1"/>
    </xf>
    <xf numFmtId="0" fontId="5" fillId="50" borderId="146" applyNumberFormat="0" applyProtection="0">
      <alignment horizontal="left" vertical="top" indent="1"/>
    </xf>
    <xf numFmtId="0" fontId="5" fillId="50" borderId="146" applyNumberFormat="0" applyProtection="0">
      <alignment horizontal="left" vertical="top" indent="1"/>
    </xf>
    <xf numFmtId="0" fontId="63" fillId="46" borderId="146" applyNumberFormat="0" applyProtection="0">
      <alignment horizontal="left" vertical="top" indent="1"/>
    </xf>
    <xf numFmtId="0" fontId="63" fillId="46" borderId="146" applyNumberFormat="0" applyProtection="0">
      <alignment horizontal="left" vertical="top" indent="1"/>
    </xf>
    <xf numFmtId="0" fontId="5" fillId="50" borderId="146" applyNumberFormat="0" applyProtection="0">
      <alignment horizontal="left" vertical="top" indent="1"/>
    </xf>
    <xf numFmtId="0" fontId="63" fillId="46" borderId="146" applyNumberFormat="0" applyProtection="0">
      <alignment horizontal="left" vertical="top" indent="1"/>
    </xf>
    <xf numFmtId="0" fontId="5" fillId="50" borderId="146" applyNumberFormat="0" applyProtection="0">
      <alignment horizontal="left" vertical="top" indent="1"/>
    </xf>
    <xf numFmtId="0" fontId="5" fillId="50" borderId="146" applyNumberFormat="0" applyProtection="0">
      <alignment horizontal="left" vertical="top" indent="1"/>
    </xf>
    <xf numFmtId="0" fontId="5" fillId="50" borderId="146" applyNumberFormat="0" applyProtection="0">
      <alignment horizontal="left" vertical="top" indent="1"/>
    </xf>
    <xf numFmtId="0" fontId="5" fillId="50" borderId="146" applyNumberFormat="0" applyProtection="0">
      <alignment horizontal="left" vertical="top" indent="1"/>
    </xf>
    <xf numFmtId="0" fontId="5" fillId="50" borderId="146" applyNumberFormat="0" applyProtection="0">
      <alignment horizontal="left" vertical="top" indent="1"/>
    </xf>
    <xf numFmtId="4" fontId="56" fillId="42" borderId="193" applyNumberFormat="0" applyProtection="0">
      <alignment vertical="center"/>
    </xf>
    <xf numFmtId="0" fontId="63" fillId="72" borderId="192" applyNumberFormat="0" applyFont="0" applyAlignment="0" applyProtection="0"/>
    <xf numFmtId="0" fontId="64" fillId="91" borderId="154" applyBorder="0"/>
    <xf numFmtId="4" fontId="55" fillId="40" borderId="146" applyNumberFormat="0" applyProtection="0">
      <alignment vertical="center"/>
    </xf>
    <xf numFmtId="4" fontId="95" fillId="97" borderId="146" applyNumberFormat="0" applyProtection="0">
      <alignment vertical="center"/>
    </xf>
    <xf numFmtId="4" fontId="95" fillId="97" borderId="146" applyNumberFormat="0" applyProtection="0">
      <alignment vertical="center"/>
    </xf>
    <xf numFmtId="4" fontId="57" fillId="40" borderId="146" applyNumberFormat="0" applyProtection="0">
      <alignment vertical="center"/>
    </xf>
    <xf numFmtId="0" fontId="89" fillId="73" borderId="192" applyNumberFormat="0" applyAlignment="0" applyProtection="0"/>
    <xf numFmtId="4" fontId="55" fillId="40" borderId="146" applyNumberFormat="0" applyProtection="0">
      <alignment horizontal="left" vertical="center" indent="1"/>
    </xf>
    <xf numFmtId="4" fontId="95" fillId="94" borderId="146" applyNumberFormat="0" applyProtection="0">
      <alignment horizontal="left" vertical="center" indent="1"/>
    </xf>
    <xf numFmtId="4" fontId="95" fillId="94" borderId="146" applyNumberFormat="0" applyProtection="0">
      <alignment horizontal="left" vertical="center" indent="1"/>
    </xf>
    <xf numFmtId="0" fontId="55" fillId="40" borderId="146" applyNumberFormat="0" applyProtection="0">
      <alignment horizontal="left" vertical="top" indent="1"/>
    </xf>
    <xf numFmtId="0" fontId="95" fillId="97" borderId="146" applyNumberFormat="0" applyProtection="0">
      <alignment horizontal="left" vertical="top" indent="1"/>
    </xf>
    <xf numFmtId="0" fontId="95" fillId="97" borderId="146" applyNumberFormat="0" applyProtection="0">
      <alignment horizontal="left" vertical="top" indent="1"/>
    </xf>
    <xf numFmtId="4" fontId="63" fillId="0" borderId="153" applyNumberFormat="0" applyProtection="0">
      <alignment horizontal="right" vertical="center"/>
    </xf>
    <xf numFmtId="4" fontId="63" fillId="0" borderId="153" applyNumberFormat="0" applyProtection="0">
      <alignment horizontal="right" vertical="center"/>
    </xf>
    <xf numFmtId="4" fontId="63" fillId="0" borderId="153" applyNumberFormat="0" applyProtection="0">
      <alignment horizontal="right" vertical="center"/>
    </xf>
    <xf numFmtId="4" fontId="63" fillId="0" borderId="153" applyNumberFormat="0" applyProtection="0">
      <alignment horizontal="right" vertical="center"/>
    </xf>
    <xf numFmtId="4" fontId="63" fillId="0" borderId="148" applyNumberFormat="0" applyProtection="0">
      <alignment horizontal="right" vertical="center"/>
    </xf>
    <xf numFmtId="4" fontId="63" fillId="0" borderId="148" applyNumberFormat="0" applyProtection="0">
      <alignment horizontal="right" vertical="center"/>
    </xf>
    <xf numFmtId="4" fontId="63" fillId="0" borderId="153" applyNumberFormat="0" applyProtection="0">
      <alignment horizontal="right" vertical="center"/>
    </xf>
    <xf numFmtId="4" fontId="55" fillId="46" borderId="146" applyNumberFormat="0" applyProtection="0">
      <alignment horizontal="right" vertical="center"/>
    </xf>
    <xf numFmtId="4" fontId="57" fillId="46" borderId="146" applyNumberFormat="0" applyProtection="0">
      <alignment horizontal="right" vertical="center"/>
    </xf>
    <xf numFmtId="4" fontId="97" fillId="7" borderId="148" applyNumberFormat="0" applyProtection="0">
      <alignment horizontal="right" vertical="center"/>
    </xf>
    <xf numFmtId="4" fontId="97" fillId="7" borderId="148" applyNumberFormat="0" applyProtection="0">
      <alignment horizontal="right" vertical="center"/>
    </xf>
    <xf numFmtId="4" fontId="63" fillId="87" borderId="148" applyNumberFormat="0" applyProtection="0">
      <alignment horizontal="left" vertical="center" indent="1"/>
    </xf>
    <xf numFmtId="4" fontId="63" fillId="87" borderId="148" applyNumberFormat="0" applyProtection="0">
      <alignment horizontal="left" vertical="center" indent="1"/>
    </xf>
    <xf numFmtId="4" fontId="55" fillId="48" borderId="146" applyNumberFormat="0" applyProtection="0">
      <alignment horizontal="left" vertical="center" indent="1"/>
    </xf>
    <xf numFmtId="0" fontId="55" fillId="43" borderId="146" applyNumberFormat="0" applyProtection="0">
      <alignment horizontal="left" vertical="top" indent="1"/>
    </xf>
    <xf numFmtId="0" fontId="55" fillId="43" borderId="146" applyNumberFormat="0" applyProtection="0">
      <alignment horizontal="left" vertical="top" indent="1"/>
    </xf>
    <xf numFmtId="0" fontId="55" fillId="43" borderId="146" applyNumberFormat="0" applyProtection="0">
      <alignment horizontal="centerContinuous" vertical="top"/>
    </xf>
    <xf numFmtId="0" fontId="95" fillId="48" borderId="146" applyNumberFormat="0" applyProtection="0">
      <alignment horizontal="left" vertical="top" indent="1"/>
    </xf>
    <xf numFmtId="0" fontId="95" fillId="48" borderId="146" applyNumberFormat="0" applyProtection="0">
      <alignment horizontal="left" vertical="top" indent="1"/>
    </xf>
    <xf numFmtId="0" fontId="55" fillId="43" borderId="146" applyNumberFormat="0" applyProtection="0">
      <alignment horizontal="centerContinuous" vertical="top"/>
    </xf>
    <xf numFmtId="0" fontId="89" fillId="73" borderId="176" applyNumberFormat="0" applyAlignment="0" applyProtection="0"/>
    <xf numFmtId="4" fontId="102" fillId="52" borderId="153" applyNumberFormat="0" applyProtection="0">
      <alignment horizontal="left" vertical="center" indent="1"/>
    </xf>
    <xf numFmtId="4" fontId="102" fillId="52" borderId="153" applyNumberFormat="0" applyProtection="0">
      <alignment horizontal="left" vertical="center" indent="1"/>
    </xf>
    <xf numFmtId="4" fontId="60" fillId="46" borderId="146" applyNumberFormat="0" applyProtection="0">
      <alignment horizontal="right" vertical="center"/>
    </xf>
    <xf numFmtId="4" fontId="104" fillId="96" borderId="148" applyNumberFormat="0" applyProtection="0">
      <alignment horizontal="right" vertical="center"/>
    </xf>
    <xf numFmtId="4" fontId="104" fillId="96" borderId="148" applyNumberFormat="0" applyProtection="0">
      <alignment horizontal="right" vertical="center"/>
    </xf>
    <xf numFmtId="0" fontId="105" fillId="7" borderId="155">
      <protection locked="0"/>
    </xf>
    <xf numFmtId="0" fontId="53" fillId="0" borderId="156" applyNumberFormat="0" applyFill="0" applyAlignment="0" applyProtection="0"/>
    <xf numFmtId="0" fontId="79" fillId="0" borderId="157" applyNumberFormat="0" applyFill="0" applyAlignment="0" applyProtection="0"/>
    <xf numFmtId="4" fontId="63" fillId="42" borderId="176" applyNumberFormat="0" applyProtection="0">
      <alignment horizontal="left" vertical="center" indent="1"/>
    </xf>
    <xf numFmtId="0" fontId="89" fillId="73" borderId="160" applyNumberFormat="0" applyAlignment="0" applyProtection="0"/>
    <xf numFmtId="0" fontId="87" fillId="0" borderId="190" applyNumberFormat="0" applyFill="0" applyAlignment="0" applyProtection="0"/>
    <xf numFmtId="0" fontId="53" fillId="42" borderId="177" applyNumberFormat="0" applyProtection="0">
      <alignment horizontal="left" vertical="top" indent="1"/>
    </xf>
    <xf numFmtId="0" fontId="58" fillId="41" borderId="177" applyNumberFormat="0" applyProtection="0">
      <alignment horizontal="left" vertical="top" indent="1"/>
    </xf>
    <xf numFmtId="0" fontId="73" fillId="77" borderId="147" applyNumberFormat="0" applyAlignment="0" applyProtection="0"/>
    <xf numFmtId="0" fontId="73" fillId="77" borderId="147" applyNumberFormat="0" applyAlignment="0" applyProtection="0"/>
    <xf numFmtId="0" fontId="74" fillId="78" borderId="148" applyNumberFormat="0" applyAlignment="0" applyProtection="0"/>
    <xf numFmtId="0" fontId="74" fillId="78" borderId="148" applyNumberFormat="0" applyAlignment="0" applyProtection="0"/>
    <xf numFmtId="0" fontId="73" fillId="77" borderId="183" applyNumberFormat="0" applyAlignment="0" applyProtection="0"/>
    <xf numFmtId="0" fontId="89" fillId="73" borderId="160" applyNumberFormat="0" applyAlignment="0" applyProtection="0"/>
    <xf numFmtId="0" fontId="89" fillId="73" borderId="160" applyNumberFormat="0" applyAlignment="0" applyProtection="0"/>
    <xf numFmtId="0" fontId="89" fillId="73" borderId="160" applyNumberFormat="0" applyAlignment="0" applyProtection="0"/>
    <xf numFmtId="0" fontId="89" fillId="73" borderId="160" applyNumberFormat="0" applyAlignment="0" applyProtection="0"/>
    <xf numFmtId="0" fontId="89" fillId="73" borderId="160" applyNumberFormat="0" applyAlignment="0" applyProtection="0"/>
    <xf numFmtId="0" fontId="89" fillId="73" borderId="160" applyNumberFormat="0" applyAlignment="0" applyProtection="0"/>
    <xf numFmtId="0" fontId="89" fillId="73" borderId="160" applyNumberFormat="0" applyAlignment="0" applyProtection="0"/>
    <xf numFmtId="0" fontId="89" fillId="73" borderId="160" applyNumberFormat="0" applyAlignment="0" applyProtection="0"/>
    <xf numFmtId="0" fontId="89" fillId="73" borderId="192" applyNumberFormat="0" applyAlignment="0" applyProtection="0"/>
    <xf numFmtId="0" fontId="89" fillId="73" borderId="176" applyNumberFormat="0" applyAlignment="0" applyProtection="0"/>
    <xf numFmtId="0" fontId="89" fillId="73" borderId="176" applyNumberFormat="0" applyAlignment="0" applyProtection="0"/>
    <xf numFmtId="0" fontId="89" fillId="73" borderId="176" applyNumberFormat="0" applyAlignment="0" applyProtection="0"/>
    <xf numFmtId="0" fontId="89" fillId="73" borderId="176" applyNumberFormat="0" applyAlignment="0" applyProtection="0"/>
    <xf numFmtId="0" fontId="63" fillId="72" borderId="176" applyNumberFormat="0" applyFont="0" applyAlignment="0" applyProtection="0"/>
    <xf numFmtId="0" fontId="63" fillId="72" borderId="176" applyNumberFormat="0" applyFont="0" applyAlignment="0" applyProtection="0"/>
    <xf numFmtId="4" fontId="58" fillId="42" borderId="177" applyNumberFormat="0" applyProtection="0">
      <alignment vertical="center"/>
    </xf>
    <xf numFmtId="4" fontId="53" fillId="41" borderId="177" applyNumberFormat="0" applyProtection="0">
      <alignment vertical="center"/>
    </xf>
    <xf numFmtId="4" fontId="56" fillId="42" borderId="177" applyNumberFormat="0" applyProtection="0">
      <alignment vertical="center"/>
    </xf>
    <xf numFmtId="4" fontId="96" fillId="41" borderId="175" applyNumberFormat="0" applyProtection="0">
      <alignment vertical="center"/>
    </xf>
    <xf numFmtId="4" fontId="96" fillId="41" borderId="175" applyNumberFormat="0" applyProtection="0">
      <alignment vertical="center"/>
    </xf>
    <xf numFmtId="4" fontId="58" fillId="42" borderId="177" applyNumberFormat="0" applyProtection="0">
      <alignment horizontal="left" vertical="center" indent="1"/>
    </xf>
    <xf numFmtId="4" fontId="58" fillId="42" borderId="177" applyNumberFormat="0" applyProtection="0">
      <alignment horizontal="left" vertical="center" indent="1"/>
    </xf>
    <xf numFmtId="4" fontId="95" fillId="41" borderId="175" applyNumberFormat="0" applyProtection="0">
      <alignment horizontal="left" vertical="center" indent="1"/>
    </xf>
    <xf numFmtId="4" fontId="95" fillId="41" borderId="175" applyNumberFormat="0" applyProtection="0">
      <alignment horizontal="left" vertical="center" indent="1"/>
    </xf>
    <xf numFmtId="0" fontId="74" fillId="78" borderId="160" applyNumberFormat="0" applyAlignment="0" applyProtection="0"/>
    <xf numFmtId="0" fontId="73" fillId="77" borderId="168" applyNumberFormat="0" applyAlignment="0" applyProtection="0"/>
    <xf numFmtId="4" fontId="95" fillId="41" borderId="175" applyNumberFormat="0" applyProtection="0">
      <alignment vertical="center"/>
    </xf>
    <xf numFmtId="0" fontId="73" fillId="77" borderId="183" applyNumberFormat="0" applyAlignment="0" applyProtection="0"/>
    <xf numFmtId="0" fontId="55" fillId="43" borderId="161" applyNumberFormat="0" applyProtection="0">
      <alignment horizontal="centerContinuous" vertical="top"/>
    </xf>
    <xf numFmtId="4" fontId="55" fillId="30" borderId="193" applyNumberFormat="0" applyProtection="0">
      <alignment horizontal="right" vertical="center"/>
    </xf>
    <xf numFmtId="4" fontId="63" fillId="87" borderId="192" applyNumberFormat="0" applyProtection="0">
      <alignment horizontal="left" vertical="center" indent="1"/>
    </xf>
    <xf numFmtId="0" fontId="58" fillId="41" borderId="193" applyNumberFormat="0" applyProtection="0">
      <alignment horizontal="left" vertical="top" indent="1"/>
    </xf>
    <xf numFmtId="0" fontId="58" fillId="41" borderId="193" applyNumberFormat="0" applyProtection="0">
      <alignment horizontal="left" vertical="top" indent="1"/>
    </xf>
    <xf numFmtId="4" fontId="63" fillId="42" borderId="192" applyNumberFormat="0" applyProtection="0">
      <alignment horizontal="left" vertical="center" indent="1"/>
    </xf>
    <xf numFmtId="4" fontId="53" fillId="41" borderId="193" applyNumberFormat="0" applyProtection="0">
      <alignment vertical="center"/>
    </xf>
    <xf numFmtId="4" fontId="53" fillId="41" borderId="193" applyNumberFormat="0" applyProtection="0">
      <alignment vertical="center"/>
    </xf>
    <xf numFmtId="4" fontId="63" fillId="41" borderId="192" applyNumberFormat="0" applyProtection="0">
      <alignment vertical="center"/>
    </xf>
    <xf numFmtId="4" fontId="63" fillId="41" borderId="192" applyNumberFormat="0" applyProtection="0">
      <alignment vertical="center"/>
    </xf>
    <xf numFmtId="4" fontId="63" fillId="41" borderId="192" applyNumberFormat="0" applyProtection="0">
      <alignment vertical="center"/>
    </xf>
    <xf numFmtId="0" fontId="9" fillId="0" borderId="140">
      <alignment horizontal="left" vertical="center"/>
    </xf>
    <xf numFmtId="0" fontId="9" fillId="0" borderId="140">
      <alignment horizontal="left" vertical="center"/>
    </xf>
    <xf numFmtId="0" fontId="89" fillId="73" borderId="148" applyNumberFormat="0" applyAlignment="0" applyProtection="0"/>
    <xf numFmtId="0" fontId="89" fillId="73" borderId="148" applyNumberFormat="0" applyAlignment="0" applyProtection="0"/>
    <xf numFmtId="0" fontId="90" fillId="82" borderId="149" applyNumberFormat="0" applyAlignment="0" applyProtection="0"/>
    <xf numFmtId="0" fontId="90" fillId="82" borderId="149" applyNumberFormat="0" applyAlignment="0" applyProtection="0"/>
    <xf numFmtId="0" fontId="89" fillId="73" borderId="148" applyNumberFormat="0" applyAlignment="0" applyProtection="0"/>
    <xf numFmtId="0" fontId="89" fillId="73" borderId="148" applyNumberFormat="0" applyAlignment="0" applyProtection="0"/>
    <xf numFmtId="0" fontId="89" fillId="73" borderId="148" applyNumberFormat="0" applyAlignment="0" applyProtection="0"/>
    <xf numFmtId="0" fontId="89" fillId="73" borderId="148" applyNumberFormat="0" applyAlignment="0" applyProtection="0"/>
    <xf numFmtId="0" fontId="89" fillId="73" borderId="148" applyNumberFormat="0" applyAlignment="0" applyProtection="0"/>
    <xf numFmtId="0" fontId="89" fillId="73" borderId="148" applyNumberFormat="0" applyAlignment="0" applyProtection="0"/>
    <xf numFmtId="0" fontId="89" fillId="73" borderId="148" applyNumberFormat="0" applyAlignment="0" applyProtection="0"/>
    <xf numFmtId="0" fontId="89" fillId="73" borderId="148" applyNumberFormat="0" applyAlignment="0" applyProtection="0"/>
    <xf numFmtId="0" fontId="89" fillId="73" borderId="148" applyNumberFormat="0" applyAlignment="0" applyProtection="0"/>
    <xf numFmtId="0" fontId="89" fillId="73" borderId="148" applyNumberFormat="0" applyAlignment="0" applyProtection="0"/>
    <xf numFmtId="0" fontId="89" fillId="73" borderId="148" applyNumberFormat="0" applyAlignment="0" applyProtection="0"/>
    <xf numFmtId="0" fontId="89" fillId="73" borderId="148" applyNumberFormat="0" applyAlignment="0" applyProtection="0"/>
    <xf numFmtId="0" fontId="89" fillId="73" borderId="148" applyNumberFormat="0" applyAlignment="0" applyProtection="0"/>
    <xf numFmtId="0" fontId="89" fillId="73" borderId="148" applyNumberFormat="0" applyAlignment="0" applyProtection="0"/>
    <xf numFmtId="0" fontId="63" fillId="72" borderId="192" applyNumberFormat="0" applyFont="0" applyAlignment="0" applyProtection="0"/>
    <xf numFmtId="0" fontId="5" fillId="72" borderId="201" applyNumberFormat="0" applyFont="0" applyAlignment="0" applyProtection="0"/>
    <xf numFmtId="0" fontId="63" fillId="72" borderId="192" applyNumberFormat="0" applyFont="0" applyAlignment="0" applyProtection="0"/>
    <xf numFmtId="0" fontId="74" fillId="78" borderId="176" applyNumberFormat="0" applyAlignment="0" applyProtection="0"/>
    <xf numFmtId="0" fontId="63" fillId="72" borderId="192" applyNumberFormat="0" applyFont="0" applyAlignment="0" applyProtection="0"/>
    <xf numFmtId="0" fontId="63" fillId="72" borderId="192" applyNumberFormat="0" applyFont="0" applyAlignment="0" applyProtection="0"/>
    <xf numFmtId="0" fontId="63" fillId="72" borderId="148" applyNumberFormat="0" applyFont="0" applyAlignment="0" applyProtection="0"/>
    <xf numFmtId="0" fontId="63" fillId="72" borderId="148" applyNumberFormat="0" applyFont="0" applyAlignment="0" applyProtection="0"/>
    <xf numFmtId="0" fontId="5" fillId="72" borderId="150" applyNumberFormat="0" applyFont="0" applyAlignment="0" applyProtection="0"/>
    <xf numFmtId="0" fontId="5" fillId="72" borderId="150" applyNumberFormat="0" applyFont="0" applyAlignment="0" applyProtection="0"/>
    <xf numFmtId="0" fontId="63" fillId="72" borderId="148" applyNumberFormat="0" applyFont="0" applyAlignment="0" applyProtection="0"/>
    <xf numFmtId="0" fontId="63" fillId="72" borderId="148" applyNumberFormat="0" applyFont="0" applyAlignment="0" applyProtection="0"/>
    <xf numFmtId="0" fontId="63" fillId="72" borderId="148" applyNumberFormat="0" applyFont="0" applyAlignment="0" applyProtection="0"/>
    <xf numFmtId="0" fontId="63" fillId="72" borderId="148" applyNumberFormat="0" applyFont="0" applyAlignment="0" applyProtection="0"/>
    <xf numFmtId="0" fontId="89" fillId="73" borderId="192" applyNumberFormat="0" applyAlignment="0" applyProtection="0"/>
    <xf numFmtId="0" fontId="90" fillId="82" borderId="200" applyNumberFormat="0" applyAlignment="0" applyProtection="0"/>
    <xf numFmtId="0" fontId="9" fillId="0" borderId="204">
      <alignment horizontal="left" vertical="center"/>
    </xf>
    <xf numFmtId="0" fontId="9" fillId="0" borderId="188">
      <alignment horizontal="left" vertical="center"/>
    </xf>
    <xf numFmtId="0" fontId="9" fillId="0" borderId="188">
      <alignment horizontal="left" vertical="center"/>
    </xf>
    <xf numFmtId="0" fontId="89" fillId="73" borderId="176" applyNumberFormat="0" applyAlignment="0" applyProtection="0"/>
    <xf numFmtId="0" fontId="89" fillId="73" borderId="176" applyNumberFormat="0" applyAlignment="0" applyProtection="0"/>
    <xf numFmtId="0" fontId="89" fillId="73" borderId="176" applyNumberFormat="0" applyAlignment="0" applyProtection="0"/>
    <xf numFmtId="0" fontId="89" fillId="73" borderId="176" applyNumberFormat="0" applyAlignment="0" applyProtection="0"/>
    <xf numFmtId="0" fontId="73" fillId="77" borderId="199" applyNumberFormat="0" applyAlignment="0" applyProtection="0"/>
    <xf numFmtId="0" fontId="63" fillId="72" borderId="176" applyNumberFormat="0" applyFont="0" applyAlignment="0" applyProtection="0"/>
    <xf numFmtId="0" fontId="63" fillId="72" borderId="176" applyNumberFormat="0" applyFont="0" applyAlignment="0" applyProtection="0"/>
    <xf numFmtId="0" fontId="63" fillId="72" borderId="148" applyNumberFormat="0" applyFont="0" applyAlignment="0" applyProtection="0"/>
    <xf numFmtId="0" fontId="63" fillId="72" borderId="148" applyNumberFormat="0" applyFont="0" applyAlignment="0" applyProtection="0"/>
    <xf numFmtId="0" fontId="63" fillId="72" borderId="148" applyNumberFormat="0" applyFont="0" applyAlignment="0" applyProtection="0"/>
    <xf numFmtId="0" fontId="63" fillId="72" borderId="148" applyNumberFormat="0" applyFont="0" applyAlignment="0" applyProtection="0"/>
    <xf numFmtId="0" fontId="52" fillId="85" borderId="151" applyNumberFormat="0" applyAlignment="0" applyProtection="0"/>
    <xf numFmtId="0" fontId="52" fillId="85" borderId="151" applyNumberFormat="0" applyAlignment="0" applyProtection="0"/>
    <xf numFmtId="0" fontId="94" fillId="78" borderId="152" applyNumberFormat="0" applyAlignment="0" applyProtection="0"/>
    <xf numFmtId="0" fontId="94" fillId="78" borderId="152" applyNumberFormat="0" applyAlignment="0" applyProtection="0"/>
    <xf numFmtId="4" fontId="53" fillId="41" borderId="177" applyNumberFormat="0" applyProtection="0">
      <alignment vertical="center"/>
    </xf>
    <xf numFmtId="4" fontId="96" fillId="41" borderId="175" applyNumberFormat="0" applyProtection="0">
      <alignment vertical="center"/>
    </xf>
    <xf numFmtId="4" fontId="97" fillId="42" borderId="176" applyNumberFormat="0" applyProtection="0">
      <alignment vertical="center"/>
    </xf>
    <xf numFmtId="4" fontId="97" fillId="42" borderId="176" applyNumberFormat="0" applyProtection="0">
      <alignment vertical="center"/>
    </xf>
    <xf numFmtId="4" fontId="95" fillId="41" borderId="175" applyNumberFormat="0" applyProtection="0">
      <alignment horizontal="left" vertical="center" indent="1"/>
    </xf>
    <xf numFmtId="0" fontId="58" fillId="41" borderId="177" applyNumberFormat="0" applyProtection="0">
      <alignment horizontal="left" vertical="top" indent="1"/>
    </xf>
    <xf numFmtId="4" fontId="63" fillId="86" borderId="175" applyNumberFormat="0" applyProtection="0">
      <alignment horizontal="left" vertical="center" indent="1"/>
    </xf>
    <xf numFmtId="4" fontId="63" fillId="86" borderId="175" applyNumberFormat="0" applyProtection="0">
      <alignment horizontal="left" vertical="center" indent="1"/>
    </xf>
    <xf numFmtId="4" fontId="63" fillId="86" borderId="175" applyNumberFormat="0" applyProtection="0">
      <alignment horizontal="left" vertical="center" indent="1"/>
    </xf>
    <xf numFmtId="4" fontId="63" fillId="87" borderId="176" applyNumberFormat="0" applyProtection="0">
      <alignment horizontal="left" vertical="center" indent="1"/>
    </xf>
    <xf numFmtId="4" fontId="63" fillId="87" borderId="176" applyNumberFormat="0" applyProtection="0">
      <alignment horizontal="left" vertical="center" indent="1"/>
    </xf>
    <xf numFmtId="4" fontId="63" fillId="87" borderId="176" applyNumberFormat="0" applyProtection="0">
      <alignment horizontal="left" vertical="center" indent="1"/>
    </xf>
    <xf numFmtId="4" fontId="63" fillId="87" borderId="176" applyNumberFormat="0" applyProtection="0">
      <alignment horizontal="left" vertical="center" indent="1"/>
    </xf>
    <xf numFmtId="4" fontId="55" fillId="30" borderId="177" applyNumberFormat="0" applyProtection="0">
      <alignment horizontal="right" vertical="center"/>
    </xf>
    <xf numFmtId="4" fontId="58" fillId="42" borderId="146" applyNumberFormat="0" applyProtection="0">
      <alignment vertical="center"/>
    </xf>
    <xf numFmtId="4" fontId="58" fillId="42" borderId="146" applyNumberFormat="0" applyProtection="0">
      <alignment vertical="center"/>
    </xf>
    <xf numFmtId="4" fontId="95" fillId="41" borderId="129" applyNumberFormat="0" applyProtection="0">
      <alignment vertical="center"/>
    </xf>
    <xf numFmtId="4" fontId="95" fillId="41" borderId="129" applyNumberFormat="0" applyProtection="0">
      <alignment vertical="center"/>
    </xf>
    <xf numFmtId="4" fontId="95" fillId="41" borderId="129" applyNumberFormat="0" applyProtection="0">
      <alignment vertical="center"/>
    </xf>
    <xf numFmtId="4" fontId="95" fillId="41" borderId="129" applyNumberFormat="0" applyProtection="0">
      <alignment vertical="center"/>
    </xf>
    <xf numFmtId="4" fontId="63" fillId="41" borderId="148" applyNumberFormat="0" applyProtection="0">
      <alignment vertical="center"/>
    </xf>
    <xf numFmtId="4" fontId="63" fillId="41" borderId="148" applyNumberFormat="0" applyProtection="0">
      <alignment vertical="center"/>
    </xf>
    <xf numFmtId="4" fontId="63" fillId="41" borderId="148" applyNumberFormat="0" applyProtection="0">
      <alignment vertical="center"/>
    </xf>
    <xf numFmtId="4" fontId="63" fillId="41" borderId="148" applyNumberFormat="0" applyProtection="0">
      <alignment vertical="center"/>
    </xf>
    <xf numFmtId="4" fontId="53" fillId="41" borderId="146" applyNumberFormat="0" applyProtection="0">
      <alignment vertical="center"/>
    </xf>
    <xf numFmtId="4" fontId="53" fillId="41" borderId="146" applyNumberFormat="0" applyProtection="0">
      <alignment vertical="center"/>
    </xf>
    <xf numFmtId="4" fontId="53" fillId="41" borderId="146" applyNumberFormat="0" applyProtection="0">
      <alignment vertical="center"/>
    </xf>
    <xf numFmtId="4" fontId="53" fillId="41" borderId="146" applyNumberFormat="0" applyProtection="0">
      <alignment vertical="center"/>
    </xf>
    <xf numFmtId="4" fontId="56" fillId="42" borderId="146" applyNumberFormat="0" applyProtection="0">
      <alignment vertical="center"/>
    </xf>
    <xf numFmtId="4" fontId="56" fillId="42" borderId="146" applyNumberFormat="0" applyProtection="0">
      <alignment vertical="center"/>
    </xf>
    <xf numFmtId="4" fontId="96" fillId="41" borderId="129" applyNumberFormat="0" applyProtection="0">
      <alignment vertical="center"/>
    </xf>
    <xf numFmtId="4" fontId="96" fillId="41" borderId="129" applyNumberFormat="0" applyProtection="0">
      <alignment vertical="center"/>
    </xf>
    <xf numFmtId="4" fontId="96" fillId="41" borderId="129" applyNumberFormat="0" applyProtection="0">
      <alignment vertical="center"/>
    </xf>
    <xf numFmtId="4" fontId="96" fillId="41" borderId="129" applyNumberFormat="0" applyProtection="0">
      <alignment vertical="center"/>
    </xf>
    <xf numFmtId="4" fontId="97" fillId="42" borderId="148" applyNumberFormat="0" applyProtection="0">
      <alignment vertical="center"/>
    </xf>
    <xf numFmtId="4" fontId="97" fillId="42" borderId="148" applyNumberFormat="0" applyProtection="0">
      <alignment vertical="center"/>
    </xf>
    <xf numFmtId="4" fontId="97" fillId="42" borderId="148" applyNumberFormat="0" applyProtection="0">
      <alignment vertical="center"/>
    </xf>
    <xf numFmtId="4" fontId="97" fillId="42" borderId="148" applyNumberFormat="0" applyProtection="0">
      <alignment vertical="center"/>
    </xf>
    <xf numFmtId="4" fontId="56" fillId="42" borderId="146" applyNumberFormat="0" applyProtection="0">
      <alignment vertical="center"/>
    </xf>
    <xf numFmtId="4" fontId="56" fillId="42" borderId="146" applyNumberFormat="0" applyProtection="0">
      <alignment vertical="center"/>
    </xf>
    <xf numFmtId="4" fontId="58" fillId="42" borderId="146" applyNumberFormat="0" applyProtection="0">
      <alignment horizontal="left" vertical="center" indent="1"/>
    </xf>
    <xf numFmtId="4" fontId="58" fillId="42" borderId="146" applyNumberFormat="0" applyProtection="0">
      <alignment horizontal="left" vertical="center" indent="1"/>
    </xf>
    <xf numFmtId="4" fontId="95" fillId="41" borderId="129" applyNumberFormat="0" applyProtection="0">
      <alignment horizontal="left" vertical="center" indent="1"/>
    </xf>
    <xf numFmtId="4" fontId="95" fillId="41" borderId="129" applyNumberFormat="0" applyProtection="0">
      <alignment horizontal="left" vertical="center" indent="1"/>
    </xf>
    <xf numFmtId="4" fontId="95" fillId="41" borderId="129" applyNumberFormat="0" applyProtection="0">
      <alignment horizontal="left" vertical="center" indent="1"/>
    </xf>
    <xf numFmtId="4" fontId="95" fillId="41" borderId="129" applyNumberFormat="0" applyProtection="0">
      <alignment horizontal="left" vertical="center" indent="1"/>
    </xf>
    <xf numFmtId="4" fontId="63" fillId="42" borderId="148" applyNumberFormat="0" applyProtection="0">
      <alignment horizontal="left" vertical="center" indent="1"/>
    </xf>
    <xf numFmtId="4" fontId="63" fillId="42" borderId="148" applyNumberFormat="0" applyProtection="0">
      <alignment horizontal="left" vertical="center" indent="1"/>
    </xf>
    <xf numFmtId="4" fontId="63" fillId="42" borderId="148" applyNumberFormat="0" applyProtection="0">
      <alignment horizontal="left" vertical="center" indent="1"/>
    </xf>
    <xf numFmtId="4" fontId="63" fillId="42" borderId="148" applyNumberFormat="0" applyProtection="0">
      <alignment horizontal="left" vertical="center" indent="1"/>
    </xf>
    <xf numFmtId="4" fontId="53" fillId="42" borderId="146" applyNumberFormat="0" applyProtection="0">
      <alignment horizontal="left" vertical="center" indent="1"/>
    </xf>
    <xf numFmtId="4" fontId="53" fillId="42" borderId="146" applyNumberFormat="0" applyProtection="0">
      <alignment horizontal="left" vertical="center" indent="1"/>
    </xf>
    <xf numFmtId="4" fontId="53" fillId="42" borderId="146" applyNumberFormat="0" applyProtection="0">
      <alignment horizontal="left" vertical="center" indent="1"/>
    </xf>
    <xf numFmtId="4" fontId="53" fillId="42" borderId="146" applyNumberFormat="0" applyProtection="0">
      <alignment horizontal="left" vertical="center" indent="1"/>
    </xf>
    <xf numFmtId="0" fontId="53" fillId="42" borderId="146" applyNumberFormat="0" applyProtection="0">
      <alignment horizontal="left" vertical="top" indent="1"/>
    </xf>
    <xf numFmtId="0" fontId="53" fillId="42" borderId="146" applyNumberFormat="0" applyProtection="0">
      <alignment horizontal="left" vertical="top" indent="1"/>
    </xf>
    <xf numFmtId="0" fontId="58" fillId="41" borderId="146" applyNumberFormat="0" applyProtection="0">
      <alignment horizontal="left" vertical="top" indent="1"/>
    </xf>
    <xf numFmtId="0" fontId="58" fillId="41" borderId="146" applyNumberFormat="0" applyProtection="0">
      <alignment horizontal="left" vertical="top" indent="1"/>
    </xf>
    <xf numFmtId="0" fontId="58" fillId="41" borderId="146" applyNumberFormat="0" applyProtection="0">
      <alignment horizontal="left" vertical="top" indent="1"/>
    </xf>
    <xf numFmtId="0" fontId="58" fillId="41" borderId="146" applyNumberFormat="0" applyProtection="0">
      <alignment horizontal="left" vertical="top" indent="1"/>
    </xf>
    <xf numFmtId="0" fontId="53" fillId="42" borderId="146" applyNumberFormat="0" applyProtection="0">
      <alignment horizontal="left" vertical="top" indent="1"/>
    </xf>
    <xf numFmtId="0" fontId="53" fillId="42" borderId="146" applyNumberFormat="0" applyProtection="0">
      <alignment horizontal="left" vertical="top" indent="1"/>
    </xf>
    <xf numFmtId="4" fontId="63" fillId="86" borderId="129" applyNumberFormat="0" applyProtection="0">
      <alignment horizontal="left" vertical="center" indent="1"/>
    </xf>
    <xf numFmtId="4" fontId="63" fillId="86" borderId="129" applyNumberFormat="0" applyProtection="0">
      <alignment horizontal="left" vertical="center" indent="1"/>
    </xf>
    <xf numFmtId="4" fontId="63" fillId="86" borderId="129" applyNumberFormat="0" applyProtection="0">
      <alignment horizontal="left" vertical="center" indent="1"/>
    </xf>
    <xf numFmtId="4" fontId="63" fillId="86" borderId="129" applyNumberFormat="0" applyProtection="0">
      <alignment horizontal="left" vertical="center" indent="1"/>
    </xf>
    <xf numFmtId="4" fontId="63" fillId="86" borderId="129" applyNumberFormat="0" applyProtection="0">
      <alignment horizontal="left" vertical="center" indent="1"/>
    </xf>
    <xf numFmtId="4" fontId="63" fillId="86" borderId="129" applyNumberFormat="0" applyProtection="0">
      <alignment horizontal="left" vertical="center" indent="1"/>
    </xf>
    <xf numFmtId="4" fontId="63" fillId="87" borderId="148" applyNumberFormat="0" applyProtection="0">
      <alignment horizontal="left" vertical="center" indent="1"/>
    </xf>
    <xf numFmtId="4" fontId="63" fillId="87" borderId="148" applyNumberFormat="0" applyProtection="0">
      <alignment horizontal="left" vertical="center" indent="1"/>
    </xf>
    <xf numFmtId="4" fontId="63" fillId="87" borderId="148" applyNumberFormat="0" applyProtection="0">
      <alignment horizontal="left" vertical="center" indent="1"/>
    </xf>
    <xf numFmtId="4" fontId="63" fillId="87" borderId="148" applyNumberFormat="0" applyProtection="0">
      <alignment horizontal="left" vertical="center" indent="1"/>
    </xf>
    <xf numFmtId="4" fontId="55" fillId="30" borderId="146" applyNumberFormat="0" applyProtection="0">
      <alignment horizontal="right" vertical="center"/>
    </xf>
    <xf numFmtId="4" fontId="55" fillId="30" borderId="146" applyNumberFormat="0" applyProtection="0">
      <alignment horizontal="right" vertical="center"/>
    </xf>
    <xf numFmtId="4" fontId="95" fillId="30" borderId="129" applyNumberFormat="0" applyProtection="0">
      <alignment horizontal="right" vertical="center"/>
    </xf>
    <xf numFmtId="4" fontId="95" fillId="30" borderId="129" applyNumberFormat="0" applyProtection="0">
      <alignment horizontal="right" vertical="center"/>
    </xf>
    <xf numFmtId="4" fontId="95" fillId="30" borderId="129" applyNumberFormat="0" applyProtection="0">
      <alignment horizontal="right" vertical="center"/>
    </xf>
    <xf numFmtId="4" fontId="95" fillId="30" borderId="129" applyNumberFormat="0" applyProtection="0">
      <alignment horizontal="right" vertical="center"/>
    </xf>
    <xf numFmtId="4" fontId="63" fillId="30" borderId="148" applyNumberFormat="0" applyProtection="0">
      <alignment horizontal="right" vertical="center"/>
    </xf>
    <xf numFmtId="4" fontId="63" fillId="30" borderId="148" applyNumberFormat="0" applyProtection="0">
      <alignment horizontal="right" vertical="center"/>
    </xf>
    <xf numFmtId="4" fontId="63" fillId="30" borderId="148" applyNumberFormat="0" applyProtection="0">
      <alignment horizontal="right" vertical="center"/>
    </xf>
    <xf numFmtId="4" fontId="63" fillId="30" borderId="148" applyNumberFormat="0" applyProtection="0">
      <alignment horizontal="right" vertical="center"/>
    </xf>
    <xf numFmtId="4" fontId="55" fillId="30" borderId="146" applyNumberFormat="0" applyProtection="0">
      <alignment horizontal="right" vertical="center"/>
    </xf>
    <xf numFmtId="4" fontId="55" fillId="30" borderId="146" applyNumberFormat="0" applyProtection="0">
      <alignment horizontal="right" vertical="center"/>
    </xf>
    <xf numFmtId="4" fontId="55" fillId="31" borderId="146" applyNumberFormat="0" applyProtection="0">
      <alignment horizontal="right" vertical="center"/>
    </xf>
    <xf numFmtId="4" fontId="55" fillId="31" borderId="146" applyNumberFormat="0" applyProtection="0">
      <alignment horizontal="right" vertical="center"/>
    </xf>
    <xf numFmtId="4" fontId="95" fillId="31" borderId="129" applyNumberFormat="0" applyProtection="0">
      <alignment horizontal="right" vertical="center"/>
    </xf>
    <xf numFmtId="4" fontId="95" fillId="31" borderId="129" applyNumberFormat="0" applyProtection="0">
      <alignment horizontal="right" vertical="center"/>
    </xf>
    <xf numFmtId="4" fontId="95" fillId="31" borderId="129" applyNumberFormat="0" applyProtection="0">
      <alignment horizontal="right" vertical="center"/>
    </xf>
    <xf numFmtId="4" fontId="95" fillId="31" borderId="129" applyNumberFormat="0" applyProtection="0">
      <alignment horizontal="right" vertical="center"/>
    </xf>
    <xf numFmtId="4" fontId="63" fillId="88" borderId="148" applyNumberFormat="0" applyProtection="0">
      <alignment horizontal="right" vertical="center"/>
    </xf>
    <xf numFmtId="4" fontId="63" fillId="88" borderId="148" applyNumberFormat="0" applyProtection="0">
      <alignment horizontal="right" vertical="center"/>
    </xf>
    <xf numFmtId="4" fontId="63" fillId="88" borderId="148" applyNumberFormat="0" applyProtection="0">
      <alignment horizontal="right" vertical="center"/>
    </xf>
    <xf numFmtId="4" fontId="63" fillId="88" borderId="148" applyNumberFormat="0" applyProtection="0">
      <alignment horizontal="right" vertical="center"/>
    </xf>
    <xf numFmtId="4" fontId="55" fillId="31" borderId="146" applyNumberFormat="0" applyProtection="0">
      <alignment horizontal="right" vertical="center"/>
    </xf>
    <xf numFmtId="4" fontId="55" fillId="31" borderId="146" applyNumberFormat="0" applyProtection="0">
      <alignment horizontal="right" vertical="center"/>
    </xf>
    <xf numFmtId="4" fontId="55" fillId="35" borderId="146" applyNumberFormat="0" applyProtection="0">
      <alignment horizontal="right" vertical="center"/>
    </xf>
    <xf numFmtId="4" fontId="55" fillId="35" borderId="146" applyNumberFormat="0" applyProtection="0">
      <alignment horizontal="right" vertical="center"/>
    </xf>
    <xf numFmtId="4" fontId="95" fillId="35" borderId="129" applyNumberFormat="0" applyProtection="0">
      <alignment horizontal="right" vertical="center"/>
    </xf>
    <xf numFmtId="4" fontId="95" fillId="35" borderId="129" applyNumberFormat="0" applyProtection="0">
      <alignment horizontal="right" vertical="center"/>
    </xf>
    <xf numFmtId="4" fontId="95" fillId="35" borderId="129" applyNumberFormat="0" applyProtection="0">
      <alignment horizontal="right" vertical="center"/>
    </xf>
    <xf numFmtId="4" fontId="95" fillId="35" borderId="129" applyNumberFormat="0" applyProtection="0">
      <alignment horizontal="right" vertical="center"/>
    </xf>
    <xf numFmtId="4" fontId="63" fillId="35" borderId="153" applyNumberFormat="0" applyProtection="0">
      <alignment horizontal="right" vertical="center"/>
    </xf>
    <xf numFmtId="4" fontId="63" fillId="35" borderId="153" applyNumberFormat="0" applyProtection="0">
      <alignment horizontal="right" vertical="center"/>
    </xf>
    <xf numFmtId="4" fontId="55" fillId="35" borderId="146" applyNumberFormat="0" applyProtection="0">
      <alignment horizontal="right" vertical="center"/>
    </xf>
    <xf numFmtId="4" fontId="55" fillId="35" borderId="146" applyNumberFormat="0" applyProtection="0">
      <alignment horizontal="right" vertical="center"/>
    </xf>
    <xf numFmtId="4" fontId="55" fillId="33" borderId="146" applyNumberFormat="0" applyProtection="0">
      <alignment horizontal="right" vertical="center"/>
    </xf>
    <xf numFmtId="4" fontId="55" fillId="33" borderId="146" applyNumberFormat="0" applyProtection="0">
      <alignment horizontal="right" vertical="center"/>
    </xf>
    <xf numFmtId="4" fontId="95" fillId="33" borderId="129" applyNumberFormat="0" applyProtection="0">
      <alignment horizontal="right" vertical="center"/>
    </xf>
    <xf numFmtId="4" fontId="95" fillId="33" borderId="129" applyNumberFormat="0" applyProtection="0">
      <alignment horizontal="right" vertical="center"/>
    </xf>
    <xf numFmtId="4" fontId="95" fillId="33" borderId="129" applyNumberFormat="0" applyProtection="0">
      <alignment horizontal="right" vertical="center"/>
    </xf>
    <xf numFmtId="4" fontId="95" fillId="33" borderId="129" applyNumberFormat="0" applyProtection="0">
      <alignment horizontal="right" vertical="center"/>
    </xf>
    <xf numFmtId="4" fontId="63" fillId="33" borderId="148" applyNumberFormat="0" applyProtection="0">
      <alignment horizontal="right" vertical="center"/>
    </xf>
    <xf numFmtId="4" fontId="63" fillId="33" borderId="148" applyNumberFormat="0" applyProtection="0">
      <alignment horizontal="right" vertical="center"/>
    </xf>
    <xf numFmtId="4" fontId="63" fillId="33" borderId="148" applyNumberFormat="0" applyProtection="0">
      <alignment horizontal="right" vertical="center"/>
    </xf>
    <xf numFmtId="4" fontId="63" fillId="33" borderId="148" applyNumberFormat="0" applyProtection="0">
      <alignment horizontal="right" vertical="center"/>
    </xf>
    <xf numFmtId="4" fontId="55" fillId="33" borderId="146" applyNumberFormat="0" applyProtection="0">
      <alignment horizontal="right" vertical="center"/>
    </xf>
    <xf numFmtId="4" fontId="55" fillId="33" borderId="146" applyNumberFormat="0" applyProtection="0">
      <alignment horizontal="right" vertical="center"/>
    </xf>
    <xf numFmtId="4" fontId="55" fillId="34" borderId="146" applyNumberFormat="0" applyProtection="0">
      <alignment horizontal="right" vertical="center"/>
    </xf>
    <xf numFmtId="4" fontId="55" fillId="34" borderId="146" applyNumberFormat="0" applyProtection="0">
      <alignment horizontal="right" vertical="center"/>
    </xf>
    <xf numFmtId="4" fontId="95" fillId="34" borderId="129" applyNumberFormat="0" applyProtection="0">
      <alignment horizontal="right" vertical="center"/>
    </xf>
    <xf numFmtId="4" fontId="95" fillId="34" borderId="129" applyNumberFormat="0" applyProtection="0">
      <alignment horizontal="right" vertical="center"/>
    </xf>
    <xf numFmtId="4" fontId="95" fillId="34" borderId="129" applyNumberFormat="0" applyProtection="0">
      <alignment horizontal="right" vertical="center"/>
    </xf>
    <xf numFmtId="4" fontId="95" fillId="34" borderId="129" applyNumberFormat="0" applyProtection="0">
      <alignment horizontal="right" vertical="center"/>
    </xf>
    <xf numFmtId="4" fontId="63" fillId="34" borderId="148" applyNumberFormat="0" applyProtection="0">
      <alignment horizontal="right" vertical="center"/>
    </xf>
    <xf numFmtId="4" fontId="63" fillId="34" borderId="148" applyNumberFormat="0" applyProtection="0">
      <alignment horizontal="right" vertical="center"/>
    </xf>
    <xf numFmtId="4" fontId="63" fillId="34" borderId="148" applyNumberFormat="0" applyProtection="0">
      <alignment horizontal="right" vertical="center"/>
    </xf>
    <xf numFmtId="4" fontId="63" fillId="34" borderId="148" applyNumberFormat="0" applyProtection="0">
      <alignment horizontal="right" vertical="center"/>
    </xf>
    <xf numFmtId="4" fontId="55" fillId="34" borderId="146" applyNumberFormat="0" applyProtection="0">
      <alignment horizontal="right" vertical="center"/>
    </xf>
    <xf numFmtId="4" fontId="55" fillId="34" borderId="146" applyNumberFormat="0" applyProtection="0">
      <alignment horizontal="right" vertical="center"/>
    </xf>
    <xf numFmtId="4" fontId="55" fillId="37" borderId="146" applyNumberFormat="0" applyProtection="0">
      <alignment horizontal="right" vertical="center"/>
    </xf>
    <xf numFmtId="4" fontId="55" fillId="37" borderId="146" applyNumberFormat="0" applyProtection="0">
      <alignment horizontal="right" vertical="center"/>
    </xf>
    <xf numFmtId="4" fontId="95" fillId="37" borderId="129" applyNumberFormat="0" applyProtection="0">
      <alignment horizontal="right" vertical="center"/>
    </xf>
    <xf numFmtId="4" fontId="95" fillId="37" borderId="129" applyNumberFormat="0" applyProtection="0">
      <alignment horizontal="right" vertical="center"/>
    </xf>
    <xf numFmtId="4" fontId="95" fillId="37" borderId="129" applyNumberFormat="0" applyProtection="0">
      <alignment horizontal="right" vertical="center"/>
    </xf>
    <xf numFmtId="4" fontId="95" fillId="37" borderId="129" applyNumberFormat="0" applyProtection="0">
      <alignment horizontal="right" vertical="center"/>
    </xf>
    <xf numFmtId="4" fontId="63" fillId="37" borderId="148" applyNumberFormat="0" applyProtection="0">
      <alignment horizontal="right" vertical="center"/>
    </xf>
    <xf numFmtId="4" fontId="63" fillId="37" borderId="148" applyNumberFormat="0" applyProtection="0">
      <alignment horizontal="right" vertical="center"/>
    </xf>
    <xf numFmtId="4" fontId="63" fillId="37" borderId="148" applyNumberFormat="0" applyProtection="0">
      <alignment horizontal="right" vertical="center"/>
    </xf>
    <xf numFmtId="4" fontId="63" fillId="37" borderId="148" applyNumberFormat="0" applyProtection="0">
      <alignment horizontal="right" vertical="center"/>
    </xf>
    <xf numFmtId="4" fontId="55" fillId="37" borderId="146" applyNumberFormat="0" applyProtection="0">
      <alignment horizontal="right" vertical="center"/>
    </xf>
    <xf numFmtId="4" fontId="55" fillId="37" borderId="146" applyNumberFormat="0" applyProtection="0">
      <alignment horizontal="right" vertical="center"/>
    </xf>
    <xf numFmtId="4" fontId="55" fillId="36" borderId="146" applyNumberFormat="0" applyProtection="0">
      <alignment horizontal="right" vertical="center"/>
    </xf>
    <xf numFmtId="4" fontId="55" fillId="36" borderId="146" applyNumberFormat="0" applyProtection="0">
      <alignment horizontal="right" vertical="center"/>
    </xf>
    <xf numFmtId="4" fontId="95" fillId="36" borderId="129" applyNumberFormat="0" applyProtection="0">
      <alignment horizontal="right" vertical="center"/>
    </xf>
    <xf numFmtId="4" fontId="95" fillId="36" borderId="129" applyNumberFormat="0" applyProtection="0">
      <alignment horizontal="right" vertical="center"/>
    </xf>
    <xf numFmtId="4" fontId="95" fillId="36" borderId="129" applyNumberFormat="0" applyProtection="0">
      <alignment horizontal="right" vertical="center"/>
    </xf>
    <xf numFmtId="4" fontId="95" fillId="36" borderId="129" applyNumberFormat="0" applyProtection="0">
      <alignment horizontal="right" vertical="center"/>
    </xf>
    <xf numFmtId="4" fontId="63" fillId="36" borderId="148" applyNumberFormat="0" applyProtection="0">
      <alignment horizontal="right" vertical="center"/>
    </xf>
    <xf numFmtId="4" fontId="63" fillId="36" borderId="148" applyNumberFormat="0" applyProtection="0">
      <alignment horizontal="right" vertical="center"/>
    </xf>
    <xf numFmtId="4" fontId="63" fillId="36" borderId="148" applyNumberFormat="0" applyProtection="0">
      <alignment horizontal="right" vertical="center"/>
    </xf>
    <xf numFmtId="4" fontId="63" fillId="36" borderId="148" applyNumberFormat="0" applyProtection="0">
      <alignment horizontal="right" vertical="center"/>
    </xf>
    <xf numFmtId="4" fontId="55" fillId="36" borderId="146" applyNumberFormat="0" applyProtection="0">
      <alignment horizontal="right" vertical="center"/>
    </xf>
    <xf numFmtId="4" fontId="55" fillId="36" borderId="146" applyNumberFormat="0" applyProtection="0">
      <alignment horizontal="right" vertical="center"/>
    </xf>
    <xf numFmtId="4" fontId="55" fillId="44" borderId="146" applyNumberFormat="0" applyProtection="0">
      <alignment horizontal="right" vertical="center"/>
    </xf>
    <xf numFmtId="4" fontId="55" fillId="44" borderId="146" applyNumberFormat="0" applyProtection="0">
      <alignment horizontal="right" vertical="center"/>
    </xf>
    <xf numFmtId="4" fontId="95" fillId="44" borderId="129" applyNumberFormat="0" applyProtection="0">
      <alignment horizontal="right" vertical="center"/>
    </xf>
    <xf numFmtId="4" fontId="95" fillId="44" borderId="129" applyNumberFormat="0" applyProtection="0">
      <alignment horizontal="right" vertical="center"/>
    </xf>
    <xf numFmtId="4" fontId="95" fillId="44" borderId="129" applyNumberFormat="0" applyProtection="0">
      <alignment horizontal="right" vertical="center"/>
    </xf>
    <xf numFmtId="4" fontId="95" fillId="44" borderId="129" applyNumberFormat="0" applyProtection="0">
      <alignment horizontal="right" vertical="center"/>
    </xf>
    <xf numFmtId="4" fontId="63" fillId="44" borderId="148" applyNumberFormat="0" applyProtection="0">
      <alignment horizontal="right" vertical="center"/>
    </xf>
    <xf numFmtId="4" fontId="63" fillId="44" borderId="148" applyNumberFormat="0" applyProtection="0">
      <alignment horizontal="right" vertical="center"/>
    </xf>
    <xf numFmtId="4" fontId="63" fillId="44" borderId="148" applyNumberFormat="0" applyProtection="0">
      <alignment horizontal="right" vertical="center"/>
    </xf>
    <xf numFmtId="4" fontId="63" fillId="44" borderId="148" applyNumberFormat="0" applyProtection="0">
      <alignment horizontal="right" vertical="center"/>
    </xf>
    <xf numFmtId="4" fontId="55" fillId="44" borderId="146" applyNumberFormat="0" applyProtection="0">
      <alignment horizontal="right" vertical="center"/>
    </xf>
    <xf numFmtId="4" fontId="55" fillId="44" borderId="146" applyNumberFormat="0" applyProtection="0">
      <alignment horizontal="right" vertical="center"/>
    </xf>
    <xf numFmtId="4" fontId="55" fillId="32" borderId="146" applyNumberFormat="0" applyProtection="0">
      <alignment horizontal="right" vertical="center"/>
    </xf>
    <xf numFmtId="4" fontId="55" fillId="32" borderId="146" applyNumberFormat="0" applyProtection="0">
      <alignment horizontal="right" vertical="center"/>
    </xf>
    <xf numFmtId="4" fontId="95" fillId="32" borderId="129" applyNumberFormat="0" applyProtection="0">
      <alignment horizontal="right" vertical="center"/>
    </xf>
    <xf numFmtId="4" fontId="95" fillId="32" borderId="129" applyNumberFormat="0" applyProtection="0">
      <alignment horizontal="right" vertical="center"/>
    </xf>
    <xf numFmtId="4" fontId="95" fillId="32" borderId="129" applyNumberFormat="0" applyProtection="0">
      <alignment horizontal="right" vertical="center"/>
    </xf>
    <xf numFmtId="4" fontId="95" fillId="32" borderId="129" applyNumberFormat="0" applyProtection="0">
      <alignment horizontal="right" vertical="center"/>
    </xf>
    <xf numFmtId="4" fontId="63" fillId="32" borderId="148" applyNumberFormat="0" applyProtection="0">
      <alignment horizontal="right" vertical="center"/>
    </xf>
    <xf numFmtId="4" fontId="63" fillId="32" borderId="148" applyNumberFormat="0" applyProtection="0">
      <alignment horizontal="right" vertical="center"/>
    </xf>
    <xf numFmtId="4" fontId="63" fillId="32" borderId="148" applyNumberFormat="0" applyProtection="0">
      <alignment horizontal="right" vertical="center"/>
    </xf>
    <xf numFmtId="4" fontId="63" fillId="32" borderId="148" applyNumberFormat="0" applyProtection="0">
      <alignment horizontal="right" vertical="center"/>
    </xf>
    <xf numFmtId="4" fontId="55" fillId="32" borderId="146" applyNumberFormat="0" applyProtection="0">
      <alignment horizontal="right" vertical="center"/>
    </xf>
    <xf numFmtId="4" fontId="55" fillId="32" borderId="146" applyNumberFormat="0" applyProtection="0">
      <alignment horizontal="right" vertical="center"/>
    </xf>
    <xf numFmtId="4" fontId="95" fillId="34" borderId="175" applyNumberFormat="0" applyProtection="0">
      <alignment horizontal="right" vertical="center"/>
    </xf>
    <xf numFmtId="4" fontId="63" fillId="34" borderId="176" applyNumberFormat="0" applyProtection="0">
      <alignment horizontal="right" vertical="center"/>
    </xf>
    <xf numFmtId="4" fontId="58" fillId="90" borderId="129" applyNumberFormat="0" applyProtection="0">
      <alignment horizontal="left" vertical="center" indent="1"/>
    </xf>
    <xf numFmtId="4" fontId="58" fillId="90" borderId="129" applyNumberFormat="0" applyProtection="0">
      <alignment horizontal="left" vertical="center" indent="1"/>
    </xf>
    <xf numFmtId="4" fontId="63" fillId="45" borderId="153" applyNumberFormat="0" applyProtection="0">
      <alignment horizontal="left" vertical="center" indent="1"/>
    </xf>
    <xf numFmtId="4" fontId="63" fillId="45" borderId="153" applyNumberFormat="0" applyProtection="0">
      <alignment horizontal="left" vertical="center" indent="1"/>
    </xf>
    <xf numFmtId="4" fontId="53" fillId="91" borderId="129" applyNumberFormat="0" applyProtection="0">
      <alignment horizontal="left" vertical="center" indent="1"/>
    </xf>
    <xf numFmtId="4" fontId="53" fillId="91" borderId="129" applyNumberFormat="0" applyProtection="0">
      <alignment horizontal="left" vertical="center" indent="1"/>
    </xf>
    <xf numFmtId="4" fontId="53" fillId="91" borderId="129" applyNumberFormat="0" applyProtection="0">
      <alignment horizontal="left" vertical="center" indent="1"/>
    </xf>
    <xf numFmtId="4" fontId="53" fillId="91" borderId="129" applyNumberFormat="0" applyProtection="0">
      <alignment horizontal="left" vertical="center" indent="1"/>
    </xf>
    <xf numFmtId="4" fontId="5" fillId="91" borderId="153" applyNumberFormat="0" applyProtection="0">
      <alignment horizontal="left" vertical="center" indent="1"/>
    </xf>
    <xf numFmtId="4" fontId="5" fillId="91" borderId="153" applyNumberFormat="0" applyProtection="0">
      <alignment horizontal="left" vertical="center" indent="1"/>
    </xf>
    <xf numFmtId="4" fontId="5" fillId="91" borderId="153" applyNumberFormat="0" applyProtection="0">
      <alignment horizontal="left" vertical="center" indent="1"/>
    </xf>
    <xf numFmtId="4" fontId="5" fillId="91" borderId="153" applyNumberFormat="0" applyProtection="0">
      <alignment horizontal="left" vertical="center" indent="1"/>
    </xf>
    <xf numFmtId="4" fontId="95" fillId="0" borderId="158" applyNumberFormat="0" applyProtection="0">
      <alignment horizontal="right" vertical="center"/>
    </xf>
    <xf numFmtId="4" fontId="95" fillId="0" borderId="158" applyNumberFormat="0" applyProtection="0">
      <alignment horizontal="right" vertical="center"/>
    </xf>
    <xf numFmtId="4" fontId="63" fillId="86" borderId="159" applyNumberFormat="0" applyProtection="0">
      <alignment horizontal="right" vertical="center"/>
    </xf>
    <xf numFmtId="4" fontId="63" fillId="86" borderId="159" applyNumberFormat="0" applyProtection="0">
      <alignment horizontal="right" vertical="center"/>
    </xf>
    <xf numFmtId="4" fontId="63" fillId="86" borderId="159" applyNumberFormat="0" applyProtection="0">
      <alignment horizontal="right" vertical="center"/>
    </xf>
    <xf numFmtId="4" fontId="63" fillId="86" borderId="159" applyNumberFormat="0" applyProtection="0">
      <alignment horizontal="right" vertical="center"/>
    </xf>
    <xf numFmtId="4" fontId="63" fillId="86" borderId="159" applyNumberFormat="0" applyProtection="0">
      <alignment horizontal="right" vertical="center"/>
    </xf>
    <xf numFmtId="4" fontId="63" fillId="86" borderId="159" applyNumberFormat="0" applyProtection="0">
      <alignment horizontal="right" vertical="center"/>
    </xf>
    <xf numFmtId="4" fontId="63" fillId="86" borderId="159" applyNumberFormat="0" applyProtection="0">
      <alignment horizontal="right" vertical="center"/>
    </xf>
    <xf numFmtId="4" fontId="63" fillId="86" borderId="159" applyNumberFormat="0" applyProtection="0">
      <alignment horizontal="right" vertical="center"/>
    </xf>
    <xf numFmtId="4" fontId="63" fillId="48" borderId="160" applyNumberFormat="0" applyProtection="0">
      <alignment horizontal="right" vertical="center"/>
    </xf>
    <xf numFmtId="4" fontId="63" fillId="48" borderId="160" applyNumberFormat="0" applyProtection="0">
      <alignment horizontal="right" vertical="center"/>
    </xf>
    <xf numFmtId="4" fontId="63" fillId="48" borderId="160" applyNumberFormat="0" applyProtection="0">
      <alignment horizontal="right" vertical="center"/>
    </xf>
    <xf numFmtId="4" fontId="63" fillId="48" borderId="160" applyNumberFormat="0" applyProtection="0">
      <alignment horizontal="right" vertical="center"/>
    </xf>
    <xf numFmtId="4" fontId="55" fillId="48" borderId="161" applyNumberFormat="0" applyProtection="0">
      <alignment horizontal="right" vertical="center"/>
    </xf>
    <xf numFmtId="4" fontId="55" fillId="48" borderId="161" applyNumberFormat="0" applyProtection="0">
      <alignment horizontal="right" vertical="center"/>
    </xf>
    <xf numFmtId="4" fontId="63" fillId="46" borderId="162" applyNumberFormat="0" applyProtection="0">
      <alignment horizontal="left" vertical="center" indent="1"/>
    </xf>
    <xf numFmtId="4" fontId="63" fillId="46" borderId="162" applyNumberFormat="0" applyProtection="0">
      <alignment horizontal="left" vertical="center" indent="1"/>
    </xf>
    <xf numFmtId="4" fontId="63" fillId="48" borderId="162" applyNumberFormat="0" applyProtection="0">
      <alignment horizontal="left" vertical="center" indent="1"/>
    </xf>
    <xf numFmtId="4" fontId="63" fillId="48" borderId="162" applyNumberFormat="0" applyProtection="0">
      <alignment horizontal="left" vertical="center" indent="1"/>
    </xf>
    <xf numFmtId="0" fontId="5" fillId="47" borderId="161" applyNumberFormat="0" applyProtection="0">
      <alignment horizontal="left" vertical="center" indent="1"/>
    </xf>
    <xf numFmtId="0" fontId="5" fillId="47" borderId="161" applyNumberFormat="0" applyProtection="0">
      <alignment horizontal="left" vertical="center" indent="1"/>
    </xf>
    <xf numFmtId="0" fontId="5" fillId="47" borderId="161" applyNumberFormat="0" applyProtection="0">
      <alignment horizontal="left" vertical="center" indent="1"/>
    </xf>
    <xf numFmtId="0" fontId="5" fillId="47" borderId="161" applyNumberFormat="0" applyProtection="0">
      <alignment horizontal="left" vertical="center" indent="1"/>
    </xf>
    <xf numFmtId="0" fontId="5" fillId="47" borderId="161" applyNumberFormat="0" applyProtection="0">
      <alignment horizontal="left" vertical="center" indent="1"/>
    </xf>
    <xf numFmtId="0" fontId="5" fillId="47" borderId="161" applyNumberFormat="0" applyProtection="0">
      <alignment horizontal="left" vertical="center" indent="1"/>
    </xf>
    <xf numFmtId="0" fontId="5" fillId="47" borderId="161" applyNumberFormat="0" applyProtection="0">
      <alignment horizontal="left" vertical="center" indent="1"/>
    </xf>
    <xf numFmtId="0" fontId="5" fillId="47" borderId="161" applyNumberFormat="0" applyProtection="0">
      <alignment horizontal="left" vertical="center" indent="1"/>
    </xf>
    <xf numFmtId="0" fontId="63" fillId="94" borderId="160" applyNumberFormat="0" applyProtection="0">
      <alignment horizontal="left" vertical="center" indent="1"/>
    </xf>
    <xf numFmtId="0" fontId="63" fillId="94" borderId="160" applyNumberFormat="0" applyProtection="0">
      <alignment horizontal="left" vertical="center" indent="1"/>
    </xf>
    <xf numFmtId="0" fontId="5" fillId="47" borderId="161" applyNumberFormat="0" applyProtection="0">
      <alignment horizontal="left" vertical="center" indent="1"/>
    </xf>
    <xf numFmtId="0" fontId="5" fillId="47" borderId="161" applyNumberFormat="0" applyProtection="0">
      <alignment horizontal="left" vertical="center" indent="1"/>
    </xf>
    <xf numFmtId="0" fontId="5" fillId="47" borderId="161" applyNumberFormat="0" applyProtection="0">
      <alignment horizontal="left" vertical="center" indent="1"/>
    </xf>
    <xf numFmtId="0" fontId="5" fillId="47" borderId="161" applyNumberFormat="0" applyProtection="0">
      <alignment horizontal="left" vertical="center" indent="1"/>
    </xf>
    <xf numFmtId="0" fontId="5" fillId="47" borderId="161" applyNumberFormat="0" applyProtection="0">
      <alignment horizontal="left" vertical="center" indent="1"/>
    </xf>
    <xf numFmtId="0" fontId="5" fillId="47" borderId="161" applyNumberFormat="0" applyProtection="0">
      <alignment horizontal="left" vertical="center" indent="1"/>
    </xf>
    <xf numFmtId="0" fontId="63" fillId="93" borderId="159" applyNumberFormat="0" applyProtection="0">
      <alignment horizontal="left" vertical="center" indent="1"/>
    </xf>
    <xf numFmtId="0" fontId="63" fillId="93" borderId="159" applyNumberFormat="0" applyProtection="0">
      <alignment horizontal="left" vertical="center" indent="1"/>
    </xf>
    <xf numFmtId="0" fontId="5" fillId="47" borderId="161" applyNumberFormat="0" applyProtection="0">
      <alignment horizontal="left" vertical="center" indent="1"/>
    </xf>
    <xf numFmtId="0" fontId="5" fillId="47" borderId="161" applyNumberFormat="0" applyProtection="0">
      <alignment horizontal="left" vertical="center" indent="1"/>
    </xf>
    <xf numFmtId="0" fontId="63" fillId="93" borderId="159" applyNumberFormat="0" applyProtection="0">
      <alignment horizontal="left" vertical="center" indent="1"/>
    </xf>
    <xf numFmtId="0" fontId="63" fillId="93" borderId="159" applyNumberFormat="0" applyProtection="0">
      <alignment horizontal="left" vertical="center" indent="1"/>
    </xf>
    <xf numFmtId="0" fontId="5" fillId="47" borderId="161" applyNumberFormat="0" applyProtection="0">
      <alignment horizontal="left" vertical="center" indent="1"/>
    </xf>
    <xf numFmtId="0" fontId="5" fillId="47" borderId="161" applyNumberFormat="0" applyProtection="0">
      <alignment horizontal="left" vertical="center" indent="1"/>
    </xf>
    <xf numFmtId="0" fontId="63" fillId="94" borderId="160" applyNumberFormat="0" applyProtection="0">
      <alignment horizontal="left" vertical="center" indent="1"/>
    </xf>
    <xf numFmtId="0" fontId="63" fillId="94" borderId="160" applyNumberFormat="0" applyProtection="0">
      <alignment horizontal="left" vertical="center" indent="1"/>
    </xf>
    <xf numFmtId="0" fontId="5" fillId="47" borderId="161" applyNumberFormat="0" applyProtection="0">
      <alignment horizontal="left" vertical="center" indent="1"/>
    </xf>
    <xf numFmtId="0" fontId="5" fillId="47" borderId="161" applyNumberFormat="0" applyProtection="0">
      <alignment horizontal="left" vertical="center" indent="1"/>
    </xf>
    <xf numFmtId="0" fontId="5" fillId="47" borderId="161" applyNumberFormat="0" applyProtection="0">
      <alignment horizontal="left" vertical="center" indent="1"/>
    </xf>
    <xf numFmtId="0" fontId="5" fillId="47" borderId="161" applyNumberFormat="0" applyProtection="0">
      <alignment horizontal="left" vertical="center" indent="1"/>
    </xf>
    <xf numFmtId="0" fontId="5" fillId="47" borderId="161" applyNumberFormat="0" applyProtection="0">
      <alignment horizontal="left" vertical="center" indent="1"/>
    </xf>
    <xf numFmtId="0" fontId="5" fillId="47" borderId="161" applyNumberFormat="0" applyProtection="0">
      <alignment horizontal="left" vertical="center" indent="1"/>
    </xf>
    <xf numFmtId="0" fontId="5" fillId="47" borderId="161" applyNumberFormat="0" applyProtection="0">
      <alignment horizontal="left" vertical="center" indent="1"/>
    </xf>
    <xf numFmtId="0" fontId="5" fillId="47" borderId="161" applyNumberFormat="0" applyProtection="0">
      <alignment horizontal="left" vertical="center" indent="1"/>
    </xf>
    <xf numFmtId="0" fontId="5" fillId="47" borderId="161" applyNumberFormat="0" applyProtection="0">
      <alignment horizontal="left" vertical="center" indent="1"/>
    </xf>
    <xf numFmtId="0" fontId="5" fillId="47" borderId="161" applyNumberFormat="0" applyProtection="0">
      <alignment horizontal="left" vertical="center" indent="1"/>
    </xf>
    <xf numFmtId="0" fontId="5" fillId="47" borderId="161" applyNumberFormat="0" applyProtection="0">
      <alignment horizontal="left" vertical="top" indent="1"/>
    </xf>
    <xf numFmtId="0" fontId="5" fillId="47" borderId="161" applyNumberFormat="0" applyProtection="0">
      <alignment horizontal="left" vertical="top" indent="1"/>
    </xf>
    <xf numFmtId="0" fontId="5" fillId="47" borderId="161" applyNumberFormat="0" applyProtection="0">
      <alignment horizontal="left" vertical="top" indent="1"/>
    </xf>
    <xf numFmtId="0" fontId="5" fillId="47" borderId="161" applyNumberFormat="0" applyProtection="0">
      <alignment horizontal="left" vertical="top" indent="1"/>
    </xf>
    <xf numFmtId="0" fontId="63" fillId="91" borderId="161" applyNumberFormat="0" applyProtection="0">
      <alignment horizontal="left" vertical="top" indent="1"/>
    </xf>
    <xf numFmtId="0" fontId="63" fillId="91" borderId="161" applyNumberFormat="0" applyProtection="0">
      <alignment horizontal="left" vertical="top" indent="1"/>
    </xf>
    <xf numFmtId="0" fontId="5" fillId="47" borderId="161" applyNumberFormat="0" applyProtection="0">
      <alignment horizontal="left" vertical="top" indent="1"/>
    </xf>
    <xf numFmtId="0" fontId="5" fillId="47" borderId="161" applyNumberFormat="0" applyProtection="0">
      <alignment horizontal="left" vertical="top" indent="1"/>
    </xf>
    <xf numFmtId="0" fontId="5" fillId="47" borderId="161" applyNumberFormat="0" applyProtection="0">
      <alignment horizontal="left" vertical="top" indent="1"/>
    </xf>
    <xf numFmtId="0" fontId="5" fillId="47" borderId="161" applyNumberFormat="0" applyProtection="0">
      <alignment horizontal="left" vertical="top" indent="1"/>
    </xf>
    <xf numFmtId="0" fontId="5" fillId="47" borderId="161" applyNumberFormat="0" applyProtection="0">
      <alignment horizontal="left" vertical="top" indent="1"/>
    </xf>
    <xf numFmtId="0" fontId="5" fillId="47" borderId="161" applyNumberFormat="0" applyProtection="0">
      <alignment horizontal="left" vertical="top" indent="1"/>
    </xf>
    <xf numFmtId="0" fontId="63" fillId="91" borderId="161" applyNumberFormat="0" applyProtection="0">
      <alignment horizontal="left" vertical="top" indent="1"/>
    </xf>
    <xf numFmtId="0" fontId="63" fillId="91" borderId="161" applyNumberFormat="0" applyProtection="0">
      <alignment horizontal="left" vertical="top" indent="1"/>
    </xf>
    <xf numFmtId="0" fontId="63" fillId="91" borderId="161" applyNumberFormat="0" applyProtection="0">
      <alignment horizontal="left" vertical="top" indent="1"/>
    </xf>
    <xf numFmtId="0" fontId="63" fillId="91" borderId="161" applyNumberFormat="0" applyProtection="0">
      <alignment horizontal="left" vertical="top" indent="1"/>
    </xf>
    <xf numFmtId="0" fontId="5" fillId="47" borderId="161" applyNumberFormat="0" applyProtection="0">
      <alignment horizontal="left" vertical="top" indent="1"/>
    </xf>
    <xf numFmtId="0" fontId="5" fillId="47" borderId="161" applyNumberFormat="0" applyProtection="0">
      <alignment horizontal="left" vertical="top" indent="1"/>
    </xf>
    <xf numFmtId="0" fontId="63" fillId="91" borderId="161" applyNumberFormat="0" applyProtection="0">
      <alignment horizontal="left" vertical="top" indent="1"/>
    </xf>
    <xf numFmtId="0" fontId="63" fillId="91" borderId="161" applyNumberFormat="0" applyProtection="0">
      <alignment horizontal="left" vertical="top" indent="1"/>
    </xf>
    <xf numFmtId="0" fontId="5" fillId="47" borderId="161" applyNumberFormat="0" applyProtection="0">
      <alignment horizontal="left" vertical="top" indent="1"/>
    </xf>
    <xf numFmtId="0" fontId="5" fillId="47" borderId="161" applyNumberFormat="0" applyProtection="0">
      <alignment horizontal="left" vertical="top" indent="1"/>
    </xf>
    <xf numFmtId="0" fontId="5" fillId="47" borderId="161" applyNumberFormat="0" applyProtection="0">
      <alignment horizontal="left" vertical="top" indent="1"/>
    </xf>
    <xf numFmtId="0" fontId="5" fillId="47" borderId="161" applyNumberFormat="0" applyProtection="0">
      <alignment horizontal="left" vertical="top" indent="1"/>
    </xf>
    <xf numFmtId="0" fontId="5" fillId="47" borderId="161" applyNumberFormat="0" applyProtection="0">
      <alignment horizontal="left" vertical="top" indent="1"/>
    </xf>
    <xf numFmtId="0" fontId="5" fillId="47" borderId="161" applyNumberFormat="0" applyProtection="0">
      <alignment horizontal="left" vertical="top" indent="1"/>
    </xf>
    <xf numFmtId="0" fontId="5" fillId="47" borderId="161" applyNumberFormat="0" applyProtection="0">
      <alignment horizontal="left" vertical="top" indent="1"/>
    </xf>
    <xf numFmtId="0" fontId="5" fillId="47" borderId="161" applyNumberFormat="0" applyProtection="0">
      <alignment horizontal="left" vertical="top" indent="1"/>
    </xf>
    <xf numFmtId="0" fontId="5" fillId="47" borderId="161" applyNumberFormat="0" applyProtection="0">
      <alignment horizontal="left" vertical="top" indent="1"/>
    </xf>
    <xf numFmtId="0" fontId="5" fillId="47" borderId="161" applyNumberFormat="0" applyProtection="0">
      <alignment horizontal="left" vertical="top" indent="1"/>
    </xf>
    <xf numFmtId="0" fontId="5" fillId="47" borderId="161" applyNumberFormat="0" applyProtection="0">
      <alignment horizontal="left" vertical="top" indent="1"/>
    </xf>
    <xf numFmtId="0" fontId="5" fillId="47" borderId="161" applyNumberFormat="0" applyProtection="0">
      <alignment horizontal="left" vertical="top" indent="1"/>
    </xf>
    <xf numFmtId="0" fontId="5" fillId="43" borderId="161" applyNumberFormat="0" applyProtection="0">
      <alignment horizontal="left" vertical="center" indent="1"/>
    </xf>
    <xf numFmtId="0" fontId="5" fillId="43" borderId="161" applyNumberFormat="0" applyProtection="0">
      <alignment horizontal="left" vertical="center" indent="1"/>
    </xf>
    <xf numFmtId="0" fontId="5" fillId="43" borderId="161" applyNumberFormat="0" applyProtection="0">
      <alignment horizontal="left" vertical="center" indent="1"/>
    </xf>
    <xf numFmtId="0" fontId="5" fillId="43" borderId="161" applyNumberFormat="0" applyProtection="0">
      <alignment horizontal="left" vertical="center" indent="1"/>
    </xf>
    <xf numFmtId="0" fontId="5" fillId="43" borderId="161" applyNumberFormat="0" applyProtection="0">
      <alignment horizontal="left" vertical="center" indent="1"/>
    </xf>
    <xf numFmtId="0" fontId="5" fillId="43" borderId="161" applyNumberFormat="0" applyProtection="0">
      <alignment horizontal="left" vertical="center" indent="1"/>
    </xf>
    <xf numFmtId="0" fontId="5" fillId="43" borderId="161" applyNumberFormat="0" applyProtection="0">
      <alignment horizontal="left" vertical="center" indent="1"/>
    </xf>
    <xf numFmtId="0" fontId="5" fillId="43" borderId="161" applyNumberFormat="0" applyProtection="0">
      <alignment horizontal="left" vertical="center" indent="1"/>
    </xf>
    <xf numFmtId="0" fontId="63" fillId="93" borderId="160" applyNumberFormat="0" applyProtection="0">
      <alignment horizontal="left" vertical="center" indent="1"/>
    </xf>
    <xf numFmtId="0" fontId="63" fillId="93" borderId="160" applyNumberFormat="0" applyProtection="0">
      <alignment horizontal="left" vertical="center" indent="1"/>
    </xf>
    <xf numFmtId="0" fontId="5" fillId="43" borderId="161" applyNumberFormat="0" applyProtection="0">
      <alignment horizontal="left" vertical="center" indent="1"/>
    </xf>
    <xf numFmtId="0" fontId="5" fillId="43" borderId="161" applyNumberFormat="0" applyProtection="0">
      <alignment horizontal="left" vertical="center" indent="1"/>
    </xf>
    <xf numFmtId="0" fontId="5" fillId="43" borderId="161" applyNumberFormat="0" applyProtection="0">
      <alignment horizontal="left" vertical="center" indent="1"/>
    </xf>
    <xf numFmtId="0" fontId="5" fillId="43" borderId="161" applyNumberFormat="0" applyProtection="0">
      <alignment horizontal="left" vertical="center" indent="1"/>
    </xf>
    <xf numFmtId="0" fontId="5" fillId="43" borderId="161" applyNumberFormat="0" applyProtection="0">
      <alignment horizontal="left" vertical="center" indent="1"/>
    </xf>
    <xf numFmtId="0" fontId="5" fillId="43" borderId="161" applyNumberFormat="0" applyProtection="0">
      <alignment horizontal="left" vertical="center" indent="1"/>
    </xf>
    <xf numFmtId="0" fontId="63" fillId="95" borderId="159" applyNumberFormat="0" applyProtection="0">
      <alignment horizontal="left" vertical="center" indent="1"/>
    </xf>
    <xf numFmtId="0" fontId="63" fillId="95" borderId="159" applyNumberFormat="0" applyProtection="0">
      <alignment horizontal="left" vertical="center" indent="1"/>
    </xf>
    <xf numFmtId="0" fontId="5" fillId="43" borderId="161" applyNumberFormat="0" applyProtection="0">
      <alignment horizontal="left" vertical="center" indent="1"/>
    </xf>
    <xf numFmtId="0" fontId="5" fillId="43" borderId="161" applyNumberFormat="0" applyProtection="0">
      <alignment horizontal="left" vertical="center" indent="1"/>
    </xf>
    <xf numFmtId="0" fontId="63" fillId="95" borderId="159" applyNumberFormat="0" applyProtection="0">
      <alignment horizontal="left" vertical="center" indent="1"/>
    </xf>
    <xf numFmtId="0" fontId="63" fillId="95" borderId="159" applyNumberFormat="0" applyProtection="0">
      <alignment horizontal="left" vertical="center" indent="1"/>
    </xf>
    <xf numFmtId="0" fontId="5" fillId="43" borderId="161" applyNumberFormat="0" applyProtection="0">
      <alignment horizontal="left" vertical="center" indent="1"/>
    </xf>
    <xf numFmtId="0" fontId="5" fillId="43" borderId="161" applyNumberFormat="0" applyProtection="0">
      <alignment horizontal="left" vertical="center" indent="1"/>
    </xf>
    <xf numFmtId="0" fontId="63" fillId="93" borderId="160" applyNumberFormat="0" applyProtection="0">
      <alignment horizontal="left" vertical="center" indent="1"/>
    </xf>
    <xf numFmtId="0" fontId="63" fillId="93" borderId="160" applyNumberFormat="0" applyProtection="0">
      <alignment horizontal="left" vertical="center" indent="1"/>
    </xf>
    <xf numFmtId="0" fontId="5" fillId="43" borderId="161" applyNumberFormat="0" applyProtection="0">
      <alignment horizontal="left" vertical="center" indent="1"/>
    </xf>
    <xf numFmtId="0" fontId="5" fillId="43" borderId="161" applyNumberFormat="0" applyProtection="0">
      <alignment horizontal="left" vertical="center" indent="1"/>
    </xf>
    <xf numFmtId="0" fontId="5" fillId="43" borderId="161" applyNumberFormat="0" applyProtection="0">
      <alignment horizontal="left" vertical="center" indent="1"/>
    </xf>
    <xf numFmtId="0" fontId="5" fillId="43" borderId="161" applyNumberFormat="0" applyProtection="0">
      <alignment horizontal="left" vertical="center" indent="1"/>
    </xf>
    <xf numFmtId="0" fontId="5" fillId="43" borderId="161" applyNumberFormat="0" applyProtection="0">
      <alignment horizontal="left" vertical="center" indent="1"/>
    </xf>
    <xf numFmtId="0" fontId="5" fillId="43" borderId="161" applyNumberFormat="0" applyProtection="0">
      <alignment horizontal="left" vertical="center" indent="1"/>
    </xf>
    <xf numFmtId="0" fontId="5" fillId="43" borderId="161" applyNumberFormat="0" applyProtection="0">
      <alignment horizontal="left" vertical="center" indent="1"/>
    </xf>
    <xf numFmtId="0" fontId="5" fillId="43" borderId="161" applyNumberFormat="0" applyProtection="0">
      <alignment horizontal="left" vertical="center" indent="1"/>
    </xf>
    <xf numFmtId="0" fontId="5" fillId="43" borderId="161" applyNumberFormat="0" applyProtection="0">
      <alignment horizontal="left" vertical="center" indent="1"/>
    </xf>
    <xf numFmtId="0" fontId="5" fillId="43" borderId="161" applyNumberFormat="0" applyProtection="0">
      <alignment horizontal="left" vertical="center" indent="1"/>
    </xf>
    <xf numFmtId="0" fontId="5" fillId="43" borderId="161" applyNumberFormat="0" applyProtection="0">
      <alignment horizontal="left" vertical="top" indent="1"/>
    </xf>
    <xf numFmtId="0" fontId="5" fillId="43" borderId="161" applyNumberFormat="0" applyProtection="0">
      <alignment horizontal="left" vertical="top" indent="1"/>
    </xf>
    <xf numFmtId="0" fontId="5" fillId="43" borderId="161" applyNumberFormat="0" applyProtection="0">
      <alignment horizontal="left" vertical="top" indent="1"/>
    </xf>
    <xf numFmtId="0" fontId="5" fillId="43" borderId="161" applyNumberFormat="0" applyProtection="0">
      <alignment horizontal="left" vertical="top" indent="1"/>
    </xf>
    <xf numFmtId="0" fontId="63" fillId="48" borderId="161" applyNumberFormat="0" applyProtection="0">
      <alignment horizontal="left" vertical="top" indent="1"/>
    </xf>
    <xf numFmtId="0" fontId="63" fillId="48" borderId="161" applyNumberFormat="0" applyProtection="0">
      <alignment horizontal="left" vertical="top" indent="1"/>
    </xf>
    <xf numFmtId="0" fontId="5" fillId="43" borderId="161" applyNumberFormat="0" applyProtection="0">
      <alignment horizontal="left" vertical="top" indent="1"/>
    </xf>
    <xf numFmtId="0" fontId="5" fillId="43" borderId="161" applyNumberFormat="0" applyProtection="0">
      <alignment horizontal="left" vertical="top" indent="1"/>
    </xf>
    <xf numFmtId="0" fontId="5" fillId="43" borderId="161" applyNumberFormat="0" applyProtection="0">
      <alignment horizontal="left" vertical="top" indent="1"/>
    </xf>
    <xf numFmtId="0" fontId="5" fillId="43" borderId="161" applyNumberFormat="0" applyProtection="0">
      <alignment horizontal="left" vertical="top" indent="1"/>
    </xf>
    <xf numFmtId="0" fontId="5" fillId="43" borderId="161" applyNumberFormat="0" applyProtection="0">
      <alignment horizontal="left" vertical="top" indent="1"/>
    </xf>
    <xf numFmtId="0" fontId="5" fillId="43" borderId="161" applyNumberFormat="0" applyProtection="0">
      <alignment horizontal="left" vertical="top" indent="1"/>
    </xf>
    <xf numFmtId="0" fontId="63" fillId="48" borderId="161" applyNumberFormat="0" applyProtection="0">
      <alignment horizontal="left" vertical="top" indent="1"/>
    </xf>
    <xf numFmtId="0" fontId="63" fillId="48" borderId="161" applyNumberFormat="0" applyProtection="0">
      <alignment horizontal="left" vertical="top" indent="1"/>
    </xf>
    <xf numFmtId="0" fontId="63" fillId="48" borderId="161" applyNumberFormat="0" applyProtection="0">
      <alignment horizontal="left" vertical="top" indent="1"/>
    </xf>
    <xf numFmtId="0" fontId="63" fillId="48" borderId="161" applyNumberFormat="0" applyProtection="0">
      <alignment horizontal="left" vertical="top" indent="1"/>
    </xf>
    <xf numFmtId="0" fontId="5" fillId="43" borderId="161" applyNumberFormat="0" applyProtection="0">
      <alignment horizontal="left" vertical="top" indent="1"/>
    </xf>
    <xf numFmtId="0" fontId="5" fillId="43" borderId="161" applyNumberFormat="0" applyProtection="0">
      <alignment horizontal="left" vertical="top" indent="1"/>
    </xf>
    <xf numFmtId="0" fontId="63" fillId="48" borderId="161" applyNumberFormat="0" applyProtection="0">
      <alignment horizontal="left" vertical="top" indent="1"/>
    </xf>
    <xf numFmtId="0" fontId="63" fillId="48" borderId="161" applyNumberFormat="0" applyProtection="0">
      <alignment horizontal="left" vertical="top" indent="1"/>
    </xf>
    <xf numFmtId="0" fontId="5" fillId="43" borderId="161" applyNumberFormat="0" applyProtection="0">
      <alignment horizontal="left" vertical="top" indent="1"/>
    </xf>
    <xf numFmtId="0" fontId="5" fillId="43" borderId="161" applyNumberFormat="0" applyProtection="0">
      <alignment horizontal="left" vertical="top" indent="1"/>
    </xf>
    <xf numFmtId="0" fontId="5" fillId="43" borderId="161" applyNumberFormat="0" applyProtection="0">
      <alignment horizontal="left" vertical="top" indent="1"/>
    </xf>
    <xf numFmtId="0" fontId="5" fillId="43" borderId="161" applyNumberFormat="0" applyProtection="0">
      <alignment horizontal="left" vertical="top" indent="1"/>
    </xf>
    <xf numFmtId="0" fontId="5" fillId="43" borderId="161" applyNumberFormat="0" applyProtection="0">
      <alignment horizontal="left" vertical="top" indent="1"/>
    </xf>
    <xf numFmtId="0" fontId="5" fillId="43" borderId="161" applyNumberFormat="0" applyProtection="0">
      <alignment horizontal="left" vertical="top" indent="1"/>
    </xf>
    <xf numFmtId="0" fontId="5" fillId="43" borderId="161" applyNumberFormat="0" applyProtection="0">
      <alignment horizontal="left" vertical="top" indent="1"/>
    </xf>
    <xf numFmtId="0" fontId="5" fillId="43" borderId="161" applyNumberFormat="0" applyProtection="0">
      <alignment horizontal="left" vertical="top" indent="1"/>
    </xf>
    <xf numFmtId="0" fontId="5" fillId="43" borderId="161" applyNumberFormat="0" applyProtection="0">
      <alignment horizontal="left" vertical="top" indent="1"/>
    </xf>
    <xf numFmtId="0" fontId="5" fillId="43" borderId="161" applyNumberFormat="0" applyProtection="0">
      <alignment horizontal="left" vertical="top" indent="1"/>
    </xf>
    <xf numFmtId="0" fontId="5" fillId="43" borderId="161" applyNumberFormat="0" applyProtection="0">
      <alignment horizontal="left" vertical="top" indent="1"/>
    </xf>
    <xf numFmtId="0" fontId="5" fillId="43" borderId="161" applyNumberFormat="0" applyProtection="0">
      <alignment horizontal="left" vertical="top" indent="1"/>
    </xf>
    <xf numFmtId="0" fontId="5" fillId="49" borderId="161" applyNumberFormat="0" applyProtection="0">
      <alignment horizontal="left" vertical="center" indent="1"/>
    </xf>
    <xf numFmtId="0" fontId="5" fillId="49" borderId="161" applyNumberFormat="0" applyProtection="0">
      <alignment horizontal="left" vertical="center" indent="1"/>
    </xf>
    <xf numFmtId="0" fontId="5" fillId="49" borderId="161" applyNumberFormat="0" applyProtection="0">
      <alignment horizontal="left" vertical="center" indent="1"/>
    </xf>
    <xf numFmtId="0" fontId="5" fillId="49" borderId="161" applyNumberFormat="0" applyProtection="0">
      <alignment horizontal="left" vertical="center" indent="1"/>
    </xf>
    <xf numFmtId="0" fontId="5" fillId="49" borderId="161" applyNumberFormat="0" applyProtection="0">
      <alignment horizontal="left" vertical="center" indent="1"/>
    </xf>
    <xf numFmtId="0" fontId="5" fillId="49" borderId="161" applyNumberFormat="0" applyProtection="0">
      <alignment horizontal="left" vertical="center" indent="1"/>
    </xf>
    <xf numFmtId="0" fontId="5" fillId="49" borderId="161" applyNumberFormat="0" applyProtection="0">
      <alignment horizontal="left" vertical="center" indent="1"/>
    </xf>
    <xf numFmtId="0" fontId="5" fillId="49" borderId="161" applyNumberFormat="0" applyProtection="0">
      <alignment horizontal="left" vertical="center" indent="1"/>
    </xf>
    <xf numFmtId="0" fontId="63" fillId="77" borderId="160" applyNumberFormat="0" applyProtection="0">
      <alignment horizontal="left" vertical="center" indent="1"/>
    </xf>
    <xf numFmtId="0" fontId="63" fillId="77" borderId="160" applyNumberFormat="0" applyProtection="0">
      <alignment horizontal="left" vertical="center" indent="1"/>
    </xf>
    <xf numFmtId="0" fontId="5" fillId="49" borderId="161" applyNumberFormat="0" applyProtection="0">
      <alignment horizontal="left" vertical="center" indent="1"/>
    </xf>
    <xf numFmtId="0" fontId="5" fillId="49" borderId="161" applyNumberFormat="0" applyProtection="0">
      <alignment horizontal="left" vertical="center" indent="1"/>
    </xf>
    <xf numFmtId="0" fontId="5" fillId="49" borderId="161" applyNumberFormat="0" applyProtection="0">
      <alignment horizontal="left" vertical="center" indent="1"/>
    </xf>
    <xf numFmtId="0" fontId="5" fillId="49" borderId="161" applyNumberFormat="0" applyProtection="0">
      <alignment horizontal="left" vertical="center" indent="1"/>
    </xf>
    <xf numFmtId="0" fontId="5" fillId="49" borderId="161" applyNumberFormat="0" applyProtection="0">
      <alignment horizontal="left" vertical="center" indent="1"/>
    </xf>
    <xf numFmtId="0" fontId="5" fillId="49" borderId="161" applyNumberFormat="0" applyProtection="0">
      <alignment horizontal="left" vertical="center" indent="1"/>
    </xf>
    <xf numFmtId="0" fontId="63" fillId="94" borderId="159" applyNumberFormat="0" applyProtection="0">
      <alignment horizontal="left" vertical="center" indent="1"/>
    </xf>
    <xf numFmtId="0" fontId="63" fillId="94" borderId="159" applyNumberFormat="0" applyProtection="0">
      <alignment horizontal="left" vertical="center" indent="1"/>
    </xf>
    <xf numFmtId="0" fontId="5" fillId="49" borderId="161" applyNumberFormat="0" applyProtection="0">
      <alignment horizontal="left" vertical="center" indent="1"/>
    </xf>
    <xf numFmtId="0" fontId="5" fillId="49" borderId="161" applyNumberFormat="0" applyProtection="0">
      <alignment horizontal="left" vertical="center" indent="1"/>
    </xf>
    <xf numFmtId="0" fontId="63" fillId="94" borderId="159" applyNumberFormat="0" applyProtection="0">
      <alignment horizontal="left" vertical="center" indent="1"/>
    </xf>
    <xf numFmtId="0" fontId="63" fillId="94" borderId="159" applyNumberFormat="0" applyProtection="0">
      <alignment horizontal="left" vertical="center" indent="1"/>
    </xf>
    <xf numFmtId="0" fontId="5" fillId="49" borderId="161" applyNumberFormat="0" applyProtection="0">
      <alignment horizontal="left" vertical="center" indent="1"/>
    </xf>
    <xf numFmtId="0" fontId="5" fillId="49" borderId="161" applyNumberFormat="0" applyProtection="0">
      <alignment horizontal="left" vertical="center" indent="1"/>
    </xf>
    <xf numFmtId="0" fontId="63" fillId="77" borderId="160" applyNumberFormat="0" applyProtection="0">
      <alignment horizontal="left" vertical="center" indent="1"/>
    </xf>
    <xf numFmtId="0" fontId="63" fillId="77" borderId="160" applyNumberFormat="0" applyProtection="0">
      <alignment horizontal="left" vertical="center" indent="1"/>
    </xf>
    <xf numFmtId="0" fontId="5" fillId="49" borderId="161" applyNumberFormat="0" applyProtection="0">
      <alignment horizontal="left" vertical="center" indent="1"/>
    </xf>
    <xf numFmtId="0" fontId="5" fillId="49" borderId="161" applyNumberFormat="0" applyProtection="0">
      <alignment horizontal="left" vertical="center" indent="1"/>
    </xf>
    <xf numFmtId="0" fontId="5" fillId="49" borderId="161" applyNumberFormat="0" applyProtection="0">
      <alignment horizontal="left" vertical="center" indent="1"/>
    </xf>
    <xf numFmtId="0" fontId="5" fillId="49" borderId="161" applyNumberFormat="0" applyProtection="0">
      <alignment horizontal="left" vertical="center" indent="1"/>
    </xf>
    <xf numFmtId="0" fontId="5" fillId="49" borderId="161" applyNumberFormat="0" applyProtection="0">
      <alignment horizontal="left" vertical="center" indent="1"/>
    </xf>
    <xf numFmtId="0" fontId="5" fillId="49" borderId="161" applyNumberFormat="0" applyProtection="0">
      <alignment horizontal="left" vertical="center" indent="1"/>
    </xf>
    <xf numFmtId="0" fontId="5" fillId="49" borderId="161" applyNumberFormat="0" applyProtection="0">
      <alignment horizontal="left" vertical="center" indent="1"/>
    </xf>
    <xf numFmtId="0" fontId="5" fillId="49" borderId="161" applyNumberFormat="0" applyProtection="0">
      <alignment horizontal="left" vertical="center" indent="1"/>
    </xf>
    <xf numFmtId="0" fontId="5" fillId="49" borderId="161" applyNumberFormat="0" applyProtection="0">
      <alignment horizontal="left" vertical="center" indent="1"/>
    </xf>
    <xf numFmtId="0" fontId="5" fillId="49" borderId="161" applyNumberFormat="0" applyProtection="0">
      <alignment horizontal="left" vertical="center" indent="1"/>
    </xf>
    <xf numFmtId="0" fontId="5" fillId="49" borderId="161" applyNumberFormat="0" applyProtection="0">
      <alignment horizontal="left" vertical="top" indent="1"/>
    </xf>
    <xf numFmtId="0" fontId="5" fillId="49" borderId="161" applyNumberFormat="0" applyProtection="0">
      <alignment horizontal="left" vertical="top" indent="1"/>
    </xf>
    <xf numFmtId="0" fontId="5" fillId="49" borderId="161" applyNumberFormat="0" applyProtection="0">
      <alignment horizontal="left" vertical="top" indent="1"/>
    </xf>
    <xf numFmtId="0" fontId="5" fillId="49" borderId="161" applyNumberFormat="0" applyProtection="0">
      <alignment horizontal="left" vertical="top" indent="1"/>
    </xf>
    <xf numFmtId="0" fontId="63" fillId="77" borderId="161" applyNumberFormat="0" applyProtection="0">
      <alignment horizontal="left" vertical="top" indent="1"/>
    </xf>
    <xf numFmtId="0" fontId="63" fillId="77" borderId="161" applyNumberFormat="0" applyProtection="0">
      <alignment horizontal="left" vertical="top" indent="1"/>
    </xf>
    <xf numFmtId="0" fontId="5" fillId="49" borderId="161" applyNumberFormat="0" applyProtection="0">
      <alignment horizontal="left" vertical="top" indent="1"/>
    </xf>
    <xf numFmtId="0" fontId="5" fillId="49" borderId="161" applyNumberFormat="0" applyProtection="0">
      <alignment horizontal="left" vertical="top" indent="1"/>
    </xf>
    <xf numFmtId="0" fontId="5" fillId="49" borderId="161" applyNumberFormat="0" applyProtection="0">
      <alignment horizontal="left" vertical="top" indent="1"/>
    </xf>
    <xf numFmtId="0" fontId="5" fillId="49" borderId="161" applyNumberFormat="0" applyProtection="0">
      <alignment horizontal="left" vertical="top" indent="1"/>
    </xf>
    <xf numFmtId="0" fontId="5" fillId="49" borderId="161" applyNumberFormat="0" applyProtection="0">
      <alignment horizontal="left" vertical="top" indent="1"/>
    </xf>
    <xf numFmtId="0" fontId="5" fillId="49" borderId="161" applyNumberFormat="0" applyProtection="0">
      <alignment horizontal="left" vertical="top" indent="1"/>
    </xf>
    <xf numFmtId="0" fontId="63" fillId="77" borderId="161" applyNumberFormat="0" applyProtection="0">
      <alignment horizontal="left" vertical="top" indent="1"/>
    </xf>
    <xf numFmtId="0" fontId="63" fillId="77" borderId="161" applyNumberFormat="0" applyProtection="0">
      <alignment horizontal="left" vertical="top" indent="1"/>
    </xf>
    <xf numFmtId="0" fontId="63" fillId="77" borderId="161" applyNumberFormat="0" applyProtection="0">
      <alignment horizontal="left" vertical="top" indent="1"/>
    </xf>
    <xf numFmtId="0" fontId="63" fillId="77" borderId="161" applyNumberFormat="0" applyProtection="0">
      <alignment horizontal="left" vertical="top" indent="1"/>
    </xf>
    <xf numFmtId="0" fontId="5" fillId="49" borderId="161" applyNumberFormat="0" applyProtection="0">
      <alignment horizontal="left" vertical="top" indent="1"/>
    </xf>
    <xf numFmtId="0" fontId="5" fillId="49" borderId="161" applyNumberFormat="0" applyProtection="0">
      <alignment horizontal="left" vertical="top" indent="1"/>
    </xf>
    <xf numFmtId="0" fontId="63" fillId="77" borderId="161" applyNumberFormat="0" applyProtection="0">
      <alignment horizontal="left" vertical="top" indent="1"/>
    </xf>
    <xf numFmtId="0" fontId="63" fillId="77" borderId="161" applyNumberFormat="0" applyProtection="0">
      <alignment horizontal="left" vertical="top" indent="1"/>
    </xf>
    <xf numFmtId="0" fontId="5" fillId="49" borderId="161" applyNumberFormat="0" applyProtection="0">
      <alignment horizontal="left" vertical="top" indent="1"/>
    </xf>
    <xf numFmtId="0" fontId="5" fillId="49" borderId="161" applyNumberFormat="0" applyProtection="0">
      <alignment horizontal="left" vertical="top" indent="1"/>
    </xf>
    <xf numFmtId="0" fontId="5" fillId="49" borderId="161" applyNumberFormat="0" applyProtection="0">
      <alignment horizontal="left" vertical="top" indent="1"/>
    </xf>
    <xf numFmtId="0" fontId="5" fillId="49" borderId="161" applyNumberFormat="0" applyProtection="0">
      <alignment horizontal="left" vertical="top" indent="1"/>
    </xf>
    <xf numFmtId="0" fontId="5" fillId="49" borderId="161" applyNumberFormat="0" applyProtection="0">
      <alignment horizontal="left" vertical="top" indent="1"/>
    </xf>
    <xf numFmtId="0" fontId="5" fillId="49" borderId="161" applyNumberFormat="0" applyProtection="0">
      <alignment horizontal="left" vertical="top" indent="1"/>
    </xf>
    <xf numFmtId="0" fontId="5" fillId="49" borderId="161" applyNumberFormat="0" applyProtection="0">
      <alignment horizontal="left" vertical="top" indent="1"/>
    </xf>
    <xf numFmtId="0" fontId="5" fillId="49" borderId="161" applyNumberFormat="0" applyProtection="0">
      <alignment horizontal="left" vertical="top" indent="1"/>
    </xf>
    <xf numFmtId="0" fontId="5" fillId="49" borderId="161" applyNumberFormat="0" applyProtection="0">
      <alignment horizontal="left" vertical="top" indent="1"/>
    </xf>
    <xf numFmtId="0" fontId="5" fillId="49" borderId="161" applyNumberFormat="0" applyProtection="0">
      <alignment horizontal="left" vertical="top" indent="1"/>
    </xf>
    <xf numFmtId="0" fontId="5" fillId="49" borderId="161" applyNumberFormat="0" applyProtection="0">
      <alignment horizontal="left" vertical="top" indent="1"/>
    </xf>
    <xf numFmtId="0" fontId="5" fillId="49" borderId="161" applyNumberFormat="0" applyProtection="0">
      <alignment horizontal="left" vertical="top" indent="1"/>
    </xf>
    <xf numFmtId="0" fontId="5" fillId="50" borderId="161" applyNumberFormat="0" applyProtection="0">
      <alignment horizontal="left" vertical="center" indent="1"/>
    </xf>
    <xf numFmtId="0" fontId="5" fillId="50" borderId="161" applyNumberFormat="0" applyProtection="0">
      <alignment horizontal="left" vertical="center" indent="1"/>
    </xf>
    <xf numFmtId="0" fontId="5" fillId="50" borderId="161" applyNumberFormat="0" applyProtection="0">
      <alignment horizontal="left" vertical="center" indent="1"/>
    </xf>
    <xf numFmtId="0" fontId="5" fillId="50" borderId="161" applyNumberFormat="0" applyProtection="0">
      <alignment horizontal="left" vertical="center" indent="1"/>
    </xf>
    <xf numFmtId="0" fontId="5" fillId="50" borderId="161" applyNumberFormat="0" applyProtection="0">
      <alignment horizontal="left" vertical="center" indent="1"/>
    </xf>
    <xf numFmtId="0" fontId="5" fillId="50" borderId="161" applyNumberFormat="0" applyProtection="0">
      <alignment horizontal="left" vertical="center" indent="1"/>
    </xf>
    <xf numFmtId="0" fontId="63" fillId="46" borderId="160" applyNumberFormat="0" applyProtection="0">
      <alignment horizontal="left" vertical="center" indent="1"/>
    </xf>
    <xf numFmtId="0" fontId="63" fillId="46" borderId="160" applyNumberFormat="0" applyProtection="0">
      <alignment horizontal="left" vertical="center" indent="1"/>
    </xf>
    <xf numFmtId="0" fontId="5" fillId="50" borderId="161" applyNumberFormat="0" applyProtection="0">
      <alignment horizontal="left" vertical="center" indent="1"/>
    </xf>
    <xf numFmtId="0" fontId="5" fillId="50" borderId="161" applyNumberFormat="0" applyProtection="0">
      <alignment horizontal="left" vertical="center" indent="1"/>
    </xf>
    <xf numFmtId="0" fontId="5" fillId="50" borderId="161" applyNumberFormat="0" applyProtection="0">
      <alignment horizontal="left" vertical="center" indent="1"/>
    </xf>
    <xf numFmtId="0" fontId="5" fillId="50" borderId="161" applyNumberFormat="0" applyProtection="0">
      <alignment horizontal="left" vertical="center" indent="1"/>
    </xf>
    <xf numFmtId="0" fontId="5" fillId="50" borderId="161" applyNumberFormat="0" applyProtection="0">
      <alignment horizontal="left" vertical="center" indent="1"/>
    </xf>
    <xf numFmtId="0" fontId="5" fillId="50" borderId="161" applyNumberFormat="0" applyProtection="0">
      <alignment horizontal="left" vertical="center" indent="1"/>
    </xf>
    <xf numFmtId="0" fontId="63" fillId="86" borderId="159" applyNumberFormat="0" applyProtection="0">
      <alignment horizontal="left" vertical="center" indent="1"/>
    </xf>
    <xf numFmtId="0" fontId="63" fillId="86" borderId="159" applyNumberFormat="0" applyProtection="0">
      <alignment horizontal="left" vertical="center" indent="1"/>
    </xf>
    <xf numFmtId="0" fontId="5" fillId="50" borderId="161" applyNumberFormat="0" applyProtection="0">
      <alignment horizontal="left" vertical="center" indent="1"/>
    </xf>
    <xf numFmtId="0" fontId="5" fillId="50" borderId="161" applyNumberFormat="0" applyProtection="0">
      <alignment horizontal="left" vertical="center" indent="1"/>
    </xf>
    <xf numFmtId="0" fontId="63" fillId="86" borderId="159" applyNumberFormat="0" applyProtection="0">
      <alignment horizontal="left" vertical="center" indent="1"/>
    </xf>
    <xf numFmtId="0" fontId="63" fillId="86" borderId="159" applyNumberFormat="0" applyProtection="0">
      <alignment horizontal="left" vertical="center" indent="1"/>
    </xf>
    <xf numFmtId="0" fontId="5" fillId="50" borderId="161" applyNumberFormat="0" applyProtection="0">
      <alignment horizontal="left" vertical="center" indent="1"/>
    </xf>
    <xf numFmtId="0" fontId="5" fillId="50" borderId="161" applyNumberFormat="0" applyProtection="0">
      <alignment horizontal="left" vertical="center" indent="1"/>
    </xf>
    <xf numFmtId="0" fontId="63" fillId="46" borderId="160" applyNumberFormat="0" applyProtection="0">
      <alignment horizontal="left" vertical="center" indent="1"/>
    </xf>
    <xf numFmtId="0" fontId="63" fillId="46" borderId="160" applyNumberFormat="0" applyProtection="0">
      <alignment horizontal="left" vertical="center" indent="1"/>
    </xf>
    <xf numFmtId="0" fontId="5" fillId="50" borderId="161" applyNumberFormat="0" applyProtection="0">
      <alignment horizontal="left" vertical="center" indent="1"/>
    </xf>
    <xf numFmtId="0" fontId="5" fillId="50" borderId="161" applyNumberFormat="0" applyProtection="0">
      <alignment horizontal="left" vertical="center" indent="1"/>
    </xf>
    <xf numFmtId="0" fontId="5" fillId="50" borderId="161" applyNumberFormat="0" applyProtection="0">
      <alignment horizontal="left" vertical="center" indent="1"/>
    </xf>
    <xf numFmtId="0" fontId="5" fillId="50" borderId="161" applyNumberFormat="0" applyProtection="0">
      <alignment horizontal="left" vertical="center" indent="1"/>
    </xf>
    <xf numFmtId="0" fontId="5" fillId="50" borderId="161" applyNumberFormat="0" applyProtection="0">
      <alignment horizontal="left" vertical="center" indent="1"/>
    </xf>
    <xf numFmtId="0" fontId="5" fillId="50" borderId="161" applyNumberFormat="0" applyProtection="0">
      <alignment horizontal="left" vertical="center" indent="1"/>
    </xf>
    <xf numFmtId="0" fontId="5" fillId="50" borderId="161" applyNumberFormat="0" applyProtection="0">
      <alignment horizontal="left" vertical="center" indent="1"/>
    </xf>
    <xf numFmtId="0" fontId="5" fillId="50" borderId="161" applyNumberFormat="0" applyProtection="0">
      <alignment horizontal="left" vertical="center" indent="1"/>
    </xf>
    <xf numFmtId="0" fontId="5" fillId="50" borderId="161" applyNumberFormat="0" applyProtection="0">
      <alignment horizontal="left" vertical="center" indent="1"/>
    </xf>
    <xf numFmtId="0" fontId="5" fillId="50" borderId="161" applyNumberFormat="0" applyProtection="0">
      <alignment horizontal="left" vertical="center" indent="1"/>
    </xf>
    <xf numFmtId="0" fontId="5" fillId="50" borderId="161" applyNumberFormat="0" applyProtection="0">
      <alignment horizontal="left" vertical="top" indent="1"/>
    </xf>
    <xf numFmtId="0" fontId="5" fillId="50" borderId="161" applyNumberFormat="0" applyProtection="0">
      <alignment horizontal="left" vertical="top" indent="1"/>
    </xf>
    <xf numFmtId="0" fontId="5" fillId="50" borderId="161" applyNumberFormat="0" applyProtection="0">
      <alignment horizontal="left" vertical="top" indent="1"/>
    </xf>
    <xf numFmtId="0" fontId="5" fillId="50" borderId="161" applyNumberFormat="0" applyProtection="0">
      <alignment horizontal="left" vertical="top" indent="1"/>
    </xf>
    <xf numFmtId="0" fontId="63" fillId="46" borderId="161" applyNumberFormat="0" applyProtection="0">
      <alignment horizontal="left" vertical="top" indent="1"/>
    </xf>
    <xf numFmtId="0" fontId="63" fillId="46" borderId="161" applyNumberFormat="0" applyProtection="0">
      <alignment horizontal="left" vertical="top" indent="1"/>
    </xf>
    <xf numFmtId="0" fontId="5" fillId="50" borderId="161" applyNumberFormat="0" applyProtection="0">
      <alignment horizontal="left" vertical="top" indent="1"/>
    </xf>
    <xf numFmtId="0" fontId="5" fillId="50" borderId="161" applyNumberFormat="0" applyProtection="0">
      <alignment horizontal="left" vertical="top" indent="1"/>
    </xf>
    <xf numFmtId="0" fontId="5" fillId="50" borderId="161" applyNumberFormat="0" applyProtection="0">
      <alignment horizontal="left" vertical="top" indent="1"/>
    </xf>
    <xf numFmtId="0" fontId="5" fillId="50" borderId="161" applyNumberFormat="0" applyProtection="0">
      <alignment horizontal="left" vertical="top" indent="1"/>
    </xf>
    <xf numFmtId="0" fontId="5" fillId="50" borderId="161" applyNumberFormat="0" applyProtection="0">
      <alignment horizontal="left" vertical="top" indent="1"/>
    </xf>
    <xf numFmtId="0" fontId="5" fillId="50" borderId="161" applyNumberFormat="0" applyProtection="0">
      <alignment horizontal="left" vertical="top" indent="1"/>
    </xf>
    <xf numFmtId="0" fontId="63" fillId="46" borderId="161" applyNumberFormat="0" applyProtection="0">
      <alignment horizontal="left" vertical="top" indent="1"/>
    </xf>
    <xf numFmtId="0" fontId="63" fillId="46" borderId="161" applyNumberFormat="0" applyProtection="0">
      <alignment horizontal="left" vertical="top" indent="1"/>
    </xf>
    <xf numFmtId="0" fontId="63" fillId="46" borderId="161" applyNumberFormat="0" applyProtection="0">
      <alignment horizontal="left" vertical="top" indent="1"/>
    </xf>
    <xf numFmtId="0" fontId="63" fillId="46" borderId="161" applyNumberFormat="0" applyProtection="0">
      <alignment horizontal="left" vertical="top" indent="1"/>
    </xf>
    <xf numFmtId="0" fontId="5" fillId="50" borderId="161" applyNumberFormat="0" applyProtection="0">
      <alignment horizontal="left" vertical="top" indent="1"/>
    </xf>
    <xf numFmtId="0" fontId="5" fillId="50" borderId="161" applyNumberFormat="0" applyProtection="0">
      <alignment horizontal="left" vertical="top" indent="1"/>
    </xf>
    <xf numFmtId="0" fontId="63" fillId="46" borderId="161" applyNumberFormat="0" applyProtection="0">
      <alignment horizontal="left" vertical="top" indent="1"/>
    </xf>
    <xf numFmtId="0" fontId="63" fillId="46" borderId="161" applyNumberFormat="0" applyProtection="0">
      <alignment horizontal="left" vertical="top" indent="1"/>
    </xf>
    <xf numFmtId="0" fontId="5" fillId="50" borderId="161" applyNumberFormat="0" applyProtection="0">
      <alignment horizontal="left" vertical="top" indent="1"/>
    </xf>
    <xf numFmtId="0" fontId="5" fillId="50" borderId="161" applyNumberFormat="0" applyProtection="0">
      <alignment horizontal="left" vertical="top" indent="1"/>
    </xf>
    <xf numFmtId="0" fontId="5" fillId="50" borderId="161" applyNumberFormat="0" applyProtection="0">
      <alignment horizontal="left" vertical="top" indent="1"/>
    </xf>
    <xf numFmtId="0" fontId="5" fillId="50" borderId="161" applyNumberFormat="0" applyProtection="0">
      <alignment horizontal="left" vertical="top" indent="1"/>
    </xf>
    <xf numFmtId="0" fontId="5" fillId="50" borderId="161" applyNumberFormat="0" applyProtection="0">
      <alignment horizontal="left" vertical="top" indent="1"/>
    </xf>
    <xf numFmtId="0" fontId="5" fillId="50" borderId="161" applyNumberFormat="0" applyProtection="0">
      <alignment horizontal="left" vertical="top" indent="1"/>
    </xf>
    <xf numFmtId="0" fontId="5" fillId="50" borderId="161" applyNumberFormat="0" applyProtection="0">
      <alignment horizontal="left" vertical="top" indent="1"/>
    </xf>
    <xf numFmtId="0" fontId="5" fillId="50" borderId="161" applyNumberFormat="0" applyProtection="0">
      <alignment horizontal="left" vertical="top" indent="1"/>
    </xf>
    <xf numFmtId="0" fontId="5" fillId="50" borderId="161" applyNumberFormat="0" applyProtection="0">
      <alignment horizontal="left" vertical="top" indent="1"/>
    </xf>
    <xf numFmtId="0" fontId="5" fillId="50" borderId="161" applyNumberFormat="0" applyProtection="0">
      <alignment horizontal="left" vertical="top" indent="1"/>
    </xf>
    <xf numFmtId="0" fontId="5" fillId="50" borderId="161" applyNumberFormat="0" applyProtection="0">
      <alignment horizontal="left" vertical="top" indent="1"/>
    </xf>
    <xf numFmtId="0" fontId="5" fillId="50" borderId="161" applyNumberFormat="0" applyProtection="0">
      <alignment horizontal="left" vertical="top" indent="1"/>
    </xf>
    <xf numFmtId="0" fontId="5" fillId="96" borderId="163" applyNumberFormat="0">
      <protection locked="0"/>
    </xf>
    <xf numFmtId="0" fontId="5" fillId="96" borderId="163" applyNumberFormat="0">
      <protection locked="0"/>
    </xf>
    <xf numFmtId="0" fontId="5" fillId="96" borderId="163" applyNumberFormat="0">
      <protection locked="0"/>
    </xf>
    <xf numFmtId="0" fontId="5" fillId="96" borderId="163" applyNumberFormat="0">
      <protection locked="0"/>
    </xf>
    <xf numFmtId="0" fontId="64" fillId="91" borderId="164" applyBorder="0"/>
    <xf numFmtId="4" fontId="55" fillId="40" borderId="161" applyNumberFormat="0" applyProtection="0">
      <alignment vertical="center"/>
    </xf>
    <xf numFmtId="4" fontId="55" fillId="40" borderId="161" applyNumberFormat="0" applyProtection="0">
      <alignment vertical="center"/>
    </xf>
    <xf numFmtId="4" fontId="95" fillId="97" borderId="161" applyNumberFormat="0" applyProtection="0">
      <alignment vertical="center"/>
    </xf>
    <xf numFmtId="4" fontId="95" fillId="97" borderId="161" applyNumberFormat="0" applyProtection="0">
      <alignment vertical="center"/>
    </xf>
    <xf numFmtId="4" fontId="95" fillId="97" borderId="161" applyNumberFormat="0" applyProtection="0">
      <alignment vertical="center"/>
    </xf>
    <xf numFmtId="4" fontId="95" fillId="97" borderId="161" applyNumberFormat="0" applyProtection="0">
      <alignment vertical="center"/>
    </xf>
    <xf numFmtId="4" fontId="55" fillId="40" borderId="161" applyNumberFormat="0" applyProtection="0">
      <alignment vertical="center"/>
    </xf>
    <xf numFmtId="4" fontId="55" fillId="40" borderId="161" applyNumberFormat="0" applyProtection="0">
      <alignment vertical="center"/>
    </xf>
    <xf numFmtId="4" fontId="57" fillId="40" borderId="161" applyNumberFormat="0" applyProtection="0">
      <alignment vertical="center"/>
    </xf>
    <xf numFmtId="4" fontId="57" fillId="40" borderId="161" applyNumberFormat="0" applyProtection="0">
      <alignment vertical="center"/>
    </xf>
    <xf numFmtId="4" fontId="100" fillId="0" borderId="159" applyNumberFormat="0" applyProtection="0">
      <alignment vertical="center"/>
    </xf>
    <xf numFmtId="4" fontId="100" fillId="0" borderId="159" applyNumberFormat="0" applyProtection="0">
      <alignment vertical="center"/>
    </xf>
    <xf numFmtId="4" fontId="100" fillId="0" borderId="159" applyNumberFormat="0" applyProtection="0">
      <alignment vertical="center"/>
    </xf>
    <xf numFmtId="4" fontId="100" fillId="0" borderId="159" applyNumberFormat="0" applyProtection="0">
      <alignment vertical="center"/>
    </xf>
    <xf numFmtId="4" fontId="97" fillId="40" borderId="158" applyNumberFormat="0" applyProtection="0">
      <alignment vertical="center"/>
    </xf>
    <xf numFmtId="4" fontId="97" fillId="40" borderId="158" applyNumberFormat="0" applyProtection="0">
      <alignment vertical="center"/>
    </xf>
    <xf numFmtId="4" fontId="97" fillId="40" borderId="158" applyNumberFormat="0" applyProtection="0">
      <alignment vertical="center"/>
    </xf>
    <xf numFmtId="4" fontId="97" fillId="40" borderId="158" applyNumberFormat="0" applyProtection="0">
      <alignment vertical="center"/>
    </xf>
    <xf numFmtId="4" fontId="57" fillId="40" borderId="161" applyNumberFormat="0" applyProtection="0">
      <alignment vertical="center"/>
    </xf>
    <xf numFmtId="4" fontId="57" fillId="40" borderId="161" applyNumberFormat="0" applyProtection="0">
      <alignment vertical="center"/>
    </xf>
    <xf numFmtId="4" fontId="55" fillId="40" borderId="161" applyNumberFormat="0" applyProtection="0">
      <alignment horizontal="left" vertical="center" indent="1"/>
    </xf>
    <xf numFmtId="4" fontId="55" fillId="40" borderId="161" applyNumberFormat="0" applyProtection="0">
      <alignment horizontal="left" vertical="center" indent="1"/>
    </xf>
    <xf numFmtId="4" fontId="95" fillId="94" borderId="161" applyNumberFormat="0" applyProtection="0">
      <alignment horizontal="left" vertical="center" indent="1"/>
    </xf>
    <xf numFmtId="4" fontId="95" fillId="94" borderId="161" applyNumberFormat="0" applyProtection="0">
      <alignment horizontal="left" vertical="center" indent="1"/>
    </xf>
    <xf numFmtId="4" fontId="95" fillId="94" borderId="161" applyNumberFormat="0" applyProtection="0">
      <alignment horizontal="left" vertical="center" indent="1"/>
    </xf>
    <xf numFmtId="4" fontId="95" fillId="94" borderId="161" applyNumberFormat="0" applyProtection="0">
      <alignment horizontal="left" vertical="center" indent="1"/>
    </xf>
    <xf numFmtId="4" fontId="55" fillId="40" borderId="161" applyNumberFormat="0" applyProtection="0">
      <alignment horizontal="left" vertical="center" indent="1"/>
    </xf>
    <xf numFmtId="4" fontId="55" fillId="40" borderId="161" applyNumberFormat="0" applyProtection="0">
      <alignment horizontal="left" vertical="center" indent="1"/>
    </xf>
    <xf numFmtId="0" fontId="55" fillId="40" borderId="161" applyNumberFormat="0" applyProtection="0">
      <alignment horizontal="left" vertical="top" indent="1"/>
    </xf>
    <xf numFmtId="0" fontId="55" fillId="40" borderId="161" applyNumberFormat="0" applyProtection="0">
      <alignment horizontal="left" vertical="top" indent="1"/>
    </xf>
    <xf numFmtId="0" fontId="95" fillId="97" borderId="161" applyNumberFormat="0" applyProtection="0">
      <alignment horizontal="left" vertical="top" indent="1"/>
    </xf>
    <xf numFmtId="0" fontId="95" fillId="97" borderId="161" applyNumberFormat="0" applyProtection="0">
      <alignment horizontal="left" vertical="top" indent="1"/>
    </xf>
    <xf numFmtId="0" fontId="95" fillId="97" borderId="161" applyNumberFormat="0" applyProtection="0">
      <alignment horizontal="left" vertical="top" indent="1"/>
    </xf>
    <xf numFmtId="0" fontId="95" fillId="97" borderId="161" applyNumberFormat="0" applyProtection="0">
      <alignment horizontal="left" vertical="top" indent="1"/>
    </xf>
    <xf numFmtId="0" fontId="55" fillId="40" borderId="161" applyNumberFormat="0" applyProtection="0">
      <alignment horizontal="left" vertical="top" indent="1"/>
    </xf>
    <xf numFmtId="0" fontId="55" fillId="40" borderId="161" applyNumberFormat="0" applyProtection="0">
      <alignment horizontal="left" vertical="top" indent="1"/>
    </xf>
    <xf numFmtId="4" fontId="55" fillId="46" borderId="161" applyNumberFormat="0" applyProtection="0">
      <alignment horizontal="right" vertical="center"/>
    </xf>
    <xf numFmtId="4" fontId="95" fillId="0" borderId="158" applyNumberFormat="0" applyProtection="0">
      <alignment horizontal="right" vertical="center"/>
    </xf>
    <xf numFmtId="4" fontId="95" fillId="0" borderId="158" applyNumberFormat="0" applyProtection="0">
      <alignment horizontal="right" vertical="center"/>
    </xf>
    <xf numFmtId="4" fontId="55" fillId="46" borderId="161" applyNumberFormat="0" applyProtection="0">
      <alignment horizontal="right" vertical="center"/>
    </xf>
    <xf numFmtId="4" fontId="55" fillId="46" borderId="161" applyNumberFormat="0" applyProtection="0">
      <alignment horizontal="right" vertical="center"/>
    </xf>
    <xf numFmtId="4" fontId="63" fillId="0" borderId="153" applyNumberFormat="0" applyProtection="0">
      <alignment horizontal="right" vertical="center"/>
    </xf>
    <xf numFmtId="4" fontId="63" fillId="0" borderId="153" applyNumberFormat="0" applyProtection="0">
      <alignment horizontal="right" vertical="center"/>
    </xf>
    <xf numFmtId="4" fontId="63" fillId="0" borderId="153" applyNumberFormat="0" applyProtection="0">
      <alignment horizontal="right" vertical="center"/>
    </xf>
    <xf numFmtId="4" fontId="63" fillId="0" borderId="153" applyNumberFormat="0" applyProtection="0">
      <alignment horizontal="right" vertical="center"/>
    </xf>
    <xf numFmtId="4" fontId="63" fillId="0" borderId="160" applyNumberFormat="0" applyProtection="0">
      <alignment horizontal="right" vertical="center"/>
    </xf>
    <xf numFmtId="4" fontId="63" fillId="0" borderId="160" applyNumberFormat="0" applyProtection="0">
      <alignment horizontal="right" vertical="center"/>
    </xf>
    <xf numFmtId="4" fontId="63" fillId="0" borderId="160" applyNumberFormat="0" applyProtection="0">
      <alignment horizontal="right" vertical="center"/>
    </xf>
    <xf numFmtId="4" fontId="63" fillId="0" borderId="160" applyNumberFormat="0" applyProtection="0">
      <alignment horizontal="right" vertical="center"/>
    </xf>
    <xf numFmtId="4" fontId="63" fillId="0" borderId="153" applyNumberFormat="0" applyProtection="0">
      <alignment horizontal="right" vertical="center"/>
    </xf>
    <xf numFmtId="4" fontId="55" fillId="46" borderId="161" applyNumberFormat="0" applyProtection="0">
      <alignment horizontal="right" vertical="center"/>
    </xf>
    <xf numFmtId="4" fontId="55" fillId="46" borderId="161" applyNumberFormat="0" applyProtection="0">
      <alignment horizontal="right" vertical="center"/>
    </xf>
    <xf numFmtId="4" fontId="55" fillId="46" borderId="161" applyNumberFormat="0" applyProtection="0">
      <alignment horizontal="right" vertical="center"/>
    </xf>
    <xf numFmtId="4" fontId="57" fillId="46" borderId="161" applyNumberFormat="0" applyProtection="0">
      <alignment horizontal="right" vertical="center"/>
    </xf>
    <xf numFmtId="4" fontId="57" fillId="46" borderId="161" applyNumberFormat="0" applyProtection="0">
      <alignment horizontal="right" vertical="center"/>
    </xf>
    <xf numFmtId="4" fontId="96" fillId="92" borderId="129" applyNumberFormat="0" applyProtection="0">
      <alignment horizontal="right" vertical="center"/>
    </xf>
    <xf numFmtId="4" fontId="96" fillId="92" borderId="129" applyNumberFormat="0" applyProtection="0">
      <alignment horizontal="right" vertical="center"/>
    </xf>
    <xf numFmtId="4" fontId="96" fillId="92" borderId="129" applyNumberFormat="0" applyProtection="0">
      <alignment horizontal="right" vertical="center"/>
    </xf>
    <xf numFmtId="4" fontId="96" fillId="92" borderId="129" applyNumberFormat="0" applyProtection="0">
      <alignment horizontal="right" vertical="center"/>
    </xf>
    <xf numFmtId="4" fontId="97" fillId="7" borderId="160" applyNumberFormat="0" applyProtection="0">
      <alignment horizontal="right" vertical="center"/>
    </xf>
    <xf numFmtId="4" fontId="97" fillId="7" borderId="160" applyNumberFormat="0" applyProtection="0">
      <alignment horizontal="right" vertical="center"/>
    </xf>
    <xf numFmtId="4" fontId="97" fillId="7" borderId="160" applyNumberFormat="0" applyProtection="0">
      <alignment horizontal="right" vertical="center"/>
    </xf>
    <xf numFmtId="4" fontId="97" fillId="7" borderId="160" applyNumberFormat="0" applyProtection="0">
      <alignment horizontal="right" vertical="center"/>
    </xf>
    <xf numFmtId="4" fontId="57" fillId="46" borderId="161" applyNumberFormat="0" applyProtection="0">
      <alignment horizontal="right" vertical="center"/>
    </xf>
    <xf numFmtId="4" fontId="57" fillId="46" borderId="161" applyNumberFormat="0" applyProtection="0">
      <alignment horizontal="right" vertical="center"/>
    </xf>
    <xf numFmtId="4" fontId="95" fillId="51" borderId="158" applyNumberFormat="0" applyProtection="0">
      <alignment horizontal="center" vertical="center" wrapText="1"/>
    </xf>
    <xf numFmtId="4" fontId="95" fillId="51" borderId="158" applyNumberFormat="0" applyProtection="0">
      <alignment horizontal="center" vertical="center" wrapText="1"/>
    </xf>
    <xf numFmtId="4" fontId="55" fillId="48" borderId="161" applyNumberFormat="0" applyProtection="0">
      <alignment horizontal="left" vertical="center" indent="1"/>
    </xf>
    <xf numFmtId="4" fontId="55" fillId="48" borderId="161" applyNumberFormat="0" applyProtection="0">
      <alignment horizontal="left" vertical="center" indent="1"/>
    </xf>
    <xf numFmtId="4" fontId="63" fillId="86" borderId="129" applyNumberFormat="0" applyProtection="0">
      <alignment horizontal="left" vertical="center" indent="1"/>
    </xf>
    <xf numFmtId="4" fontId="63" fillId="86" borderId="129" applyNumberFormat="0" applyProtection="0">
      <alignment horizontal="left" vertical="center" indent="1"/>
    </xf>
    <xf numFmtId="4" fontId="63" fillId="86" borderId="129" applyNumberFormat="0" applyProtection="0">
      <alignment horizontal="left" vertical="center" indent="1"/>
    </xf>
    <xf numFmtId="4" fontId="63" fillId="86" borderId="129" applyNumberFormat="0" applyProtection="0">
      <alignment horizontal="left" vertical="center" indent="1"/>
    </xf>
    <xf numFmtId="4" fontId="63" fillId="86" borderId="129" applyNumberFormat="0" applyProtection="0">
      <alignment horizontal="left" vertical="center" indent="1"/>
    </xf>
    <xf numFmtId="4" fontId="63" fillId="86" borderId="129" applyNumberFormat="0" applyProtection="0">
      <alignment horizontal="left" vertical="center" indent="1"/>
    </xf>
    <xf numFmtId="4" fontId="63" fillId="86" borderId="129" applyNumberFormat="0" applyProtection="0">
      <alignment horizontal="left" vertical="center" indent="1"/>
    </xf>
    <xf numFmtId="4" fontId="63" fillId="86" borderId="129" applyNumberFormat="0" applyProtection="0">
      <alignment horizontal="left" vertical="center" indent="1"/>
    </xf>
    <xf numFmtId="4" fontId="63" fillId="87" borderId="160" applyNumberFormat="0" applyProtection="0">
      <alignment horizontal="left" vertical="center" indent="1"/>
    </xf>
    <xf numFmtId="4" fontId="63" fillId="87" borderId="160" applyNumberFormat="0" applyProtection="0">
      <alignment horizontal="left" vertical="center" indent="1"/>
    </xf>
    <xf numFmtId="4" fontId="63" fillId="87" borderId="160" applyNumberFormat="0" applyProtection="0">
      <alignment horizontal="left" vertical="center" indent="1"/>
    </xf>
    <xf numFmtId="4" fontId="63" fillId="87" borderId="160" applyNumberFormat="0" applyProtection="0">
      <alignment horizontal="left" vertical="center" indent="1"/>
    </xf>
    <xf numFmtId="4" fontId="55" fillId="48" borderId="161" applyNumberFormat="0" applyProtection="0">
      <alignment horizontal="left" vertical="center" indent="1"/>
    </xf>
    <xf numFmtId="4" fontId="55" fillId="48" borderId="161" applyNumberFormat="0" applyProtection="0">
      <alignment horizontal="left" vertical="center" indent="1"/>
    </xf>
    <xf numFmtId="4" fontId="55" fillId="48" borderId="161" applyNumberFormat="0" applyProtection="0">
      <alignment horizontal="left" vertical="center" indent="1"/>
    </xf>
    <xf numFmtId="4" fontId="55" fillId="48" borderId="161" applyNumberFormat="0" applyProtection="0">
      <alignment horizontal="left" vertical="center" indent="1"/>
    </xf>
    <xf numFmtId="0" fontId="55" fillId="43" borderId="161" applyNumberFormat="0" applyProtection="0">
      <alignment horizontal="left" vertical="top" indent="1"/>
    </xf>
    <xf numFmtId="0" fontId="55" fillId="43" borderId="161" applyNumberFormat="0" applyProtection="0">
      <alignment horizontal="left" vertical="top" indent="1"/>
    </xf>
    <xf numFmtId="0" fontId="55" fillId="43" borderId="161" applyNumberFormat="0" applyProtection="0">
      <alignment horizontal="right" vertical="top"/>
    </xf>
    <xf numFmtId="0" fontId="55" fillId="43" borderId="161" applyNumberFormat="0" applyProtection="0">
      <alignment horizontal="right" vertical="top"/>
    </xf>
    <xf numFmtId="0" fontId="95" fillId="48" borderId="161" applyNumberFormat="0" applyProtection="0">
      <alignment horizontal="left" vertical="top" indent="1"/>
    </xf>
    <xf numFmtId="0" fontId="95" fillId="48" borderId="161" applyNumberFormat="0" applyProtection="0">
      <alignment horizontal="left" vertical="top" indent="1"/>
    </xf>
    <xf numFmtId="0" fontId="53" fillId="43" borderId="161" applyNumberFormat="0" applyProtection="0">
      <alignment horizontal="left" vertical="top" indent="1"/>
    </xf>
    <xf numFmtId="0" fontId="53" fillId="43" borderId="161" applyNumberFormat="0" applyProtection="0">
      <alignment horizontal="left" vertical="top" indent="1"/>
    </xf>
    <xf numFmtId="0" fontId="55" fillId="43" borderId="161" applyNumberFormat="0" applyProtection="0">
      <alignment horizontal="right" vertical="top"/>
    </xf>
    <xf numFmtId="0" fontId="55" fillId="43" borderId="161" applyNumberFormat="0" applyProtection="0">
      <alignment horizontal="right" vertical="top"/>
    </xf>
    <xf numFmtId="0" fontId="55" fillId="43" borderId="161" applyNumberFormat="0" applyProtection="0">
      <alignment horizontal="centerContinuous" vertical="top"/>
    </xf>
    <xf numFmtId="0" fontId="55" fillId="43" borderId="161" applyNumberFormat="0" applyProtection="0">
      <alignment horizontal="centerContinuous" vertical="top"/>
    </xf>
    <xf numFmtId="0" fontId="55" fillId="43" borderId="161" applyNumberFormat="0" applyProtection="0">
      <alignment horizontal="centerContinuous" vertical="top"/>
    </xf>
    <xf numFmtId="0" fontId="55" fillId="43" borderId="161" applyNumberFormat="0" applyProtection="0">
      <alignment horizontal="centerContinuous" vertical="top"/>
    </xf>
    <xf numFmtId="4" fontId="101" fillId="52" borderId="129" applyNumberFormat="0" applyProtection="0">
      <alignment horizontal="left" vertical="center" indent="1"/>
    </xf>
    <xf numFmtId="4" fontId="101" fillId="52" borderId="129" applyNumberFormat="0" applyProtection="0">
      <alignment horizontal="left" vertical="center" indent="1"/>
    </xf>
    <xf numFmtId="4" fontId="101" fillId="52" borderId="129" applyNumberFormat="0" applyProtection="0">
      <alignment horizontal="left" vertical="center" indent="1"/>
    </xf>
    <xf numFmtId="4" fontId="101" fillId="52" borderId="129" applyNumberFormat="0" applyProtection="0">
      <alignment horizontal="left" vertical="center" indent="1"/>
    </xf>
    <xf numFmtId="4" fontId="102" fillId="52" borderId="153" applyNumberFormat="0" applyProtection="0">
      <alignment horizontal="left" vertical="center" indent="1"/>
    </xf>
    <xf numFmtId="4" fontId="102" fillId="52" borderId="153" applyNumberFormat="0" applyProtection="0">
      <alignment horizontal="left" vertical="center" indent="1"/>
    </xf>
    <xf numFmtId="0" fontId="100" fillId="0" borderId="129"/>
    <xf numFmtId="0" fontId="100" fillId="0" borderId="129"/>
    <xf numFmtId="0" fontId="100" fillId="0" borderId="129"/>
    <xf numFmtId="0" fontId="100" fillId="0" borderId="129"/>
    <xf numFmtId="4" fontId="60" fillId="46" borderId="146" applyNumberFormat="0" applyProtection="0">
      <alignment horizontal="right" vertical="center"/>
    </xf>
    <xf numFmtId="4" fontId="60" fillId="46" borderId="146" applyNumberFormat="0" applyProtection="0">
      <alignment horizontal="right" vertical="center"/>
    </xf>
    <xf numFmtId="4" fontId="100" fillId="0" borderId="129" applyNumberFormat="0" applyProtection="0">
      <alignment horizontal="right" vertical="center"/>
    </xf>
    <xf numFmtId="4" fontId="100" fillId="0" borderId="129" applyNumberFormat="0" applyProtection="0">
      <alignment horizontal="right" vertical="center"/>
    </xf>
    <xf numFmtId="4" fontId="100" fillId="0" borderId="129" applyNumberFormat="0" applyProtection="0">
      <alignment horizontal="right" vertical="center"/>
    </xf>
    <xf numFmtId="4" fontId="100" fillId="0" borderId="129" applyNumberFormat="0" applyProtection="0">
      <alignment horizontal="right" vertical="center"/>
    </xf>
    <xf numFmtId="4" fontId="104" fillId="96" borderId="148" applyNumberFormat="0" applyProtection="0">
      <alignment horizontal="right" vertical="center"/>
    </xf>
    <xf numFmtId="4" fontId="104" fillId="96" borderId="148" applyNumberFormat="0" applyProtection="0">
      <alignment horizontal="right" vertical="center"/>
    </xf>
    <xf numFmtId="4" fontId="104" fillId="96" borderId="148" applyNumberFormat="0" applyProtection="0">
      <alignment horizontal="right" vertical="center"/>
    </xf>
    <xf numFmtId="4" fontId="104" fillId="96" borderId="148" applyNumberFormat="0" applyProtection="0">
      <alignment horizontal="right" vertical="center"/>
    </xf>
    <xf numFmtId="4" fontId="60" fillId="46" borderId="146" applyNumberFormat="0" applyProtection="0">
      <alignment horizontal="right" vertical="center"/>
    </xf>
    <xf numFmtId="4" fontId="60" fillId="46" borderId="146" applyNumberFormat="0" applyProtection="0">
      <alignment horizontal="right" vertical="center"/>
    </xf>
    <xf numFmtId="4" fontId="63" fillId="41" borderId="176" applyNumberFormat="0" applyProtection="0">
      <alignment vertical="center"/>
    </xf>
    <xf numFmtId="0" fontId="111" fillId="99" borderId="155">
      <alignment horizontal="right" wrapText="1"/>
    </xf>
    <xf numFmtId="0" fontId="53" fillId="0" borderId="165" applyNumberFormat="0" applyFill="0" applyAlignment="0" applyProtection="0"/>
    <xf numFmtId="0" fontId="79" fillId="0" borderId="166" applyNumberFormat="0" applyFill="0" applyAlignment="0" applyProtection="0"/>
    <xf numFmtId="4" fontId="5" fillId="91" borderId="162" applyNumberFormat="0" applyProtection="0">
      <alignment horizontal="left" vertical="center" indent="1"/>
    </xf>
    <xf numFmtId="4" fontId="58" fillId="90" borderId="159" applyNumberFormat="0" applyProtection="0">
      <alignment horizontal="left" vertical="center" indent="1"/>
    </xf>
    <xf numFmtId="4" fontId="5" fillId="91" borderId="162" applyNumberFormat="0" applyProtection="0">
      <alignment horizontal="left" vertical="center" indent="1"/>
    </xf>
    <xf numFmtId="4" fontId="63" fillId="45" borderId="162" applyNumberFormat="0" applyProtection="0">
      <alignment horizontal="left" vertical="center" indent="1"/>
    </xf>
    <xf numFmtId="4" fontId="63" fillId="45" borderId="162" applyNumberFormat="0" applyProtection="0">
      <alignment horizontal="left" vertical="center" indent="1"/>
    </xf>
    <xf numFmtId="4" fontId="58" fillId="90" borderId="159" applyNumberFormat="0" applyProtection="0">
      <alignment horizontal="left" vertical="center" indent="1"/>
    </xf>
    <xf numFmtId="4" fontId="95" fillId="44" borderId="159" applyNumberFormat="0" applyProtection="0">
      <alignment horizontal="right" vertical="center"/>
    </xf>
    <xf numFmtId="4" fontId="95" fillId="44" borderId="159" applyNumberFormat="0" applyProtection="0">
      <alignment horizontal="right" vertical="center"/>
    </xf>
    <xf numFmtId="4" fontId="63" fillId="36" borderId="160" applyNumberFormat="0" applyProtection="0">
      <alignment horizontal="right" vertical="center"/>
    </xf>
    <xf numFmtId="0" fontId="89" fillId="73" borderId="160" applyNumberFormat="0" applyAlignment="0" applyProtection="0"/>
    <xf numFmtId="4" fontId="63" fillId="34" borderId="160" applyNumberFormat="0" applyProtection="0">
      <alignment horizontal="right" vertical="center"/>
    </xf>
    <xf numFmtId="0" fontId="9" fillId="0" borderId="167">
      <alignment horizontal="left" vertical="center"/>
    </xf>
    <xf numFmtId="10" fontId="63" fillId="40" borderId="163" applyNumberFormat="0" applyBorder="0" applyAlignment="0" applyProtection="0"/>
    <xf numFmtId="0" fontId="94" fillId="78" borderId="187" applyNumberFormat="0" applyAlignment="0" applyProtection="0"/>
    <xf numFmtId="4" fontId="53" fillId="41" borderId="161" applyNumberFormat="0" applyProtection="0">
      <alignment vertical="center"/>
    </xf>
    <xf numFmtId="4" fontId="56" fillId="42" borderId="161" applyNumberFormat="0" applyProtection="0">
      <alignment vertical="center"/>
    </xf>
    <xf numFmtId="4" fontId="53" fillId="42" borderId="161" applyNumberFormat="0" applyProtection="0">
      <alignment horizontal="left" vertical="center" indent="1"/>
    </xf>
    <xf numFmtId="0" fontId="53" fillId="42" borderId="161" applyNumberFormat="0" applyProtection="0">
      <alignment horizontal="left" vertical="top" indent="1"/>
    </xf>
    <xf numFmtId="4" fontId="55" fillId="30" borderId="161" applyNumberFormat="0" applyProtection="0">
      <alignment horizontal="right" vertical="center"/>
    </xf>
    <xf numFmtId="4" fontId="55" fillId="31" borderId="161" applyNumberFormat="0" applyProtection="0">
      <alignment horizontal="right" vertical="center"/>
    </xf>
    <xf numFmtId="4" fontId="55" fillId="35" borderId="161" applyNumberFormat="0" applyProtection="0">
      <alignment horizontal="right" vertical="center"/>
    </xf>
    <xf numFmtId="4" fontId="55" fillId="33" borderId="161" applyNumberFormat="0" applyProtection="0">
      <alignment horizontal="right" vertical="center"/>
    </xf>
    <xf numFmtId="4" fontId="55" fillId="34" borderId="161" applyNumberFormat="0" applyProtection="0">
      <alignment horizontal="right" vertical="center"/>
    </xf>
    <xf numFmtId="4" fontId="55" fillId="37" borderId="161" applyNumberFormat="0" applyProtection="0">
      <alignment horizontal="right" vertical="center"/>
    </xf>
    <xf numFmtId="4" fontId="55" fillId="36" borderId="161" applyNumberFormat="0" applyProtection="0">
      <alignment horizontal="right" vertical="center"/>
    </xf>
    <xf numFmtId="4" fontId="55" fillId="44" borderId="161" applyNumberFormat="0" applyProtection="0">
      <alignment horizontal="right" vertical="center"/>
    </xf>
    <xf numFmtId="4" fontId="55" fillId="32" borderId="161" applyNumberFormat="0" applyProtection="0">
      <alignment horizontal="right" vertical="center"/>
    </xf>
    <xf numFmtId="4" fontId="55" fillId="37" borderId="177" applyNumberFormat="0" applyProtection="0">
      <alignment horizontal="right" vertical="center"/>
    </xf>
    <xf numFmtId="0" fontId="73" fillId="77" borderId="168" applyNumberFormat="0" applyAlignment="0" applyProtection="0"/>
    <xf numFmtId="4" fontId="63" fillId="41" borderId="176" applyNumberFormat="0" applyProtection="0">
      <alignment vertical="center"/>
    </xf>
    <xf numFmtId="4" fontId="60" fillId="46" borderId="161" applyNumberFormat="0" applyProtection="0">
      <alignment horizontal="right" vertical="center"/>
    </xf>
    <xf numFmtId="0" fontId="63" fillId="77" borderId="160" applyNumberFormat="0" applyProtection="0">
      <alignment horizontal="left" vertical="center" indent="1"/>
    </xf>
    <xf numFmtId="0" fontId="63" fillId="93" borderId="160" applyNumberFormat="0" applyProtection="0">
      <alignment horizontal="left" vertical="center" indent="1"/>
    </xf>
    <xf numFmtId="0" fontId="63" fillId="95" borderId="159" applyNumberFormat="0" applyProtection="0">
      <alignment horizontal="left" vertical="center" indent="1"/>
    </xf>
    <xf numFmtId="0" fontId="63" fillId="95" borderId="159" applyNumberFormat="0" applyProtection="0">
      <alignment horizontal="left" vertical="center" indent="1"/>
    </xf>
    <xf numFmtId="0" fontId="63" fillId="93" borderId="160" applyNumberFormat="0" applyProtection="0">
      <alignment horizontal="left" vertical="center" indent="1"/>
    </xf>
    <xf numFmtId="0" fontId="63" fillId="94" borderId="160" applyNumberFormat="0" applyProtection="0">
      <alignment horizontal="left" vertical="center" indent="1"/>
    </xf>
    <xf numFmtId="0" fontId="63" fillId="93" borderId="159" applyNumberFormat="0" applyProtection="0">
      <alignment horizontal="left" vertical="center" indent="1"/>
    </xf>
    <xf numFmtId="0" fontId="63" fillId="93" borderId="159" applyNumberFormat="0" applyProtection="0">
      <alignment horizontal="left" vertical="center" indent="1"/>
    </xf>
    <xf numFmtId="0" fontId="63" fillId="94" borderId="160" applyNumberFormat="0" applyProtection="0">
      <alignment horizontal="left" vertical="center" indent="1"/>
    </xf>
    <xf numFmtId="4" fontId="63" fillId="48" borderId="162" applyNumberFormat="0" applyProtection="0">
      <alignment horizontal="left" vertical="center" indent="1"/>
    </xf>
    <xf numFmtId="4" fontId="63" fillId="48" borderId="162" applyNumberFormat="0" applyProtection="0">
      <alignment horizontal="left" vertical="center" indent="1"/>
    </xf>
    <xf numFmtId="4" fontId="63" fillId="46" borderId="162" applyNumberFormat="0" applyProtection="0">
      <alignment horizontal="left" vertical="center" indent="1"/>
    </xf>
    <xf numFmtId="4" fontId="63" fillId="46" borderId="162" applyNumberFormat="0" applyProtection="0">
      <alignment horizontal="left" vertical="center" indent="1"/>
    </xf>
    <xf numFmtId="4" fontId="63" fillId="48" borderId="160" applyNumberFormat="0" applyProtection="0">
      <alignment horizontal="right" vertical="center"/>
    </xf>
    <xf numFmtId="4" fontId="63" fillId="48" borderId="160" applyNumberFormat="0" applyProtection="0">
      <alignment horizontal="right" vertical="center"/>
    </xf>
    <xf numFmtId="4" fontId="63" fillId="86" borderId="159" applyNumberFormat="0" applyProtection="0">
      <alignment horizontal="right" vertical="center"/>
    </xf>
    <xf numFmtId="4" fontId="63" fillId="86" borderId="159" applyNumberFormat="0" applyProtection="0">
      <alignment horizontal="right" vertical="center"/>
    </xf>
    <xf numFmtId="4" fontId="63" fillId="86" borderId="159" applyNumberFormat="0" applyProtection="0">
      <alignment horizontal="right" vertical="center"/>
    </xf>
    <xf numFmtId="4" fontId="63" fillId="86" borderId="159" applyNumberFormat="0" applyProtection="0">
      <alignment horizontal="right" vertical="center"/>
    </xf>
    <xf numFmtId="4" fontId="98" fillId="51" borderId="163" applyNumberFormat="0" applyProtection="0">
      <alignment horizontal="right" vertical="center"/>
    </xf>
    <xf numFmtId="4" fontId="5" fillId="91" borderId="162" applyNumberFormat="0" applyProtection="0">
      <alignment horizontal="left" vertical="center" indent="1"/>
    </xf>
    <xf numFmtId="0" fontId="73" fillId="77" borderId="168" applyNumberFormat="0" applyAlignment="0" applyProtection="0"/>
    <xf numFmtId="0" fontId="74" fillId="78" borderId="160" applyNumberFormat="0" applyAlignment="0" applyProtection="0"/>
    <xf numFmtId="4" fontId="5" fillId="91" borderId="162" applyNumberFormat="0" applyProtection="0">
      <alignment horizontal="left" vertical="center" indent="1"/>
    </xf>
    <xf numFmtId="4" fontId="53" fillId="91" borderId="159" applyNumberFormat="0" applyProtection="0">
      <alignment horizontal="left" vertical="center" indent="1"/>
    </xf>
    <xf numFmtId="4" fontId="53" fillId="91" borderId="159" applyNumberFormat="0" applyProtection="0">
      <alignment horizontal="left" vertical="center" indent="1"/>
    </xf>
    <xf numFmtId="4" fontId="63" fillId="32" borderId="160" applyNumberFormat="0" applyProtection="0">
      <alignment horizontal="right" vertical="center"/>
    </xf>
    <xf numFmtId="4" fontId="63" fillId="32" borderId="160" applyNumberFormat="0" applyProtection="0">
      <alignment horizontal="right" vertical="center"/>
    </xf>
    <xf numFmtId="4" fontId="95" fillId="32" borderId="159" applyNumberFormat="0" applyProtection="0">
      <alignment horizontal="right" vertical="center"/>
    </xf>
    <xf numFmtId="4" fontId="95" fillId="32" borderId="159" applyNumberFormat="0" applyProtection="0">
      <alignment horizontal="right" vertical="center"/>
    </xf>
    <xf numFmtId="4" fontId="63" fillId="44" borderId="160" applyNumberFormat="0" applyProtection="0">
      <alignment horizontal="right" vertical="center"/>
    </xf>
    <xf numFmtId="4" fontId="63" fillId="44" borderId="160" applyNumberFormat="0" applyProtection="0">
      <alignment horizontal="right" vertical="center"/>
    </xf>
    <xf numFmtId="4" fontId="63" fillId="36" borderId="160" applyNumberFormat="0" applyProtection="0">
      <alignment horizontal="right" vertical="center"/>
    </xf>
    <xf numFmtId="4" fontId="95" fillId="36" borderId="159" applyNumberFormat="0" applyProtection="0">
      <alignment horizontal="right" vertical="center"/>
    </xf>
    <xf numFmtId="4" fontId="95" fillId="36" borderId="159" applyNumberFormat="0" applyProtection="0">
      <alignment horizontal="right" vertical="center"/>
    </xf>
    <xf numFmtId="4" fontId="63" fillId="37" borderId="160" applyNumberFormat="0" applyProtection="0">
      <alignment horizontal="right" vertical="center"/>
    </xf>
    <xf numFmtId="4" fontId="63" fillId="37" borderId="160" applyNumberFormat="0" applyProtection="0">
      <alignment horizontal="right" vertical="center"/>
    </xf>
    <xf numFmtId="4" fontId="95" fillId="37" borderId="159" applyNumberFormat="0" applyProtection="0">
      <alignment horizontal="right" vertical="center"/>
    </xf>
    <xf numFmtId="4" fontId="95" fillId="37" borderId="159" applyNumberFormat="0" applyProtection="0">
      <alignment horizontal="right" vertical="center"/>
    </xf>
    <xf numFmtId="4" fontId="63" fillId="34" borderId="160" applyNumberFormat="0" applyProtection="0">
      <alignment horizontal="right" vertical="center"/>
    </xf>
    <xf numFmtId="4" fontId="95" fillId="34" borderId="159" applyNumberFormat="0" applyProtection="0">
      <alignment horizontal="right" vertical="center"/>
    </xf>
    <xf numFmtId="4" fontId="95" fillId="34" borderId="159" applyNumberFormat="0" applyProtection="0">
      <alignment horizontal="right" vertical="center"/>
    </xf>
    <xf numFmtId="4" fontId="63" fillId="33" borderId="160" applyNumberFormat="0" applyProtection="0">
      <alignment horizontal="right" vertical="center"/>
    </xf>
    <xf numFmtId="4" fontId="63" fillId="33" borderId="160" applyNumberFormat="0" applyProtection="0">
      <alignment horizontal="right" vertical="center"/>
    </xf>
    <xf numFmtId="4" fontId="95" fillId="33" borderId="159" applyNumberFormat="0" applyProtection="0">
      <alignment horizontal="right" vertical="center"/>
    </xf>
    <xf numFmtId="4" fontId="95" fillId="33" borderId="159" applyNumberFormat="0" applyProtection="0">
      <alignment horizontal="right" vertical="center"/>
    </xf>
    <xf numFmtId="4" fontId="63" fillId="35" borderId="162" applyNumberFormat="0" applyProtection="0">
      <alignment horizontal="right" vertical="center"/>
    </xf>
    <xf numFmtId="4" fontId="63" fillId="35" borderId="162" applyNumberFormat="0" applyProtection="0">
      <alignment horizontal="right" vertical="center"/>
    </xf>
    <xf numFmtId="4" fontId="95" fillId="35" borderId="159" applyNumberFormat="0" applyProtection="0">
      <alignment horizontal="right" vertical="center"/>
    </xf>
    <xf numFmtId="4" fontId="95" fillId="35" borderId="159" applyNumberFormat="0" applyProtection="0">
      <alignment horizontal="right" vertical="center"/>
    </xf>
    <xf numFmtId="4" fontId="63" fillId="88" borderId="160" applyNumberFormat="0" applyProtection="0">
      <alignment horizontal="right" vertical="center"/>
    </xf>
    <xf numFmtId="4" fontId="63" fillId="88" borderId="160" applyNumberFormat="0" applyProtection="0">
      <alignment horizontal="right" vertical="center"/>
    </xf>
    <xf numFmtId="4" fontId="95" fillId="31" borderId="159" applyNumberFormat="0" applyProtection="0">
      <alignment horizontal="right" vertical="center"/>
    </xf>
    <xf numFmtId="4" fontId="95" fillId="31" borderId="159" applyNumberFormat="0" applyProtection="0">
      <alignment horizontal="right" vertical="center"/>
    </xf>
    <xf numFmtId="4" fontId="63" fillId="30" borderId="160" applyNumberFormat="0" applyProtection="0">
      <alignment horizontal="right" vertical="center"/>
    </xf>
    <xf numFmtId="4" fontId="63" fillId="30" borderId="160" applyNumberFormat="0" applyProtection="0">
      <alignment horizontal="right" vertical="center"/>
    </xf>
    <xf numFmtId="4" fontId="95" fillId="30" borderId="159" applyNumberFormat="0" applyProtection="0">
      <alignment horizontal="right" vertical="center"/>
    </xf>
    <xf numFmtId="4" fontId="95" fillId="30" borderId="159" applyNumberFormat="0" applyProtection="0">
      <alignment horizontal="right" vertical="center"/>
    </xf>
    <xf numFmtId="4" fontId="63" fillId="87" borderId="160" applyNumberFormat="0" applyProtection="0">
      <alignment horizontal="left" vertical="center" indent="1"/>
    </xf>
    <xf numFmtId="4" fontId="63" fillId="87" borderId="160" applyNumberFormat="0" applyProtection="0">
      <alignment horizontal="left" vertical="center" indent="1"/>
    </xf>
    <xf numFmtId="4" fontId="63" fillId="86" borderId="159" applyNumberFormat="0" applyProtection="0">
      <alignment horizontal="left" vertical="center" indent="1"/>
    </xf>
    <xf numFmtId="4" fontId="63" fillId="86" borderId="159" applyNumberFormat="0" applyProtection="0">
      <alignment horizontal="left" vertical="center" indent="1"/>
    </xf>
    <xf numFmtId="4" fontId="63" fillId="86" borderId="159" applyNumberFormat="0" applyProtection="0">
      <alignment horizontal="left" vertical="center" indent="1"/>
    </xf>
    <xf numFmtId="4" fontId="63" fillId="86" borderId="159" applyNumberFormat="0" applyProtection="0">
      <alignment horizontal="left" vertical="center" indent="1"/>
    </xf>
    <xf numFmtId="4" fontId="63" fillId="42" borderId="160" applyNumberFormat="0" applyProtection="0">
      <alignment horizontal="left" vertical="center" indent="1"/>
    </xf>
    <xf numFmtId="4" fontId="63" fillId="42" borderId="160" applyNumberFormat="0" applyProtection="0">
      <alignment horizontal="left" vertical="center" indent="1"/>
    </xf>
    <xf numFmtId="4" fontId="95" fillId="41" borderId="159" applyNumberFormat="0" applyProtection="0">
      <alignment horizontal="left" vertical="center" indent="1"/>
    </xf>
    <xf numFmtId="4" fontId="95" fillId="41" borderId="159" applyNumberFormat="0" applyProtection="0">
      <alignment horizontal="left" vertical="center" indent="1"/>
    </xf>
    <xf numFmtId="4" fontId="97" fillId="42" borderId="160" applyNumberFormat="0" applyProtection="0">
      <alignment vertical="center"/>
    </xf>
    <xf numFmtId="4" fontId="97" fillId="42" borderId="160" applyNumberFormat="0" applyProtection="0">
      <alignment vertical="center"/>
    </xf>
    <xf numFmtId="4" fontId="96" fillId="41" borderId="159" applyNumberFormat="0" applyProtection="0">
      <alignment vertical="center"/>
    </xf>
    <xf numFmtId="4" fontId="96" fillId="41" borderId="159" applyNumberFormat="0" applyProtection="0">
      <alignment vertical="center"/>
    </xf>
    <xf numFmtId="4" fontId="63" fillId="41" borderId="160" applyNumberFormat="0" applyProtection="0">
      <alignment vertical="center"/>
    </xf>
    <xf numFmtId="4" fontId="63" fillId="41" borderId="160" applyNumberFormat="0" applyProtection="0">
      <alignment vertical="center"/>
    </xf>
    <xf numFmtId="4" fontId="95" fillId="41" borderId="159" applyNumberFormat="0" applyProtection="0">
      <alignment vertical="center"/>
    </xf>
    <xf numFmtId="4" fontId="95" fillId="41" borderId="159" applyNumberFormat="0" applyProtection="0">
      <alignment vertical="center"/>
    </xf>
    <xf numFmtId="0" fontId="94" fillId="78" borderId="172" applyNumberFormat="0" applyAlignment="0" applyProtection="0"/>
    <xf numFmtId="0" fontId="52" fillId="85" borderId="171" applyNumberFormat="0" applyAlignment="0" applyProtection="0"/>
    <xf numFmtId="0" fontId="63" fillId="72" borderId="160" applyNumberFormat="0" applyFont="0" applyAlignment="0" applyProtection="0"/>
    <xf numFmtId="0" fontId="63" fillId="72" borderId="160" applyNumberFormat="0" applyFont="0" applyAlignment="0" applyProtection="0"/>
    <xf numFmtId="0" fontId="63" fillId="72" borderId="160" applyNumberFormat="0" applyFont="0" applyAlignment="0" applyProtection="0"/>
    <xf numFmtId="0" fontId="63" fillId="72" borderId="160" applyNumberFormat="0" applyFont="0" applyAlignment="0" applyProtection="0"/>
    <xf numFmtId="0" fontId="63" fillId="72" borderId="160" applyNumberFormat="0" applyFont="0" applyAlignment="0" applyProtection="0"/>
    <xf numFmtId="0" fontId="5" fillId="72" borderId="170" applyNumberFormat="0" applyFont="0" applyAlignment="0" applyProtection="0"/>
    <xf numFmtId="0" fontId="9" fillId="0" borderId="167">
      <alignment horizontal="left" vertical="center"/>
    </xf>
    <xf numFmtId="10" fontId="63" fillId="40" borderId="163" applyNumberFormat="0" applyBorder="0" applyAlignment="0" applyProtection="0"/>
    <xf numFmtId="10" fontId="63" fillId="40" borderId="163" applyNumberFormat="0" applyBorder="0" applyAlignment="0" applyProtection="0"/>
    <xf numFmtId="10" fontId="63" fillId="40" borderId="163" applyNumberFormat="0" applyBorder="0" applyAlignment="0" applyProtection="0"/>
    <xf numFmtId="0" fontId="89" fillId="73" borderId="160" applyNumberFormat="0" applyAlignment="0" applyProtection="0"/>
    <xf numFmtId="0" fontId="90" fillId="82" borderId="169" applyNumberFormat="0" applyAlignment="0" applyProtection="0"/>
    <xf numFmtId="0" fontId="89" fillId="73" borderId="160" applyNumberFormat="0" applyAlignment="0" applyProtection="0"/>
    <xf numFmtId="0" fontId="89" fillId="73" borderId="160" applyNumberFormat="0" applyAlignment="0" applyProtection="0"/>
    <xf numFmtId="0" fontId="89" fillId="73" borderId="160" applyNumberFormat="0" applyAlignment="0" applyProtection="0"/>
    <xf numFmtId="0" fontId="89" fillId="73" borderId="160" applyNumberFormat="0" applyAlignment="0" applyProtection="0"/>
    <xf numFmtId="0" fontId="89" fillId="73" borderId="160" applyNumberFormat="0" applyAlignment="0" applyProtection="0"/>
    <xf numFmtId="0" fontId="89" fillId="73" borderId="160" applyNumberFormat="0" applyAlignment="0" applyProtection="0"/>
    <xf numFmtId="0" fontId="89" fillId="73" borderId="160" applyNumberFormat="0" applyAlignment="0" applyProtection="0"/>
    <xf numFmtId="0" fontId="89" fillId="73" borderId="160" applyNumberFormat="0" applyAlignment="0" applyProtection="0"/>
    <xf numFmtId="0" fontId="89" fillId="73" borderId="160" applyNumberFormat="0" applyAlignment="0" applyProtection="0"/>
    <xf numFmtId="0" fontId="89" fillId="73" borderId="160" applyNumberFormat="0" applyAlignment="0" applyProtection="0"/>
    <xf numFmtId="0" fontId="89" fillId="73" borderId="160" applyNumberFormat="0" applyAlignment="0" applyProtection="0"/>
    <xf numFmtId="0" fontId="89" fillId="73" borderId="160" applyNumberFormat="0" applyAlignment="0" applyProtection="0"/>
    <xf numFmtId="0" fontId="89" fillId="73" borderId="160" applyNumberFormat="0" applyAlignment="0" applyProtection="0"/>
    <xf numFmtId="0" fontId="89" fillId="73" borderId="160" applyNumberFormat="0" applyAlignment="0" applyProtection="0"/>
    <xf numFmtId="0" fontId="90" fillId="82" borderId="169" applyNumberFormat="0" applyAlignment="0" applyProtection="0"/>
    <xf numFmtId="0" fontId="89" fillId="73" borderId="160" applyNumberFormat="0" applyAlignment="0" applyProtection="0"/>
    <xf numFmtId="0" fontId="5" fillId="72" borderId="170" applyNumberFormat="0" applyFont="0" applyAlignment="0" applyProtection="0"/>
    <xf numFmtId="0" fontId="63" fillId="72" borderId="160" applyNumberFormat="0" applyFont="0" applyAlignment="0" applyProtection="0"/>
    <xf numFmtId="0" fontId="63" fillId="72" borderId="160" applyNumberFormat="0" applyFont="0" applyAlignment="0" applyProtection="0"/>
    <xf numFmtId="0" fontId="63" fillId="72" borderId="160" applyNumberFormat="0" applyFont="0" applyAlignment="0" applyProtection="0"/>
    <xf numFmtId="0" fontId="63" fillId="72" borderId="160" applyNumberFormat="0" applyFont="0" applyAlignment="0" applyProtection="0"/>
    <xf numFmtId="0" fontId="63" fillId="72" borderId="160" applyNumberFormat="0" applyFont="0" applyAlignment="0" applyProtection="0"/>
    <xf numFmtId="0" fontId="52" fillId="85" borderId="171" applyNumberFormat="0" applyAlignment="0" applyProtection="0"/>
    <xf numFmtId="0" fontId="94" fillId="78" borderId="172" applyNumberFormat="0" applyAlignment="0" applyProtection="0"/>
    <xf numFmtId="4" fontId="53" fillId="41" borderId="161" applyNumberFormat="0" applyProtection="0">
      <alignment vertical="center"/>
    </xf>
    <xf numFmtId="4" fontId="63" fillId="41" borderId="160" applyNumberFormat="0" applyProtection="0">
      <alignment vertical="center"/>
    </xf>
    <xf numFmtId="4" fontId="63" fillId="41" borderId="160" applyNumberFormat="0" applyProtection="0">
      <alignment vertical="center"/>
    </xf>
    <xf numFmtId="4" fontId="53" fillId="41" borderId="161" applyNumberFormat="0" applyProtection="0">
      <alignment vertical="center"/>
    </xf>
    <xf numFmtId="4" fontId="56" fillId="42" borderId="161" applyNumberFormat="0" applyProtection="0">
      <alignment vertical="center"/>
    </xf>
    <xf numFmtId="4" fontId="97" fillId="42" borderId="160" applyNumberFormat="0" applyProtection="0">
      <alignment vertical="center"/>
    </xf>
    <xf numFmtId="4" fontId="97" fillId="42" borderId="160" applyNumberFormat="0" applyProtection="0">
      <alignment vertical="center"/>
    </xf>
    <xf numFmtId="4" fontId="53" fillId="42" borderId="161" applyNumberFormat="0" applyProtection="0">
      <alignment horizontal="left" vertical="center" indent="1"/>
    </xf>
    <xf numFmtId="4" fontId="63" fillId="42" borderId="160" applyNumberFormat="0" applyProtection="0">
      <alignment horizontal="left" vertical="center" indent="1"/>
    </xf>
    <xf numFmtId="4" fontId="63" fillId="42" borderId="160" applyNumberFormat="0" applyProtection="0">
      <alignment horizontal="left" vertical="center" indent="1"/>
    </xf>
    <xf numFmtId="4" fontId="53" fillId="42" borderId="161" applyNumberFormat="0" applyProtection="0">
      <alignment horizontal="left" vertical="center" indent="1"/>
    </xf>
    <xf numFmtId="0" fontId="53" fillId="42" borderId="161" applyNumberFormat="0" applyProtection="0">
      <alignment horizontal="left" vertical="top" indent="1"/>
    </xf>
    <xf numFmtId="0" fontId="58" fillId="41" borderId="161" applyNumberFormat="0" applyProtection="0">
      <alignment horizontal="left" vertical="top" indent="1"/>
    </xf>
    <xf numFmtId="0" fontId="58" fillId="41" borderId="161" applyNumberFormat="0" applyProtection="0">
      <alignment horizontal="left" vertical="top" indent="1"/>
    </xf>
    <xf numFmtId="4" fontId="63" fillId="87" borderId="160" applyNumberFormat="0" applyProtection="0">
      <alignment horizontal="left" vertical="center" indent="1"/>
    </xf>
    <xf numFmtId="4" fontId="63" fillId="87" borderId="160" applyNumberFormat="0" applyProtection="0">
      <alignment horizontal="left" vertical="center" indent="1"/>
    </xf>
    <xf numFmtId="4" fontId="55" fillId="30" borderId="161" applyNumberFormat="0" applyProtection="0">
      <alignment horizontal="right" vertical="center"/>
    </xf>
    <xf numFmtId="4" fontId="63" fillId="30" borderId="160" applyNumberFormat="0" applyProtection="0">
      <alignment horizontal="right" vertical="center"/>
    </xf>
    <xf numFmtId="4" fontId="63" fillId="30" borderId="160" applyNumberFormat="0" applyProtection="0">
      <alignment horizontal="right" vertical="center"/>
    </xf>
    <xf numFmtId="4" fontId="55" fillId="31" borderId="161" applyNumberFormat="0" applyProtection="0">
      <alignment horizontal="right" vertical="center"/>
    </xf>
    <xf numFmtId="4" fontId="63" fillId="88" borderId="160" applyNumberFormat="0" applyProtection="0">
      <alignment horizontal="right" vertical="center"/>
    </xf>
    <xf numFmtId="4" fontId="63" fillId="88" borderId="160" applyNumberFormat="0" applyProtection="0">
      <alignment horizontal="right" vertical="center"/>
    </xf>
    <xf numFmtId="4" fontId="55" fillId="35" borderId="161" applyNumberFormat="0" applyProtection="0">
      <alignment horizontal="right" vertical="center"/>
    </xf>
    <xf numFmtId="4" fontId="63" fillId="35" borderId="162" applyNumberFormat="0" applyProtection="0">
      <alignment horizontal="right" vertical="center"/>
    </xf>
    <xf numFmtId="4" fontId="63" fillId="35" borderId="162" applyNumberFormat="0" applyProtection="0">
      <alignment horizontal="right" vertical="center"/>
    </xf>
    <xf numFmtId="4" fontId="55" fillId="33" borderId="161" applyNumberFormat="0" applyProtection="0">
      <alignment horizontal="right" vertical="center"/>
    </xf>
    <xf numFmtId="4" fontId="63" fillId="33" borderId="160" applyNumberFormat="0" applyProtection="0">
      <alignment horizontal="right" vertical="center"/>
    </xf>
    <xf numFmtId="4" fontId="63" fillId="33" borderId="160" applyNumberFormat="0" applyProtection="0">
      <alignment horizontal="right" vertical="center"/>
    </xf>
    <xf numFmtId="4" fontId="55" fillId="34" borderId="161" applyNumberFormat="0" applyProtection="0">
      <alignment horizontal="right" vertical="center"/>
    </xf>
    <xf numFmtId="4" fontId="63" fillId="34" borderId="160" applyNumberFormat="0" applyProtection="0">
      <alignment horizontal="right" vertical="center"/>
    </xf>
    <xf numFmtId="4" fontId="63" fillId="34" borderId="160" applyNumberFormat="0" applyProtection="0">
      <alignment horizontal="right" vertical="center"/>
    </xf>
    <xf numFmtId="4" fontId="55" fillId="37" borderId="161" applyNumberFormat="0" applyProtection="0">
      <alignment horizontal="right" vertical="center"/>
    </xf>
    <xf numFmtId="4" fontId="63" fillId="37" borderId="160" applyNumberFormat="0" applyProtection="0">
      <alignment horizontal="right" vertical="center"/>
    </xf>
    <xf numFmtId="4" fontId="63" fillId="37" borderId="160" applyNumberFormat="0" applyProtection="0">
      <alignment horizontal="right" vertical="center"/>
    </xf>
    <xf numFmtId="4" fontId="55" fillId="36" borderId="161" applyNumberFormat="0" applyProtection="0">
      <alignment horizontal="right" vertical="center"/>
    </xf>
    <xf numFmtId="4" fontId="63" fillId="36" borderId="160" applyNumberFormat="0" applyProtection="0">
      <alignment horizontal="right" vertical="center"/>
    </xf>
    <xf numFmtId="4" fontId="63" fillId="36" borderId="160" applyNumberFormat="0" applyProtection="0">
      <alignment horizontal="right" vertical="center"/>
    </xf>
    <xf numFmtId="4" fontId="55" fillId="44" borderId="161" applyNumberFormat="0" applyProtection="0">
      <alignment horizontal="right" vertical="center"/>
    </xf>
    <xf numFmtId="4" fontId="63" fillId="44" borderId="160" applyNumberFormat="0" applyProtection="0">
      <alignment horizontal="right" vertical="center"/>
    </xf>
    <xf numFmtId="4" fontId="63" fillId="44" borderId="160" applyNumberFormat="0" applyProtection="0">
      <alignment horizontal="right" vertical="center"/>
    </xf>
    <xf numFmtId="4" fontId="55" fillId="32" borderId="161" applyNumberFormat="0" applyProtection="0">
      <alignment horizontal="right" vertical="center"/>
    </xf>
    <xf numFmtId="4" fontId="63" fillId="32" borderId="160" applyNumberFormat="0" applyProtection="0">
      <alignment horizontal="right" vertical="center"/>
    </xf>
    <xf numFmtId="4" fontId="63" fillId="32" borderId="160" applyNumberFormat="0" applyProtection="0">
      <alignment horizontal="right" vertical="center"/>
    </xf>
    <xf numFmtId="4" fontId="63" fillId="45" borderId="162" applyNumberFormat="0" applyProtection="0">
      <alignment horizontal="left" vertical="center" indent="1"/>
    </xf>
    <xf numFmtId="4" fontId="63" fillId="45" borderId="162" applyNumberFormat="0" applyProtection="0">
      <alignment horizontal="left" vertical="center" indent="1"/>
    </xf>
    <xf numFmtId="4" fontId="5" fillId="91" borderId="162" applyNumberFormat="0" applyProtection="0">
      <alignment horizontal="left" vertical="center" indent="1"/>
    </xf>
    <xf numFmtId="4" fontId="5" fillId="91" borderId="162" applyNumberFormat="0" applyProtection="0">
      <alignment horizontal="left" vertical="center" indent="1"/>
    </xf>
    <xf numFmtId="4" fontId="5" fillId="91" borderId="162" applyNumberFormat="0" applyProtection="0">
      <alignment horizontal="left" vertical="center" indent="1"/>
    </xf>
    <xf numFmtId="4" fontId="5" fillId="91" borderId="162" applyNumberFormat="0" applyProtection="0">
      <alignment horizontal="left" vertical="center" indent="1"/>
    </xf>
    <xf numFmtId="0" fontId="74" fillId="78" borderId="160" applyNumberFormat="0" applyAlignment="0" applyProtection="0"/>
    <xf numFmtId="4" fontId="63" fillId="0" borderId="162" applyNumberFormat="0" applyProtection="0">
      <alignment horizontal="right" vertical="center"/>
    </xf>
    <xf numFmtId="4" fontId="63" fillId="0" borderId="162" applyNumberFormat="0" applyProtection="0">
      <alignment horizontal="right" vertical="center"/>
    </xf>
    <xf numFmtId="4" fontId="63" fillId="0" borderId="162" applyNumberFormat="0" applyProtection="0">
      <alignment horizontal="right" vertical="center"/>
    </xf>
    <xf numFmtId="4" fontId="63" fillId="0" borderId="162" applyNumberFormat="0" applyProtection="0">
      <alignment horizontal="right" vertical="center"/>
    </xf>
    <xf numFmtId="4" fontId="63" fillId="0" borderId="162" applyNumberFormat="0" applyProtection="0">
      <alignment horizontal="right" vertical="center"/>
    </xf>
    <xf numFmtId="4" fontId="102" fillId="52" borderId="162" applyNumberFormat="0" applyProtection="0">
      <alignment horizontal="left" vertical="center" indent="1"/>
    </xf>
    <xf numFmtId="4" fontId="102" fillId="52" borderId="162" applyNumberFormat="0" applyProtection="0">
      <alignment horizontal="left" vertical="center" indent="1"/>
    </xf>
    <xf numFmtId="4" fontId="60" fillId="46" borderId="161" applyNumberFormat="0" applyProtection="0">
      <alignment horizontal="right" vertical="center"/>
    </xf>
    <xf numFmtId="4" fontId="104" fillId="96" borderId="160" applyNumberFormat="0" applyProtection="0">
      <alignment horizontal="right" vertical="center"/>
    </xf>
    <xf numFmtId="4" fontId="104" fillId="96" borderId="160" applyNumberFormat="0" applyProtection="0">
      <alignment horizontal="right" vertical="center"/>
    </xf>
    <xf numFmtId="0" fontId="63" fillId="94" borderId="159" applyNumberFormat="0" applyProtection="0">
      <alignment horizontal="left" vertical="center" indent="1"/>
    </xf>
    <xf numFmtId="0" fontId="63" fillId="94" borderId="159" applyNumberFormat="0" applyProtection="0">
      <alignment horizontal="left" vertical="center" indent="1"/>
    </xf>
    <xf numFmtId="0" fontId="63" fillId="77" borderId="160" applyNumberFormat="0" applyProtection="0">
      <alignment horizontal="left" vertical="center" indent="1"/>
    </xf>
    <xf numFmtId="0" fontId="63" fillId="46" borderId="160" applyNumberFormat="0" applyProtection="0">
      <alignment horizontal="left" vertical="center" indent="1"/>
    </xf>
    <xf numFmtId="0" fontId="63" fillId="86" borderId="159" applyNumberFormat="0" applyProtection="0">
      <alignment horizontal="left" vertical="center" indent="1"/>
    </xf>
    <xf numFmtId="0" fontId="63" fillId="86" borderId="159" applyNumberFormat="0" applyProtection="0">
      <alignment horizontal="left" vertical="center" indent="1"/>
    </xf>
    <xf numFmtId="0" fontId="63" fillId="46" borderId="160" applyNumberFormat="0" applyProtection="0">
      <alignment horizontal="left" vertical="center" indent="1"/>
    </xf>
    <xf numFmtId="0" fontId="64" fillId="91" borderId="164" applyBorder="0"/>
    <xf numFmtId="4" fontId="100" fillId="0" borderId="159" applyNumberFormat="0" applyProtection="0">
      <alignment vertical="center"/>
    </xf>
    <xf numFmtId="4" fontId="100" fillId="0" borderId="159" applyNumberFormat="0" applyProtection="0">
      <alignment vertical="center"/>
    </xf>
    <xf numFmtId="4" fontId="97" fillId="40" borderId="163" applyNumberFormat="0" applyProtection="0">
      <alignment vertical="center"/>
    </xf>
    <xf numFmtId="4" fontId="97" fillId="40" borderId="163" applyNumberFormat="0" applyProtection="0">
      <alignment vertical="center"/>
    </xf>
    <xf numFmtId="4" fontId="95" fillId="0" borderId="163" applyNumberFormat="0" applyProtection="0">
      <alignment horizontal="right" vertical="center"/>
    </xf>
    <xf numFmtId="4" fontId="63" fillId="0" borderId="162" applyNumberFormat="0" applyProtection="0">
      <alignment horizontal="right" vertical="center"/>
    </xf>
    <xf numFmtId="4" fontId="63" fillId="0" borderId="162" applyNumberFormat="0" applyProtection="0">
      <alignment horizontal="right" vertical="center"/>
    </xf>
    <xf numFmtId="4" fontId="63" fillId="0" borderId="162" applyNumberFormat="0" applyProtection="0">
      <alignment horizontal="right" vertical="center"/>
    </xf>
    <xf numFmtId="4" fontId="63" fillId="0" borderId="162" applyNumberFormat="0" applyProtection="0">
      <alignment horizontal="right" vertical="center"/>
    </xf>
    <xf numFmtId="4" fontId="63" fillId="0" borderId="160" applyNumberFormat="0" applyProtection="0">
      <alignment horizontal="right" vertical="center"/>
    </xf>
    <xf numFmtId="4" fontId="63" fillId="0" borderId="160" applyNumberFormat="0" applyProtection="0">
      <alignment horizontal="right" vertical="center"/>
    </xf>
    <xf numFmtId="4" fontId="63" fillId="0" borderId="162" applyNumberFormat="0" applyProtection="0">
      <alignment horizontal="right" vertical="center"/>
    </xf>
    <xf numFmtId="4" fontId="96" fillId="92" borderId="159" applyNumberFormat="0" applyProtection="0">
      <alignment horizontal="right" vertical="center"/>
    </xf>
    <xf numFmtId="4" fontId="96" fillId="92" borderId="159" applyNumberFormat="0" applyProtection="0">
      <alignment horizontal="right" vertical="center"/>
    </xf>
    <xf numFmtId="4" fontId="97" fillId="7" borderId="160" applyNumberFormat="0" applyProtection="0">
      <alignment horizontal="right" vertical="center"/>
    </xf>
    <xf numFmtId="4" fontId="97" fillId="7" borderId="160" applyNumberFormat="0" applyProtection="0">
      <alignment horizontal="right" vertical="center"/>
    </xf>
    <xf numFmtId="4" fontId="95" fillId="51" borderId="163" applyNumberFormat="0" applyProtection="0">
      <alignment horizontal="center" vertical="center" wrapText="1"/>
    </xf>
    <xf numFmtId="4" fontId="63" fillId="86" borderId="159" applyNumberFormat="0" applyProtection="0">
      <alignment horizontal="left" vertical="center" indent="1"/>
    </xf>
    <xf numFmtId="4" fontId="63" fillId="86" borderId="159" applyNumberFormat="0" applyProtection="0">
      <alignment horizontal="left" vertical="center" indent="1"/>
    </xf>
    <xf numFmtId="4" fontId="63" fillId="86" borderId="159" applyNumberFormat="0" applyProtection="0">
      <alignment horizontal="left" vertical="center" indent="1"/>
    </xf>
    <xf numFmtId="4" fontId="63" fillId="86" borderId="159" applyNumberFormat="0" applyProtection="0">
      <alignment horizontal="left" vertical="center" indent="1"/>
    </xf>
    <xf numFmtId="4" fontId="63" fillId="87" borderId="160" applyNumberFormat="0" applyProtection="0">
      <alignment horizontal="left" vertical="center" indent="1"/>
    </xf>
    <xf numFmtId="4" fontId="63" fillId="87" borderId="160" applyNumberFormat="0" applyProtection="0">
      <alignment horizontal="left" vertical="center" indent="1"/>
    </xf>
    <xf numFmtId="4" fontId="101" fillId="52" borderId="159" applyNumberFormat="0" applyProtection="0">
      <alignment horizontal="left" vertical="center" indent="1"/>
    </xf>
    <xf numFmtId="4" fontId="101" fillId="52" borderId="159" applyNumberFormat="0" applyProtection="0">
      <alignment horizontal="left" vertical="center" indent="1"/>
    </xf>
    <xf numFmtId="4" fontId="102" fillId="52" borderId="162" applyNumberFormat="0" applyProtection="0">
      <alignment horizontal="left" vertical="center" indent="1"/>
    </xf>
    <xf numFmtId="4" fontId="102" fillId="52" borderId="162" applyNumberFormat="0" applyProtection="0">
      <alignment horizontal="left" vertical="center" indent="1"/>
    </xf>
    <xf numFmtId="0" fontId="63" fillId="98" borderId="163"/>
    <xf numFmtId="0" fontId="100" fillId="0" borderId="159"/>
    <xf numFmtId="0" fontId="100" fillId="0" borderId="159"/>
    <xf numFmtId="0" fontId="63" fillId="98" borderId="163"/>
    <xf numFmtId="4" fontId="100" fillId="0" borderId="159" applyNumberFormat="0" applyProtection="0">
      <alignment horizontal="right" vertical="center"/>
    </xf>
    <xf numFmtId="4" fontId="100" fillId="0" borderId="159" applyNumberFormat="0" applyProtection="0">
      <alignment horizontal="right" vertical="center"/>
    </xf>
    <xf numFmtId="4" fontId="104" fillId="96" borderId="160" applyNumberFormat="0" applyProtection="0">
      <alignment horizontal="right" vertical="center"/>
    </xf>
    <xf numFmtId="4" fontId="104" fillId="96" borderId="160" applyNumberFormat="0" applyProtection="0">
      <alignment horizontal="right" vertical="center"/>
    </xf>
    <xf numFmtId="0" fontId="53" fillId="0" borderId="165" applyNumberFormat="0" applyFill="0" applyAlignment="0" applyProtection="0"/>
    <xf numFmtId="0" fontId="79" fillId="0" borderId="166" applyNumberFormat="0" applyFill="0" applyAlignment="0" applyProtection="0"/>
    <xf numFmtId="4" fontId="53" fillId="42" borderId="177" applyNumberFormat="0" applyProtection="0">
      <alignment horizontal="left" vertical="center" indent="1"/>
    </xf>
    <xf numFmtId="4" fontId="63" fillId="87" borderId="192" applyNumberFormat="0" applyProtection="0">
      <alignment horizontal="left" vertical="center" indent="1"/>
    </xf>
    <xf numFmtId="0" fontId="53" fillId="42" borderId="193" applyNumberFormat="0" applyProtection="0">
      <alignment horizontal="left" vertical="top" indent="1"/>
    </xf>
    <xf numFmtId="4" fontId="97" fillId="42" borderId="192" applyNumberFormat="0" applyProtection="0">
      <alignment vertical="center"/>
    </xf>
    <xf numFmtId="4" fontId="56" fillId="42" borderId="193" applyNumberFormat="0" applyProtection="0">
      <alignment vertical="center"/>
    </xf>
    <xf numFmtId="0" fontId="9" fillId="0" borderId="173">
      <alignment horizontal="left" vertical="center"/>
    </xf>
    <xf numFmtId="10" fontId="63" fillId="40" borderId="158" applyNumberFormat="0" applyBorder="0" applyAlignment="0" applyProtection="0"/>
    <xf numFmtId="10" fontId="63" fillId="40" borderId="158" applyNumberFormat="0" applyBorder="0" applyAlignment="0" applyProtection="0"/>
    <xf numFmtId="4" fontId="53" fillId="42" borderId="177" applyNumberFormat="0" applyProtection="0">
      <alignment horizontal="left" vertical="center" indent="1"/>
    </xf>
    <xf numFmtId="0" fontId="58" fillId="41" borderId="177" applyNumberFormat="0" applyProtection="0">
      <alignment horizontal="left" vertical="top" indent="1"/>
    </xf>
    <xf numFmtId="4" fontId="63" fillId="86" borderId="175" applyNumberFormat="0" applyProtection="0">
      <alignment horizontal="left" vertical="center" indent="1"/>
    </xf>
    <xf numFmtId="4" fontId="55" fillId="30" borderId="177" applyNumberFormat="0" applyProtection="0">
      <alignment horizontal="right" vertical="center"/>
    </xf>
    <xf numFmtId="4" fontId="95" fillId="30" borderId="175" applyNumberFormat="0" applyProtection="0">
      <alignment horizontal="right" vertical="center"/>
    </xf>
    <xf numFmtId="4" fontId="58" fillId="42" borderId="161" applyNumberFormat="0" applyProtection="0">
      <alignment vertical="center"/>
    </xf>
    <xf numFmtId="4" fontId="58" fillId="42" borderId="161" applyNumberFormat="0" applyProtection="0">
      <alignment vertical="center"/>
    </xf>
    <xf numFmtId="4" fontId="117" fillId="42" borderId="161" applyNumberFormat="0" applyProtection="0">
      <alignment vertical="center"/>
    </xf>
    <xf numFmtId="4" fontId="58" fillId="42" borderId="161" applyNumberFormat="0" applyProtection="0">
      <alignment horizontal="left" vertical="center" indent="1"/>
    </xf>
    <xf numFmtId="4" fontId="58" fillId="42" borderId="161" applyNumberFormat="0" applyProtection="0">
      <alignment horizontal="left" vertical="center" indent="1"/>
    </xf>
    <xf numFmtId="0" fontId="58" fillId="42" borderId="161" applyNumberFormat="0" applyProtection="0">
      <alignment horizontal="left" vertical="top" indent="1"/>
    </xf>
    <xf numFmtId="4" fontId="63" fillId="35" borderId="178" applyNumberFormat="0" applyProtection="0">
      <alignment horizontal="right" vertical="center"/>
    </xf>
    <xf numFmtId="4" fontId="95" fillId="0" borderId="158" applyNumberFormat="0" applyProtection="0">
      <alignment horizontal="left" vertical="center" indent="1"/>
    </xf>
    <xf numFmtId="4" fontId="95" fillId="35" borderId="175" applyNumberFormat="0" applyProtection="0">
      <alignment horizontal="right" vertical="center"/>
    </xf>
    <xf numFmtId="4" fontId="95" fillId="104" borderId="161" applyNumberFormat="0" applyProtection="0">
      <alignment horizontal="right" vertical="center"/>
    </xf>
    <xf numFmtId="4" fontId="95" fillId="105" borderId="161" applyNumberFormat="0" applyProtection="0">
      <alignment horizontal="right" vertical="center"/>
    </xf>
    <xf numFmtId="4" fontId="95" fillId="106" borderId="161" applyNumberFormat="0" applyProtection="0">
      <alignment horizontal="right" vertical="center"/>
    </xf>
    <xf numFmtId="4" fontId="95" fillId="100" borderId="161" applyNumberFormat="0" applyProtection="0">
      <alignment horizontal="right" vertical="center"/>
    </xf>
    <xf numFmtId="4" fontId="95" fillId="107" borderId="161" applyNumberFormat="0" applyProtection="0">
      <alignment horizontal="right" vertical="center"/>
    </xf>
    <xf numFmtId="4" fontId="95" fillId="108" borderId="161" applyNumberFormat="0" applyProtection="0">
      <alignment horizontal="right" vertical="center"/>
    </xf>
    <xf numFmtId="4" fontId="95" fillId="109" borderId="161" applyNumberFormat="0" applyProtection="0">
      <alignment horizontal="right" vertical="center"/>
    </xf>
    <xf numFmtId="4" fontId="95" fillId="110" borderId="161" applyNumberFormat="0" applyProtection="0">
      <alignment horizontal="right" vertical="center"/>
    </xf>
    <xf numFmtId="4" fontId="95" fillId="102" borderId="161" applyNumberFormat="0" applyProtection="0">
      <alignment horizontal="right" vertical="center"/>
    </xf>
    <xf numFmtId="4" fontId="55" fillId="34" borderId="177" applyNumberFormat="0" applyProtection="0">
      <alignment horizontal="right" vertical="center"/>
    </xf>
    <xf numFmtId="4" fontId="95" fillId="0" borderId="158" applyNumberFormat="0" applyProtection="0">
      <alignment horizontal="left" vertical="center" indent="1"/>
    </xf>
    <xf numFmtId="4" fontId="63" fillId="34" borderId="176" applyNumberFormat="0" applyProtection="0">
      <alignment horizontal="right" vertical="center"/>
    </xf>
    <xf numFmtId="4" fontId="95" fillId="37" borderId="175" applyNumberFormat="0" applyProtection="0">
      <alignment horizontal="right" vertical="center"/>
    </xf>
    <xf numFmtId="4" fontId="95" fillId="37" borderId="175" applyNumberFormat="0" applyProtection="0">
      <alignment horizontal="right" vertical="center"/>
    </xf>
    <xf numFmtId="4" fontId="55" fillId="37" borderId="177" applyNumberFormat="0" applyProtection="0">
      <alignment horizontal="right" vertical="center"/>
    </xf>
    <xf numFmtId="4" fontId="63" fillId="44" borderId="176" applyNumberFormat="0" applyProtection="0">
      <alignment horizontal="right" vertical="center"/>
    </xf>
    <xf numFmtId="4" fontId="55" fillId="44" borderId="177" applyNumberFormat="0" applyProtection="0">
      <alignment horizontal="right" vertical="center"/>
    </xf>
    <xf numFmtId="0" fontId="89" fillId="73" borderId="176" applyNumberFormat="0" applyAlignment="0" applyProtection="0"/>
    <xf numFmtId="4" fontId="53" fillId="41" borderId="177" applyNumberFormat="0" applyProtection="0">
      <alignment vertical="center"/>
    </xf>
    <xf numFmtId="0" fontId="64" fillId="0" borderId="162" applyNumberFormat="0" applyProtection="0">
      <alignment horizontal="left" vertical="center" indent="1"/>
    </xf>
    <xf numFmtId="0" fontId="64" fillId="0" borderId="162" applyNumberFormat="0" applyProtection="0">
      <alignment horizontal="left" vertical="center" indent="1"/>
    </xf>
    <xf numFmtId="0" fontId="63" fillId="47" borderId="161" applyNumberFormat="0" applyProtection="0">
      <alignment horizontal="left" vertical="top" indent="1"/>
    </xf>
    <xf numFmtId="0" fontId="64" fillId="0" borderId="158" applyNumberFormat="0" applyProtection="0">
      <alignment horizontal="left" vertical="center" indent="1"/>
    </xf>
    <xf numFmtId="0" fontId="64" fillId="0" borderId="158" applyNumberFormat="0" applyProtection="0">
      <alignment horizontal="left" vertical="center" indent="1"/>
    </xf>
    <xf numFmtId="0" fontId="63" fillId="43" borderId="161" applyNumberFormat="0" applyProtection="0">
      <alignment horizontal="left" vertical="top" indent="1"/>
    </xf>
    <xf numFmtId="0" fontId="64" fillId="0" borderId="158" applyNumberFormat="0" applyProtection="0">
      <alignment horizontal="left" vertical="center" indent="1"/>
    </xf>
    <xf numFmtId="0" fontId="63" fillId="49" borderId="161" applyNumberFormat="0" applyProtection="0">
      <alignment horizontal="left" vertical="top" indent="1"/>
    </xf>
    <xf numFmtId="0" fontId="64" fillId="0" borderId="158" applyNumberFormat="0" applyProtection="0">
      <alignment horizontal="left" vertical="center" indent="1"/>
    </xf>
    <xf numFmtId="0" fontId="63" fillId="50" borderId="161" applyNumberFormat="0" applyProtection="0">
      <alignment horizontal="left" vertical="top" indent="1"/>
    </xf>
    <xf numFmtId="4" fontId="95" fillId="40" borderId="161" applyNumberFormat="0" applyProtection="0">
      <alignment vertical="center"/>
    </xf>
    <xf numFmtId="4" fontId="96" fillId="40" borderId="161" applyNumberFormat="0" applyProtection="0">
      <alignment vertical="center"/>
    </xf>
    <xf numFmtId="4" fontId="95" fillId="40" borderId="161" applyNumberFormat="0" applyProtection="0">
      <alignment horizontal="left" vertical="center" indent="1"/>
    </xf>
    <xf numFmtId="0" fontId="95" fillId="40" borderId="161" applyNumberFormat="0" applyProtection="0">
      <alignment horizontal="left" vertical="top" indent="1"/>
    </xf>
    <xf numFmtId="4" fontId="96" fillId="50" borderId="161" applyNumberFormat="0" applyProtection="0">
      <alignment horizontal="right" vertical="center"/>
    </xf>
    <xf numFmtId="4" fontId="118" fillId="0" borderId="158" applyNumberFormat="0" applyProtection="0">
      <alignment horizontal="center" vertical="center" wrapText="1"/>
    </xf>
    <xf numFmtId="4" fontId="118" fillId="0" borderId="158" applyNumberFormat="0" applyProtection="0">
      <alignment horizontal="center" vertical="center" wrapText="1"/>
    </xf>
    <xf numFmtId="0" fontId="95" fillId="0" borderId="158" applyNumberFormat="0" applyProtection="0">
      <alignment horizontal="center" vertical="center" wrapText="1"/>
    </xf>
    <xf numFmtId="0" fontId="58" fillId="0" borderId="158" applyNumberFormat="0" applyProtection="0">
      <alignment horizontal="center" vertical="center" wrapText="1"/>
    </xf>
    <xf numFmtId="0" fontId="95" fillId="0" borderId="158" applyNumberFormat="0" applyProtection="0">
      <alignment horizontal="center" vertical="center" wrapText="1"/>
    </xf>
    <xf numFmtId="4" fontId="103" fillId="0" borderId="158" applyNumberFormat="0" applyProtection="0">
      <alignment horizontal="left" vertical="center" indent="1"/>
    </xf>
    <xf numFmtId="4" fontId="119" fillId="50" borderId="161" applyNumberFormat="0" applyProtection="0">
      <alignment horizontal="right" vertical="center"/>
    </xf>
    <xf numFmtId="0" fontId="9" fillId="0" borderId="173">
      <alignment horizontal="left" vertical="center"/>
    </xf>
    <xf numFmtId="10" fontId="63" fillId="40" borderId="158" applyNumberFormat="0" applyBorder="0" applyAlignment="0" applyProtection="0"/>
    <xf numFmtId="10" fontId="63" fillId="40" borderId="158" applyNumberFormat="0" applyBorder="0" applyAlignment="0" applyProtection="0"/>
    <xf numFmtId="0" fontId="89" fillId="73" borderId="192" applyNumberFormat="0" applyAlignment="0" applyProtection="0"/>
    <xf numFmtId="0" fontId="86" fillId="0" borderId="189" applyNumberFormat="0" applyFill="0" applyAlignment="0" applyProtection="0"/>
    <xf numFmtId="4" fontId="63" fillId="36" borderId="176" applyNumberFormat="0" applyProtection="0">
      <alignment horizontal="right" vertical="center"/>
    </xf>
    <xf numFmtId="4" fontId="95" fillId="44" borderId="175" applyNumberFormat="0" applyProtection="0">
      <alignment horizontal="right" vertical="center"/>
    </xf>
    <xf numFmtId="4" fontId="55" fillId="35" borderId="177" applyNumberFormat="0" applyProtection="0">
      <alignment horizontal="right" vertical="center"/>
    </xf>
    <xf numFmtId="4" fontId="95" fillId="92" borderId="159" applyNumberFormat="0" applyProtection="0">
      <alignment horizontal="left" vertical="center" indent="1"/>
    </xf>
    <xf numFmtId="4" fontId="99" fillId="93" borderId="159" applyNumberFormat="0" applyProtection="0">
      <alignment horizontal="left" vertical="center" indent="1"/>
    </xf>
    <xf numFmtId="0" fontId="5" fillId="96" borderId="158" applyNumberFormat="0">
      <protection locked="0"/>
    </xf>
    <xf numFmtId="0" fontId="5" fillId="96" borderId="158" applyNumberFormat="0">
      <protection locked="0"/>
    </xf>
    <xf numFmtId="0" fontId="95" fillId="48" borderId="161" applyNumberFormat="0" applyProtection="0">
      <alignment horizontal="left" vertical="top" indent="1"/>
    </xf>
    <xf numFmtId="0" fontId="63" fillId="98" borderId="158"/>
    <xf numFmtId="0" fontId="63" fillId="98" borderId="158"/>
    <xf numFmtId="0" fontId="129" fillId="0" borderId="0"/>
    <xf numFmtId="198" fontId="129" fillId="0" borderId="0" applyFont="0" applyFill="0" applyBorder="0" applyAlignment="0" applyProtection="0"/>
    <xf numFmtId="0" fontId="130" fillId="0" borderId="0" applyNumberFormat="0" applyFill="0" applyBorder="0" applyAlignment="0" applyProtection="0"/>
    <xf numFmtId="9" fontId="129"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63" fillId="72" borderId="160" applyNumberFormat="0" applyFont="0" applyAlignment="0" applyProtection="0"/>
    <xf numFmtId="0" fontId="63" fillId="72" borderId="160" applyNumberFormat="0" applyFont="0" applyAlignment="0" applyProtection="0"/>
    <xf numFmtId="0" fontId="5" fillId="72" borderId="170" applyNumberFormat="0" applyFont="0" applyAlignment="0" applyProtection="0"/>
    <xf numFmtId="0" fontId="5" fillId="72" borderId="170" applyNumberFormat="0" applyFont="0" applyAlignment="0" applyProtection="0"/>
    <xf numFmtId="0" fontId="63" fillId="72" borderId="160" applyNumberFormat="0" applyFont="0" applyAlignment="0" applyProtection="0"/>
    <xf numFmtId="0" fontId="63" fillId="72" borderId="160" applyNumberFormat="0" applyFont="0" applyAlignment="0" applyProtection="0"/>
    <xf numFmtId="0" fontId="63" fillId="72" borderId="160" applyNumberFormat="0" applyFont="0" applyAlignment="0" applyProtection="0"/>
    <xf numFmtId="0" fontId="63" fillId="72" borderId="160" applyNumberFormat="0" applyFont="0" applyAlignment="0" applyProtection="0"/>
    <xf numFmtId="0" fontId="63" fillId="72" borderId="160" applyNumberFormat="0" applyFont="0" applyAlignment="0" applyProtection="0"/>
    <xf numFmtId="0" fontId="63" fillId="72" borderId="160" applyNumberFormat="0" applyFont="0" applyAlignment="0" applyProtection="0"/>
    <xf numFmtId="0" fontId="63" fillId="72" borderId="160" applyNumberFormat="0" applyFont="0" applyAlignment="0" applyProtection="0"/>
    <xf numFmtId="0" fontId="63" fillId="72" borderId="160" applyNumberFormat="0" applyFont="0" applyAlignment="0" applyProtection="0"/>
    <xf numFmtId="0" fontId="52" fillId="85" borderId="171" applyNumberFormat="0" applyAlignment="0" applyProtection="0"/>
    <xf numFmtId="0" fontId="52" fillId="85" borderId="171" applyNumberFormat="0" applyAlignment="0" applyProtection="0"/>
    <xf numFmtId="0" fontId="94" fillId="78" borderId="172" applyNumberFormat="0" applyAlignment="0" applyProtection="0"/>
    <xf numFmtId="0" fontId="94" fillId="78" borderId="172" applyNumberFormat="0" applyAlignment="0" applyProtection="0"/>
    <xf numFmtId="0" fontId="55" fillId="43" borderId="193" applyNumberFormat="0" applyProtection="0">
      <alignment horizontal="centerContinuous" vertical="top"/>
    </xf>
    <xf numFmtId="4" fontId="58" fillId="42" borderId="161" applyNumberFormat="0" applyProtection="0">
      <alignment vertical="center"/>
    </xf>
    <xf numFmtId="4" fontId="58" fillId="42" borderId="161" applyNumberFormat="0" applyProtection="0">
      <alignment vertical="center"/>
    </xf>
    <xf numFmtId="0" fontId="73" fillId="77" borderId="199" applyNumberFormat="0" applyAlignment="0" applyProtection="0"/>
    <xf numFmtId="0" fontId="74" fillId="78" borderId="192" applyNumberFormat="0" applyAlignment="0" applyProtection="0"/>
    <xf numFmtId="4" fontId="63" fillId="41" borderId="160" applyNumberFormat="0" applyProtection="0">
      <alignment vertical="center"/>
    </xf>
    <xf numFmtId="4" fontId="63" fillId="41" borderId="160" applyNumberFormat="0" applyProtection="0">
      <alignment vertical="center"/>
    </xf>
    <xf numFmtId="4" fontId="63" fillId="41" borderId="160" applyNumberFormat="0" applyProtection="0">
      <alignment vertical="center"/>
    </xf>
    <xf numFmtId="4" fontId="63" fillId="41" borderId="160" applyNumberFormat="0" applyProtection="0">
      <alignment vertical="center"/>
    </xf>
    <xf numFmtId="4" fontId="53" fillId="41" borderId="161" applyNumberFormat="0" applyProtection="0">
      <alignment vertical="center"/>
    </xf>
    <xf numFmtId="4" fontId="53" fillId="41" borderId="161" applyNumberFormat="0" applyProtection="0">
      <alignment vertical="center"/>
    </xf>
    <xf numFmtId="4" fontId="53" fillId="41" borderId="161" applyNumberFormat="0" applyProtection="0">
      <alignment vertical="center"/>
    </xf>
    <xf numFmtId="4" fontId="53" fillId="41" borderId="161" applyNumberFormat="0" applyProtection="0">
      <alignment vertical="center"/>
    </xf>
    <xf numFmtId="4" fontId="56" fillId="42" borderId="161" applyNumberFormat="0" applyProtection="0">
      <alignment vertical="center"/>
    </xf>
    <xf numFmtId="4" fontId="56" fillId="42" borderId="161" applyNumberFormat="0" applyProtection="0">
      <alignment vertical="center"/>
    </xf>
    <xf numFmtId="4" fontId="97" fillId="42" borderId="160" applyNumberFormat="0" applyProtection="0">
      <alignment vertical="center"/>
    </xf>
    <xf numFmtId="4" fontId="97" fillId="42" borderId="160" applyNumberFormat="0" applyProtection="0">
      <alignment vertical="center"/>
    </xf>
    <xf numFmtId="4" fontId="97" fillId="42" borderId="160" applyNumberFormat="0" applyProtection="0">
      <alignment vertical="center"/>
    </xf>
    <xf numFmtId="4" fontId="97" fillId="42" borderId="160" applyNumberFormat="0" applyProtection="0">
      <alignment vertical="center"/>
    </xf>
    <xf numFmtId="4" fontId="56" fillId="42" borderId="161" applyNumberFormat="0" applyProtection="0">
      <alignment vertical="center"/>
    </xf>
    <xf numFmtId="4" fontId="56" fillId="42" borderId="161" applyNumberFormat="0" applyProtection="0">
      <alignment vertical="center"/>
    </xf>
    <xf numFmtId="4" fontId="58" fillId="42" borderId="161" applyNumberFormat="0" applyProtection="0">
      <alignment horizontal="left" vertical="center" indent="1"/>
    </xf>
    <xf numFmtId="4" fontId="58" fillId="42" borderId="161" applyNumberFormat="0" applyProtection="0">
      <alignment horizontal="left" vertical="center" indent="1"/>
    </xf>
    <xf numFmtId="4" fontId="63" fillId="42" borderId="160" applyNumberFormat="0" applyProtection="0">
      <alignment horizontal="left" vertical="center" indent="1"/>
    </xf>
    <xf numFmtId="4" fontId="63" fillId="42" borderId="160" applyNumberFormat="0" applyProtection="0">
      <alignment horizontal="left" vertical="center" indent="1"/>
    </xf>
    <xf numFmtId="4" fontId="63" fillId="42" borderId="160" applyNumberFormat="0" applyProtection="0">
      <alignment horizontal="left" vertical="center" indent="1"/>
    </xf>
    <xf numFmtId="4" fontId="63" fillId="42" borderId="160" applyNumberFormat="0" applyProtection="0">
      <alignment horizontal="left" vertical="center" indent="1"/>
    </xf>
    <xf numFmtId="4" fontId="53" fillId="42" borderId="161" applyNumberFormat="0" applyProtection="0">
      <alignment horizontal="left" vertical="center" indent="1"/>
    </xf>
    <xf numFmtId="4" fontId="53" fillId="42" borderId="161" applyNumberFormat="0" applyProtection="0">
      <alignment horizontal="left" vertical="center" indent="1"/>
    </xf>
    <xf numFmtId="4" fontId="53" fillId="42" borderId="161" applyNumberFormat="0" applyProtection="0">
      <alignment horizontal="left" vertical="center" indent="1"/>
    </xf>
    <xf numFmtId="4" fontId="53" fillId="42" borderId="161" applyNumberFormat="0" applyProtection="0">
      <alignment horizontal="left" vertical="center" indent="1"/>
    </xf>
    <xf numFmtId="0" fontId="53" fillId="42" borderId="161" applyNumberFormat="0" applyProtection="0">
      <alignment horizontal="left" vertical="top" indent="1"/>
    </xf>
    <xf numFmtId="0" fontId="53" fillId="42" borderId="161" applyNumberFormat="0" applyProtection="0">
      <alignment horizontal="left" vertical="top" indent="1"/>
    </xf>
    <xf numFmtId="0" fontId="58" fillId="41" borderId="161" applyNumberFormat="0" applyProtection="0">
      <alignment horizontal="left" vertical="top" indent="1"/>
    </xf>
    <xf numFmtId="0" fontId="58" fillId="41" borderId="161" applyNumberFormat="0" applyProtection="0">
      <alignment horizontal="left" vertical="top" indent="1"/>
    </xf>
    <xf numFmtId="0" fontId="58" fillId="41" borderId="161" applyNumberFormat="0" applyProtection="0">
      <alignment horizontal="left" vertical="top" indent="1"/>
    </xf>
    <xf numFmtId="0" fontId="58" fillId="41" borderId="161" applyNumberFormat="0" applyProtection="0">
      <alignment horizontal="left" vertical="top" indent="1"/>
    </xf>
    <xf numFmtId="0" fontId="53" fillId="42" borderId="161" applyNumberFormat="0" applyProtection="0">
      <alignment horizontal="left" vertical="top" indent="1"/>
    </xf>
    <xf numFmtId="0" fontId="53" fillId="42" borderId="161" applyNumberFormat="0" applyProtection="0">
      <alignment horizontal="left" vertical="top" indent="1"/>
    </xf>
    <xf numFmtId="4" fontId="63" fillId="87" borderId="160" applyNumberFormat="0" applyProtection="0">
      <alignment horizontal="left" vertical="center" indent="1"/>
    </xf>
    <xf numFmtId="4" fontId="63" fillId="87" borderId="160" applyNumberFormat="0" applyProtection="0">
      <alignment horizontal="left" vertical="center" indent="1"/>
    </xf>
    <xf numFmtId="4" fontId="63" fillId="87" borderId="160" applyNumberFormat="0" applyProtection="0">
      <alignment horizontal="left" vertical="center" indent="1"/>
    </xf>
    <xf numFmtId="4" fontId="63" fillId="87" borderId="160" applyNumberFormat="0" applyProtection="0">
      <alignment horizontal="left" vertical="center" indent="1"/>
    </xf>
    <xf numFmtId="4" fontId="55" fillId="30" borderId="161" applyNumberFormat="0" applyProtection="0">
      <alignment horizontal="right" vertical="center"/>
    </xf>
    <xf numFmtId="4" fontId="55" fillId="30" borderId="161" applyNumberFormat="0" applyProtection="0">
      <alignment horizontal="right" vertical="center"/>
    </xf>
    <xf numFmtId="4" fontId="63" fillId="30" borderId="160" applyNumberFormat="0" applyProtection="0">
      <alignment horizontal="right" vertical="center"/>
    </xf>
    <xf numFmtId="4" fontId="63" fillId="30" borderId="160" applyNumberFormat="0" applyProtection="0">
      <alignment horizontal="right" vertical="center"/>
    </xf>
    <xf numFmtId="4" fontId="63" fillId="30" borderId="160" applyNumberFormat="0" applyProtection="0">
      <alignment horizontal="right" vertical="center"/>
    </xf>
    <xf numFmtId="4" fontId="63" fillId="30" borderId="160" applyNumberFormat="0" applyProtection="0">
      <alignment horizontal="right" vertical="center"/>
    </xf>
    <xf numFmtId="4" fontId="55" fillId="30" borderId="161" applyNumberFormat="0" applyProtection="0">
      <alignment horizontal="right" vertical="center"/>
    </xf>
    <xf numFmtId="4" fontId="55" fillId="30" borderId="161" applyNumberFormat="0" applyProtection="0">
      <alignment horizontal="right" vertical="center"/>
    </xf>
    <xf numFmtId="4" fontId="55" fillId="31" borderId="161" applyNumberFormat="0" applyProtection="0">
      <alignment horizontal="right" vertical="center"/>
    </xf>
    <xf numFmtId="4" fontId="55" fillId="31" borderId="161" applyNumberFormat="0" applyProtection="0">
      <alignment horizontal="right" vertical="center"/>
    </xf>
    <xf numFmtId="4" fontId="63" fillId="88" borderId="160" applyNumberFormat="0" applyProtection="0">
      <alignment horizontal="right" vertical="center"/>
    </xf>
    <xf numFmtId="4" fontId="63" fillId="88" borderId="160" applyNumberFormat="0" applyProtection="0">
      <alignment horizontal="right" vertical="center"/>
    </xf>
    <xf numFmtId="4" fontId="63" fillId="88" borderId="160" applyNumberFormat="0" applyProtection="0">
      <alignment horizontal="right" vertical="center"/>
    </xf>
    <xf numFmtId="4" fontId="63" fillId="88" borderId="160" applyNumberFormat="0" applyProtection="0">
      <alignment horizontal="right" vertical="center"/>
    </xf>
    <xf numFmtId="4" fontId="55" fillId="31" borderId="161" applyNumberFormat="0" applyProtection="0">
      <alignment horizontal="right" vertical="center"/>
    </xf>
    <xf numFmtId="4" fontId="55" fillId="31" borderId="161" applyNumberFormat="0" applyProtection="0">
      <alignment horizontal="right" vertical="center"/>
    </xf>
    <xf numFmtId="4" fontId="55" fillId="35" borderId="161" applyNumberFormat="0" applyProtection="0">
      <alignment horizontal="right" vertical="center"/>
    </xf>
    <xf numFmtId="4" fontId="55" fillId="35" borderId="161" applyNumberFormat="0" applyProtection="0">
      <alignment horizontal="right" vertical="center"/>
    </xf>
    <xf numFmtId="4" fontId="63" fillId="35" borderId="162" applyNumberFormat="0" applyProtection="0">
      <alignment horizontal="right" vertical="center"/>
    </xf>
    <xf numFmtId="4" fontId="63" fillId="35" borderId="162" applyNumberFormat="0" applyProtection="0">
      <alignment horizontal="right" vertical="center"/>
    </xf>
    <xf numFmtId="4" fontId="55" fillId="35" borderId="161" applyNumberFormat="0" applyProtection="0">
      <alignment horizontal="right" vertical="center"/>
    </xf>
    <xf numFmtId="4" fontId="55" fillId="35" borderId="161" applyNumberFormat="0" applyProtection="0">
      <alignment horizontal="right" vertical="center"/>
    </xf>
    <xf numFmtId="4" fontId="55" fillId="33" borderId="161" applyNumberFormat="0" applyProtection="0">
      <alignment horizontal="right" vertical="center"/>
    </xf>
    <xf numFmtId="4" fontId="55" fillId="33" borderId="161" applyNumberFormat="0" applyProtection="0">
      <alignment horizontal="right" vertical="center"/>
    </xf>
    <xf numFmtId="4" fontId="63" fillId="33" borderId="160" applyNumberFormat="0" applyProtection="0">
      <alignment horizontal="right" vertical="center"/>
    </xf>
    <xf numFmtId="4" fontId="63" fillId="33" borderId="160" applyNumberFormat="0" applyProtection="0">
      <alignment horizontal="right" vertical="center"/>
    </xf>
    <xf numFmtId="4" fontId="63" fillId="33" borderId="160" applyNumberFormat="0" applyProtection="0">
      <alignment horizontal="right" vertical="center"/>
    </xf>
    <xf numFmtId="4" fontId="63" fillId="33" borderId="160" applyNumberFormat="0" applyProtection="0">
      <alignment horizontal="right" vertical="center"/>
    </xf>
    <xf numFmtId="4" fontId="55" fillId="33" borderId="161" applyNumberFormat="0" applyProtection="0">
      <alignment horizontal="right" vertical="center"/>
    </xf>
    <xf numFmtId="4" fontId="55" fillId="33" borderId="161" applyNumberFormat="0" applyProtection="0">
      <alignment horizontal="right" vertical="center"/>
    </xf>
    <xf numFmtId="4" fontId="55" fillId="34" borderId="161" applyNumberFormat="0" applyProtection="0">
      <alignment horizontal="right" vertical="center"/>
    </xf>
    <xf numFmtId="4" fontId="55" fillId="34" borderId="161" applyNumberFormat="0" applyProtection="0">
      <alignment horizontal="right" vertical="center"/>
    </xf>
    <xf numFmtId="4" fontId="63" fillId="34" borderId="160" applyNumberFormat="0" applyProtection="0">
      <alignment horizontal="right" vertical="center"/>
    </xf>
    <xf numFmtId="4" fontId="63" fillId="34" borderId="160" applyNumberFormat="0" applyProtection="0">
      <alignment horizontal="right" vertical="center"/>
    </xf>
    <xf numFmtId="4" fontId="63" fillId="34" borderId="160" applyNumberFormat="0" applyProtection="0">
      <alignment horizontal="right" vertical="center"/>
    </xf>
    <xf numFmtId="4" fontId="63" fillId="34" borderId="160" applyNumberFormat="0" applyProtection="0">
      <alignment horizontal="right" vertical="center"/>
    </xf>
    <xf numFmtId="4" fontId="55" fillId="34" borderId="161" applyNumberFormat="0" applyProtection="0">
      <alignment horizontal="right" vertical="center"/>
    </xf>
    <xf numFmtId="4" fontId="55" fillId="34" borderId="161" applyNumberFormat="0" applyProtection="0">
      <alignment horizontal="right" vertical="center"/>
    </xf>
    <xf numFmtId="4" fontId="55" fillId="37" borderId="161" applyNumberFormat="0" applyProtection="0">
      <alignment horizontal="right" vertical="center"/>
    </xf>
    <xf numFmtId="4" fontId="55" fillId="37" borderId="161" applyNumberFormat="0" applyProtection="0">
      <alignment horizontal="right" vertical="center"/>
    </xf>
    <xf numFmtId="4" fontId="63" fillId="37" borderId="160" applyNumberFormat="0" applyProtection="0">
      <alignment horizontal="right" vertical="center"/>
    </xf>
    <xf numFmtId="4" fontId="63" fillId="37" borderId="160" applyNumberFormat="0" applyProtection="0">
      <alignment horizontal="right" vertical="center"/>
    </xf>
    <xf numFmtId="4" fontId="63" fillId="37" borderId="160" applyNumberFormat="0" applyProtection="0">
      <alignment horizontal="right" vertical="center"/>
    </xf>
    <xf numFmtId="4" fontId="63" fillId="37" borderId="160" applyNumberFormat="0" applyProtection="0">
      <alignment horizontal="right" vertical="center"/>
    </xf>
    <xf numFmtId="4" fontId="55" fillId="37" borderId="161" applyNumberFormat="0" applyProtection="0">
      <alignment horizontal="right" vertical="center"/>
    </xf>
    <xf numFmtId="4" fontId="55" fillId="37" borderId="161" applyNumberFormat="0" applyProtection="0">
      <alignment horizontal="right" vertical="center"/>
    </xf>
    <xf numFmtId="4" fontId="55" fillId="36" borderId="161" applyNumberFormat="0" applyProtection="0">
      <alignment horizontal="right" vertical="center"/>
    </xf>
    <xf numFmtId="4" fontId="55" fillId="36" borderId="161" applyNumberFormat="0" applyProtection="0">
      <alignment horizontal="right" vertical="center"/>
    </xf>
    <xf numFmtId="4" fontId="63" fillId="36" borderId="160" applyNumberFormat="0" applyProtection="0">
      <alignment horizontal="right" vertical="center"/>
    </xf>
    <xf numFmtId="4" fontId="63" fillId="36" borderId="160" applyNumberFormat="0" applyProtection="0">
      <alignment horizontal="right" vertical="center"/>
    </xf>
    <xf numFmtId="4" fontId="63" fillId="36" borderId="160" applyNumberFormat="0" applyProtection="0">
      <alignment horizontal="right" vertical="center"/>
    </xf>
    <xf numFmtId="4" fontId="63" fillId="36" borderId="160" applyNumberFormat="0" applyProtection="0">
      <alignment horizontal="right" vertical="center"/>
    </xf>
    <xf numFmtId="4" fontId="55" fillId="36" borderId="161" applyNumberFormat="0" applyProtection="0">
      <alignment horizontal="right" vertical="center"/>
    </xf>
    <xf numFmtId="4" fontId="55" fillId="36" borderId="161" applyNumberFormat="0" applyProtection="0">
      <alignment horizontal="right" vertical="center"/>
    </xf>
    <xf numFmtId="4" fontId="55" fillId="44" borderId="161" applyNumberFormat="0" applyProtection="0">
      <alignment horizontal="right" vertical="center"/>
    </xf>
    <xf numFmtId="4" fontId="55" fillId="44" borderId="161" applyNumberFormat="0" applyProtection="0">
      <alignment horizontal="right" vertical="center"/>
    </xf>
    <xf numFmtId="4" fontId="63" fillId="44" borderId="160" applyNumberFormat="0" applyProtection="0">
      <alignment horizontal="right" vertical="center"/>
    </xf>
    <xf numFmtId="4" fontId="63" fillId="44" borderId="160" applyNumberFormat="0" applyProtection="0">
      <alignment horizontal="right" vertical="center"/>
    </xf>
    <xf numFmtId="4" fontId="63" fillId="44" borderId="160" applyNumberFormat="0" applyProtection="0">
      <alignment horizontal="right" vertical="center"/>
    </xf>
    <xf numFmtId="4" fontId="63" fillId="44" borderId="160" applyNumberFormat="0" applyProtection="0">
      <alignment horizontal="right" vertical="center"/>
    </xf>
    <xf numFmtId="4" fontId="55" fillId="44" borderId="161" applyNumberFormat="0" applyProtection="0">
      <alignment horizontal="right" vertical="center"/>
    </xf>
    <xf numFmtId="4" fontId="55" fillId="44" borderId="161" applyNumberFormat="0" applyProtection="0">
      <alignment horizontal="right" vertical="center"/>
    </xf>
    <xf numFmtId="4" fontId="55" fillId="32" borderId="161" applyNumberFormat="0" applyProtection="0">
      <alignment horizontal="right" vertical="center"/>
    </xf>
    <xf numFmtId="4" fontId="55" fillId="32" borderId="161" applyNumberFormat="0" applyProtection="0">
      <alignment horizontal="right" vertical="center"/>
    </xf>
    <xf numFmtId="0" fontId="89" fillId="73" borderId="192" applyNumberFormat="0" applyAlignment="0" applyProtection="0"/>
    <xf numFmtId="0" fontId="89" fillId="73" borderId="192" applyNumberFormat="0" applyAlignment="0" applyProtection="0"/>
    <xf numFmtId="0" fontId="89" fillId="73" borderId="192" applyNumberFormat="0" applyAlignment="0" applyProtection="0"/>
    <xf numFmtId="0" fontId="89" fillId="73" borderId="192" applyNumberFormat="0" applyAlignment="0" applyProtection="0"/>
    <xf numFmtId="4" fontId="63" fillId="32" borderId="160" applyNumberFormat="0" applyProtection="0">
      <alignment horizontal="right" vertical="center"/>
    </xf>
    <xf numFmtId="4" fontId="63" fillId="32" borderId="160" applyNumberFormat="0" applyProtection="0">
      <alignment horizontal="right" vertical="center"/>
    </xf>
    <xf numFmtId="4" fontId="63" fillId="32" borderId="160" applyNumberFormat="0" applyProtection="0">
      <alignment horizontal="right" vertical="center"/>
    </xf>
    <xf numFmtId="4" fontId="63" fillId="32" borderId="160" applyNumberFormat="0" applyProtection="0">
      <alignment horizontal="right" vertical="center"/>
    </xf>
    <xf numFmtId="4" fontId="55" fillId="32" borderId="161" applyNumberFormat="0" applyProtection="0">
      <alignment horizontal="right" vertical="center"/>
    </xf>
    <xf numFmtId="4" fontId="55" fillId="32" borderId="161" applyNumberFormat="0" applyProtection="0">
      <alignment horizontal="right" vertical="center"/>
    </xf>
    <xf numFmtId="0" fontId="89" fillId="73" borderId="192" applyNumberFormat="0" applyAlignment="0" applyProtection="0"/>
    <xf numFmtId="4" fontId="63" fillId="45" borderId="162" applyNumberFormat="0" applyProtection="0">
      <alignment horizontal="left" vertical="center" indent="1"/>
    </xf>
    <xf numFmtId="4" fontId="63" fillId="45" borderId="162" applyNumberFormat="0" applyProtection="0">
      <alignment horizontal="left" vertical="center" indent="1"/>
    </xf>
    <xf numFmtId="4" fontId="5" fillId="91" borderId="162" applyNumberFormat="0" applyProtection="0">
      <alignment horizontal="left" vertical="center" indent="1"/>
    </xf>
    <xf numFmtId="4" fontId="5" fillId="91" borderId="162" applyNumberFormat="0" applyProtection="0">
      <alignment horizontal="left" vertical="center" indent="1"/>
    </xf>
    <xf numFmtId="4" fontId="5" fillId="91" borderId="162" applyNumberFormat="0" applyProtection="0">
      <alignment horizontal="left" vertical="center" indent="1"/>
    </xf>
    <xf numFmtId="4" fontId="5" fillId="91" borderId="162" applyNumberFormat="0" applyProtection="0">
      <alignment horizontal="left" vertical="center" indent="1"/>
    </xf>
    <xf numFmtId="4" fontId="95" fillId="0" borderId="163" applyNumberFormat="0" applyProtection="0">
      <alignment horizontal="right" vertical="center"/>
    </xf>
    <xf numFmtId="4" fontId="95" fillId="0" borderId="163" applyNumberFormat="0" applyProtection="0">
      <alignment horizontal="right" vertical="center"/>
    </xf>
    <xf numFmtId="4" fontId="63" fillId="86" borderId="175" applyNumberFormat="0" applyProtection="0">
      <alignment horizontal="right" vertical="center"/>
    </xf>
    <xf numFmtId="4" fontId="63" fillId="86" borderId="175" applyNumberFormat="0" applyProtection="0">
      <alignment horizontal="right" vertical="center"/>
    </xf>
    <xf numFmtId="4" fontId="63" fillId="86" borderId="175" applyNumberFormat="0" applyProtection="0">
      <alignment horizontal="right" vertical="center"/>
    </xf>
    <xf numFmtId="4" fontId="63" fillId="86" borderId="175" applyNumberFormat="0" applyProtection="0">
      <alignment horizontal="right" vertical="center"/>
    </xf>
    <xf numFmtId="4" fontId="63" fillId="86" borderId="175" applyNumberFormat="0" applyProtection="0">
      <alignment horizontal="right" vertical="center"/>
    </xf>
    <xf numFmtId="4" fontId="63" fillId="86" borderId="175" applyNumberFormat="0" applyProtection="0">
      <alignment horizontal="right" vertical="center"/>
    </xf>
    <xf numFmtId="4" fontId="63" fillId="86" borderId="175" applyNumberFormat="0" applyProtection="0">
      <alignment horizontal="right" vertical="center"/>
    </xf>
    <xf numFmtId="4" fontId="63" fillId="86" borderId="175" applyNumberFormat="0" applyProtection="0">
      <alignment horizontal="right" vertical="center"/>
    </xf>
    <xf numFmtId="4" fontId="63" fillId="48" borderId="176" applyNumberFormat="0" applyProtection="0">
      <alignment horizontal="right" vertical="center"/>
    </xf>
    <xf numFmtId="4" fontId="63" fillId="48" borderId="176" applyNumberFormat="0" applyProtection="0">
      <alignment horizontal="right" vertical="center"/>
    </xf>
    <xf numFmtId="4" fontId="63" fillId="48" borderId="176" applyNumberFormat="0" applyProtection="0">
      <alignment horizontal="right" vertical="center"/>
    </xf>
    <xf numFmtId="4" fontId="63" fillId="48" borderId="176" applyNumberFormat="0" applyProtection="0">
      <alignment horizontal="right" vertical="center"/>
    </xf>
    <xf numFmtId="4" fontId="55" fillId="48" borderId="177" applyNumberFormat="0" applyProtection="0">
      <alignment horizontal="right" vertical="center"/>
    </xf>
    <xf numFmtId="4" fontId="55" fillId="48" borderId="177" applyNumberFormat="0" applyProtection="0">
      <alignment horizontal="right" vertical="center"/>
    </xf>
    <xf numFmtId="4" fontId="63" fillId="46" borderId="178" applyNumberFormat="0" applyProtection="0">
      <alignment horizontal="left" vertical="center" indent="1"/>
    </xf>
    <xf numFmtId="4" fontId="63" fillId="46" borderId="178" applyNumberFormat="0" applyProtection="0">
      <alignment horizontal="left" vertical="center" indent="1"/>
    </xf>
    <xf numFmtId="4" fontId="63" fillId="48" borderId="178" applyNumberFormat="0" applyProtection="0">
      <alignment horizontal="left" vertical="center" indent="1"/>
    </xf>
    <xf numFmtId="4" fontId="63" fillId="48" borderId="178" applyNumberFormat="0" applyProtection="0">
      <alignment horizontal="left" vertical="center" indent="1"/>
    </xf>
    <xf numFmtId="0" fontId="5" fillId="47" borderId="177" applyNumberFormat="0" applyProtection="0">
      <alignment horizontal="left" vertical="center" indent="1"/>
    </xf>
    <xf numFmtId="0" fontId="5" fillId="47" borderId="177" applyNumberFormat="0" applyProtection="0">
      <alignment horizontal="left" vertical="center" indent="1"/>
    </xf>
    <xf numFmtId="0" fontId="5" fillId="47" borderId="177" applyNumberFormat="0" applyProtection="0">
      <alignment horizontal="left" vertical="center" indent="1"/>
    </xf>
    <xf numFmtId="0" fontId="5" fillId="47" borderId="177" applyNumberFormat="0" applyProtection="0">
      <alignment horizontal="left" vertical="center" indent="1"/>
    </xf>
    <xf numFmtId="0" fontId="5" fillId="47" borderId="177" applyNumberFormat="0" applyProtection="0">
      <alignment horizontal="left" vertical="center" indent="1"/>
    </xf>
    <xf numFmtId="0" fontId="5" fillId="47" borderId="177" applyNumberFormat="0" applyProtection="0">
      <alignment horizontal="left" vertical="center" indent="1"/>
    </xf>
    <xf numFmtId="0" fontId="5" fillId="47" borderId="177" applyNumberFormat="0" applyProtection="0">
      <alignment horizontal="left" vertical="center" indent="1"/>
    </xf>
    <xf numFmtId="0" fontId="5" fillId="47" borderId="177" applyNumberFormat="0" applyProtection="0">
      <alignment horizontal="left" vertical="center" indent="1"/>
    </xf>
    <xf numFmtId="0" fontId="63" fillId="94" borderId="176" applyNumberFormat="0" applyProtection="0">
      <alignment horizontal="left" vertical="center" indent="1"/>
    </xf>
    <xf numFmtId="0" fontId="63" fillId="94" borderId="176" applyNumberFormat="0" applyProtection="0">
      <alignment horizontal="left" vertical="center" indent="1"/>
    </xf>
    <xf numFmtId="0" fontId="5" fillId="47" borderId="177" applyNumberFormat="0" applyProtection="0">
      <alignment horizontal="left" vertical="center" indent="1"/>
    </xf>
    <xf numFmtId="0" fontId="5" fillId="47" borderId="177" applyNumberFormat="0" applyProtection="0">
      <alignment horizontal="left" vertical="center" indent="1"/>
    </xf>
    <xf numFmtId="0" fontId="5" fillId="47" borderId="177" applyNumberFormat="0" applyProtection="0">
      <alignment horizontal="left" vertical="center" indent="1"/>
    </xf>
    <xf numFmtId="0" fontId="5" fillId="47" borderId="177" applyNumberFormat="0" applyProtection="0">
      <alignment horizontal="left" vertical="center" indent="1"/>
    </xf>
    <xf numFmtId="0" fontId="5" fillId="47" borderId="177" applyNumberFormat="0" applyProtection="0">
      <alignment horizontal="left" vertical="center" indent="1"/>
    </xf>
    <xf numFmtId="0" fontId="5" fillId="47" borderId="177" applyNumberFormat="0" applyProtection="0">
      <alignment horizontal="left" vertical="center" indent="1"/>
    </xf>
    <xf numFmtId="0" fontId="63" fillId="93" borderId="175" applyNumberFormat="0" applyProtection="0">
      <alignment horizontal="left" vertical="center" indent="1"/>
    </xf>
    <xf numFmtId="0" fontId="63" fillId="93" borderId="175" applyNumberFormat="0" applyProtection="0">
      <alignment horizontal="left" vertical="center" indent="1"/>
    </xf>
    <xf numFmtId="0" fontId="5" fillId="47" borderId="177" applyNumberFormat="0" applyProtection="0">
      <alignment horizontal="left" vertical="center" indent="1"/>
    </xf>
    <xf numFmtId="0" fontId="5" fillId="47" borderId="177" applyNumberFormat="0" applyProtection="0">
      <alignment horizontal="left" vertical="center" indent="1"/>
    </xf>
    <xf numFmtId="0" fontId="63" fillId="93" borderId="175" applyNumberFormat="0" applyProtection="0">
      <alignment horizontal="left" vertical="center" indent="1"/>
    </xf>
    <xf numFmtId="0" fontId="63" fillId="93" borderId="175" applyNumberFormat="0" applyProtection="0">
      <alignment horizontal="left" vertical="center" indent="1"/>
    </xf>
    <xf numFmtId="0" fontId="5" fillId="47" borderId="177" applyNumberFormat="0" applyProtection="0">
      <alignment horizontal="left" vertical="center" indent="1"/>
    </xf>
    <xf numFmtId="0" fontId="5" fillId="47" borderId="177" applyNumberFormat="0" applyProtection="0">
      <alignment horizontal="left" vertical="center" indent="1"/>
    </xf>
    <xf numFmtId="0" fontId="63" fillId="94" borderId="176" applyNumberFormat="0" applyProtection="0">
      <alignment horizontal="left" vertical="center" indent="1"/>
    </xf>
    <xf numFmtId="0" fontId="63" fillId="94" borderId="176" applyNumberFormat="0" applyProtection="0">
      <alignment horizontal="left" vertical="center" indent="1"/>
    </xf>
    <xf numFmtId="0" fontId="5" fillId="47" borderId="177" applyNumberFormat="0" applyProtection="0">
      <alignment horizontal="left" vertical="center" indent="1"/>
    </xf>
    <xf numFmtId="0" fontId="5" fillId="47" borderId="177" applyNumberFormat="0" applyProtection="0">
      <alignment horizontal="left" vertical="center" indent="1"/>
    </xf>
    <xf numFmtId="0" fontId="5" fillId="47" borderId="177" applyNumberFormat="0" applyProtection="0">
      <alignment horizontal="left" vertical="center" indent="1"/>
    </xf>
    <xf numFmtId="0" fontId="5" fillId="47" borderId="177" applyNumberFormat="0" applyProtection="0">
      <alignment horizontal="left" vertical="center" indent="1"/>
    </xf>
    <xf numFmtId="0" fontId="5" fillId="47" borderId="177" applyNumberFormat="0" applyProtection="0">
      <alignment horizontal="left" vertical="center" indent="1"/>
    </xf>
    <xf numFmtId="0" fontId="5" fillId="47" borderId="177" applyNumberFormat="0" applyProtection="0">
      <alignment horizontal="left" vertical="center" indent="1"/>
    </xf>
    <xf numFmtId="0" fontId="5" fillId="47" borderId="177" applyNumberFormat="0" applyProtection="0">
      <alignment horizontal="left" vertical="center" indent="1"/>
    </xf>
    <xf numFmtId="0" fontId="5" fillId="47" borderId="177" applyNumberFormat="0" applyProtection="0">
      <alignment horizontal="left" vertical="center" indent="1"/>
    </xf>
    <xf numFmtId="0" fontId="5" fillId="47" borderId="177" applyNumberFormat="0" applyProtection="0">
      <alignment horizontal="left" vertical="center" indent="1"/>
    </xf>
    <xf numFmtId="0" fontId="5" fillId="47" borderId="177" applyNumberFormat="0" applyProtection="0">
      <alignment horizontal="left" vertical="center" indent="1"/>
    </xf>
    <xf numFmtId="0" fontId="5" fillId="47" borderId="177" applyNumberFormat="0" applyProtection="0">
      <alignment horizontal="left" vertical="top" indent="1"/>
    </xf>
    <xf numFmtId="0" fontId="5" fillId="47" borderId="177" applyNumberFormat="0" applyProtection="0">
      <alignment horizontal="left" vertical="top" indent="1"/>
    </xf>
    <xf numFmtId="0" fontId="5" fillId="47" borderId="177" applyNumberFormat="0" applyProtection="0">
      <alignment horizontal="left" vertical="top" indent="1"/>
    </xf>
    <xf numFmtId="0" fontId="5" fillId="47" borderId="177" applyNumberFormat="0" applyProtection="0">
      <alignment horizontal="left" vertical="top" indent="1"/>
    </xf>
    <xf numFmtId="0" fontId="63" fillId="91" borderId="177" applyNumberFormat="0" applyProtection="0">
      <alignment horizontal="left" vertical="top" indent="1"/>
    </xf>
    <xf numFmtId="0" fontId="63" fillId="91" borderId="177" applyNumberFormat="0" applyProtection="0">
      <alignment horizontal="left" vertical="top" indent="1"/>
    </xf>
    <xf numFmtId="0" fontId="5" fillId="47" borderId="177" applyNumberFormat="0" applyProtection="0">
      <alignment horizontal="left" vertical="top" indent="1"/>
    </xf>
    <xf numFmtId="0" fontId="5" fillId="47" borderId="177" applyNumberFormat="0" applyProtection="0">
      <alignment horizontal="left" vertical="top" indent="1"/>
    </xf>
    <xf numFmtId="0" fontId="5" fillId="47" borderId="177" applyNumberFormat="0" applyProtection="0">
      <alignment horizontal="left" vertical="top" indent="1"/>
    </xf>
    <xf numFmtId="0" fontId="5" fillId="47" borderId="177" applyNumberFormat="0" applyProtection="0">
      <alignment horizontal="left" vertical="top" indent="1"/>
    </xf>
    <xf numFmtId="0" fontId="5" fillId="47" borderId="177" applyNumberFormat="0" applyProtection="0">
      <alignment horizontal="left" vertical="top" indent="1"/>
    </xf>
    <xf numFmtId="0" fontId="5" fillId="47" borderId="177" applyNumberFormat="0" applyProtection="0">
      <alignment horizontal="left" vertical="top" indent="1"/>
    </xf>
    <xf numFmtId="0" fontId="63" fillId="91" borderId="177" applyNumberFormat="0" applyProtection="0">
      <alignment horizontal="left" vertical="top" indent="1"/>
    </xf>
    <xf numFmtId="0" fontId="63" fillId="91" borderId="177" applyNumberFormat="0" applyProtection="0">
      <alignment horizontal="left" vertical="top" indent="1"/>
    </xf>
    <xf numFmtId="0" fontId="63" fillId="91" borderId="177" applyNumberFormat="0" applyProtection="0">
      <alignment horizontal="left" vertical="top" indent="1"/>
    </xf>
    <xf numFmtId="0" fontId="63" fillId="91" borderId="177" applyNumberFormat="0" applyProtection="0">
      <alignment horizontal="left" vertical="top" indent="1"/>
    </xf>
    <xf numFmtId="0" fontId="5" fillId="47" borderId="177" applyNumberFormat="0" applyProtection="0">
      <alignment horizontal="left" vertical="top" indent="1"/>
    </xf>
    <xf numFmtId="0" fontId="5" fillId="47" borderId="177" applyNumberFormat="0" applyProtection="0">
      <alignment horizontal="left" vertical="top" indent="1"/>
    </xf>
    <xf numFmtId="0" fontId="63" fillId="91" borderId="177" applyNumberFormat="0" applyProtection="0">
      <alignment horizontal="left" vertical="top" indent="1"/>
    </xf>
    <xf numFmtId="0" fontId="63" fillId="91" borderId="177" applyNumberFormat="0" applyProtection="0">
      <alignment horizontal="left" vertical="top" indent="1"/>
    </xf>
    <xf numFmtId="0" fontId="5" fillId="47" borderId="177" applyNumberFormat="0" applyProtection="0">
      <alignment horizontal="left" vertical="top" indent="1"/>
    </xf>
    <xf numFmtId="0" fontId="5" fillId="47" borderId="177" applyNumberFormat="0" applyProtection="0">
      <alignment horizontal="left" vertical="top" indent="1"/>
    </xf>
    <xf numFmtId="0" fontId="5" fillId="47" borderId="177" applyNumberFormat="0" applyProtection="0">
      <alignment horizontal="left" vertical="top" indent="1"/>
    </xf>
    <xf numFmtId="0" fontId="5" fillId="47" borderId="177" applyNumberFormat="0" applyProtection="0">
      <alignment horizontal="left" vertical="top" indent="1"/>
    </xf>
    <xf numFmtId="0" fontId="5" fillId="47" borderId="177" applyNumberFormat="0" applyProtection="0">
      <alignment horizontal="left" vertical="top" indent="1"/>
    </xf>
    <xf numFmtId="0" fontId="5" fillId="47" borderId="177" applyNumberFormat="0" applyProtection="0">
      <alignment horizontal="left" vertical="top" indent="1"/>
    </xf>
    <xf numFmtId="0" fontId="5" fillId="47" borderId="177" applyNumberFormat="0" applyProtection="0">
      <alignment horizontal="left" vertical="top" indent="1"/>
    </xf>
    <xf numFmtId="0" fontId="5" fillId="47" borderId="177" applyNumberFormat="0" applyProtection="0">
      <alignment horizontal="left" vertical="top" indent="1"/>
    </xf>
    <xf numFmtId="0" fontId="5" fillId="47" borderId="177" applyNumberFormat="0" applyProtection="0">
      <alignment horizontal="left" vertical="top" indent="1"/>
    </xf>
    <xf numFmtId="0" fontId="5" fillId="47" borderId="177" applyNumberFormat="0" applyProtection="0">
      <alignment horizontal="left" vertical="top" indent="1"/>
    </xf>
    <xf numFmtId="0" fontId="5" fillId="47" borderId="177" applyNumberFormat="0" applyProtection="0">
      <alignment horizontal="left" vertical="top" indent="1"/>
    </xf>
    <xf numFmtId="0" fontId="5" fillId="47" borderId="177" applyNumberFormat="0" applyProtection="0">
      <alignment horizontal="left" vertical="top" indent="1"/>
    </xf>
    <xf numFmtId="0" fontId="5" fillId="43" borderId="177" applyNumberFormat="0" applyProtection="0">
      <alignment horizontal="left" vertical="center" indent="1"/>
    </xf>
    <xf numFmtId="0" fontId="5" fillId="43" borderId="177" applyNumberFormat="0" applyProtection="0">
      <alignment horizontal="left" vertical="center" indent="1"/>
    </xf>
    <xf numFmtId="0" fontId="5" fillId="43" borderId="177" applyNumberFormat="0" applyProtection="0">
      <alignment horizontal="left" vertical="center" indent="1"/>
    </xf>
    <xf numFmtId="0" fontId="5" fillId="43" borderId="177" applyNumberFormat="0" applyProtection="0">
      <alignment horizontal="left" vertical="center" indent="1"/>
    </xf>
    <xf numFmtId="0" fontId="5" fillId="43" borderId="177" applyNumberFormat="0" applyProtection="0">
      <alignment horizontal="left" vertical="center" indent="1"/>
    </xf>
    <xf numFmtId="0" fontId="5" fillId="43" borderId="177" applyNumberFormat="0" applyProtection="0">
      <alignment horizontal="left" vertical="center" indent="1"/>
    </xf>
    <xf numFmtId="0" fontId="5" fillId="43" borderId="177" applyNumberFormat="0" applyProtection="0">
      <alignment horizontal="left" vertical="center" indent="1"/>
    </xf>
    <xf numFmtId="0" fontId="5" fillId="43" borderId="177" applyNumberFormat="0" applyProtection="0">
      <alignment horizontal="left" vertical="center" indent="1"/>
    </xf>
    <xf numFmtId="0" fontId="63" fillId="93" borderId="176" applyNumberFormat="0" applyProtection="0">
      <alignment horizontal="left" vertical="center" indent="1"/>
    </xf>
    <xf numFmtId="0" fontId="63" fillId="93" borderId="176" applyNumberFormat="0" applyProtection="0">
      <alignment horizontal="left" vertical="center" indent="1"/>
    </xf>
    <xf numFmtId="0" fontId="5" fillId="43" borderId="177" applyNumberFormat="0" applyProtection="0">
      <alignment horizontal="left" vertical="center" indent="1"/>
    </xf>
    <xf numFmtId="0" fontId="5" fillId="43" borderId="177" applyNumberFormat="0" applyProtection="0">
      <alignment horizontal="left" vertical="center" indent="1"/>
    </xf>
    <xf numFmtId="0" fontId="5" fillId="43" borderId="177" applyNumberFormat="0" applyProtection="0">
      <alignment horizontal="left" vertical="center" indent="1"/>
    </xf>
    <xf numFmtId="0" fontId="5" fillId="43" borderId="177" applyNumberFormat="0" applyProtection="0">
      <alignment horizontal="left" vertical="center" indent="1"/>
    </xf>
    <xf numFmtId="0" fontId="5" fillId="43" borderId="177" applyNumberFormat="0" applyProtection="0">
      <alignment horizontal="left" vertical="center" indent="1"/>
    </xf>
    <xf numFmtId="0" fontId="5" fillId="43" borderId="177" applyNumberFormat="0" applyProtection="0">
      <alignment horizontal="left" vertical="center" indent="1"/>
    </xf>
    <xf numFmtId="0" fontId="63" fillId="95" borderId="175" applyNumberFormat="0" applyProtection="0">
      <alignment horizontal="left" vertical="center" indent="1"/>
    </xf>
    <xf numFmtId="0" fontId="63" fillId="95" borderId="175" applyNumberFormat="0" applyProtection="0">
      <alignment horizontal="left" vertical="center" indent="1"/>
    </xf>
    <xf numFmtId="0" fontId="5" fillId="43" borderId="177" applyNumberFormat="0" applyProtection="0">
      <alignment horizontal="left" vertical="center" indent="1"/>
    </xf>
    <xf numFmtId="0" fontId="5" fillId="43" borderId="177" applyNumberFormat="0" applyProtection="0">
      <alignment horizontal="left" vertical="center" indent="1"/>
    </xf>
    <xf numFmtId="0" fontId="63" fillId="95" borderId="175" applyNumberFormat="0" applyProtection="0">
      <alignment horizontal="left" vertical="center" indent="1"/>
    </xf>
    <xf numFmtId="0" fontId="63" fillId="95" borderId="175" applyNumberFormat="0" applyProtection="0">
      <alignment horizontal="left" vertical="center" indent="1"/>
    </xf>
    <xf numFmtId="0" fontId="5" fillId="43" borderId="177" applyNumberFormat="0" applyProtection="0">
      <alignment horizontal="left" vertical="center" indent="1"/>
    </xf>
    <xf numFmtId="0" fontId="5" fillId="43" borderId="177" applyNumberFormat="0" applyProtection="0">
      <alignment horizontal="left" vertical="center" indent="1"/>
    </xf>
    <xf numFmtId="0" fontId="63" fillId="93" borderId="176" applyNumberFormat="0" applyProtection="0">
      <alignment horizontal="left" vertical="center" indent="1"/>
    </xf>
    <xf numFmtId="0" fontId="63" fillId="93" borderId="176" applyNumberFormat="0" applyProtection="0">
      <alignment horizontal="left" vertical="center" indent="1"/>
    </xf>
    <xf numFmtId="0" fontId="5" fillId="43" borderId="177" applyNumberFormat="0" applyProtection="0">
      <alignment horizontal="left" vertical="center" indent="1"/>
    </xf>
    <xf numFmtId="0" fontId="5" fillId="43" borderId="177" applyNumberFormat="0" applyProtection="0">
      <alignment horizontal="left" vertical="center" indent="1"/>
    </xf>
    <xf numFmtId="0" fontId="5" fillId="43" borderId="177" applyNumberFormat="0" applyProtection="0">
      <alignment horizontal="left" vertical="center" indent="1"/>
    </xf>
    <xf numFmtId="0" fontId="5" fillId="43" borderId="177" applyNumberFormat="0" applyProtection="0">
      <alignment horizontal="left" vertical="center" indent="1"/>
    </xf>
    <xf numFmtId="0" fontId="5" fillId="43" borderId="177" applyNumberFormat="0" applyProtection="0">
      <alignment horizontal="left" vertical="center" indent="1"/>
    </xf>
    <xf numFmtId="0" fontId="5" fillId="43" borderId="177" applyNumberFormat="0" applyProtection="0">
      <alignment horizontal="left" vertical="center" indent="1"/>
    </xf>
    <xf numFmtId="0" fontId="5" fillId="43" borderId="177" applyNumberFormat="0" applyProtection="0">
      <alignment horizontal="left" vertical="center" indent="1"/>
    </xf>
    <xf numFmtId="0" fontId="5" fillId="43" borderId="177" applyNumberFormat="0" applyProtection="0">
      <alignment horizontal="left" vertical="center" indent="1"/>
    </xf>
    <xf numFmtId="0" fontId="5" fillId="43" borderId="177" applyNumberFormat="0" applyProtection="0">
      <alignment horizontal="left" vertical="center" indent="1"/>
    </xf>
    <xf numFmtId="0" fontId="5" fillId="43" borderId="177" applyNumberFormat="0" applyProtection="0">
      <alignment horizontal="left" vertical="center" indent="1"/>
    </xf>
    <xf numFmtId="0" fontId="5" fillId="43" borderId="177" applyNumberFormat="0" applyProtection="0">
      <alignment horizontal="left" vertical="top" indent="1"/>
    </xf>
    <xf numFmtId="0" fontId="5" fillId="43" borderId="177" applyNumberFormat="0" applyProtection="0">
      <alignment horizontal="left" vertical="top" indent="1"/>
    </xf>
    <xf numFmtId="0" fontId="5" fillId="43" borderId="177" applyNumberFormat="0" applyProtection="0">
      <alignment horizontal="left" vertical="top" indent="1"/>
    </xf>
    <xf numFmtId="0" fontId="5" fillId="43" borderId="177" applyNumberFormat="0" applyProtection="0">
      <alignment horizontal="left" vertical="top" indent="1"/>
    </xf>
    <xf numFmtId="0" fontId="63" fillId="48" borderId="177" applyNumberFormat="0" applyProtection="0">
      <alignment horizontal="left" vertical="top" indent="1"/>
    </xf>
    <xf numFmtId="0" fontId="63" fillId="48" borderId="177" applyNumberFormat="0" applyProtection="0">
      <alignment horizontal="left" vertical="top" indent="1"/>
    </xf>
    <xf numFmtId="0" fontId="5" fillId="43" borderId="177" applyNumberFormat="0" applyProtection="0">
      <alignment horizontal="left" vertical="top" indent="1"/>
    </xf>
    <xf numFmtId="0" fontId="5" fillId="43" borderId="177" applyNumberFormat="0" applyProtection="0">
      <alignment horizontal="left" vertical="top" indent="1"/>
    </xf>
    <xf numFmtId="0" fontId="5" fillId="43" borderId="177" applyNumberFormat="0" applyProtection="0">
      <alignment horizontal="left" vertical="top" indent="1"/>
    </xf>
    <xf numFmtId="0" fontId="5" fillId="43" borderId="177" applyNumberFormat="0" applyProtection="0">
      <alignment horizontal="left" vertical="top" indent="1"/>
    </xf>
    <xf numFmtId="0" fontId="5" fillId="43" borderId="177" applyNumberFormat="0" applyProtection="0">
      <alignment horizontal="left" vertical="top" indent="1"/>
    </xf>
    <xf numFmtId="0" fontId="5" fillId="43" borderId="177" applyNumberFormat="0" applyProtection="0">
      <alignment horizontal="left" vertical="top" indent="1"/>
    </xf>
    <xf numFmtId="0" fontId="63" fillId="48" borderId="177" applyNumberFormat="0" applyProtection="0">
      <alignment horizontal="left" vertical="top" indent="1"/>
    </xf>
    <xf numFmtId="0" fontId="63" fillId="48" borderId="177" applyNumberFormat="0" applyProtection="0">
      <alignment horizontal="left" vertical="top" indent="1"/>
    </xf>
    <xf numFmtId="0" fontId="63" fillId="48" borderId="177" applyNumberFormat="0" applyProtection="0">
      <alignment horizontal="left" vertical="top" indent="1"/>
    </xf>
    <xf numFmtId="0" fontId="63" fillId="48" borderId="177" applyNumberFormat="0" applyProtection="0">
      <alignment horizontal="left" vertical="top" indent="1"/>
    </xf>
    <xf numFmtId="0" fontId="5" fillId="43" borderId="177" applyNumberFormat="0" applyProtection="0">
      <alignment horizontal="left" vertical="top" indent="1"/>
    </xf>
    <xf numFmtId="0" fontId="5" fillId="43" borderId="177" applyNumberFormat="0" applyProtection="0">
      <alignment horizontal="left" vertical="top" indent="1"/>
    </xf>
    <xf numFmtId="0" fontId="63" fillId="48" borderId="177" applyNumberFormat="0" applyProtection="0">
      <alignment horizontal="left" vertical="top" indent="1"/>
    </xf>
    <xf numFmtId="0" fontId="63" fillId="48" borderId="177" applyNumberFormat="0" applyProtection="0">
      <alignment horizontal="left" vertical="top" indent="1"/>
    </xf>
    <xf numFmtId="0" fontId="5" fillId="43" borderId="177" applyNumberFormat="0" applyProtection="0">
      <alignment horizontal="left" vertical="top" indent="1"/>
    </xf>
    <xf numFmtId="0" fontId="5" fillId="43" borderId="177" applyNumberFormat="0" applyProtection="0">
      <alignment horizontal="left" vertical="top" indent="1"/>
    </xf>
    <xf numFmtId="0" fontId="5" fillId="43" borderId="177" applyNumberFormat="0" applyProtection="0">
      <alignment horizontal="left" vertical="top" indent="1"/>
    </xf>
    <xf numFmtId="0" fontId="5" fillId="43" borderId="177" applyNumberFormat="0" applyProtection="0">
      <alignment horizontal="left" vertical="top" indent="1"/>
    </xf>
    <xf numFmtId="0" fontId="5" fillId="43" borderId="177" applyNumberFormat="0" applyProtection="0">
      <alignment horizontal="left" vertical="top" indent="1"/>
    </xf>
    <xf numFmtId="0" fontId="5" fillId="43" borderId="177" applyNumberFormat="0" applyProtection="0">
      <alignment horizontal="left" vertical="top" indent="1"/>
    </xf>
    <xf numFmtId="0" fontId="5" fillId="43" borderId="177" applyNumberFormat="0" applyProtection="0">
      <alignment horizontal="left" vertical="top" indent="1"/>
    </xf>
    <xf numFmtId="0" fontId="5" fillId="43" borderId="177" applyNumberFormat="0" applyProtection="0">
      <alignment horizontal="left" vertical="top" indent="1"/>
    </xf>
    <xf numFmtId="0" fontId="5" fillId="43" borderId="177" applyNumberFormat="0" applyProtection="0">
      <alignment horizontal="left" vertical="top" indent="1"/>
    </xf>
    <xf numFmtId="0" fontId="5" fillId="43" borderId="177" applyNumberFormat="0" applyProtection="0">
      <alignment horizontal="left" vertical="top" indent="1"/>
    </xf>
    <xf numFmtId="0" fontId="5" fillId="43" borderId="177" applyNumberFormat="0" applyProtection="0">
      <alignment horizontal="left" vertical="top" indent="1"/>
    </xf>
    <xf numFmtId="0" fontId="5" fillId="43" borderId="177" applyNumberFormat="0" applyProtection="0">
      <alignment horizontal="left" vertical="top" indent="1"/>
    </xf>
    <xf numFmtId="0" fontId="5" fillId="49" borderId="177" applyNumberFormat="0" applyProtection="0">
      <alignment horizontal="left" vertical="center" indent="1"/>
    </xf>
    <xf numFmtId="0" fontId="5" fillId="49" borderId="177" applyNumberFormat="0" applyProtection="0">
      <alignment horizontal="left" vertical="center" indent="1"/>
    </xf>
    <xf numFmtId="0" fontId="5" fillId="49" borderId="177" applyNumberFormat="0" applyProtection="0">
      <alignment horizontal="left" vertical="center" indent="1"/>
    </xf>
    <xf numFmtId="0" fontId="5" fillId="49" borderId="177" applyNumberFormat="0" applyProtection="0">
      <alignment horizontal="left" vertical="center" indent="1"/>
    </xf>
    <xf numFmtId="0" fontId="5" fillId="49" borderId="177" applyNumberFormat="0" applyProtection="0">
      <alignment horizontal="left" vertical="center" indent="1"/>
    </xf>
    <xf numFmtId="0" fontId="5" fillId="49" borderId="177" applyNumberFormat="0" applyProtection="0">
      <alignment horizontal="left" vertical="center" indent="1"/>
    </xf>
    <xf numFmtId="0" fontId="5" fillId="49" borderId="177" applyNumberFormat="0" applyProtection="0">
      <alignment horizontal="left" vertical="center" indent="1"/>
    </xf>
    <xf numFmtId="0" fontId="5" fillId="49" borderId="177" applyNumberFormat="0" applyProtection="0">
      <alignment horizontal="left" vertical="center" indent="1"/>
    </xf>
    <xf numFmtId="0" fontId="63" fillId="77" borderId="176" applyNumberFormat="0" applyProtection="0">
      <alignment horizontal="left" vertical="center" indent="1"/>
    </xf>
    <xf numFmtId="0" fontId="63" fillId="77" borderId="176" applyNumberFormat="0" applyProtection="0">
      <alignment horizontal="left" vertical="center" indent="1"/>
    </xf>
    <xf numFmtId="0" fontId="5" fillId="49" borderId="177" applyNumberFormat="0" applyProtection="0">
      <alignment horizontal="left" vertical="center" indent="1"/>
    </xf>
    <xf numFmtId="0" fontId="5" fillId="49" borderId="177" applyNumberFormat="0" applyProtection="0">
      <alignment horizontal="left" vertical="center" indent="1"/>
    </xf>
    <xf numFmtId="0" fontId="5" fillId="49" borderId="177" applyNumberFormat="0" applyProtection="0">
      <alignment horizontal="left" vertical="center" indent="1"/>
    </xf>
    <xf numFmtId="0" fontId="5" fillId="49" borderId="177" applyNumberFormat="0" applyProtection="0">
      <alignment horizontal="left" vertical="center" indent="1"/>
    </xf>
    <xf numFmtId="0" fontId="5" fillId="49" borderId="177" applyNumberFormat="0" applyProtection="0">
      <alignment horizontal="left" vertical="center" indent="1"/>
    </xf>
    <xf numFmtId="0" fontId="5" fillId="49" borderId="177" applyNumberFormat="0" applyProtection="0">
      <alignment horizontal="left" vertical="center" indent="1"/>
    </xf>
    <xf numFmtId="0" fontId="63" fillId="94" borderId="175" applyNumberFormat="0" applyProtection="0">
      <alignment horizontal="left" vertical="center" indent="1"/>
    </xf>
    <xf numFmtId="0" fontId="63" fillId="94" borderId="175" applyNumberFormat="0" applyProtection="0">
      <alignment horizontal="left" vertical="center" indent="1"/>
    </xf>
    <xf numFmtId="0" fontId="5" fillId="49" borderId="177" applyNumberFormat="0" applyProtection="0">
      <alignment horizontal="left" vertical="center" indent="1"/>
    </xf>
    <xf numFmtId="0" fontId="5" fillId="49" borderId="177" applyNumberFormat="0" applyProtection="0">
      <alignment horizontal="left" vertical="center" indent="1"/>
    </xf>
    <xf numFmtId="0" fontId="63" fillId="94" borderId="175" applyNumberFormat="0" applyProtection="0">
      <alignment horizontal="left" vertical="center" indent="1"/>
    </xf>
    <xf numFmtId="0" fontId="63" fillId="94" borderId="175" applyNumberFormat="0" applyProtection="0">
      <alignment horizontal="left" vertical="center" indent="1"/>
    </xf>
    <xf numFmtId="0" fontId="5" fillId="49" borderId="177" applyNumberFormat="0" applyProtection="0">
      <alignment horizontal="left" vertical="center" indent="1"/>
    </xf>
    <xf numFmtId="0" fontId="5" fillId="49" borderId="177" applyNumberFormat="0" applyProtection="0">
      <alignment horizontal="left" vertical="center" indent="1"/>
    </xf>
    <xf numFmtId="0" fontId="63" fillId="77" borderId="176" applyNumberFormat="0" applyProtection="0">
      <alignment horizontal="left" vertical="center" indent="1"/>
    </xf>
    <xf numFmtId="0" fontId="63" fillId="77" borderId="176" applyNumberFormat="0" applyProtection="0">
      <alignment horizontal="left" vertical="center" indent="1"/>
    </xf>
    <xf numFmtId="0" fontId="5" fillId="49" borderId="177" applyNumberFormat="0" applyProtection="0">
      <alignment horizontal="left" vertical="center" indent="1"/>
    </xf>
    <xf numFmtId="0" fontId="5" fillId="49" borderId="177" applyNumberFormat="0" applyProtection="0">
      <alignment horizontal="left" vertical="center" indent="1"/>
    </xf>
    <xf numFmtId="0" fontId="5" fillId="49" borderId="177" applyNumberFormat="0" applyProtection="0">
      <alignment horizontal="left" vertical="center" indent="1"/>
    </xf>
    <xf numFmtId="0" fontId="5" fillId="49" borderId="177" applyNumberFormat="0" applyProtection="0">
      <alignment horizontal="left" vertical="center" indent="1"/>
    </xf>
    <xf numFmtId="0" fontId="5" fillId="49" borderId="177" applyNumberFormat="0" applyProtection="0">
      <alignment horizontal="left" vertical="center" indent="1"/>
    </xf>
    <xf numFmtId="0" fontId="5" fillId="49" borderId="177" applyNumberFormat="0" applyProtection="0">
      <alignment horizontal="left" vertical="center" indent="1"/>
    </xf>
    <xf numFmtId="0" fontId="5" fillId="49" borderId="177" applyNumberFormat="0" applyProtection="0">
      <alignment horizontal="left" vertical="center" indent="1"/>
    </xf>
    <xf numFmtId="0" fontId="5" fillId="49" borderId="177" applyNumberFormat="0" applyProtection="0">
      <alignment horizontal="left" vertical="center" indent="1"/>
    </xf>
    <xf numFmtId="0" fontId="5" fillId="49" borderId="177" applyNumberFormat="0" applyProtection="0">
      <alignment horizontal="left" vertical="center" indent="1"/>
    </xf>
    <xf numFmtId="0" fontId="5" fillId="49" borderId="177" applyNumberFormat="0" applyProtection="0">
      <alignment horizontal="left" vertical="center" indent="1"/>
    </xf>
    <xf numFmtId="0" fontId="5" fillId="49" borderId="177" applyNumberFormat="0" applyProtection="0">
      <alignment horizontal="left" vertical="top" indent="1"/>
    </xf>
    <xf numFmtId="0" fontId="5" fillId="49" borderId="177" applyNumberFormat="0" applyProtection="0">
      <alignment horizontal="left" vertical="top" indent="1"/>
    </xf>
    <xf numFmtId="0" fontId="5" fillId="49" borderId="177" applyNumberFormat="0" applyProtection="0">
      <alignment horizontal="left" vertical="top" indent="1"/>
    </xf>
    <xf numFmtId="0" fontId="5" fillId="49" borderId="177" applyNumberFormat="0" applyProtection="0">
      <alignment horizontal="left" vertical="top" indent="1"/>
    </xf>
    <xf numFmtId="0" fontId="63" fillId="77" borderId="177" applyNumberFormat="0" applyProtection="0">
      <alignment horizontal="left" vertical="top" indent="1"/>
    </xf>
    <xf numFmtId="0" fontId="63" fillId="77" borderId="177" applyNumberFormat="0" applyProtection="0">
      <alignment horizontal="left" vertical="top" indent="1"/>
    </xf>
    <xf numFmtId="0" fontId="5" fillId="49" borderId="177" applyNumberFormat="0" applyProtection="0">
      <alignment horizontal="left" vertical="top" indent="1"/>
    </xf>
    <xf numFmtId="0" fontId="5" fillId="49" borderId="177" applyNumberFormat="0" applyProtection="0">
      <alignment horizontal="left" vertical="top" indent="1"/>
    </xf>
    <xf numFmtId="0" fontId="5" fillId="49" borderId="177" applyNumberFormat="0" applyProtection="0">
      <alignment horizontal="left" vertical="top" indent="1"/>
    </xf>
    <xf numFmtId="0" fontId="5" fillId="49" borderId="177" applyNumberFormat="0" applyProtection="0">
      <alignment horizontal="left" vertical="top" indent="1"/>
    </xf>
    <xf numFmtId="0" fontId="5" fillId="49" borderId="177" applyNumberFormat="0" applyProtection="0">
      <alignment horizontal="left" vertical="top" indent="1"/>
    </xf>
    <xf numFmtId="0" fontId="5" fillId="49" borderId="177" applyNumberFormat="0" applyProtection="0">
      <alignment horizontal="left" vertical="top" indent="1"/>
    </xf>
    <xf numFmtId="0" fontId="63" fillId="77" borderId="177" applyNumberFormat="0" applyProtection="0">
      <alignment horizontal="left" vertical="top" indent="1"/>
    </xf>
    <xf numFmtId="0" fontId="63" fillId="77" borderId="177" applyNumberFormat="0" applyProtection="0">
      <alignment horizontal="left" vertical="top" indent="1"/>
    </xf>
    <xf numFmtId="0" fontId="63" fillId="77" borderId="177" applyNumberFormat="0" applyProtection="0">
      <alignment horizontal="left" vertical="top" indent="1"/>
    </xf>
    <xf numFmtId="0" fontId="63" fillId="77" borderId="177" applyNumberFormat="0" applyProtection="0">
      <alignment horizontal="left" vertical="top" indent="1"/>
    </xf>
    <xf numFmtId="0" fontId="5" fillId="49" borderId="177" applyNumberFormat="0" applyProtection="0">
      <alignment horizontal="left" vertical="top" indent="1"/>
    </xf>
    <xf numFmtId="0" fontId="5" fillId="49" borderId="177" applyNumberFormat="0" applyProtection="0">
      <alignment horizontal="left" vertical="top" indent="1"/>
    </xf>
    <xf numFmtId="0" fontId="63" fillId="77" borderId="177" applyNumberFormat="0" applyProtection="0">
      <alignment horizontal="left" vertical="top" indent="1"/>
    </xf>
    <xf numFmtId="0" fontId="63" fillId="77" borderId="177" applyNumberFormat="0" applyProtection="0">
      <alignment horizontal="left" vertical="top" indent="1"/>
    </xf>
    <xf numFmtId="0" fontId="5" fillId="49" borderId="177" applyNumberFormat="0" applyProtection="0">
      <alignment horizontal="left" vertical="top" indent="1"/>
    </xf>
    <xf numFmtId="0" fontId="5" fillId="49" borderId="177" applyNumberFormat="0" applyProtection="0">
      <alignment horizontal="left" vertical="top" indent="1"/>
    </xf>
    <xf numFmtId="0" fontId="5" fillId="49" borderId="177" applyNumberFormat="0" applyProtection="0">
      <alignment horizontal="left" vertical="top" indent="1"/>
    </xf>
    <xf numFmtId="0" fontId="5" fillId="49" borderId="177" applyNumberFormat="0" applyProtection="0">
      <alignment horizontal="left" vertical="top" indent="1"/>
    </xf>
    <xf numFmtId="0" fontId="5" fillId="49" borderId="177" applyNumberFormat="0" applyProtection="0">
      <alignment horizontal="left" vertical="top" indent="1"/>
    </xf>
    <xf numFmtId="0" fontId="5" fillId="49" borderId="177" applyNumberFormat="0" applyProtection="0">
      <alignment horizontal="left" vertical="top" indent="1"/>
    </xf>
    <xf numFmtId="0" fontId="5" fillId="49" borderId="177" applyNumberFormat="0" applyProtection="0">
      <alignment horizontal="left" vertical="top" indent="1"/>
    </xf>
    <xf numFmtId="0" fontId="5" fillId="49" borderId="177" applyNumberFormat="0" applyProtection="0">
      <alignment horizontal="left" vertical="top" indent="1"/>
    </xf>
    <xf numFmtId="0" fontId="5" fillId="49" borderId="177" applyNumberFormat="0" applyProtection="0">
      <alignment horizontal="left" vertical="top" indent="1"/>
    </xf>
    <xf numFmtId="0" fontId="5" fillId="49" borderId="177" applyNumberFormat="0" applyProtection="0">
      <alignment horizontal="left" vertical="top" indent="1"/>
    </xf>
    <xf numFmtId="0" fontId="5" fillId="49" borderId="177" applyNumberFormat="0" applyProtection="0">
      <alignment horizontal="left" vertical="top" indent="1"/>
    </xf>
    <xf numFmtId="0" fontId="5" fillId="49" borderId="177" applyNumberFormat="0" applyProtection="0">
      <alignment horizontal="left" vertical="top" indent="1"/>
    </xf>
    <xf numFmtId="0" fontId="5" fillId="50" borderId="177" applyNumberFormat="0" applyProtection="0">
      <alignment horizontal="left" vertical="center" indent="1"/>
    </xf>
    <xf numFmtId="0" fontId="5" fillId="50" borderId="177" applyNumberFormat="0" applyProtection="0">
      <alignment horizontal="left" vertical="center" indent="1"/>
    </xf>
    <xf numFmtId="0" fontId="5" fillId="50" borderId="177" applyNumberFormat="0" applyProtection="0">
      <alignment horizontal="left" vertical="center" indent="1"/>
    </xf>
    <xf numFmtId="0" fontId="5" fillId="50" borderId="177" applyNumberFormat="0" applyProtection="0">
      <alignment horizontal="left" vertical="center" indent="1"/>
    </xf>
    <xf numFmtId="0" fontId="5" fillId="50" borderId="177" applyNumberFormat="0" applyProtection="0">
      <alignment horizontal="left" vertical="center" indent="1"/>
    </xf>
    <xf numFmtId="0" fontId="5" fillId="50" borderId="177" applyNumberFormat="0" applyProtection="0">
      <alignment horizontal="left" vertical="center" indent="1"/>
    </xf>
    <xf numFmtId="0" fontId="63" fillId="46" borderId="176" applyNumberFormat="0" applyProtection="0">
      <alignment horizontal="left" vertical="center" indent="1"/>
    </xf>
    <xf numFmtId="0" fontId="63" fillId="46" borderId="176" applyNumberFormat="0" applyProtection="0">
      <alignment horizontal="left" vertical="center" indent="1"/>
    </xf>
    <xf numFmtId="0" fontId="5" fillId="50" borderId="177" applyNumberFormat="0" applyProtection="0">
      <alignment horizontal="left" vertical="center" indent="1"/>
    </xf>
    <xf numFmtId="0" fontId="5" fillId="50" borderId="177" applyNumberFormat="0" applyProtection="0">
      <alignment horizontal="left" vertical="center" indent="1"/>
    </xf>
    <xf numFmtId="0" fontId="5" fillId="50" borderId="177" applyNumberFormat="0" applyProtection="0">
      <alignment horizontal="left" vertical="center" indent="1"/>
    </xf>
    <xf numFmtId="0" fontId="5" fillId="50" borderId="177" applyNumberFormat="0" applyProtection="0">
      <alignment horizontal="left" vertical="center" indent="1"/>
    </xf>
    <xf numFmtId="0" fontId="5" fillId="50" borderId="177" applyNumberFormat="0" applyProtection="0">
      <alignment horizontal="left" vertical="center" indent="1"/>
    </xf>
    <xf numFmtId="0" fontId="5" fillId="50" borderId="177" applyNumberFormat="0" applyProtection="0">
      <alignment horizontal="left" vertical="center" indent="1"/>
    </xf>
    <xf numFmtId="0" fontId="63" fillId="86" borderId="175" applyNumberFormat="0" applyProtection="0">
      <alignment horizontal="left" vertical="center" indent="1"/>
    </xf>
    <xf numFmtId="0" fontId="63" fillId="86" borderId="175" applyNumberFormat="0" applyProtection="0">
      <alignment horizontal="left" vertical="center" indent="1"/>
    </xf>
    <xf numFmtId="0" fontId="5" fillId="50" borderId="177" applyNumberFormat="0" applyProtection="0">
      <alignment horizontal="left" vertical="center" indent="1"/>
    </xf>
    <xf numFmtId="0" fontId="5" fillId="50" borderId="177" applyNumberFormat="0" applyProtection="0">
      <alignment horizontal="left" vertical="center" indent="1"/>
    </xf>
    <xf numFmtId="0" fontId="63" fillId="86" borderId="175" applyNumberFormat="0" applyProtection="0">
      <alignment horizontal="left" vertical="center" indent="1"/>
    </xf>
    <xf numFmtId="0" fontId="63" fillId="86" borderId="175" applyNumberFormat="0" applyProtection="0">
      <alignment horizontal="left" vertical="center" indent="1"/>
    </xf>
    <xf numFmtId="0" fontId="5" fillId="50" borderId="177" applyNumberFormat="0" applyProtection="0">
      <alignment horizontal="left" vertical="center" indent="1"/>
    </xf>
    <xf numFmtId="0" fontId="5" fillId="50" borderId="177" applyNumberFormat="0" applyProtection="0">
      <alignment horizontal="left" vertical="center" indent="1"/>
    </xf>
    <xf numFmtId="0" fontId="63" fillId="46" borderId="176" applyNumberFormat="0" applyProtection="0">
      <alignment horizontal="left" vertical="center" indent="1"/>
    </xf>
    <xf numFmtId="0" fontId="63" fillId="46" borderId="176" applyNumberFormat="0" applyProtection="0">
      <alignment horizontal="left" vertical="center" indent="1"/>
    </xf>
    <xf numFmtId="0" fontId="5" fillId="50" borderId="177" applyNumberFormat="0" applyProtection="0">
      <alignment horizontal="left" vertical="center" indent="1"/>
    </xf>
    <xf numFmtId="0" fontId="5" fillId="50" borderId="177" applyNumberFormat="0" applyProtection="0">
      <alignment horizontal="left" vertical="center" indent="1"/>
    </xf>
    <xf numFmtId="0" fontId="5" fillId="50" borderId="177" applyNumberFormat="0" applyProtection="0">
      <alignment horizontal="left" vertical="center" indent="1"/>
    </xf>
    <xf numFmtId="0" fontId="5" fillId="50" borderId="177" applyNumberFormat="0" applyProtection="0">
      <alignment horizontal="left" vertical="center" indent="1"/>
    </xf>
    <xf numFmtId="0" fontId="5" fillId="50" borderId="177" applyNumberFormat="0" applyProtection="0">
      <alignment horizontal="left" vertical="center" indent="1"/>
    </xf>
    <xf numFmtId="0" fontId="5" fillId="50" borderId="177" applyNumberFormat="0" applyProtection="0">
      <alignment horizontal="left" vertical="center" indent="1"/>
    </xf>
    <xf numFmtId="0" fontId="5" fillId="50" borderId="177" applyNumberFormat="0" applyProtection="0">
      <alignment horizontal="left" vertical="center" indent="1"/>
    </xf>
    <xf numFmtId="0" fontId="5" fillId="50" borderId="177" applyNumberFormat="0" applyProtection="0">
      <alignment horizontal="left" vertical="center" indent="1"/>
    </xf>
    <xf numFmtId="0" fontId="5" fillId="50" borderId="177" applyNumberFormat="0" applyProtection="0">
      <alignment horizontal="left" vertical="center" indent="1"/>
    </xf>
    <xf numFmtId="0" fontId="5" fillId="50" borderId="177" applyNumberFormat="0" applyProtection="0">
      <alignment horizontal="left" vertical="center" indent="1"/>
    </xf>
    <xf numFmtId="0" fontId="5" fillId="50" borderId="177" applyNumberFormat="0" applyProtection="0">
      <alignment horizontal="left" vertical="top" indent="1"/>
    </xf>
    <xf numFmtId="0" fontId="5" fillId="50" borderId="177" applyNumberFormat="0" applyProtection="0">
      <alignment horizontal="left" vertical="top" indent="1"/>
    </xf>
    <xf numFmtId="0" fontId="5" fillId="50" borderId="177" applyNumberFormat="0" applyProtection="0">
      <alignment horizontal="left" vertical="top" indent="1"/>
    </xf>
    <xf numFmtId="0" fontId="5" fillId="50" borderId="177" applyNumberFormat="0" applyProtection="0">
      <alignment horizontal="left" vertical="top" indent="1"/>
    </xf>
    <xf numFmtId="0" fontId="63" fillId="46" borderId="177" applyNumberFormat="0" applyProtection="0">
      <alignment horizontal="left" vertical="top" indent="1"/>
    </xf>
    <xf numFmtId="0" fontId="63" fillId="46" borderId="177" applyNumberFormat="0" applyProtection="0">
      <alignment horizontal="left" vertical="top" indent="1"/>
    </xf>
    <xf numFmtId="0" fontId="5" fillId="50" borderId="177" applyNumberFormat="0" applyProtection="0">
      <alignment horizontal="left" vertical="top" indent="1"/>
    </xf>
    <xf numFmtId="0" fontId="5" fillId="50" borderId="177" applyNumberFormat="0" applyProtection="0">
      <alignment horizontal="left" vertical="top" indent="1"/>
    </xf>
    <xf numFmtId="0" fontId="5" fillId="50" borderId="177" applyNumberFormat="0" applyProtection="0">
      <alignment horizontal="left" vertical="top" indent="1"/>
    </xf>
    <xf numFmtId="0" fontId="5" fillId="50" borderId="177" applyNumberFormat="0" applyProtection="0">
      <alignment horizontal="left" vertical="top" indent="1"/>
    </xf>
    <xf numFmtId="0" fontId="5" fillId="50" borderId="177" applyNumberFormat="0" applyProtection="0">
      <alignment horizontal="left" vertical="top" indent="1"/>
    </xf>
    <xf numFmtId="0" fontId="5" fillId="50" borderId="177" applyNumberFormat="0" applyProtection="0">
      <alignment horizontal="left" vertical="top" indent="1"/>
    </xf>
    <xf numFmtId="0" fontId="63" fillId="46" borderId="177" applyNumberFormat="0" applyProtection="0">
      <alignment horizontal="left" vertical="top" indent="1"/>
    </xf>
    <xf numFmtId="0" fontId="63" fillId="46" borderId="177" applyNumberFormat="0" applyProtection="0">
      <alignment horizontal="left" vertical="top" indent="1"/>
    </xf>
    <xf numFmtId="0" fontId="63" fillId="46" borderId="177" applyNumberFormat="0" applyProtection="0">
      <alignment horizontal="left" vertical="top" indent="1"/>
    </xf>
    <xf numFmtId="0" fontId="63" fillId="46" borderId="177" applyNumberFormat="0" applyProtection="0">
      <alignment horizontal="left" vertical="top" indent="1"/>
    </xf>
    <xf numFmtId="0" fontId="5" fillId="50" borderId="177" applyNumberFormat="0" applyProtection="0">
      <alignment horizontal="left" vertical="top" indent="1"/>
    </xf>
    <xf numFmtId="0" fontId="5" fillId="50" borderId="177" applyNumberFormat="0" applyProtection="0">
      <alignment horizontal="left" vertical="top" indent="1"/>
    </xf>
    <xf numFmtId="0" fontId="63" fillId="46" borderId="177" applyNumberFormat="0" applyProtection="0">
      <alignment horizontal="left" vertical="top" indent="1"/>
    </xf>
    <xf numFmtId="0" fontId="63" fillId="46" borderId="177" applyNumberFormat="0" applyProtection="0">
      <alignment horizontal="left" vertical="top" indent="1"/>
    </xf>
    <xf numFmtId="0" fontId="5" fillId="50" borderId="177" applyNumberFormat="0" applyProtection="0">
      <alignment horizontal="left" vertical="top" indent="1"/>
    </xf>
    <xf numFmtId="0" fontId="5" fillId="50" borderId="177" applyNumberFormat="0" applyProtection="0">
      <alignment horizontal="left" vertical="top" indent="1"/>
    </xf>
    <xf numFmtId="0" fontId="5" fillId="50" borderId="177" applyNumberFormat="0" applyProtection="0">
      <alignment horizontal="left" vertical="top" indent="1"/>
    </xf>
    <xf numFmtId="0" fontId="5" fillId="50" borderId="177" applyNumberFormat="0" applyProtection="0">
      <alignment horizontal="left" vertical="top" indent="1"/>
    </xf>
    <xf numFmtId="0" fontId="5" fillId="50" borderId="177" applyNumberFormat="0" applyProtection="0">
      <alignment horizontal="left" vertical="top" indent="1"/>
    </xf>
    <xf numFmtId="0" fontId="5" fillId="50" borderId="177" applyNumberFormat="0" applyProtection="0">
      <alignment horizontal="left" vertical="top" indent="1"/>
    </xf>
    <xf numFmtId="0" fontId="5" fillId="50" borderId="177" applyNumberFormat="0" applyProtection="0">
      <alignment horizontal="left" vertical="top" indent="1"/>
    </xf>
    <xf numFmtId="0" fontId="5" fillId="50" borderId="177" applyNumberFormat="0" applyProtection="0">
      <alignment horizontal="left" vertical="top" indent="1"/>
    </xf>
    <xf numFmtId="0" fontId="5" fillId="50" borderId="177" applyNumberFormat="0" applyProtection="0">
      <alignment horizontal="left" vertical="top" indent="1"/>
    </xf>
    <xf numFmtId="0" fontId="5" fillId="50" borderId="177" applyNumberFormat="0" applyProtection="0">
      <alignment horizontal="left" vertical="top" indent="1"/>
    </xf>
    <xf numFmtId="0" fontId="5" fillId="50" borderId="177" applyNumberFormat="0" applyProtection="0">
      <alignment horizontal="left" vertical="top" indent="1"/>
    </xf>
    <xf numFmtId="0" fontId="5" fillId="50" borderId="177" applyNumberFormat="0" applyProtection="0">
      <alignment horizontal="left" vertical="top" indent="1"/>
    </xf>
    <xf numFmtId="0" fontId="5" fillId="96" borderId="179" applyNumberFormat="0">
      <protection locked="0"/>
    </xf>
    <xf numFmtId="0" fontId="5" fillId="96" borderId="179" applyNumberFormat="0">
      <protection locked="0"/>
    </xf>
    <xf numFmtId="0" fontId="5" fillId="96" borderId="179" applyNumberFormat="0">
      <protection locked="0"/>
    </xf>
    <xf numFmtId="0" fontId="5" fillId="96" borderId="179" applyNumberFormat="0">
      <protection locked="0"/>
    </xf>
    <xf numFmtId="0" fontId="64" fillId="91" borderId="180" applyBorder="0"/>
    <xf numFmtId="4" fontId="55" fillId="40" borderId="177" applyNumberFormat="0" applyProtection="0">
      <alignment vertical="center"/>
    </xf>
    <xf numFmtId="4" fontId="55" fillId="40" borderId="177" applyNumberFormat="0" applyProtection="0">
      <alignment vertical="center"/>
    </xf>
    <xf numFmtId="4" fontId="95" fillId="97" borderId="177" applyNumberFormat="0" applyProtection="0">
      <alignment vertical="center"/>
    </xf>
    <xf numFmtId="4" fontId="95" fillId="97" borderId="177" applyNumberFormat="0" applyProtection="0">
      <alignment vertical="center"/>
    </xf>
    <xf numFmtId="4" fontId="95" fillId="97" borderId="177" applyNumberFormat="0" applyProtection="0">
      <alignment vertical="center"/>
    </xf>
    <xf numFmtId="4" fontId="95" fillId="97" borderId="177" applyNumberFormat="0" applyProtection="0">
      <alignment vertical="center"/>
    </xf>
    <xf numFmtId="4" fontId="55" fillId="40" borderId="177" applyNumberFormat="0" applyProtection="0">
      <alignment vertical="center"/>
    </xf>
    <xf numFmtId="4" fontId="55" fillId="40" borderId="177" applyNumberFormat="0" applyProtection="0">
      <alignment vertical="center"/>
    </xf>
    <xf numFmtId="4" fontId="57" fillId="40" borderId="177" applyNumberFormat="0" applyProtection="0">
      <alignment vertical="center"/>
    </xf>
    <xf numFmtId="4" fontId="57" fillId="40" borderId="177" applyNumberFormat="0" applyProtection="0">
      <alignment vertical="center"/>
    </xf>
    <xf numFmtId="4" fontId="100" fillId="0" borderId="175" applyNumberFormat="0" applyProtection="0">
      <alignment vertical="center"/>
    </xf>
    <xf numFmtId="4" fontId="100" fillId="0" borderId="175" applyNumberFormat="0" applyProtection="0">
      <alignment vertical="center"/>
    </xf>
    <xf numFmtId="4" fontId="100" fillId="0" borderId="175" applyNumberFormat="0" applyProtection="0">
      <alignment vertical="center"/>
    </xf>
    <xf numFmtId="4" fontId="100" fillId="0" borderId="175" applyNumberFormat="0" applyProtection="0">
      <alignment vertical="center"/>
    </xf>
    <xf numFmtId="4" fontId="97" fillId="40" borderId="163" applyNumberFormat="0" applyProtection="0">
      <alignment vertical="center"/>
    </xf>
    <xf numFmtId="4" fontId="97" fillId="40" borderId="163" applyNumberFormat="0" applyProtection="0">
      <alignment vertical="center"/>
    </xf>
    <xf numFmtId="4" fontId="97" fillId="40" borderId="163" applyNumberFormat="0" applyProtection="0">
      <alignment vertical="center"/>
    </xf>
    <xf numFmtId="4" fontId="97" fillId="40" borderId="163" applyNumberFormat="0" applyProtection="0">
      <alignment vertical="center"/>
    </xf>
    <xf numFmtId="4" fontId="57" fillId="40" borderId="177" applyNumberFormat="0" applyProtection="0">
      <alignment vertical="center"/>
    </xf>
    <xf numFmtId="4" fontId="57" fillId="40" borderId="177" applyNumberFormat="0" applyProtection="0">
      <alignment vertical="center"/>
    </xf>
    <xf numFmtId="4" fontId="55" fillId="40" borderId="177" applyNumberFormat="0" applyProtection="0">
      <alignment horizontal="left" vertical="center" indent="1"/>
    </xf>
    <xf numFmtId="4" fontId="55" fillId="40" borderId="177" applyNumberFormat="0" applyProtection="0">
      <alignment horizontal="left" vertical="center" indent="1"/>
    </xf>
    <xf numFmtId="4" fontId="95" fillId="94" borderId="177" applyNumberFormat="0" applyProtection="0">
      <alignment horizontal="left" vertical="center" indent="1"/>
    </xf>
    <xf numFmtId="4" fontId="95" fillId="94" borderId="177" applyNumberFormat="0" applyProtection="0">
      <alignment horizontal="left" vertical="center" indent="1"/>
    </xf>
    <xf numFmtId="4" fontId="95" fillId="94" borderId="177" applyNumberFormat="0" applyProtection="0">
      <alignment horizontal="left" vertical="center" indent="1"/>
    </xf>
    <xf numFmtId="4" fontId="95" fillId="94" borderId="177" applyNumberFormat="0" applyProtection="0">
      <alignment horizontal="left" vertical="center" indent="1"/>
    </xf>
    <xf numFmtId="4" fontId="55" fillId="40" borderId="177" applyNumberFormat="0" applyProtection="0">
      <alignment horizontal="left" vertical="center" indent="1"/>
    </xf>
    <xf numFmtId="4" fontId="55" fillId="40" borderId="177" applyNumberFormat="0" applyProtection="0">
      <alignment horizontal="left" vertical="center" indent="1"/>
    </xf>
    <xf numFmtId="0" fontId="55" fillId="40" borderId="177" applyNumberFormat="0" applyProtection="0">
      <alignment horizontal="left" vertical="top" indent="1"/>
    </xf>
    <xf numFmtId="0" fontId="55" fillId="40" borderId="177" applyNumberFormat="0" applyProtection="0">
      <alignment horizontal="left" vertical="top" indent="1"/>
    </xf>
    <xf numFmtId="0" fontId="95" fillId="97" borderId="177" applyNumberFormat="0" applyProtection="0">
      <alignment horizontal="left" vertical="top" indent="1"/>
    </xf>
    <xf numFmtId="0" fontId="95" fillId="97" borderId="177" applyNumberFormat="0" applyProtection="0">
      <alignment horizontal="left" vertical="top" indent="1"/>
    </xf>
    <xf numFmtId="0" fontId="95" fillId="97" borderId="177" applyNumberFormat="0" applyProtection="0">
      <alignment horizontal="left" vertical="top" indent="1"/>
    </xf>
    <xf numFmtId="0" fontId="95" fillId="97" borderId="177" applyNumberFormat="0" applyProtection="0">
      <alignment horizontal="left" vertical="top" indent="1"/>
    </xf>
    <xf numFmtId="0" fontId="55" fillId="40" borderId="177" applyNumberFormat="0" applyProtection="0">
      <alignment horizontal="left" vertical="top" indent="1"/>
    </xf>
    <xf numFmtId="0" fontId="55" fillId="40" borderId="177" applyNumberFormat="0" applyProtection="0">
      <alignment horizontal="left" vertical="top" indent="1"/>
    </xf>
    <xf numFmtId="4" fontId="55" fillId="46" borderId="177" applyNumberFormat="0" applyProtection="0">
      <alignment horizontal="right" vertical="center"/>
    </xf>
    <xf numFmtId="4" fontId="95" fillId="0" borderId="163" applyNumberFormat="0" applyProtection="0">
      <alignment horizontal="right" vertical="center"/>
    </xf>
    <xf numFmtId="4" fontId="95" fillId="0" borderId="163" applyNumberFormat="0" applyProtection="0">
      <alignment horizontal="right" vertical="center"/>
    </xf>
    <xf numFmtId="4" fontId="55" fillId="46" borderId="177" applyNumberFormat="0" applyProtection="0">
      <alignment horizontal="right" vertical="center"/>
    </xf>
    <xf numFmtId="4" fontId="55" fillId="46" borderId="177" applyNumberFormat="0" applyProtection="0">
      <alignment horizontal="right" vertical="center"/>
    </xf>
    <xf numFmtId="4" fontId="63" fillId="0" borderId="162" applyNumberFormat="0" applyProtection="0">
      <alignment horizontal="right" vertical="center"/>
    </xf>
    <xf numFmtId="4" fontId="63" fillId="0" borderId="162" applyNumberFormat="0" applyProtection="0">
      <alignment horizontal="right" vertical="center"/>
    </xf>
    <xf numFmtId="4" fontId="63" fillId="0" borderId="162" applyNumberFormat="0" applyProtection="0">
      <alignment horizontal="right" vertical="center"/>
    </xf>
    <xf numFmtId="4" fontId="63" fillId="0" borderId="162" applyNumberFormat="0" applyProtection="0">
      <alignment horizontal="right" vertical="center"/>
    </xf>
    <xf numFmtId="4" fontId="63" fillId="0" borderId="176" applyNumberFormat="0" applyProtection="0">
      <alignment horizontal="right" vertical="center"/>
    </xf>
    <xf numFmtId="4" fontId="63" fillId="0" borderId="176" applyNumberFormat="0" applyProtection="0">
      <alignment horizontal="right" vertical="center"/>
    </xf>
    <xf numFmtId="4" fontId="63" fillId="0" borderId="176" applyNumberFormat="0" applyProtection="0">
      <alignment horizontal="right" vertical="center"/>
    </xf>
    <xf numFmtId="4" fontId="63" fillId="0" borderId="176" applyNumberFormat="0" applyProtection="0">
      <alignment horizontal="right" vertical="center"/>
    </xf>
    <xf numFmtId="4" fontId="63" fillId="0" borderId="162" applyNumberFormat="0" applyProtection="0">
      <alignment horizontal="right" vertical="center"/>
    </xf>
    <xf numFmtId="4" fontId="55" fillId="46" borderId="177" applyNumberFormat="0" applyProtection="0">
      <alignment horizontal="right" vertical="center"/>
    </xf>
    <xf numFmtId="4" fontId="55" fillId="46" borderId="177" applyNumberFormat="0" applyProtection="0">
      <alignment horizontal="right" vertical="center"/>
    </xf>
    <xf numFmtId="4" fontId="55" fillId="46" borderId="177" applyNumberFormat="0" applyProtection="0">
      <alignment horizontal="right" vertical="center"/>
    </xf>
    <xf numFmtId="4" fontId="57" fillId="46" borderId="177" applyNumberFormat="0" applyProtection="0">
      <alignment horizontal="right" vertical="center"/>
    </xf>
    <xf numFmtId="4" fontId="57" fillId="46" borderId="177" applyNumberFormat="0" applyProtection="0">
      <alignment horizontal="right" vertical="center"/>
    </xf>
    <xf numFmtId="4" fontId="97" fillId="7" borderId="176" applyNumberFormat="0" applyProtection="0">
      <alignment horizontal="right" vertical="center"/>
    </xf>
    <xf numFmtId="4" fontId="97" fillId="7" borderId="176" applyNumberFormat="0" applyProtection="0">
      <alignment horizontal="right" vertical="center"/>
    </xf>
    <xf numFmtId="4" fontId="97" fillId="7" borderId="176" applyNumberFormat="0" applyProtection="0">
      <alignment horizontal="right" vertical="center"/>
    </xf>
    <xf numFmtId="4" fontId="97" fillId="7" borderId="176" applyNumberFormat="0" applyProtection="0">
      <alignment horizontal="right" vertical="center"/>
    </xf>
    <xf numFmtId="4" fontId="57" fillId="46" borderId="177" applyNumberFormat="0" applyProtection="0">
      <alignment horizontal="right" vertical="center"/>
    </xf>
    <xf numFmtId="4" fontId="57" fillId="46" borderId="177" applyNumberFormat="0" applyProtection="0">
      <alignment horizontal="right" vertical="center"/>
    </xf>
    <xf numFmtId="4" fontId="95" fillId="51" borderId="163" applyNumberFormat="0" applyProtection="0">
      <alignment horizontal="center" vertical="center" wrapText="1"/>
    </xf>
    <xf numFmtId="4" fontId="95" fillId="51" borderId="163" applyNumberFormat="0" applyProtection="0">
      <alignment horizontal="center" vertical="center" wrapText="1"/>
    </xf>
    <xf numFmtId="4" fontId="55" fillId="48" borderId="177" applyNumberFormat="0" applyProtection="0">
      <alignment horizontal="left" vertical="center" indent="1"/>
    </xf>
    <xf numFmtId="4" fontId="55" fillId="48" borderId="177" applyNumberFormat="0" applyProtection="0">
      <alignment horizontal="left" vertical="center" indent="1"/>
    </xf>
    <xf numFmtId="4" fontId="63" fillId="87" borderId="176" applyNumberFormat="0" applyProtection="0">
      <alignment horizontal="left" vertical="center" indent="1"/>
    </xf>
    <xf numFmtId="4" fontId="63" fillId="87" borderId="176" applyNumberFormat="0" applyProtection="0">
      <alignment horizontal="left" vertical="center" indent="1"/>
    </xf>
    <xf numFmtId="4" fontId="63" fillId="87" borderId="176" applyNumberFormat="0" applyProtection="0">
      <alignment horizontal="left" vertical="center" indent="1"/>
    </xf>
    <xf numFmtId="4" fontId="63" fillId="87" borderId="176" applyNumberFormat="0" applyProtection="0">
      <alignment horizontal="left" vertical="center" indent="1"/>
    </xf>
    <xf numFmtId="4" fontId="55" fillId="48" borderId="177" applyNumberFormat="0" applyProtection="0">
      <alignment horizontal="left" vertical="center" indent="1"/>
    </xf>
    <xf numFmtId="4" fontId="55" fillId="48" borderId="177" applyNumberFormat="0" applyProtection="0">
      <alignment horizontal="left" vertical="center" indent="1"/>
    </xf>
    <xf numFmtId="4" fontId="55" fillId="48" borderId="177" applyNumberFormat="0" applyProtection="0">
      <alignment horizontal="left" vertical="center" indent="1"/>
    </xf>
    <xf numFmtId="4" fontId="55" fillId="48" borderId="177" applyNumberFormat="0" applyProtection="0">
      <alignment horizontal="left" vertical="center" indent="1"/>
    </xf>
    <xf numFmtId="0" fontId="55" fillId="43" borderId="177" applyNumberFormat="0" applyProtection="0">
      <alignment horizontal="left" vertical="top" indent="1"/>
    </xf>
    <xf numFmtId="0" fontId="55" fillId="43" borderId="177" applyNumberFormat="0" applyProtection="0">
      <alignment horizontal="left" vertical="top" indent="1"/>
    </xf>
    <xf numFmtId="0" fontId="55" fillId="43" borderId="177" applyNumberFormat="0" applyProtection="0">
      <alignment horizontal="right" vertical="top"/>
    </xf>
    <xf numFmtId="0" fontId="55" fillId="43" borderId="177" applyNumberFormat="0" applyProtection="0">
      <alignment horizontal="right" vertical="top"/>
    </xf>
    <xf numFmtId="0" fontId="95" fillId="48" borderId="177" applyNumberFormat="0" applyProtection="0">
      <alignment horizontal="left" vertical="top" indent="1"/>
    </xf>
    <xf numFmtId="0" fontId="95" fillId="48" borderId="177" applyNumberFormat="0" applyProtection="0">
      <alignment horizontal="left" vertical="top" indent="1"/>
    </xf>
    <xf numFmtId="0" fontId="53" fillId="43" borderId="177" applyNumberFormat="0" applyProtection="0">
      <alignment horizontal="left" vertical="top" indent="1"/>
    </xf>
    <xf numFmtId="0" fontId="53" fillId="43" borderId="177" applyNumberFormat="0" applyProtection="0">
      <alignment horizontal="left" vertical="top" indent="1"/>
    </xf>
    <xf numFmtId="0" fontId="55" fillId="43" borderId="177" applyNumberFormat="0" applyProtection="0">
      <alignment horizontal="right" vertical="top"/>
    </xf>
    <xf numFmtId="0" fontId="55" fillId="43" borderId="177" applyNumberFormat="0" applyProtection="0">
      <alignment horizontal="right" vertical="top"/>
    </xf>
    <xf numFmtId="0" fontId="55" fillId="43" borderId="177" applyNumberFormat="0" applyProtection="0">
      <alignment horizontal="centerContinuous" vertical="top"/>
    </xf>
    <xf numFmtId="0" fontId="55" fillId="43" borderId="177" applyNumberFormat="0" applyProtection="0">
      <alignment horizontal="centerContinuous" vertical="top"/>
    </xf>
    <xf numFmtId="0" fontId="55" fillId="43" borderId="177" applyNumberFormat="0" applyProtection="0">
      <alignment horizontal="centerContinuous" vertical="top"/>
    </xf>
    <xf numFmtId="0" fontId="55" fillId="43" borderId="177" applyNumberFormat="0" applyProtection="0">
      <alignment horizontal="centerContinuous" vertical="top"/>
    </xf>
    <xf numFmtId="4" fontId="102" fillId="52" borderId="162" applyNumberFormat="0" applyProtection="0">
      <alignment horizontal="left" vertical="center" indent="1"/>
    </xf>
    <xf numFmtId="4" fontId="102" fillId="52" borderId="162" applyNumberFormat="0" applyProtection="0">
      <alignment horizontal="left" vertical="center" indent="1"/>
    </xf>
    <xf numFmtId="4" fontId="60" fillId="46" borderId="161" applyNumberFormat="0" applyProtection="0">
      <alignment horizontal="right" vertical="center"/>
    </xf>
    <xf numFmtId="4" fontId="60" fillId="46" borderId="161" applyNumberFormat="0" applyProtection="0">
      <alignment horizontal="right" vertical="center"/>
    </xf>
    <xf numFmtId="4" fontId="104" fillId="96" borderId="160" applyNumberFormat="0" applyProtection="0">
      <alignment horizontal="right" vertical="center"/>
    </xf>
    <xf numFmtId="4" fontId="104" fillId="96" borderId="160" applyNumberFormat="0" applyProtection="0">
      <alignment horizontal="right" vertical="center"/>
    </xf>
    <xf numFmtId="4" fontId="104" fillId="96" borderId="160" applyNumberFormat="0" applyProtection="0">
      <alignment horizontal="right" vertical="center"/>
    </xf>
    <xf numFmtId="4" fontId="104" fillId="96" borderId="160" applyNumberFormat="0" applyProtection="0">
      <alignment horizontal="right" vertical="center"/>
    </xf>
    <xf numFmtId="4" fontId="60" fillId="46" borderId="161" applyNumberFormat="0" applyProtection="0">
      <alignment horizontal="right" vertical="center"/>
    </xf>
    <xf numFmtId="4" fontId="60" fillId="46" borderId="161" applyNumberFormat="0" applyProtection="0">
      <alignment horizontal="right" vertical="center"/>
    </xf>
    <xf numFmtId="0" fontId="53" fillId="0" borderId="181" applyNumberFormat="0" applyFill="0" applyAlignment="0" applyProtection="0"/>
    <xf numFmtId="0" fontId="79" fillId="0" borderId="182" applyNumberFormat="0" applyFill="0" applyAlignment="0" applyProtection="0"/>
    <xf numFmtId="4" fontId="58" fillId="42" borderId="177" applyNumberFormat="0" applyProtection="0">
      <alignment vertical="center"/>
    </xf>
    <xf numFmtId="4" fontId="5" fillId="91" borderId="178" applyNumberFormat="0" applyProtection="0">
      <alignment horizontal="left" vertical="center" indent="1"/>
    </xf>
    <xf numFmtId="4" fontId="58" fillId="90" borderId="175" applyNumberFormat="0" applyProtection="0">
      <alignment horizontal="left" vertical="center" indent="1"/>
    </xf>
    <xf numFmtId="4" fontId="5" fillId="91" borderId="178" applyNumberFormat="0" applyProtection="0">
      <alignment horizontal="left" vertical="center" indent="1"/>
    </xf>
    <xf numFmtId="4" fontId="63" fillId="45" borderId="178" applyNumberFormat="0" applyProtection="0">
      <alignment horizontal="left" vertical="center" indent="1"/>
    </xf>
    <xf numFmtId="4" fontId="63" fillId="45" borderId="178" applyNumberFormat="0" applyProtection="0">
      <alignment horizontal="left" vertical="center" indent="1"/>
    </xf>
    <xf numFmtId="4" fontId="58" fillId="90" borderId="175" applyNumberFormat="0" applyProtection="0">
      <alignment horizontal="left" vertical="center" indent="1"/>
    </xf>
    <xf numFmtId="4" fontId="95" fillId="44" borderId="175" applyNumberFormat="0" applyProtection="0">
      <alignment horizontal="right" vertical="center"/>
    </xf>
    <xf numFmtId="4" fontId="95" fillId="44" borderId="175" applyNumberFormat="0" applyProtection="0">
      <alignment horizontal="right" vertical="center"/>
    </xf>
    <xf numFmtId="4" fontId="63" fillId="36" borderId="176" applyNumberFormat="0" applyProtection="0">
      <alignment horizontal="right" vertical="center"/>
    </xf>
    <xf numFmtId="4" fontId="63" fillId="34" borderId="176" applyNumberFormat="0" applyProtection="0">
      <alignment horizontal="right" vertical="center"/>
    </xf>
    <xf numFmtId="0" fontId="89" fillId="73" borderId="192" applyNumberFormat="0" applyAlignment="0" applyProtection="0"/>
    <xf numFmtId="10" fontId="63" fillId="40" borderId="179" applyNumberFormat="0" applyBorder="0" applyAlignment="0" applyProtection="0"/>
    <xf numFmtId="4" fontId="53" fillId="41" borderId="177" applyNumberFormat="0" applyProtection="0">
      <alignment vertical="center"/>
    </xf>
    <xf numFmtId="4" fontId="56" fillId="42" borderId="177" applyNumberFormat="0" applyProtection="0">
      <alignment vertical="center"/>
    </xf>
    <xf numFmtId="4" fontId="53" fillId="42" borderId="177" applyNumberFormat="0" applyProtection="0">
      <alignment horizontal="left" vertical="center" indent="1"/>
    </xf>
    <xf numFmtId="0" fontId="53" fillId="42" borderId="177" applyNumberFormat="0" applyProtection="0">
      <alignment horizontal="left" vertical="top" indent="1"/>
    </xf>
    <xf numFmtId="4" fontId="55" fillId="30" borderId="177" applyNumberFormat="0" applyProtection="0">
      <alignment horizontal="right" vertical="center"/>
    </xf>
    <xf numFmtId="4" fontId="55" fillId="31" borderId="177" applyNumberFormat="0" applyProtection="0">
      <alignment horizontal="right" vertical="center"/>
    </xf>
    <xf numFmtId="4" fontId="55" fillId="35" borderId="177" applyNumberFormat="0" applyProtection="0">
      <alignment horizontal="right" vertical="center"/>
    </xf>
    <xf numFmtId="4" fontId="55" fillId="33" borderId="177" applyNumberFormat="0" applyProtection="0">
      <alignment horizontal="right" vertical="center"/>
    </xf>
    <xf numFmtId="4" fontId="55" fillId="34" borderId="177" applyNumberFormat="0" applyProtection="0">
      <alignment horizontal="right" vertical="center"/>
    </xf>
    <xf numFmtId="4" fontId="55" fillId="37" borderId="177" applyNumberFormat="0" applyProtection="0">
      <alignment horizontal="right" vertical="center"/>
    </xf>
    <xf numFmtId="4" fontId="55" fillId="36" borderId="177" applyNumberFormat="0" applyProtection="0">
      <alignment horizontal="right" vertical="center"/>
    </xf>
    <xf numFmtId="4" fontId="55" fillId="44" borderId="177" applyNumberFormat="0" applyProtection="0">
      <alignment horizontal="right" vertical="center"/>
    </xf>
    <xf numFmtId="4" fontId="55" fillId="32" borderId="177" applyNumberFormat="0" applyProtection="0">
      <alignment horizontal="right" vertical="center"/>
    </xf>
    <xf numFmtId="0" fontId="73" fillId="77" borderId="183" applyNumberFormat="0" applyAlignment="0" applyProtection="0"/>
    <xf numFmtId="4" fontId="60" fillId="46" borderId="177" applyNumberFormat="0" applyProtection="0">
      <alignment horizontal="right" vertical="center"/>
    </xf>
    <xf numFmtId="0" fontId="63" fillId="77" borderId="176" applyNumberFormat="0" applyProtection="0">
      <alignment horizontal="left" vertical="center" indent="1"/>
    </xf>
    <xf numFmtId="0" fontId="63" fillId="93" borderId="176" applyNumberFormat="0" applyProtection="0">
      <alignment horizontal="left" vertical="center" indent="1"/>
    </xf>
    <xf numFmtId="0" fontId="63" fillId="95" borderId="175" applyNumberFormat="0" applyProtection="0">
      <alignment horizontal="left" vertical="center" indent="1"/>
    </xf>
    <xf numFmtId="0" fontId="63" fillId="95" borderId="175" applyNumberFormat="0" applyProtection="0">
      <alignment horizontal="left" vertical="center" indent="1"/>
    </xf>
    <xf numFmtId="0" fontId="63" fillId="93" borderId="176" applyNumberFormat="0" applyProtection="0">
      <alignment horizontal="left" vertical="center" indent="1"/>
    </xf>
    <xf numFmtId="0" fontId="63" fillId="94" borderId="176" applyNumberFormat="0" applyProtection="0">
      <alignment horizontal="left" vertical="center" indent="1"/>
    </xf>
    <xf numFmtId="0" fontId="63" fillId="93" borderId="175" applyNumberFormat="0" applyProtection="0">
      <alignment horizontal="left" vertical="center" indent="1"/>
    </xf>
    <xf numFmtId="0" fontId="63" fillId="93" borderId="175" applyNumberFormat="0" applyProtection="0">
      <alignment horizontal="left" vertical="center" indent="1"/>
    </xf>
    <xf numFmtId="0" fontId="63" fillId="94" borderId="176" applyNumberFormat="0" applyProtection="0">
      <alignment horizontal="left" vertical="center" indent="1"/>
    </xf>
    <xf numFmtId="4" fontId="63" fillId="48" borderId="178" applyNumberFormat="0" applyProtection="0">
      <alignment horizontal="left" vertical="center" indent="1"/>
    </xf>
    <xf numFmtId="4" fontId="63" fillId="48" borderId="178" applyNumberFormat="0" applyProtection="0">
      <alignment horizontal="left" vertical="center" indent="1"/>
    </xf>
    <xf numFmtId="4" fontId="63" fillId="46" borderId="178" applyNumberFormat="0" applyProtection="0">
      <alignment horizontal="left" vertical="center" indent="1"/>
    </xf>
    <xf numFmtId="4" fontId="63" fillId="46" borderId="178" applyNumberFormat="0" applyProtection="0">
      <alignment horizontal="left" vertical="center" indent="1"/>
    </xf>
    <xf numFmtId="4" fontId="63" fillId="48" borderId="176" applyNumberFormat="0" applyProtection="0">
      <alignment horizontal="right" vertical="center"/>
    </xf>
    <xf numFmtId="4" fontId="63" fillId="48" borderId="176" applyNumberFormat="0" applyProtection="0">
      <alignment horizontal="right" vertical="center"/>
    </xf>
    <xf numFmtId="4" fontId="63" fillId="86" borderId="175" applyNumberFormat="0" applyProtection="0">
      <alignment horizontal="right" vertical="center"/>
    </xf>
    <xf numFmtId="4" fontId="63" fillId="86" borderId="175" applyNumberFormat="0" applyProtection="0">
      <alignment horizontal="right" vertical="center"/>
    </xf>
    <xf numFmtId="4" fontId="63" fillId="86" borderId="175" applyNumberFormat="0" applyProtection="0">
      <alignment horizontal="right" vertical="center"/>
    </xf>
    <xf numFmtId="4" fontId="63" fillId="86" borderId="175" applyNumberFormat="0" applyProtection="0">
      <alignment horizontal="right" vertical="center"/>
    </xf>
    <xf numFmtId="4" fontId="98" fillId="51" borderId="179" applyNumberFormat="0" applyProtection="0">
      <alignment horizontal="right" vertical="center"/>
    </xf>
    <xf numFmtId="4" fontId="5" fillId="91" borderId="178" applyNumberFormat="0" applyProtection="0">
      <alignment horizontal="left" vertical="center" indent="1"/>
    </xf>
    <xf numFmtId="0" fontId="73" fillId="77" borderId="183" applyNumberFormat="0" applyAlignment="0" applyProtection="0"/>
    <xf numFmtId="0" fontId="74" fillId="78" borderId="176" applyNumberFormat="0" applyAlignment="0" applyProtection="0"/>
    <xf numFmtId="4" fontId="5" fillId="91" borderId="178" applyNumberFormat="0" applyProtection="0">
      <alignment horizontal="left" vertical="center" indent="1"/>
    </xf>
    <xf numFmtId="4" fontId="53" fillId="91" borderId="175" applyNumberFormat="0" applyProtection="0">
      <alignment horizontal="left" vertical="center" indent="1"/>
    </xf>
    <xf numFmtId="4" fontId="53" fillId="91" borderId="175" applyNumberFormat="0" applyProtection="0">
      <alignment horizontal="left" vertical="center" indent="1"/>
    </xf>
    <xf numFmtId="4" fontId="63" fillId="32" borderId="176" applyNumberFormat="0" applyProtection="0">
      <alignment horizontal="right" vertical="center"/>
    </xf>
    <xf numFmtId="4" fontId="63" fillId="32" borderId="176" applyNumberFormat="0" applyProtection="0">
      <alignment horizontal="right" vertical="center"/>
    </xf>
    <xf numFmtId="4" fontId="95" fillId="32" borderId="175" applyNumberFormat="0" applyProtection="0">
      <alignment horizontal="right" vertical="center"/>
    </xf>
    <xf numFmtId="4" fontId="95" fillId="32" borderId="175" applyNumberFormat="0" applyProtection="0">
      <alignment horizontal="right" vertical="center"/>
    </xf>
    <xf numFmtId="4" fontId="63" fillId="44" borderId="176" applyNumberFormat="0" applyProtection="0">
      <alignment horizontal="right" vertical="center"/>
    </xf>
    <xf numFmtId="4" fontId="63" fillId="44" borderId="176" applyNumberFormat="0" applyProtection="0">
      <alignment horizontal="right" vertical="center"/>
    </xf>
    <xf numFmtId="4" fontId="63" fillId="36" borderId="176" applyNumberFormat="0" applyProtection="0">
      <alignment horizontal="right" vertical="center"/>
    </xf>
    <xf numFmtId="4" fontId="95" fillId="36" borderId="175" applyNumberFormat="0" applyProtection="0">
      <alignment horizontal="right" vertical="center"/>
    </xf>
    <xf numFmtId="4" fontId="95" fillId="36" borderId="175" applyNumberFormat="0" applyProtection="0">
      <alignment horizontal="right" vertical="center"/>
    </xf>
    <xf numFmtId="4" fontId="63" fillId="37" borderId="176" applyNumberFormat="0" applyProtection="0">
      <alignment horizontal="right" vertical="center"/>
    </xf>
    <xf numFmtId="4" fontId="63" fillId="37" borderId="176" applyNumberFormat="0" applyProtection="0">
      <alignment horizontal="right" vertical="center"/>
    </xf>
    <xf numFmtId="4" fontId="95" fillId="37" borderId="175" applyNumberFormat="0" applyProtection="0">
      <alignment horizontal="right" vertical="center"/>
    </xf>
    <xf numFmtId="4" fontId="95" fillId="37" borderId="175" applyNumberFormat="0" applyProtection="0">
      <alignment horizontal="right" vertical="center"/>
    </xf>
    <xf numFmtId="4" fontId="63" fillId="34" borderId="176" applyNumberFormat="0" applyProtection="0">
      <alignment horizontal="right" vertical="center"/>
    </xf>
    <xf numFmtId="4" fontId="95" fillId="34" borderId="175" applyNumberFormat="0" applyProtection="0">
      <alignment horizontal="right" vertical="center"/>
    </xf>
    <xf numFmtId="4" fontId="95" fillId="34" borderId="175" applyNumberFormat="0" applyProtection="0">
      <alignment horizontal="right" vertical="center"/>
    </xf>
    <xf numFmtId="4" fontId="63" fillId="33" borderId="176" applyNumberFormat="0" applyProtection="0">
      <alignment horizontal="right" vertical="center"/>
    </xf>
    <xf numFmtId="4" fontId="63" fillId="33" borderId="176" applyNumberFormat="0" applyProtection="0">
      <alignment horizontal="right" vertical="center"/>
    </xf>
    <xf numFmtId="4" fontId="95" fillId="33" borderId="175" applyNumberFormat="0" applyProtection="0">
      <alignment horizontal="right" vertical="center"/>
    </xf>
    <xf numFmtId="4" fontId="95" fillId="33" borderId="175" applyNumberFormat="0" applyProtection="0">
      <alignment horizontal="right" vertical="center"/>
    </xf>
    <xf numFmtId="4" fontId="63" fillId="35" borderId="178" applyNumberFormat="0" applyProtection="0">
      <alignment horizontal="right" vertical="center"/>
    </xf>
    <xf numFmtId="4" fontId="63" fillId="35" borderId="178" applyNumberFormat="0" applyProtection="0">
      <alignment horizontal="right" vertical="center"/>
    </xf>
    <xf numFmtId="4" fontId="95" fillId="35" borderId="175" applyNumberFormat="0" applyProtection="0">
      <alignment horizontal="right" vertical="center"/>
    </xf>
    <xf numFmtId="4" fontId="95" fillId="35" borderId="175" applyNumberFormat="0" applyProtection="0">
      <alignment horizontal="right" vertical="center"/>
    </xf>
    <xf numFmtId="4" fontId="63" fillId="88" borderId="176" applyNumberFormat="0" applyProtection="0">
      <alignment horizontal="right" vertical="center"/>
    </xf>
    <xf numFmtId="4" fontId="63" fillId="88" borderId="176" applyNumberFormat="0" applyProtection="0">
      <alignment horizontal="right" vertical="center"/>
    </xf>
    <xf numFmtId="4" fontId="95" fillId="31" borderId="175" applyNumberFormat="0" applyProtection="0">
      <alignment horizontal="right" vertical="center"/>
    </xf>
    <xf numFmtId="4" fontId="95" fillId="31" borderId="175" applyNumberFormat="0" applyProtection="0">
      <alignment horizontal="right" vertical="center"/>
    </xf>
    <xf numFmtId="4" fontId="63" fillId="30" borderId="176" applyNumberFormat="0" applyProtection="0">
      <alignment horizontal="right" vertical="center"/>
    </xf>
    <xf numFmtId="4" fontId="63" fillId="30" borderId="176" applyNumberFormat="0" applyProtection="0">
      <alignment horizontal="right" vertical="center"/>
    </xf>
    <xf numFmtId="4" fontId="95" fillId="30" borderId="175" applyNumberFormat="0" applyProtection="0">
      <alignment horizontal="right" vertical="center"/>
    </xf>
    <xf numFmtId="4" fontId="95" fillId="30" borderId="175" applyNumberFormat="0" applyProtection="0">
      <alignment horizontal="right" vertical="center"/>
    </xf>
    <xf numFmtId="4" fontId="63" fillId="87" borderId="176" applyNumberFormat="0" applyProtection="0">
      <alignment horizontal="left" vertical="center" indent="1"/>
    </xf>
    <xf numFmtId="4" fontId="63" fillId="87" borderId="176" applyNumberFormat="0" applyProtection="0">
      <alignment horizontal="left" vertical="center" indent="1"/>
    </xf>
    <xf numFmtId="4" fontId="63" fillId="86" borderId="175" applyNumberFormat="0" applyProtection="0">
      <alignment horizontal="left" vertical="center" indent="1"/>
    </xf>
    <xf numFmtId="4" fontId="63" fillId="86" borderId="175" applyNumberFormat="0" applyProtection="0">
      <alignment horizontal="left" vertical="center" indent="1"/>
    </xf>
    <xf numFmtId="4" fontId="63" fillId="86" borderId="175" applyNumberFormat="0" applyProtection="0">
      <alignment horizontal="left" vertical="center" indent="1"/>
    </xf>
    <xf numFmtId="4" fontId="63" fillId="86" borderId="175" applyNumberFormat="0" applyProtection="0">
      <alignment horizontal="left" vertical="center" indent="1"/>
    </xf>
    <xf numFmtId="4" fontId="63" fillId="42" borderId="176" applyNumberFormat="0" applyProtection="0">
      <alignment horizontal="left" vertical="center" indent="1"/>
    </xf>
    <xf numFmtId="4" fontId="63" fillId="42" borderId="176" applyNumberFormat="0" applyProtection="0">
      <alignment horizontal="left" vertical="center" indent="1"/>
    </xf>
    <xf numFmtId="4" fontId="95" fillId="41" borderId="175" applyNumberFormat="0" applyProtection="0">
      <alignment horizontal="left" vertical="center" indent="1"/>
    </xf>
    <xf numFmtId="4" fontId="95" fillId="41" borderId="175" applyNumberFormat="0" applyProtection="0">
      <alignment horizontal="left" vertical="center" indent="1"/>
    </xf>
    <xf numFmtId="4" fontId="97" fillId="42" borderId="176" applyNumberFormat="0" applyProtection="0">
      <alignment vertical="center"/>
    </xf>
    <xf numFmtId="4" fontId="97" fillId="42" borderId="176" applyNumberFormat="0" applyProtection="0">
      <alignment vertical="center"/>
    </xf>
    <xf numFmtId="4" fontId="96" fillId="41" borderId="175" applyNumberFormat="0" applyProtection="0">
      <alignment vertical="center"/>
    </xf>
    <xf numFmtId="4" fontId="96" fillId="41" borderId="175" applyNumberFormat="0" applyProtection="0">
      <alignment vertical="center"/>
    </xf>
    <xf numFmtId="4" fontId="63" fillId="41" borderId="176" applyNumberFormat="0" applyProtection="0">
      <alignment vertical="center"/>
    </xf>
    <xf numFmtId="4" fontId="63" fillId="41" borderId="176" applyNumberFormat="0" applyProtection="0">
      <alignment vertical="center"/>
    </xf>
    <xf numFmtId="4" fontId="95" fillId="41" borderId="175" applyNumberFormat="0" applyProtection="0">
      <alignment vertical="center"/>
    </xf>
    <xf numFmtId="4" fontId="95" fillId="41" borderId="175" applyNumberFormat="0" applyProtection="0">
      <alignment vertical="center"/>
    </xf>
    <xf numFmtId="0" fontId="94" fillId="78" borderId="187" applyNumberFormat="0" applyAlignment="0" applyProtection="0"/>
    <xf numFmtId="0" fontId="52" fillId="85" borderId="186" applyNumberFormat="0" applyAlignment="0" applyProtection="0"/>
    <xf numFmtId="0" fontId="63" fillId="72" borderId="176" applyNumberFormat="0" applyFont="0" applyAlignment="0" applyProtection="0"/>
    <xf numFmtId="0" fontId="63" fillId="72" borderId="176" applyNumberFormat="0" applyFont="0" applyAlignment="0" applyProtection="0"/>
    <xf numFmtId="0" fontId="63" fillId="72" borderId="176" applyNumberFormat="0" applyFont="0" applyAlignment="0" applyProtection="0"/>
    <xf numFmtId="0" fontId="63" fillId="72" borderId="176" applyNumberFormat="0" applyFont="0" applyAlignment="0" applyProtection="0"/>
    <xf numFmtId="0" fontId="63" fillId="72" borderId="176" applyNumberFormat="0" applyFont="0" applyAlignment="0" applyProtection="0"/>
    <xf numFmtId="0" fontId="5" fillId="72" borderId="185" applyNumberFormat="0" applyFont="0" applyAlignment="0" applyProtection="0"/>
    <xf numFmtId="0" fontId="89" fillId="73" borderId="192" applyNumberFormat="0" applyAlignment="0" applyProtection="0"/>
    <xf numFmtId="10" fontId="63" fillId="40" borderId="179" applyNumberFormat="0" applyBorder="0" applyAlignment="0" applyProtection="0"/>
    <xf numFmtId="10" fontId="63" fillId="40" borderId="179" applyNumberFormat="0" applyBorder="0" applyAlignment="0" applyProtection="0"/>
    <xf numFmtId="10" fontId="63" fillId="40" borderId="179" applyNumberFormat="0" applyBorder="0" applyAlignment="0" applyProtection="0"/>
    <xf numFmtId="0" fontId="89" fillId="73" borderId="176" applyNumberFormat="0" applyAlignment="0" applyProtection="0"/>
    <xf numFmtId="0" fontId="90" fillId="82" borderId="184" applyNumberFormat="0" applyAlignment="0" applyProtection="0"/>
    <xf numFmtId="0" fontId="89" fillId="73" borderId="176" applyNumberFormat="0" applyAlignment="0" applyProtection="0"/>
    <xf numFmtId="0" fontId="89" fillId="73" borderId="176" applyNumberFormat="0" applyAlignment="0" applyProtection="0"/>
    <xf numFmtId="0" fontId="89" fillId="73" borderId="176" applyNumberFormat="0" applyAlignment="0" applyProtection="0"/>
    <xf numFmtId="0" fontId="89" fillId="73" borderId="176" applyNumberFormat="0" applyAlignment="0" applyProtection="0"/>
    <xf numFmtId="0" fontId="89" fillId="73" borderId="176" applyNumberFormat="0" applyAlignment="0" applyProtection="0"/>
    <xf numFmtId="0" fontId="89" fillId="73" borderId="176" applyNumberFormat="0" applyAlignment="0" applyProtection="0"/>
    <xf numFmtId="0" fontId="89" fillId="73" borderId="176" applyNumberFormat="0" applyAlignment="0" applyProtection="0"/>
    <xf numFmtId="0" fontId="89" fillId="73" borderId="176" applyNumberFormat="0" applyAlignment="0" applyProtection="0"/>
    <xf numFmtId="0" fontId="89" fillId="73" borderId="176" applyNumberFormat="0" applyAlignment="0" applyProtection="0"/>
    <xf numFmtId="0" fontId="89" fillId="73" borderId="176" applyNumberFormat="0" applyAlignment="0" applyProtection="0"/>
    <xf numFmtId="0" fontId="89" fillId="73" borderId="176" applyNumberFormat="0" applyAlignment="0" applyProtection="0"/>
    <xf numFmtId="0" fontId="89" fillId="73" borderId="176" applyNumberFormat="0" applyAlignment="0" applyProtection="0"/>
    <xf numFmtId="0" fontId="89" fillId="73" borderId="176" applyNumberFormat="0" applyAlignment="0" applyProtection="0"/>
    <xf numFmtId="0" fontId="89" fillId="73" borderId="176" applyNumberFormat="0" applyAlignment="0" applyProtection="0"/>
    <xf numFmtId="0" fontId="90" fillId="82" borderId="184" applyNumberFormat="0" applyAlignment="0" applyProtection="0"/>
    <xf numFmtId="0" fontId="89" fillId="73" borderId="176" applyNumberFormat="0" applyAlignment="0" applyProtection="0"/>
    <xf numFmtId="0" fontId="5" fillId="72" borderId="185" applyNumberFormat="0" applyFont="0" applyAlignment="0" applyProtection="0"/>
    <xf numFmtId="0" fontId="63" fillId="72" borderId="176" applyNumberFormat="0" applyFont="0" applyAlignment="0" applyProtection="0"/>
    <xf numFmtId="0" fontId="63" fillId="72" borderId="176" applyNumberFormat="0" applyFont="0" applyAlignment="0" applyProtection="0"/>
    <xf numFmtId="0" fontId="63" fillId="72" borderId="176" applyNumberFormat="0" applyFont="0" applyAlignment="0" applyProtection="0"/>
    <xf numFmtId="0" fontId="63" fillId="72" borderId="176" applyNumberFormat="0" applyFont="0" applyAlignment="0" applyProtection="0"/>
    <xf numFmtId="0" fontId="63" fillId="72" borderId="176" applyNumberFormat="0" applyFont="0" applyAlignment="0" applyProtection="0"/>
    <xf numFmtId="0" fontId="52" fillId="85" borderId="186" applyNumberFormat="0" applyAlignment="0" applyProtection="0"/>
    <xf numFmtId="0" fontId="94" fillId="78" borderId="187" applyNumberFormat="0" applyAlignment="0" applyProtection="0"/>
    <xf numFmtId="4" fontId="53" fillId="41" borderId="177" applyNumberFormat="0" applyProtection="0">
      <alignment vertical="center"/>
    </xf>
    <xf numFmtId="4" fontId="63" fillId="41" borderId="176" applyNumberFormat="0" applyProtection="0">
      <alignment vertical="center"/>
    </xf>
    <xf numFmtId="4" fontId="63" fillId="41" borderId="176" applyNumberFormat="0" applyProtection="0">
      <alignment vertical="center"/>
    </xf>
    <xf numFmtId="4" fontId="53" fillId="41" borderId="177" applyNumberFormat="0" applyProtection="0">
      <alignment vertical="center"/>
    </xf>
    <xf numFmtId="4" fontId="56" fillId="42" borderId="177" applyNumberFormat="0" applyProtection="0">
      <alignment vertical="center"/>
    </xf>
    <xf numFmtId="4" fontId="97" fillId="42" borderId="176" applyNumberFormat="0" applyProtection="0">
      <alignment vertical="center"/>
    </xf>
    <xf numFmtId="4" fontId="97" fillId="42" borderId="176" applyNumberFormat="0" applyProtection="0">
      <alignment vertical="center"/>
    </xf>
    <xf numFmtId="4" fontId="53" fillId="42" borderId="177" applyNumberFormat="0" applyProtection="0">
      <alignment horizontal="left" vertical="center" indent="1"/>
    </xf>
    <xf numFmtId="4" fontId="63" fillId="42" borderId="176" applyNumberFormat="0" applyProtection="0">
      <alignment horizontal="left" vertical="center" indent="1"/>
    </xf>
    <xf numFmtId="4" fontId="63" fillId="42" borderId="176" applyNumberFormat="0" applyProtection="0">
      <alignment horizontal="left" vertical="center" indent="1"/>
    </xf>
    <xf numFmtId="4" fontId="53" fillId="42" borderId="177" applyNumberFormat="0" applyProtection="0">
      <alignment horizontal="left" vertical="center" indent="1"/>
    </xf>
    <xf numFmtId="0" fontId="53" fillId="42" borderId="177" applyNumberFormat="0" applyProtection="0">
      <alignment horizontal="left" vertical="top" indent="1"/>
    </xf>
    <xf numFmtId="0" fontId="58" fillId="41" borderId="177" applyNumberFormat="0" applyProtection="0">
      <alignment horizontal="left" vertical="top" indent="1"/>
    </xf>
    <xf numFmtId="0" fontId="58" fillId="41" borderId="177" applyNumberFormat="0" applyProtection="0">
      <alignment horizontal="left" vertical="top" indent="1"/>
    </xf>
    <xf numFmtId="4" fontId="63" fillId="87" borderId="176" applyNumberFormat="0" applyProtection="0">
      <alignment horizontal="left" vertical="center" indent="1"/>
    </xf>
    <xf numFmtId="4" fontId="63" fillId="87" borderId="176" applyNumberFormat="0" applyProtection="0">
      <alignment horizontal="left" vertical="center" indent="1"/>
    </xf>
    <xf numFmtId="4" fontId="55" fillId="30" borderId="177" applyNumberFormat="0" applyProtection="0">
      <alignment horizontal="right" vertical="center"/>
    </xf>
    <xf numFmtId="4" fontId="63" fillId="30" borderId="176" applyNumberFormat="0" applyProtection="0">
      <alignment horizontal="right" vertical="center"/>
    </xf>
    <xf numFmtId="4" fontId="63" fillId="30" borderId="176" applyNumberFormat="0" applyProtection="0">
      <alignment horizontal="right" vertical="center"/>
    </xf>
    <xf numFmtId="4" fontId="55" fillId="31" borderId="177" applyNumberFormat="0" applyProtection="0">
      <alignment horizontal="right" vertical="center"/>
    </xf>
    <xf numFmtId="4" fontId="63" fillId="88" borderId="176" applyNumberFormat="0" applyProtection="0">
      <alignment horizontal="right" vertical="center"/>
    </xf>
    <xf numFmtId="4" fontId="63" fillId="88" borderId="176" applyNumberFormat="0" applyProtection="0">
      <alignment horizontal="right" vertical="center"/>
    </xf>
    <xf numFmtId="4" fontId="55" fillId="35" borderId="177" applyNumberFormat="0" applyProtection="0">
      <alignment horizontal="right" vertical="center"/>
    </xf>
    <xf numFmtId="4" fontId="63" fillId="35" borderId="178" applyNumberFormat="0" applyProtection="0">
      <alignment horizontal="right" vertical="center"/>
    </xf>
    <xf numFmtId="4" fontId="63" fillId="35" borderId="178" applyNumberFormat="0" applyProtection="0">
      <alignment horizontal="right" vertical="center"/>
    </xf>
    <xf numFmtId="4" fontId="55" fillId="33" borderId="177" applyNumberFormat="0" applyProtection="0">
      <alignment horizontal="right" vertical="center"/>
    </xf>
    <xf numFmtId="4" fontId="63" fillId="33" borderId="176" applyNumberFormat="0" applyProtection="0">
      <alignment horizontal="right" vertical="center"/>
    </xf>
    <xf numFmtId="4" fontId="63" fillId="33" borderId="176" applyNumberFormat="0" applyProtection="0">
      <alignment horizontal="right" vertical="center"/>
    </xf>
    <xf numFmtId="4" fontId="55" fillId="34" borderId="177" applyNumberFormat="0" applyProtection="0">
      <alignment horizontal="right" vertical="center"/>
    </xf>
    <xf numFmtId="4" fontId="63" fillId="34" borderId="176" applyNumberFormat="0" applyProtection="0">
      <alignment horizontal="right" vertical="center"/>
    </xf>
    <xf numFmtId="4" fontId="63" fillId="34" borderId="176" applyNumberFormat="0" applyProtection="0">
      <alignment horizontal="right" vertical="center"/>
    </xf>
    <xf numFmtId="4" fontId="55" fillId="37" borderId="177" applyNumberFormat="0" applyProtection="0">
      <alignment horizontal="right" vertical="center"/>
    </xf>
    <xf numFmtId="4" fontId="63" fillId="37" borderId="176" applyNumberFormat="0" applyProtection="0">
      <alignment horizontal="right" vertical="center"/>
    </xf>
    <xf numFmtId="4" fontId="63" fillId="37" borderId="176" applyNumberFormat="0" applyProtection="0">
      <alignment horizontal="right" vertical="center"/>
    </xf>
    <xf numFmtId="4" fontId="55" fillId="36" borderId="177" applyNumberFormat="0" applyProtection="0">
      <alignment horizontal="right" vertical="center"/>
    </xf>
    <xf numFmtId="4" fontId="63" fillId="36" borderId="176" applyNumberFormat="0" applyProtection="0">
      <alignment horizontal="right" vertical="center"/>
    </xf>
    <xf numFmtId="4" fontId="63" fillId="36" borderId="176" applyNumberFormat="0" applyProtection="0">
      <alignment horizontal="right" vertical="center"/>
    </xf>
    <xf numFmtId="4" fontId="55" fillId="44" borderId="177" applyNumberFormat="0" applyProtection="0">
      <alignment horizontal="right" vertical="center"/>
    </xf>
    <xf numFmtId="4" fontId="63" fillId="44" borderId="176" applyNumberFormat="0" applyProtection="0">
      <alignment horizontal="right" vertical="center"/>
    </xf>
    <xf numFmtId="4" fontId="63" fillId="44" borderId="176" applyNumberFormat="0" applyProtection="0">
      <alignment horizontal="right" vertical="center"/>
    </xf>
    <xf numFmtId="4" fontId="55" fillId="32" borderId="177" applyNumberFormat="0" applyProtection="0">
      <alignment horizontal="right" vertical="center"/>
    </xf>
    <xf numFmtId="4" fontId="63" fillId="32" borderId="176" applyNumberFormat="0" applyProtection="0">
      <alignment horizontal="right" vertical="center"/>
    </xf>
    <xf numFmtId="4" fontId="63" fillId="32" borderId="176" applyNumberFormat="0" applyProtection="0">
      <alignment horizontal="right" vertical="center"/>
    </xf>
    <xf numFmtId="4" fontId="63" fillId="45" borderId="178" applyNumberFormat="0" applyProtection="0">
      <alignment horizontal="left" vertical="center" indent="1"/>
    </xf>
    <xf numFmtId="4" fontId="63" fillId="45" borderId="178" applyNumberFormat="0" applyProtection="0">
      <alignment horizontal="left" vertical="center" indent="1"/>
    </xf>
    <xf numFmtId="4" fontId="5" fillId="91" borderId="178" applyNumberFormat="0" applyProtection="0">
      <alignment horizontal="left" vertical="center" indent="1"/>
    </xf>
    <xf numFmtId="4" fontId="5" fillId="91" borderId="178" applyNumberFormat="0" applyProtection="0">
      <alignment horizontal="left" vertical="center" indent="1"/>
    </xf>
    <xf numFmtId="4" fontId="5" fillId="91" borderId="178" applyNumberFormat="0" applyProtection="0">
      <alignment horizontal="left" vertical="center" indent="1"/>
    </xf>
    <xf numFmtId="4" fontId="5" fillId="91" borderId="178" applyNumberFormat="0" applyProtection="0">
      <alignment horizontal="left" vertical="center" indent="1"/>
    </xf>
    <xf numFmtId="0" fontId="74" fillId="78" borderId="176" applyNumberFormat="0" applyAlignment="0" applyProtection="0"/>
    <xf numFmtId="4" fontId="63" fillId="0" borderId="178" applyNumberFormat="0" applyProtection="0">
      <alignment horizontal="right" vertical="center"/>
    </xf>
    <xf numFmtId="4" fontId="63" fillId="0" borderId="178" applyNumberFormat="0" applyProtection="0">
      <alignment horizontal="right" vertical="center"/>
    </xf>
    <xf numFmtId="4" fontId="63" fillId="0" borderId="178" applyNumberFormat="0" applyProtection="0">
      <alignment horizontal="right" vertical="center"/>
    </xf>
    <xf numFmtId="4" fontId="63" fillId="0" borderId="178" applyNumberFormat="0" applyProtection="0">
      <alignment horizontal="right" vertical="center"/>
    </xf>
    <xf numFmtId="4" fontId="63" fillId="0" borderId="178" applyNumberFormat="0" applyProtection="0">
      <alignment horizontal="right" vertical="center"/>
    </xf>
    <xf numFmtId="4" fontId="102" fillId="52" borderId="178" applyNumberFormat="0" applyProtection="0">
      <alignment horizontal="left" vertical="center" indent="1"/>
    </xf>
    <xf numFmtId="4" fontId="102" fillId="52" borderId="178" applyNumberFormat="0" applyProtection="0">
      <alignment horizontal="left" vertical="center" indent="1"/>
    </xf>
    <xf numFmtId="4" fontId="60" fillId="46" borderId="177" applyNumberFormat="0" applyProtection="0">
      <alignment horizontal="right" vertical="center"/>
    </xf>
    <xf numFmtId="4" fontId="104" fillId="96" borderId="176" applyNumberFormat="0" applyProtection="0">
      <alignment horizontal="right" vertical="center"/>
    </xf>
    <xf numFmtId="4" fontId="104" fillId="96" borderId="176" applyNumberFormat="0" applyProtection="0">
      <alignment horizontal="right" vertical="center"/>
    </xf>
    <xf numFmtId="0" fontId="63" fillId="94" borderId="175" applyNumberFormat="0" applyProtection="0">
      <alignment horizontal="left" vertical="center" indent="1"/>
    </xf>
    <xf numFmtId="0" fontId="63" fillId="94" borderId="175" applyNumberFormat="0" applyProtection="0">
      <alignment horizontal="left" vertical="center" indent="1"/>
    </xf>
    <xf numFmtId="0" fontId="63" fillId="77" borderId="176" applyNumberFormat="0" applyProtection="0">
      <alignment horizontal="left" vertical="center" indent="1"/>
    </xf>
    <xf numFmtId="0" fontId="63" fillId="46" borderId="176" applyNumberFormat="0" applyProtection="0">
      <alignment horizontal="left" vertical="center" indent="1"/>
    </xf>
    <xf numFmtId="0" fontId="63" fillId="86" borderId="175" applyNumberFormat="0" applyProtection="0">
      <alignment horizontal="left" vertical="center" indent="1"/>
    </xf>
    <xf numFmtId="0" fontId="63" fillId="86" borderId="175" applyNumberFormat="0" applyProtection="0">
      <alignment horizontal="left" vertical="center" indent="1"/>
    </xf>
    <xf numFmtId="0" fontId="63" fillId="46" borderId="176" applyNumberFormat="0" applyProtection="0">
      <alignment horizontal="left" vertical="center" indent="1"/>
    </xf>
    <xf numFmtId="0" fontId="64" fillId="91" borderId="180" applyBorder="0"/>
    <xf numFmtId="4" fontId="100" fillId="0" borderId="175" applyNumberFormat="0" applyProtection="0">
      <alignment vertical="center"/>
    </xf>
    <xf numFmtId="4" fontId="100" fillId="0" borderId="175" applyNumberFormat="0" applyProtection="0">
      <alignment vertical="center"/>
    </xf>
    <xf numFmtId="4" fontId="97" fillId="40" borderId="179" applyNumberFormat="0" applyProtection="0">
      <alignment vertical="center"/>
    </xf>
    <xf numFmtId="4" fontId="97" fillId="40" borderId="179" applyNumberFormat="0" applyProtection="0">
      <alignment vertical="center"/>
    </xf>
    <xf numFmtId="4" fontId="95" fillId="0" borderId="179" applyNumberFormat="0" applyProtection="0">
      <alignment horizontal="right" vertical="center"/>
    </xf>
    <xf numFmtId="4" fontId="63" fillId="0" borderId="178" applyNumberFormat="0" applyProtection="0">
      <alignment horizontal="right" vertical="center"/>
    </xf>
    <xf numFmtId="4" fontId="63" fillId="0" borderId="178" applyNumberFormat="0" applyProtection="0">
      <alignment horizontal="right" vertical="center"/>
    </xf>
    <xf numFmtId="4" fontId="63" fillId="0" borderId="178" applyNumberFormat="0" applyProtection="0">
      <alignment horizontal="right" vertical="center"/>
    </xf>
    <xf numFmtId="4" fontId="63" fillId="0" borderId="178" applyNumberFormat="0" applyProtection="0">
      <alignment horizontal="right" vertical="center"/>
    </xf>
    <xf numFmtId="4" fontId="63" fillId="0" borderId="176" applyNumberFormat="0" applyProtection="0">
      <alignment horizontal="right" vertical="center"/>
    </xf>
    <xf numFmtId="4" fontId="63" fillId="0" borderId="176" applyNumberFormat="0" applyProtection="0">
      <alignment horizontal="right" vertical="center"/>
    </xf>
    <xf numFmtId="4" fontId="63" fillId="0" borderId="178" applyNumberFormat="0" applyProtection="0">
      <alignment horizontal="right" vertical="center"/>
    </xf>
    <xf numFmtId="4" fontId="96" fillId="92" borderId="175" applyNumberFormat="0" applyProtection="0">
      <alignment horizontal="right" vertical="center"/>
    </xf>
    <xf numFmtId="4" fontId="96" fillId="92" borderId="175" applyNumberFormat="0" applyProtection="0">
      <alignment horizontal="right" vertical="center"/>
    </xf>
    <xf numFmtId="4" fontId="97" fillId="7" borderId="176" applyNumberFormat="0" applyProtection="0">
      <alignment horizontal="right" vertical="center"/>
    </xf>
    <xf numFmtId="4" fontId="97" fillId="7" borderId="176" applyNumberFormat="0" applyProtection="0">
      <alignment horizontal="right" vertical="center"/>
    </xf>
    <xf numFmtId="4" fontId="95" fillId="51" borderId="179" applyNumberFormat="0" applyProtection="0">
      <alignment horizontal="center" vertical="center" wrapText="1"/>
    </xf>
    <xf numFmtId="4" fontId="63" fillId="86" borderId="175" applyNumberFormat="0" applyProtection="0">
      <alignment horizontal="left" vertical="center" indent="1"/>
    </xf>
    <xf numFmtId="4" fontId="63" fillId="86" borderId="175" applyNumberFormat="0" applyProtection="0">
      <alignment horizontal="left" vertical="center" indent="1"/>
    </xf>
    <xf numFmtId="4" fontId="63" fillId="86" borderId="175" applyNumberFormat="0" applyProtection="0">
      <alignment horizontal="left" vertical="center" indent="1"/>
    </xf>
    <xf numFmtId="4" fontId="63" fillId="86" borderId="175" applyNumberFormat="0" applyProtection="0">
      <alignment horizontal="left" vertical="center" indent="1"/>
    </xf>
    <xf numFmtId="4" fontId="63" fillId="87" borderId="176" applyNumberFormat="0" applyProtection="0">
      <alignment horizontal="left" vertical="center" indent="1"/>
    </xf>
    <xf numFmtId="4" fontId="63" fillId="87" borderId="176" applyNumberFormat="0" applyProtection="0">
      <alignment horizontal="left" vertical="center" indent="1"/>
    </xf>
    <xf numFmtId="4" fontId="101" fillId="52" borderId="175" applyNumberFormat="0" applyProtection="0">
      <alignment horizontal="left" vertical="center" indent="1"/>
    </xf>
    <xf numFmtId="4" fontId="101" fillId="52" borderId="175" applyNumberFormat="0" applyProtection="0">
      <alignment horizontal="left" vertical="center" indent="1"/>
    </xf>
    <xf numFmtId="4" fontId="102" fillId="52" borderId="178" applyNumberFormat="0" applyProtection="0">
      <alignment horizontal="left" vertical="center" indent="1"/>
    </xf>
    <xf numFmtId="4" fontId="102" fillId="52" borderId="178" applyNumberFormat="0" applyProtection="0">
      <alignment horizontal="left" vertical="center" indent="1"/>
    </xf>
    <xf numFmtId="0" fontId="63" fillId="98" borderId="179"/>
    <xf numFmtId="0" fontId="100" fillId="0" borderId="175"/>
    <xf numFmtId="0" fontId="100" fillId="0" borderId="175"/>
    <xf numFmtId="0" fontId="63" fillId="98" borderId="179"/>
    <xf numFmtId="4" fontId="100" fillId="0" borderId="175" applyNumberFormat="0" applyProtection="0">
      <alignment horizontal="right" vertical="center"/>
    </xf>
    <xf numFmtId="4" fontId="100" fillId="0" borderId="175" applyNumberFormat="0" applyProtection="0">
      <alignment horizontal="right" vertical="center"/>
    </xf>
    <xf numFmtId="4" fontId="104" fillId="96" borderId="176" applyNumberFormat="0" applyProtection="0">
      <alignment horizontal="right" vertical="center"/>
    </xf>
    <xf numFmtId="4" fontId="104" fillId="96" borderId="176" applyNumberFormat="0" applyProtection="0">
      <alignment horizontal="right" vertical="center"/>
    </xf>
    <xf numFmtId="0" fontId="53" fillId="0" borderId="181" applyNumberFormat="0" applyFill="0" applyAlignment="0" applyProtection="0"/>
    <xf numFmtId="0" fontId="79" fillId="0" borderId="182" applyNumberFormat="0" applyFill="0" applyAlignment="0" applyProtection="0"/>
    <xf numFmtId="4" fontId="63" fillId="37" borderId="176" applyNumberFormat="0" applyProtection="0">
      <alignment horizontal="right" vertical="center"/>
    </xf>
    <xf numFmtId="4" fontId="63" fillId="30" borderId="176" applyNumberFormat="0" applyProtection="0">
      <alignment horizontal="right" vertical="center"/>
    </xf>
    <xf numFmtId="4" fontId="97" fillId="42" borderId="176" applyNumberFormat="0" applyProtection="0">
      <alignment vertical="center"/>
    </xf>
    <xf numFmtId="0" fontId="89" fillId="73" borderId="176" applyNumberFormat="0" applyAlignment="0" applyProtection="0"/>
    <xf numFmtId="0" fontId="89" fillId="73" borderId="176" applyNumberFormat="0" applyAlignment="0" applyProtection="0"/>
    <xf numFmtId="0" fontId="9" fillId="0" borderId="188">
      <alignment horizontal="left" vertical="center"/>
    </xf>
    <xf numFmtId="10" fontId="63" fillId="40" borderId="163" applyNumberFormat="0" applyBorder="0" applyAlignment="0" applyProtection="0"/>
    <xf numFmtId="10" fontId="63" fillId="40" borderId="163" applyNumberFormat="0" applyBorder="0" applyAlignment="0" applyProtection="0"/>
    <xf numFmtId="4" fontId="58" fillId="42" borderId="177" applyNumberFormat="0" applyProtection="0">
      <alignment vertical="center"/>
    </xf>
    <xf numFmtId="4" fontId="58" fillId="42" borderId="177" applyNumberFormat="0" applyProtection="0">
      <alignment vertical="center"/>
    </xf>
    <xf numFmtId="4" fontId="117" fillId="42" borderId="177" applyNumberFormat="0" applyProtection="0">
      <alignment vertical="center"/>
    </xf>
    <xf numFmtId="4" fontId="58" fillId="42" borderId="177" applyNumberFormat="0" applyProtection="0">
      <alignment horizontal="left" vertical="center" indent="1"/>
    </xf>
    <xf numFmtId="4" fontId="58" fillId="42" borderId="177" applyNumberFormat="0" applyProtection="0">
      <alignment horizontal="left" vertical="center" indent="1"/>
    </xf>
    <xf numFmtId="0" fontId="58" fillId="42" borderId="177" applyNumberFormat="0" applyProtection="0">
      <alignment horizontal="left" vertical="top" indent="1"/>
    </xf>
    <xf numFmtId="4" fontId="95" fillId="0" borderId="163" applyNumberFormat="0" applyProtection="0">
      <alignment horizontal="left" vertical="center" indent="1"/>
    </xf>
    <xf numFmtId="4" fontId="95" fillId="104" borderId="177" applyNumberFormat="0" applyProtection="0">
      <alignment horizontal="right" vertical="center"/>
    </xf>
    <xf numFmtId="4" fontId="95" fillId="105" borderId="177" applyNumberFormat="0" applyProtection="0">
      <alignment horizontal="right" vertical="center"/>
    </xf>
    <xf numFmtId="4" fontId="95" fillId="106" borderId="177" applyNumberFormat="0" applyProtection="0">
      <alignment horizontal="right" vertical="center"/>
    </xf>
    <xf numFmtId="4" fontId="95" fillId="100" borderId="177" applyNumberFormat="0" applyProtection="0">
      <alignment horizontal="right" vertical="center"/>
    </xf>
    <xf numFmtId="4" fontId="95" fillId="107" borderId="177" applyNumberFormat="0" applyProtection="0">
      <alignment horizontal="right" vertical="center"/>
    </xf>
    <xf numFmtId="4" fontId="95" fillId="108" borderId="177" applyNumberFormat="0" applyProtection="0">
      <alignment horizontal="right" vertical="center"/>
    </xf>
    <xf numFmtId="4" fontId="95" fillId="109" borderId="177" applyNumberFormat="0" applyProtection="0">
      <alignment horizontal="right" vertical="center"/>
    </xf>
    <xf numFmtId="4" fontId="95" fillId="110" borderId="177" applyNumberFormat="0" applyProtection="0">
      <alignment horizontal="right" vertical="center"/>
    </xf>
    <xf numFmtId="4" fontId="95" fillId="102" borderId="177" applyNumberFormat="0" applyProtection="0">
      <alignment horizontal="right" vertical="center"/>
    </xf>
    <xf numFmtId="4" fontId="95" fillId="0" borderId="163" applyNumberFormat="0" applyProtection="0">
      <alignment horizontal="left" vertical="center" indent="1"/>
    </xf>
    <xf numFmtId="0" fontId="64" fillId="0" borderId="178" applyNumberFormat="0" applyProtection="0">
      <alignment horizontal="left" vertical="center" indent="1"/>
    </xf>
    <xf numFmtId="0" fontId="64" fillId="0" borderId="178" applyNumberFormat="0" applyProtection="0">
      <alignment horizontal="left" vertical="center" indent="1"/>
    </xf>
    <xf numFmtId="0" fontId="63" fillId="47" borderId="177" applyNumberFormat="0" applyProtection="0">
      <alignment horizontal="left" vertical="top" indent="1"/>
    </xf>
    <xf numFmtId="0" fontId="64" fillId="0" borderId="163" applyNumberFormat="0" applyProtection="0">
      <alignment horizontal="left" vertical="center" indent="1"/>
    </xf>
    <xf numFmtId="0" fontId="64" fillId="0" borderId="163" applyNumberFormat="0" applyProtection="0">
      <alignment horizontal="left" vertical="center" indent="1"/>
    </xf>
    <xf numFmtId="0" fontId="63" fillId="43" borderId="177" applyNumberFormat="0" applyProtection="0">
      <alignment horizontal="left" vertical="top" indent="1"/>
    </xf>
    <xf numFmtId="0" fontId="64" fillId="0" borderId="163" applyNumberFormat="0" applyProtection="0">
      <alignment horizontal="left" vertical="center" indent="1"/>
    </xf>
    <xf numFmtId="0" fontId="63" fillId="49" borderId="177" applyNumberFormat="0" applyProtection="0">
      <alignment horizontal="left" vertical="top" indent="1"/>
    </xf>
    <xf numFmtId="0" fontId="64" fillId="0" borderId="163" applyNumberFormat="0" applyProtection="0">
      <alignment horizontal="left" vertical="center" indent="1"/>
    </xf>
    <xf numFmtId="0" fontId="63" fillId="50" borderId="177" applyNumberFormat="0" applyProtection="0">
      <alignment horizontal="left" vertical="top" indent="1"/>
    </xf>
    <xf numFmtId="4" fontId="95" fillId="40" borderId="177" applyNumberFormat="0" applyProtection="0">
      <alignment vertical="center"/>
    </xf>
    <xf numFmtId="4" fontId="96" fillId="40" borderId="177" applyNumberFormat="0" applyProtection="0">
      <alignment vertical="center"/>
    </xf>
    <xf numFmtId="4" fontId="95" fillId="40" borderId="177" applyNumberFormat="0" applyProtection="0">
      <alignment horizontal="left" vertical="center" indent="1"/>
    </xf>
    <xf numFmtId="0" fontId="95" fillId="40" borderId="177" applyNumberFormat="0" applyProtection="0">
      <alignment horizontal="left" vertical="top" indent="1"/>
    </xf>
    <xf numFmtId="4" fontId="96" fillId="50" borderId="177" applyNumberFormat="0" applyProtection="0">
      <alignment horizontal="right" vertical="center"/>
    </xf>
    <xf numFmtId="4" fontId="118" fillId="0" borderId="163" applyNumberFormat="0" applyProtection="0">
      <alignment horizontal="center" vertical="center" wrapText="1"/>
    </xf>
    <xf numFmtId="4" fontId="118" fillId="0" borderId="163" applyNumberFormat="0" applyProtection="0">
      <alignment horizontal="center" vertical="center" wrapText="1"/>
    </xf>
    <xf numFmtId="0" fontId="95" fillId="0" borderId="163" applyNumberFormat="0" applyProtection="0">
      <alignment horizontal="center" vertical="center" wrapText="1"/>
    </xf>
    <xf numFmtId="0" fontId="58" fillId="0" borderId="163" applyNumberFormat="0" applyProtection="0">
      <alignment horizontal="center" vertical="center" wrapText="1"/>
    </xf>
    <xf numFmtId="0" fontId="95" fillId="0" borderId="163" applyNumberFormat="0" applyProtection="0">
      <alignment horizontal="center" vertical="center" wrapText="1"/>
    </xf>
    <xf numFmtId="4" fontId="103" fillId="0" borderId="163" applyNumberFormat="0" applyProtection="0">
      <alignment horizontal="left" vertical="center" indent="1"/>
    </xf>
    <xf numFmtId="4" fontId="119" fillId="50" borderId="177" applyNumberFormat="0" applyProtection="0">
      <alignment horizontal="right" vertical="center"/>
    </xf>
    <xf numFmtId="0" fontId="9" fillId="0" borderId="188">
      <alignment horizontal="left" vertical="center"/>
    </xf>
    <xf numFmtId="0" fontId="87" fillId="0" borderId="174" applyNumberFormat="0" applyFill="0" applyAlignment="0" applyProtection="0"/>
    <xf numFmtId="10" fontId="63" fillId="40" borderId="163" applyNumberFormat="0" applyBorder="0" applyAlignment="0" applyProtection="0"/>
    <xf numFmtId="10" fontId="63" fillId="40" borderId="163" applyNumberFormat="0" applyBorder="0" applyAlignment="0" applyProtection="0"/>
    <xf numFmtId="4" fontId="58" fillId="42" borderId="193" applyNumberFormat="0" applyProtection="0">
      <alignment vertical="center"/>
    </xf>
    <xf numFmtId="4" fontId="95" fillId="92" borderId="175" applyNumberFormat="0" applyProtection="0">
      <alignment horizontal="left" vertical="center" indent="1"/>
    </xf>
    <xf numFmtId="4" fontId="99" fillId="93" borderId="175" applyNumberFormat="0" applyProtection="0">
      <alignment horizontal="left" vertical="center" indent="1"/>
    </xf>
    <xf numFmtId="0" fontId="5" fillId="96" borderId="163" applyNumberFormat="0">
      <protection locked="0"/>
    </xf>
    <xf numFmtId="0" fontId="5" fillId="96" borderId="163" applyNumberFormat="0">
      <protection locked="0"/>
    </xf>
    <xf numFmtId="0" fontId="95" fillId="48" borderId="177" applyNumberFormat="0" applyProtection="0">
      <alignment horizontal="left" vertical="top" indent="1"/>
    </xf>
    <xf numFmtId="0" fontId="63" fillId="98" borderId="163"/>
    <xf numFmtId="0" fontId="63" fillId="98" borderId="163"/>
    <xf numFmtId="4" fontId="63" fillId="42" borderId="192" applyNumberFormat="0" applyProtection="0">
      <alignment horizontal="left" vertical="center" indent="1"/>
    </xf>
    <xf numFmtId="4" fontId="63" fillId="42" borderId="192" applyNumberFormat="0" applyProtection="0">
      <alignment horizontal="left" vertical="center" indent="1"/>
    </xf>
    <xf numFmtId="0" fontId="63" fillId="72" borderId="176" applyNumberFormat="0" applyFont="0" applyAlignment="0" applyProtection="0"/>
    <xf numFmtId="4" fontId="55" fillId="32" borderId="177" applyNumberFormat="0" applyProtection="0">
      <alignment horizontal="right" vertical="center"/>
    </xf>
    <xf numFmtId="4" fontId="55" fillId="32" borderId="177" applyNumberFormat="0" applyProtection="0">
      <alignment horizontal="right" vertical="center"/>
    </xf>
    <xf numFmtId="4" fontId="95" fillId="32" borderId="175" applyNumberFormat="0" applyProtection="0">
      <alignment horizontal="right" vertical="center"/>
    </xf>
    <xf numFmtId="4" fontId="95" fillId="32" borderId="175" applyNumberFormat="0" applyProtection="0">
      <alignment horizontal="right" vertical="center"/>
    </xf>
    <xf numFmtId="4" fontId="95" fillId="32" borderId="175" applyNumberFormat="0" applyProtection="0">
      <alignment horizontal="right" vertical="center"/>
    </xf>
    <xf numFmtId="4" fontId="95" fillId="32" borderId="175" applyNumberFormat="0" applyProtection="0">
      <alignment horizontal="right" vertical="center"/>
    </xf>
    <xf numFmtId="4" fontId="63" fillId="32" borderId="176" applyNumberFormat="0" applyProtection="0">
      <alignment horizontal="right" vertical="center"/>
    </xf>
    <xf numFmtId="4" fontId="63" fillId="32" borderId="176" applyNumberFormat="0" applyProtection="0">
      <alignment horizontal="right" vertical="center"/>
    </xf>
    <xf numFmtId="4" fontId="63" fillId="32" borderId="176" applyNumberFormat="0" applyProtection="0">
      <alignment horizontal="right" vertical="center"/>
    </xf>
    <xf numFmtId="4" fontId="63" fillId="32" borderId="176" applyNumberFormat="0" applyProtection="0">
      <alignment horizontal="right" vertical="center"/>
    </xf>
    <xf numFmtId="4" fontId="55" fillId="32" borderId="177" applyNumberFormat="0" applyProtection="0">
      <alignment horizontal="right" vertical="center"/>
    </xf>
    <xf numFmtId="4" fontId="55" fillId="32" borderId="177" applyNumberFormat="0" applyProtection="0">
      <alignment horizontal="right" vertical="center"/>
    </xf>
    <xf numFmtId="4" fontId="58" fillId="90" borderId="175" applyNumberFormat="0" applyProtection="0">
      <alignment horizontal="left" vertical="center" indent="1"/>
    </xf>
    <xf numFmtId="4" fontId="58" fillId="90" borderId="175" applyNumberFormat="0" applyProtection="0">
      <alignment horizontal="left" vertical="center" indent="1"/>
    </xf>
    <xf numFmtId="4" fontId="63" fillId="45" borderId="178" applyNumberFormat="0" applyProtection="0">
      <alignment horizontal="left" vertical="center" indent="1"/>
    </xf>
    <xf numFmtId="4" fontId="63" fillId="45" borderId="178" applyNumberFormat="0" applyProtection="0">
      <alignment horizontal="left" vertical="center" indent="1"/>
    </xf>
    <xf numFmtId="4" fontId="53" fillId="91" borderId="175" applyNumberFormat="0" applyProtection="0">
      <alignment horizontal="left" vertical="center" indent="1"/>
    </xf>
    <xf numFmtId="4" fontId="53" fillId="91" borderId="175" applyNumberFormat="0" applyProtection="0">
      <alignment horizontal="left" vertical="center" indent="1"/>
    </xf>
    <xf numFmtId="4" fontId="53" fillId="91" borderId="175" applyNumberFormat="0" applyProtection="0">
      <alignment horizontal="left" vertical="center" indent="1"/>
    </xf>
    <xf numFmtId="4" fontId="53" fillId="91" borderId="175" applyNumberFormat="0" applyProtection="0">
      <alignment horizontal="left" vertical="center" indent="1"/>
    </xf>
    <xf numFmtId="4" fontId="5" fillId="91" borderId="178" applyNumberFormat="0" applyProtection="0">
      <alignment horizontal="left" vertical="center" indent="1"/>
    </xf>
    <xf numFmtId="4" fontId="5" fillId="91" borderId="178" applyNumberFormat="0" applyProtection="0">
      <alignment horizontal="left" vertical="center" indent="1"/>
    </xf>
    <xf numFmtId="4" fontId="5" fillId="91" borderId="178" applyNumberFormat="0" applyProtection="0">
      <alignment horizontal="left" vertical="center" indent="1"/>
    </xf>
    <xf numFmtId="4" fontId="5" fillId="91" borderId="178" applyNumberFormat="0" applyProtection="0">
      <alignment horizontal="left" vertical="center" indent="1"/>
    </xf>
    <xf numFmtId="4" fontId="95" fillId="0" borderId="179" applyNumberFormat="0" applyProtection="0">
      <alignment horizontal="right" vertical="center"/>
    </xf>
    <xf numFmtId="4" fontId="95" fillId="0" borderId="179" applyNumberFormat="0" applyProtection="0">
      <alignment horizontal="right" vertical="center"/>
    </xf>
    <xf numFmtId="4" fontId="63" fillId="86" borderId="191" applyNumberFormat="0" applyProtection="0">
      <alignment horizontal="right" vertical="center"/>
    </xf>
    <xf numFmtId="4" fontId="63" fillId="86" borderId="191" applyNumberFormat="0" applyProtection="0">
      <alignment horizontal="right" vertical="center"/>
    </xf>
    <xf numFmtId="4" fontId="63" fillId="86" borderId="191" applyNumberFormat="0" applyProtection="0">
      <alignment horizontal="right" vertical="center"/>
    </xf>
    <xf numFmtId="4" fontId="63" fillId="86" borderId="191" applyNumberFormat="0" applyProtection="0">
      <alignment horizontal="right" vertical="center"/>
    </xf>
    <xf numFmtId="4" fontId="63" fillId="86" borderId="191" applyNumberFormat="0" applyProtection="0">
      <alignment horizontal="right" vertical="center"/>
    </xf>
    <xf numFmtId="4" fontId="63" fillId="86" borderId="191" applyNumberFormat="0" applyProtection="0">
      <alignment horizontal="right" vertical="center"/>
    </xf>
    <xf numFmtId="4" fontId="63" fillId="86" borderId="191" applyNumberFormat="0" applyProtection="0">
      <alignment horizontal="right" vertical="center"/>
    </xf>
    <xf numFmtId="4" fontId="63" fillId="86" borderId="191" applyNumberFormat="0" applyProtection="0">
      <alignment horizontal="right" vertical="center"/>
    </xf>
    <xf numFmtId="4" fontId="63" fillId="48" borderId="192" applyNumberFormat="0" applyProtection="0">
      <alignment horizontal="right" vertical="center"/>
    </xf>
    <xf numFmtId="4" fontId="63" fillId="48" borderId="192" applyNumberFormat="0" applyProtection="0">
      <alignment horizontal="right" vertical="center"/>
    </xf>
    <xf numFmtId="4" fontId="63" fillId="48" borderId="192" applyNumberFormat="0" applyProtection="0">
      <alignment horizontal="right" vertical="center"/>
    </xf>
    <xf numFmtId="4" fontId="63" fillId="48" borderId="192" applyNumberFormat="0" applyProtection="0">
      <alignment horizontal="right" vertical="center"/>
    </xf>
    <xf numFmtId="4" fontId="55" fillId="48" borderId="193" applyNumberFormat="0" applyProtection="0">
      <alignment horizontal="right" vertical="center"/>
    </xf>
    <xf numFmtId="4" fontId="55" fillId="48" borderId="193" applyNumberFormat="0" applyProtection="0">
      <alignment horizontal="right" vertical="center"/>
    </xf>
    <xf numFmtId="4" fontId="63" fillId="46" borderId="194" applyNumberFormat="0" applyProtection="0">
      <alignment horizontal="left" vertical="center" indent="1"/>
    </xf>
    <xf numFmtId="4" fontId="63" fillId="46" borderId="194" applyNumberFormat="0" applyProtection="0">
      <alignment horizontal="left" vertical="center" indent="1"/>
    </xf>
    <xf numFmtId="4" fontId="63" fillId="48" borderId="194" applyNumberFormat="0" applyProtection="0">
      <alignment horizontal="left" vertical="center" indent="1"/>
    </xf>
    <xf numFmtId="4" fontId="63" fillId="48" borderId="194" applyNumberFormat="0" applyProtection="0">
      <alignment horizontal="left" vertical="center" indent="1"/>
    </xf>
    <xf numFmtId="0" fontId="5" fillId="47" borderId="193" applyNumberFormat="0" applyProtection="0">
      <alignment horizontal="left" vertical="center" indent="1"/>
    </xf>
    <xf numFmtId="0" fontId="5" fillId="47" borderId="193" applyNumberFormat="0" applyProtection="0">
      <alignment horizontal="left" vertical="center" indent="1"/>
    </xf>
    <xf numFmtId="0" fontId="5" fillId="47" borderId="193" applyNumberFormat="0" applyProtection="0">
      <alignment horizontal="left" vertical="center" indent="1"/>
    </xf>
    <xf numFmtId="0" fontId="5" fillId="47" borderId="193" applyNumberFormat="0" applyProtection="0">
      <alignment horizontal="left" vertical="center" indent="1"/>
    </xf>
    <xf numFmtId="0" fontId="5" fillId="47" borderId="193" applyNumberFormat="0" applyProtection="0">
      <alignment horizontal="left" vertical="center" indent="1"/>
    </xf>
    <xf numFmtId="0" fontId="5" fillId="47" borderId="193" applyNumberFormat="0" applyProtection="0">
      <alignment horizontal="left" vertical="center" indent="1"/>
    </xf>
    <xf numFmtId="0" fontId="5" fillId="47" borderId="193" applyNumberFormat="0" applyProtection="0">
      <alignment horizontal="left" vertical="center" indent="1"/>
    </xf>
    <xf numFmtId="0" fontId="5" fillId="47" borderId="193" applyNumberFormat="0" applyProtection="0">
      <alignment horizontal="left" vertical="center" indent="1"/>
    </xf>
    <xf numFmtId="0" fontId="63" fillId="94" borderId="192" applyNumberFormat="0" applyProtection="0">
      <alignment horizontal="left" vertical="center" indent="1"/>
    </xf>
    <xf numFmtId="0" fontId="63" fillId="94" borderId="192" applyNumberFormat="0" applyProtection="0">
      <alignment horizontal="left" vertical="center" indent="1"/>
    </xf>
    <xf numFmtId="0" fontId="5" fillId="47" borderId="193" applyNumberFormat="0" applyProtection="0">
      <alignment horizontal="left" vertical="center" indent="1"/>
    </xf>
    <xf numFmtId="0" fontId="5" fillId="47" borderId="193" applyNumberFormat="0" applyProtection="0">
      <alignment horizontal="left" vertical="center" indent="1"/>
    </xf>
    <xf numFmtId="0" fontId="5" fillId="47" borderId="193" applyNumberFormat="0" applyProtection="0">
      <alignment horizontal="left" vertical="center" indent="1"/>
    </xf>
    <xf numFmtId="0" fontId="5" fillId="47" borderId="193" applyNumberFormat="0" applyProtection="0">
      <alignment horizontal="left" vertical="center" indent="1"/>
    </xf>
    <xf numFmtId="0" fontId="5" fillId="47" borderId="193" applyNumberFormat="0" applyProtection="0">
      <alignment horizontal="left" vertical="center" indent="1"/>
    </xf>
    <xf numFmtId="0" fontId="5" fillId="47" borderId="193" applyNumberFormat="0" applyProtection="0">
      <alignment horizontal="left" vertical="center" indent="1"/>
    </xf>
    <xf numFmtId="0" fontId="63" fillId="93" borderId="191" applyNumberFormat="0" applyProtection="0">
      <alignment horizontal="left" vertical="center" indent="1"/>
    </xf>
    <xf numFmtId="0" fontId="63" fillId="93" borderId="191" applyNumberFormat="0" applyProtection="0">
      <alignment horizontal="left" vertical="center" indent="1"/>
    </xf>
    <xf numFmtId="0" fontId="5" fillId="47" borderId="193" applyNumberFormat="0" applyProtection="0">
      <alignment horizontal="left" vertical="center" indent="1"/>
    </xf>
    <xf numFmtId="0" fontId="5" fillId="47" borderId="193" applyNumberFormat="0" applyProtection="0">
      <alignment horizontal="left" vertical="center" indent="1"/>
    </xf>
    <xf numFmtId="0" fontId="63" fillId="93" borderId="191" applyNumberFormat="0" applyProtection="0">
      <alignment horizontal="left" vertical="center" indent="1"/>
    </xf>
    <xf numFmtId="0" fontId="63" fillId="93" borderId="191" applyNumberFormat="0" applyProtection="0">
      <alignment horizontal="left" vertical="center" indent="1"/>
    </xf>
    <xf numFmtId="0" fontId="5" fillId="47" borderId="193" applyNumberFormat="0" applyProtection="0">
      <alignment horizontal="left" vertical="center" indent="1"/>
    </xf>
    <xf numFmtId="0" fontId="5" fillId="47" borderId="193" applyNumberFormat="0" applyProtection="0">
      <alignment horizontal="left" vertical="center" indent="1"/>
    </xf>
    <xf numFmtId="0" fontId="63" fillId="94" borderId="192" applyNumberFormat="0" applyProtection="0">
      <alignment horizontal="left" vertical="center" indent="1"/>
    </xf>
    <xf numFmtId="0" fontId="63" fillId="94" borderId="192" applyNumberFormat="0" applyProtection="0">
      <alignment horizontal="left" vertical="center" indent="1"/>
    </xf>
    <xf numFmtId="0" fontId="5" fillId="47" borderId="193" applyNumberFormat="0" applyProtection="0">
      <alignment horizontal="left" vertical="center" indent="1"/>
    </xf>
    <xf numFmtId="0" fontId="5" fillId="47" borderId="193" applyNumberFormat="0" applyProtection="0">
      <alignment horizontal="left" vertical="center" indent="1"/>
    </xf>
    <xf numFmtId="0" fontId="5" fillId="47" borderId="193" applyNumberFormat="0" applyProtection="0">
      <alignment horizontal="left" vertical="center" indent="1"/>
    </xf>
    <xf numFmtId="0" fontId="5" fillId="47" borderId="193" applyNumberFormat="0" applyProtection="0">
      <alignment horizontal="left" vertical="center" indent="1"/>
    </xf>
    <xf numFmtId="0" fontId="5" fillId="47" borderId="193" applyNumberFormat="0" applyProtection="0">
      <alignment horizontal="left" vertical="center" indent="1"/>
    </xf>
    <xf numFmtId="0" fontId="5" fillId="47" borderId="193" applyNumberFormat="0" applyProtection="0">
      <alignment horizontal="left" vertical="center" indent="1"/>
    </xf>
    <xf numFmtId="0" fontId="5" fillId="47" borderId="193" applyNumberFormat="0" applyProtection="0">
      <alignment horizontal="left" vertical="center" indent="1"/>
    </xf>
    <xf numFmtId="0" fontId="5" fillId="47" borderId="193" applyNumberFormat="0" applyProtection="0">
      <alignment horizontal="left" vertical="center" indent="1"/>
    </xf>
    <xf numFmtId="0" fontId="5" fillId="47" borderId="193" applyNumberFormat="0" applyProtection="0">
      <alignment horizontal="left" vertical="center" indent="1"/>
    </xf>
    <xf numFmtId="0" fontId="5" fillId="47" borderId="193" applyNumberFormat="0" applyProtection="0">
      <alignment horizontal="left" vertical="center" indent="1"/>
    </xf>
    <xf numFmtId="0" fontId="5" fillId="47" borderId="193" applyNumberFormat="0" applyProtection="0">
      <alignment horizontal="left" vertical="top" indent="1"/>
    </xf>
    <xf numFmtId="0" fontId="5" fillId="47" borderId="193" applyNumberFormat="0" applyProtection="0">
      <alignment horizontal="left" vertical="top" indent="1"/>
    </xf>
    <xf numFmtId="0" fontId="5" fillId="47" borderId="193" applyNumberFormat="0" applyProtection="0">
      <alignment horizontal="left" vertical="top" indent="1"/>
    </xf>
    <xf numFmtId="0" fontId="5" fillId="47" borderId="193" applyNumberFormat="0" applyProtection="0">
      <alignment horizontal="left" vertical="top" indent="1"/>
    </xf>
    <xf numFmtId="0" fontId="63" fillId="91" borderId="193" applyNumberFormat="0" applyProtection="0">
      <alignment horizontal="left" vertical="top" indent="1"/>
    </xf>
    <xf numFmtId="0" fontId="63" fillId="91" borderId="193" applyNumberFormat="0" applyProtection="0">
      <alignment horizontal="left" vertical="top" indent="1"/>
    </xf>
    <xf numFmtId="0" fontId="5" fillId="47" borderId="193" applyNumberFormat="0" applyProtection="0">
      <alignment horizontal="left" vertical="top" indent="1"/>
    </xf>
    <xf numFmtId="0" fontId="5" fillId="47" borderId="193" applyNumberFormat="0" applyProtection="0">
      <alignment horizontal="left" vertical="top" indent="1"/>
    </xf>
    <xf numFmtId="0" fontId="5" fillId="47" borderId="193" applyNumberFormat="0" applyProtection="0">
      <alignment horizontal="left" vertical="top" indent="1"/>
    </xf>
    <xf numFmtId="0" fontId="5" fillId="47" borderId="193" applyNumberFormat="0" applyProtection="0">
      <alignment horizontal="left" vertical="top" indent="1"/>
    </xf>
    <xf numFmtId="0" fontId="5" fillId="47" borderId="193" applyNumberFormat="0" applyProtection="0">
      <alignment horizontal="left" vertical="top" indent="1"/>
    </xf>
    <xf numFmtId="0" fontId="5" fillId="47" borderId="193" applyNumberFormat="0" applyProtection="0">
      <alignment horizontal="left" vertical="top" indent="1"/>
    </xf>
    <xf numFmtId="0" fontId="63" fillId="91" borderId="193" applyNumberFormat="0" applyProtection="0">
      <alignment horizontal="left" vertical="top" indent="1"/>
    </xf>
    <xf numFmtId="0" fontId="63" fillId="91" borderId="193" applyNumberFormat="0" applyProtection="0">
      <alignment horizontal="left" vertical="top" indent="1"/>
    </xf>
    <xf numFmtId="0" fontId="63" fillId="91" borderId="193" applyNumberFormat="0" applyProtection="0">
      <alignment horizontal="left" vertical="top" indent="1"/>
    </xf>
    <xf numFmtId="0" fontId="63" fillId="91" borderId="193" applyNumberFormat="0" applyProtection="0">
      <alignment horizontal="left" vertical="top" indent="1"/>
    </xf>
    <xf numFmtId="0" fontId="5" fillId="47" borderId="193" applyNumberFormat="0" applyProtection="0">
      <alignment horizontal="left" vertical="top" indent="1"/>
    </xf>
    <xf numFmtId="0" fontId="5" fillId="47" borderId="193" applyNumberFormat="0" applyProtection="0">
      <alignment horizontal="left" vertical="top" indent="1"/>
    </xf>
    <xf numFmtId="0" fontId="63" fillId="91" borderId="193" applyNumberFormat="0" applyProtection="0">
      <alignment horizontal="left" vertical="top" indent="1"/>
    </xf>
    <xf numFmtId="0" fontId="63" fillId="91" borderId="193" applyNumberFormat="0" applyProtection="0">
      <alignment horizontal="left" vertical="top" indent="1"/>
    </xf>
    <xf numFmtId="0" fontId="5" fillId="47" borderId="193" applyNumberFormat="0" applyProtection="0">
      <alignment horizontal="left" vertical="top" indent="1"/>
    </xf>
    <xf numFmtId="0" fontId="5" fillId="47" borderId="193" applyNumberFormat="0" applyProtection="0">
      <alignment horizontal="left" vertical="top" indent="1"/>
    </xf>
    <xf numFmtId="0" fontId="5" fillId="47" borderId="193" applyNumberFormat="0" applyProtection="0">
      <alignment horizontal="left" vertical="top" indent="1"/>
    </xf>
    <xf numFmtId="0" fontId="5" fillId="47" borderId="193" applyNumberFormat="0" applyProtection="0">
      <alignment horizontal="left" vertical="top" indent="1"/>
    </xf>
    <xf numFmtId="0" fontId="5" fillId="47" borderId="193" applyNumberFormat="0" applyProtection="0">
      <alignment horizontal="left" vertical="top" indent="1"/>
    </xf>
    <xf numFmtId="0" fontId="5" fillId="47" borderId="193" applyNumberFormat="0" applyProtection="0">
      <alignment horizontal="left" vertical="top" indent="1"/>
    </xf>
    <xf numFmtId="0" fontId="5" fillId="47" borderId="193" applyNumberFormat="0" applyProtection="0">
      <alignment horizontal="left" vertical="top" indent="1"/>
    </xf>
    <xf numFmtId="0" fontId="5" fillId="47" borderId="193" applyNumberFormat="0" applyProtection="0">
      <alignment horizontal="left" vertical="top" indent="1"/>
    </xf>
    <xf numFmtId="0" fontId="5" fillId="47" borderId="193" applyNumberFormat="0" applyProtection="0">
      <alignment horizontal="left" vertical="top" indent="1"/>
    </xf>
    <xf numFmtId="0" fontId="5" fillId="47" borderId="193" applyNumberFormat="0" applyProtection="0">
      <alignment horizontal="left" vertical="top" indent="1"/>
    </xf>
    <xf numFmtId="0" fontId="5" fillId="47" borderId="193" applyNumberFormat="0" applyProtection="0">
      <alignment horizontal="left" vertical="top" indent="1"/>
    </xf>
    <xf numFmtId="0" fontId="5" fillId="47" borderId="193" applyNumberFormat="0" applyProtection="0">
      <alignment horizontal="left" vertical="top" indent="1"/>
    </xf>
    <xf numFmtId="0" fontId="5" fillId="43" borderId="193" applyNumberFormat="0" applyProtection="0">
      <alignment horizontal="left" vertical="center" indent="1"/>
    </xf>
    <xf numFmtId="0" fontId="5" fillId="43" borderId="193" applyNumberFormat="0" applyProtection="0">
      <alignment horizontal="left" vertical="center" indent="1"/>
    </xf>
    <xf numFmtId="0" fontId="5" fillId="43" borderId="193" applyNumberFormat="0" applyProtection="0">
      <alignment horizontal="left" vertical="center" indent="1"/>
    </xf>
    <xf numFmtId="0" fontId="5" fillId="43" borderId="193" applyNumberFormat="0" applyProtection="0">
      <alignment horizontal="left" vertical="center" indent="1"/>
    </xf>
    <xf numFmtId="0" fontId="5" fillId="43" borderId="193" applyNumberFormat="0" applyProtection="0">
      <alignment horizontal="left" vertical="center" indent="1"/>
    </xf>
    <xf numFmtId="0" fontId="5" fillId="43" borderId="193" applyNumberFormat="0" applyProtection="0">
      <alignment horizontal="left" vertical="center" indent="1"/>
    </xf>
    <xf numFmtId="0" fontId="5" fillId="43" borderId="193" applyNumberFormat="0" applyProtection="0">
      <alignment horizontal="left" vertical="center" indent="1"/>
    </xf>
    <xf numFmtId="0" fontId="5" fillId="43" borderId="193" applyNumberFormat="0" applyProtection="0">
      <alignment horizontal="left" vertical="center" indent="1"/>
    </xf>
    <xf numFmtId="0" fontId="63" fillId="93" borderId="192" applyNumberFormat="0" applyProtection="0">
      <alignment horizontal="left" vertical="center" indent="1"/>
    </xf>
    <xf numFmtId="0" fontId="63" fillId="93" borderId="192" applyNumberFormat="0" applyProtection="0">
      <alignment horizontal="left" vertical="center" indent="1"/>
    </xf>
    <xf numFmtId="0" fontId="5" fillId="43" borderId="193" applyNumberFormat="0" applyProtection="0">
      <alignment horizontal="left" vertical="center" indent="1"/>
    </xf>
    <xf numFmtId="0" fontId="5" fillId="43" borderId="193" applyNumberFormat="0" applyProtection="0">
      <alignment horizontal="left" vertical="center" indent="1"/>
    </xf>
    <xf numFmtId="0" fontId="5" fillId="43" borderId="193" applyNumberFormat="0" applyProtection="0">
      <alignment horizontal="left" vertical="center" indent="1"/>
    </xf>
    <xf numFmtId="0" fontId="5" fillId="43" borderId="193" applyNumberFormat="0" applyProtection="0">
      <alignment horizontal="left" vertical="center" indent="1"/>
    </xf>
    <xf numFmtId="0" fontId="5" fillId="43" borderId="193" applyNumberFormat="0" applyProtection="0">
      <alignment horizontal="left" vertical="center" indent="1"/>
    </xf>
    <xf numFmtId="0" fontId="5" fillId="43" borderId="193" applyNumberFormat="0" applyProtection="0">
      <alignment horizontal="left" vertical="center" indent="1"/>
    </xf>
    <xf numFmtId="0" fontId="63" fillId="95" borderId="191" applyNumberFormat="0" applyProtection="0">
      <alignment horizontal="left" vertical="center" indent="1"/>
    </xf>
    <xf numFmtId="0" fontId="63" fillId="95" borderId="191" applyNumberFormat="0" applyProtection="0">
      <alignment horizontal="left" vertical="center" indent="1"/>
    </xf>
    <xf numFmtId="0" fontId="5" fillId="43" borderId="193" applyNumberFormat="0" applyProtection="0">
      <alignment horizontal="left" vertical="center" indent="1"/>
    </xf>
    <xf numFmtId="0" fontId="5" fillId="43" borderId="193" applyNumberFormat="0" applyProtection="0">
      <alignment horizontal="left" vertical="center" indent="1"/>
    </xf>
    <xf numFmtId="0" fontId="63" fillId="95" borderId="191" applyNumberFormat="0" applyProtection="0">
      <alignment horizontal="left" vertical="center" indent="1"/>
    </xf>
    <xf numFmtId="0" fontId="63" fillId="95" borderId="191" applyNumberFormat="0" applyProtection="0">
      <alignment horizontal="left" vertical="center" indent="1"/>
    </xf>
    <xf numFmtId="0" fontId="5" fillId="43" borderId="193" applyNumberFormat="0" applyProtection="0">
      <alignment horizontal="left" vertical="center" indent="1"/>
    </xf>
    <xf numFmtId="0" fontId="5" fillId="43" borderId="193" applyNumberFormat="0" applyProtection="0">
      <alignment horizontal="left" vertical="center" indent="1"/>
    </xf>
    <xf numFmtId="0" fontId="63" fillId="93" borderId="192" applyNumberFormat="0" applyProtection="0">
      <alignment horizontal="left" vertical="center" indent="1"/>
    </xf>
    <xf numFmtId="0" fontId="63" fillId="93" borderId="192" applyNumberFormat="0" applyProtection="0">
      <alignment horizontal="left" vertical="center" indent="1"/>
    </xf>
    <xf numFmtId="0" fontId="5" fillId="43" borderId="193" applyNumberFormat="0" applyProtection="0">
      <alignment horizontal="left" vertical="center" indent="1"/>
    </xf>
    <xf numFmtId="0" fontId="5" fillId="43" borderId="193" applyNumberFormat="0" applyProtection="0">
      <alignment horizontal="left" vertical="center" indent="1"/>
    </xf>
    <xf numFmtId="0" fontId="5" fillId="43" borderId="193" applyNumberFormat="0" applyProtection="0">
      <alignment horizontal="left" vertical="center" indent="1"/>
    </xf>
    <xf numFmtId="0" fontId="5" fillId="43" borderId="193" applyNumberFormat="0" applyProtection="0">
      <alignment horizontal="left" vertical="center" indent="1"/>
    </xf>
    <xf numFmtId="0" fontId="5" fillId="43" borderId="193" applyNumberFormat="0" applyProtection="0">
      <alignment horizontal="left" vertical="center" indent="1"/>
    </xf>
    <xf numFmtId="0" fontId="5" fillId="43" borderId="193" applyNumberFormat="0" applyProtection="0">
      <alignment horizontal="left" vertical="center" indent="1"/>
    </xf>
    <xf numFmtId="0" fontId="5" fillId="43" borderId="193" applyNumberFormat="0" applyProtection="0">
      <alignment horizontal="left" vertical="center" indent="1"/>
    </xf>
    <xf numFmtId="0" fontId="5" fillId="43" borderId="193" applyNumberFormat="0" applyProtection="0">
      <alignment horizontal="left" vertical="center" indent="1"/>
    </xf>
    <xf numFmtId="0" fontId="5" fillId="43" borderId="193" applyNumberFormat="0" applyProtection="0">
      <alignment horizontal="left" vertical="center" indent="1"/>
    </xf>
    <xf numFmtId="0" fontId="5" fillId="43" borderId="193" applyNumberFormat="0" applyProtection="0">
      <alignment horizontal="left" vertical="center" indent="1"/>
    </xf>
    <xf numFmtId="0" fontId="5" fillId="43" borderId="193" applyNumberFormat="0" applyProtection="0">
      <alignment horizontal="left" vertical="top" indent="1"/>
    </xf>
    <xf numFmtId="0" fontId="5" fillId="43" borderId="193" applyNumberFormat="0" applyProtection="0">
      <alignment horizontal="left" vertical="top" indent="1"/>
    </xf>
    <xf numFmtId="0" fontId="5" fillId="43" borderId="193" applyNumberFormat="0" applyProtection="0">
      <alignment horizontal="left" vertical="top" indent="1"/>
    </xf>
    <xf numFmtId="0" fontId="5" fillId="43" borderId="193" applyNumberFormat="0" applyProtection="0">
      <alignment horizontal="left" vertical="top" indent="1"/>
    </xf>
    <xf numFmtId="0" fontId="63" fillId="48" borderId="193" applyNumberFormat="0" applyProtection="0">
      <alignment horizontal="left" vertical="top" indent="1"/>
    </xf>
    <xf numFmtId="0" fontId="63" fillId="48" borderId="193" applyNumberFormat="0" applyProtection="0">
      <alignment horizontal="left" vertical="top" indent="1"/>
    </xf>
    <xf numFmtId="0" fontId="5" fillId="43" borderId="193" applyNumberFormat="0" applyProtection="0">
      <alignment horizontal="left" vertical="top" indent="1"/>
    </xf>
    <xf numFmtId="0" fontId="5" fillId="43" borderId="193" applyNumberFormat="0" applyProtection="0">
      <alignment horizontal="left" vertical="top" indent="1"/>
    </xf>
    <xf numFmtId="0" fontId="5" fillId="43" borderId="193" applyNumberFormat="0" applyProtection="0">
      <alignment horizontal="left" vertical="top" indent="1"/>
    </xf>
    <xf numFmtId="0" fontId="5" fillId="43" borderId="193" applyNumberFormat="0" applyProtection="0">
      <alignment horizontal="left" vertical="top" indent="1"/>
    </xf>
    <xf numFmtId="0" fontId="5" fillId="43" borderId="193" applyNumberFormat="0" applyProtection="0">
      <alignment horizontal="left" vertical="top" indent="1"/>
    </xf>
    <xf numFmtId="0" fontId="5" fillId="43" borderId="193" applyNumberFormat="0" applyProtection="0">
      <alignment horizontal="left" vertical="top" indent="1"/>
    </xf>
    <xf numFmtId="0" fontId="63" fillId="48" borderId="193" applyNumberFormat="0" applyProtection="0">
      <alignment horizontal="left" vertical="top" indent="1"/>
    </xf>
    <xf numFmtId="0" fontId="63" fillId="48" borderId="193" applyNumberFormat="0" applyProtection="0">
      <alignment horizontal="left" vertical="top" indent="1"/>
    </xf>
    <xf numFmtId="0" fontId="63" fillId="48" borderId="193" applyNumberFormat="0" applyProtection="0">
      <alignment horizontal="left" vertical="top" indent="1"/>
    </xf>
    <xf numFmtId="0" fontId="63" fillId="48" borderId="193" applyNumberFormat="0" applyProtection="0">
      <alignment horizontal="left" vertical="top" indent="1"/>
    </xf>
    <xf numFmtId="0" fontId="5" fillId="43" borderId="193" applyNumberFormat="0" applyProtection="0">
      <alignment horizontal="left" vertical="top" indent="1"/>
    </xf>
    <xf numFmtId="0" fontId="5" fillId="43" borderId="193" applyNumberFormat="0" applyProtection="0">
      <alignment horizontal="left" vertical="top" indent="1"/>
    </xf>
    <xf numFmtId="0" fontId="63" fillId="48" borderId="193" applyNumberFormat="0" applyProtection="0">
      <alignment horizontal="left" vertical="top" indent="1"/>
    </xf>
    <xf numFmtId="0" fontId="63" fillId="48" borderId="193" applyNumberFormat="0" applyProtection="0">
      <alignment horizontal="left" vertical="top" indent="1"/>
    </xf>
    <xf numFmtId="0" fontId="5" fillId="43" borderId="193" applyNumberFormat="0" applyProtection="0">
      <alignment horizontal="left" vertical="top" indent="1"/>
    </xf>
    <xf numFmtId="0" fontId="5" fillId="43" borderId="193" applyNumberFormat="0" applyProtection="0">
      <alignment horizontal="left" vertical="top" indent="1"/>
    </xf>
    <xf numFmtId="0" fontId="5" fillId="43" borderId="193" applyNumberFormat="0" applyProtection="0">
      <alignment horizontal="left" vertical="top" indent="1"/>
    </xf>
    <xf numFmtId="0" fontId="5" fillId="43" borderId="193" applyNumberFormat="0" applyProtection="0">
      <alignment horizontal="left" vertical="top" indent="1"/>
    </xf>
    <xf numFmtId="0" fontId="5" fillId="43" borderId="193" applyNumberFormat="0" applyProtection="0">
      <alignment horizontal="left" vertical="top" indent="1"/>
    </xf>
    <xf numFmtId="0" fontId="5" fillId="43" borderId="193" applyNumberFormat="0" applyProtection="0">
      <alignment horizontal="left" vertical="top" indent="1"/>
    </xf>
    <xf numFmtId="0" fontId="5" fillId="43" borderId="193" applyNumberFormat="0" applyProtection="0">
      <alignment horizontal="left" vertical="top" indent="1"/>
    </xf>
    <xf numFmtId="0" fontId="5" fillId="43" borderId="193" applyNumberFormat="0" applyProtection="0">
      <alignment horizontal="left" vertical="top" indent="1"/>
    </xf>
    <xf numFmtId="0" fontId="5" fillId="43" borderId="193" applyNumberFormat="0" applyProtection="0">
      <alignment horizontal="left" vertical="top" indent="1"/>
    </xf>
    <xf numFmtId="0" fontId="5" fillId="43" borderId="193" applyNumberFormat="0" applyProtection="0">
      <alignment horizontal="left" vertical="top" indent="1"/>
    </xf>
    <xf numFmtId="0" fontId="5" fillId="43" borderId="193" applyNumberFormat="0" applyProtection="0">
      <alignment horizontal="left" vertical="top" indent="1"/>
    </xf>
    <xf numFmtId="0" fontId="5" fillId="43" borderId="193" applyNumberFormat="0" applyProtection="0">
      <alignment horizontal="left" vertical="top" indent="1"/>
    </xf>
    <xf numFmtId="0" fontId="5" fillId="49" borderId="193" applyNumberFormat="0" applyProtection="0">
      <alignment horizontal="left" vertical="center" indent="1"/>
    </xf>
    <xf numFmtId="0" fontId="5" fillId="49" borderId="193" applyNumberFormat="0" applyProtection="0">
      <alignment horizontal="left" vertical="center" indent="1"/>
    </xf>
    <xf numFmtId="0" fontId="5" fillId="49" borderId="193" applyNumberFormat="0" applyProtection="0">
      <alignment horizontal="left" vertical="center" indent="1"/>
    </xf>
    <xf numFmtId="0" fontId="5" fillId="49" borderId="193" applyNumberFormat="0" applyProtection="0">
      <alignment horizontal="left" vertical="center" indent="1"/>
    </xf>
    <xf numFmtId="0" fontId="5" fillId="49" borderId="193" applyNumberFormat="0" applyProtection="0">
      <alignment horizontal="left" vertical="center" indent="1"/>
    </xf>
    <xf numFmtId="0" fontId="5" fillId="49" borderId="193" applyNumberFormat="0" applyProtection="0">
      <alignment horizontal="left" vertical="center" indent="1"/>
    </xf>
    <xf numFmtId="0" fontId="5" fillId="49" borderId="193" applyNumberFormat="0" applyProtection="0">
      <alignment horizontal="left" vertical="center" indent="1"/>
    </xf>
    <xf numFmtId="0" fontId="5" fillId="49" borderId="193" applyNumberFormat="0" applyProtection="0">
      <alignment horizontal="left" vertical="center" indent="1"/>
    </xf>
    <xf numFmtId="0" fontId="63" fillId="77" borderId="192" applyNumberFormat="0" applyProtection="0">
      <alignment horizontal="left" vertical="center" indent="1"/>
    </xf>
    <xf numFmtId="0" fontId="63" fillId="77" borderId="192" applyNumberFormat="0" applyProtection="0">
      <alignment horizontal="left" vertical="center" indent="1"/>
    </xf>
    <xf numFmtId="0" fontId="5" fillId="49" borderId="193" applyNumberFormat="0" applyProtection="0">
      <alignment horizontal="left" vertical="center" indent="1"/>
    </xf>
    <xf numFmtId="0" fontId="5" fillId="49" borderId="193" applyNumberFormat="0" applyProtection="0">
      <alignment horizontal="left" vertical="center" indent="1"/>
    </xf>
    <xf numFmtId="0" fontId="5" fillId="49" borderId="193" applyNumberFormat="0" applyProtection="0">
      <alignment horizontal="left" vertical="center" indent="1"/>
    </xf>
    <xf numFmtId="0" fontId="5" fillId="49" borderId="193" applyNumberFormat="0" applyProtection="0">
      <alignment horizontal="left" vertical="center" indent="1"/>
    </xf>
    <xf numFmtId="0" fontId="5" fillId="49" borderId="193" applyNumberFormat="0" applyProtection="0">
      <alignment horizontal="left" vertical="center" indent="1"/>
    </xf>
    <xf numFmtId="0" fontId="5" fillId="49" borderId="193" applyNumberFormat="0" applyProtection="0">
      <alignment horizontal="left" vertical="center" indent="1"/>
    </xf>
    <xf numFmtId="0" fontId="63" fillId="94" borderId="191" applyNumberFormat="0" applyProtection="0">
      <alignment horizontal="left" vertical="center" indent="1"/>
    </xf>
    <xf numFmtId="0" fontId="63" fillId="94" borderId="191" applyNumberFormat="0" applyProtection="0">
      <alignment horizontal="left" vertical="center" indent="1"/>
    </xf>
    <xf numFmtId="0" fontId="5" fillId="49" borderId="193" applyNumberFormat="0" applyProtection="0">
      <alignment horizontal="left" vertical="center" indent="1"/>
    </xf>
    <xf numFmtId="0" fontId="5" fillId="49" borderId="193" applyNumberFormat="0" applyProtection="0">
      <alignment horizontal="left" vertical="center" indent="1"/>
    </xf>
    <xf numFmtId="0" fontId="63" fillId="94" borderId="191" applyNumberFormat="0" applyProtection="0">
      <alignment horizontal="left" vertical="center" indent="1"/>
    </xf>
    <xf numFmtId="0" fontId="63" fillId="94" borderId="191" applyNumberFormat="0" applyProtection="0">
      <alignment horizontal="left" vertical="center" indent="1"/>
    </xf>
    <xf numFmtId="0" fontId="5" fillId="49" borderId="193" applyNumberFormat="0" applyProtection="0">
      <alignment horizontal="left" vertical="center" indent="1"/>
    </xf>
    <xf numFmtId="0" fontId="5" fillId="49" borderId="193" applyNumberFormat="0" applyProtection="0">
      <alignment horizontal="left" vertical="center" indent="1"/>
    </xf>
    <xf numFmtId="0" fontId="63" fillId="77" borderId="192" applyNumberFormat="0" applyProtection="0">
      <alignment horizontal="left" vertical="center" indent="1"/>
    </xf>
    <xf numFmtId="0" fontId="63" fillId="77" borderId="192" applyNumberFormat="0" applyProtection="0">
      <alignment horizontal="left" vertical="center" indent="1"/>
    </xf>
    <xf numFmtId="0" fontId="5" fillId="49" borderId="193" applyNumberFormat="0" applyProtection="0">
      <alignment horizontal="left" vertical="center" indent="1"/>
    </xf>
    <xf numFmtId="0" fontId="5" fillId="49" borderId="193" applyNumberFormat="0" applyProtection="0">
      <alignment horizontal="left" vertical="center" indent="1"/>
    </xf>
    <xf numFmtId="0" fontId="5" fillId="49" borderId="193" applyNumberFormat="0" applyProtection="0">
      <alignment horizontal="left" vertical="center" indent="1"/>
    </xf>
    <xf numFmtId="0" fontId="5" fillId="49" borderId="193" applyNumberFormat="0" applyProtection="0">
      <alignment horizontal="left" vertical="center" indent="1"/>
    </xf>
    <xf numFmtId="0" fontId="5" fillId="49" borderId="193" applyNumberFormat="0" applyProtection="0">
      <alignment horizontal="left" vertical="center" indent="1"/>
    </xf>
    <xf numFmtId="0" fontId="5" fillId="49" borderId="193" applyNumberFormat="0" applyProtection="0">
      <alignment horizontal="left" vertical="center" indent="1"/>
    </xf>
    <xf numFmtId="0" fontId="5" fillId="49" borderId="193" applyNumberFormat="0" applyProtection="0">
      <alignment horizontal="left" vertical="center" indent="1"/>
    </xf>
    <xf numFmtId="0" fontId="5" fillId="49" borderId="193" applyNumberFormat="0" applyProtection="0">
      <alignment horizontal="left" vertical="center" indent="1"/>
    </xf>
    <xf numFmtId="0" fontId="5" fillId="49" borderId="193" applyNumberFormat="0" applyProtection="0">
      <alignment horizontal="left" vertical="center" indent="1"/>
    </xf>
    <xf numFmtId="0" fontId="5" fillId="49" borderId="193" applyNumberFormat="0" applyProtection="0">
      <alignment horizontal="left" vertical="center" indent="1"/>
    </xf>
    <xf numFmtId="0" fontId="5" fillId="49" borderId="193" applyNumberFormat="0" applyProtection="0">
      <alignment horizontal="left" vertical="top" indent="1"/>
    </xf>
    <xf numFmtId="0" fontId="5" fillId="49" borderId="193" applyNumberFormat="0" applyProtection="0">
      <alignment horizontal="left" vertical="top" indent="1"/>
    </xf>
    <xf numFmtId="0" fontId="5" fillId="49" borderId="193" applyNumberFormat="0" applyProtection="0">
      <alignment horizontal="left" vertical="top" indent="1"/>
    </xf>
    <xf numFmtId="0" fontId="5" fillId="49" borderId="193" applyNumberFormat="0" applyProtection="0">
      <alignment horizontal="left" vertical="top" indent="1"/>
    </xf>
    <xf numFmtId="0" fontId="63" fillId="77" borderId="193" applyNumberFormat="0" applyProtection="0">
      <alignment horizontal="left" vertical="top" indent="1"/>
    </xf>
    <xf numFmtId="0" fontId="63" fillId="77" borderId="193" applyNumberFormat="0" applyProtection="0">
      <alignment horizontal="left" vertical="top" indent="1"/>
    </xf>
    <xf numFmtId="0" fontId="5" fillId="49" borderId="193" applyNumberFormat="0" applyProtection="0">
      <alignment horizontal="left" vertical="top" indent="1"/>
    </xf>
    <xf numFmtId="0" fontId="5" fillId="49" borderId="193" applyNumberFormat="0" applyProtection="0">
      <alignment horizontal="left" vertical="top" indent="1"/>
    </xf>
    <xf numFmtId="0" fontId="5" fillId="49" borderId="193" applyNumberFormat="0" applyProtection="0">
      <alignment horizontal="left" vertical="top" indent="1"/>
    </xf>
    <xf numFmtId="0" fontId="5" fillId="49" borderId="193" applyNumberFormat="0" applyProtection="0">
      <alignment horizontal="left" vertical="top" indent="1"/>
    </xf>
    <xf numFmtId="0" fontId="5" fillId="49" borderId="193" applyNumberFormat="0" applyProtection="0">
      <alignment horizontal="left" vertical="top" indent="1"/>
    </xf>
    <xf numFmtId="0" fontId="5" fillId="49" borderId="193" applyNumberFormat="0" applyProtection="0">
      <alignment horizontal="left" vertical="top" indent="1"/>
    </xf>
    <xf numFmtId="0" fontId="63" fillId="77" borderId="193" applyNumberFormat="0" applyProtection="0">
      <alignment horizontal="left" vertical="top" indent="1"/>
    </xf>
    <xf numFmtId="0" fontId="63" fillId="77" borderId="193" applyNumberFormat="0" applyProtection="0">
      <alignment horizontal="left" vertical="top" indent="1"/>
    </xf>
    <xf numFmtId="0" fontId="63" fillId="77" borderId="193" applyNumberFormat="0" applyProtection="0">
      <alignment horizontal="left" vertical="top" indent="1"/>
    </xf>
    <xf numFmtId="0" fontId="63" fillId="77" borderId="193" applyNumberFormat="0" applyProtection="0">
      <alignment horizontal="left" vertical="top" indent="1"/>
    </xf>
    <xf numFmtId="0" fontId="5" fillId="49" borderId="193" applyNumberFormat="0" applyProtection="0">
      <alignment horizontal="left" vertical="top" indent="1"/>
    </xf>
    <xf numFmtId="0" fontId="5" fillId="49" borderId="193" applyNumberFormat="0" applyProtection="0">
      <alignment horizontal="left" vertical="top" indent="1"/>
    </xf>
    <xf numFmtId="0" fontId="63" fillId="77" borderId="193" applyNumberFormat="0" applyProtection="0">
      <alignment horizontal="left" vertical="top" indent="1"/>
    </xf>
    <xf numFmtId="0" fontId="63" fillId="77" borderId="193" applyNumberFormat="0" applyProtection="0">
      <alignment horizontal="left" vertical="top" indent="1"/>
    </xf>
    <xf numFmtId="0" fontId="5" fillId="49" borderId="193" applyNumberFormat="0" applyProtection="0">
      <alignment horizontal="left" vertical="top" indent="1"/>
    </xf>
    <xf numFmtId="0" fontId="5" fillId="49" borderId="193" applyNumberFormat="0" applyProtection="0">
      <alignment horizontal="left" vertical="top" indent="1"/>
    </xf>
    <xf numFmtId="0" fontId="5" fillId="49" borderId="193" applyNumberFormat="0" applyProtection="0">
      <alignment horizontal="left" vertical="top" indent="1"/>
    </xf>
    <xf numFmtId="0" fontId="5" fillId="49" borderId="193" applyNumberFormat="0" applyProtection="0">
      <alignment horizontal="left" vertical="top" indent="1"/>
    </xf>
    <xf numFmtId="0" fontId="5" fillId="49" borderId="193" applyNumberFormat="0" applyProtection="0">
      <alignment horizontal="left" vertical="top" indent="1"/>
    </xf>
    <xf numFmtId="0" fontId="5" fillId="49" borderId="193" applyNumberFormat="0" applyProtection="0">
      <alignment horizontal="left" vertical="top" indent="1"/>
    </xf>
    <xf numFmtId="0" fontId="5" fillId="49" borderId="193" applyNumberFormat="0" applyProtection="0">
      <alignment horizontal="left" vertical="top" indent="1"/>
    </xf>
    <xf numFmtId="0" fontId="5" fillId="49" borderId="193" applyNumberFormat="0" applyProtection="0">
      <alignment horizontal="left" vertical="top" indent="1"/>
    </xf>
    <xf numFmtId="0" fontId="5" fillId="49" borderId="193" applyNumberFormat="0" applyProtection="0">
      <alignment horizontal="left" vertical="top" indent="1"/>
    </xf>
    <xf numFmtId="0" fontId="5" fillId="49" borderId="193" applyNumberFormat="0" applyProtection="0">
      <alignment horizontal="left" vertical="top" indent="1"/>
    </xf>
    <xf numFmtId="0" fontId="5" fillId="49" borderId="193" applyNumberFormat="0" applyProtection="0">
      <alignment horizontal="left" vertical="top" indent="1"/>
    </xf>
    <xf numFmtId="0" fontId="5" fillId="49" borderId="193" applyNumberFormat="0" applyProtection="0">
      <alignment horizontal="left" vertical="top" indent="1"/>
    </xf>
    <xf numFmtId="0" fontId="5" fillId="50" borderId="193" applyNumberFormat="0" applyProtection="0">
      <alignment horizontal="left" vertical="center" indent="1"/>
    </xf>
    <xf numFmtId="0" fontId="5" fillId="50" borderId="193" applyNumberFormat="0" applyProtection="0">
      <alignment horizontal="left" vertical="center" indent="1"/>
    </xf>
    <xf numFmtId="0" fontId="5" fillId="50" borderId="193" applyNumberFormat="0" applyProtection="0">
      <alignment horizontal="left" vertical="center" indent="1"/>
    </xf>
    <xf numFmtId="0" fontId="5" fillId="50" borderId="193" applyNumberFormat="0" applyProtection="0">
      <alignment horizontal="left" vertical="center" indent="1"/>
    </xf>
    <xf numFmtId="0" fontId="5" fillId="50" borderId="193" applyNumberFormat="0" applyProtection="0">
      <alignment horizontal="left" vertical="center" indent="1"/>
    </xf>
    <xf numFmtId="0" fontId="5" fillId="50" borderId="193" applyNumberFormat="0" applyProtection="0">
      <alignment horizontal="left" vertical="center" indent="1"/>
    </xf>
    <xf numFmtId="0" fontId="63" fillId="46" borderId="192" applyNumberFormat="0" applyProtection="0">
      <alignment horizontal="left" vertical="center" indent="1"/>
    </xf>
    <xf numFmtId="0" fontId="63" fillId="46" borderId="192" applyNumberFormat="0" applyProtection="0">
      <alignment horizontal="left" vertical="center" indent="1"/>
    </xf>
    <xf numFmtId="0" fontId="5" fillId="50" borderId="193" applyNumberFormat="0" applyProtection="0">
      <alignment horizontal="left" vertical="center" indent="1"/>
    </xf>
    <xf numFmtId="0" fontId="5" fillId="50" borderId="193" applyNumberFormat="0" applyProtection="0">
      <alignment horizontal="left" vertical="center" indent="1"/>
    </xf>
    <xf numFmtId="0" fontId="5" fillId="50" borderId="193" applyNumberFormat="0" applyProtection="0">
      <alignment horizontal="left" vertical="center" indent="1"/>
    </xf>
    <xf numFmtId="0" fontId="5" fillId="50" borderId="193" applyNumberFormat="0" applyProtection="0">
      <alignment horizontal="left" vertical="center" indent="1"/>
    </xf>
    <xf numFmtId="0" fontId="5" fillId="50" borderId="193" applyNumberFormat="0" applyProtection="0">
      <alignment horizontal="left" vertical="center" indent="1"/>
    </xf>
    <xf numFmtId="0" fontId="5" fillId="50" borderId="193" applyNumberFormat="0" applyProtection="0">
      <alignment horizontal="left" vertical="center" indent="1"/>
    </xf>
    <xf numFmtId="0" fontId="63" fillId="86" borderId="191" applyNumberFormat="0" applyProtection="0">
      <alignment horizontal="left" vertical="center" indent="1"/>
    </xf>
    <xf numFmtId="0" fontId="63" fillId="86" borderId="191" applyNumberFormat="0" applyProtection="0">
      <alignment horizontal="left" vertical="center" indent="1"/>
    </xf>
    <xf numFmtId="0" fontId="5" fillId="50" borderId="193" applyNumberFormat="0" applyProtection="0">
      <alignment horizontal="left" vertical="center" indent="1"/>
    </xf>
    <xf numFmtId="0" fontId="5" fillId="50" borderId="193" applyNumberFormat="0" applyProtection="0">
      <alignment horizontal="left" vertical="center" indent="1"/>
    </xf>
    <xf numFmtId="0" fontId="63" fillId="86" borderId="191" applyNumberFormat="0" applyProtection="0">
      <alignment horizontal="left" vertical="center" indent="1"/>
    </xf>
    <xf numFmtId="0" fontId="63" fillId="86" borderId="191" applyNumberFormat="0" applyProtection="0">
      <alignment horizontal="left" vertical="center" indent="1"/>
    </xf>
    <xf numFmtId="0" fontId="5" fillId="50" borderId="193" applyNumberFormat="0" applyProtection="0">
      <alignment horizontal="left" vertical="center" indent="1"/>
    </xf>
    <xf numFmtId="0" fontId="5" fillId="50" borderId="193" applyNumberFormat="0" applyProtection="0">
      <alignment horizontal="left" vertical="center" indent="1"/>
    </xf>
    <xf numFmtId="0" fontId="63" fillId="46" borderId="192" applyNumberFormat="0" applyProtection="0">
      <alignment horizontal="left" vertical="center" indent="1"/>
    </xf>
    <xf numFmtId="0" fontId="63" fillId="46" borderId="192" applyNumberFormat="0" applyProtection="0">
      <alignment horizontal="left" vertical="center" indent="1"/>
    </xf>
    <xf numFmtId="0" fontId="5" fillId="50" borderId="193" applyNumberFormat="0" applyProtection="0">
      <alignment horizontal="left" vertical="center" indent="1"/>
    </xf>
    <xf numFmtId="0" fontId="5" fillId="50" borderId="193" applyNumberFormat="0" applyProtection="0">
      <alignment horizontal="left" vertical="center" indent="1"/>
    </xf>
    <xf numFmtId="0" fontId="5" fillId="50" borderId="193" applyNumberFormat="0" applyProtection="0">
      <alignment horizontal="left" vertical="center" indent="1"/>
    </xf>
    <xf numFmtId="0" fontId="5" fillId="50" borderId="193" applyNumberFormat="0" applyProtection="0">
      <alignment horizontal="left" vertical="center" indent="1"/>
    </xf>
    <xf numFmtId="0" fontId="5" fillId="50" borderId="193" applyNumberFormat="0" applyProtection="0">
      <alignment horizontal="left" vertical="center" indent="1"/>
    </xf>
    <xf numFmtId="0" fontId="5" fillId="50" borderId="193" applyNumberFormat="0" applyProtection="0">
      <alignment horizontal="left" vertical="center" indent="1"/>
    </xf>
    <xf numFmtId="0" fontId="5" fillId="50" borderId="193" applyNumberFormat="0" applyProtection="0">
      <alignment horizontal="left" vertical="center" indent="1"/>
    </xf>
    <xf numFmtId="0" fontId="5" fillId="50" borderId="193" applyNumberFormat="0" applyProtection="0">
      <alignment horizontal="left" vertical="center" indent="1"/>
    </xf>
    <xf numFmtId="0" fontId="5" fillId="50" borderId="193" applyNumberFormat="0" applyProtection="0">
      <alignment horizontal="left" vertical="center" indent="1"/>
    </xf>
    <xf numFmtId="0" fontId="5" fillId="50" borderId="193" applyNumberFormat="0" applyProtection="0">
      <alignment horizontal="left" vertical="center" indent="1"/>
    </xf>
    <xf numFmtId="0" fontId="5" fillId="50" borderId="193" applyNumberFormat="0" applyProtection="0">
      <alignment horizontal="left" vertical="top" indent="1"/>
    </xf>
    <xf numFmtId="0" fontId="5" fillId="50" borderId="193" applyNumberFormat="0" applyProtection="0">
      <alignment horizontal="left" vertical="top" indent="1"/>
    </xf>
    <xf numFmtId="0" fontId="5" fillId="50" borderId="193" applyNumberFormat="0" applyProtection="0">
      <alignment horizontal="left" vertical="top" indent="1"/>
    </xf>
    <xf numFmtId="0" fontId="5" fillId="50" borderId="193" applyNumberFormat="0" applyProtection="0">
      <alignment horizontal="left" vertical="top" indent="1"/>
    </xf>
    <xf numFmtId="0" fontId="63" fillId="46" borderId="193" applyNumberFormat="0" applyProtection="0">
      <alignment horizontal="left" vertical="top" indent="1"/>
    </xf>
    <xf numFmtId="0" fontId="63" fillId="46" borderId="193" applyNumberFormat="0" applyProtection="0">
      <alignment horizontal="left" vertical="top" indent="1"/>
    </xf>
    <xf numFmtId="0" fontId="5" fillId="50" borderId="193" applyNumberFormat="0" applyProtection="0">
      <alignment horizontal="left" vertical="top" indent="1"/>
    </xf>
    <xf numFmtId="0" fontId="5" fillId="50" borderId="193" applyNumberFormat="0" applyProtection="0">
      <alignment horizontal="left" vertical="top" indent="1"/>
    </xf>
    <xf numFmtId="0" fontId="5" fillId="50" borderId="193" applyNumberFormat="0" applyProtection="0">
      <alignment horizontal="left" vertical="top" indent="1"/>
    </xf>
    <xf numFmtId="0" fontId="5" fillId="50" borderId="193" applyNumberFormat="0" applyProtection="0">
      <alignment horizontal="left" vertical="top" indent="1"/>
    </xf>
    <xf numFmtId="0" fontId="5" fillId="50" borderId="193" applyNumberFormat="0" applyProtection="0">
      <alignment horizontal="left" vertical="top" indent="1"/>
    </xf>
    <xf numFmtId="0" fontId="5" fillId="50" borderId="193" applyNumberFormat="0" applyProtection="0">
      <alignment horizontal="left" vertical="top" indent="1"/>
    </xf>
    <xf numFmtId="0" fontId="63" fillId="46" borderId="193" applyNumberFormat="0" applyProtection="0">
      <alignment horizontal="left" vertical="top" indent="1"/>
    </xf>
    <xf numFmtId="0" fontId="63" fillId="46" borderId="193" applyNumberFormat="0" applyProtection="0">
      <alignment horizontal="left" vertical="top" indent="1"/>
    </xf>
    <xf numFmtId="0" fontId="63" fillId="46" borderId="193" applyNumberFormat="0" applyProtection="0">
      <alignment horizontal="left" vertical="top" indent="1"/>
    </xf>
    <xf numFmtId="0" fontId="63" fillId="46" borderId="193" applyNumberFormat="0" applyProtection="0">
      <alignment horizontal="left" vertical="top" indent="1"/>
    </xf>
    <xf numFmtId="0" fontId="5" fillId="50" borderId="193" applyNumberFormat="0" applyProtection="0">
      <alignment horizontal="left" vertical="top" indent="1"/>
    </xf>
    <xf numFmtId="0" fontId="5" fillId="50" borderId="193" applyNumberFormat="0" applyProtection="0">
      <alignment horizontal="left" vertical="top" indent="1"/>
    </xf>
    <xf numFmtId="0" fontId="63" fillId="46" borderId="193" applyNumberFormat="0" applyProtection="0">
      <alignment horizontal="left" vertical="top" indent="1"/>
    </xf>
    <xf numFmtId="0" fontId="63" fillId="46" borderId="193" applyNumberFormat="0" applyProtection="0">
      <alignment horizontal="left" vertical="top" indent="1"/>
    </xf>
    <xf numFmtId="0" fontId="5" fillId="50" borderId="193" applyNumberFormat="0" applyProtection="0">
      <alignment horizontal="left" vertical="top" indent="1"/>
    </xf>
    <xf numFmtId="0" fontId="5" fillId="50" borderId="193" applyNumberFormat="0" applyProtection="0">
      <alignment horizontal="left" vertical="top" indent="1"/>
    </xf>
    <xf numFmtId="0" fontId="5" fillId="50" borderId="193" applyNumberFormat="0" applyProtection="0">
      <alignment horizontal="left" vertical="top" indent="1"/>
    </xf>
    <xf numFmtId="0" fontId="5" fillId="50" borderId="193" applyNumberFormat="0" applyProtection="0">
      <alignment horizontal="left" vertical="top" indent="1"/>
    </xf>
    <xf numFmtId="0" fontId="5" fillId="50" borderId="193" applyNumberFormat="0" applyProtection="0">
      <alignment horizontal="left" vertical="top" indent="1"/>
    </xf>
    <xf numFmtId="0" fontId="5" fillId="50" borderId="193" applyNumberFormat="0" applyProtection="0">
      <alignment horizontal="left" vertical="top" indent="1"/>
    </xf>
    <xf numFmtId="0" fontId="5" fillId="50" borderId="193" applyNumberFormat="0" applyProtection="0">
      <alignment horizontal="left" vertical="top" indent="1"/>
    </xf>
    <xf numFmtId="0" fontId="5" fillId="50" borderId="193" applyNumberFormat="0" applyProtection="0">
      <alignment horizontal="left" vertical="top" indent="1"/>
    </xf>
    <xf numFmtId="0" fontId="5" fillId="50" borderId="193" applyNumberFormat="0" applyProtection="0">
      <alignment horizontal="left" vertical="top" indent="1"/>
    </xf>
    <xf numFmtId="0" fontId="5" fillId="50" borderId="193" applyNumberFormat="0" applyProtection="0">
      <alignment horizontal="left" vertical="top" indent="1"/>
    </xf>
    <xf numFmtId="0" fontId="5" fillId="50" borderId="193" applyNumberFormat="0" applyProtection="0">
      <alignment horizontal="left" vertical="top" indent="1"/>
    </xf>
    <xf numFmtId="0" fontId="5" fillId="50" borderId="193" applyNumberFormat="0" applyProtection="0">
      <alignment horizontal="left" vertical="top" indent="1"/>
    </xf>
    <xf numFmtId="0" fontId="5" fillId="96" borderId="195" applyNumberFormat="0">
      <protection locked="0"/>
    </xf>
    <xf numFmtId="0" fontId="5" fillId="96" borderId="195" applyNumberFormat="0">
      <protection locked="0"/>
    </xf>
    <xf numFmtId="0" fontId="5" fillId="96" borderId="195" applyNumberFormat="0">
      <protection locked="0"/>
    </xf>
    <xf numFmtId="0" fontId="5" fillId="96" borderId="195" applyNumberFormat="0">
      <protection locked="0"/>
    </xf>
    <xf numFmtId="0" fontId="64" fillId="91" borderId="196" applyBorder="0"/>
    <xf numFmtId="4" fontId="55" fillId="40" borderId="193" applyNumberFormat="0" applyProtection="0">
      <alignment vertical="center"/>
    </xf>
    <xf numFmtId="4" fontId="55" fillId="40" borderId="193" applyNumberFormat="0" applyProtection="0">
      <alignment vertical="center"/>
    </xf>
    <xf numFmtId="4" fontId="95" fillId="97" borderId="193" applyNumberFormat="0" applyProtection="0">
      <alignment vertical="center"/>
    </xf>
    <xf numFmtId="4" fontId="95" fillId="97" borderId="193" applyNumberFormat="0" applyProtection="0">
      <alignment vertical="center"/>
    </xf>
    <xf numFmtId="4" fontId="95" fillId="97" borderId="193" applyNumberFormat="0" applyProtection="0">
      <alignment vertical="center"/>
    </xf>
    <xf numFmtId="4" fontId="95" fillId="97" borderId="193" applyNumberFormat="0" applyProtection="0">
      <alignment vertical="center"/>
    </xf>
    <xf numFmtId="4" fontId="55" fillId="40" borderId="193" applyNumberFormat="0" applyProtection="0">
      <alignment vertical="center"/>
    </xf>
    <xf numFmtId="4" fontId="55" fillId="40" borderId="193" applyNumberFormat="0" applyProtection="0">
      <alignment vertical="center"/>
    </xf>
    <xf numFmtId="4" fontId="57" fillId="40" borderId="193" applyNumberFormat="0" applyProtection="0">
      <alignment vertical="center"/>
    </xf>
    <xf numFmtId="4" fontId="57" fillId="40" borderId="193" applyNumberFormat="0" applyProtection="0">
      <alignment vertical="center"/>
    </xf>
    <xf numFmtId="4" fontId="100" fillId="0" borderId="191" applyNumberFormat="0" applyProtection="0">
      <alignment vertical="center"/>
    </xf>
    <xf numFmtId="4" fontId="100" fillId="0" borderId="191" applyNumberFormat="0" applyProtection="0">
      <alignment vertical="center"/>
    </xf>
    <xf numFmtId="4" fontId="100" fillId="0" borderId="191" applyNumberFormat="0" applyProtection="0">
      <alignment vertical="center"/>
    </xf>
    <xf numFmtId="4" fontId="100" fillId="0" borderId="191" applyNumberFormat="0" applyProtection="0">
      <alignment vertical="center"/>
    </xf>
    <xf numFmtId="4" fontId="97" fillId="40" borderId="179" applyNumberFormat="0" applyProtection="0">
      <alignment vertical="center"/>
    </xf>
    <xf numFmtId="4" fontId="97" fillId="40" borderId="179" applyNumberFormat="0" applyProtection="0">
      <alignment vertical="center"/>
    </xf>
    <xf numFmtId="4" fontId="97" fillId="40" borderId="179" applyNumberFormat="0" applyProtection="0">
      <alignment vertical="center"/>
    </xf>
    <xf numFmtId="4" fontId="97" fillId="40" borderId="179" applyNumberFormat="0" applyProtection="0">
      <alignment vertical="center"/>
    </xf>
    <xf numFmtId="4" fontId="57" fillId="40" borderId="193" applyNumberFormat="0" applyProtection="0">
      <alignment vertical="center"/>
    </xf>
    <xf numFmtId="4" fontId="57" fillId="40" borderId="193" applyNumberFormat="0" applyProtection="0">
      <alignment vertical="center"/>
    </xf>
    <xf numFmtId="4" fontId="55" fillId="40" borderId="193" applyNumberFormat="0" applyProtection="0">
      <alignment horizontal="left" vertical="center" indent="1"/>
    </xf>
    <xf numFmtId="4" fontId="55" fillId="40" borderId="193" applyNumberFormat="0" applyProtection="0">
      <alignment horizontal="left" vertical="center" indent="1"/>
    </xf>
    <xf numFmtId="4" fontId="95" fillId="94" borderId="193" applyNumberFormat="0" applyProtection="0">
      <alignment horizontal="left" vertical="center" indent="1"/>
    </xf>
    <xf numFmtId="4" fontId="95" fillId="94" borderId="193" applyNumberFormat="0" applyProtection="0">
      <alignment horizontal="left" vertical="center" indent="1"/>
    </xf>
    <xf numFmtId="4" fontId="95" fillId="94" borderId="193" applyNumberFormat="0" applyProtection="0">
      <alignment horizontal="left" vertical="center" indent="1"/>
    </xf>
    <xf numFmtId="4" fontId="95" fillId="94" borderId="193" applyNumberFormat="0" applyProtection="0">
      <alignment horizontal="left" vertical="center" indent="1"/>
    </xf>
    <xf numFmtId="4" fontId="55" fillId="40" borderId="193" applyNumberFormat="0" applyProtection="0">
      <alignment horizontal="left" vertical="center" indent="1"/>
    </xf>
    <xf numFmtId="4" fontId="55" fillId="40" borderId="193" applyNumberFormat="0" applyProtection="0">
      <alignment horizontal="left" vertical="center" indent="1"/>
    </xf>
    <xf numFmtId="0" fontId="55" fillId="40" borderId="193" applyNumberFormat="0" applyProtection="0">
      <alignment horizontal="left" vertical="top" indent="1"/>
    </xf>
    <xf numFmtId="0" fontId="55" fillId="40" borderId="193" applyNumberFormat="0" applyProtection="0">
      <alignment horizontal="left" vertical="top" indent="1"/>
    </xf>
    <xf numFmtId="0" fontId="95" fillId="97" borderId="193" applyNumberFormat="0" applyProtection="0">
      <alignment horizontal="left" vertical="top" indent="1"/>
    </xf>
    <xf numFmtId="0" fontId="95" fillId="97" borderId="193" applyNumberFormat="0" applyProtection="0">
      <alignment horizontal="left" vertical="top" indent="1"/>
    </xf>
    <xf numFmtId="0" fontId="95" fillId="97" borderId="193" applyNumberFormat="0" applyProtection="0">
      <alignment horizontal="left" vertical="top" indent="1"/>
    </xf>
    <xf numFmtId="0" fontId="95" fillId="97" borderId="193" applyNumberFormat="0" applyProtection="0">
      <alignment horizontal="left" vertical="top" indent="1"/>
    </xf>
    <xf numFmtId="0" fontId="55" fillId="40" borderId="193" applyNumberFormat="0" applyProtection="0">
      <alignment horizontal="left" vertical="top" indent="1"/>
    </xf>
    <xf numFmtId="0" fontId="55" fillId="40" borderId="193" applyNumberFormat="0" applyProtection="0">
      <alignment horizontal="left" vertical="top" indent="1"/>
    </xf>
    <xf numFmtId="4" fontId="55" fillId="46" borderId="193" applyNumberFormat="0" applyProtection="0">
      <alignment horizontal="right" vertical="center"/>
    </xf>
    <xf numFmtId="4" fontId="95" fillId="0" borderId="179" applyNumberFormat="0" applyProtection="0">
      <alignment horizontal="right" vertical="center"/>
    </xf>
    <xf numFmtId="4" fontId="95" fillId="0" borderId="179" applyNumberFormat="0" applyProtection="0">
      <alignment horizontal="right" vertical="center"/>
    </xf>
    <xf numFmtId="4" fontId="55" fillId="46" borderId="193" applyNumberFormat="0" applyProtection="0">
      <alignment horizontal="right" vertical="center"/>
    </xf>
    <xf numFmtId="4" fontId="55" fillId="46" borderId="193" applyNumberFormat="0" applyProtection="0">
      <alignment horizontal="right" vertical="center"/>
    </xf>
    <xf numFmtId="4" fontId="63" fillId="0" borderId="178" applyNumberFormat="0" applyProtection="0">
      <alignment horizontal="right" vertical="center"/>
    </xf>
    <xf numFmtId="4" fontId="63" fillId="0" borderId="178" applyNumberFormat="0" applyProtection="0">
      <alignment horizontal="right" vertical="center"/>
    </xf>
    <xf numFmtId="4" fontId="63" fillId="0" borderId="178" applyNumberFormat="0" applyProtection="0">
      <alignment horizontal="right" vertical="center"/>
    </xf>
    <xf numFmtId="4" fontId="63" fillId="0" borderId="178" applyNumberFormat="0" applyProtection="0">
      <alignment horizontal="right" vertical="center"/>
    </xf>
    <xf numFmtId="4" fontId="63" fillId="0" borderId="192" applyNumberFormat="0" applyProtection="0">
      <alignment horizontal="right" vertical="center"/>
    </xf>
    <xf numFmtId="4" fontId="63" fillId="0" borderId="192" applyNumberFormat="0" applyProtection="0">
      <alignment horizontal="right" vertical="center"/>
    </xf>
    <xf numFmtId="4" fontId="63" fillId="0" borderId="192" applyNumberFormat="0" applyProtection="0">
      <alignment horizontal="right" vertical="center"/>
    </xf>
    <xf numFmtId="4" fontId="63" fillId="0" borderId="192" applyNumberFormat="0" applyProtection="0">
      <alignment horizontal="right" vertical="center"/>
    </xf>
    <xf numFmtId="4" fontId="63" fillId="0" borderId="178" applyNumberFormat="0" applyProtection="0">
      <alignment horizontal="right" vertical="center"/>
    </xf>
    <xf numFmtId="4" fontId="55" fillId="46" borderId="193" applyNumberFormat="0" applyProtection="0">
      <alignment horizontal="right" vertical="center"/>
    </xf>
    <xf numFmtId="4" fontId="55" fillId="46" borderId="193" applyNumberFormat="0" applyProtection="0">
      <alignment horizontal="right" vertical="center"/>
    </xf>
    <xf numFmtId="4" fontId="55" fillId="46" borderId="193" applyNumberFormat="0" applyProtection="0">
      <alignment horizontal="right" vertical="center"/>
    </xf>
    <xf numFmtId="4" fontId="57" fillId="46" borderId="193" applyNumberFormat="0" applyProtection="0">
      <alignment horizontal="right" vertical="center"/>
    </xf>
    <xf numFmtId="4" fontId="57" fillId="46" borderId="193" applyNumberFormat="0" applyProtection="0">
      <alignment horizontal="right" vertical="center"/>
    </xf>
    <xf numFmtId="4" fontId="96" fillId="92" borderId="175" applyNumberFormat="0" applyProtection="0">
      <alignment horizontal="right" vertical="center"/>
    </xf>
    <xf numFmtId="4" fontId="96" fillId="92" borderId="175" applyNumberFormat="0" applyProtection="0">
      <alignment horizontal="right" vertical="center"/>
    </xf>
    <xf numFmtId="4" fontId="96" fillId="92" borderId="175" applyNumberFormat="0" applyProtection="0">
      <alignment horizontal="right" vertical="center"/>
    </xf>
    <xf numFmtId="4" fontId="96" fillId="92" borderId="175" applyNumberFormat="0" applyProtection="0">
      <alignment horizontal="right" vertical="center"/>
    </xf>
    <xf numFmtId="4" fontId="97" fillId="7" borderId="192" applyNumberFormat="0" applyProtection="0">
      <alignment horizontal="right" vertical="center"/>
    </xf>
    <xf numFmtId="4" fontId="97" fillId="7" borderId="192" applyNumberFormat="0" applyProtection="0">
      <alignment horizontal="right" vertical="center"/>
    </xf>
    <xf numFmtId="4" fontId="97" fillId="7" borderId="192" applyNumberFormat="0" applyProtection="0">
      <alignment horizontal="right" vertical="center"/>
    </xf>
    <xf numFmtId="4" fontId="97" fillId="7" borderId="192" applyNumberFormat="0" applyProtection="0">
      <alignment horizontal="right" vertical="center"/>
    </xf>
    <xf numFmtId="4" fontId="57" fillId="46" borderId="193" applyNumberFormat="0" applyProtection="0">
      <alignment horizontal="right" vertical="center"/>
    </xf>
    <xf numFmtId="4" fontId="57" fillId="46" borderId="193" applyNumberFormat="0" applyProtection="0">
      <alignment horizontal="right" vertical="center"/>
    </xf>
    <xf numFmtId="4" fontId="95" fillId="51" borderId="179" applyNumberFormat="0" applyProtection="0">
      <alignment horizontal="center" vertical="center" wrapText="1"/>
    </xf>
    <xf numFmtId="4" fontId="95" fillId="51" borderId="179" applyNumberFormat="0" applyProtection="0">
      <alignment horizontal="center" vertical="center" wrapText="1"/>
    </xf>
    <xf numFmtId="4" fontId="55" fillId="48" borderId="193" applyNumberFormat="0" applyProtection="0">
      <alignment horizontal="left" vertical="center" indent="1"/>
    </xf>
    <xf numFmtId="4" fontId="55" fillId="48" borderId="193" applyNumberFormat="0" applyProtection="0">
      <alignment horizontal="left" vertical="center" indent="1"/>
    </xf>
    <xf numFmtId="4" fontId="63" fillId="86" borderId="175" applyNumberFormat="0" applyProtection="0">
      <alignment horizontal="left" vertical="center" indent="1"/>
    </xf>
    <xf numFmtId="4" fontId="63" fillId="86" borderId="175" applyNumberFormat="0" applyProtection="0">
      <alignment horizontal="left" vertical="center" indent="1"/>
    </xf>
    <xf numFmtId="4" fontId="63" fillId="86" borderId="175" applyNumberFormat="0" applyProtection="0">
      <alignment horizontal="left" vertical="center" indent="1"/>
    </xf>
    <xf numFmtId="4" fontId="63" fillId="86" borderId="175" applyNumberFormat="0" applyProtection="0">
      <alignment horizontal="left" vertical="center" indent="1"/>
    </xf>
    <xf numFmtId="4" fontId="63" fillId="86" borderId="175" applyNumberFormat="0" applyProtection="0">
      <alignment horizontal="left" vertical="center" indent="1"/>
    </xf>
    <xf numFmtId="4" fontId="63" fillId="86" borderId="175" applyNumberFormat="0" applyProtection="0">
      <alignment horizontal="left" vertical="center" indent="1"/>
    </xf>
    <xf numFmtId="4" fontId="63" fillId="86" borderId="175" applyNumberFormat="0" applyProtection="0">
      <alignment horizontal="left" vertical="center" indent="1"/>
    </xf>
    <xf numFmtId="4" fontId="63" fillId="86" borderId="175" applyNumberFormat="0" applyProtection="0">
      <alignment horizontal="left" vertical="center" indent="1"/>
    </xf>
    <xf numFmtId="4" fontId="63" fillId="87" borderId="192" applyNumberFormat="0" applyProtection="0">
      <alignment horizontal="left" vertical="center" indent="1"/>
    </xf>
    <xf numFmtId="4" fontId="63" fillId="87" borderId="192" applyNumberFormat="0" applyProtection="0">
      <alignment horizontal="left" vertical="center" indent="1"/>
    </xf>
    <xf numFmtId="4" fontId="63" fillId="87" borderId="192" applyNumberFormat="0" applyProtection="0">
      <alignment horizontal="left" vertical="center" indent="1"/>
    </xf>
    <xf numFmtId="4" fontId="63" fillId="87" borderId="192" applyNumberFormat="0" applyProtection="0">
      <alignment horizontal="left" vertical="center" indent="1"/>
    </xf>
    <xf numFmtId="4" fontId="55" fillId="48" borderId="193" applyNumberFormat="0" applyProtection="0">
      <alignment horizontal="left" vertical="center" indent="1"/>
    </xf>
    <xf numFmtId="4" fontId="55" fillId="48" borderId="193" applyNumberFormat="0" applyProtection="0">
      <alignment horizontal="left" vertical="center" indent="1"/>
    </xf>
    <xf numFmtId="4" fontId="55" fillId="48" borderId="193" applyNumberFormat="0" applyProtection="0">
      <alignment horizontal="left" vertical="center" indent="1"/>
    </xf>
    <xf numFmtId="4" fontId="55" fillId="48" borderId="193" applyNumberFormat="0" applyProtection="0">
      <alignment horizontal="left" vertical="center" indent="1"/>
    </xf>
    <xf numFmtId="0" fontId="55" fillId="43" borderId="193" applyNumberFormat="0" applyProtection="0">
      <alignment horizontal="left" vertical="top" indent="1"/>
    </xf>
    <xf numFmtId="0" fontId="55" fillId="43" borderId="193" applyNumberFormat="0" applyProtection="0">
      <alignment horizontal="left" vertical="top" indent="1"/>
    </xf>
    <xf numFmtId="0" fontId="55" fillId="43" borderId="193" applyNumberFormat="0" applyProtection="0">
      <alignment horizontal="right" vertical="top"/>
    </xf>
    <xf numFmtId="0" fontId="55" fillId="43" borderId="193" applyNumberFormat="0" applyProtection="0">
      <alignment horizontal="right" vertical="top"/>
    </xf>
    <xf numFmtId="0" fontId="95" fillId="48" borderId="193" applyNumberFormat="0" applyProtection="0">
      <alignment horizontal="left" vertical="top" indent="1"/>
    </xf>
    <xf numFmtId="0" fontId="95" fillId="48" borderId="193" applyNumberFormat="0" applyProtection="0">
      <alignment horizontal="left" vertical="top" indent="1"/>
    </xf>
    <xf numFmtId="0" fontId="53" fillId="43" borderId="193" applyNumberFormat="0" applyProtection="0">
      <alignment horizontal="left" vertical="top" indent="1"/>
    </xf>
    <xf numFmtId="0" fontId="53" fillId="43" borderId="193" applyNumberFormat="0" applyProtection="0">
      <alignment horizontal="left" vertical="top" indent="1"/>
    </xf>
    <xf numFmtId="0" fontId="55" fillId="43" borderId="193" applyNumberFormat="0" applyProtection="0">
      <alignment horizontal="right" vertical="top"/>
    </xf>
    <xf numFmtId="0" fontId="55" fillId="43" borderId="193" applyNumberFormat="0" applyProtection="0">
      <alignment horizontal="right" vertical="top"/>
    </xf>
    <xf numFmtId="0" fontId="55" fillId="43" borderId="193" applyNumberFormat="0" applyProtection="0">
      <alignment horizontal="centerContinuous" vertical="top"/>
    </xf>
    <xf numFmtId="0" fontId="55" fillId="43" borderId="193" applyNumberFormat="0" applyProtection="0">
      <alignment horizontal="centerContinuous" vertical="top"/>
    </xf>
    <xf numFmtId="0" fontId="55" fillId="43" borderId="193" applyNumberFormat="0" applyProtection="0">
      <alignment horizontal="centerContinuous" vertical="top"/>
    </xf>
    <xf numFmtId="0" fontId="55" fillId="43" borderId="193" applyNumberFormat="0" applyProtection="0">
      <alignment horizontal="centerContinuous" vertical="top"/>
    </xf>
    <xf numFmtId="4" fontId="101" fillId="52" borderId="175" applyNumberFormat="0" applyProtection="0">
      <alignment horizontal="left" vertical="center" indent="1"/>
    </xf>
    <xf numFmtId="4" fontId="101" fillId="52" borderId="175" applyNumberFormat="0" applyProtection="0">
      <alignment horizontal="left" vertical="center" indent="1"/>
    </xf>
    <xf numFmtId="4" fontId="101" fillId="52" borderId="175" applyNumberFormat="0" applyProtection="0">
      <alignment horizontal="left" vertical="center" indent="1"/>
    </xf>
    <xf numFmtId="4" fontId="101" fillId="52" borderId="175" applyNumberFormat="0" applyProtection="0">
      <alignment horizontal="left" vertical="center" indent="1"/>
    </xf>
    <xf numFmtId="4" fontId="102" fillId="52" borderId="178" applyNumberFormat="0" applyProtection="0">
      <alignment horizontal="left" vertical="center" indent="1"/>
    </xf>
    <xf numFmtId="4" fontId="102" fillId="52" borderId="178" applyNumberFormat="0" applyProtection="0">
      <alignment horizontal="left" vertical="center" indent="1"/>
    </xf>
    <xf numFmtId="0" fontId="100" fillId="0" borderId="175"/>
    <xf numFmtId="0" fontId="100" fillId="0" borderId="175"/>
    <xf numFmtId="0" fontId="100" fillId="0" borderId="175"/>
    <xf numFmtId="0" fontId="100" fillId="0" borderId="175"/>
    <xf numFmtId="4" fontId="60" fillId="46" borderId="177" applyNumberFormat="0" applyProtection="0">
      <alignment horizontal="right" vertical="center"/>
    </xf>
    <xf numFmtId="4" fontId="60" fillId="46" borderId="177" applyNumberFormat="0" applyProtection="0">
      <alignment horizontal="right" vertical="center"/>
    </xf>
    <xf numFmtId="4" fontId="100" fillId="0" borderId="175" applyNumberFormat="0" applyProtection="0">
      <alignment horizontal="right" vertical="center"/>
    </xf>
    <xf numFmtId="4" fontId="100" fillId="0" borderId="175" applyNumberFormat="0" applyProtection="0">
      <alignment horizontal="right" vertical="center"/>
    </xf>
    <xf numFmtId="4" fontId="100" fillId="0" borderId="175" applyNumberFormat="0" applyProtection="0">
      <alignment horizontal="right" vertical="center"/>
    </xf>
    <xf numFmtId="4" fontId="100" fillId="0" borderId="175" applyNumberFormat="0" applyProtection="0">
      <alignment horizontal="right" vertical="center"/>
    </xf>
    <xf numFmtId="4" fontId="104" fillId="96" borderId="176" applyNumberFormat="0" applyProtection="0">
      <alignment horizontal="right" vertical="center"/>
    </xf>
    <xf numFmtId="4" fontId="104" fillId="96" borderId="176" applyNumberFormat="0" applyProtection="0">
      <alignment horizontal="right" vertical="center"/>
    </xf>
    <xf numFmtId="4" fontId="104" fillId="96" borderId="176" applyNumberFormat="0" applyProtection="0">
      <alignment horizontal="right" vertical="center"/>
    </xf>
    <xf numFmtId="4" fontId="104" fillId="96" borderId="176" applyNumberFormat="0" applyProtection="0">
      <alignment horizontal="right" vertical="center"/>
    </xf>
    <xf numFmtId="4" fontId="60" fillId="46" borderId="177" applyNumberFormat="0" applyProtection="0">
      <alignment horizontal="right" vertical="center"/>
    </xf>
    <xf numFmtId="4" fontId="60" fillId="46" borderId="177" applyNumberFormat="0" applyProtection="0">
      <alignment horizontal="right" vertical="center"/>
    </xf>
    <xf numFmtId="0" fontId="53" fillId="0" borderId="197" applyNumberFormat="0" applyFill="0" applyAlignment="0" applyProtection="0"/>
    <xf numFmtId="0" fontId="79" fillId="0" borderId="198" applyNumberFormat="0" applyFill="0" applyAlignment="0" applyProtection="0"/>
    <xf numFmtId="4" fontId="5" fillId="91" borderId="194" applyNumberFormat="0" applyProtection="0">
      <alignment horizontal="left" vertical="center" indent="1"/>
    </xf>
    <xf numFmtId="4" fontId="58" fillId="90" borderId="191" applyNumberFormat="0" applyProtection="0">
      <alignment horizontal="left" vertical="center" indent="1"/>
    </xf>
    <xf numFmtId="4" fontId="5" fillId="91" borderId="194" applyNumberFormat="0" applyProtection="0">
      <alignment horizontal="left" vertical="center" indent="1"/>
    </xf>
    <xf numFmtId="4" fontId="63" fillId="45" borderId="194" applyNumberFormat="0" applyProtection="0">
      <alignment horizontal="left" vertical="center" indent="1"/>
    </xf>
    <xf numFmtId="4" fontId="63" fillId="45" borderId="194" applyNumberFormat="0" applyProtection="0">
      <alignment horizontal="left" vertical="center" indent="1"/>
    </xf>
    <xf numFmtId="4" fontId="58" fillId="90" borderId="191" applyNumberFormat="0" applyProtection="0">
      <alignment horizontal="left" vertical="center" indent="1"/>
    </xf>
    <xf numFmtId="4" fontId="95" fillId="44" borderId="191" applyNumberFormat="0" applyProtection="0">
      <alignment horizontal="right" vertical="center"/>
    </xf>
    <xf numFmtId="4" fontId="95" fillId="44" borderId="191" applyNumberFormat="0" applyProtection="0">
      <alignment horizontal="right" vertical="center"/>
    </xf>
    <xf numFmtId="4" fontId="63" fillId="36" borderId="192" applyNumberFormat="0" applyProtection="0">
      <alignment horizontal="right" vertical="center"/>
    </xf>
    <xf numFmtId="4" fontId="63" fillId="34" borderId="192" applyNumberFormat="0" applyProtection="0">
      <alignment horizontal="right" vertical="center"/>
    </xf>
    <xf numFmtId="10" fontId="63" fillId="40" borderId="195" applyNumberFormat="0" applyBorder="0" applyAlignment="0" applyProtection="0"/>
    <xf numFmtId="4" fontId="53" fillId="41" borderId="193" applyNumberFormat="0" applyProtection="0">
      <alignment vertical="center"/>
    </xf>
    <xf numFmtId="4" fontId="56" fillId="42" borderId="193" applyNumberFormat="0" applyProtection="0">
      <alignment vertical="center"/>
    </xf>
    <xf numFmtId="4" fontId="53" fillId="42" borderId="193" applyNumberFormat="0" applyProtection="0">
      <alignment horizontal="left" vertical="center" indent="1"/>
    </xf>
    <xf numFmtId="0" fontId="53" fillId="42" borderId="193" applyNumberFormat="0" applyProtection="0">
      <alignment horizontal="left" vertical="top" indent="1"/>
    </xf>
    <xf numFmtId="4" fontId="55" fillId="30" borderId="193" applyNumberFormat="0" applyProtection="0">
      <alignment horizontal="right" vertical="center"/>
    </xf>
    <xf numFmtId="4" fontId="55" fillId="31" borderId="193" applyNumberFormat="0" applyProtection="0">
      <alignment horizontal="right" vertical="center"/>
    </xf>
    <xf numFmtId="4" fontId="55" fillId="35" borderId="193" applyNumberFormat="0" applyProtection="0">
      <alignment horizontal="right" vertical="center"/>
    </xf>
    <xf numFmtId="4" fontId="55" fillId="33" borderId="193" applyNumberFormat="0" applyProtection="0">
      <alignment horizontal="right" vertical="center"/>
    </xf>
    <xf numFmtId="4" fontId="55" fillId="34" borderId="193" applyNumberFormat="0" applyProtection="0">
      <alignment horizontal="right" vertical="center"/>
    </xf>
    <xf numFmtId="4" fontId="55" fillId="37" borderId="193" applyNumberFormat="0" applyProtection="0">
      <alignment horizontal="right" vertical="center"/>
    </xf>
    <xf numFmtId="4" fontId="55" fillId="36" borderId="193" applyNumberFormat="0" applyProtection="0">
      <alignment horizontal="right" vertical="center"/>
    </xf>
    <xf numFmtId="4" fontId="55" fillId="44" borderId="193" applyNumberFormat="0" applyProtection="0">
      <alignment horizontal="right" vertical="center"/>
    </xf>
    <xf numFmtId="4" fontId="55" fillId="32" borderId="193" applyNumberFormat="0" applyProtection="0">
      <alignment horizontal="right" vertical="center"/>
    </xf>
    <xf numFmtId="0" fontId="73" fillId="77" borderId="199" applyNumberFormat="0" applyAlignment="0" applyProtection="0"/>
    <xf numFmtId="4" fontId="60" fillId="46" borderId="193" applyNumberFormat="0" applyProtection="0">
      <alignment horizontal="right" vertical="center"/>
    </xf>
    <xf numFmtId="0" fontId="63" fillId="77" borderId="192" applyNumberFormat="0" applyProtection="0">
      <alignment horizontal="left" vertical="center" indent="1"/>
    </xf>
    <xf numFmtId="0" fontId="63" fillId="93" borderId="192" applyNumberFormat="0" applyProtection="0">
      <alignment horizontal="left" vertical="center" indent="1"/>
    </xf>
    <xf numFmtId="0" fontId="63" fillId="95" borderId="191" applyNumberFormat="0" applyProtection="0">
      <alignment horizontal="left" vertical="center" indent="1"/>
    </xf>
    <xf numFmtId="0" fontId="63" fillId="95" borderId="191" applyNumberFormat="0" applyProtection="0">
      <alignment horizontal="left" vertical="center" indent="1"/>
    </xf>
    <xf numFmtId="0" fontId="63" fillId="93" borderId="192" applyNumberFormat="0" applyProtection="0">
      <alignment horizontal="left" vertical="center" indent="1"/>
    </xf>
    <xf numFmtId="0" fontId="63" fillId="94" borderId="192" applyNumberFormat="0" applyProtection="0">
      <alignment horizontal="left" vertical="center" indent="1"/>
    </xf>
    <xf numFmtId="0" fontId="63" fillId="93" borderId="191" applyNumberFormat="0" applyProtection="0">
      <alignment horizontal="left" vertical="center" indent="1"/>
    </xf>
    <xf numFmtId="0" fontId="63" fillId="93" borderId="191" applyNumberFormat="0" applyProtection="0">
      <alignment horizontal="left" vertical="center" indent="1"/>
    </xf>
    <xf numFmtId="0" fontId="63" fillId="94" borderId="192" applyNumberFormat="0" applyProtection="0">
      <alignment horizontal="left" vertical="center" indent="1"/>
    </xf>
    <xf numFmtId="4" fontId="63" fillId="48" borderId="194" applyNumberFormat="0" applyProtection="0">
      <alignment horizontal="left" vertical="center" indent="1"/>
    </xf>
    <xf numFmtId="4" fontId="63" fillId="48" borderId="194" applyNumberFormat="0" applyProtection="0">
      <alignment horizontal="left" vertical="center" indent="1"/>
    </xf>
    <xf numFmtId="4" fontId="63" fillId="46" borderId="194" applyNumberFormat="0" applyProtection="0">
      <alignment horizontal="left" vertical="center" indent="1"/>
    </xf>
    <xf numFmtId="4" fontId="63" fillId="46" borderId="194" applyNumberFormat="0" applyProtection="0">
      <alignment horizontal="left" vertical="center" indent="1"/>
    </xf>
    <xf numFmtId="4" fontId="63" fillId="48" borderId="192" applyNumberFormat="0" applyProtection="0">
      <alignment horizontal="right" vertical="center"/>
    </xf>
    <xf numFmtId="4" fontId="63" fillId="48" borderId="192" applyNumberFormat="0" applyProtection="0">
      <alignment horizontal="right" vertical="center"/>
    </xf>
    <xf numFmtId="4" fontId="63" fillId="86" borderId="191" applyNumberFormat="0" applyProtection="0">
      <alignment horizontal="right" vertical="center"/>
    </xf>
    <xf numFmtId="4" fontId="63" fillId="86" borderId="191" applyNumberFormat="0" applyProtection="0">
      <alignment horizontal="right" vertical="center"/>
    </xf>
    <xf numFmtId="4" fontId="63" fillId="86" borderId="191" applyNumberFormat="0" applyProtection="0">
      <alignment horizontal="right" vertical="center"/>
    </xf>
    <xf numFmtId="4" fontId="63" fillId="86" borderId="191" applyNumberFormat="0" applyProtection="0">
      <alignment horizontal="right" vertical="center"/>
    </xf>
    <xf numFmtId="4" fontId="98" fillId="51" borderId="195" applyNumberFormat="0" applyProtection="0">
      <alignment horizontal="right" vertical="center"/>
    </xf>
    <xf numFmtId="4" fontId="5" fillId="91" borderId="194" applyNumberFormat="0" applyProtection="0">
      <alignment horizontal="left" vertical="center" indent="1"/>
    </xf>
    <xf numFmtId="0" fontId="73" fillId="77" borderId="199" applyNumberFormat="0" applyAlignment="0" applyProtection="0"/>
    <xf numFmtId="0" fontId="74" fillId="78" borderId="192" applyNumberFormat="0" applyAlignment="0" applyProtection="0"/>
    <xf numFmtId="4" fontId="5" fillId="91" borderId="194" applyNumberFormat="0" applyProtection="0">
      <alignment horizontal="left" vertical="center" indent="1"/>
    </xf>
    <xf numFmtId="4" fontId="53" fillId="91" borderId="191" applyNumberFormat="0" applyProtection="0">
      <alignment horizontal="left" vertical="center" indent="1"/>
    </xf>
    <xf numFmtId="4" fontId="53" fillId="91" borderId="191" applyNumberFormat="0" applyProtection="0">
      <alignment horizontal="left" vertical="center" indent="1"/>
    </xf>
    <xf numFmtId="4" fontId="63" fillId="32" borderId="192" applyNumberFormat="0" applyProtection="0">
      <alignment horizontal="right" vertical="center"/>
    </xf>
    <xf numFmtId="4" fontId="63" fillId="32" borderId="192" applyNumberFormat="0" applyProtection="0">
      <alignment horizontal="right" vertical="center"/>
    </xf>
    <xf numFmtId="4" fontId="95" fillId="32" borderId="191" applyNumberFormat="0" applyProtection="0">
      <alignment horizontal="right" vertical="center"/>
    </xf>
    <xf numFmtId="4" fontId="95" fillId="32" borderId="191" applyNumberFormat="0" applyProtection="0">
      <alignment horizontal="right" vertical="center"/>
    </xf>
    <xf numFmtId="4" fontId="63" fillId="44" borderId="192" applyNumberFormat="0" applyProtection="0">
      <alignment horizontal="right" vertical="center"/>
    </xf>
    <xf numFmtId="4" fontId="63" fillId="44" borderId="192" applyNumberFormat="0" applyProtection="0">
      <alignment horizontal="right" vertical="center"/>
    </xf>
    <xf numFmtId="4" fontId="63" fillId="36" borderId="192" applyNumberFormat="0" applyProtection="0">
      <alignment horizontal="right" vertical="center"/>
    </xf>
    <xf numFmtId="4" fontId="95" fillId="36" borderId="191" applyNumberFormat="0" applyProtection="0">
      <alignment horizontal="right" vertical="center"/>
    </xf>
    <xf numFmtId="4" fontId="95" fillId="36" borderId="191" applyNumberFormat="0" applyProtection="0">
      <alignment horizontal="right" vertical="center"/>
    </xf>
    <xf numFmtId="4" fontId="63" fillId="37" borderId="192" applyNumberFormat="0" applyProtection="0">
      <alignment horizontal="right" vertical="center"/>
    </xf>
    <xf numFmtId="4" fontId="63" fillId="37" borderId="192" applyNumberFormat="0" applyProtection="0">
      <alignment horizontal="right" vertical="center"/>
    </xf>
    <xf numFmtId="4" fontId="95" fillId="37" borderId="191" applyNumberFormat="0" applyProtection="0">
      <alignment horizontal="right" vertical="center"/>
    </xf>
    <xf numFmtId="4" fontId="95" fillId="37" borderId="191" applyNumberFormat="0" applyProtection="0">
      <alignment horizontal="right" vertical="center"/>
    </xf>
    <xf numFmtId="4" fontId="63" fillId="34" borderId="192" applyNumberFormat="0" applyProtection="0">
      <alignment horizontal="right" vertical="center"/>
    </xf>
    <xf numFmtId="4" fontId="95" fillId="34" borderId="191" applyNumberFormat="0" applyProtection="0">
      <alignment horizontal="right" vertical="center"/>
    </xf>
    <xf numFmtId="4" fontId="95" fillId="34" borderId="191" applyNumberFormat="0" applyProtection="0">
      <alignment horizontal="right" vertical="center"/>
    </xf>
    <xf numFmtId="4" fontId="63" fillId="33" borderId="192" applyNumberFormat="0" applyProtection="0">
      <alignment horizontal="right" vertical="center"/>
    </xf>
    <xf numFmtId="4" fontId="63" fillId="33" borderId="192" applyNumberFormat="0" applyProtection="0">
      <alignment horizontal="right" vertical="center"/>
    </xf>
    <xf numFmtId="4" fontId="95" fillId="33" borderId="191" applyNumberFormat="0" applyProtection="0">
      <alignment horizontal="right" vertical="center"/>
    </xf>
    <xf numFmtId="4" fontId="95" fillId="33" borderId="191" applyNumberFormat="0" applyProtection="0">
      <alignment horizontal="right" vertical="center"/>
    </xf>
    <xf numFmtId="4" fontId="63" fillId="35" borderId="194" applyNumberFormat="0" applyProtection="0">
      <alignment horizontal="right" vertical="center"/>
    </xf>
    <xf numFmtId="4" fontId="63" fillId="35" borderId="194" applyNumberFormat="0" applyProtection="0">
      <alignment horizontal="right" vertical="center"/>
    </xf>
    <xf numFmtId="4" fontId="95" fillId="35" borderId="191" applyNumberFormat="0" applyProtection="0">
      <alignment horizontal="right" vertical="center"/>
    </xf>
    <xf numFmtId="4" fontId="95" fillId="35" borderId="191" applyNumberFormat="0" applyProtection="0">
      <alignment horizontal="right" vertical="center"/>
    </xf>
    <xf numFmtId="4" fontId="63" fillId="88" borderId="192" applyNumberFormat="0" applyProtection="0">
      <alignment horizontal="right" vertical="center"/>
    </xf>
    <xf numFmtId="4" fontId="63" fillId="88" borderId="192" applyNumberFormat="0" applyProtection="0">
      <alignment horizontal="right" vertical="center"/>
    </xf>
    <xf numFmtId="4" fontId="95" fillId="31" borderId="191" applyNumberFormat="0" applyProtection="0">
      <alignment horizontal="right" vertical="center"/>
    </xf>
    <xf numFmtId="4" fontId="95" fillId="31" borderId="191" applyNumberFormat="0" applyProtection="0">
      <alignment horizontal="right" vertical="center"/>
    </xf>
    <xf numFmtId="4" fontId="63" fillId="30" borderId="192" applyNumberFormat="0" applyProtection="0">
      <alignment horizontal="right" vertical="center"/>
    </xf>
    <xf numFmtId="4" fontId="63" fillId="30" borderId="192" applyNumberFormat="0" applyProtection="0">
      <alignment horizontal="right" vertical="center"/>
    </xf>
    <xf numFmtId="4" fontId="95" fillId="30" borderId="191" applyNumberFormat="0" applyProtection="0">
      <alignment horizontal="right" vertical="center"/>
    </xf>
    <xf numFmtId="4" fontId="95" fillId="30" borderId="191" applyNumberFormat="0" applyProtection="0">
      <alignment horizontal="right" vertical="center"/>
    </xf>
    <xf numFmtId="4" fontId="63" fillId="87" borderId="192" applyNumberFormat="0" applyProtection="0">
      <alignment horizontal="left" vertical="center" indent="1"/>
    </xf>
    <xf numFmtId="4" fontId="63" fillId="87" borderId="192" applyNumberFormat="0" applyProtection="0">
      <alignment horizontal="left" vertical="center" indent="1"/>
    </xf>
    <xf numFmtId="4" fontId="63" fillId="86" borderId="191" applyNumberFormat="0" applyProtection="0">
      <alignment horizontal="left" vertical="center" indent="1"/>
    </xf>
    <xf numFmtId="4" fontId="63" fillId="86" borderId="191" applyNumberFormat="0" applyProtection="0">
      <alignment horizontal="left" vertical="center" indent="1"/>
    </xf>
    <xf numFmtId="4" fontId="63" fillId="86" borderId="191" applyNumberFormat="0" applyProtection="0">
      <alignment horizontal="left" vertical="center" indent="1"/>
    </xf>
    <xf numFmtId="4" fontId="63" fillId="86" borderId="191" applyNumberFormat="0" applyProtection="0">
      <alignment horizontal="left" vertical="center" indent="1"/>
    </xf>
    <xf numFmtId="4" fontId="63" fillId="42" borderId="192" applyNumberFormat="0" applyProtection="0">
      <alignment horizontal="left" vertical="center" indent="1"/>
    </xf>
    <xf numFmtId="4" fontId="63" fillId="42" borderId="192" applyNumberFormat="0" applyProtection="0">
      <alignment horizontal="left" vertical="center" indent="1"/>
    </xf>
    <xf numFmtId="4" fontId="95" fillId="41" borderId="191" applyNumberFormat="0" applyProtection="0">
      <alignment horizontal="left" vertical="center" indent="1"/>
    </xf>
    <xf numFmtId="4" fontId="95" fillId="41" borderId="191" applyNumberFormat="0" applyProtection="0">
      <alignment horizontal="left" vertical="center" indent="1"/>
    </xf>
    <xf numFmtId="4" fontId="97" fillId="42" borderId="192" applyNumberFormat="0" applyProtection="0">
      <alignment vertical="center"/>
    </xf>
    <xf numFmtId="4" fontId="97" fillId="42" borderId="192" applyNumberFormat="0" applyProtection="0">
      <alignment vertical="center"/>
    </xf>
    <xf numFmtId="4" fontId="96" fillId="41" borderId="191" applyNumberFormat="0" applyProtection="0">
      <alignment vertical="center"/>
    </xf>
    <xf numFmtId="4" fontId="96" fillId="41" borderId="191" applyNumberFormat="0" applyProtection="0">
      <alignment vertical="center"/>
    </xf>
    <xf numFmtId="4" fontId="63" fillId="41" borderId="192" applyNumberFormat="0" applyProtection="0">
      <alignment vertical="center"/>
    </xf>
    <xf numFmtId="4" fontId="63" fillId="41" borderId="192" applyNumberFormat="0" applyProtection="0">
      <alignment vertical="center"/>
    </xf>
    <xf numFmtId="4" fontId="95" fillId="41" borderId="191" applyNumberFormat="0" applyProtection="0">
      <alignment vertical="center"/>
    </xf>
    <xf numFmtId="4" fontId="95" fillId="41" borderId="191" applyNumberFormat="0" applyProtection="0">
      <alignment vertical="center"/>
    </xf>
    <xf numFmtId="0" fontId="94" fillId="78" borderId="203" applyNumberFormat="0" applyAlignment="0" applyProtection="0"/>
    <xf numFmtId="0" fontId="52" fillId="85" borderId="202" applyNumberFormat="0" applyAlignment="0" applyProtection="0"/>
    <xf numFmtId="0" fontId="63" fillId="72" borderId="192" applyNumberFormat="0" applyFont="0" applyAlignment="0" applyProtection="0"/>
    <xf numFmtId="0" fontId="63" fillId="72" borderId="192" applyNumberFormat="0" applyFont="0" applyAlignment="0" applyProtection="0"/>
    <xf numFmtId="0" fontId="63" fillId="72" borderId="192" applyNumberFormat="0" applyFont="0" applyAlignment="0" applyProtection="0"/>
    <xf numFmtId="0" fontId="63" fillId="72" borderId="192" applyNumberFormat="0" applyFont="0" applyAlignment="0" applyProtection="0"/>
    <xf numFmtId="0" fontId="63" fillId="72" borderId="192" applyNumberFormat="0" applyFont="0" applyAlignment="0" applyProtection="0"/>
    <xf numFmtId="0" fontId="5" fillId="72" borderId="201" applyNumberFormat="0" applyFont="0" applyAlignment="0" applyProtection="0"/>
    <xf numFmtId="10" fontId="63" fillId="40" borderId="195" applyNumberFormat="0" applyBorder="0" applyAlignment="0" applyProtection="0"/>
    <xf numFmtId="10" fontId="63" fillId="40" borderId="195" applyNumberFormat="0" applyBorder="0" applyAlignment="0" applyProtection="0"/>
    <xf numFmtId="10" fontId="63" fillId="40" borderId="195" applyNumberFormat="0" applyBorder="0" applyAlignment="0" applyProtection="0"/>
    <xf numFmtId="0" fontId="89" fillId="73" borderId="192" applyNumberFormat="0" applyAlignment="0" applyProtection="0"/>
    <xf numFmtId="0" fontId="90" fillId="82" borderId="200" applyNumberFormat="0" applyAlignment="0" applyProtection="0"/>
    <xf numFmtId="0" fontId="89" fillId="73" borderId="192" applyNumberFormat="0" applyAlignment="0" applyProtection="0"/>
    <xf numFmtId="0" fontId="89" fillId="73" borderId="192" applyNumberFormat="0" applyAlignment="0" applyProtection="0"/>
    <xf numFmtId="0" fontId="89" fillId="73" borderId="192" applyNumberFormat="0" applyAlignment="0" applyProtection="0"/>
    <xf numFmtId="0" fontId="89" fillId="73" borderId="192" applyNumberFormat="0" applyAlignment="0" applyProtection="0"/>
    <xf numFmtId="0" fontId="89" fillId="73" borderId="192" applyNumberFormat="0" applyAlignment="0" applyProtection="0"/>
    <xf numFmtId="0" fontId="89" fillId="73" borderId="192" applyNumberFormat="0" applyAlignment="0" applyProtection="0"/>
    <xf numFmtId="0" fontId="89" fillId="73" borderId="192" applyNumberFormat="0" applyAlignment="0" applyProtection="0"/>
    <xf numFmtId="0" fontId="89" fillId="73" borderId="192" applyNumberFormat="0" applyAlignment="0" applyProtection="0"/>
    <xf numFmtId="0" fontId="89" fillId="73" borderId="192" applyNumberFormat="0" applyAlignment="0" applyProtection="0"/>
    <xf numFmtId="0" fontId="89" fillId="73" borderId="192" applyNumberFormat="0" applyAlignment="0" applyProtection="0"/>
    <xf numFmtId="0" fontId="89" fillId="73" borderId="192" applyNumberFormat="0" applyAlignment="0" applyProtection="0"/>
    <xf numFmtId="0" fontId="89" fillId="73" borderId="192" applyNumberFormat="0" applyAlignment="0" applyProtection="0"/>
    <xf numFmtId="0" fontId="89" fillId="73" borderId="192" applyNumberFormat="0" applyAlignment="0" applyProtection="0"/>
    <xf numFmtId="0" fontId="89" fillId="73" borderId="192" applyNumberFormat="0" applyAlignment="0" applyProtection="0"/>
    <xf numFmtId="0" fontId="90" fillId="82" borderId="200" applyNumberFormat="0" applyAlignment="0" applyProtection="0"/>
    <xf numFmtId="0" fontId="89" fillId="73" borderId="192" applyNumberFormat="0" applyAlignment="0" applyProtection="0"/>
    <xf numFmtId="0" fontId="5" fillId="72" borderId="201" applyNumberFormat="0" applyFont="0" applyAlignment="0" applyProtection="0"/>
    <xf numFmtId="0" fontId="63" fillId="72" borderId="192" applyNumberFormat="0" applyFont="0" applyAlignment="0" applyProtection="0"/>
    <xf numFmtId="0" fontId="63" fillId="72" borderId="192" applyNumberFormat="0" applyFont="0" applyAlignment="0" applyProtection="0"/>
    <xf numFmtId="0" fontId="63" fillId="72" borderId="192" applyNumberFormat="0" applyFont="0" applyAlignment="0" applyProtection="0"/>
    <xf numFmtId="0" fontId="63" fillId="72" borderId="192" applyNumberFormat="0" applyFont="0" applyAlignment="0" applyProtection="0"/>
    <xf numFmtId="0" fontId="63" fillId="72" borderId="192" applyNumberFormat="0" applyFont="0" applyAlignment="0" applyProtection="0"/>
    <xf numFmtId="0" fontId="52" fillId="85" borderId="202" applyNumberFormat="0" applyAlignment="0" applyProtection="0"/>
    <xf numFmtId="0" fontId="94" fillId="78" borderId="203" applyNumberFormat="0" applyAlignment="0" applyProtection="0"/>
    <xf numFmtId="4" fontId="53" fillId="41" borderId="193" applyNumberFormat="0" applyProtection="0">
      <alignment vertical="center"/>
    </xf>
    <xf numFmtId="4" fontId="63" fillId="41" borderId="192" applyNumberFormat="0" applyProtection="0">
      <alignment vertical="center"/>
    </xf>
    <xf numFmtId="4" fontId="63" fillId="41" borderId="192" applyNumberFormat="0" applyProtection="0">
      <alignment vertical="center"/>
    </xf>
    <xf numFmtId="4" fontId="53" fillId="41" borderId="193" applyNumberFormat="0" applyProtection="0">
      <alignment vertical="center"/>
    </xf>
    <xf numFmtId="4" fontId="56" fillId="42" borderId="193" applyNumberFormat="0" applyProtection="0">
      <alignment vertical="center"/>
    </xf>
    <xf numFmtId="4" fontId="97" fillId="42" borderId="192" applyNumberFormat="0" applyProtection="0">
      <alignment vertical="center"/>
    </xf>
    <xf numFmtId="4" fontId="97" fillId="42" borderId="192" applyNumberFormat="0" applyProtection="0">
      <alignment vertical="center"/>
    </xf>
    <xf numFmtId="4" fontId="53" fillId="42" borderId="193" applyNumberFormat="0" applyProtection="0">
      <alignment horizontal="left" vertical="center" indent="1"/>
    </xf>
    <xf numFmtId="4" fontId="63" fillId="42" borderId="192" applyNumberFormat="0" applyProtection="0">
      <alignment horizontal="left" vertical="center" indent="1"/>
    </xf>
    <xf numFmtId="4" fontId="63" fillId="42" borderId="192" applyNumberFormat="0" applyProtection="0">
      <alignment horizontal="left" vertical="center" indent="1"/>
    </xf>
    <xf numFmtId="4" fontId="53" fillId="42" borderId="193" applyNumberFormat="0" applyProtection="0">
      <alignment horizontal="left" vertical="center" indent="1"/>
    </xf>
    <xf numFmtId="0" fontId="53" fillId="42" borderId="193" applyNumberFormat="0" applyProtection="0">
      <alignment horizontal="left" vertical="top" indent="1"/>
    </xf>
    <xf numFmtId="0" fontId="58" fillId="41" borderId="193" applyNumberFormat="0" applyProtection="0">
      <alignment horizontal="left" vertical="top" indent="1"/>
    </xf>
    <xf numFmtId="0" fontId="58" fillId="41" borderId="193" applyNumberFormat="0" applyProtection="0">
      <alignment horizontal="left" vertical="top" indent="1"/>
    </xf>
    <xf numFmtId="4" fontId="63" fillId="87" borderId="192" applyNumberFormat="0" applyProtection="0">
      <alignment horizontal="left" vertical="center" indent="1"/>
    </xf>
    <xf numFmtId="4" fontId="63" fillId="87" borderId="192" applyNumberFormat="0" applyProtection="0">
      <alignment horizontal="left" vertical="center" indent="1"/>
    </xf>
    <xf numFmtId="4" fontId="55" fillId="30" borderId="193" applyNumberFormat="0" applyProtection="0">
      <alignment horizontal="right" vertical="center"/>
    </xf>
    <xf numFmtId="4" fontId="63" fillId="30" borderId="192" applyNumberFormat="0" applyProtection="0">
      <alignment horizontal="right" vertical="center"/>
    </xf>
    <xf numFmtId="4" fontId="63" fillId="30" borderId="192" applyNumberFormat="0" applyProtection="0">
      <alignment horizontal="right" vertical="center"/>
    </xf>
    <xf numFmtId="4" fontId="55" fillId="31" borderId="193" applyNumberFormat="0" applyProtection="0">
      <alignment horizontal="right" vertical="center"/>
    </xf>
    <xf numFmtId="4" fontId="63" fillId="88" borderId="192" applyNumberFormat="0" applyProtection="0">
      <alignment horizontal="right" vertical="center"/>
    </xf>
    <xf numFmtId="4" fontId="63" fillId="88" borderId="192" applyNumberFormat="0" applyProtection="0">
      <alignment horizontal="right" vertical="center"/>
    </xf>
    <xf numFmtId="4" fontId="55" fillId="35" borderId="193" applyNumberFormat="0" applyProtection="0">
      <alignment horizontal="right" vertical="center"/>
    </xf>
    <xf numFmtId="4" fontId="63" fillId="35" borderId="194" applyNumberFormat="0" applyProtection="0">
      <alignment horizontal="right" vertical="center"/>
    </xf>
    <xf numFmtId="4" fontId="63" fillId="35" borderId="194" applyNumberFormat="0" applyProtection="0">
      <alignment horizontal="right" vertical="center"/>
    </xf>
    <xf numFmtId="4" fontId="55" fillId="33" borderId="193" applyNumberFormat="0" applyProtection="0">
      <alignment horizontal="right" vertical="center"/>
    </xf>
    <xf numFmtId="4" fontId="63" fillId="33" borderId="192" applyNumberFormat="0" applyProtection="0">
      <alignment horizontal="right" vertical="center"/>
    </xf>
    <xf numFmtId="4" fontId="63" fillId="33" borderId="192" applyNumberFormat="0" applyProtection="0">
      <alignment horizontal="right" vertical="center"/>
    </xf>
    <xf numFmtId="4" fontId="55" fillId="34" borderId="193" applyNumberFormat="0" applyProtection="0">
      <alignment horizontal="right" vertical="center"/>
    </xf>
    <xf numFmtId="4" fontId="63" fillId="34" borderId="192" applyNumberFormat="0" applyProtection="0">
      <alignment horizontal="right" vertical="center"/>
    </xf>
    <xf numFmtId="4" fontId="63" fillId="34" borderId="192" applyNumberFormat="0" applyProtection="0">
      <alignment horizontal="right" vertical="center"/>
    </xf>
    <xf numFmtId="4" fontId="55" fillId="37" borderId="193" applyNumberFormat="0" applyProtection="0">
      <alignment horizontal="right" vertical="center"/>
    </xf>
    <xf numFmtId="4" fontId="63" fillId="37" borderId="192" applyNumberFormat="0" applyProtection="0">
      <alignment horizontal="right" vertical="center"/>
    </xf>
    <xf numFmtId="4" fontId="63" fillId="37" borderId="192" applyNumberFormat="0" applyProtection="0">
      <alignment horizontal="right" vertical="center"/>
    </xf>
    <xf numFmtId="4" fontId="55" fillId="36" borderId="193" applyNumberFormat="0" applyProtection="0">
      <alignment horizontal="right" vertical="center"/>
    </xf>
    <xf numFmtId="4" fontId="63" fillId="36" borderId="192" applyNumberFormat="0" applyProtection="0">
      <alignment horizontal="right" vertical="center"/>
    </xf>
    <xf numFmtId="4" fontId="63" fillId="36" borderId="192" applyNumberFormat="0" applyProtection="0">
      <alignment horizontal="right" vertical="center"/>
    </xf>
    <xf numFmtId="4" fontId="55" fillId="44" borderId="193" applyNumberFormat="0" applyProtection="0">
      <alignment horizontal="right" vertical="center"/>
    </xf>
    <xf numFmtId="4" fontId="63" fillId="44" borderId="192" applyNumberFormat="0" applyProtection="0">
      <alignment horizontal="right" vertical="center"/>
    </xf>
    <xf numFmtId="4" fontId="63" fillId="44" borderId="192" applyNumberFormat="0" applyProtection="0">
      <alignment horizontal="right" vertical="center"/>
    </xf>
    <xf numFmtId="4" fontId="55" fillId="32" borderId="193" applyNumberFormat="0" applyProtection="0">
      <alignment horizontal="right" vertical="center"/>
    </xf>
    <xf numFmtId="4" fontId="63" fillId="32" borderId="192" applyNumberFormat="0" applyProtection="0">
      <alignment horizontal="right" vertical="center"/>
    </xf>
    <xf numFmtId="4" fontId="63" fillId="32" borderId="192" applyNumberFormat="0" applyProtection="0">
      <alignment horizontal="right" vertical="center"/>
    </xf>
    <xf numFmtId="4" fontId="63" fillId="45" borderId="194" applyNumberFormat="0" applyProtection="0">
      <alignment horizontal="left" vertical="center" indent="1"/>
    </xf>
    <xf numFmtId="4" fontId="63" fillId="45" borderId="194" applyNumberFormat="0" applyProtection="0">
      <alignment horizontal="left" vertical="center" indent="1"/>
    </xf>
    <xf numFmtId="4" fontId="5" fillId="91" borderId="194" applyNumberFormat="0" applyProtection="0">
      <alignment horizontal="left" vertical="center" indent="1"/>
    </xf>
    <xf numFmtId="4" fontId="5" fillId="91" borderId="194" applyNumberFormat="0" applyProtection="0">
      <alignment horizontal="left" vertical="center" indent="1"/>
    </xf>
    <xf numFmtId="4" fontId="5" fillId="91" borderId="194" applyNumberFormat="0" applyProtection="0">
      <alignment horizontal="left" vertical="center" indent="1"/>
    </xf>
    <xf numFmtId="4" fontId="5" fillId="91" borderId="194" applyNumberFormat="0" applyProtection="0">
      <alignment horizontal="left" vertical="center" indent="1"/>
    </xf>
    <xf numFmtId="0" fontId="74" fillId="78" borderId="192" applyNumberFormat="0" applyAlignment="0" applyProtection="0"/>
    <xf numFmtId="4" fontId="63" fillId="0" borderId="194" applyNumberFormat="0" applyProtection="0">
      <alignment horizontal="right" vertical="center"/>
    </xf>
    <xf numFmtId="4" fontId="63" fillId="0" borderId="194" applyNumberFormat="0" applyProtection="0">
      <alignment horizontal="right" vertical="center"/>
    </xf>
    <xf numFmtId="4" fontId="63" fillId="0" borderId="194" applyNumberFormat="0" applyProtection="0">
      <alignment horizontal="right" vertical="center"/>
    </xf>
    <xf numFmtId="4" fontId="63" fillId="0" borderId="194" applyNumberFormat="0" applyProtection="0">
      <alignment horizontal="right" vertical="center"/>
    </xf>
    <xf numFmtId="4" fontId="63" fillId="0" borderId="194" applyNumberFormat="0" applyProtection="0">
      <alignment horizontal="right" vertical="center"/>
    </xf>
    <xf numFmtId="4" fontId="102" fillId="52" borderId="194" applyNumberFormat="0" applyProtection="0">
      <alignment horizontal="left" vertical="center" indent="1"/>
    </xf>
    <xf numFmtId="4" fontId="102" fillId="52" borderId="194" applyNumberFormat="0" applyProtection="0">
      <alignment horizontal="left" vertical="center" indent="1"/>
    </xf>
    <xf numFmtId="4" fontId="60" fillId="46" borderId="193" applyNumberFormat="0" applyProtection="0">
      <alignment horizontal="right" vertical="center"/>
    </xf>
    <xf numFmtId="4" fontId="104" fillId="96" borderId="192" applyNumberFormat="0" applyProtection="0">
      <alignment horizontal="right" vertical="center"/>
    </xf>
    <xf numFmtId="4" fontId="104" fillId="96" borderId="192" applyNumberFormat="0" applyProtection="0">
      <alignment horizontal="right" vertical="center"/>
    </xf>
    <xf numFmtId="0" fontId="63" fillId="94" borderId="191" applyNumberFormat="0" applyProtection="0">
      <alignment horizontal="left" vertical="center" indent="1"/>
    </xf>
    <xf numFmtId="0" fontId="63" fillId="94" borderId="191" applyNumberFormat="0" applyProtection="0">
      <alignment horizontal="left" vertical="center" indent="1"/>
    </xf>
    <xf numFmtId="0" fontId="63" fillId="77" borderId="192" applyNumberFormat="0" applyProtection="0">
      <alignment horizontal="left" vertical="center" indent="1"/>
    </xf>
    <xf numFmtId="0" fontId="63" fillId="46" borderId="192" applyNumberFormat="0" applyProtection="0">
      <alignment horizontal="left" vertical="center" indent="1"/>
    </xf>
    <xf numFmtId="0" fontId="63" fillId="86" borderId="191" applyNumberFormat="0" applyProtection="0">
      <alignment horizontal="left" vertical="center" indent="1"/>
    </xf>
    <xf numFmtId="0" fontId="63" fillId="86" borderId="191" applyNumberFormat="0" applyProtection="0">
      <alignment horizontal="left" vertical="center" indent="1"/>
    </xf>
    <xf numFmtId="0" fontId="63" fillId="46" borderId="192" applyNumberFormat="0" applyProtection="0">
      <alignment horizontal="left" vertical="center" indent="1"/>
    </xf>
    <xf numFmtId="0" fontId="64" fillId="91" borderId="196" applyBorder="0"/>
    <xf numFmtId="4" fontId="100" fillId="0" borderId="191" applyNumberFormat="0" applyProtection="0">
      <alignment vertical="center"/>
    </xf>
    <xf numFmtId="4" fontId="100" fillId="0" borderId="191" applyNumberFormat="0" applyProtection="0">
      <alignment vertical="center"/>
    </xf>
    <xf numFmtId="4" fontId="97" fillId="40" borderId="195" applyNumberFormat="0" applyProtection="0">
      <alignment vertical="center"/>
    </xf>
    <xf numFmtId="4" fontId="97" fillId="40" borderId="195" applyNumberFormat="0" applyProtection="0">
      <alignment vertical="center"/>
    </xf>
    <xf numFmtId="4" fontId="95" fillId="0" borderId="195" applyNumberFormat="0" applyProtection="0">
      <alignment horizontal="right" vertical="center"/>
    </xf>
    <xf numFmtId="4" fontId="63" fillId="0" borderId="194" applyNumberFormat="0" applyProtection="0">
      <alignment horizontal="right" vertical="center"/>
    </xf>
    <xf numFmtId="4" fontId="63" fillId="0" borderId="194" applyNumberFormat="0" applyProtection="0">
      <alignment horizontal="right" vertical="center"/>
    </xf>
    <xf numFmtId="4" fontId="63" fillId="0" borderId="194" applyNumberFormat="0" applyProtection="0">
      <alignment horizontal="right" vertical="center"/>
    </xf>
    <xf numFmtId="4" fontId="63" fillId="0" borderId="194" applyNumberFormat="0" applyProtection="0">
      <alignment horizontal="right" vertical="center"/>
    </xf>
    <xf numFmtId="4" fontId="63" fillId="0" borderId="192" applyNumberFormat="0" applyProtection="0">
      <alignment horizontal="right" vertical="center"/>
    </xf>
    <xf numFmtId="4" fontId="63" fillId="0" borderId="192" applyNumberFormat="0" applyProtection="0">
      <alignment horizontal="right" vertical="center"/>
    </xf>
    <xf numFmtId="4" fontId="63" fillId="0" borderId="194" applyNumberFormat="0" applyProtection="0">
      <alignment horizontal="right" vertical="center"/>
    </xf>
    <xf numFmtId="4" fontId="96" fillId="92" borderId="191" applyNumberFormat="0" applyProtection="0">
      <alignment horizontal="right" vertical="center"/>
    </xf>
    <xf numFmtId="4" fontId="96" fillId="92" borderId="191" applyNumberFormat="0" applyProtection="0">
      <alignment horizontal="right" vertical="center"/>
    </xf>
    <xf numFmtId="4" fontId="97" fillId="7" borderId="192" applyNumberFormat="0" applyProtection="0">
      <alignment horizontal="right" vertical="center"/>
    </xf>
    <xf numFmtId="4" fontId="97" fillId="7" borderId="192" applyNumberFormat="0" applyProtection="0">
      <alignment horizontal="right" vertical="center"/>
    </xf>
    <xf numFmtId="4" fontId="95" fillId="51" borderId="195" applyNumberFormat="0" applyProtection="0">
      <alignment horizontal="center" vertical="center" wrapText="1"/>
    </xf>
    <xf numFmtId="4" fontId="63" fillId="86" borderId="191" applyNumberFormat="0" applyProtection="0">
      <alignment horizontal="left" vertical="center" indent="1"/>
    </xf>
    <xf numFmtId="4" fontId="63" fillId="86" borderId="191" applyNumberFormat="0" applyProtection="0">
      <alignment horizontal="left" vertical="center" indent="1"/>
    </xf>
    <xf numFmtId="4" fontId="63" fillId="86" borderId="191" applyNumberFormat="0" applyProtection="0">
      <alignment horizontal="left" vertical="center" indent="1"/>
    </xf>
    <xf numFmtId="4" fontId="63" fillId="86" borderId="191" applyNumberFormat="0" applyProtection="0">
      <alignment horizontal="left" vertical="center" indent="1"/>
    </xf>
    <xf numFmtId="4" fontId="63" fillId="87" borderId="192" applyNumberFormat="0" applyProtection="0">
      <alignment horizontal="left" vertical="center" indent="1"/>
    </xf>
    <xf numFmtId="4" fontId="63" fillId="87" borderId="192" applyNumberFormat="0" applyProtection="0">
      <alignment horizontal="left" vertical="center" indent="1"/>
    </xf>
    <xf numFmtId="4" fontId="101" fillId="52" borderId="191" applyNumberFormat="0" applyProtection="0">
      <alignment horizontal="left" vertical="center" indent="1"/>
    </xf>
    <xf numFmtId="4" fontId="101" fillId="52" borderId="191" applyNumberFormat="0" applyProtection="0">
      <alignment horizontal="left" vertical="center" indent="1"/>
    </xf>
    <xf numFmtId="4" fontId="102" fillId="52" borderId="194" applyNumberFormat="0" applyProtection="0">
      <alignment horizontal="left" vertical="center" indent="1"/>
    </xf>
    <xf numFmtId="4" fontId="102" fillId="52" borderId="194" applyNumberFormat="0" applyProtection="0">
      <alignment horizontal="left" vertical="center" indent="1"/>
    </xf>
    <xf numFmtId="0" fontId="63" fillId="98" borderId="195"/>
    <xf numFmtId="0" fontId="100" fillId="0" borderId="191"/>
    <xf numFmtId="0" fontId="100" fillId="0" borderId="191"/>
    <xf numFmtId="0" fontId="63" fillId="98" borderId="195"/>
    <xf numFmtId="4" fontId="100" fillId="0" borderId="191" applyNumberFormat="0" applyProtection="0">
      <alignment horizontal="right" vertical="center"/>
    </xf>
    <xf numFmtId="4" fontId="100" fillId="0" borderId="191" applyNumberFormat="0" applyProtection="0">
      <alignment horizontal="right" vertical="center"/>
    </xf>
    <xf numFmtId="4" fontId="104" fillId="96" borderId="192" applyNumberFormat="0" applyProtection="0">
      <alignment horizontal="right" vertical="center"/>
    </xf>
    <xf numFmtId="4" fontId="104" fillId="96" borderId="192" applyNumberFormat="0" applyProtection="0">
      <alignment horizontal="right" vertical="center"/>
    </xf>
    <xf numFmtId="0" fontId="53" fillId="0" borderId="197" applyNumberFormat="0" applyFill="0" applyAlignment="0" applyProtection="0"/>
    <xf numFmtId="0" fontId="79" fillId="0" borderId="198" applyNumberFormat="0" applyFill="0" applyAlignment="0" applyProtection="0"/>
    <xf numFmtId="4" fontId="53" fillId="42" borderId="193" applyNumberFormat="0" applyProtection="0">
      <alignment horizontal="left" vertical="center" indent="1"/>
    </xf>
    <xf numFmtId="0" fontId="52" fillId="85" borderId="202" applyNumberFormat="0" applyAlignment="0" applyProtection="0"/>
    <xf numFmtId="0" fontId="9" fillId="0" borderId="204">
      <alignment horizontal="left" vertical="center"/>
    </xf>
    <xf numFmtId="10" fontId="63" fillId="40" borderId="179" applyNumberFormat="0" applyBorder="0" applyAlignment="0" applyProtection="0"/>
    <xf numFmtId="10" fontId="63" fillId="40" borderId="179" applyNumberFormat="0" applyBorder="0" applyAlignment="0" applyProtection="0"/>
    <xf numFmtId="4" fontId="58" fillId="42" borderId="193" applyNumberFormat="0" applyProtection="0">
      <alignment vertical="center"/>
    </xf>
    <xf numFmtId="4" fontId="58" fillId="42" borderId="193" applyNumberFormat="0" applyProtection="0">
      <alignment vertical="center"/>
    </xf>
    <xf numFmtId="4" fontId="117" fillId="42" borderId="193" applyNumberFormat="0" applyProtection="0">
      <alignment vertical="center"/>
    </xf>
    <xf numFmtId="4" fontId="58" fillId="42" borderId="193" applyNumberFormat="0" applyProtection="0">
      <alignment horizontal="left" vertical="center" indent="1"/>
    </xf>
    <xf numFmtId="4" fontId="58" fillId="42" borderId="193" applyNumberFormat="0" applyProtection="0">
      <alignment horizontal="left" vertical="center" indent="1"/>
    </xf>
    <xf numFmtId="0" fontId="58" fillId="42" borderId="193" applyNumberFormat="0" applyProtection="0">
      <alignment horizontal="left" vertical="top" indent="1"/>
    </xf>
    <xf numFmtId="4" fontId="95" fillId="0" borderId="179" applyNumberFormat="0" applyProtection="0">
      <alignment horizontal="left" vertical="center" indent="1"/>
    </xf>
    <xf numFmtId="4" fontId="95" fillId="104" borderId="193" applyNumberFormat="0" applyProtection="0">
      <alignment horizontal="right" vertical="center"/>
    </xf>
    <xf numFmtId="4" fontId="95" fillId="105" borderId="193" applyNumberFormat="0" applyProtection="0">
      <alignment horizontal="right" vertical="center"/>
    </xf>
    <xf numFmtId="4" fontId="95" fillId="106" borderId="193" applyNumberFormat="0" applyProtection="0">
      <alignment horizontal="right" vertical="center"/>
    </xf>
    <xf numFmtId="4" fontId="95" fillId="100" borderId="193" applyNumberFormat="0" applyProtection="0">
      <alignment horizontal="right" vertical="center"/>
    </xf>
    <xf numFmtId="4" fontId="95" fillId="107" borderId="193" applyNumberFormat="0" applyProtection="0">
      <alignment horizontal="right" vertical="center"/>
    </xf>
    <xf numFmtId="4" fontId="95" fillId="108" borderId="193" applyNumberFormat="0" applyProtection="0">
      <alignment horizontal="right" vertical="center"/>
    </xf>
    <xf numFmtId="4" fontId="95" fillId="109" borderId="193" applyNumberFormat="0" applyProtection="0">
      <alignment horizontal="right" vertical="center"/>
    </xf>
    <xf numFmtId="4" fontId="95" fillId="110" borderId="193" applyNumberFormat="0" applyProtection="0">
      <alignment horizontal="right" vertical="center"/>
    </xf>
    <xf numFmtId="4" fontId="95" fillId="102" borderId="193" applyNumberFormat="0" applyProtection="0">
      <alignment horizontal="right" vertical="center"/>
    </xf>
    <xf numFmtId="4" fontId="95" fillId="0" borderId="179" applyNumberFormat="0" applyProtection="0">
      <alignment horizontal="left" vertical="center" indent="1"/>
    </xf>
    <xf numFmtId="0" fontId="64" fillId="0" borderId="194" applyNumberFormat="0" applyProtection="0">
      <alignment horizontal="left" vertical="center" indent="1"/>
    </xf>
    <xf numFmtId="0" fontId="64" fillId="0" borderId="194" applyNumberFormat="0" applyProtection="0">
      <alignment horizontal="left" vertical="center" indent="1"/>
    </xf>
    <xf numFmtId="0" fontId="63" fillId="47" borderId="193" applyNumberFormat="0" applyProtection="0">
      <alignment horizontal="left" vertical="top" indent="1"/>
    </xf>
    <xf numFmtId="0" fontId="64" fillId="0" borderId="179" applyNumberFormat="0" applyProtection="0">
      <alignment horizontal="left" vertical="center" indent="1"/>
    </xf>
    <xf numFmtId="0" fontId="64" fillId="0" borderId="179" applyNumberFormat="0" applyProtection="0">
      <alignment horizontal="left" vertical="center" indent="1"/>
    </xf>
    <xf numFmtId="0" fontId="63" fillId="43" borderId="193" applyNumberFormat="0" applyProtection="0">
      <alignment horizontal="left" vertical="top" indent="1"/>
    </xf>
    <xf numFmtId="0" fontId="64" fillId="0" borderId="179" applyNumberFormat="0" applyProtection="0">
      <alignment horizontal="left" vertical="center" indent="1"/>
    </xf>
    <xf numFmtId="0" fontId="63" fillId="49" borderId="193" applyNumberFormat="0" applyProtection="0">
      <alignment horizontal="left" vertical="top" indent="1"/>
    </xf>
    <xf numFmtId="0" fontId="64" fillId="0" borderId="179" applyNumberFormat="0" applyProtection="0">
      <alignment horizontal="left" vertical="center" indent="1"/>
    </xf>
    <xf numFmtId="0" fontId="63" fillId="50" borderId="193" applyNumberFormat="0" applyProtection="0">
      <alignment horizontal="left" vertical="top" indent="1"/>
    </xf>
    <xf numFmtId="4" fontId="95" fillId="40" borderId="193" applyNumberFormat="0" applyProtection="0">
      <alignment vertical="center"/>
    </xf>
    <xf numFmtId="4" fontId="96" fillId="40" borderId="193" applyNumberFormat="0" applyProtection="0">
      <alignment vertical="center"/>
    </xf>
    <xf numFmtId="4" fontId="95" fillId="40" borderId="193" applyNumberFormat="0" applyProtection="0">
      <alignment horizontal="left" vertical="center" indent="1"/>
    </xf>
    <xf numFmtId="0" fontId="95" fillId="40" borderId="193" applyNumberFormat="0" applyProtection="0">
      <alignment horizontal="left" vertical="top" indent="1"/>
    </xf>
    <xf numFmtId="4" fontId="96" fillId="50" borderId="193" applyNumberFormat="0" applyProtection="0">
      <alignment horizontal="right" vertical="center"/>
    </xf>
    <xf numFmtId="4" fontId="118" fillId="0" borderId="179" applyNumberFormat="0" applyProtection="0">
      <alignment horizontal="center" vertical="center" wrapText="1"/>
    </xf>
    <xf numFmtId="4" fontId="118" fillId="0" borderId="179" applyNumberFormat="0" applyProtection="0">
      <alignment horizontal="center" vertical="center" wrapText="1"/>
    </xf>
    <xf numFmtId="0" fontId="95" fillId="0" borderId="179" applyNumberFormat="0" applyProtection="0">
      <alignment horizontal="center" vertical="center" wrapText="1"/>
    </xf>
    <xf numFmtId="0" fontId="58" fillId="0" borderId="179" applyNumberFormat="0" applyProtection="0">
      <alignment horizontal="center" vertical="center" wrapText="1"/>
    </xf>
    <xf numFmtId="0" fontId="95" fillId="0" borderId="179" applyNumberFormat="0" applyProtection="0">
      <alignment horizontal="center" vertical="center" wrapText="1"/>
    </xf>
    <xf numFmtId="4" fontId="103" fillId="0" borderId="179" applyNumberFormat="0" applyProtection="0">
      <alignment horizontal="left" vertical="center" indent="1"/>
    </xf>
    <xf numFmtId="4" fontId="119" fillId="50" borderId="193" applyNumberFormat="0" applyProtection="0">
      <alignment horizontal="right" vertical="center"/>
    </xf>
    <xf numFmtId="0" fontId="9" fillId="0" borderId="204">
      <alignment horizontal="left" vertical="center"/>
    </xf>
    <xf numFmtId="0" fontId="86" fillId="0" borderId="189" applyNumberFormat="0" applyFill="0" applyAlignment="0" applyProtection="0"/>
    <xf numFmtId="0" fontId="87" fillId="0" borderId="190" applyNumberFormat="0" applyFill="0" applyAlignment="0" applyProtection="0"/>
    <xf numFmtId="10" fontId="63" fillId="40" borderId="179" applyNumberFormat="0" applyBorder="0" applyAlignment="0" applyProtection="0"/>
    <xf numFmtId="10" fontId="63" fillId="40" borderId="179" applyNumberFormat="0" applyBorder="0" applyAlignment="0" applyProtection="0"/>
    <xf numFmtId="4" fontId="95" fillId="92" borderId="191" applyNumberFormat="0" applyProtection="0">
      <alignment horizontal="left" vertical="center" indent="1"/>
    </xf>
    <xf numFmtId="4" fontId="99" fillId="93" borderId="191" applyNumberFormat="0" applyProtection="0">
      <alignment horizontal="left" vertical="center" indent="1"/>
    </xf>
    <xf numFmtId="0" fontId="5" fillId="96" borderId="179" applyNumberFormat="0">
      <protection locked="0"/>
    </xf>
    <xf numFmtId="0" fontId="5" fillId="96" borderId="179" applyNumberFormat="0">
      <protection locked="0"/>
    </xf>
    <xf numFmtId="0" fontId="95" fillId="48" borderId="193" applyNumberFormat="0" applyProtection="0">
      <alignment horizontal="left" vertical="top" indent="1"/>
    </xf>
    <xf numFmtId="0" fontId="63" fillId="98" borderId="179"/>
    <xf numFmtId="0" fontId="63" fillId="98" borderId="179"/>
    <xf numFmtId="4" fontId="63" fillId="30" borderId="192" applyNumberFormat="0" applyProtection="0">
      <alignment horizontal="right" vertical="center"/>
    </xf>
    <xf numFmtId="4" fontId="63" fillId="30" borderId="192" applyNumberFormat="0" applyProtection="0">
      <alignment horizontal="right" vertical="center"/>
    </xf>
    <xf numFmtId="4" fontId="63" fillId="30" borderId="192" applyNumberFormat="0" applyProtection="0">
      <alignment horizontal="right" vertical="center"/>
    </xf>
    <xf numFmtId="4" fontId="63" fillId="30" borderId="192" applyNumberFormat="0" applyProtection="0">
      <alignment horizontal="right" vertical="center"/>
    </xf>
    <xf numFmtId="4" fontId="55" fillId="30" borderId="193" applyNumberFormat="0" applyProtection="0">
      <alignment horizontal="right" vertical="center"/>
    </xf>
    <xf numFmtId="4" fontId="55" fillId="30" borderId="193" applyNumberFormat="0" applyProtection="0">
      <alignment horizontal="right" vertical="center"/>
    </xf>
    <xf numFmtId="4" fontId="55" fillId="31" borderId="193" applyNumberFormat="0" applyProtection="0">
      <alignment horizontal="right" vertical="center"/>
    </xf>
    <xf numFmtId="4" fontId="55" fillId="31" borderId="193" applyNumberFormat="0" applyProtection="0">
      <alignment horizontal="right" vertical="center"/>
    </xf>
    <xf numFmtId="4" fontId="63" fillId="88" borderId="192" applyNumberFormat="0" applyProtection="0">
      <alignment horizontal="right" vertical="center"/>
    </xf>
    <xf numFmtId="4" fontId="63" fillId="88" borderId="192" applyNumberFormat="0" applyProtection="0">
      <alignment horizontal="right" vertical="center"/>
    </xf>
    <xf numFmtId="4" fontId="63" fillId="88" borderId="192" applyNumberFormat="0" applyProtection="0">
      <alignment horizontal="right" vertical="center"/>
    </xf>
    <xf numFmtId="4" fontId="63" fillId="88" borderId="192" applyNumberFormat="0" applyProtection="0">
      <alignment horizontal="right" vertical="center"/>
    </xf>
    <xf numFmtId="4" fontId="55" fillId="31" borderId="193" applyNumberFormat="0" applyProtection="0">
      <alignment horizontal="right" vertical="center"/>
    </xf>
    <xf numFmtId="4" fontId="55" fillId="31" borderId="193" applyNumberFormat="0" applyProtection="0">
      <alignment horizontal="right" vertical="center"/>
    </xf>
    <xf numFmtId="4" fontId="55" fillId="35" borderId="193" applyNumberFormat="0" applyProtection="0">
      <alignment horizontal="right" vertical="center"/>
    </xf>
    <xf numFmtId="4" fontId="55" fillId="35" borderId="193" applyNumberFormat="0" applyProtection="0">
      <alignment horizontal="right" vertical="center"/>
    </xf>
    <xf numFmtId="4" fontId="63" fillId="35" borderId="194" applyNumberFormat="0" applyProtection="0">
      <alignment horizontal="right" vertical="center"/>
    </xf>
    <xf numFmtId="4" fontId="63" fillId="35" borderId="194" applyNumberFormat="0" applyProtection="0">
      <alignment horizontal="right" vertical="center"/>
    </xf>
    <xf numFmtId="4" fontId="55" fillId="35" borderId="193" applyNumberFormat="0" applyProtection="0">
      <alignment horizontal="right" vertical="center"/>
    </xf>
    <xf numFmtId="4" fontId="55" fillId="35" borderId="193" applyNumberFormat="0" applyProtection="0">
      <alignment horizontal="right" vertical="center"/>
    </xf>
    <xf numFmtId="4" fontId="55" fillId="33" borderId="193" applyNumberFormat="0" applyProtection="0">
      <alignment horizontal="right" vertical="center"/>
    </xf>
    <xf numFmtId="4" fontId="55" fillId="33" borderId="193" applyNumberFormat="0" applyProtection="0">
      <alignment horizontal="right" vertical="center"/>
    </xf>
    <xf numFmtId="4" fontId="63" fillId="33" borderId="192" applyNumberFormat="0" applyProtection="0">
      <alignment horizontal="right" vertical="center"/>
    </xf>
    <xf numFmtId="4" fontId="63" fillId="33" borderId="192" applyNumberFormat="0" applyProtection="0">
      <alignment horizontal="right" vertical="center"/>
    </xf>
    <xf numFmtId="4" fontId="63" fillId="33" borderId="192" applyNumberFormat="0" applyProtection="0">
      <alignment horizontal="right" vertical="center"/>
    </xf>
    <xf numFmtId="4" fontId="63" fillId="33" borderId="192" applyNumberFormat="0" applyProtection="0">
      <alignment horizontal="right" vertical="center"/>
    </xf>
    <xf numFmtId="4" fontId="55" fillId="33" borderId="193" applyNumberFormat="0" applyProtection="0">
      <alignment horizontal="right" vertical="center"/>
    </xf>
    <xf numFmtId="4" fontId="55" fillId="33" borderId="193" applyNumberFormat="0" applyProtection="0">
      <alignment horizontal="right" vertical="center"/>
    </xf>
    <xf numFmtId="4" fontId="55" fillId="34" borderId="193" applyNumberFormat="0" applyProtection="0">
      <alignment horizontal="right" vertical="center"/>
    </xf>
    <xf numFmtId="4" fontId="55" fillId="34" borderId="193" applyNumberFormat="0" applyProtection="0">
      <alignment horizontal="right" vertical="center"/>
    </xf>
    <xf numFmtId="4" fontId="63" fillId="34" borderId="192" applyNumberFormat="0" applyProtection="0">
      <alignment horizontal="right" vertical="center"/>
    </xf>
    <xf numFmtId="4" fontId="63" fillId="34" borderId="192" applyNumberFormat="0" applyProtection="0">
      <alignment horizontal="right" vertical="center"/>
    </xf>
    <xf numFmtId="4" fontId="63" fillId="34" borderId="192" applyNumberFormat="0" applyProtection="0">
      <alignment horizontal="right" vertical="center"/>
    </xf>
    <xf numFmtId="4" fontId="63" fillId="34" borderId="192" applyNumberFormat="0" applyProtection="0">
      <alignment horizontal="right" vertical="center"/>
    </xf>
    <xf numFmtId="4" fontId="55" fillId="34" borderId="193" applyNumberFormat="0" applyProtection="0">
      <alignment horizontal="right" vertical="center"/>
    </xf>
    <xf numFmtId="4" fontId="55" fillId="34" borderId="193" applyNumberFormat="0" applyProtection="0">
      <alignment horizontal="right" vertical="center"/>
    </xf>
    <xf numFmtId="4" fontId="55" fillId="37" borderId="193" applyNumberFormat="0" applyProtection="0">
      <alignment horizontal="right" vertical="center"/>
    </xf>
    <xf numFmtId="4" fontId="55" fillId="37" borderId="193" applyNumberFormat="0" applyProtection="0">
      <alignment horizontal="right" vertical="center"/>
    </xf>
    <xf numFmtId="4" fontId="63" fillId="37" borderId="192" applyNumberFormat="0" applyProtection="0">
      <alignment horizontal="right" vertical="center"/>
    </xf>
    <xf numFmtId="4" fontId="63" fillId="37" borderId="192" applyNumberFormat="0" applyProtection="0">
      <alignment horizontal="right" vertical="center"/>
    </xf>
    <xf numFmtId="4" fontId="63" fillId="37" borderId="192" applyNumberFormat="0" applyProtection="0">
      <alignment horizontal="right" vertical="center"/>
    </xf>
    <xf numFmtId="4" fontId="63" fillId="37" borderId="192" applyNumberFormat="0" applyProtection="0">
      <alignment horizontal="right" vertical="center"/>
    </xf>
    <xf numFmtId="4" fontId="55" fillId="37" borderId="193" applyNumberFormat="0" applyProtection="0">
      <alignment horizontal="right" vertical="center"/>
    </xf>
    <xf numFmtId="4" fontId="55" fillId="37" borderId="193" applyNumberFormat="0" applyProtection="0">
      <alignment horizontal="right" vertical="center"/>
    </xf>
    <xf numFmtId="4" fontId="55" fillId="36" borderId="193" applyNumberFormat="0" applyProtection="0">
      <alignment horizontal="right" vertical="center"/>
    </xf>
    <xf numFmtId="4" fontId="55" fillId="36" borderId="193" applyNumberFormat="0" applyProtection="0">
      <alignment horizontal="right" vertical="center"/>
    </xf>
    <xf numFmtId="4" fontId="63" fillId="36" borderId="192" applyNumberFormat="0" applyProtection="0">
      <alignment horizontal="right" vertical="center"/>
    </xf>
    <xf numFmtId="4" fontId="63" fillId="36" borderId="192" applyNumberFormat="0" applyProtection="0">
      <alignment horizontal="right" vertical="center"/>
    </xf>
    <xf numFmtId="4" fontId="63" fillId="36" borderId="192" applyNumberFormat="0" applyProtection="0">
      <alignment horizontal="right" vertical="center"/>
    </xf>
    <xf numFmtId="4" fontId="63" fillId="36" borderId="192" applyNumberFormat="0" applyProtection="0">
      <alignment horizontal="right" vertical="center"/>
    </xf>
    <xf numFmtId="4" fontId="55" fillId="36" borderId="193" applyNumberFormat="0" applyProtection="0">
      <alignment horizontal="right" vertical="center"/>
    </xf>
    <xf numFmtId="4" fontId="55" fillId="36" borderId="193" applyNumberFormat="0" applyProtection="0">
      <alignment horizontal="right" vertical="center"/>
    </xf>
    <xf numFmtId="4" fontId="55" fillId="44" borderId="193" applyNumberFormat="0" applyProtection="0">
      <alignment horizontal="right" vertical="center"/>
    </xf>
    <xf numFmtId="4" fontId="55" fillId="44" borderId="193" applyNumberFormat="0" applyProtection="0">
      <alignment horizontal="right" vertical="center"/>
    </xf>
    <xf numFmtId="4" fontId="63" fillId="44" borderId="192" applyNumberFormat="0" applyProtection="0">
      <alignment horizontal="right" vertical="center"/>
    </xf>
    <xf numFmtId="4" fontId="63" fillId="44" borderId="192" applyNumberFormat="0" applyProtection="0">
      <alignment horizontal="right" vertical="center"/>
    </xf>
    <xf numFmtId="4" fontId="63" fillId="44" borderId="192" applyNumberFormat="0" applyProtection="0">
      <alignment horizontal="right" vertical="center"/>
    </xf>
    <xf numFmtId="4" fontId="63" fillId="44" borderId="192" applyNumberFormat="0" applyProtection="0">
      <alignment horizontal="right" vertical="center"/>
    </xf>
    <xf numFmtId="4" fontId="55" fillId="44" borderId="193" applyNumberFormat="0" applyProtection="0">
      <alignment horizontal="right" vertical="center"/>
    </xf>
    <xf numFmtId="4" fontId="55" fillId="44" borderId="193" applyNumberFormat="0" applyProtection="0">
      <alignment horizontal="right" vertical="center"/>
    </xf>
    <xf numFmtId="4" fontId="55" fillId="32" borderId="193" applyNumberFormat="0" applyProtection="0">
      <alignment horizontal="right" vertical="center"/>
    </xf>
    <xf numFmtId="4" fontId="55" fillId="32" borderId="193" applyNumberFormat="0" applyProtection="0">
      <alignment horizontal="right" vertical="center"/>
    </xf>
    <xf numFmtId="4" fontId="63" fillId="32" borderId="192" applyNumberFormat="0" applyProtection="0">
      <alignment horizontal="right" vertical="center"/>
    </xf>
    <xf numFmtId="4" fontId="63" fillId="32" borderId="192" applyNumberFormat="0" applyProtection="0">
      <alignment horizontal="right" vertical="center"/>
    </xf>
    <xf numFmtId="4" fontId="63" fillId="32" borderId="192" applyNumberFormat="0" applyProtection="0">
      <alignment horizontal="right" vertical="center"/>
    </xf>
    <xf numFmtId="4" fontId="63" fillId="32" borderId="192" applyNumberFormat="0" applyProtection="0">
      <alignment horizontal="right" vertical="center"/>
    </xf>
    <xf numFmtId="4" fontId="55" fillId="32" borderId="193" applyNumberFormat="0" applyProtection="0">
      <alignment horizontal="right" vertical="center"/>
    </xf>
    <xf numFmtId="4" fontId="55" fillId="32" borderId="193" applyNumberFormat="0" applyProtection="0">
      <alignment horizontal="right" vertical="center"/>
    </xf>
    <xf numFmtId="4" fontId="63" fillId="45" borderId="194" applyNumberFormat="0" applyProtection="0">
      <alignment horizontal="left" vertical="center" indent="1"/>
    </xf>
    <xf numFmtId="4" fontId="63" fillId="45" borderId="194" applyNumberFormat="0" applyProtection="0">
      <alignment horizontal="left" vertical="center" indent="1"/>
    </xf>
    <xf numFmtId="4" fontId="5" fillId="91" borderId="194" applyNumberFormat="0" applyProtection="0">
      <alignment horizontal="left" vertical="center" indent="1"/>
    </xf>
    <xf numFmtId="4" fontId="5" fillId="91" borderId="194" applyNumberFormat="0" applyProtection="0">
      <alignment horizontal="left" vertical="center" indent="1"/>
    </xf>
    <xf numFmtId="4" fontId="5" fillId="91" borderId="194" applyNumberFormat="0" applyProtection="0">
      <alignment horizontal="left" vertical="center" indent="1"/>
    </xf>
    <xf numFmtId="4" fontId="5" fillId="91" borderId="194" applyNumberFormat="0" applyProtection="0">
      <alignment horizontal="left" vertical="center" indent="1"/>
    </xf>
    <xf numFmtId="4" fontId="95" fillId="0" borderId="195" applyNumberFormat="0" applyProtection="0">
      <alignment horizontal="right" vertical="center"/>
    </xf>
    <xf numFmtId="4" fontId="95" fillId="0" borderId="195" applyNumberFormat="0" applyProtection="0">
      <alignment horizontal="right" vertical="center"/>
    </xf>
    <xf numFmtId="4" fontId="63" fillId="86" borderId="206" applyNumberFormat="0" applyProtection="0">
      <alignment horizontal="right" vertical="center"/>
    </xf>
    <xf numFmtId="4" fontId="63" fillId="86" borderId="206" applyNumberFormat="0" applyProtection="0">
      <alignment horizontal="right" vertical="center"/>
    </xf>
    <xf numFmtId="4" fontId="63" fillId="86" borderId="206" applyNumberFormat="0" applyProtection="0">
      <alignment horizontal="right" vertical="center"/>
    </xf>
    <xf numFmtId="4" fontId="63" fillId="86" borderId="206" applyNumberFormat="0" applyProtection="0">
      <alignment horizontal="right" vertical="center"/>
    </xf>
    <xf numFmtId="4" fontId="63" fillId="86" borderId="206" applyNumberFormat="0" applyProtection="0">
      <alignment horizontal="right" vertical="center"/>
    </xf>
    <xf numFmtId="4" fontId="63" fillId="86" borderId="206" applyNumberFormat="0" applyProtection="0">
      <alignment horizontal="right" vertical="center"/>
    </xf>
    <xf numFmtId="4" fontId="63" fillId="86" borderId="206" applyNumberFormat="0" applyProtection="0">
      <alignment horizontal="right" vertical="center"/>
    </xf>
    <xf numFmtId="4" fontId="63" fillId="86" borderId="206" applyNumberFormat="0" applyProtection="0">
      <alignment horizontal="right" vertical="center"/>
    </xf>
    <xf numFmtId="4" fontId="63" fillId="48" borderId="207" applyNumberFormat="0" applyProtection="0">
      <alignment horizontal="right" vertical="center"/>
    </xf>
    <xf numFmtId="4" fontId="63" fillId="48" borderId="207" applyNumberFormat="0" applyProtection="0">
      <alignment horizontal="right" vertical="center"/>
    </xf>
    <xf numFmtId="4" fontId="63" fillId="48" borderId="207" applyNumberFormat="0" applyProtection="0">
      <alignment horizontal="right" vertical="center"/>
    </xf>
    <xf numFmtId="4" fontId="63" fillId="48" borderId="207" applyNumberFormat="0" applyProtection="0">
      <alignment horizontal="right" vertical="center"/>
    </xf>
    <xf numFmtId="4" fontId="55" fillId="48" borderId="208" applyNumberFormat="0" applyProtection="0">
      <alignment horizontal="right" vertical="center"/>
    </xf>
    <xf numFmtId="4" fontId="55" fillId="48" borderId="208" applyNumberFormat="0" applyProtection="0">
      <alignment horizontal="right" vertical="center"/>
    </xf>
    <xf numFmtId="4" fontId="63" fillId="46" borderId="209" applyNumberFormat="0" applyProtection="0">
      <alignment horizontal="left" vertical="center" indent="1"/>
    </xf>
    <xf numFmtId="4" fontId="63" fillId="46" borderId="209" applyNumberFormat="0" applyProtection="0">
      <alignment horizontal="left" vertical="center" indent="1"/>
    </xf>
    <xf numFmtId="4" fontId="63" fillId="48" borderId="209" applyNumberFormat="0" applyProtection="0">
      <alignment horizontal="left" vertical="center" indent="1"/>
    </xf>
    <xf numFmtId="4" fontId="63" fillId="48" borderId="209" applyNumberFormat="0" applyProtection="0">
      <alignment horizontal="left" vertical="center" indent="1"/>
    </xf>
    <xf numFmtId="0" fontId="5" fillId="47" borderId="208" applyNumberFormat="0" applyProtection="0">
      <alignment horizontal="left" vertical="center" indent="1"/>
    </xf>
    <xf numFmtId="0" fontId="5" fillId="47" borderId="208" applyNumberFormat="0" applyProtection="0">
      <alignment horizontal="left" vertical="center" indent="1"/>
    </xf>
    <xf numFmtId="0" fontId="5" fillId="47" borderId="208" applyNumberFormat="0" applyProtection="0">
      <alignment horizontal="left" vertical="center" indent="1"/>
    </xf>
    <xf numFmtId="0" fontId="5" fillId="47" borderId="208" applyNumberFormat="0" applyProtection="0">
      <alignment horizontal="left" vertical="center" indent="1"/>
    </xf>
    <xf numFmtId="0" fontId="5" fillId="47" borderId="208" applyNumberFormat="0" applyProtection="0">
      <alignment horizontal="left" vertical="center" indent="1"/>
    </xf>
    <xf numFmtId="0" fontId="5" fillId="47" borderId="208" applyNumberFormat="0" applyProtection="0">
      <alignment horizontal="left" vertical="center" indent="1"/>
    </xf>
    <xf numFmtId="0" fontId="5" fillId="47" borderId="208" applyNumberFormat="0" applyProtection="0">
      <alignment horizontal="left" vertical="center" indent="1"/>
    </xf>
    <xf numFmtId="0" fontId="5" fillId="47" borderId="208" applyNumberFormat="0" applyProtection="0">
      <alignment horizontal="left" vertical="center" indent="1"/>
    </xf>
    <xf numFmtId="0" fontId="63" fillId="94" borderId="207" applyNumberFormat="0" applyProtection="0">
      <alignment horizontal="left" vertical="center" indent="1"/>
    </xf>
    <xf numFmtId="0" fontId="63" fillId="94" borderId="207" applyNumberFormat="0" applyProtection="0">
      <alignment horizontal="left" vertical="center" indent="1"/>
    </xf>
    <xf numFmtId="0" fontId="5" fillId="47" borderId="208" applyNumberFormat="0" applyProtection="0">
      <alignment horizontal="left" vertical="center" indent="1"/>
    </xf>
    <xf numFmtId="0" fontId="5" fillId="47" borderId="208" applyNumberFormat="0" applyProtection="0">
      <alignment horizontal="left" vertical="center" indent="1"/>
    </xf>
    <xf numFmtId="0" fontId="5" fillId="47" borderId="208" applyNumberFormat="0" applyProtection="0">
      <alignment horizontal="left" vertical="center" indent="1"/>
    </xf>
    <xf numFmtId="0" fontId="5" fillId="47" borderId="208" applyNumberFormat="0" applyProtection="0">
      <alignment horizontal="left" vertical="center" indent="1"/>
    </xf>
    <xf numFmtId="0" fontId="5" fillId="47" borderId="208" applyNumberFormat="0" applyProtection="0">
      <alignment horizontal="left" vertical="center" indent="1"/>
    </xf>
    <xf numFmtId="0" fontId="5" fillId="47" borderId="208" applyNumberFormat="0" applyProtection="0">
      <alignment horizontal="left" vertical="center" indent="1"/>
    </xf>
    <xf numFmtId="0" fontId="63" fillId="93" borderId="206" applyNumberFormat="0" applyProtection="0">
      <alignment horizontal="left" vertical="center" indent="1"/>
    </xf>
    <xf numFmtId="0" fontId="63" fillId="93" borderId="206" applyNumberFormat="0" applyProtection="0">
      <alignment horizontal="left" vertical="center" indent="1"/>
    </xf>
    <xf numFmtId="0" fontId="5" fillId="47" borderId="208" applyNumberFormat="0" applyProtection="0">
      <alignment horizontal="left" vertical="center" indent="1"/>
    </xf>
    <xf numFmtId="0" fontId="5" fillId="47" borderId="208" applyNumberFormat="0" applyProtection="0">
      <alignment horizontal="left" vertical="center" indent="1"/>
    </xf>
    <xf numFmtId="0" fontId="63" fillId="93" borderId="206" applyNumberFormat="0" applyProtection="0">
      <alignment horizontal="left" vertical="center" indent="1"/>
    </xf>
    <xf numFmtId="0" fontId="63" fillId="93" borderId="206" applyNumberFormat="0" applyProtection="0">
      <alignment horizontal="left" vertical="center" indent="1"/>
    </xf>
    <xf numFmtId="0" fontId="5" fillId="47" borderId="208" applyNumberFormat="0" applyProtection="0">
      <alignment horizontal="left" vertical="center" indent="1"/>
    </xf>
    <xf numFmtId="0" fontId="5" fillId="47" borderId="208" applyNumberFormat="0" applyProtection="0">
      <alignment horizontal="left" vertical="center" indent="1"/>
    </xf>
    <xf numFmtId="0" fontId="63" fillId="94" borderId="207" applyNumberFormat="0" applyProtection="0">
      <alignment horizontal="left" vertical="center" indent="1"/>
    </xf>
    <xf numFmtId="0" fontId="63" fillId="94" borderId="207" applyNumberFormat="0" applyProtection="0">
      <alignment horizontal="left" vertical="center" indent="1"/>
    </xf>
    <xf numFmtId="0" fontId="5" fillId="47" borderId="208" applyNumberFormat="0" applyProtection="0">
      <alignment horizontal="left" vertical="center" indent="1"/>
    </xf>
    <xf numFmtId="0" fontId="5" fillId="47" borderId="208" applyNumberFormat="0" applyProtection="0">
      <alignment horizontal="left" vertical="center" indent="1"/>
    </xf>
    <xf numFmtId="0" fontId="5" fillId="47" borderId="208" applyNumberFormat="0" applyProtection="0">
      <alignment horizontal="left" vertical="center" indent="1"/>
    </xf>
    <xf numFmtId="0" fontId="5" fillId="47" borderId="208" applyNumberFormat="0" applyProtection="0">
      <alignment horizontal="left" vertical="center" indent="1"/>
    </xf>
    <xf numFmtId="0" fontId="5" fillId="47" borderId="208" applyNumberFormat="0" applyProtection="0">
      <alignment horizontal="left" vertical="center" indent="1"/>
    </xf>
    <xf numFmtId="0" fontId="5" fillId="47" borderId="208" applyNumberFormat="0" applyProtection="0">
      <alignment horizontal="left" vertical="center" indent="1"/>
    </xf>
    <xf numFmtId="0" fontId="5" fillId="47" borderId="208" applyNumberFormat="0" applyProtection="0">
      <alignment horizontal="left" vertical="center" indent="1"/>
    </xf>
    <xf numFmtId="0" fontId="5" fillId="47" borderId="208" applyNumberFormat="0" applyProtection="0">
      <alignment horizontal="left" vertical="center" indent="1"/>
    </xf>
    <xf numFmtId="0" fontId="5" fillId="47" borderId="208" applyNumberFormat="0" applyProtection="0">
      <alignment horizontal="left" vertical="center" indent="1"/>
    </xf>
    <xf numFmtId="0" fontId="5" fillId="47" borderId="208" applyNumberFormat="0" applyProtection="0">
      <alignment horizontal="left" vertical="center" indent="1"/>
    </xf>
    <xf numFmtId="0" fontId="5" fillId="47" borderId="208" applyNumberFormat="0" applyProtection="0">
      <alignment horizontal="left" vertical="top" indent="1"/>
    </xf>
    <xf numFmtId="0" fontId="5" fillId="47" borderId="208" applyNumberFormat="0" applyProtection="0">
      <alignment horizontal="left" vertical="top" indent="1"/>
    </xf>
    <xf numFmtId="0" fontId="5" fillId="47" borderId="208" applyNumberFormat="0" applyProtection="0">
      <alignment horizontal="left" vertical="top" indent="1"/>
    </xf>
    <xf numFmtId="0" fontId="5" fillId="47" borderId="208" applyNumberFormat="0" applyProtection="0">
      <alignment horizontal="left" vertical="top" indent="1"/>
    </xf>
    <xf numFmtId="0" fontId="63" fillId="91" borderId="208" applyNumberFormat="0" applyProtection="0">
      <alignment horizontal="left" vertical="top" indent="1"/>
    </xf>
    <xf numFmtId="0" fontId="63" fillId="91" borderId="208" applyNumberFormat="0" applyProtection="0">
      <alignment horizontal="left" vertical="top" indent="1"/>
    </xf>
    <xf numFmtId="0" fontId="5" fillId="47" borderId="208" applyNumberFormat="0" applyProtection="0">
      <alignment horizontal="left" vertical="top" indent="1"/>
    </xf>
    <xf numFmtId="0" fontId="5" fillId="47" borderId="208" applyNumberFormat="0" applyProtection="0">
      <alignment horizontal="left" vertical="top" indent="1"/>
    </xf>
    <xf numFmtId="0" fontId="5" fillId="47" borderId="208" applyNumberFormat="0" applyProtection="0">
      <alignment horizontal="left" vertical="top" indent="1"/>
    </xf>
    <xf numFmtId="0" fontId="5" fillId="47" borderId="208" applyNumberFormat="0" applyProtection="0">
      <alignment horizontal="left" vertical="top" indent="1"/>
    </xf>
    <xf numFmtId="0" fontId="5" fillId="47" borderId="208" applyNumberFormat="0" applyProtection="0">
      <alignment horizontal="left" vertical="top" indent="1"/>
    </xf>
    <xf numFmtId="0" fontId="5" fillId="47" borderId="208" applyNumberFormat="0" applyProtection="0">
      <alignment horizontal="left" vertical="top" indent="1"/>
    </xf>
    <xf numFmtId="0" fontId="63" fillId="91" borderId="208" applyNumberFormat="0" applyProtection="0">
      <alignment horizontal="left" vertical="top" indent="1"/>
    </xf>
    <xf numFmtId="0" fontId="63" fillId="91" borderId="208" applyNumberFormat="0" applyProtection="0">
      <alignment horizontal="left" vertical="top" indent="1"/>
    </xf>
    <xf numFmtId="0" fontId="63" fillId="91" borderId="208" applyNumberFormat="0" applyProtection="0">
      <alignment horizontal="left" vertical="top" indent="1"/>
    </xf>
    <xf numFmtId="0" fontId="63" fillId="91" borderId="208" applyNumberFormat="0" applyProtection="0">
      <alignment horizontal="left" vertical="top" indent="1"/>
    </xf>
    <xf numFmtId="0" fontId="5" fillId="47" borderId="208" applyNumberFormat="0" applyProtection="0">
      <alignment horizontal="left" vertical="top" indent="1"/>
    </xf>
    <xf numFmtId="0" fontId="5" fillId="47" borderId="208" applyNumberFormat="0" applyProtection="0">
      <alignment horizontal="left" vertical="top" indent="1"/>
    </xf>
    <xf numFmtId="0" fontId="63" fillId="91" borderId="208" applyNumberFormat="0" applyProtection="0">
      <alignment horizontal="left" vertical="top" indent="1"/>
    </xf>
    <xf numFmtId="0" fontId="63" fillId="91" borderId="208" applyNumberFormat="0" applyProtection="0">
      <alignment horizontal="left" vertical="top" indent="1"/>
    </xf>
    <xf numFmtId="0" fontId="5" fillId="47" borderId="208" applyNumberFormat="0" applyProtection="0">
      <alignment horizontal="left" vertical="top" indent="1"/>
    </xf>
    <xf numFmtId="0" fontId="5" fillId="47" borderId="208" applyNumberFormat="0" applyProtection="0">
      <alignment horizontal="left" vertical="top" indent="1"/>
    </xf>
    <xf numFmtId="0" fontId="5" fillId="47" borderId="208" applyNumberFormat="0" applyProtection="0">
      <alignment horizontal="left" vertical="top" indent="1"/>
    </xf>
    <xf numFmtId="0" fontId="5" fillId="47" borderId="208" applyNumberFormat="0" applyProtection="0">
      <alignment horizontal="left" vertical="top" indent="1"/>
    </xf>
    <xf numFmtId="0" fontId="5" fillId="47" borderId="208" applyNumberFormat="0" applyProtection="0">
      <alignment horizontal="left" vertical="top" indent="1"/>
    </xf>
    <xf numFmtId="0" fontId="5" fillId="47" borderId="208" applyNumberFormat="0" applyProtection="0">
      <alignment horizontal="left" vertical="top" indent="1"/>
    </xf>
    <xf numFmtId="0" fontId="5" fillId="47" borderId="208" applyNumberFormat="0" applyProtection="0">
      <alignment horizontal="left" vertical="top" indent="1"/>
    </xf>
    <xf numFmtId="0" fontId="5" fillId="47" borderId="208" applyNumberFormat="0" applyProtection="0">
      <alignment horizontal="left" vertical="top" indent="1"/>
    </xf>
    <xf numFmtId="0" fontId="5" fillId="47" borderId="208" applyNumberFormat="0" applyProtection="0">
      <alignment horizontal="left" vertical="top" indent="1"/>
    </xf>
    <xf numFmtId="0" fontId="5" fillId="47" borderId="208" applyNumberFormat="0" applyProtection="0">
      <alignment horizontal="left" vertical="top" indent="1"/>
    </xf>
    <xf numFmtId="0" fontId="5" fillId="47" borderId="208" applyNumberFormat="0" applyProtection="0">
      <alignment horizontal="left" vertical="top" indent="1"/>
    </xf>
    <xf numFmtId="0" fontId="5" fillId="47" borderId="208" applyNumberFormat="0" applyProtection="0">
      <alignment horizontal="left" vertical="top" indent="1"/>
    </xf>
    <xf numFmtId="0" fontId="5" fillId="43" borderId="208" applyNumberFormat="0" applyProtection="0">
      <alignment horizontal="left" vertical="center" indent="1"/>
    </xf>
    <xf numFmtId="0" fontId="5" fillId="43" borderId="208" applyNumberFormat="0" applyProtection="0">
      <alignment horizontal="left" vertical="center" indent="1"/>
    </xf>
    <xf numFmtId="0" fontId="5" fillId="43" borderId="208" applyNumberFormat="0" applyProtection="0">
      <alignment horizontal="left" vertical="center" indent="1"/>
    </xf>
    <xf numFmtId="0" fontId="5" fillId="43" borderId="208" applyNumberFormat="0" applyProtection="0">
      <alignment horizontal="left" vertical="center" indent="1"/>
    </xf>
    <xf numFmtId="0" fontId="5" fillId="43" borderId="208" applyNumberFormat="0" applyProtection="0">
      <alignment horizontal="left" vertical="center" indent="1"/>
    </xf>
    <xf numFmtId="0" fontId="5" fillId="43" borderId="208" applyNumberFormat="0" applyProtection="0">
      <alignment horizontal="left" vertical="center" indent="1"/>
    </xf>
    <xf numFmtId="0" fontId="5" fillId="43" borderId="208" applyNumberFormat="0" applyProtection="0">
      <alignment horizontal="left" vertical="center" indent="1"/>
    </xf>
    <xf numFmtId="0" fontId="5" fillId="43" borderId="208" applyNumberFormat="0" applyProtection="0">
      <alignment horizontal="left" vertical="center" indent="1"/>
    </xf>
    <xf numFmtId="0" fontId="63" fillId="93" borderId="207" applyNumberFormat="0" applyProtection="0">
      <alignment horizontal="left" vertical="center" indent="1"/>
    </xf>
    <xf numFmtId="0" fontId="63" fillId="93" borderId="207" applyNumberFormat="0" applyProtection="0">
      <alignment horizontal="left" vertical="center" indent="1"/>
    </xf>
    <xf numFmtId="0" fontId="5" fillId="43" borderId="208" applyNumberFormat="0" applyProtection="0">
      <alignment horizontal="left" vertical="center" indent="1"/>
    </xf>
    <xf numFmtId="0" fontId="5" fillId="43" borderId="208" applyNumberFormat="0" applyProtection="0">
      <alignment horizontal="left" vertical="center" indent="1"/>
    </xf>
    <xf numFmtId="0" fontId="5" fillId="43" borderId="208" applyNumberFormat="0" applyProtection="0">
      <alignment horizontal="left" vertical="center" indent="1"/>
    </xf>
    <xf numFmtId="0" fontId="5" fillId="43" borderId="208" applyNumberFormat="0" applyProtection="0">
      <alignment horizontal="left" vertical="center" indent="1"/>
    </xf>
    <xf numFmtId="0" fontId="5" fillId="43" borderId="208" applyNumberFormat="0" applyProtection="0">
      <alignment horizontal="left" vertical="center" indent="1"/>
    </xf>
    <xf numFmtId="0" fontId="5" fillId="43" borderId="208" applyNumberFormat="0" applyProtection="0">
      <alignment horizontal="left" vertical="center" indent="1"/>
    </xf>
    <xf numFmtId="0" fontId="63" fillId="95" borderId="206" applyNumberFormat="0" applyProtection="0">
      <alignment horizontal="left" vertical="center" indent="1"/>
    </xf>
    <xf numFmtId="0" fontId="63" fillId="95" borderId="206" applyNumberFormat="0" applyProtection="0">
      <alignment horizontal="left" vertical="center" indent="1"/>
    </xf>
    <xf numFmtId="0" fontId="5" fillId="43" borderId="208" applyNumberFormat="0" applyProtection="0">
      <alignment horizontal="left" vertical="center" indent="1"/>
    </xf>
    <xf numFmtId="0" fontId="5" fillId="43" borderId="208" applyNumberFormat="0" applyProtection="0">
      <alignment horizontal="left" vertical="center" indent="1"/>
    </xf>
    <xf numFmtId="0" fontId="63" fillId="95" borderId="206" applyNumberFormat="0" applyProtection="0">
      <alignment horizontal="left" vertical="center" indent="1"/>
    </xf>
    <xf numFmtId="0" fontId="63" fillId="95" borderId="206" applyNumberFormat="0" applyProtection="0">
      <alignment horizontal="left" vertical="center" indent="1"/>
    </xf>
    <xf numFmtId="0" fontId="5" fillId="43" borderId="208" applyNumberFormat="0" applyProtection="0">
      <alignment horizontal="left" vertical="center" indent="1"/>
    </xf>
    <xf numFmtId="0" fontId="5" fillId="43" borderId="208" applyNumberFormat="0" applyProtection="0">
      <alignment horizontal="left" vertical="center" indent="1"/>
    </xf>
    <xf numFmtId="0" fontId="63" fillId="93" borderId="207" applyNumberFormat="0" applyProtection="0">
      <alignment horizontal="left" vertical="center" indent="1"/>
    </xf>
    <xf numFmtId="0" fontId="63" fillId="93" borderId="207" applyNumberFormat="0" applyProtection="0">
      <alignment horizontal="left" vertical="center" indent="1"/>
    </xf>
    <xf numFmtId="0" fontId="5" fillId="43" borderId="208" applyNumberFormat="0" applyProtection="0">
      <alignment horizontal="left" vertical="center" indent="1"/>
    </xf>
    <xf numFmtId="0" fontId="5" fillId="43" borderId="208" applyNumberFormat="0" applyProtection="0">
      <alignment horizontal="left" vertical="center" indent="1"/>
    </xf>
    <xf numFmtId="0" fontId="5" fillId="43" borderId="208" applyNumberFormat="0" applyProtection="0">
      <alignment horizontal="left" vertical="center" indent="1"/>
    </xf>
    <xf numFmtId="0" fontId="5" fillId="43" borderId="208" applyNumberFormat="0" applyProtection="0">
      <alignment horizontal="left" vertical="center" indent="1"/>
    </xf>
    <xf numFmtId="0" fontId="5" fillId="43" borderId="208" applyNumberFormat="0" applyProtection="0">
      <alignment horizontal="left" vertical="center" indent="1"/>
    </xf>
    <xf numFmtId="0" fontId="5" fillId="43" borderId="208" applyNumberFormat="0" applyProtection="0">
      <alignment horizontal="left" vertical="center" indent="1"/>
    </xf>
    <xf numFmtId="0" fontId="5" fillId="43" borderId="208" applyNumberFormat="0" applyProtection="0">
      <alignment horizontal="left" vertical="center" indent="1"/>
    </xf>
    <xf numFmtId="0" fontId="5" fillId="43" borderId="208" applyNumberFormat="0" applyProtection="0">
      <alignment horizontal="left" vertical="center" indent="1"/>
    </xf>
    <xf numFmtId="0" fontId="5" fillId="43" borderId="208" applyNumberFormat="0" applyProtection="0">
      <alignment horizontal="left" vertical="center" indent="1"/>
    </xf>
    <xf numFmtId="0" fontId="5" fillId="43" borderId="208" applyNumberFormat="0" applyProtection="0">
      <alignment horizontal="left" vertical="center" indent="1"/>
    </xf>
    <xf numFmtId="0" fontId="5" fillId="43" borderId="208" applyNumberFormat="0" applyProtection="0">
      <alignment horizontal="left" vertical="top" indent="1"/>
    </xf>
    <xf numFmtId="0" fontId="5" fillId="43" borderId="208" applyNumberFormat="0" applyProtection="0">
      <alignment horizontal="left" vertical="top" indent="1"/>
    </xf>
    <xf numFmtId="0" fontId="5" fillId="43" borderId="208" applyNumberFormat="0" applyProtection="0">
      <alignment horizontal="left" vertical="top" indent="1"/>
    </xf>
    <xf numFmtId="0" fontId="5" fillId="43" borderId="208" applyNumberFormat="0" applyProtection="0">
      <alignment horizontal="left" vertical="top" indent="1"/>
    </xf>
    <xf numFmtId="0" fontId="63" fillId="48" borderId="208" applyNumberFormat="0" applyProtection="0">
      <alignment horizontal="left" vertical="top" indent="1"/>
    </xf>
    <xf numFmtId="0" fontId="63" fillId="48" borderId="208" applyNumberFormat="0" applyProtection="0">
      <alignment horizontal="left" vertical="top" indent="1"/>
    </xf>
    <xf numFmtId="0" fontId="5" fillId="43" borderId="208" applyNumberFormat="0" applyProtection="0">
      <alignment horizontal="left" vertical="top" indent="1"/>
    </xf>
    <xf numFmtId="0" fontId="5" fillId="43" borderId="208" applyNumberFormat="0" applyProtection="0">
      <alignment horizontal="left" vertical="top" indent="1"/>
    </xf>
    <xf numFmtId="0" fontId="5" fillId="43" borderId="208" applyNumberFormat="0" applyProtection="0">
      <alignment horizontal="left" vertical="top" indent="1"/>
    </xf>
    <xf numFmtId="0" fontId="5" fillId="43" borderId="208" applyNumberFormat="0" applyProtection="0">
      <alignment horizontal="left" vertical="top" indent="1"/>
    </xf>
    <xf numFmtId="0" fontId="5" fillId="43" borderId="208" applyNumberFormat="0" applyProtection="0">
      <alignment horizontal="left" vertical="top" indent="1"/>
    </xf>
    <xf numFmtId="0" fontId="5" fillId="43" borderId="208" applyNumberFormat="0" applyProtection="0">
      <alignment horizontal="left" vertical="top" indent="1"/>
    </xf>
    <xf numFmtId="0" fontId="63" fillId="48" borderId="208" applyNumberFormat="0" applyProtection="0">
      <alignment horizontal="left" vertical="top" indent="1"/>
    </xf>
    <xf numFmtId="0" fontId="63" fillId="48" borderId="208" applyNumberFormat="0" applyProtection="0">
      <alignment horizontal="left" vertical="top" indent="1"/>
    </xf>
    <xf numFmtId="0" fontId="63" fillId="48" borderId="208" applyNumberFormat="0" applyProtection="0">
      <alignment horizontal="left" vertical="top" indent="1"/>
    </xf>
    <xf numFmtId="0" fontId="63" fillId="48" borderId="208" applyNumberFormat="0" applyProtection="0">
      <alignment horizontal="left" vertical="top" indent="1"/>
    </xf>
    <xf numFmtId="0" fontId="5" fillId="43" borderId="208" applyNumberFormat="0" applyProtection="0">
      <alignment horizontal="left" vertical="top" indent="1"/>
    </xf>
    <xf numFmtId="0" fontId="5" fillId="43" borderId="208" applyNumberFormat="0" applyProtection="0">
      <alignment horizontal="left" vertical="top" indent="1"/>
    </xf>
    <xf numFmtId="0" fontId="63" fillId="48" borderId="208" applyNumberFormat="0" applyProtection="0">
      <alignment horizontal="left" vertical="top" indent="1"/>
    </xf>
    <xf numFmtId="0" fontId="63" fillId="48" borderId="208" applyNumberFormat="0" applyProtection="0">
      <alignment horizontal="left" vertical="top" indent="1"/>
    </xf>
    <xf numFmtId="0" fontId="5" fillId="43" borderId="208" applyNumberFormat="0" applyProtection="0">
      <alignment horizontal="left" vertical="top" indent="1"/>
    </xf>
    <xf numFmtId="0" fontId="5" fillId="43" borderId="208" applyNumberFormat="0" applyProtection="0">
      <alignment horizontal="left" vertical="top" indent="1"/>
    </xf>
    <xf numFmtId="0" fontId="5" fillId="43" borderId="208" applyNumberFormat="0" applyProtection="0">
      <alignment horizontal="left" vertical="top" indent="1"/>
    </xf>
    <xf numFmtId="0" fontId="5" fillId="43" borderId="208" applyNumberFormat="0" applyProtection="0">
      <alignment horizontal="left" vertical="top" indent="1"/>
    </xf>
    <xf numFmtId="0" fontId="5" fillId="43" borderId="208" applyNumberFormat="0" applyProtection="0">
      <alignment horizontal="left" vertical="top" indent="1"/>
    </xf>
    <xf numFmtId="0" fontId="5" fillId="43" borderId="208" applyNumberFormat="0" applyProtection="0">
      <alignment horizontal="left" vertical="top" indent="1"/>
    </xf>
    <xf numFmtId="0" fontId="5" fillId="43" borderId="208" applyNumberFormat="0" applyProtection="0">
      <alignment horizontal="left" vertical="top" indent="1"/>
    </xf>
    <xf numFmtId="0" fontId="5" fillId="43" borderId="208" applyNumberFormat="0" applyProtection="0">
      <alignment horizontal="left" vertical="top" indent="1"/>
    </xf>
    <xf numFmtId="0" fontId="5" fillId="43" borderId="208" applyNumberFormat="0" applyProtection="0">
      <alignment horizontal="left" vertical="top" indent="1"/>
    </xf>
    <xf numFmtId="0" fontId="5" fillId="43" borderId="208" applyNumberFormat="0" applyProtection="0">
      <alignment horizontal="left" vertical="top" indent="1"/>
    </xf>
    <xf numFmtId="0" fontId="5" fillId="43" borderId="208" applyNumberFormat="0" applyProtection="0">
      <alignment horizontal="left" vertical="top" indent="1"/>
    </xf>
    <xf numFmtId="0" fontId="5" fillId="43" borderId="208" applyNumberFormat="0" applyProtection="0">
      <alignment horizontal="left" vertical="top" indent="1"/>
    </xf>
    <xf numFmtId="0" fontId="5" fillId="49" borderId="208" applyNumberFormat="0" applyProtection="0">
      <alignment horizontal="left" vertical="center" indent="1"/>
    </xf>
    <xf numFmtId="0" fontId="5" fillId="49" borderId="208" applyNumberFormat="0" applyProtection="0">
      <alignment horizontal="left" vertical="center" indent="1"/>
    </xf>
    <xf numFmtId="0" fontId="5" fillId="49" borderId="208" applyNumberFormat="0" applyProtection="0">
      <alignment horizontal="left" vertical="center" indent="1"/>
    </xf>
    <xf numFmtId="0" fontId="5" fillId="49" borderId="208" applyNumberFormat="0" applyProtection="0">
      <alignment horizontal="left" vertical="center" indent="1"/>
    </xf>
    <xf numFmtId="0" fontId="5" fillId="49" borderId="208" applyNumberFormat="0" applyProtection="0">
      <alignment horizontal="left" vertical="center" indent="1"/>
    </xf>
    <xf numFmtId="0" fontId="5" fillId="49" borderId="208" applyNumberFormat="0" applyProtection="0">
      <alignment horizontal="left" vertical="center" indent="1"/>
    </xf>
    <xf numFmtId="0" fontId="5" fillId="49" borderId="208" applyNumberFormat="0" applyProtection="0">
      <alignment horizontal="left" vertical="center" indent="1"/>
    </xf>
    <xf numFmtId="0" fontId="5" fillId="49" borderId="208" applyNumberFormat="0" applyProtection="0">
      <alignment horizontal="left" vertical="center" indent="1"/>
    </xf>
    <xf numFmtId="0" fontId="63" fillId="77" borderId="207" applyNumberFormat="0" applyProtection="0">
      <alignment horizontal="left" vertical="center" indent="1"/>
    </xf>
    <xf numFmtId="0" fontId="63" fillId="77" borderId="207" applyNumberFormat="0" applyProtection="0">
      <alignment horizontal="left" vertical="center" indent="1"/>
    </xf>
    <xf numFmtId="0" fontId="5" fillId="49" borderId="208" applyNumberFormat="0" applyProtection="0">
      <alignment horizontal="left" vertical="center" indent="1"/>
    </xf>
    <xf numFmtId="0" fontId="5" fillId="49" borderId="208" applyNumberFormat="0" applyProtection="0">
      <alignment horizontal="left" vertical="center" indent="1"/>
    </xf>
    <xf numFmtId="0" fontId="5" fillId="49" borderId="208" applyNumberFormat="0" applyProtection="0">
      <alignment horizontal="left" vertical="center" indent="1"/>
    </xf>
    <xf numFmtId="0" fontId="5" fillId="49" borderId="208" applyNumberFormat="0" applyProtection="0">
      <alignment horizontal="left" vertical="center" indent="1"/>
    </xf>
    <xf numFmtId="0" fontId="5" fillId="49" borderId="208" applyNumberFormat="0" applyProtection="0">
      <alignment horizontal="left" vertical="center" indent="1"/>
    </xf>
    <xf numFmtId="0" fontId="5" fillId="49" borderId="208" applyNumberFormat="0" applyProtection="0">
      <alignment horizontal="left" vertical="center" indent="1"/>
    </xf>
    <xf numFmtId="0" fontId="63" fillId="94" borderId="206" applyNumberFormat="0" applyProtection="0">
      <alignment horizontal="left" vertical="center" indent="1"/>
    </xf>
    <xf numFmtId="0" fontId="63" fillId="94" borderId="206" applyNumberFormat="0" applyProtection="0">
      <alignment horizontal="left" vertical="center" indent="1"/>
    </xf>
    <xf numFmtId="0" fontId="5" fillId="49" borderId="208" applyNumberFormat="0" applyProtection="0">
      <alignment horizontal="left" vertical="center" indent="1"/>
    </xf>
    <xf numFmtId="0" fontId="5" fillId="49" borderId="208" applyNumberFormat="0" applyProtection="0">
      <alignment horizontal="left" vertical="center" indent="1"/>
    </xf>
    <xf numFmtId="0" fontId="63" fillId="94" borderId="206" applyNumberFormat="0" applyProtection="0">
      <alignment horizontal="left" vertical="center" indent="1"/>
    </xf>
    <xf numFmtId="0" fontId="63" fillId="94" borderId="206" applyNumberFormat="0" applyProtection="0">
      <alignment horizontal="left" vertical="center" indent="1"/>
    </xf>
    <xf numFmtId="0" fontId="5" fillId="49" borderId="208" applyNumberFormat="0" applyProtection="0">
      <alignment horizontal="left" vertical="center" indent="1"/>
    </xf>
    <xf numFmtId="0" fontId="5" fillId="49" borderId="208" applyNumberFormat="0" applyProtection="0">
      <alignment horizontal="left" vertical="center" indent="1"/>
    </xf>
    <xf numFmtId="0" fontId="63" fillId="77" borderId="207" applyNumberFormat="0" applyProtection="0">
      <alignment horizontal="left" vertical="center" indent="1"/>
    </xf>
    <xf numFmtId="0" fontId="63" fillId="77" borderId="207" applyNumberFormat="0" applyProtection="0">
      <alignment horizontal="left" vertical="center" indent="1"/>
    </xf>
    <xf numFmtId="0" fontId="5" fillId="49" borderId="208" applyNumberFormat="0" applyProtection="0">
      <alignment horizontal="left" vertical="center" indent="1"/>
    </xf>
    <xf numFmtId="0" fontId="5" fillId="49" borderId="208" applyNumberFormat="0" applyProtection="0">
      <alignment horizontal="left" vertical="center" indent="1"/>
    </xf>
    <xf numFmtId="0" fontId="5" fillId="49" borderId="208" applyNumberFormat="0" applyProtection="0">
      <alignment horizontal="left" vertical="center" indent="1"/>
    </xf>
    <xf numFmtId="0" fontId="5" fillId="49" borderId="208" applyNumberFormat="0" applyProtection="0">
      <alignment horizontal="left" vertical="center" indent="1"/>
    </xf>
    <xf numFmtId="0" fontId="5" fillId="49" borderId="208" applyNumberFormat="0" applyProtection="0">
      <alignment horizontal="left" vertical="center" indent="1"/>
    </xf>
    <xf numFmtId="0" fontId="5" fillId="49" borderId="208" applyNumberFormat="0" applyProtection="0">
      <alignment horizontal="left" vertical="center" indent="1"/>
    </xf>
    <xf numFmtId="0" fontId="5" fillId="49" borderId="208" applyNumberFormat="0" applyProtection="0">
      <alignment horizontal="left" vertical="center" indent="1"/>
    </xf>
    <xf numFmtId="0" fontId="5" fillId="49" borderId="208" applyNumberFormat="0" applyProtection="0">
      <alignment horizontal="left" vertical="center" indent="1"/>
    </xf>
    <xf numFmtId="0" fontId="5" fillId="49" borderId="208" applyNumberFormat="0" applyProtection="0">
      <alignment horizontal="left" vertical="center" indent="1"/>
    </xf>
    <xf numFmtId="0" fontId="5" fillId="49" borderId="208" applyNumberFormat="0" applyProtection="0">
      <alignment horizontal="left" vertical="center" indent="1"/>
    </xf>
    <xf numFmtId="0" fontId="5" fillId="49" borderId="208" applyNumberFormat="0" applyProtection="0">
      <alignment horizontal="left" vertical="top" indent="1"/>
    </xf>
    <xf numFmtId="0" fontId="5" fillId="49" borderId="208" applyNumberFormat="0" applyProtection="0">
      <alignment horizontal="left" vertical="top" indent="1"/>
    </xf>
    <xf numFmtId="0" fontId="5" fillId="49" borderId="208" applyNumberFormat="0" applyProtection="0">
      <alignment horizontal="left" vertical="top" indent="1"/>
    </xf>
    <xf numFmtId="0" fontId="5" fillId="49" borderId="208" applyNumberFormat="0" applyProtection="0">
      <alignment horizontal="left" vertical="top" indent="1"/>
    </xf>
    <xf numFmtId="0" fontId="63" fillId="77" borderId="208" applyNumberFormat="0" applyProtection="0">
      <alignment horizontal="left" vertical="top" indent="1"/>
    </xf>
    <xf numFmtId="0" fontId="63" fillId="77" borderId="208" applyNumberFormat="0" applyProtection="0">
      <alignment horizontal="left" vertical="top" indent="1"/>
    </xf>
    <xf numFmtId="0" fontId="5" fillId="49" borderId="208" applyNumberFormat="0" applyProtection="0">
      <alignment horizontal="left" vertical="top" indent="1"/>
    </xf>
    <xf numFmtId="0" fontId="5" fillId="49" borderId="208" applyNumberFormat="0" applyProtection="0">
      <alignment horizontal="left" vertical="top" indent="1"/>
    </xf>
    <xf numFmtId="0" fontId="5" fillId="49" borderId="208" applyNumberFormat="0" applyProtection="0">
      <alignment horizontal="left" vertical="top" indent="1"/>
    </xf>
    <xf numFmtId="0" fontId="5" fillId="49" borderId="208" applyNumberFormat="0" applyProtection="0">
      <alignment horizontal="left" vertical="top" indent="1"/>
    </xf>
    <xf numFmtId="0" fontId="5" fillId="49" borderId="208" applyNumberFormat="0" applyProtection="0">
      <alignment horizontal="left" vertical="top" indent="1"/>
    </xf>
    <xf numFmtId="0" fontId="5" fillId="49" borderId="208" applyNumberFormat="0" applyProtection="0">
      <alignment horizontal="left" vertical="top" indent="1"/>
    </xf>
    <xf numFmtId="0" fontId="63" fillId="77" borderId="208" applyNumberFormat="0" applyProtection="0">
      <alignment horizontal="left" vertical="top" indent="1"/>
    </xf>
    <xf numFmtId="0" fontId="63" fillId="77" borderId="208" applyNumberFormat="0" applyProtection="0">
      <alignment horizontal="left" vertical="top" indent="1"/>
    </xf>
    <xf numFmtId="0" fontId="63" fillId="77" borderId="208" applyNumberFormat="0" applyProtection="0">
      <alignment horizontal="left" vertical="top" indent="1"/>
    </xf>
    <xf numFmtId="0" fontId="63" fillId="77" borderId="208" applyNumberFormat="0" applyProtection="0">
      <alignment horizontal="left" vertical="top" indent="1"/>
    </xf>
    <xf numFmtId="0" fontId="5" fillId="49" borderId="208" applyNumberFormat="0" applyProtection="0">
      <alignment horizontal="left" vertical="top" indent="1"/>
    </xf>
    <xf numFmtId="0" fontId="5" fillId="49" borderId="208" applyNumberFormat="0" applyProtection="0">
      <alignment horizontal="left" vertical="top" indent="1"/>
    </xf>
    <xf numFmtId="0" fontId="63" fillId="77" borderId="208" applyNumberFormat="0" applyProtection="0">
      <alignment horizontal="left" vertical="top" indent="1"/>
    </xf>
    <xf numFmtId="0" fontId="63" fillId="77" borderId="208" applyNumberFormat="0" applyProtection="0">
      <alignment horizontal="left" vertical="top" indent="1"/>
    </xf>
    <xf numFmtId="0" fontId="5" fillId="49" borderId="208" applyNumberFormat="0" applyProtection="0">
      <alignment horizontal="left" vertical="top" indent="1"/>
    </xf>
    <xf numFmtId="0" fontId="5" fillId="49" borderId="208" applyNumberFormat="0" applyProtection="0">
      <alignment horizontal="left" vertical="top" indent="1"/>
    </xf>
    <xf numFmtId="0" fontId="5" fillId="49" borderId="208" applyNumberFormat="0" applyProtection="0">
      <alignment horizontal="left" vertical="top" indent="1"/>
    </xf>
    <xf numFmtId="0" fontId="5" fillId="49" borderId="208" applyNumberFormat="0" applyProtection="0">
      <alignment horizontal="left" vertical="top" indent="1"/>
    </xf>
    <xf numFmtId="0" fontId="5" fillId="49" borderId="208" applyNumberFormat="0" applyProtection="0">
      <alignment horizontal="left" vertical="top" indent="1"/>
    </xf>
    <xf numFmtId="0" fontId="5" fillId="49" borderId="208" applyNumberFormat="0" applyProtection="0">
      <alignment horizontal="left" vertical="top" indent="1"/>
    </xf>
    <xf numFmtId="0" fontId="5" fillId="49" borderId="208" applyNumberFormat="0" applyProtection="0">
      <alignment horizontal="left" vertical="top" indent="1"/>
    </xf>
    <xf numFmtId="0" fontId="5" fillId="49" borderId="208" applyNumberFormat="0" applyProtection="0">
      <alignment horizontal="left" vertical="top" indent="1"/>
    </xf>
    <xf numFmtId="0" fontId="5" fillId="49" borderId="208" applyNumberFormat="0" applyProtection="0">
      <alignment horizontal="left" vertical="top" indent="1"/>
    </xf>
    <xf numFmtId="0" fontId="5" fillId="49" borderId="208" applyNumberFormat="0" applyProtection="0">
      <alignment horizontal="left" vertical="top" indent="1"/>
    </xf>
    <xf numFmtId="0" fontId="5" fillId="49" borderId="208" applyNumberFormat="0" applyProtection="0">
      <alignment horizontal="left" vertical="top" indent="1"/>
    </xf>
    <xf numFmtId="0" fontId="5" fillId="49" borderId="208" applyNumberFormat="0" applyProtection="0">
      <alignment horizontal="left" vertical="top" indent="1"/>
    </xf>
    <xf numFmtId="0" fontId="5" fillId="50" borderId="208" applyNumberFormat="0" applyProtection="0">
      <alignment horizontal="left" vertical="center" indent="1"/>
    </xf>
    <xf numFmtId="0" fontId="5" fillId="50" borderId="208" applyNumberFormat="0" applyProtection="0">
      <alignment horizontal="left" vertical="center" indent="1"/>
    </xf>
    <xf numFmtId="0" fontId="5" fillId="50" borderId="208" applyNumberFormat="0" applyProtection="0">
      <alignment horizontal="left" vertical="center" indent="1"/>
    </xf>
    <xf numFmtId="0" fontId="5" fillId="50" borderId="208" applyNumberFormat="0" applyProtection="0">
      <alignment horizontal="left" vertical="center" indent="1"/>
    </xf>
    <xf numFmtId="0" fontId="5" fillId="50" borderId="208" applyNumberFormat="0" applyProtection="0">
      <alignment horizontal="left" vertical="center" indent="1"/>
    </xf>
    <xf numFmtId="0" fontId="5" fillId="50" borderId="208" applyNumberFormat="0" applyProtection="0">
      <alignment horizontal="left" vertical="center" indent="1"/>
    </xf>
    <xf numFmtId="0" fontId="63" fillId="46" borderId="207" applyNumberFormat="0" applyProtection="0">
      <alignment horizontal="left" vertical="center" indent="1"/>
    </xf>
    <xf numFmtId="0" fontId="63" fillId="46" borderId="207" applyNumberFormat="0" applyProtection="0">
      <alignment horizontal="left" vertical="center" indent="1"/>
    </xf>
    <xf numFmtId="0" fontId="5" fillId="50" borderId="208" applyNumberFormat="0" applyProtection="0">
      <alignment horizontal="left" vertical="center" indent="1"/>
    </xf>
    <xf numFmtId="0" fontId="5" fillId="50" borderId="208" applyNumberFormat="0" applyProtection="0">
      <alignment horizontal="left" vertical="center" indent="1"/>
    </xf>
    <xf numFmtId="0" fontId="5" fillId="50" borderId="208" applyNumberFormat="0" applyProtection="0">
      <alignment horizontal="left" vertical="center" indent="1"/>
    </xf>
    <xf numFmtId="0" fontId="5" fillId="50" borderId="208" applyNumberFormat="0" applyProtection="0">
      <alignment horizontal="left" vertical="center" indent="1"/>
    </xf>
    <xf numFmtId="0" fontId="5" fillId="50" borderId="208" applyNumberFormat="0" applyProtection="0">
      <alignment horizontal="left" vertical="center" indent="1"/>
    </xf>
    <xf numFmtId="0" fontId="5" fillId="50" borderId="208" applyNumberFormat="0" applyProtection="0">
      <alignment horizontal="left" vertical="center" indent="1"/>
    </xf>
    <xf numFmtId="0" fontId="63" fillId="86" borderId="206" applyNumberFormat="0" applyProtection="0">
      <alignment horizontal="left" vertical="center" indent="1"/>
    </xf>
    <xf numFmtId="0" fontId="63" fillId="86" borderId="206" applyNumberFormat="0" applyProtection="0">
      <alignment horizontal="left" vertical="center" indent="1"/>
    </xf>
    <xf numFmtId="0" fontId="5" fillId="50" borderId="208" applyNumberFormat="0" applyProtection="0">
      <alignment horizontal="left" vertical="center" indent="1"/>
    </xf>
    <xf numFmtId="0" fontId="5" fillId="50" borderId="208" applyNumberFormat="0" applyProtection="0">
      <alignment horizontal="left" vertical="center" indent="1"/>
    </xf>
    <xf numFmtId="0" fontId="63" fillId="86" borderId="206" applyNumberFormat="0" applyProtection="0">
      <alignment horizontal="left" vertical="center" indent="1"/>
    </xf>
    <xf numFmtId="0" fontId="63" fillId="86" borderId="206" applyNumberFormat="0" applyProtection="0">
      <alignment horizontal="left" vertical="center" indent="1"/>
    </xf>
    <xf numFmtId="0" fontId="5" fillId="50" borderId="208" applyNumberFormat="0" applyProtection="0">
      <alignment horizontal="left" vertical="center" indent="1"/>
    </xf>
    <xf numFmtId="0" fontId="5" fillId="50" borderId="208" applyNumberFormat="0" applyProtection="0">
      <alignment horizontal="left" vertical="center" indent="1"/>
    </xf>
    <xf numFmtId="0" fontId="63" fillId="46" borderId="207" applyNumberFormat="0" applyProtection="0">
      <alignment horizontal="left" vertical="center" indent="1"/>
    </xf>
    <xf numFmtId="0" fontId="63" fillId="46" borderId="207" applyNumberFormat="0" applyProtection="0">
      <alignment horizontal="left" vertical="center" indent="1"/>
    </xf>
    <xf numFmtId="0" fontId="5" fillId="50" borderId="208" applyNumberFormat="0" applyProtection="0">
      <alignment horizontal="left" vertical="center" indent="1"/>
    </xf>
    <xf numFmtId="0" fontId="5" fillId="50" borderId="208" applyNumberFormat="0" applyProtection="0">
      <alignment horizontal="left" vertical="center" indent="1"/>
    </xf>
    <xf numFmtId="0" fontId="5" fillId="50" borderId="208" applyNumberFormat="0" applyProtection="0">
      <alignment horizontal="left" vertical="center" indent="1"/>
    </xf>
    <xf numFmtId="0" fontId="5" fillId="50" borderId="208" applyNumberFormat="0" applyProtection="0">
      <alignment horizontal="left" vertical="center" indent="1"/>
    </xf>
    <xf numFmtId="0" fontId="5" fillId="50" borderId="208" applyNumberFormat="0" applyProtection="0">
      <alignment horizontal="left" vertical="center" indent="1"/>
    </xf>
    <xf numFmtId="0" fontId="5" fillId="50" borderId="208" applyNumberFormat="0" applyProtection="0">
      <alignment horizontal="left" vertical="center" indent="1"/>
    </xf>
    <xf numFmtId="0" fontId="5" fillId="50" borderId="208" applyNumberFormat="0" applyProtection="0">
      <alignment horizontal="left" vertical="center" indent="1"/>
    </xf>
    <xf numFmtId="0" fontId="5" fillId="50" borderId="208" applyNumberFormat="0" applyProtection="0">
      <alignment horizontal="left" vertical="center" indent="1"/>
    </xf>
    <xf numFmtId="0" fontId="5" fillId="50" borderId="208" applyNumberFormat="0" applyProtection="0">
      <alignment horizontal="left" vertical="center" indent="1"/>
    </xf>
    <xf numFmtId="0" fontId="5" fillId="50" borderId="208" applyNumberFormat="0" applyProtection="0">
      <alignment horizontal="left" vertical="center" indent="1"/>
    </xf>
    <xf numFmtId="0" fontId="5" fillId="50" borderId="208" applyNumberFormat="0" applyProtection="0">
      <alignment horizontal="left" vertical="top" indent="1"/>
    </xf>
    <xf numFmtId="0" fontId="5" fillId="50" borderId="208" applyNumberFormat="0" applyProtection="0">
      <alignment horizontal="left" vertical="top" indent="1"/>
    </xf>
    <xf numFmtId="0" fontId="5" fillId="50" borderId="208" applyNumberFormat="0" applyProtection="0">
      <alignment horizontal="left" vertical="top" indent="1"/>
    </xf>
    <xf numFmtId="0" fontId="5" fillId="50" borderId="208" applyNumberFormat="0" applyProtection="0">
      <alignment horizontal="left" vertical="top" indent="1"/>
    </xf>
    <xf numFmtId="0" fontId="63" fillId="46" borderId="208" applyNumberFormat="0" applyProtection="0">
      <alignment horizontal="left" vertical="top" indent="1"/>
    </xf>
    <xf numFmtId="0" fontId="63" fillId="46" borderId="208" applyNumberFormat="0" applyProtection="0">
      <alignment horizontal="left" vertical="top" indent="1"/>
    </xf>
    <xf numFmtId="0" fontId="5" fillId="50" borderId="208" applyNumberFormat="0" applyProtection="0">
      <alignment horizontal="left" vertical="top" indent="1"/>
    </xf>
    <xf numFmtId="0" fontId="5" fillId="50" borderId="208" applyNumberFormat="0" applyProtection="0">
      <alignment horizontal="left" vertical="top" indent="1"/>
    </xf>
    <xf numFmtId="0" fontId="5" fillId="50" borderId="208" applyNumberFormat="0" applyProtection="0">
      <alignment horizontal="left" vertical="top" indent="1"/>
    </xf>
    <xf numFmtId="0" fontId="5" fillId="50" borderId="208" applyNumberFormat="0" applyProtection="0">
      <alignment horizontal="left" vertical="top" indent="1"/>
    </xf>
    <xf numFmtId="0" fontId="5" fillId="50" borderId="208" applyNumberFormat="0" applyProtection="0">
      <alignment horizontal="left" vertical="top" indent="1"/>
    </xf>
    <xf numFmtId="0" fontId="5" fillId="50" borderId="208" applyNumberFormat="0" applyProtection="0">
      <alignment horizontal="left" vertical="top" indent="1"/>
    </xf>
    <xf numFmtId="0" fontId="63" fillId="46" borderId="208" applyNumberFormat="0" applyProtection="0">
      <alignment horizontal="left" vertical="top" indent="1"/>
    </xf>
    <xf numFmtId="0" fontId="63" fillId="46" borderId="208" applyNumberFormat="0" applyProtection="0">
      <alignment horizontal="left" vertical="top" indent="1"/>
    </xf>
    <xf numFmtId="0" fontId="63" fillId="46" borderId="208" applyNumberFormat="0" applyProtection="0">
      <alignment horizontal="left" vertical="top" indent="1"/>
    </xf>
    <xf numFmtId="0" fontId="63" fillId="46" borderId="208" applyNumberFormat="0" applyProtection="0">
      <alignment horizontal="left" vertical="top" indent="1"/>
    </xf>
    <xf numFmtId="0" fontId="5" fillId="50" borderId="208" applyNumberFormat="0" applyProtection="0">
      <alignment horizontal="left" vertical="top" indent="1"/>
    </xf>
    <xf numFmtId="0" fontId="5" fillId="50" borderId="208" applyNumberFormat="0" applyProtection="0">
      <alignment horizontal="left" vertical="top" indent="1"/>
    </xf>
    <xf numFmtId="0" fontId="63" fillId="46" borderId="208" applyNumberFormat="0" applyProtection="0">
      <alignment horizontal="left" vertical="top" indent="1"/>
    </xf>
    <xf numFmtId="0" fontId="63" fillId="46" borderId="208" applyNumberFormat="0" applyProtection="0">
      <alignment horizontal="left" vertical="top" indent="1"/>
    </xf>
    <xf numFmtId="0" fontId="5" fillId="50" borderId="208" applyNumberFormat="0" applyProtection="0">
      <alignment horizontal="left" vertical="top" indent="1"/>
    </xf>
    <xf numFmtId="0" fontId="5" fillId="50" borderId="208" applyNumberFormat="0" applyProtection="0">
      <alignment horizontal="left" vertical="top" indent="1"/>
    </xf>
    <xf numFmtId="0" fontId="5" fillId="50" borderId="208" applyNumberFormat="0" applyProtection="0">
      <alignment horizontal="left" vertical="top" indent="1"/>
    </xf>
    <xf numFmtId="0" fontId="5" fillId="50" borderId="208" applyNumberFormat="0" applyProtection="0">
      <alignment horizontal="left" vertical="top" indent="1"/>
    </xf>
    <xf numFmtId="0" fontId="5" fillId="50" borderId="208" applyNumberFormat="0" applyProtection="0">
      <alignment horizontal="left" vertical="top" indent="1"/>
    </xf>
    <xf numFmtId="0" fontId="5" fillId="50" borderId="208" applyNumberFormat="0" applyProtection="0">
      <alignment horizontal="left" vertical="top" indent="1"/>
    </xf>
    <xf numFmtId="0" fontId="5" fillId="50" borderId="208" applyNumberFormat="0" applyProtection="0">
      <alignment horizontal="left" vertical="top" indent="1"/>
    </xf>
    <xf numFmtId="0" fontId="5" fillId="50" borderId="208" applyNumberFormat="0" applyProtection="0">
      <alignment horizontal="left" vertical="top" indent="1"/>
    </xf>
    <xf numFmtId="0" fontId="5" fillId="50" borderId="208" applyNumberFormat="0" applyProtection="0">
      <alignment horizontal="left" vertical="top" indent="1"/>
    </xf>
    <xf numFmtId="0" fontId="5" fillId="50" borderId="208" applyNumberFormat="0" applyProtection="0">
      <alignment horizontal="left" vertical="top" indent="1"/>
    </xf>
    <xf numFmtId="0" fontId="5" fillId="50" borderId="208" applyNumberFormat="0" applyProtection="0">
      <alignment horizontal="left" vertical="top" indent="1"/>
    </xf>
    <xf numFmtId="0" fontId="5" fillId="50" borderId="208" applyNumberFormat="0" applyProtection="0">
      <alignment horizontal="left" vertical="top" indent="1"/>
    </xf>
    <xf numFmtId="0" fontId="5" fillId="96" borderId="210" applyNumberFormat="0">
      <protection locked="0"/>
    </xf>
    <xf numFmtId="0" fontId="5" fillId="96" borderId="210" applyNumberFormat="0">
      <protection locked="0"/>
    </xf>
    <xf numFmtId="0" fontId="5" fillId="96" borderId="210" applyNumberFormat="0">
      <protection locked="0"/>
    </xf>
    <xf numFmtId="0" fontId="5" fillId="96" borderId="210" applyNumberFormat="0">
      <protection locked="0"/>
    </xf>
    <xf numFmtId="0" fontId="64" fillId="91" borderId="211" applyBorder="0"/>
    <xf numFmtId="4" fontId="55" fillId="40" borderId="208" applyNumberFormat="0" applyProtection="0">
      <alignment vertical="center"/>
    </xf>
    <xf numFmtId="4" fontId="55" fillId="40" borderId="208" applyNumberFormat="0" applyProtection="0">
      <alignment vertical="center"/>
    </xf>
    <xf numFmtId="4" fontId="95" fillId="97" borderId="208" applyNumberFormat="0" applyProtection="0">
      <alignment vertical="center"/>
    </xf>
    <xf numFmtId="4" fontId="95" fillId="97" borderId="208" applyNumberFormat="0" applyProtection="0">
      <alignment vertical="center"/>
    </xf>
    <xf numFmtId="4" fontId="95" fillId="97" borderId="208" applyNumberFormat="0" applyProtection="0">
      <alignment vertical="center"/>
    </xf>
    <xf numFmtId="4" fontId="95" fillId="97" borderId="208" applyNumberFormat="0" applyProtection="0">
      <alignment vertical="center"/>
    </xf>
    <xf numFmtId="4" fontId="55" fillId="40" borderId="208" applyNumberFormat="0" applyProtection="0">
      <alignment vertical="center"/>
    </xf>
    <xf numFmtId="4" fontId="55" fillId="40" borderId="208" applyNumberFormat="0" applyProtection="0">
      <alignment vertical="center"/>
    </xf>
    <xf numFmtId="4" fontId="57" fillId="40" borderId="208" applyNumberFormat="0" applyProtection="0">
      <alignment vertical="center"/>
    </xf>
    <xf numFmtId="4" fontId="57" fillId="40" borderId="208" applyNumberFormat="0" applyProtection="0">
      <alignment vertical="center"/>
    </xf>
    <xf numFmtId="4" fontId="100" fillId="0" borderId="206" applyNumberFormat="0" applyProtection="0">
      <alignment vertical="center"/>
    </xf>
    <xf numFmtId="4" fontId="100" fillId="0" borderId="206" applyNumberFormat="0" applyProtection="0">
      <alignment vertical="center"/>
    </xf>
    <xf numFmtId="4" fontId="100" fillId="0" borderId="206" applyNumberFormat="0" applyProtection="0">
      <alignment vertical="center"/>
    </xf>
    <xf numFmtId="4" fontId="100" fillId="0" borderId="206" applyNumberFormat="0" applyProtection="0">
      <alignment vertical="center"/>
    </xf>
    <xf numFmtId="4" fontId="97" fillId="40" borderId="195" applyNumberFormat="0" applyProtection="0">
      <alignment vertical="center"/>
    </xf>
    <xf numFmtId="4" fontId="97" fillId="40" borderId="195" applyNumberFormat="0" applyProtection="0">
      <alignment vertical="center"/>
    </xf>
    <xf numFmtId="4" fontId="97" fillId="40" borderId="195" applyNumberFormat="0" applyProtection="0">
      <alignment vertical="center"/>
    </xf>
    <xf numFmtId="4" fontId="97" fillId="40" borderId="195" applyNumberFormat="0" applyProtection="0">
      <alignment vertical="center"/>
    </xf>
    <xf numFmtId="4" fontId="57" fillId="40" borderId="208" applyNumberFormat="0" applyProtection="0">
      <alignment vertical="center"/>
    </xf>
    <xf numFmtId="4" fontId="57" fillId="40" borderId="208" applyNumberFormat="0" applyProtection="0">
      <alignment vertical="center"/>
    </xf>
    <xf numFmtId="4" fontId="55" fillId="40" borderId="208" applyNumberFormat="0" applyProtection="0">
      <alignment horizontal="left" vertical="center" indent="1"/>
    </xf>
    <xf numFmtId="4" fontId="55" fillId="40" borderId="208" applyNumberFormat="0" applyProtection="0">
      <alignment horizontal="left" vertical="center" indent="1"/>
    </xf>
    <xf numFmtId="4" fontId="95" fillId="94" borderId="208" applyNumberFormat="0" applyProtection="0">
      <alignment horizontal="left" vertical="center" indent="1"/>
    </xf>
    <xf numFmtId="4" fontId="95" fillId="94" borderId="208" applyNumberFormat="0" applyProtection="0">
      <alignment horizontal="left" vertical="center" indent="1"/>
    </xf>
    <xf numFmtId="4" fontId="95" fillId="94" borderId="208" applyNumberFormat="0" applyProtection="0">
      <alignment horizontal="left" vertical="center" indent="1"/>
    </xf>
    <xf numFmtId="4" fontId="95" fillId="94" borderId="208" applyNumberFormat="0" applyProtection="0">
      <alignment horizontal="left" vertical="center" indent="1"/>
    </xf>
    <xf numFmtId="4" fontId="55" fillId="40" borderId="208" applyNumberFormat="0" applyProtection="0">
      <alignment horizontal="left" vertical="center" indent="1"/>
    </xf>
    <xf numFmtId="4" fontId="55" fillId="40" borderId="208" applyNumberFormat="0" applyProtection="0">
      <alignment horizontal="left" vertical="center" indent="1"/>
    </xf>
    <xf numFmtId="0" fontId="55" fillId="40" borderId="208" applyNumberFormat="0" applyProtection="0">
      <alignment horizontal="left" vertical="top" indent="1"/>
    </xf>
    <xf numFmtId="0" fontId="55" fillId="40" borderId="208" applyNumberFormat="0" applyProtection="0">
      <alignment horizontal="left" vertical="top" indent="1"/>
    </xf>
    <xf numFmtId="0" fontId="95" fillId="97" borderId="208" applyNumberFormat="0" applyProtection="0">
      <alignment horizontal="left" vertical="top" indent="1"/>
    </xf>
    <xf numFmtId="0" fontId="95" fillId="97" borderId="208" applyNumberFormat="0" applyProtection="0">
      <alignment horizontal="left" vertical="top" indent="1"/>
    </xf>
    <xf numFmtId="0" fontId="95" fillId="97" borderId="208" applyNumberFormat="0" applyProtection="0">
      <alignment horizontal="left" vertical="top" indent="1"/>
    </xf>
    <xf numFmtId="0" fontId="95" fillId="97" borderId="208" applyNumberFormat="0" applyProtection="0">
      <alignment horizontal="left" vertical="top" indent="1"/>
    </xf>
    <xf numFmtId="0" fontId="55" fillId="40" borderId="208" applyNumberFormat="0" applyProtection="0">
      <alignment horizontal="left" vertical="top" indent="1"/>
    </xf>
    <xf numFmtId="0" fontId="55" fillId="40" borderId="208" applyNumberFormat="0" applyProtection="0">
      <alignment horizontal="left" vertical="top" indent="1"/>
    </xf>
    <xf numFmtId="4" fontId="55" fillId="46" borderId="208" applyNumberFormat="0" applyProtection="0">
      <alignment horizontal="right" vertical="center"/>
    </xf>
    <xf numFmtId="4" fontId="95" fillId="0" borderId="195" applyNumberFormat="0" applyProtection="0">
      <alignment horizontal="right" vertical="center"/>
    </xf>
    <xf numFmtId="4" fontId="95" fillId="0" borderId="195" applyNumberFormat="0" applyProtection="0">
      <alignment horizontal="right" vertical="center"/>
    </xf>
    <xf numFmtId="4" fontId="55" fillId="46" borderId="208" applyNumberFormat="0" applyProtection="0">
      <alignment horizontal="right" vertical="center"/>
    </xf>
    <xf numFmtId="4" fontId="55" fillId="46" borderId="208" applyNumberFormat="0" applyProtection="0">
      <alignment horizontal="right" vertical="center"/>
    </xf>
    <xf numFmtId="4" fontId="63" fillId="0" borderId="194" applyNumberFormat="0" applyProtection="0">
      <alignment horizontal="right" vertical="center"/>
    </xf>
    <xf numFmtId="4" fontId="63" fillId="0" borderId="194" applyNumberFormat="0" applyProtection="0">
      <alignment horizontal="right" vertical="center"/>
    </xf>
    <xf numFmtId="4" fontId="63" fillId="0" borderId="194" applyNumberFormat="0" applyProtection="0">
      <alignment horizontal="right" vertical="center"/>
    </xf>
    <xf numFmtId="4" fontId="63" fillId="0" borderId="194" applyNumberFormat="0" applyProtection="0">
      <alignment horizontal="right" vertical="center"/>
    </xf>
    <xf numFmtId="4" fontId="63" fillId="0" borderId="207" applyNumberFormat="0" applyProtection="0">
      <alignment horizontal="right" vertical="center"/>
    </xf>
    <xf numFmtId="4" fontId="63" fillId="0" borderId="207" applyNumberFormat="0" applyProtection="0">
      <alignment horizontal="right" vertical="center"/>
    </xf>
    <xf numFmtId="4" fontId="63" fillId="0" borderId="207" applyNumberFormat="0" applyProtection="0">
      <alignment horizontal="right" vertical="center"/>
    </xf>
    <xf numFmtId="4" fontId="63" fillId="0" borderId="207" applyNumberFormat="0" applyProtection="0">
      <alignment horizontal="right" vertical="center"/>
    </xf>
    <xf numFmtId="4" fontId="63" fillId="0" borderId="194" applyNumberFormat="0" applyProtection="0">
      <alignment horizontal="right" vertical="center"/>
    </xf>
    <xf numFmtId="4" fontId="55" fillId="46" borderId="208" applyNumberFormat="0" applyProtection="0">
      <alignment horizontal="right" vertical="center"/>
    </xf>
    <xf numFmtId="4" fontId="55" fillId="46" borderId="208" applyNumberFormat="0" applyProtection="0">
      <alignment horizontal="right" vertical="center"/>
    </xf>
    <xf numFmtId="4" fontId="55" fillId="46" borderId="208" applyNumberFormat="0" applyProtection="0">
      <alignment horizontal="right" vertical="center"/>
    </xf>
    <xf numFmtId="4" fontId="57" fillId="46" borderId="208" applyNumberFormat="0" applyProtection="0">
      <alignment horizontal="right" vertical="center"/>
    </xf>
    <xf numFmtId="4" fontId="57" fillId="46" borderId="208" applyNumberFormat="0" applyProtection="0">
      <alignment horizontal="right" vertical="center"/>
    </xf>
    <xf numFmtId="4" fontId="97" fillId="7" borderId="207" applyNumberFormat="0" applyProtection="0">
      <alignment horizontal="right" vertical="center"/>
    </xf>
    <xf numFmtId="4" fontId="97" fillId="7" borderId="207" applyNumberFormat="0" applyProtection="0">
      <alignment horizontal="right" vertical="center"/>
    </xf>
    <xf numFmtId="4" fontId="97" fillId="7" borderId="207" applyNumberFormat="0" applyProtection="0">
      <alignment horizontal="right" vertical="center"/>
    </xf>
    <xf numFmtId="4" fontId="97" fillId="7" borderId="207" applyNumberFormat="0" applyProtection="0">
      <alignment horizontal="right" vertical="center"/>
    </xf>
    <xf numFmtId="4" fontId="57" fillId="46" borderId="208" applyNumberFormat="0" applyProtection="0">
      <alignment horizontal="right" vertical="center"/>
    </xf>
    <xf numFmtId="4" fontId="57" fillId="46" borderId="208" applyNumberFormat="0" applyProtection="0">
      <alignment horizontal="right" vertical="center"/>
    </xf>
    <xf numFmtId="4" fontId="95" fillId="51" borderId="195" applyNumberFormat="0" applyProtection="0">
      <alignment horizontal="center" vertical="center" wrapText="1"/>
    </xf>
    <xf numFmtId="4" fontId="95" fillId="51" borderId="195" applyNumberFormat="0" applyProtection="0">
      <alignment horizontal="center" vertical="center" wrapText="1"/>
    </xf>
    <xf numFmtId="4" fontId="55" fillId="48" borderId="208" applyNumberFormat="0" applyProtection="0">
      <alignment horizontal="left" vertical="center" indent="1"/>
    </xf>
    <xf numFmtId="4" fontId="55" fillId="48" borderId="208" applyNumberFormat="0" applyProtection="0">
      <alignment horizontal="left" vertical="center" indent="1"/>
    </xf>
    <xf numFmtId="4" fontId="63" fillId="87" borderId="207" applyNumberFormat="0" applyProtection="0">
      <alignment horizontal="left" vertical="center" indent="1"/>
    </xf>
    <xf numFmtId="4" fontId="63" fillId="87" borderId="207" applyNumberFormat="0" applyProtection="0">
      <alignment horizontal="left" vertical="center" indent="1"/>
    </xf>
    <xf numFmtId="4" fontId="63" fillId="87" borderId="207" applyNumberFormat="0" applyProtection="0">
      <alignment horizontal="left" vertical="center" indent="1"/>
    </xf>
    <xf numFmtId="4" fontId="63" fillId="87" borderId="207" applyNumberFormat="0" applyProtection="0">
      <alignment horizontal="left" vertical="center" indent="1"/>
    </xf>
    <xf numFmtId="4" fontId="55" fillId="48" borderId="208" applyNumberFormat="0" applyProtection="0">
      <alignment horizontal="left" vertical="center" indent="1"/>
    </xf>
    <xf numFmtId="4" fontId="55" fillId="48" borderId="208" applyNumberFormat="0" applyProtection="0">
      <alignment horizontal="left" vertical="center" indent="1"/>
    </xf>
    <xf numFmtId="4" fontId="55" fillId="48" borderId="208" applyNumberFormat="0" applyProtection="0">
      <alignment horizontal="left" vertical="center" indent="1"/>
    </xf>
    <xf numFmtId="4" fontId="55" fillId="48" borderId="208" applyNumberFormat="0" applyProtection="0">
      <alignment horizontal="left" vertical="center" indent="1"/>
    </xf>
    <xf numFmtId="0" fontId="55" fillId="43" borderId="208" applyNumberFormat="0" applyProtection="0">
      <alignment horizontal="left" vertical="top" indent="1"/>
    </xf>
    <xf numFmtId="0" fontId="55" fillId="43" borderId="208" applyNumberFormat="0" applyProtection="0">
      <alignment horizontal="left" vertical="top" indent="1"/>
    </xf>
    <xf numFmtId="0" fontId="55" fillId="43" borderId="208" applyNumberFormat="0" applyProtection="0">
      <alignment horizontal="right" vertical="top"/>
    </xf>
    <xf numFmtId="0" fontId="55" fillId="43" borderId="208" applyNumberFormat="0" applyProtection="0">
      <alignment horizontal="right" vertical="top"/>
    </xf>
    <xf numFmtId="0" fontId="95" fillId="48" borderId="208" applyNumberFormat="0" applyProtection="0">
      <alignment horizontal="left" vertical="top" indent="1"/>
    </xf>
    <xf numFmtId="0" fontId="95" fillId="48" borderId="208" applyNumberFormat="0" applyProtection="0">
      <alignment horizontal="left" vertical="top" indent="1"/>
    </xf>
    <xf numFmtId="0" fontId="53" fillId="43" borderId="208" applyNumberFormat="0" applyProtection="0">
      <alignment horizontal="left" vertical="top" indent="1"/>
    </xf>
    <xf numFmtId="0" fontId="53" fillId="43" borderId="208" applyNumberFormat="0" applyProtection="0">
      <alignment horizontal="left" vertical="top" indent="1"/>
    </xf>
    <xf numFmtId="0" fontId="55" fillId="43" borderId="208" applyNumberFormat="0" applyProtection="0">
      <alignment horizontal="right" vertical="top"/>
    </xf>
    <xf numFmtId="0" fontId="55" fillId="43" borderId="208" applyNumberFormat="0" applyProtection="0">
      <alignment horizontal="right" vertical="top"/>
    </xf>
    <xf numFmtId="0" fontId="55" fillId="43" borderId="208" applyNumberFormat="0" applyProtection="0">
      <alignment horizontal="centerContinuous" vertical="top"/>
    </xf>
    <xf numFmtId="0" fontId="55" fillId="43" borderId="208" applyNumberFormat="0" applyProtection="0">
      <alignment horizontal="centerContinuous" vertical="top"/>
    </xf>
    <xf numFmtId="0" fontId="55" fillId="43" borderId="208" applyNumberFormat="0" applyProtection="0">
      <alignment horizontal="centerContinuous" vertical="top"/>
    </xf>
    <xf numFmtId="0" fontId="55" fillId="43" borderId="208" applyNumberFormat="0" applyProtection="0">
      <alignment horizontal="centerContinuous" vertical="top"/>
    </xf>
    <xf numFmtId="4" fontId="102" fillId="52" borderId="194" applyNumberFormat="0" applyProtection="0">
      <alignment horizontal="left" vertical="center" indent="1"/>
    </xf>
    <xf numFmtId="4" fontId="102" fillId="52" borderId="194" applyNumberFormat="0" applyProtection="0">
      <alignment horizontal="left" vertical="center" indent="1"/>
    </xf>
    <xf numFmtId="4" fontId="60" fillId="46" borderId="193" applyNumberFormat="0" applyProtection="0">
      <alignment horizontal="right" vertical="center"/>
    </xf>
    <xf numFmtId="4" fontId="60" fillId="46" borderId="193" applyNumberFormat="0" applyProtection="0">
      <alignment horizontal="right" vertical="center"/>
    </xf>
    <xf numFmtId="4" fontId="104" fillId="96" borderId="192" applyNumberFormat="0" applyProtection="0">
      <alignment horizontal="right" vertical="center"/>
    </xf>
    <xf numFmtId="4" fontId="104" fillId="96" borderId="192" applyNumberFormat="0" applyProtection="0">
      <alignment horizontal="right" vertical="center"/>
    </xf>
    <xf numFmtId="4" fontId="104" fillId="96" borderId="192" applyNumberFormat="0" applyProtection="0">
      <alignment horizontal="right" vertical="center"/>
    </xf>
    <xf numFmtId="4" fontId="104" fillId="96" borderId="192" applyNumberFormat="0" applyProtection="0">
      <alignment horizontal="right" vertical="center"/>
    </xf>
    <xf numFmtId="4" fontId="60" fillId="46" borderId="193" applyNumberFormat="0" applyProtection="0">
      <alignment horizontal="right" vertical="center"/>
    </xf>
    <xf numFmtId="4" fontId="60" fillId="46" borderId="193" applyNumberFormat="0" applyProtection="0">
      <alignment horizontal="right" vertical="center"/>
    </xf>
    <xf numFmtId="0" fontId="111" fillId="99" borderId="205">
      <alignment horizontal="right" wrapText="1"/>
    </xf>
    <xf numFmtId="0" fontId="53" fillId="0" borderId="212" applyNumberFormat="0" applyFill="0" applyAlignment="0" applyProtection="0"/>
    <xf numFmtId="0" fontId="79" fillId="0" borderId="213" applyNumberFormat="0" applyFill="0" applyAlignment="0" applyProtection="0"/>
    <xf numFmtId="4" fontId="5" fillId="91" borderId="209" applyNumberFormat="0" applyProtection="0">
      <alignment horizontal="left" vertical="center" indent="1"/>
    </xf>
    <xf numFmtId="4" fontId="58" fillId="90" borderId="206" applyNumberFormat="0" applyProtection="0">
      <alignment horizontal="left" vertical="center" indent="1"/>
    </xf>
    <xf numFmtId="4" fontId="5" fillId="91" borderId="209" applyNumberFormat="0" applyProtection="0">
      <alignment horizontal="left" vertical="center" indent="1"/>
    </xf>
    <xf numFmtId="4" fontId="63" fillId="45" borderId="209" applyNumberFormat="0" applyProtection="0">
      <alignment horizontal="left" vertical="center" indent="1"/>
    </xf>
    <xf numFmtId="4" fontId="63" fillId="45" borderId="209" applyNumberFormat="0" applyProtection="0">
      <alignment horizontal="left" vertical="center" indent="1"/>
    </xf>
    <xf numFmtId="4" fontId="58" fillId="90" borderId="206" applyNumberFormat="0" applyProtection="0">
      <alignment horizontal="left" vertical="center" indent="1"/>
    </xf>
    <xf numFmtId="4" fontId="95" fillId="44" borderId="206" applyNumberFormat="0" applyProtection="0">
      <alignment horizontal="right" vertical="center"/>
    </xf>
    <xf numFmtId="4" fontId="95" fillId="44" borderId="206" applyNumberFormat="0" applyProtection="0">
      <alignment horizontal="right" vertical="center"/>
    </xf>
    <xf numFmtId="4" fontId="63" fillId="36" borderId="207" applyNumberFormat="0" applyProtection="0">
      <alignment horizontal="right" vertical="center"/>
    </xf>
    <xf numFmtId="4" fontId="63" fillId="34" borderId="207" applyNumberFormat="0" applyProtection="0">
      <alignment horizontal="right" vertical="center"/>
    </xf>
    <xf numFmtId="10" fontId="63" fillId="40" borderId="210" applyNumberFormat="0" applyBorder="0" applyAlignment="0" applyProtection="0"/>
    <xf numFmtId="4" fontId="53" fillId="41" borderId="208" applyNumberFormat="0" applyProtection="0">
      <alignment vertical="center"/>
    </xf>
    <xf numFmtId="4" fontId="56" fillId="42" borderId="208" applyNumberFormat="0" applyProtection="0">
      <alignment vertical="center"/>
    </xf>
    <xf numFmtId="4" fontId="53" fillId="42" borderId="208" applyNumberFormat="0" applyProtection="0">
      <alignment horizontal="left" vertical="center" indent="1"/>
    </xf>
    <xf numFmtId="0" fontId="53" fillId="42" borderId="208" applyNumberFormat="0" applyProtection="0">
      <alignment horizontal="left" vertical="top" indent="1"/>
    </xf>
    <xf numFmtId="4" fontId="55" fillId="30" borderId="208" applyNumberFormat="0" applyProtection="0">
      <alignment horizontal="right" vertical="center"/>
    </xf>
    <xf numFmtId="4" fontId="55" fillId="31" borderId="208" applyNumberFormat="0" applyProtection="0">
      <alignment horizontal="right" vertical="center"/>
    </xf>
    <xf numFmtId="4" fontId="55" fillId="35" borderId="208" applyNumberFormat="0" applyProtection="0">
      <alignment horizontal="right" vertical="center"/>
    </xf>
    <xf numFmtId="4" fontId="55" fillId="33" borderId="208" applyNumberFormat="0" applyProtection="0">
      <alignment horizontal="right" vertical="center"/>
    </xf>
    <xf numFmtId="4" fontId="55" fillId="34" borderId="208" applyNumberFormat="0" applyProtection="0">
      <alignment horizontal="right" vertical="center"/>
    </xf>
    <xf numFmtId="4" fontId="55" fillId="37" borderId="208" applyNumberFormat="0" applyProtection="0">
      <alignment horizontal="right" vertical="center"/>
    </xf>
    <xf numFmtId="4" fontId="55" fillId="36" borderId="208" applyNumberFormat="0" applyProtection="0">
      <alignment horizontal="right" vertical="center"/>
    </xf>
    <xf numFmtId="4" fontId="55" fillId="44" borderId="208" applyNumberFormat="0" applyProtection="0">
      <alignment horizontal="right" vertical="center"/>
    </xf>
    <xf numFmtId="4" fontId="55" fillId="32" borderId="208" applyNumberFormat="0" applyProtection="0">
      <alignment horizontal="right" vertical="center"/>
    </xf>
    <xf numFmtId="0" fontId="73" fillId="77" borderId="214" applyNumberFormat="0" applyAlignment="0" applyProtection="0"/>
    <xf numFmtId="4" fontId="60" fillId="46" borderId="208" applyNumberFormat="0" applyProtection="0">
      <alignment horizontal="right" vertical="center"/>
    </xf>
    <xf numFmtId="0" fontId="63" fillId="77" borderId="207" applyNumberFormat="0" applyProtection="0">
      <alignment horizontal="left" vertical="center" indent="1"/>
    </xf>
    <xf numFmtId="0" fontId="63" fillId="93" borderId="207" applyNumberFormat="0" applyProtection="0">
      <alignment horizontal="left" vertical="center" indent="1"/>
    </xf>
    <xf numFmtId="0" fontId="63" fillId="95" borderId="206" applyNumberFormat="0" applyProtection="0">
      <alignment horizontal="left" vertical="center" indent="1"/>
    </xf>
    <xf numFmtId="0" fontId="63" fillId="95" borderId="206" applyNumberFormat="0" applyProtection="0">
      <alignment horizontal="left" vertical="center" indent="1"/>
    </xf>
    <xf numFmtId="0" fontId="63" fillId="93" borderId="207" applyNumberFormat="0" applyProtection="0">
      <alignment horizontal="left" vertical="center" indent="1"/>
    </xf>
    <xf numFmtId="0" fontId="63" fillId="94" borderId="207" applyNumberFormat="0" applyProtection="0">
      <alignment horizontal="left" vertical="center" indent="1"/>
    </xf>
    <xf numFmtId="0" fontId="63" fillId="93" borderId="206" applyNumberFormat="0" applyProtection="0">
      <alignment horizontal="left" vertical="center" indent="1"/>
    </xf>
    <xf numFmtId="0" fontId="63" fillId="93" borderId="206" applyNumberFormat="0" applyProtection="0">
      <alignment horizontal="left" vertical="center" indent="1"/>
    </xf>
    <xf numFmtId="0" fontId="63" fillId="94" borderId="207" applyNumberFormat="0" applyProtection="0">
      <alignment horizontal="left" vertical="center" indent="1"/>
    </xf>
    <xf numFmtId="4" fontId="63" fillId="48" borderId="209" applyNumberFormat="0" applyProtection="0">
      <alignment horizontal="left" vertical="center" indent="1"/>
    </xf>
    <xf numFmtId="4" fontId="63" fillId="48" borderId="209" applyNumberFormat="0" applyProtection="0">
      <alignment horizontal="left" vertical="center" indent="1"/>
    </xf>
    <xf numFmtId="4" fontId="63" fillId="46" borderId="209" applyNumberFormat="0" applyProtection="0">
      <alignment horizontal="left" vertical="center" indent="1"/>
    </xf>
    <xf numFmtId="4" fontId="63" fillId="46" borderId="209" applyNumberFormat="0" applyProtection="0">
      <alignment horizontal="left" vertical="center" indent="1"/>
    </xf>
    <xf numFmtId="4" fontId="63" fillId="48" borderId="207" applyNumberFormat="0" applyProtection="0">
      <alignment horizontal="right" vertical="center"/>
    </xf>
    <xf numFmtId="4" fontId="63" fillId="48" borderId="207" applyNumberFormat="0" applyProtection="0">
      <alignment horizontal="right" vertical="center"/>
    </xf>
    <xf numFmtId="4" fontId="63" fillId="86" borderId="206" applyNumberFormat="0" applyProtection="0">
      <alignment horizontal="right" vertical="center"/>
    </xf>
    <xf numFmtId="4" fontId="63" fillId="86" borderId="206" applyNumberFormat="0" applyProtection="0">
      <alignment horizontal="right" vertical="center"/>
    </xf>
    <xf numFmtId="4" fontId="63" fillId="86" borderId="206" applyNumberFormat="0" applyProtection="0">
      <alignment horizontal="right" vertical="center"/>
    </xf>
    <xf numFmtId="4" fontId="63" fillId="86" borderId="206" applyNumberFormat="0" applyProtection="0">
      <alignment horizontal="right" vertical="center"/>
    </xf>
    <xf numFmtId="4" fontId="98" fillId="51" borderId="210" applyNumberFormat="0" applyProtection="0">
      <alignment horizontal="right" vertical="center"/>
    </xf>
    <xf numFmtId="4" fontId="5" fillId="91" borderId="209" applyNumberFormat="0" applyProtection="0">
      <alignment horizontal="left" vertical="center" indent="1"/>
    </xf>
    <xf numFmtId="0" fontId="73" fillId="77" borderId="214" applyNumberFormat="0" applyAlignment="0" applyProtection="0"/>
    <xf numFmtId="0" fontId="74" fillId="78" borderId="207" applyNumberFormat="0" applyAlignment="0" applyProtection="0"/>
    <xf numFmtId="4" fontId="5" fillId="91" borderId="209" applyNumberFormat="0" applyProtection="0">
      <alignment horizontal="left" vertical="center" indent="1"/>
    </xf>
    <xf numFmtId="4" fontId="53" fillId="91" borderId="206" applyNumberFormat="0" applyProtection="0">
      <alignment horizontal="left" vertical="center" indent="1"/>
    </xf>
    <xf numFmtId="4" fontId="53" fillId="91" borderId="206" applyNumberFormat="0" applyProtection="0">
      <alignment horizontal="left" vertical="center" indent="1"/>
    </xf>
    <xf numFmtId="4" fontId="63" fillId="32" borderId="207" applyNumberFormat="0" applyProtection="0">
      <alignment horizontal="right" vertical="center"/>
    </xf>
    <xf numFmtId="4" fontId="63" fillId="32" borderId="207" applyNumberFormat="0" applyProtection="0">
      <alignment horizontal="right" vertical="center"/>
    </xf>
    <xf numFmtId="4" fontId="95" fillId="32" borderId="206" applyNumberFormat="0" applyProtection="0">
      <alignment horizontal="right" vertical="center"/>
    </xf>
    <xf numFmtId="4" fontId="95" fillId="32" borderId="206" applyNumberFormat="0" applyProtection="0">
      <alignment horizontal="right" vertical="center"/>
    </xf>
    <xf numFmtId="4" fontId="63" fillId="44" borderId="207" applyNumberFormat="0" applyProtection="0">
      <alignment horizontal="right" vertical="center"/>
    </xf>
    <xf numFmtId="4" fontId="63" fillId="44" borderId="207" applyNumberFormat="0" applyProtection="0">
      <alignment horizontal="right" vertical="center"/>
    </xf>
    <xf numFmtId="4" fontId="63" fillId="36" borderId="207" applyNumberFormat="0" applyProtection="0">
      <alignment horizontal="right" vertical="center"/>
    </xf>
    <xf numFmtId="4" fontId="95" fillId="36" borderId="206" applyNumberFormat="0" applyProtection="0">
      <alignment horizontal="right" vertical="center"/>
    </xf>
    <xf numFmtId="4" fontId="95" fillId="36" borderId="206" applyNumberFormat="0" applyProtection="0">
      <alignment horizontal="right" vertical="center"/>
    </xf>
    <xf numFmtId="4" fontId="63" fillId="37" borderId="207" applyNumberFormat="0" applyProtection="0">
      <alignment horizontal="right" vertical="center"/>
    </xf>
    <xf numFmtId="4" fontId="63" fillId="37" borderId="207" applyNumberFormat="0" applyProtection="0">
      <alignment horizontal="right" vertical="center"/>
    </xf>
    <xf numFmtId="4" fontId="95" fillId="37" borderId="206" applyNumberFormat="0" applyProtection="0">
      <alignment horizontal="right" vertical="center"/>
    </xf>
    <xf numFmtId="4" fontId="95" fillId="37" borderId="206" applyNumberFormat="0" applyProtection="0">
      <alignment horizontal="right" vertical="center"/>
    </xf>
    <xf numFmtId="4" fontId="63" fillId="34" borderId="207" applyNumberFormat="0" applyProtection="0">
      <alignment horizontal="right" vertical="center"/>
    </xf>
    <xf numFmtId="4" fontId="95" fillId="34" borderId="206" applyNumberFormat="0" applyProtection="0">
      <alignment horizontal="right" vertical="center"/>
    </xf>
    <xf numFmtId="4" fontId="95" fillId="34" borderId="206" applyNumberFormat="0" applyProtection="0">
      <alignment horizontal="right" vertical="center"/>
    </xf>
    <xf numFmtId="4" fontId="63" fillId="33" borderId="207" applyNumberFormat="0" applyProtection="0">
      <alignment horizontal="right" vertical="center"/>
    </xf>
    <xf numFmtId="4" fontId="63" fillId="33" borderId="207" applyNumberFormat="0" applyProtection="0">
      <alignment horizontal="right" vertical="center"/>
    </xf>
    <xf numFmtId="4" fontId="95" fillId="33" borderId="206" applyNumberFormat="0" applyProtection="0">
      <alignment horizontal="right" vertical="center"/>
    </xf>
    <xf numFmtId="4" fontId="95" fillId="33" borderId="206" applyNumberFormat="0" applyProtection="0">
      <alignment horizontal="right" vertical="center"/>
    </xf>
    <xf numFmtId="4" fontId="63" fillId="35" borderId="209" applyNumberFormat="0" applyProtection="0">
      <alignment horizontal="right" vertical="center"/>
    </xf>
    <xf numFmtId="4" fontId="63" fillId="35" borderId="209" applyNumberFormat="0" applyProtection="0">
      <alignment horizontal="right" vertical="center"/>
    </xf>
    <xf numFmtId="4" fontId="95" fillId="35" borderId="206" applyNumberFormat="0" applyProtection="0">
      <alignment horizontal="right" vertical="center"/>
    </xf>
    <xf numFmtId="4" fontId="95" fillId="35" borderId="206" applyNumberFormat="0" applyProtection="0">
      <alignment horizontal="right" vertical="center"/>
    </xf>
    <xf numFmtId="4" fontId="63" fillId="88" borderId="207" applyNumberFormat="0" applyProtection="0">
      <alignment horizontal="right" vertical="center"/>
    </xf>
    <xf numFmtId="4" fontId="63" fillId="88" borderId="207" applyNumberFormat="0" applyProtection="0">
      <alignment horizontal="right" vertical="center"/>
    </xf>
    <xf numFmtId="4" fontId="95" fillId="31" borderId="206" applyNumberFormat="0" applyProtection="0">
      <alignment horizontal="right" vertical="center"/>
    </xf>
    <xf numFmtId="4" fontId="95" fillId="31" borderId="206" applyNumberFormat="0" applyProtection="0">
      <alignment horizontal="right" vertical="center"/>
    </xf>
    <xf numFmtId="4" fontId="63" fillId="30" borderId="207" applyNumberFormat="0" applyProtection="0">
      <alignment horizontal="right" vertical="center"/>
    </xf>
    <xf numFmtId="4" fontId="63" fillId="30" borderId="207" applyNumberFormat="0" applyProtection="0">
      <alignment horizontal="right" vertical="center"/>
    </xf>
    <xf numFmtId="4" fontId="95" fillId="30" borderId="206" applyNumberFormat="0" applyProtection="0">
      <alignment horizontal="right" vertical="center"/>
    </xf>
    <xf numFmtId="4" fontId="95" fillId="30" borderId="206" applyNumberFormat="0" applyProtection="0">
      <alignment horizontal="right" vertical="center"/>
    </xf>
    <xf numFmtId="4" fontId="63" fillId="87" borderId="207" applyNumberFormat="0" applyProtection="0">
      <alignment horizontal="left" vertical="center" indent="1"/>
    </xf>
    <xf numFmtId="4" fontId="63" fillId="87" borderId="207" applyNumberFormat="0" applyProtection="0">
      <alignment horizontal="left" vertical="center" indent="1"/>
    </xf>
    <xf numFmtId="4" fontId="63" fillId="86" borderId="206" applyNumberFormat="0" applyProtection="0">
      <alignment horizontal="left" vertical="center" indent="1"/>
    </xf>
    <xf numFmtId="4" fontId="63" fillId="86" borderId="206" applyNumberFormat="0" applyProtection="0">
      <alignment horizontal="left" vertical="center" indent="1"/>
    </xf>
    <xf numFmtId="4" fontId="63" fillId="86" borderId="206" applyNumberFormat="0" applyProtection="0">
      <alignment horizontal="left" vertical="center" indent="1"/>
    </xf>
    <xf numFmtId="4" fontId="63" fillId="86" borderId="206" applyNumberFormat="0" applyProtection="0">
      <alignment horizontal="left" vertical="center" indent="1"/>
    </xf>
    <xf numFmtId="4" fontId="63" fillId="42" borderId="207" applyNumberFormat="0" applyProtection="0">
      <alignment horizontal="left" vertical="center" indent="1"/>
    </xf>
    <xf numFmtId="4" fontId="63" fillId="42" borderId="207" applyNumberFormat="0" applyProtection="0">
      <alignment horizontal="left" vertical="center" indent="1"/>
    </xf>
    <xf numFmtId="4" fontId="95" fillId="41" borderId="206" applyNumberFormat="0" applyProtection="0">
      <alignment horizontal="left" vertical="center" indent="1"/>
    </xf>
    <xf numFmtId="4" fontId="95" fillId="41" borderId="206" applyNumberFormat="0" applyProtection="0">
      <alignment horizontal="left" vertical="center" indent="1"/>
    </xf>
    <xf numFmtId="4" fontId="97" fillId="42" borderId="207" applyNumberFormat="0" applyProtection="0">
      <alignment vertical="center"/>
    </xf>
    <xf numFmtId="4" fontId="97" fillId="42" borderId="207" applyNumberFormat="0" applyProtection="0">
      <alignment vertical="center"/>
    </xf>
    <xf numFmtId="4" fontId="96" fillId="41" borderId="206" applyNumberFormat="0" applyProtection="0">
      <alignment vertical="center"/>
    </xf>
    <xf numFmtId="4" fontId="96" fillId="41" borderId="206" applyNumberFormat="0" applyProtection="0">
      <alignment vertical="center"/>
    </xf>
    <xf numFmtId="4" fontId="63" fillId="41" borderId="207" applyNumberFormat="0" applyProtection="0">
      <alignment vertical="center"/>
    </xf>
    <xf numFmtId="4" fontId="63" fillId="41" borderId="207" applyNumberFormat="0" applyProtection="0">
      <alignment vertical="center"/>
    </xf>
    <xf numFmtId="4" fontId="95" fillId="41" borderId="206" applyNumberFormat="0" applyProtection="0">
      <alignment vertical="center"/>
    </xf>
    <xf numFmtId="4" fontId="95" fillId="41" borderId="206" applyNumberFormat="0" applyProtection="0">
      <alignment vertical="center"/>
    </xf>
    <xf numFmtId="0" fontId="94" fillId="78" borderId="218" applyNumberFormat="0" applyAlignment="0" applyProtection="0"/>
    <xf numFmtId="0" fontId="52" fillId="85" borderId="217" applyNumberFormat="0" applyAlignment="0" applyProtection="0"/>
    <xf numFmtId="0" fontId="63" fillId="72" borderId="207" applyNumberFormat="0" applyFont="0" applyAlignment="0" applyProtection="0"/>
    <xf numFmtId="0" fontId="63" fillId="72" borderId="207" applyNumberFormat="0" applyFont="0" applyAlignment="0" applyProtection="0"/>
    <xf numFmtId="0" fontId="63" fillId="72" borderId="207" applyNumberFormat="0" applyFont="0" applyAlignment="0" applyProtection="0"/>
    <xf numFmtId="0" fontId="63" fillId="72" borderId="207" applyNumberFormat="0" applyFont="0" applyAlignment="0" applyProtection="0"/>
    <xf numFmtId="0" fontId="63" fillId="72" borderId="207" applyNumberFormat="0" applyFont="0" applyAlignment="0" applyProtection="0"/>
    <xf numFmtId="0" fontId="5" fillId="72" borderId="216" applyNumberFormat="0" applyFont="0" applyAlignment="0" applyProtection="0"/>
    <xf numFmtId="10" fontId="63" fillId="40" borderId="210" applyNumberFormat="0" applyBorder="0" applyAlignment="0" applyProtection="0"/>
    <xf numFmtId="10" fontId="63" fillId="40" borderId="210" applyNumberFormat="0" applyBorder="0" applyAlignment="0" applyProtection="0"/>
    <xf numFmtId="10" fontId="63" fillId="40" borderId="210" applyNumberFormat="0" applyBorder="0" applyAlignment="0" applyProtection="0"/>
    <xf numFmtId="0" fontId="89" fillId="73" borderId="207" applyNumberFormat="0" applyAlignment="0" applyProtection="0"/>
    <xf numFmtId="0" fontId="90" fillId="82" borderId="215" applyNumberFormat="0" applyAlignment="0" applyProtection="0"/>
    <xf numFmtId="0" fontId="89" fillId="73" borderId="207" applyNumberFormat="0" applyAlignment="0" applyProtection="0"/>
    <xf numFmtId="0" fontId="89" fillId="73" borderId="207" applyNumberFormat="0" applyAlignment="0" applyProtection="0"/>
    <xf numFmtId="0" fontId="89" fillId="73" borderId="207" applyNumberFormat="0" applyAlignment="0" applyProtection="0"/>
    <xf numFmtId="0" fontId="89" fillId="73" borderId="207" applyNumberFormat="0" applyAlignment="0" applyProtection="0"/>
    <xf numFmtId="0" fontId="89" fillId="73" borderId="207" applyNumberFormat="0" applyAlignment="0" applyProtection="0"/>
    <xf numFmtId="0" fontId="89" fillId="73" borderId="207" applyNumberFormat="0" applyAlignment="0" applyProtection="0"/>
    <xf numFmtId="0" fontId="89" fillId="73" borderId="207" applyNumberFormat="0" applyAlignment="0" applyProtection="0"/>
    <xf numFmtId="0" fontId="89" fillId="73" borderId="207" applyNumberFormat="0" applyAlignment="0" applyProtection="0"/>
    <xf numFmtId="0" fontId="89" fillId="73" borderId="207" applyNumberFormat="0" applyAlignment="0" applyProtection="0"/>
    <xf numFmtId="0" fontId="89" fillId="73" borderId="207" applyNumberFormat="0" applyAlignment="0" applyProtection="0"/>
    <xf numFmtId="0" fontId="89" fillId="73" borderId="207" applyNumberFormat="0" applyAlignment="0" applyProtection="0"/>
    <xf numFmtId="0" fontId="89" fillId="73" borderId="207" applyNumberFormat="0" applyAlignment="0" applyProtection="0"/>
    <xf numFmtId="0" fontId="89" fillId="73" borderId="207" applyNumberFormat="0" applyAlignment="0" applyProtection="0"/>
    <xf numFmtId="0" fontId="89" fillId="73" borderId="207" applyNumberFormat="0" applyAlignment="0" applyProtection="0"/>
    <xf numFmtId="0" fontId="90" fillId="82" borderId="215" applyNumberFormat="0" applyAlignment="0" applyProtection="0"/>
    <xf numFmtId="0" fontId="89" fillId="73" borderId="207" applyNumberFormat="0" applyAlignment="0" applyProtection="0"/>
    <xf numFmtId="0" fontId="5" fillId="72" borderId="216" applyNumberFormat="0" applyFont="0" applyAlignment="0" applyProtection="0"/>
    <xf numFmtId="0" fontId="63" fillId="72" borderId="207" applyNumberFormat="0" applyFont="0" applyAlignment="0" applyProtection="0"/>
    <xf numFmtId="0" fontId="63" fillId="72" borderId="207" applyNumberFormat="0" applyFont="0" applyAlignment="0" applyProtection="0"/>
    <xf numFmtId="0" fontId="63" fillId="72" borderId="207" applyNumberFormat="0" applyFont="0" applyAlignment="0" applyProtection="0"/>
    <xf numFmtId="0" fontId="63" fillId="72" borderId="207" applyNumberFormat="0" applyFont="0" applyAlignment="0" applyProtection="0"/>
    <xf numFmtId="0" fontId="63" fillId="72" borderId="207" applyNumberFormat="0" applyFont="0" applyAlignment="0" applyProtection="0"/>
    <xf numFmtId="0" fontId="52" fillId="85" borderId="217" applyNumberFormat="0" applyAlignment="0" applyProtection="0"/>
    <xf numFmtId="0" fontId="94" fillId="78" borderId="218" applyNumberFormat="0" applyAlignment="0" applyProtection="0"/>
    <xf numFmtId="4" fontId="53" fillId="41" borderId="208" applyNumberFormat="0" applyProtection="0">
      <alignment vertical="center"/>
    </xf>
    <xf numFmtId="4" fontId="63" fillId="41" borderId="207" applyNumberFormat="0" applyProtection="0">
      <alignment vertical="center"/>
    </xf>
    <xf numFmtId="4" fontId="63" fillId="41" borderId="207" applyNumberFormat="0" applyProtection="0">
      <alignment vertical="center"/>
    </xf>
    <xf numFmtId="4" fontId="53" fillId="41" borderId="208" applyNumberFormat="0" applyProtection="0">
      <alignment vertical="center"/>
    </xf>
    <xf numFmtId="4" fontId="56" fillId="42" borderId="208" applyNumberFormat="0" applyProtection="0">
      <alignment vertical="center"/>
    </xf>
    <xf numFmtId="4" fontId="97" fillId="42" borderId="207" applyNumberFormat="0" applyProtection="0">
      <alignment vertical="center"/>
    </xf>
    <xf numFmtId="4" fontId="97" fillId="42" borderId="207" applyNumberFormat="0" applyProtection="0">
      <alignment vertical="center"/>
    </xf>
    <xf numFmtId="4" fontId="53" fillId="42" borderId="208" applyNumberFormat="0" applyProtection="0">
      <alignment horizontal="left" vertical="center" indent="1"/>
    </xf>
    <xf numFmtId="4" fontId="63" fillId="42" borderId="207" applyNumberFormat="0" applyProtection="0">
      <alignment horizontal="left" vertical="center" indent="1"/>
    </xf>
    <xf numFmtId="4" fontId="63" fillId="42" borderId="207" applyNumberFormat="0" applyProtection="0">
      <alignment horizontal="left" vertical="center" indent="1"/>
    </xf>
    <xf numFmtId="4" fontId="53" fillId="42" borderId="208" applyNumberFormat="0" applyProtection="0">
      <alignment horizontal="left" vertical="center" indent="1"/>
    </xf>
    <xf numFmtId="0" fontId="53" fillId="42" borderId="208" applyNumberFormat="0" applyProtection="0">
      <alignment horizontal="left" vertical="top" indent="1"/>
    </xf>
    <xf numFmtId="0" fontId="58" fillId="41" borderId="208" applyNumberFormat="0" applyProtection="0">
      <alignment horizontal="left" vertical="top" indent="1"/>
    </xf>
    <xf numFmtId="0" fontId="58" fillId="41" borderId="208" applyNumberFormat="0" applyProtection="0">
      <alignment horizontal="left" vertical="top" indent="1"/>
    </xf>
    <xf numFmtId="4" fontId="63" fillId="87" borderId="207" applyNumberFormat="0" applyProtection="0">
      <alignment horizontal="left" vertical="center" indent="1"/>
    </xf>
    <xf numFmtId="4" fontId="63" fillId="87" borderId="207" applyNumberFormat="0" applyProtection="0">
      <alignment horizontal="left" vertical="center" indent="1"/>
    </xf>
    <xf numFmtId="4" fontId="55" fillId="30" borderId="208" applyNumberFormat="0" applyProtection="0">
      <alignment horizontal="right" vertical="center"/>
    </xf>
    <xf numFmtId="4" fontId="63" fillId="30" borderId="207" applyNumberFormat="0" applyProtection="0">
      <alignment horizontal="right" vertical="center"/>
    </xf>
    <xf numFmtId="4" fontId="63" fillId="30" borderId="207" applyNumberFormat="0" applyProtection="0">
      <alignment horizontal="right" vertical="center"/>
    </xf>
    <xf numFmtId="4" fontId="55" fillId="31" borderId="208" applyNumberFormat="0" applyProtection="0">
      <alignment horizontal="right" vertical="center"/>
    </xf>
    <xf numFmtId="4" fontId="63" fillId="88" borderId="207" applyNumberFormat="0" applyProtection="0">
      <alignment horizontal="right" vertical="center"/>
    </xf>
    <xf numFmtId="4" fontId="63" fillId="88" borderId="207" applyNumberFormat="0" applyProtection="0">
      <alignment horizontal="right" vertical="center"/>
    </xf>
    <xf numFmtId="4" fontId="55" fillId="35" borderId="208" applyNumberFormat="0" applyProtection="0">
      <alignment horizontal="right" vertical="center"/>
    </xf>
    <xf numFmtId="4" fontId="63" fillId="35" borderId="209" applyNumberFormat="0" applyProtection="0">
      <alignment horizontal="right" vertical="center"/>
    </xf>
    <xf numFmtId="4" fontId="63" fillId="35" borderId="209" applyNumberFormat="0" applyProtection="0">
      <alignment horizontal="right" vertical="center"/>
    </xf>
    <xf numFmtId="4" fontId="55" fillId="33" borderId="208" applyNumberFormat="0" applyProtection="0">
      <alignment horizontal="right" vertical="center"/>
    </xf>
    <xf numFmtId="4" fontId="63" fillId="33" borderId="207" applyNumberFormat="0" applyProtection="0">
      <alignment horizontal="right" vertical="center"/>
    </xf>
    <xf numFmtId="4" fontId="63" fillId="33" borderId="207" applyNumberFormat="0" applyProtection="0">
      <alignment horizontal="right" vertical="center"/>
    </xf>
    <xf numFmtId="4" fontId="55" fillId="34" borderId="208" applyNumberFormat="0" applyProtection="0">
      <alignment horizontal="right" vertical="center"/>
    </xf>
    <xf numFmtId="4" fontId="63" fillId="34" borderId="207" applyNumberFormat="0" applyProtection="0">
      <alignment horizontal="right" vertical="center"/>
    </xf>
    <xf numFmtId="4" fontId="63" fillId="34" borderId="207" applyNumberFormat="0" applyProtection="0">
      <alignment horizontal="right" vertical="center"/>
    </xf>
    <xf numFmtId="4" fontId="55" fillId="37" borderId="208" applyNumberFormat="0" applyProtection="0">
      <alignment horizontal="right" vertical="center"/>
    </xf>
    <xf numFmtId="4" fontId="63" fillId="37" borderId="207" applyNumberFormat="0" applyProtection="0">
      <alignment horizontal="right" vertical="center"/>
    </xf>
    <xf numFmtId="4" fontId="63" fillId="37" borderId="207" applyNumberFormat="0" applyProtection="0">
      <alignment horizontal="right" vertical="center"/>
    </xf>
    <xf numFmtId="4" fontId="55" fillId="36" borderId="208" applyNumberFormat="0" applyProtection="0">
      <alignment horizontal="right" vertical="center"/>
    </xf>
    <xf numFmtId="4" fontId="63" fillId="36" borderId="207" applyNumberFormat="0" applyProtection="0">
      <alignment horizontal="right" vertical="center"/>
    </xf>
    <xf numFmtId="4" fontId="63" fillId="36" borderId="207" applyNumberFormat="0" applyProtection="0">
      <alignment horizontal="right" vertical="center"/>
    </xf>
    <xf numFmtId="4" fontId="55" fillId="44" borderId="208" applyNumberFormat="0" applyProtection="0">
      <alignment horizontal="right" vertical="center"/>
    </xf>
    <xf numFmtId="4" fontId="63" fillId="44" borderId="207" applyNumberFormat="0" applyProtection="0">
      <alignment horizontal="right" vertical="center"/>
    </xf>
    <xf numFmtId="4" fontId="63" fillId="44" borderId="207" applyNumberFormat="0" applyProtection="0">
      <alignment horizontal="right" vertical="center"/>
    </xf>
    <xf numFmtId="4" fontId="55" fillId="32" borderId="208" applyNumberFormat="0" applyProtection="0">
      <alignment horizontal="right" vertical="center"/>
    </xf>
    <xf numFmtId="4" fontId="63" fillId="32" borderId="207" applyNumberFormat="0" applyProtection="0">
      <alignment horizontal="right" vertical="center"/>
    </xf>
    <xf numFmtId="4" fontId="63" fillId="32" borderId="207" applyNumberFormat="0" applyProtection="0">
      <alignment horizontal="right" vertical="center"/>
    </xf>
    <xf numFmtId="4" fontId="63" fillId="45" borderId="209" applyNumberFormat="0" applyProtection="0">
      <alignment horizontal="left" vertical="center" indent="1"/>
    </xf>
    <xf numFmtId="4" fontId="63" fillId="45" borderId="209" applyNumberFormat="0" applyProtection="0">
      <alignment horizontal="left" vertical="center" indent="1"/>
    </xf>
    <xf numFmtId="4" fontId="5" fillId="91" borderId="209" applyNumberFormat="0" applyProtection="0">
      <alignment horizontal="left" vertical="center" indent="1"/>
    </xf>
    <xf numFmtId="4" fontId="5" fillId="91" borderId="209" applyNumberFormat="0" applyProtection="0">
      <alignment horizontal="left" vertical="center" indent="1"/>
    </xf>
    <xf numFmtId="4" fontId="5" fillId="91" borderId="209" applyNumberFormat="0" applyProtection="0">
      <alignment horizontal="left" vertical="center" indent="1"/>
    </xf>
    <xf numFmtId="4" fontId="5" fillId="91" borderId="209" applyNumberFormat="0" applyProtection="0">
      <alignment horizontal="left" vertical="center" indent="1"/>
    </xf>
    <xf numFmtId="0" fontId="74" fillId="78" borderId="207" applyNumberFormat="0" applyAlignment="0" applyProtection="0"/>
    <xf numFmtId="4" fontId="63" fillId="0" borderId="209" applyNumberFormat="0" applyProtection="0">
      <alignment horizontal="right" vertical="center"/>
    </xf>
    <xf numFmtId="4" fontId="63" fillId="0" borderId="209" applyNumberFormat="0" applyProtection="0">
      <alignment horizontal="right" vertical="center"/>
    </xf>
    <xf numFmtId="4" fontId="63" fillId="0" borderId="209" applyNumberFormat="0" applyProtection="0">
      <alignment horizontal="right" vertical="center"/>
    </xf>
    <xf numFmtId="4" fontId="63" fillId="0" borderId="209" applyNumberFormat="0" applyProtection="0">
      <alignment horizontal="right" vertical="center"/>
    </xf>
    <xf numFmtId="4" fontId="63" fillId="0" borderId="209" applyNumberFormat="0" applyProtection="0">
      <alignment horizontal="right" vertical="center"/>
    </xf>
    <xf numFmtId="4" fontId="102" fillId="52" borderId="209" applyNumberFormat="0" applyProtection="0">
      <alignment horizontal="left" vertical="center" indent="1"/>
    </xf>
    <xf numFmtId="4" fontId="102" fillId="52" borderId="209" applyNumberFormat="0" applyProtection="0">
      <alignment horizontal="left" vertical="center" indent="1"/>
    </xf>
    <xf numFmtId="4" fontId="60" fillId="46" borderId="208" applyNumberFormat="0" applyProtection="0">
      <alignment horizontal="right" vertical="center"/>
    </xf>
    <xf numFmtId="4" fontId="104" fillId="96" borderId="207" applyNumberFormat="0" applyProtection="0">
      <alignment horizontal="right" vertical="center"/>
    </xf>
    <xf numFmtId="4" fontId="104" fillId="96" borderId="207" applyNumberFormat="0" applyProtection="0">
      <alignment horizontal="right" vertical="center"/>
    </xf>
    <xf numFmtId="0" fontId="63" fillId="94" borderId="206" applyNumberFormat="0" applyProtection="0">
      <alignment horizontal="left" vertical="center" indent="1"/>
    </xf>
    <xf numFmtId="0" fontId="63" fillId="94" borderId="206" applyNumberFormat="0" applyProtection="0">
      <alignment horizontal="left" vertical="center" indent="1"/>
    </xf>
    <xf numFmtId="0" fontId="63" fillId="77" borderId="207" applyNumberFormat="0" applyProtection="0">
      <alignment horizontal="left" vertical="center" indent="1"/>
    </xf>
    <xf numFmtId="0" fontId="63" fillId="46" borderId="207" applyNumberFormat="0" applyProtection="0">
      <alignment horizontal="left" vertical="center" indent="1"/>
    </xf>
    <xf numFmtId="0" fontId="63" fillId="86" borderId="206" applyNumberFormat="0" applyProtection="0">
      <alignment horizontal="left" vertical="center" indent="1"/>
    </xf>
    <xf numFmtId="0" fontId="63" fillId="86" borderId="206" applyNumberFormat="0" applyProtection="0">
      <alignment horizontal="left" vertical="center" indent="1"/>
    </xf>
    <xf numFmtId="0" fontId="63" fillId="46" borderId="207" applyNumberFormat="0" applyProtection="0">
      <alignment horizontal="left" vertical="center" indent="1"/>
    </xf>
    <xf numFmtId="0" fontId="64" fillId="91" borderId="211" applyBorder="0"/>
    <xf numFmtId="4" fontId="100" fillId="0" borderId="206" applyNumberFormat="0" applyProtection="0">
      <alignment vertical="center"/>
    </xf>
    <xf numFmtId="4" fontId="100" fillId="0" borderId="206" applyNumberFormat="0" applyProtection="0">
      <alignment vertical="center"/>
    </xf>
    <xf numFmtId="4" fontId="97" fillId="40" borderId="210" applyNumberFormat="0" applyProtection="0">
      <alignment vertical="center"/>
    </xf>
    <xf numFmtId="4" fontId="97" fillId="40" borderId="210" applyNumberFormat="0" applyProtection="0">
      <alignment vertical="center"/>
    </xf>
    <xf numFmtId="4" fontId="95" fillId="0" borderId="210" applyNumberFormat="0" applyProtection="0">
      <alignment horizontal="right" vertical="center"/>
    </xf>
    <xf numFmtId="4" fontId="63" fillId="0" borderId="209" applyNumberFormat="0" applyProtection="0">
      <alignment horizontal="right" vertical="center"/>
    </xf>
    <xf numFmtId="4" fontId="63" fillId="0" borderId="209" applyNumberFormat="0" applyProtection="0">
      <alignment horizontal="right" vertical="center"/>
    </xf>
    <xf numFmtId="4" fontId="63" fillId="0" borderId="209" applyNumberFormat="0" applyProtection="0">
      <alignment horizontal="right" vertical="center"/>
    </xf>
    <xf numFmtId="4" fontId="63" fillId="0" borderId="209" applyNumberFormat="0" applyProtection="0">
      <alignment horizontal="right" vertical="center"/>
    </xf>
    <xf numFmtId="4" fontId="63" fillId="0" borderId="207" applyNumberFormat="0" applyProtection="0">
      <alignment horizontal="right" vertical="center"/>
    </xf>
    <xf numFmtId="4" fontId="63" fillId="0" borderId="207" applyNumberFormat="0" applyProtection="0">
      <alignment horizontal="right" vertical="center"/>
    </xf>
    <xf numFmtId="4" fontId="63" fillId="0" borderId="209" applyNumberFormat="0" applyProtection="0">
      <alignment horizontal="right" vertical="center"/>
    </xf>
    <xf numFmtId="4" fontId="96" fillId="92" borderId="206" applyNumberFormat="0" applyProtection="0">
      <alignment horizontal="right" vertical="center"/>
    </xf>
    <xf numFmtId="4" fontId="96" fillId="92" borderId="206" applyNumberFormat="0" applyProtection="0">
      <alignment horizontal="right" vertical="center"/>
    </xf>
    <xf numFmtId="4" fontId="97" fillId="7" borderId="207" applyNumberFormat="0" applyProtection="0">
      <alignment horizontal="right" vertical="center"/>
    </xf>
    <xf numFmtId="4" fontId="97" fillId="7" borderId="207" applyNumberFormat="0" applyProtection="0">
      <alignment horizontal="right" vertical="center"/>
    </xf>
    <xf numFmtId="4" fontId="95" fillId="51" borderId="210" applyNumberFormat="0" applyProtection="0">
      <alignment horizontal="center" vertical="center" wrapText="1"/>
    </xf>
    <xf numFmtId="4" fontId="63" fillId="86" borderId="206" applyNumberFormat="0" applyProtection="0">
      <alignment horizontal="left" vertical="center" indent="1"/>
    </xf>
    <xf numFmtId="4" fontId="63" fillId="86" borderId="206" applyNumberFormat="0" applyProtection="0">
      <alignment horizontal="left" vertical="center" indent="1"/>
    </xf>
    <xf numFmtId="4" fontId="63" fillId="86" borderId="206" applyNumberFormat="0" applyProtection="0">
      <alignment horizontal="left" vertical="center" indent="1"/>
    </xf>
    <xf numFmtId="4" fontId="63" fillId="86" borderId="206" applyNumberFormat="0" applyProtection="0">
      <alignment horizontal="left" vertical="center" indent="1"/>
    </xf>
    <xf numFmtId="4" fontId="63" fillId="87" borderId="207" applyNumberFormat="0" applyProtection="0">
      <alignment horizontal="left" vertical="center" indent="1"/>
    </xf>
    <xf numFmtId="4" fontId="63" fillId="87" borderId="207" applyNumberFormat="0" applyProtection="0">
      <alignment horizontal="left" vertical="center" indent="1"/>
    </xf>
    <xf numFmtId="4" fontId="101" fillId="52" borderId="206" applyNumberFormat="0" applyProtection="0">
      <alignment horizontal="left" vertical="center" indent="1"/>
    </xf>
    <xf numFmtId="4" fontId="101" fillId="52" borderId="206" applyNumberFormat="0" applyProtection="0">
      <alignment horizontal="left" vertical="center" indent="1"/>
    </xf>
    <xf numFmtId="4" fontId="102" fillId="52" borderId="209" applyNumberFormat="0" applyProtection="0">
      <alignment horizontal="left" vertical="center" indent="1"/>
    </xf>
    <xf numFmtId="4" fontId="102" fillId="52" borderId="209" applyNumberFormat="0" applyProtection="0">
      <alignment horizontal="left" vertical="center" indent="1"/>
    </xf>
    <xf numFmtId="0" fontId="63" fillId="98" borderId="210"/>
    <xf numFmtId="0" fontId="100" fillId="0" borderId="206"/>
    <xf numFmtId="0" fontId="100" fillId="0" borderId="206"/>
    <xf numFmtId="0" fontId="63" fillId="98" borderId="210"/>
    <xf numFmtId="4" fontId="100" fillId="0" borderId="206" applyNumberFormat="0" applyProtection="0">
      <alignment horizontal="right" vertical="center"/>
    </xf>
    <xf numFmtId="4" fontId="100" fillId="0" borderId="206" applyNumberFormat="0" applyProtection="0">
      <alignment horizontal="right" vertical="center"/>
    </xf>
    <xf numFmtId="4" fontId="104" fillId="96" borderId="207" applyNumberFormat="0" applyProtection="0">
      <alignment horizontal="right" vertical="center"/>
    </xf>
    <xf numFmtId="4" fontId="104" fillId="96" borderId="207" applyNumberFormat="0" applyProtection="0">
      <alignment horizontal="right" vertical="center"/>
    </xf>
    <xf numFmtId="0" fontId="53" fillId="0" borderId="212" applyNumberFormat="0" applyFill="0" applyAlignment="0" applyProtection="0"/>
    <xf numFmtId="0" fontId="79" fillId="0" borderId="213" applyNumberFormat="0" applyFill="0" applyAlignment="0" applyProtection="0"/>
    <xf numFmtId="0" fontId="9" fillId="0" borderId="219">
      <alignment horizontal="left" vertical="center"/>
    </xf>
    <xf numFmtId="10" fontId="63" fillId="40" borderId="195" applyNumberFormat="0" applyBorder="0" applyAlignment="0" applyProtection="0"/>
    <xf numFmtId="10" fontId="63" fillId="40" borderId="195" applyNumberFormat="0" applyBorder="0" applyAlignment="0" applyProtection="0"/>
    <xf numFmtId="4" fontId="58" fillId="42" borderId="208" applyNumberFormat="0" applyProtection="0">
      <alignment vertical="center"/>
    </xf>
    <xf numFmtId="4" fontId="58" fillId="42" borderId="208" applyNumberFormat="0" applyProtection="0">
      <alignment vertical="center"/>
    </xf>
    <xf numFmtId="4" fontId="117" fillId="42" borderId="208" applyNumberFormat="0" applyProtection="0">
      <alignment vertical="center"/>
    </xf>
    <xf numFmtId="4" fontId="58" fillId="42" borderId="208" applyNumberFormat="0" applyProtection="0">
      <alignment horizontal="left" vertical="center" indent="1"/>
    </xf>
    <xf numFmtId="4" fontId="58" fillId="42" borderId="208" applyNumberFormat="0" applyProtection="0">
      <alignment horizontal="left" vertical="center" indent="1"/>
    </xf>
    <xf numFmtId="0" fontId="58" fillId="42" borderId="208" applyNumberFormat="0" applyProtection="0">
      <alignment horizontal="left" vertical="top" indent="1"/>
    </xf>
    <xf numFmtId="4" fontId="95" fillId="0" borderId="195" applyNumberFormat="0" applyProtection="0">
      <alignment horizontal="left" vertical="center" indent="1"/>
    </xf>
    <xf numFmtId="4" fontId="95" fillId="104" borderId="208" applyNumberFormat="0" applyProtection="0">
      <alignment horizontal="right" vertical="center"/>
    </xf>
    <xf numFmtId="4" fontId="95" fillId="105" borderId="208" applyNumberFormat="0" applyProtection="0">
      <alignment horizontal="right" vertical="center"/>
    </xf>
    <xf numFmtId="4" fontId="95" fillId="106" borderId="208" applyNumberFormat="0" applyProtection="0">
      <alignment horizontal="right" vertical="center"/>
    </xf>
    <xf numFmtId="4" fontId="95" fillId="100" borderId="208" applyNumberFormat="0" applyProtection="0">
      <alignment horizontal="right" vertical="center"/>
    </xf>
    <xf numFmtId="4" fontId="95" fillId="107" borderId="208" applyNumberFormat="0" applyProtection="0">
      <alignment horizontal="right" vertical="center"/>
    </xf>
    <xf numFmtId="4" fontId="95" fillId="108" borderId="208" applyNumberFormat="0" applyProtection="0">
      <alignment horizontal="right" vertical="center"/>
    </xf>
    <xf numFmtId="4" fontId="95" fillId="109" borderId="208" applyNumberFormat="0" applyProtection="0">
      <alignment horizontal="right" vertical="center"/>
    </xf>
    <xf numFmtId="4" fontId="95" fillId="110" borderId="208" applyNumberFormat="0" applyProtection="0">
      <alignment horizontal="right" vertical="center"/>
    </xf>
    <xf numFmtId="4" fontId="95" fillId="102" borderId="208" applyNumberFormat="0" applyProtection="0">
      <alignment horizontal="right" vertical="center"/>
    </xf>
    <xf numFmtId="4" fontId="95" fillId="0" borderId="195" applyNumberFormat="0" applyProtection="0">
      <alignment horizontal="left" vertical="center" indent="1"/>
    </xf>
    <xf numFmtId="0" fontId="64" fillId="0" borderId="209" applyNumberFormat="0" applyProtection="0">
      <alignment horizontal="left" vertical="center" indent="1"/>
    </xf>
    <xf numFmtId="0" fontId="64" fillId="0" borderId="209" applyNumberFormat="0" applyProtection="0">
      <alignment horizontal="left" vertical="center" indent="1"/>
    </xf>
    <xf numFmtId="0" fontId="63" fillId="47" borderId="208" applyNumberFormat="0" applyProtection="0">
      <alignment horizontal="left" vertical="top" indent="1"/>
    </xf>
    <xf numFmtId="0" fontId="64" fillId="0" borderId="195" applyNumberFormat="0" applyProtection="0">
      <alignment horizontal="left" vertical="center" indent="1"/>
    </xf>
    <xf numFmtId="0" fontId="64" fillId="0" borderId="195" applyNumberFormat="0" applyProtection="0">
      <alignment horizontal="left" vertical="center" indent="1"/>
    </xf>
    <xf numFmtId="0" fontId="63" fillId="43" borderId="208" applyNumberFormat="0" applyProtection="0">
      <alignment horizontal="left" vertical="top" indent="1"/>
    </xf>
    <xf numFmtId="0" fontId="64" fillId="0" borderId="195" applyNumberFormat="0" applyProtection="0">
      <alignment horizontal="left" vertical="center" indent="1"/>
    </xf>
    <xf numFmtId="0" fontId="63" fillId="49" borderId="208" applyNumberFormat="0" applyProtection="0">
      <alignment horizontal="left" vertical="top" indent="1"/>
    </xf>
    <xf numFmtId="0" fontId="64" fillId="0" borderId="195" applyNumberFormat="0" applyProtection="0">
      <alignment horizontal="left" vertical="center" indent="1"/>
    </xf>
    <xf numFmtId="0" fontId="63" fillId="50" borderId="208" applyNumberFormat="0" applyProtection="0">
      <alignment horizontal="left" vertical="top" indent="1"/>
    </xf>
    <xf numFmtId="4" fontId="95" fillId="40" borderId="208" applyNumberFormat="0" applyProtection="0">
      <alignment vertical="center"/>
    </xf>
    <xf numFmtId="4" fontId="96" fillId="40" borderId="208" applyNumberFormat="0" applyProtection="0">
      <alignment vertical="center"/>
    </xf>
    <xf numFmtId="4" fontId="95" fillId="40" borderId="208" applyNumberFormat="0" applyProtection="0">
      <alignment horizontal="left" vertical="center" indent="1"/>
    </xf>
    <xf numFmtId="0" fontId="95" fillId="40" borderId="208" applyNumberFormat="0" applyProtection="0">
      <alignment horizontal="left" vertical="top" indent="1"/>
    </xf>
    <xf numFmtId="4" fontId="96" fillId="50" borderId="208" applyNumberFormat="0" applyProtection="0">
      <alignment horizontal="right" vertical="center"/>
    </xf>
    <xf numFmtId="4" fontId="118" fillId="0" borderId="195" applyNumberFormat="0" applyProtection="0">
      <alignment horizontal="center" vertical="center" wrapText="1"/>
    </xf>
    <xf numFmtId="4" fontId="118" fillId="0" borderId="195" applyNumberFormat="0" applyProtection="0">
      <alignment horizontal="center" vertical="center" wrapText="1"/>
    </xf>
    <xf numFmtId="0" fontId="95" fillId="0" borderId="195" applyNumberFormat="0" applyProtection="0">
      <alignment horizontal="center" vertical="center" wrapText="1"/>
    </xf>
    <xf numFmtId="0" fontId="58" fillId="0" borderId="195" applyNumberFormat="0" applyProtection="0">
      <alignment horizontal="center" vertical="center" wrapText="1"/>
    </xf>
    <xf numFmtId="0" fontId="95" fillId="0" borderId="195" applyNumberFormat="0" applyProtection="0">
      <alignment horizontal="center" vertical="center" wrapText="1"/>
    </xf>
    <xf numFmtId="4" fontId="103" fillId="0" borderId="195" applyNumberFormat="0" applyProtection="0">
      <alignment horizontal="left" vertical="center" indent="1"/>
    </xf>
    <xf numFmtId="4" fontId="119" fillId="50" borderId="208" applyNumberFormat="0" applyProtection="0">
      <alignment horizontal="right" vertical="center"/>
    </xf>
    <xf numFmtId="0" fontId="9" fillId="0" borderId="219">
      <alignment horizontal="left" vertical="center"/>
    </xf>
    <xf numFmtId="10" fontId="63" fillId="40" borderId="195" applyNumberFormat="0" applyBorder="0" applyAlignment="0" applyProtection="0"/>
    <xf numFmtId="10" fontId="63" fillId="40" borderId="195" applyNumberFormat="0" applyBorder="0" applyAlignment="0" applyProtection="0"/>
    <xf numFmtId="4" fontId="95" fillId="92" borderId="206" applyNumberFormat="0" applyProtection="0">
      <alignment horizontal="left" vertical="center" indent="1"/>
    </xf>
    <xf numFmtId="4" fontId="99" fillId="93" borderId="206" applyNumberFormat="0" applyProtection="0">
      <alignment horizontal="left" vertical="center" indent="1"/>
    </xf>
    <xf numFmtId="0" fontId="5" fillId="96" borderId="195" applyNumberFormat="0">
      <protection locked="0"/>
    </xf>
    <xf numFmtId="0" fontId="5" fillId="96" borderId="195" applyNumberFormat="0">
      <protection locked="0"/>
    </xf>
    <xf numFmtId="0" fontId="95" fillId="48" borderId="208" applyNumberFormat="0" applyProtection="0">
      <alignment horizontal="left" vertical="top" indent="1"/>
    </xf>
    <xf numFmtId="0" fontId="63" fillId="98" borderId="195"/>
    <xf numFmtId="0" fontId="63" fillId="98" borderId="195"/>
    <xf numFmtId="4" fontId="58" fillId="51" borderId="158" applyNumberFormat="0" applyProtection="0">
      <alignment horizontal="center" vertical="center" wrapText="1"/>
    </xf>
    <xf numFmtId="4" fontId="98" fillId="51" borderId="158" applyNumberFormat="0" applyProtection="0">
      <alignment horizontal="right" vertical="center"/>
    </xf>
    <xf numFmtId="0" fontId="55" fillId="43" borderId="208" applyNumberFormat="0" applyProtection="0">
      <alignment horizontal="centerContinuous" vertical="top"/>
    </xf>
    <xf numFmtId="0" fontId="73" fillId="77" borderId="214" applyNumberFormat="0" applyAlignment="0" applyProtection="0"/>
    <xf numFmtId="0" fontId="73" fillId="77" borderId="214" applyNumberFormat="0" applyAlignment="0" applyProtection="0"/>
    <xf numFmtId="0" fontId="74" fillId="78" borderId="207" applyNumberFormat="0" applyAlignment="0" applyProtection="0"/>
    <xf numFmtId="0" fontId="74" fillId="78" borderId="207" applyNumberFormat="0" applyAlignment="0" applyProtection="0"/>
    <xf numFmtId="0" fontId="9" fillId="0" borderId="219">
      <alignment horizontal="left" vertical="center"/>
    </xf>
    <xf numFmtId="0" fontId="9" fillId="0" borderId="219">
      <alignment horizontal="left" vertical="center"/>
    </xf>
    <xf numFmtId="10" fontId="63" fillId="40" borderId="158" applyNumberFormat="0" applyBorder="0" applyAlignment="0" applyProtection="0"/>
    <xf numFmtId="10" fontId="63" fillId="40" borderId="158" applyNumberFormat="0" applyBorder="0" applyAlignment="0" applyProtection="0"/>
    <xf numFmtId="10" fontId="63" fillId="40" borderId="158" applyNumberFormat="0" applyBorder="0" applyAlignment="0" applyProtection="0"/>
    <xf numFmtId="10" fontId="63" fillId="40" borderId="158" applyNumberFormat="0" applyBorder="0" applyAlignment="0" applyProtection="0"/>
    <xf numFmtId="10" fontId="63" fillId="40" borderId="158" applyNumberFormat="0" applyBorder="0" applyAlignment="0" applyProtection="0"/>
    <xf numFmtId="10" fontId="63" fillId="40" borderId="158" applyNumberFormat="0" applyBorder="0" applyAlignment="0" applyProtection="0"/>
    <xf numFmtId="10" fontId="63" fillId="40" borderId="158" applyNumberFormat="0" applyBorder="0" applyAlignment="0" applyProtection="0"/>
    <xf numFmtId="10" fontId="63" fillId="40" borderId="158" applyNumberFormat="0" applyBorder="0" applyAlignment="0" applyProtection="0"/>
    <xf numFmtId="0" fontId="89" fillId="73" borderId="207" applyNumberFormat="0" applyAlignment="0" applyProtection="0"/>
    <xf numFmtId="0" fontId="89" fillId="73" borderId="207" applyNumberFormat="0" applyAlignment="0" applyProtection="0"/>
    <xf numFmtId="0" fontId="90" fillId="82" borderId="215" applyNumberFormat="0" applyAlignment="0" applyProtection="0"/>
    <xf numFmtId="0" fontId="90" fillId="82" borderId="215" applyNumberFormat="0" applyAlignment="0" applyProtection="0"/>
    <xf numFmtId="0" fontId="89" fillId="73" borderId="207" applyNumberFormat="0" applyAlignment="0" applyProtection="0"/>
    <xf numFmtId="0" fontId="89" fillId="73" borderId="207" applyNumberFormat="0" applyAlignment="0" applyProtection="0"/>
    <xf numFmtId="0" fontId="89" fillId="73" borderId="207" applyNumberFormat="0" applyAlignment="0" applyProtection="0"/>
    <xf numFmtId="0" fontId="89" fillId="73" borderId="207" applyNumberFormat="0" applyAlignment="0" applyProtection="0"/>
    <xf numFmtId="0" fontId="89" fillId="73" borderId="207" applyNumberFormat="0" applyAlignment="0" applyProtection="0"/>
    <xf numFmtId="0" fontId="89" fillId="73" borderId="207" applyNumberFormat="0" applyAlignment="0" applyProtection="0"/>
    <xf numFmtId="0" fontId="89" fillId="73" borderId="207" applyNumberFormat="0" applyAlignment="0" applyProtection="0"/>
    <xf numFmtId="0" fontId="89" fillId="73" borderId="207" applyNumberFormat="0" applyAlignment="0" applyProtection="0"/>
    <xf numFmtId="0" fontId="89" fillId="73" borderId="207" applyNumberFormat="0" applyAlignment="0" applyProtection="0"/>
    <xf numFmtId="0" fontId="89" fillId="73" borderId="207" applyNumberFormat="0" applyAlignment="0" applyProtection="0"/>
    <xf numFmtId="0" fontId="89" fillId="73" borderId="207" applyNumberFormat="0" applyAlignment="0" applyProtection="0"/>
    <xf numFmtId="0" fontId="89" fillId="73" borderId="207" applyNumberFormat="0" applyAlignment="0" applyProtection="0"/>
    <xf numFmtId="0" fontId="89" fillId="73" borderId="207" applyNumberFormat="0" applyAlignment="0" applyProtection="0"/>
    <xf numFmtId="0" fontId="89" fillId="73" borderId="207" applyNumberFormat="0" applyAlignment="0" applyProtection="0"/>
    <xf numFmtId="0" fontId="63" fillId="72" borderId="207" applyNumberFormat="0" applyFont="0" applyAlignment="0" applyProtection="0"/>
    <xf numFmtId="0" fontId="63" fillId="72" borderId="207" applyNumberFormat="0" applyFont="0" applyAlignment="0" applyProtection="0"/>
    <xf numFmtId="0" fontId="5" fillId="72" borderId="216" applyNumberFormat="0" applyFont="0" applyAlignment="0" applyProtection="0"/>
    <xf numFmtId="0" fontId="5" fillId="72" borderId="216" applyNumberFormat="0" applyFont="0" applyAlignment="0" applyProtection="0"/>
    <xf numFmtId="0" fontId="63" fillId="72" borderId="207" applyNumberFormat="0" applyFont="0" applyAlignment="0" applyProtection="0"/>
    <xf numFmtId="0" fontId="63" fillId="72" borderId="207" applyNumberFormat="0" applyFont="0" applyAlignment="0" applyProtection="0"/>
    <xf numFmtId="0" fontId="63" fillId="72" borderId="207" applyNumberFormat="0" applyFont="0" applyAlignment="0" applyProtection="0"/>
    <xf numFmtId="0" fontId="63" fillId="72" borderId="207" applyNumberFormat="0" applyFont="0" applyAlignment="0" applyProtection="0"/>
    <xf numFmtId="0" fontId="63" fillId="72" borderId="207" applyNumberFormat="0" applyFont="0" applyAlignment="0" applyProtection="0"/>
    <xf numFmtId="0" fontId="63" fillId="72" borderId="207" applyNumberFormat="0" applyFont="0" applyAlignment="0" applyProtection="0"/>
    <xf numFmtId="0" fontId="63" fillId="72" borderId="207" applyNumberFormat="0" applyFont="0" applyAlignment="0" applyProtection="0"/>
    <xf numFmtId="0" fontId="63" fillId="72" borderId="207" applyNumberFormat="0" applyFont="0" applyAlignment="0" applyProtection="0"/>
    <xf numFmtId="0" fontId="52" fillId="85" borderId="217" applyNumberFormat="0" applyAlignment="0" applyProtection="0"/>
    <xf numFmtId="0" fontId="52" fillId="85" borderId="217" applyNumberFormat="0" applyAlignment="0" applyProtection="0"/>
    <xf numFmtId="0" fontId="94" fillId="78" borderId="218" applyNumberFormat="0" applyAlignment="0" applyProtection="0"/>
    <xf numFmtId="0" fontId="94" fillId="78" borderId="218" applyNumberFormat="0" applyAlignment="0" applyProtection="0"/>
    <xf numFmtId="4" fontId="58" fillId="42" borderId="208" applyNumberFormat="0" applyProtection="0">
      <alignment vertical="center"/>
    </xf>
    <xf numFmtId="4" fontId="58" fillId="42" borderId="208" applyNumberFormat="0" applyProtection="0">
      <alignment vertical="center"/>
    </xf>
    <xf numFmtId="4" fontId="95" fillId="41" borderId="206" applyNumberFormat="0" applyProtection="0">
      <alignment vertical="center"/>
    </xf>
    <xf numFmtId="4" fontId="95" fillId="41" borderId="206" applyNumberFormat="0" applyProtection="0">
      <alignment vertical="center"/>
    </xf>
    <xf numFmtId="4" fontId="95" fillId="41" borderId="206" applyNumberFormat="0" applyProtection="0">
      <alignment vertical="center"/>
    </xf>
    <xf numFmtId="4" fontId="95" fillId="41" borderId="206" applyNumberFormat="0" applyProtection="0">
      <alignment vertical="center"/>
    </xf>
    <xf numFmtId="4" fontId="63" fillId="41" borderId="207" applyNumberFormat="0" applyProtection="0">
      <alignment vertical="center"/>
    </xf>
    <xf numFmtId="4" fontId="63" fillId="41" borderId="207" applyNumberFormat="0" applyProtection="0">
      <alignment vertical="center"/>
    </xf>
    <xf numFmtId="4" fontId="63" fillId="41" borderId="207" applyNumberFormat="0" applyProtection="0">
      <alignment vertical="center"/>
    </xf>
    <xf numFmtId="4" fontId="63" fillId="41" borderId="207" applyNumberFormat="0" applyProtection="0">
      <alignment vertical="center"/>
    </xf>
    <xf numFmtId="4" fontId="53" fillId="41" borderId="208" applyNumberFormat="0" applyProtection="0">
      <alignment vertical="center"/>
    </xf>
    <xf numFmtId="4" fontId="53" fillId="41" borderId="208" applyNumberFormat="0" applyProtection="0">
      <alignment vertical="center"/>
    </xf>
    <xf numFmtId="4" fontId="53" fillId="41" borderId="208" applyNumberFormat="0" applyProtection="0">
      <alignment vertical="center"/>
    </xf>
    <xf numFmtId="4" fontId="53" fillId="41" borderId="208" applyNumberFormat="0" applyProtection="0">
      <alignment vertical="center"/>
    </xf>
    <xf numFmtId="4" fontId="56" fillId="42" borderId="208" applyNumberFormat="0" applyProtection="0">
      <alignment vertical="center"/>
    </xf>
    <xf numFmtId="4" fontId="56" fillId="42" borderId="208" applyNumberFormat="0" applyProtection="0">
      <alignment vertical="center"/>
    </xf>
    <xf numFmtId="4" fontId="96" fillId="41" borderId="206" applyNumberFormat="0" applyProtection="0">
      <alignment vertical="center"/>
    </xf>
    <xf numFmtId="4" fontId="96" fillId="41" borderId="206" applyNumberFormat="0" applyProtection="0">
      <alignment vertical="center"/>
    </xf>
    <xf numFmtId="4" fontId="96" fillId="41" borderId="206" applyNumberFormat="0" applyProtection="0">
      <alignment vertical="center"/>
    </xf>
    <xf numFmtId="4" fontId="96" fillId="41" borderId="206" applyNumberFormat="0" applyProtection="0">
      <alignment vertical="center"/>
    </xf>
    <xf numFmtId="4" fontId="97" fillId="42" borderId="207" applyNumberFormat="0" applyProtection="0">
      <alignment vertical="center"/>
    </xf>
    <xf numFmtId="4" fontId="97" fillId="42" borderId="207" applyNumberFormat="0" applyProtection="0">
      <alignment vertical="center"/>
    </xf>
    <xf numFmtId="4" fontId="97" fillId="42" borderId="207" applyNumberFormat="0" applyProtection="0">
      <alignment vertical="center"/>
    </xf>
    <xf numFmtId="4" fontId="97" fillId="42" borderId="207" applyNumberFormat="0" applyProtection="0">
      <alignment vertical="center"/>
    </xf>
    <xf numFmtId="4" fontId="56" fillId="42" borderId="208" applyNumberFormat="0" applyProtection="0">
      <alignment vertical="center"/>
    </xf>
    <xf numFmtId="4" fontId="56" fillId="42" borderId="208" applyNumberFormat="0" applyProtection="0">
      <alignment vertical="center"/>
    </xf>
    <xf numFmtId="4" fontId="58" fillId="42" borderId="208" applyNumberFormat="0" applyProtection="0">
      <alignment horizontal="left" vertical="center" indent="1"/>
    </xf>
    <xf numFmtId="4" fontId="58" fillId="42" borderId="208" applyNumberFormat="0" applyProtection="0">
      <alignment horizontal="left" vertical="center" indent="1"/>
    </xf>
    <xf numFmtId="4" fontId="95" fillId="41" borderId="206" applyNumberFormat="0" applyProtection="0">
      <alignment horizontal="left" vertical="center" indent="1"/>
    </xf>
    <xf numFmtId="4" fontId="95" fillId="41" borderId="206" applyNumberFormat="0" applyProtection="0">
      <alignment horizontal="left" vertical="center" indent="1"/>
    </xf>
    <xf numFmtId="4" fontId="95" fillId="41" borderId="206" applyNumberFormat="0" applyProtection="0">
      <alignment horizontal="left" vertical="center" indent="1"/>
    </xf>
    <xf numFmtId="4" fontId="95" fillId="41" borderId="206" applyNumberFormat="0" applyProtection="0">
      <alignment horizontal="left" vertical="center" indent="1"/>
    </xf>
    <xf numFmtId="4" fontId="63" fillId="42" borderId="207" applyNumberFormat="0" applyProtection="0">
      <alignment horizontal="left" vertical="center" indent="1"/>
    </xf>
    <xf numFmtId="4" fontId="63" fillId="42" borderId="207" applyNumberFormat="0" applyProtection="0">
      <alignment horizontal="left" vertical="center" indent="1"/>
    </xf>
    <xf numFmtId="4" fontId="63" fillId="42" borderId="207" applyNumberFormat="0" applyProtection="0">
      <alignment horizontal="left" vertical="center" indent="1"/>
    </xf>
    <xf numFmtId="4" fontId="63" fillId="42" borderId="207" applyNumberFormat="0" applyProtection="0">
      <alignment horizontal="left" vertical="center" indent="1"/>
    </xf>
    <xf numFmtId="4" fontId="53" fillId="42" borderId="208" applyNumberFormat="0" applyProtection="0">
      <alignment horizontal="left" vertical="center" indent="1"/>
    </xf>
    <xf numFmtId="4" fontId="53" fillId="42" borderId="208" applyNumberFormat="0" applyProtection="0">
      <alignment horizontal="left" vertical="center" indent="1"/>
    </xf>
    <xf numFmtId="4" fontId="53" fillId="42" borderId="208" applyNumberFormat="0" applyProtection="0">
      <alignment horizontal="left" vertical="center" indent="1"/>
    </xf>
    <xf numFmtId="4" fontId="53" fillId="42" borderId="208" applyNumberFormat="0" applyProtection="0">
      <alignment horizontal="left" vertical="center" indent="1"/>
    </xf>
    <xf numFmtId="0" fontId="53" fillId="42" borderId="208" applyNumberFormat="0" applyProtection="0">
      <alignment horizontal="left" vertical="top" indent="1"/>
    </xf>
    <xf numFmtId="0" fontId="53" fillId="42" borderId="208" applyNumberFormat="0" applyProtection="0">
      <alignment horizontal="left" vertical="top" indent="1"/>
    </xf>
    <xf numFmtId="0" fontId="58" fillId="41" borderId="208" applyNumberFormat="0" applyProtection="0">
      <alignment horizontal="left" vertical="top" indent="1"/>
    </xf>
    <xf numFmtId="0" fontId="58" fillId="41" borderId="208" applyNumberFormat="0" applyProtection="0">
      <alignment horizontal="left" vertical="top" indent="1"/>
    </xf>
    <xf numFmtId="0" fontId="58" fillId="41" borderId="208" applyNumberFormat="0" applyProtection="0">
      <alignment horizontal="left" vertical="top" indent="1"/>
    </xf>
    <xf numFmtId="0" fontId="58" fillId="41" borderId="208" applyNumberFormat="0" applyProtection="0">
      <alignment horizontal="left" vertical="top" indent="1"/>
    </xf>
    <xf numFmtId="0" fontId="53" fillId="42" borderId="208" applyNumberFormat="0" applyProtection="0">
      <alignment horizontal="left" vertical="top" indent="1"/>
    </xf>
    <xf numFmtId="0" fontId="53" fillId="42" borderId="208" applyNumberFormat="0" applyProtection="0">
      <alignment horizontal="left" vertical="top" indent="1"/>
    </xf>
    <xf numFmtId="4" fontId="63" fillId="86" borderId="206" applyNumberFormat="0" applyProtection="0">
      <alignment horizontal="left" vertical="center" indent="1"/>
    </xf>
    <xf numFmtId="4" fontId="63" fillId="86" borderId="206" applyNumberFormat="0" applyProtection="0">
      <alignment horizontal="left" vertical="center" indent="1"/>
    </xf>
    <xf numFmtId="4" fontId="63" fillId="86" borderId="206" applyNumberFormat="0" applyProtection="0">
      <alignment horizontal="left" vertical="center" indent="1"/>
    </xf>
    <xf numFmtId="4" fontId="63" fillId="86" borderId="206" applyNumberFormat="0" applyProtection="0">
      <alignment horizontal="left" vertical="center" indent="1"/>
    </xf>
    <xf numFmtId="4" fontId="63" fillId="86" borderId="206" applyNumberFormat="0" applyProtection="0">
      <alignment horizontal="left" vertical="center" indent="1"/>
    </xf>
    <xf numFmtId="4" fontId="63" fillId="86" borderId="206" applyNumberFormat="0" applyProtection="0">
      <alignment horizontal="left" vertical="center" indent="1"/>
    </xf>
    <xf numFmtId="4" fontId="63" fillId="87" borderId="207" applyNumberFormat="0" applyProtection="0">
      <alignment horizontal="left" vertical="center" indent="1"/>
    </xf>
    <xf numFmtId="4" fontId="63" fillId="87" borderId="207" applyNumberFormat="0" applyProtection="0">
      <alignment horizontal="left" vertical="center" indent="1"/>
    </xf>
    <xf numFmtId="4" fontId="63" fillId="87" borderId="207" applyNumberFormat="0" applyProtection="0">
      <alignment horizontal="left" vertical="center" indent="1"/>
    </xf>
    <xf numFmtId="4" fontId="63" fillId="87" borderId="207" applyNumberFormat="0" applyProtection="0">
      <alignment horizontal="left" vertical="center" indent="1"/>
    </xf>
    <xf numFmtId="4" fontId="55" fillId="30" borderId="208" applyNumberFormat="0" applyProtection="0">
      <alignment horizontal="right" vertical="center"/>
    </xf>
    <xf numFmtId="4" fontId="55" fillId="30" borderId="208" applyNumberFormat="0" applyProtection="0">
      <alignment horizontal="right" vertical="center"/>
    </xf>
    <xf numFmtId="4" fontId="95" fillId="30" borderId="206" applyNumberFormat="0" applyProtection="0">
      <alignment horizontal="right" vertical="center"/>
    </xf>
    <xf numFmtId="4" fontId="95" fillId="30" borderId="206" applyNumberFormat="0" applyProtection="0">
      <alignment horizontal="right" vertical="center"/>
    </xf>
    <xf numFmtId="4" fontId="95" fillId="30" borderId="206" applyNumberFormat="0" applyProtection="0">
      <alignment horizontal="right" vertical="center"/>
    </xf>
    <xf numFmtId="4" fontId="95" fillId="30" borderId="206" applyNumberFormat="0" applyProtection="0">
      <alignment horizontal="right" vertical="center"/>
    </xf>
    <xf numFmtId="4" fontId="63" fillId="30" borderId="207" applyNumberFormat="0" applyProtection="0">
      <alignment horizontal="right" vertical="center"/>
    </xf>
    <xf numFmtId="4" fontId="63" fillId="30" borderId="207" applyNumberFormat="0" applyProtection="0">
      <alignment horizontal="right" vertical="center"/>
    </xf>
    <xf numFmtId="4" fontId="63" fillId="30" borderId="207" applyNumberFormat="0" applyProtection="0">
      <alignment horizontal="right" vertical="center"/>
    </xf>
    <xf numFmtId="4" fontId="63" fillId="30" borderId="207" applyNumberFormat="0" applyProtection="0">
      <alignment horizontal="right" vertical="center"/>
    </xf>
    <xf numFmtId="4" fontId="55" fillId="30" borderId="208" applyNumberFormat="0" applyProtection="0">
      <alignment horizontal="right" vertical="center"/>
    </xf>
    <xf numFmtId="4" fontId="55" fillId="30" borderId="208" applyNumberFormat="0" applyProtection="0">
      <alignment horizontal="right" vertical="center"/>
    </xf>
    <xf numFmtId="4" fontId="55" fillId="31" borderId="208" applyNumberFormat="0" applyProtection="0">
      <alignment horizontal="right" vertical="center"/>
    </xf>
    <xf numFmtId="4" fontId="55" fillId="31" borderId="208" applyNumberFormat="0" applyProtection="0">
      <alignment horizontal="right" vertical="center"/>
    </xf>
    <xf numFmtId="4" fontId="95" fillId="31" borderId="206" applyNumberFormat="0" applyProtection="0">
      <alignment horizontal="right" vertical="center"/>
    </xf>
    <xf numFmtId="4" fontId="95" fillId="31" borderId="206" applyNumberFormat="0" applyProtection="0">
      <alignment horizontal="right" vertical="center"/>
    </xf>
    <xf numFmtId="4" fontId="95" fillId="31" borderId="206" applyNumberFormat="0" applyProtection="0">
      <alignment horizontal="right" vertical="center"/>
    </xf>
    <xf numFmtId="4" fontId="95" fillId="31" borderId="206" applyNumberFormat="0" applyProtection="0">
      <alignment horizontal="right" vertical="center"/>
    </xf>
    <xf numFmtId="4" fontId="63" fillId="88" borderId="207" applyNumberFormat="0" applyProtection="0">
      <alignment horizontal="right" vertical="center"/>
    </xf>
    <xf numFmtId="4" fontId="63" fillId="88" borderId="207" applyNumberFormat="0" applyProtection="0">
      <alignment horizontal="right" vertical="center"/>
    </xf>
    <xf numFmtId="4" fontId="63" fillId="88" borderId="207" applyNumberFormat="0" applyProtection="0">
      <alignment horizontal="right" vertical="center"/>
    </xf>
    <xf numFmtId="4" fontId="63" fillId="88" borderId="207" applyNumberFormat="0" applyProtection="0">
      <alignment horizontal="right" vertical="center"/>
    </xf>
    <xf numFmtId="4" fontId="55" fillId="31" borderId="208" applyNumberFormat="0" applyProtection="0">
      <alignment horizontal="right" vertical="center"/>
    </xf>
    <xf numFmtId="4" fontId="55" fillId="31" borderId="208" applyNumberFormat="0" applyProtection="0">
      <alignment horizontal="right" vertical="center"/>
    </xf>
    <xf numFmtId="4" fontId="55" fillId="35" borderId="208" applyNumberFormat="0" applyProtection="0">
      <alignment horizontal="right" vertical="center"/>
    </xf>
    <xf numFmtId="4" fontId="55" fillId="35" borderId="208" applyNumberFormat="0" applyProtection="0">
      <alignment horizontal="right" vertical="center"/>
    </xf>
    <xf numFmtId="4" fontId="95" fillId="35" borderId="206" applyNumberFormat="0" applyProtection="0">
      <alignment horizontal="right" vertical="center"/>
    </xf>
    <xf numFmtId="4" fontId="95" fillId="35" borderId="206" applyNumberFormat="0" applyProtection="0">
      <alignment horizontal="right" vertical="center"/>
    </xf>
    <xf numFmtId="4" fontId="95" fillId="35" borderId="206" applyNumberFormat="0" applyProtection="0">
      <alignment horizontal="right" vertical="center"/>
    </xf>
    <xf numFmtId="4" fontId="95" fillId="35" borderId="206" applyNumberFormat="0" applyProtection="0">
      <alignment horizontal="right" vertical="center"/>
    </xf>
    <xf numFmtId="4" fontId="63" fillId="35" borderId="209" applyNumberFormat="0" applyProtection="0">
      <alignment horizontal="right" vertical="center"/>
    </xf>
    <xf numFmtId="4" fontId="63" fillId="35" borderId="209" applyNumberFormat="0" applyProtection="0">
      <alignment horizontal="right" vertical="center"/>
    </xf>
    <xf numFmtId="4" fontId="55" fillId="35" borderId="208" applyNumberFormat="0" applyProtection="0">
      <alignment horizontal="right" vertical="center"/>
    </xf>
    <xf numFmtId="4" fontId="55" fillId="35" borderId="208" applyNumberFormat="0" applyProtection="0">
      <alignment horizontal="right" vertical="center"/>
    </xf>
    <xf numFmtId="4" fontId="55" fillId="33" borderId="208" applyNumberFormat="0" applyProtection="0">
      <alignment horizontal="right" vertical="center"/>
    </xf>
    <xf numFmtId="4" fontId="55" fillId="33" borderId="208" applyNumberFormat="0" applyProtection="0">
      <alignment horizontal="right" vertical="center"/>
    </xf>
    <xf numFmtId="4" fontId="95" fillId="33" borderId="206" applyNumberFormat="0" applyProtection="0">
      <alignment horizontal="right" vertical="center"/>
    </xf>
    <xf numFmtId="4" fontId="95" fillId="33" borderId="206" applyNumberFormat="0" applyProtection="0">
      <alignment horizontal="right" vertical="center"/>
    </xf>
    <xf numFmtId="4" fontId="95" fillId="33" borderId="206" applyNumberFormat="0" applyProtection="0">
      <alignment horizontal="right" vertical="center"/>
    </xf>
    <xf numFmtId="4" fontId="95" fillId="33" borderId="206" applyNumberFormat="0" applyProtection="0">
      <alignment horizontal="right" vertical="center"/>
    </xf>
    <xf numFmtId="4" fontId="63" fillId="33" borderId="207" applyNumberFormat="0" applyProtection="0">
      <alignment horizontal="right" vertical="center"/>
    </xf>
    <xf numFmtId="4" fontId="63" fillId="33" borderId="207" applyNumberFormat="0" applyProtection="0">
      <alignment horizontal="right" vertical="center"/>
    </xf>
    <xf numFmtId="4" fontId="63" fillId="33" borderId="207" applyNumberFormat="0" applyProtection="0">
      <alignment horizontal="right" vertical="center"/>
    </xf>
    <xf numFmtId="4" fontId="63" fillId="33" borderId="207" applyNumberFormat="0" applyProtection="0">
      <alignment horizontal="right" vertical="center"/>
    </xf>
    <xf numFmtId="4" fontId="55" fillId="33" borderId="208" applyNumberFormat="0" applyProtection="0">
      <alignment horizontal="right" vertical="center"/>
    </xf>
    <xf numFmtId="4" fontId="55" fillId="33" borderId="208" applyNumberFormat="0" applyProtection="0">
      <alignment horizontal="right" vertical="center"/>
    </xf>
    <xf numFmtId="4" fontId="55" fillId="34" borderId="208" applyNumberFormat="0" applyProtection="0">
      <alignment horizontal="right" vertical="center"/>
    </xf>
    <xf numFmtId="4" fontId="55" fillId="34" borderId="208" applyNumberFormat="0" applyProtection="0">
      <alignment horizontal="right" vertical="center"/>
    </xf>
    <xf numFmtId="4" fontId="95" fillId="34" borderId="206" applyNumberFormat="0" applyProtection="0">
      <alignment horizontal="right" vertical="center"/>
    </xf>
    <xf numFmtId="4" fontId="95" fillId="34" borderId="206" applyNumberFormat="0" applyProtection="0">
      <alignment horizontal="right" vertical="center"/>
    </xf>
    <xf numFmtId="4" fontId="95" fillId="34" borderId="206" applyNumberFormat="0" applyProtection="0">
      <alignment horizontal="right" vertical="center"/>
    </xf>
    <xf numFmtId="4" fontId="95" fillId="34" borderId="206" applyNumberFormat="0" applyProtection="0">
      <alignment horizontal="right" vertical="center"/>
    </xf>
    <xf numFmtId="4" fontId="63" fillId="34" borderId="207" applyNumberFormat="0" applyProtection="0">
      <alignment horizontal="right" vertical="center"/>
    </xf>
    <xf numFmtId="4" fontId="63" fillId="34" borderId="207" applyNumberFormat="0" applyProtection="0">
      <alignment horizontal="right" vertical="center"/>
    </xf>
    <xf numFmtId="4" fontId="63" fillId="34" borderId="207" applyNumberFormat="0" applyProtection="0">
      <alignment horizontal="right" vertical="center"/>
    </xf>
    <xf numFmtId="4" fontId="63" fillId="34" borderId="207" applyNumberFormat="0" applyProtection="0">
      <alignment horizontal="right" vertical="center"/>
    </xf>
    <xf numFmtId="4" fontId="55" fillId="34" borderId="208" applyNumberFormat="0" applyProtection="0">
      <alignment horizontal="right" vertical="center"/>
    </xf>
    <xf numFmtId="4" fontId="55" fillId="34" borderId="208" applyNumberFormat="0" applyProtection="0">
      <alignment horizontal="right" vertical="center"/>
    </xf>
    <xf numFmtId="4" fontId="55" fillId="37" borderId="208" applyNumberFormat="0" applyProtection="0">
      <alignment horizontal="right" vertical="center"/>
    </xf>
    <xf numFmtId="4" fontId="55" fillId="37" borderId="208" applyNumberFormat="0" applyProtection="0">
      <alignment horizontal="right" vertical="center"/>
    </xf>
    <xf numFmtId="4" fontId="95" fillId="37" borderId="206" applyNumberFormat="0" applyProtection="0">
      <alignment horizontal="right" vertical="center"/>
    </xf>
    <xf numFmtId="4" fontId="95" fillId="37" borderId="206" applyNumberFormat="0" applyProtection="0">
      <alignment horizontal="right" vertical="center"/>
    </xf>
    <xf numFmtId="4" fontId="95" fillId="37" borderId="206" applyNumberFormat="0" applyProtection="0">
      <alignment horizontal="right" vertical="center"/>
    </xf>
    <xf numFmtId="4" fontId="95" fillId="37" borderId="206" applyNumberFormat="0" applyProtection="0">
      <alignment horizontal="right" vertical="center"/>
    </xf>
    <xf numFmtId="4" fontId="63" fillId="37" borderId="207" applyNumberFormat="0" applyProtection="0">
      <alignment horizontal="right" vertical="center"/>
    </xf>
    <xf numFmtId="4" fontId="63" fillId="37" borderId="207" applyNumberFormat="0" applyProtection="0">
      <alignment horizontal="right" vertical="center"/>
    </xf>
    <xf numFmtId="4" fontId="63" fillId="37" borderId="207" applyNumberFormat="0" applyProtection="0">
      <alignment horizontal="right" vertical="center"/>
    </xf>
    <xf numFmtId="4" fontId="63" fillId="37" borderId="207" applyNumberFormat="0" applyProtection="0">
      <alignment horizontal="right" vertical="center"/>
    </xf>
    <xf numFmtId="4" fontId="55" fillId="37" borderId="208" applyNumberFormat="0" applyProtection="0">
      <alignment horizontal="right" vertical="center"/>
    </xf>
    <xf numFmtId="4" fontId="55" fillId="37" borderId="208" applyNumberFormat="0" applyProtection="0">
      <alignment horizontal="right" vertical="center"/>
    </xf>
    <xf numFmtId="4" fontId="55" fillId="36" borderId="208" applyNumberFormat="0" applyProtection="0">
      <alignment horizontal="right" vertical="center"/>
    </xf>
    <xf numFmtId="4" fontId="55" fillId="36" borderId="208" applyNumberFormat="0" applyProtection="0">
      <alignment horizontal="right" vertical="center"/>
    </xf>
    <xf numFmtId="4" fontId="95" fillId="36" borderId="206" applyNumberFormat="0" applyProtection="0">
      <alignment horizontal="right" vertical="center"/>
    </xf>
    <xf numFmtId="4" fontId="95" fillId="36" borderId="206" applyNumberFormat="0" applyProtection="0">
      <alignment horizontal="right" vertical="center"/>
    </xf>
    <xf numFmtId="4" fontId="95" fillId="36" borderId="206" applyNumberFormat="0" applyProtection="0">
      <alignment horizontal="right" vertical="center"/>
    </xf>
    <xf numFmtId="4" fontId="95" fillId="36" borderId="206" applyNumberFormat="0" applyProtection="0">
      <alignment horizontal="right" vertical="center"/>
    </xf>
    <xf numFmtId="4" fontId="63" fillId="36" borderId="207" applyNumberFormat="0" applyProtection="0">
      <alignment horizontal="right" vertical="center"/>
    </xf>
    <xf numFmtId="4" fontId="63" fillId="36" borderId="207" applyNumberFormat="0" applyProtection="0">
      <alignment horizontal="right" vertical="center"/>
    </xf>
    <xf numFmtId="4" fontId="63" fillId="36" borderId="207" applyNumberFormat="0" applyProtection="0">
      <alignment horizontal="right" vertical="center"/>
    </xf>
    <xf numFmtId="4" fontId="63" fillId="36" borderId="207" applyNumberFormat="0" applyProtection="0">
      <alignment horizontal="right" vertical="center"/>
    </xf>
    <xf numFmtId="4" fontId="55" fillId="36" borderId="208" applyNumberFormat="0" applyProtection="0">
      <alignment horizontal="right" vertical="center"/>
    </xf>
    <xf numFmtId="4" fontId="55" fillId="36" borderId="208" applyNumberFormat="0" applyProtection="0">
      <alignment horizontal="right" vertical="center"/>
    </xf>
    <xf numFmtId="4" fontId="55" fillId="44" borderId="208" applyNumberFormat="0" applyProtection="0">
      <alignment horizontal="right" vertical="center"/>
    </xf>
    <xf numFmtId="4" fontId="55" fillId="44" borderId="208" applyNumberFormat="0" applyProtection="0">
      <alignment horizontal="right" vertical="center"/>
    </xf>
    <xf numFmtId="4" fontId="95" fillId="44" borderId="206" applyNumberFormat="0" applyProtection="0">
      <alignment horizontal="right" vertical="center"/>
    </xf>
    <xf numFmtId="4" fontId="95" fillId="44" borderId="206" applyNumberFormat="0" applyProtection="0">
      <alignment horizontal="right" vertical="center"/>
    </xf>
    <xf numFmtId="4" fontId="95" fillId="44" borderId="206" applyNumberFormat="0" applyProtection="0">
      <alignment horizontal="right" vertical="center"/>
    </xf>
    <xf numFmtId="4" fontId="95" fillId="44" borderId="206" applyNumberFormat="0" applyProtection="0">
      <alignment horizontal="right" vertical="center"/>
    </xf>
    <xf numFmtId="4" fontId="63" fillId="44" borderId="207" applyNumberFormat="0" applyProtection="0">
      <alignment horizontal="right" vertical="center"/>
    </xf>
    <xf numFmtId="4" fontId="63" fillId="44" borderId="207" applyNumberFormat="0" applyProtection="0">
      <alignment horizontal="right" vertical="center"/>
    </xf>
    <xf numFmtId="4" fontId="63" fillId="44" borderId="207" applyNumberFormat="0" applyProtection="0">
      <alignment horizontal="right" vertical="center"/>
    </xf>
    <xf numFmtId="4" fontId="63" fillId="44" borderId="207" applyNumberFormat="0" applyProtection="0">
      <alignment horizontal="right" vertical="center"/>
    </xf>
    <xf numFmtId="4" fontId="55" fillId="44" borderId="208" applyNumberFormat="0" applyProtection="0">
      <alignment horizontal="right" vertical="center"/>
    </xf>
    <xf numFmtId="4" fontId="55" fillId="44" borderId="208" applyNumberFormat="0" applyProtection="0">
      <alignment horizontal="right" vertical="center"/>
    </xf>
    <xf numFmtId="4" fontId="55" fillId="32" borderId="208" applyNumberFormat="0" applyProtection="0">
      <alignment horizontal="right" vertical="center"/>
    </xf>
    <xf numFmtId="4" fontId="55" fillId="32" borderId="208" applyNumberFormat="0" applyProtection="0">
      <alignment horizontal="right" vertical="center"/>
    </xf>
    <xf numFmtId="4" fontId="95" fillId="32" borderId="206" applyNumberFormat="0" applyProtection="0">
      <alignment horizontal="right" vertical="center"/>
    </xf>
    <xf numFmtId="4" fontId="95" fillId="32" borderId="206" applyNumberFormat="0" applyProtection="0">
      <alignment horizontal="right" vertical="center"/>
    </xf>
    <xf numFmtId="4" fontId="95" fillId="32" borderId="206" applyNumberFormat="0" applyProtection="0">
      <alignment horizontal="right" vertical="center"/>
    </xf>
    <xf numFmtId="4" fontId="95" fillId="32" borderId="206" applyNumberFormat="0" applyProtection="0">
      <alignment horizontal="right" vertical="center"/>
    </xf>
    <xf numFmtId="4" fontId="63" fillId="32" borderId="207" applyNumberFormat="0" applyProtection="0">
      <alignment horizontal="right" vertical="center"/>
    </xf>
    <xf numFmtId="4" fontId="63" fillId="32" borderId="207" applyNumberFormat="0" applyProtection="0">
      <alignment horizontal="right" vertical="center"/>
    </xf>
    <xf numFmtId="4" fontId="63" fillId="32" borderId="207" applyNumberFormat="0" applyProtection="0">
      <alignment horizontal="right" vertical="center"/>
    </xf>
    <xf numFmtId="4" fontId="63" fillId="32" borderId="207" applyNumberFormat="0" applyProtection="0">
      <alignment horizontal="right" vertical="center"/>
    </xf>
    <xf numFmtId="4" fontId="55" fillId="32" borderId="208" applyNumberFormat="0" applyProtection="0">
      <alignment horizontal="right" vertical="center"/>
    </xf>
    <xf numFmtId="4" fontId="55" fillId="32" borderId="208" applyNumberFormat="0" applyProtection="0">
      <alignment horizontal="right" vertical="center"/>
    </xf>
    <xf numFmtId="4" fontId="95" fillId="0" borderId="158" applyNumberFormat="0" applyProtection="0">
      <alignment horizontal="left" vertical="center" indent="1"/>
    </xf>
    <xf numFmtId="4" fontId="95" fillId="0" borderId="158" applyNumberFormat="0" applyProtection="0">
      <alignment horizontal="left" vertical="center" indent="1"/>
    </xf>
    <xf numFmtId="4" fontId="58" fillId="90" borderId="206" applyNumberFormat="0" applyProtection="0">
      <alignment horizontal="left" vertical="center" indent="1"/>
    </xf>
    <xf numFmtId="4" fontId="58" fillId="90" borderId="206" applyNumberFormat="0" applyProtection="0">
      <alignment horizontal="left" vertical="center" indent="1"/>
    </xf>
    <xf numFmtId="4" fontId="63" fillId="45" borderId="209" applyNumberFormat="0" applyProtection="0">
      <alignment horizontal="left" vertical="center" indent="1"/>
    </xf>
    <xf numFmtId="4" fontId="63" fillId="45" borderId="209" applyNumberFormat="0" applyProtection="0">
      <alignment horizontal="left" vertical="center" indent="1"/>
    </xf>
    <xf numFmtId="4" fontId="53" fillId="91" borderId="206" applyNumberFormat="0" applyProtection="0">
      <alignment horizontal="left" vertical="center" indent="1"/>
    </xf>
    <xf numFmtId="4" fontId="53" fillId="91" borderId="206" applyNumberFormat="0" applyProtection="0">
      <alignment horizontal="left" vertical="center" indent="1"/>
    </xf>
    <xf numFmtId="4" fontId="53" fillId="91" borderId="206" applyNumberFormat="0" applyProtection="0">
      <alignment horizontal="left" vertical="center" indent="1"/>
    </xf>
    <xf numFmtId="4" fontId="53" fillId="91" borderId="206" applyNumberFormat="0" applyProtection="0">
      <alignment horizontal="left" vertical="center" indent="1"/>
    </xf>
    <xf numFmtId="4" fontId="5" fillId="91" borderId="209" applyNumberFormat="0" applyProtection="0">
      <alignment horizontal="left" vertical="center" indent="1"/>
    </xf>
    <xf numFmtId="4" fontId="5" fillId="91" borderId="209" applyNumberFormat="0" applyProtection="0">
      <alignment horizontal="left" vertical="center" indent="1"/>
    </xf>
    <xf numFmtId="4" fontId="5" fillId="91" borderId="209" applyNumberFormat="0" applyProtection="0">
      <alignment horizontal="left" vertical="center" indent="1"/>
    </xf>
    <xf numFmtId="4" fontId="5" fillId="91" borderId="209" applyNumberFormat="0" applyProtection="0">
      <alignment horizontal="left" vertical="center" indent="1"/>
    </xf>
    <xf numFmtId="4" fontId="95" fillId="0" borderId="210" applyNumberFormat="0" applyProtection="0">
      <alignment horizontal="right" vertical="center"/>
    </xf>
    <xf numFmtId="4" fontId="95" fillId="0" borderId="210" applyNumberFormat="0" applyProtection="0">
      <alignment horizontal="right" vertical="center"/>
    </xf>
    <xf numFmtId="4" fontId="63" fillId="86" borderId="221" applyNumberFormat="0" applyProtection="0">
      <alignment horizontal="right" vertical="center"/>
    </xf>
    <xf numFmtId="4" fontId="63" fillId="86" borderId="221" applyNumberFormat="0" applyProtection="0">
      <alignment horizontal="right" vertical="center"/>
    </xf>
    <xf numFmtId="4" fontId="63" fillId="86" borderId="221" applyNumberFormat="0" applyProtection="0">
      <alignment horizontal="right" vertical="center"/>
    </xf>
    <xf numFmtId="4" fontId="63" fillId="86" borderId="221" applyNumberFormat="0" applyProtection="0">
      <alignment horizontal="right" vertical="center"/>
    </xf>
    <xf numFmtId="4" fontId="63" fillId="86" borderId="221" applyNumberFormat="0" applyProtection="0">
      <alignment horizontal="right" vertical="center"/>
    </xf>
    <xf numFmtId="4" fontId="63" fillId="86" borderId="221" applyNumberFormat="0" applyProtection="0">
      <alignment horizontal="right" vertical="center"/>
    </xf>
    <xf numFmtId="4" fontId="63" fillId="86" borderId="221" applyNumberFormat="0" applyProtection="0">
      <alignment horizontal="right" vertical="center"/>
    </xf>
    <xf numFmtId="4" fontId="63" fillId="86" borderId="221" applyNumberFormat="0" applyProtection="0">
      <alignment horizontal="right" vertical="center"/>
    </xf>
    <xf numFmtId="4" fontId="63" fillId="48" borderId="222" applyNumberFormat="0" applyProtection="0">
      <alignment horizontal="right" vertical="center"/>
    </xf>
    <xf numFmtId="4" fontId="63" fillId="48" borderId="222" applyNumberFormat="0" applyProtection="0">
      <alignment horizontal="right" vertical="center"/>
    </xf>
    <xf numFmtId="4" fontId="63" fillId="48" borderId="222" applyNumberFormat="0" applyProtection="0">
      <alignment horizontal="right" vertical="center"/>
    </xf>
    <xf numFmtId="4" fontId="63" fillId="48" borderId="222" applyNumberFormat="0" applyProtection="0">
      <alignment horizontal="right" vertical="center"/>
    </xf>
    <xf numFmtId="4" fontId="55" fillId="48" borderId="223" applyNumberFormat="0" applyProtection="0">
      <alignment horizontal="right" vertical="center"/>
    </xf>
    <xf numFmtId="4" fontId="55" fillId="48" borderId="223" applyNumberFormat="0" applyProtection="0">
      <alignment horizontal="right" vertical="center"/>
    </xf>
    <xf numFmtId="4" fontId="63" fillId="46" borderId="224" applyNumberFormat="0" applyProtection="0">
      <alignment horizontal="left" vertical="center" indent="1"/>
    </xf>
    <xf numFmtId="4" fontId="63" fillId="46" borderId="224" applyNumberFormat="0" applyProtection="0">
      <alignment horizontal="left" vertical="center" indent="1"/>
    </xf>
    <xf numFmtId="4" fontId="63" fillId="48" borderId="224" applyNumberFormat="0" applyProtection="0">
      <alignment horizontal="left" vertical="center" indent="1"/>
    </xf>
    <xf numFmtId="4" fontId="63" fillId="48" borderId="224" applyNumberFormat="0" applyProtection="0">
      <alignment horizontal="left" vertical="center" indent="1"/>
    </xf>
    <xf numFmtId="0" fontId="5" fillId="47" borderId="223" applyNumberFormat="0" applyProtection="0">
      <alignment horizontal="left" vertical="center" indent="1"/>
    </xf>
    <xf numFmtId="0" fontId="5" fillId="47" borderId="223" applyNumberFormat="0" applyProtection="0">
      <alignment horizontal="left" vertical="center" indent="1"/>
    </xf>
    <xf numFmtId="0" fontId="5" fillId="47" borderId="223" applyNumberFormat="0" applyProtection="0">
      <alignment horizontal="left" vertical="center" indent="1"/>
    </xf>
    <xf numFmtId="0" fontId="5" fillId="47" borderId="223" applyNumberFormat="0" applyProtection="0">
      <alignment horizontal="left" vertical="center" indent="1"/>
    </xf>
    <xf numFmtId="0" fontId="5" fillId="47" borderId="223" applyNumberFormat="0" applyProtection="0">
      <alignment horizontal="left" vertical="center" indent="1"/>
    </xf>
    <xf numFmtId="0" fontId="5" fillId="47" borderId="223" applyNumberFormat="0" applyProtection="0">
      <alignment horizontal="left" vertical="center" indent="1"/>
    </xf>
    <xf numFmtId="0" fontId="5" fillId="47" borderId="223" applyNumberFormat="0" applyProtection="0">
      <alignment horizontal="left" vertical="center" indent="1"/>
    </xf>
    <xf numFmtId="0" fontId="5" fillId="47" borderId="223" applyNumberFormat="0" applyProtection="0">
      <alignment horizontal="left" vertical="center" indent="1"/>
    </xf>
    <xf numFmtId="0" fontId="63" fillId="94" borderId="222" applyNumberFormat="0" applyProtection="0">
      <alignment horizontal="left" vertical="center" indent="1"/>
    </xf>
    <xf numFmtId="0" fontId="63" fillId="94" borderId="222" applyNumberFormat="0" applyProtection="0">
      <alignment horizontal="left" vertical="center" indent="1"/>
    </xf>
    <xf numFmtId="0" fontId="5" fillId="47" borderId="223" applyNumberFormat="0" applyProtection="0">
      <alignment horizontal="left" vertical="center" indent="1"/>
    </xf>
    <xf numFmtId="0" fontId="5" fillId="47" borderId="223" applyNumberFormat="0" applyProtection="0">
      <alignment horizontal="left" vertical="center" indent="1"/>
    </xf>
    <xf numFmtId="0" fontId="5" fillId="47" borderId="223" applyNumberFormat="0" applyProtection="0">
      <alignment horizontal="left" vertical="center" indent="1"/>
    </xf>
    <xf numFmtId="0" fontId="5" fillId="47" borderId="223" applyNumberFormat="0" applyProtection="0">
      <alignment horizontal="left" vertical="center" indent="1"/>
    </xf>
    <xf numFmtId="0" fontId="5" fillId="47" borderId="223" applyNumberFormat="0" applyProtection="0">
      <alignment horizontal="left" vertical="center" indent="1"/>
    </xf>
    <xf numFmtId="0" fontId="5" fillId="47" borderId="223" applyNumberFormat="0" applyProtection="0">
      <alignment horizontal="left" vertical="center" indent="1"/>
    </xf>
    <xf numFmtId="0" fontId="63" fillId="93" borderId="221" applyNumberFormat="0" applyProtection="0">
      <alignment horizontal="left" vertical="center" indent="1"/>
    </xf>
    <xf numFmtId="0" fontId="63" fillId="93" borderId="221" applyNumberFormat="0" applyProtection="0">
      <alignment horizontal="left" vertical="center" indent="1"/>
    </xf>
    <xf numFmtId="0" fontId="5" fillId="47" borderId="223" applyNumberFormat="0" applyProtection="0">
      <alignment horizontal="left" vertical="center" indent="1"/>
    </xf>
    <xf numFmtId="0" fontId="5" fillId="47" borderId="223" applyNumberFormat="0" applyProtection="0">
      <alignment horizontal="left" vertical="center" indent="1"/>
    </xf>
    <xf numFmtId="0" fontId="63" fillId="93" borderId="221" applyNumberFormat="0" applyProtection="0">
      <alignment horizontal="left" vertical="center" indent="1"/>
    </xf>
    <xf numFmtId="0" fontId="63" fillId="93" borderId="221" applyNumberFormat="0" applyProtection="0">
      <alignment horizontal="left" vertical="center" indent="1"/>
    </xf>
    <xf numFmtId="0" fontId="5" fillId="47" borderId="223" applyNumberFormat="0" applyProtection="0">
      <alignment horizontal="left" vertical="center" indent="1"/>
    </xf>
    <xf numFmtId="0" fontId="5" fillId="47" borderId="223" applyNumberFormat="0" applyProtection="0">
      <alignment horizontal="left" vertical="center" indent="1"/>
    </xf>
    <xf numFmtId="0" fontId="63" fillId="94" borderId="222" applyNumberFormat="0" applyProtection="0">
      <alignment horizontal="left" vertical="center" indent="1"/>
    </xf>
    <xf numFmtId="0" fontId="63" fillId="94" borderId="222" applyNumberFormat="0" applyProtection="0">
      <alignment horizontal="left" vertical="center" indent="1"/>
    </xf>
    <xf numFmtId="0" fontId="5" fillId="47" borderId="223" applyNumberFormat="0" applyProtection="0">
      <alignment horizontal="left" vertical="center" indent="1"/>
    </xf>
    <xf numFmtId="0" fontId="5" fillId="47" borderId="223" applyNumberFormat="0" applyProtection="0">
      <alignment horizontal="left" vertical="center" indent="1"/>
    </xf>
    <xf numFmtId="0" fontId="5" fillId="47" borderId="223" applyNumberFormat="0" applyProtection="0">
      <alignment horizontal="left" vertical="center" indent="1"/>
    </xf>
    <xf numFmtId="0" fontId="5" fillId="47" borderId="223" applyNumberFormat="0" applyProtection="0">
      <alignment horizontal="left" vertical="center" indent="1"/>
    </xf>
    <xf numFmtId="0" fontId="5" fillId="47" borderId="223" applyNumberFormat="0" applyProtection="0">
      <alignment horizontal="left" vertical="center" indent="1"/>
    </xf>
    <xf numFmtId="0" fontId="5" fillId="47" borderId="223" applyNumberFormat="0" applyProtection="0">
      <alignment horizontal="left" vertical="center" indent="1"/>
    </xf>
    <xf numFmtId="0" fontId="5" fillId="47" borderId="223" applyNumberFormat="0" applyProtection="0">
      <alignment horizontal="left" vertical="center" indent="1"/>
    </xf>
    <xf numFmtId="0" fontId="5" fillId="47" borderId="223" applyNumberFormat="0" applyProtection="0">
      <alignment horizontal="left" vertical="center" indent="1"/>
    </xf>
    <xf numFmtId="0" fontId="5" fillId="47" borderId="223" applyNumberFormat="0" applyProtection="0">
      <alignment horizontal="left" vertical="center" indent="1"/>
    </xf>
    <xf numFmtId="0" fontId="5" fillId="47" borderId="223" applyNumberFormat="0" applyProtection="0">
      <alignment horizontal="left" vertical="center" indent="1"/>
    </xf>
    <xf numFmtId="0" fontId="5" fillId="47" borderId="223" applyNumberFormat="0" applyProtection="0">
      <alignment horizontal="left" vertical="top" indent="1"/>
    </xf>
    <xf numFmtId="0" fontId="5" fillId="47" borderId="223" applyNumberFormat="0" applyProtection="0">
      <alignment horizontal="left" vertical="top" indent="1"/>
    </xf>
    <xf numFmtId="0" fontId="5" fillId="47" borderId="223" applyNumberFormat="0" applyProtection="0">
      <alignment horizontal="left" vertical="top" indent="1"/>
    </xf>
    <xf numFmtId="0" fontId="5" fillId="47" borderId="223" applyNumberFormat="0" applyProtection="0">
      <alignment horizontal="left" vertical="top" indent="1"/>
    </xf>
    <xf numFmtId="0" fontId="63" fillId="91" borderId="223" applyNumberFormat="0" applyProtection="0">
      <alignment horizontal="left" vertical="top" indent="1"/>
    </xf>
    <xf numFmtId="0" fontId="63" fillId="91" borderId="223" applyNumberFormat="0" applyProtection="0">
      <alignment horizontal="left" vertical="top" indent="1"/>
    </xf>
    <xf numFmtId="0" fontId="5" fillId="47" borderId="223" applyNumberFormat="0" applyProtection="0">
      <alignment horizontal="left" vertical="top" indent="1"/>
    </xf>
    <xf numFmtId="0" fontId="5" fillId="47" borderId="223" applyNumberFormat="0" applyProtection="0">
      <alignment horizontal="left" vertical="top" indent="1"/>
    </xf>
    <xf numFmtId="0" fontId="5" fillId="47" borderId="223" applyNumberFormat="0" applyProtection="0">
      <alignment horizontal="left" vertical="top" indent="1"/>
    </xf>
    <xf numFmtId="0" fontId="5" fillId="47" borderId="223" applyNumberFormat="0" applyProtection="0">
      <alignment horizontal="left" vertical="top" indent="1"/>
    </xf>
    <xf numFmtId="0" fontId="5" fillId="47" borderId="223" applyNumberFormat="0" applyProtection="0">
      <alignment horizontal="left" vertical="top" indent="1"/>
    </xf>
    <xf numFmtId="0" fontId="5" fillId="47" borderId="223" applyNumberFormat="0" applyProtection="0">
      <alignment horizontal="left" vertical="top" indent="1"/>
    </xf>
    <xf numFmtId="0" fontId="63" fillId="91" borderId="223" applyNumberFormat="0" applyProtection="0">
      <alignment horizontal="left" vertical="top" indent="1"/>
    </xf>
    <xf numFmtId="0" fontId="63" fillId="91" borderId="223" applyNumberFormat="0" applyProtection="0">
      <alignment horizontal="left" vertical="top" indent="1"/>
    </xf>
    <xf numFmtId="0" fontId="63" fillId="91" borderId="223" applyNumberFormat="0" applyProtection="0">
      <alignment horizontal="left" vertical="top" indent="1"/>
    </xf>
    <xf numFmtId="0" fontId="63" fillId="91" borderId="223" applyNumberFormat="0" applyProtection="0">
      <alignment horizontal="left" vertical="top" indent="1"/>
    </xf>
    <xf numFmtId="0" fontId="5" fillId="47" borderId="223" applyNumberFormat="0" applyProtection="0">
      <alignment horizontal="left" vertical="top" indent="1"/>
    </xf>
    <xf numFmtId="0" fontId="5" fillId="47" borderId="223" applyNumberFormat="0" applyProtection="0">
      <alignment horizontal="left" vertical="top" indent="1"/>
    </xf>
    <xf numFmtId="0" fontId="63" fillId="91" borderId="223" applyNumberFormat="0" applyProtection="0">
      <alignment horizontal="left" vertical="top" indent="1"/>
    </xf>
    <xf numFmtId="0" fontId="63" fillId="91" borderId="223" applyNumberFormat="0" applyProtection="0">
      <alignment horizontal="left" vertical="top" indent="1"/>
    </xf>
    <xf numFmtId="0" fontId="5" fillId="47" borderId="223" applyNumberFormat="0" applyProtection="0">
      <alignment horizontal="left" vertical="top" indent="1"/>
    </xf>
    <xf numFmtId="0" fontId="5" fillId="47" borderId="223" applyNumberFormat="0" applyProtection="0">
      <alignment horizontal="left" vertical="top" indent="1"/>
    </xf>
    <xf numFmtId="0" fontId="5" fillId="47" borderId="223" applyNumberFormat="0" applyProtection="0">
      <alignment horizontal="left" vertical="top" indent="1"/>
    </xf>
    <xf numFmtId="0" fontId="5" fillId="47" borderId="223" applyNumberFormat="0" applyProtection="0">
      <alignment horizontal="left" vertical="top" indent="1"/>
    </xf>
    <xf numFmtId="0" fontId="5" fillId="47" borderId="223" applyNumberFormat="0" applyProtection="0">
      <alignment horizontal="left" vertical="top" indent="1"/>
    </xf>
    <xf numFmtId="0" fontId="5" fillId="47" borderId="223" applyNumberFormat="0" applyProtection="0">
      <alignment horizontal="left" vertical="top" indent="1"/>
    </xf>
    <xf numFmtId="0" fontId="5" fillId="47" borderId="223" applyNumberFormat="0" applyProtection="0">
      <alignment horizontal="left" vertical="top" indent="1"/>
    </xf>
    <xf numFmtId="0" fontId="5" fillId="47" borderId="223" applyNumberFormat="0" applyProtection="0">
      <alignment horizontal="left" vertical="top" indent="1"/>
    </xf>
    <xf numFmtId="0" fontId="5" fillId="47" borderId="223" applyNumberFormat="0" applyProtection="0">
      <alignment horizontal="left" vertical="top" indent="1"/>
    </xf>
    <xf numFmtId="0" fontId="5" fillId="47" borderId="223" applyNumberFormat="0" applyProtection="0">
      <alignment horizontal="left" vertical="top" indent="1"/>
    </xf>
    <xf numFmtId="0" fontId="5" fillId="47" borderId="223" applyNumberFormat="0" applyProtection="0">
      <alignment horizontal="left" vertical="top" indent="1"/>
    </xf>
    <xf numFmtId="0" fontId="5" fillId="47" borderId="223" applyNumberFormat="0" applyProtection="0">
      <alignment horizontal="left" vertical="top" indent="1"/>
    </xf>
    <xf numFmtId="0" fontId="5" fillId="43" borderId="223" applyNumberFormat="0" applyProtection="0">
      <alignment horizontal="left" vertical="center" indent="1"/>
    </xf>
    <xf numFmtId="0" fontId="5" fillId="43" borderId="223" applyNumberFormat="0" applyProtection="0">
      <alignment horizontal="left" vertical="center" indent="1"/>
    </xf>
    <xf numFmtId="0" fontId="5" fillId="43" borderId="223" applyNumberFormat="0" applyProtection="0">
      <alignment horizontal="left" vertical="center" indent="1"/>
    </xf>
    <xf numFmtId="0" fontId="5" fillId="43" borderId="223" applyNumberFormat="0" applyProtection="0">
      <alignment horizontal="left" vertical="center" indent="1"/>
    </xf>
    <xf numFmtId="0" fontId="5" fillId="43" borderId="223" applyNumberFormat="0" applyProtection="0">
      <alignment horizontal="left" vertical="center" indent="1"/>
    </xf>
    <xf numFmtId="0" fontId="5" fillId="43" borderId="223" applyNumberFormat="0" applyProtection="0">
      <alignment horizontal="left" vertical="center" indent="1"/>
    </xf>
    <xf numFmtId="0" fontId="5" fillId="43" borderId="223" applyNumberFormat="0" applyProtection="0">
      <alignment horizontal="left" vertical="center" indent="1"/>
    </xf>
    <xf numFmtId="0" fontId="5" fillId="43" borderId="223" applyNumberFormat="0" applyProtection="0">
      <alignment horizontal="left" vertical="center" indent="1"/>
    </xf>
    <xf numFmtId="0" fontId="63" fillId="93" borderId="222" applyNumberFormat="0" applyProtection="0">
      <alignment horizontal="left" vertical="center" indent="1"/>
    </xf>
    <xf numFmtId="0" fontId="63" fillId="93" borderId="222" applyNumberFormat="0" applyProtection="0">
      <alignment horizontal="left" vertical="center" indent="1"/>
    </xf>
    <xf numFmtId="0" fontId="5" fillId="43" borderId="223" applyNumberFormat="0" applyProtection="0">
      <alignment horizontal="left" vertical="center" indent="1"/>
    </xf>
    <xf numFmtId="0" fontId="5" fillId="43" borderId="223" applyNumberFormat="0" applyProtection="0">
      <alignment horizontal="left" vertical="center" indent="1"/>
    </xf>
    <xf numFmtId="0" fontId="5" fillId="43" borderId="223" applyNumberFormat="0" applyProtection="0">
      <alignment horizontal="left" vertical="center" indent="1"/>
    </xf>
    <xf numFmtId="0" fontId="5" fillId="43" borderId="223" applyNumberFormat="0" applyProtection="0">
      <alignment horizontal="left" vertical="center" indent="1"/>
    </xf>
    <xf numFmtId="0" fontId="5" fillId="43" borderId="223" applyNumberFormat="0" applyProtection="0">
      <alignment horizontal="left" vertical="center" indent="1"/>
    </xf>
    <xf numFmtId="0" fontId="5" fillId="43" borderId="223" applyNumberFormat="0" applyProtection="0">
      <alignment horizontal="left" vertical="center" indent="1"/>
    </xf>
    <xf numFmtId="0" fontId="63" fillId="95" borderId="221" applyNumberFormat="0" applyProtection="0">
      <alignment horizontal="left" vertical="center" indent="1"/>
    </xf>
    <xf numFmtId="0" fontId="63" fillId="95" borderId="221" applyNumberFormat="0" applyProtection="0">
      <alignment horizontal="left" vertical="center" indent="1"/>
    </xf>
    <xf numFmtId="0" fontId="5" fillId="43" borderId="223" applyNumberFormat="0" applyProtection="0">
      <alignment horizontal="left" vertical="center" indent="1"/>
    </xf>
    <xf numFmtId="0" fontId="5" fillId="43" borderId="223" applyNumberFormat="0" applyProtection="0">
      <alignment horizontal="left" vertical="center" indent="1"/>
    </xf>
    <xf numFmtId="0" fontId="63" fillId="95" borderId="221" applyNumberFormat="0" applyProtection="0">
      <alignment horizontal="left" vertical="center" indent="1"/>
    </xf>
    <xf numFmtId="0" fontId="63" fillId="95" borderId="221" applyNumberFormat="0" applyProtection="0">
      <alignment horizontal="left" vertical="center" indent="1"/>
    </xf>
    <xf numFmtId="0" fontId="5" fillId="43" borderId="223" applyNumberFormat="0" applyProtection="0">
      <alignment horizontal="left" vertical="center" indent="1"/>
    </xf>
    <xf numFmtId="0" fontId="5" fillId="43" borderId="223" applyNumberFormat="0" applyProtection="0">
      <alignment horizontal="left" vertical="center" indent="1"/>
    </xf>
    <xf numFmtId="0" fontId="63" fillId="93" borderId="222" applyNumberFormat="0" applyProtection="0">
      <alignment horizontal="left" vertical="center" indent="1"/>
    </xf>
    <xf numFmtId="0" fontId="63" fillId="93" borderId="222" applyNumberFormat="0" applyProtection="0">
      <alignment horizontal="left" vertical="center" indent="1"/>
    </xf>
    <xf numFmtId="0" fontId="5" fillId="43" borderId="223" applyNumberFormat="0" applyProtection="0">
      <alignment horizontal="left" vertical="center" indent="1"/>
    </xf>
    <xf numFmtId="0" fontId="5" fillId="43" borderId="223" applyNumberFormat="0" applyProtection="0">
      <alignment horizontal="left" vertical="center" indent="1"/>
    </xf>
    <xf numFmtId="0" fontId="5" fillId="43" borderId="223" applyNumberFormat="0" applyProtection="0">
      <alignment horizontal="left" vertical="center" indent="1"/>
    </xf>
    <xf numFmtId="0" fontId="5" fillId="43" borderId="223" applyNumberFormat="0" applyProtection="0">
      <alignment horizontal="left" vertical="center" indent="1"/>
    </xf>
    <xf numFmtId="0" fontId="5" fillId="43" borderId="223" applyNumberFormat="0" applyProtection="0">
      <alignment horizontal="left" vertical="center" indent="1"/>
    </xf>
    <xf numFmtId="0" fontId="5" fillId="43" borderId="223" applyNumberFormat="0" applyProtection="0">
      <alignment horizontal="left" vertical="center" indent="1"/>
    </xf>
    <xf numFmtId="0" fontId="5" fillId="43" borderId="223" applyNumberFormat="0" applyProtection="0">
      <alignment horizontal="left" vertical="center" indent="1"/>
    </xf>
    <xf numFmtId="0" fontId="5" fillId="43" borderId="223" applyNumberFormat="0" applyProtection="0">
      <alignment horizontal="left" vertical="center" indent="1"/>
    </xf>
    <xf numFmtId="0" fontId="5" fillId="43" borderId="223" applyNumberFormat="0" applyProtection="0">
      <alignment horizontal="left" vertical="center" indent="1"/>
    </xf>
    <xf numFmtId="0" fontId="5" fillId="43" borderId="223" applyNumberFormat="0" applyProtection="0">
      <alignment horizontal="left" vertical="center" indent="1"/>
    </xf>
    <xf numFmtId="0" fontId="5" fillId="43" borderId="223" applyNumberFormat="0" applyProtection="0">
      <alignment horizontal="left" vertical="top" indent="1"/>
    </xf>
    <xf numFmtId="0" fontId="5" fillId="43" borderId="223" applyNumberFormat="0" applyProtection="0">
      <alignment horizontal="left" vertical="top" indent="1"/>
    </xf>
    <xf numFmtId="0" fontId="5" fillId="43" borderId="223" applyNumberFormat="0" applyProtection="0">
      <alignment horizontal="left" vertical="top" indent="1"/>
    </xf>
    <xf numFmtId="0" fontId="5" fillId="43" borderId="223" applyNumberFormat="0" applyProtection="0">
      <alignment horizontal="left" vertical="top" indent="1"/>
    </xf>
    <xf numFmtId="0" fontId="63" fillId="48" borderId="223" applyNumberFormat="0" applyProtection="0">
      <alignment horizontal="left" vertical="top" indent="1"/>
    </xf>
    <xf numFmtId="0" fontId="63" fillId="48" borderId="223" applyNumberFormat="0" applyProtection="0">
      <alignment horizontal="left" vertical="top" indent="1"/>
    </xf>
    <xf numFmtId="0" fontId="5" fillId="43" borderId="223" applyNumberFormat="0" applyProtection="0">
      <alignment horizontal="left" vertical="top" indent="1"/>
    </xf>
    <xf numFmtId="0" fontId="5" fillId="43" borderId="223" applyNumberFormat="0" applyProtection="0">
      <alignment horizontal="left" vertical="top" indent="1"/>
    </xf>
    <xf numFmtId="0" fontId="5" fillId="43" borderId="223" applyNumberFormat="0" applyProtection="0">
      <alignment horizontal="left" vertical="top" indent="1"/>
    </xf>
    <xf numFmtId="0" fontId="5" fillId="43" borderId="223" applyNumberFormat="0" applyProtection="0">
      <alignment horizontal="left" vertical="top" indent="1"/>
    </xf>
    <xf numFmtId="0" fontId="5" fillId="43" borderId="223" applyNumberFormat="0" applyProtection="0">
      <alignment horizontal="left" vertical="top" indent="1"/>
    </xf>
    <xf numFmtId="0" fontId="5" fillId="43" borderId="223" applyNumberFormat="0" applyProtection="0">
      <alignment horizontal="left" vertical="top" indent="1"/>
    </xf>
    <xf numFmtId="0" fontId="63" fillId="48" borderId="223" applyNumberFormat="0" applyProtection="0">
      <alignment horizontal="left" vertical="top" indent="1"/>
    </xf>
    <xf numFmtId="0" fontId="63" fillId="48" borderId="223" applyNumberFormat="0" applyProtection="0">
      <alignment horizontal="left" vertical="top" indent="1"/>
    </xf>
    <xf numFmtId="0" fontId="63" fillId="48" borderId="223" applyNumberFormat="0" applyProtection="0">
      <alignment horizontal="left" vertical="top" indent="1"/>
    </xf>
    <xf numFmtId="0" fontId="63" fillId="48" borderId="223" applyNumberFormat="0" applyProtection="0">
      <alignment horizontal="left" vertical="top" indent="1"/>
    </xf>
    <xf numFmtId="0" fontId="5" fillId="43" borderId="223" applyNumberFormat="0" applyProtection="0">
      <alignment horizontal="left" vertical="top" indent="1"/>
    </xf>
    <xf numFmtId="0" fontId="5" fillId="43" borderId="223" applyNumberFormat="0" applyProtection="0">
      <alignment horizontal="left" vertical="top" indent="1"/>
    </xf>
    <xf numFmtId="0" fontId="63" fillId="48" borderId="223" applyNumberFormat="0" applyProtection="0">
      <alignment horizontal="left" vertical="top" indent="1"/>
    </xf>
    <xf numFmtId="0" fontId="63" fillId="48" borderId="223" applyNumberFormat="0" applyProtection="0">
      <alignment horizontal="left" vertical="top" indent="1"/>
    </xf>
    <xf numFmtId="0" fontId="5" fillId="43" borderId="223" applyNumberFormat="0" applyProtection="0">
      <alignment horizontal="left" vertical="top" indent="1"/>
    </xf>
    <xf numFmtId="0" fontId="5" fillId="43" borderId="223" applyNumberFormat="0" applyProtection="0">
      <alignment horizontal="left" vertical="top" indent="1"/>
    </xf>
    <xf numFmtId="0" fontId="5" fillId="43" borderId="223" applyNumberFormat="0" applyProtection="0">
      <alignment horizontal="left" vertical="top" indent="1"/>
    </xf>
    <xf numFmtId="0" fontId="5" fillId="43" borderId="223" applyNumberFormat="0" applyProtection="0">
      <alignment horizontal="left" vertical="top" indent="1"/>
    </xf>
    <xf numFmtId="0" fontId="5" fillId="43" borderId="223" applyNumberFormat="0" applyProtection="0">
      <alignment horizontal="left" vertical="top" indent="1"/>
    </xf>
    <xf numFmtId="0" fontId="5" fillId="43" borderId="223" applyNumberFormat="0" applyProtection="0">
      <alignment horizontal="left" vertical="top" indent="1"/>
    </xf>
    <xf numFmtId="0" fontId="5" fillId="43" borderId="223" applyNumberFormat="0" applyProtection="0">
      <alignment horizontal="left" vertical="top" indent="1"/>
    </xf>
    <xf numFmtId="0" fontId="5" fillId="43" borderId="223" applyNumberFormat="0" applyProtection="0">
      <alignment horizontal="left" vertical="top" indent="1"/>
    </xf>
    <xf numFmtId="0" fontId="5" fillId="43" borderId="223" applyNumberFormat="0" applyProtection="0">
      <alignment horizontal="left" vertical="top" indent="1"/>
    </xf>
    <xf numFmtId="0" fontId="5" fillId="43" borderId="223" applyNumberFormat="0" applyProtection="0">
      <alignment horizontal="left" vertical="top" indent="1"/>
    </xf>
    <xf numFmtId="0" fontId="5" fillId="43" borderId="223" applyNumberFormat="0" applyProtection="0">
      <alignment horizontal="left" vertical="top" indent="1"/>
    </xf>
    <xf numFmtId="0" fontId="5" fillId="43" borderId="223" applyNumberFormat="0" applyProtection="0">
      <alignment horizontal="left" vertical="top" indent="1"/>
    </xf>
    <xf numFmtId="0" fontId="5" fillId="49" borderId="223" applyNumberFormat="0" applyProtection="0">
      <alignment horizontal="left" vertical="center" indent="1"/>
    </xf>
    <xf numFmtId="0" fontId="5" fillId="49" borderId="223" applyNumberFormat="0" applyProtection="0">
      <alignment horizontal="left" vertical="center" indent="1"/>
    </xf>
    <xf numFmtId="0" fontId="5" fillId="49" borderId="223" applyNumberFormat="0" applyProtection="0">
      <alignment horizontal="left" vertical="center" indent="1"/>
    </xf>
    <xf numFmtId="0" fontId="5" fillId="49" borderId="223" applyNumberFormat="0" applyProtection="0">
      <alignment horizontal="left" vertical="center" indent="1"/>
    </xf>
    <xf numFmtId="0" fontId="5" fillId="49" borderId="223" applyNumberFormat="0" applyProtection="0">
      <alignment horizontal="left" vertical="center" indent="1"/>
    </xf>
    <xf numFmtId="0" fontId="5" fillId="49" borderId="223" applyNumberFormat="0" applyProtection="0">
      <alignment horizontal="left" vertical="center" indent="1"/>
    </xf>
    <xf numFmtId="0" fontId="5" fillId="49" borderId="223" applyNumberFormat="0" applyProtection="0">
      <alignment horizontal="left" vertical="center" indent="1"/>
    </xf>
    <xf numFmtId="0" fontId="5" fillId="49" borderId="223" applyNumberFormat="0" applyProtection="0">
      <alignment horizontal="left" vertical="center" indent="1"/>
    </xf>
    <xf numFmtId="0" fontId="63" fillId="77" borderId="222" applyNumberFormat="0" applyProtection="0">
      <alignment horizontal="left" vertical="center" indent="1"/>
    </xf>
    <xf numFmtId="0" fontId="63" fillId="77" borderId="222" applyNumberFormat="0" applyProtection="0">
      <alignment horizontal="left" vertical="center" indent="1"/>
    </xf>
    <xf numFmtId="0" fontId="5" fillId="49" borderId="223" applyNumberFormat="0" applyProtection="0">
      <alignment horizontal="left" vertical="center" indent="1"/>
    </xf>
    <xf numFmtId="0" fontId="5" fillId="49" borderId="223" applyNumberFormat="0" applyProtection="0">
      <alignment horizontal="left" vertical="center" indent="1"/>
    </xf>
    <xf numFmtId="0" fontId="5" fillId="49" borderId="223" applyNumberFormat="0" applyProtection="0">
      <alignment horizontal="left" vertical="center" indent="1"/>
    </xf>
    <xf numFmtId="0" fontId="5" fillId="49" borderId="223" applyNumberFormat="0" applyProtection="0">
      <alignment horizontal="left" vertical="center" indent="1"/>
    </xf>
    <xf numFmtId="0" fontId="5" fillId="49" borderId="223" applyNumberFormat="0" applyProtection="0">
      <alignment horizontal="left" vertical="center" indent="1"/>
    </xf>
    <xf numFmtId="0" fontId="5" fillId="49" borderId="223" applyNumberFormat="0" applyProtection="0">
      <alignment horizontal="left" vertical="center" indent="1"/>
    </xf>
    <xf numFmtId="0" fontId="63" fillId="94" borderId="221" applyNumberFormat="0" applyProtection="0">
      <alignment horizontal="left" vertical="center" indent="1"/>
    </xf>
    <xf numFmtId="0" fontId="63" fillId="94" borderId="221" applyNumberFormat="0" applyProtection="0">
      <alignment horizontal="left" vertical="center" indent="1"/>
    </xf>
    <xf numFmtId="0" fontId="5" fillId="49" borderId="223" applyNumberFormat="0" applyProtection="0">
      <alignment horizontal="left" vertical="center" indent="1"/>
    </xf>
    <xf numFmtId="0" fontId="5" fillId="49" borderId="223" applyNumberFormat="0" applyProtection="0">
      <alignment horizontal="left" vertical="center" indent="1"/>
    </xf>
    <xf numFmtId="0" fontId="63" fillId="94" borderId="221" applyNumberFormat="0" applyProtection="0">
      <alignment horizontal="left" vertical="center" indent="1"/>
    </xf>
    <xf numFmtId="0" fontId="63" fillId="94" borderId="221" applyNumberFormat="0" applyProtection="0">
      <alignment horizontal="left" vertical="center" indent="1"/>
    </xf>
    <xf numFmtId="0" fontId="5" fillId="49" borderId="223" applyNumberFormat="0" applyProtection="0">
      <alignment horizontal="left" vertical="center" indent="1"/>
    </xf>
    <xf numFmtId="0" fontId="5" fillId="49" borderId="223" applyNumberFormat="0" applyProtection="0">
      <alignment horizontal="left" vertical="center" indent="1"/>
    </xf>
    <xf numFmtId="0" fontId="63" fillId="77" borderId="222" applyNumberFormat="0" applyProtection="0">
      <alignment horizontal="left" vertical="center" indent="1"/>
    </xf>
    <xf numFmtId="0" fontId="63" fillId="77" borderId="222" applyNumberFormat="0" applyProtection="0">
      <alignment horizontal="left" vertical="center" indent="1"/>
    </xf>
    <xf numFmtId="0" fontId="5" fillId="49" borderId="223" applyNumberFormat="0" applyProtection="0">
      <alignment horizontal="left" vertical="center" indent="1"/>
    </xf>
    <xf numFmtId="0" fontId="5" fillId="49" borderId="223" applyNumberFormat="0" applyProtection="0">
      <alignment horizontal="left" vertical="center" indent="1"/>
    </xf>
    <xf numFmtId="0" fontId="5" fillId="49" borderId="223" applyNumberFormat="0" applyProtection="0">
      <alignment horizontal="left" vertical="center" indent="1"/>
    </xf>
    <xf numFmtId="0" fontId="5" fillId="49" borderId="223" applyNumberFormat="0" applyProtection="0">
      <alignment horizontal="left" vertical="center" indent="1"/>
    </xf>
    <xf numFmtId="0" fontId="5" fillId="49" borderId="223" applyNumberFormat="0" applyProtection="0">
      <alignment horizontal="left" vertical="center" indent="1"/>
    </xf>
    <xf numFmtId="0" fontId="5" fillId="49" borderId="223" applyNumberFormat="0" applyProtection="0">
      <alignment horizontal="left" vertical="center" indent="1"/>
    </xf>
    <xf numFmtId="0" fontId="5" fillId="49" borderId="223" applyNumberFormat="0" applyProtection="0">
      <alignment horizontal="left" vertical="center" indent="1"/>
    </xf>
    <xf numFmtId="0" fontId="5" fillId="49" borderId="223" applyNumberFormat="0" applyProtection="0">
      <alignment horizontal="left" vertical="center" indent="1"/>
    </xf>
    <xf numFmtId="0" fontId="5" fillId="49" borderId="223" applyNumberFormat="0" applyProtection="0">
      <alignment horizontal="left" vertical="center" indent="1"/>
    </xf>
    <xf numFmtId="0" fontId="5" fillId="49" borderId="223" applyNumberFormat="0" applyProtection="0">
      <alignment horizontal="left" vertical="center" indent="1"/>
    </xf>
    <xf numFmtId="0" fontId="5" fillId="49" borderId="223" applyNumberFormat="0" applyProtection="0">
      <alignment horizontal="left" vertical="top" indent="1"/>
    </xf>
    <xf numFmtId="0" fontId="5" fillId="49" borderId="223" applyNumberFormat="0" applyProtection="0">
      <alignment horizontal="left" vertical="top" indent="1"/>
    </xf>
    <xf numFmtId="0" fontId="5" fillId="49" borderId="223" applyNumberFormat="0" applyProtection="0">
      <alignment horizontal="left" vertical="top" indent="1"/>
    </xf>
    <xf numFmtId="0" fontId="5" fillId="49" borderId="223" applyNumberFormat="0" applyProtection="0">
      <alignment horizontal="left" vertical="top" indent="1"/>
    </xf>
    <xf numFmtId="0" fontId="63" fillId="77" borderId="223" applyNumberFormat="0" applyProtection="0">
      <alignment horizontal="left" vertical="top" indent="1"/>
    </xf>
    <xf numFmtId="0" fontId="63" fillId="77" borderId="223" applyNumberFormat="0" applyProtection="0">
      <alignment horizontal="left" vertical="top" indent="1"/>
    </xf>
    <xf numFmtId="0" fontId="5" fillId="49" borderId="223" applyNumberFormat="0" applyProtection="0">
      <alignment horizontal="left" vertical="top" indent="1"/>
    </xf>
    <xf numFmtId="0" fontId="5" fillId="49" borderId="223" applyNumberFormat="0" applyProtection="0">
      <alignment horizontal="left" vertical="top" indent="1"/>
    </xf>
    <xf numFmtId="0" fontId="5" fillId="49" borderId="223" applyNumberFormat="0" applyProtection="0">
      <alignment horizontal="left" vertical="top" indent="1"/>
    </xf>
    <xf numFmtId="0" fontId="5" fillId="49" borderId="223" applyNumberFormat="0" applyProtection="0">
      <alignment horizontal="left" vertical="top" indent="1"/>
    </xf>
    <xf numFmtId="0" fontId="5" fillId="49" borderId="223" applyNumberFormat="0" applyProtection="0">
      <alignment horizontal="left" vertical="top" indent="1"/>
    </xf>
    <xf numFmtId="0" fontId="5" fillId="49" borderId="223" applyNumberFormat="0" applyProtection="0">
      <alignment horizontal="left" vertical="top" indent="1"/>
    </xf>
    <xf numFmtId="0" fontId="63" fillId="77" borderId="223" applyNumberFormat="0" applyProtection="0">
      <alignment horizontal="left" vertical="top" indent="1"/>
    </xf>
    <xf numFmtId="0" fontId="63" fillId="77" borderId="223" applyNumberFormat="0" applyProtection="0">
      <alignment horizontal="left" vertical="top" indent="1"/>
    </xf>
    <xf numFmtId="0" fontId="63" fillId="77" borderId="223" applyNumberFormat="0" applyProtection="0">
      <alignment horizontal="left" vertical="top" indent="1"/>
    </xf>
    <xf numFmtId="0" fontId="63" fillId="77" borderId="223" applyNumberFormat="0" applyProtection="0">
      <alignment horizontal="left" vertical="top" indent="1"/>
    </xf>
    <xf numFmtId="0" fontId="5" fillId="49" borderId="223" applyNumberFormat="0" applyProtection="0">
      <alignment horizontal="left" vertical="top" indent="1"/>
    </xf>
    <xf numFmtId="0" fontId="5" fillId="49" borderId="223" applyNumberFormat="0" applyProtection="0">
      <alignment horizontal="left" vertical="top" indent="1"/>
    </xf>
    <xf numFmtId="0" fontId="63" fillId="77" borderId="223" applyNumberFormat="0" applyProtection="0">
      <alignment horizontal="left" vertical="top" indent="1"/>
    </xf>
    <xf numFmtId="0" fontId="63" fillId="77" borderId="223" applyNumberFormat="0" applyProtection="0">
      <alignment horizontal="left" vertical="top" indent="1"/>
    </xf>
    <xf numFmtId="0" fontId="5" fillId="49" borderId="223" applyNumberFormat="0" applyProtection="0">
      <alignment horizontal="left" vertical="top" indent="1"/>
    </xf>
    <xf numFmtId="0" fontId="5" fillId="49" borderId="223" applyNumberFormat="0" applyProtection="0">
      <alignment horizontal="left" vertical="top" indent="1"/>
    </xf>
    <xf numFmtId="0" fontId="5" fillId="49" borderId="223" applyNumberFormat="0" applyProtection="0">
      <alignment horizontal="left" vertical="top" indent="1"/>
    </xf>
    <xf numFmtId="0" fontId="5" fillId="49" borderId="223" applyNumberFormat="0" applyProtection="0">
      <alignment horizontal="left" vertical="top" indent="1"/>
    </xf>
    <xf numFmtId="0" fontId="5" fillId="49" borderId="223" applyNumberFormat="0" applyProtection="0">
      <alignment horizontal="left" vertical="top" indent="1"/>
    </xf>
    <xf numFmtId="0" fontId="5" fillId="49" borderId="223" applyNumberFormat="0" applyProtection="0">
      <alignment horizontal="left" vertical="top" indent="1"/>
    </xf>
    <xf numFmtId="0" fontId="5" fillId="49" borderId="223" applyNumberFormat="0" applyProtection="0">
      <alignment horizontal="left" vertical="top" indent="1"/>
    </xf>
    <xf numFmtId="0" fontId="5" fillId="49" borderId="223" applyNumberFormat="0" applyProtection="0">
      <alignment horizontal="left" vertical="top" indent="1"/>
    </xf>
    <xf numFmtId="0" fontId="5" fillId="49" borderId="223" applyNumberFormat="0" applyProtection="0">
      <alignment horizontal="left" vertical="top" indent="1"/>
    </xf>
    <xf numFmtId="0" fontId="5" fillId="49" borderId="223" applyNumberFormat="0" applyProtection="0">
      <alignment horizontal="left" vertical="top" indent="1"/>
    </xf>
    <xf numFmtId="0" fontId="5" fillId="49" borderId="223" applyNumberFormat="0" applyProtection="0">
      <alignment horizontal="left" vertical="top" indent="1"/>
    </xf>
    <xf numFmtId="0" fontId="5" fillId="49" borderId="223" applyNumberFormat="0" applyProtection="0">
      <alignment horizontal="left" vertical="top" indent="1"/>
    </xf>
    <xf numFmtId="0" fontId="5" fillId="50" borderId="223" applyNumberFormat="0" applyProtection="0">
      <alignment horizontal="left" vertical="center" indent="1"/>
    </xf>
    <xf numFmtId="0" fontId="5" fillId="50" borderId="223" applyNumberFormat="0" applyProtection="0">
      <alignment horizontal="left" vertical="center" indent="1"/>
    </xf>
    <xf numFmtId="0" fontId="5" fillId="50" borderId="223" applyNumberFormat="0" applyProtection="0">
      <alignment horizontal="left" vertical="center" indent="1"/>
    </xf>
    <xf numFmtId="0" fontId="5" fillId="50" borderId="223" applyNumberFormat="0" applyProtection="0">
      <alignment horizontal="left" vertical="center" indent="1"/>
    </xf>
    <xf numFmtId="0" fontId="5" fillId="50" borderId="223" applyNumberFormat="0" applyProtection="0">
      <alignment horizontal="left" vertical="center" indent="1"/>
    </xf>
    <xf numFmtId="0" fontId="5" fillId="50" borderId="223" applyNumberFormat="0" applyProtection="0">
      <alignment horizontal="left" vertical="center" indent="1"/>
    </xf>
    <xf numFmtId="0" fontId="63" fillId="46" borderId="222" applyNumberFormat="0" applyProtection="0">
      <alignment horizontal="left" vertical="center" indent="1"/>
    </xf>
    <xf numFmtId="0" fontId="63" fillId="46" borderId="222" applyNumberFormat="0" applyProtection="0">
      <alignment horizontal="left" vertical="center" indent="1"/>
    </xf>
    <xf numFmtId="0" fontId="5" fillId="50" borderId="223" applyNumberFormat="0" applyProtection="0">
      <alignment horizontal="left" vertical="center" indent="1"/>
    </xf>
    <xf numFmtId="0" fontId="5" fillId="50" borderId="223" applyNumberFormat="0" applyProtection="0">
      <alignment horizontal="left" vertical="center" indent="1"/>
    </xf>
    <xf numFmtId="0" fontId="5" fillId="50" borderId="223" applyNumberFormat="0" applyProtection="0">
      <alignment horizontal="left" vertical="center" indent="1"/>
    </xf>
    <xf numFmtId="0" fontId="5" fillId="50" borderId="223" applyNumberFormat="0" applyProtection="0">
      <alignment horizontal="left" vertical="center" indent="1"/>
    </xf>
    <xf numFmtId="0" fontId="5" fillId="50" borderId="223" applyNumberFormat="0" applyProtection="0">
      <alignment horizontal="left" vertical="center" indent="1"/>
    </xf>
    <xf numFmtId="0" fontId="5" fillId="50" borderId="223" applyNumberFormat="0" applyProtection="0">
      <alignment horizontal="left" vertical="center" indent="1"/>
    </xf>
    <xf numFmtId="0" fontId="63" fillId="86" borderId="221" applyNumberFormat="0" applyProtection="0">
      <alignment horizontal="left" vertical="center" indent="1"/>
    </xf>
    <xf numFmtId="0" fontId="63" fillId="86" borderId="221" applyNumberFormat="0" applyProtection="0">
      <alignment horizontal="left" vertical="center" indent="1"/>
    </xf>
    <xf numFmtId="0" fontId="5" fillId="50" borderId="223" applyNumberFormat="0" applyProtection="0">
      <alignment horizontal="left" vertical="center" indent="1"/>
    </xf>
    <xf numFmtId="0" fontId="5" fillId="50" borderId="223" applyNumberFormat="0" applyProtection="0">
      <alignment horizontal="left" vertical="center" indent="1"/>
    </xf>
    <xf numFmtId="0" fontId="63" fillId="86" borderId="221" applyNumberFormat="0" applyProtection="0">
      <alignment horizontal="left" vertical="center" indent="1"/>
    </xf>
    <xf numFmtId="0" fontId="63" fillId="86" borderId="221" applyNumberFormat="0" applyProtection="0">
      <alignment horizontal="left" vertical="center" indent="1"/>
    </xf>
    <xf numFmtId="0" fontId="5" fillId="50" borderId="223" applyNumberFormat="0" applyProtection="0">
      <alignment horizontal="left" vertical="center" indent="1"/>
    </xf>
    <xf numFmtId="0" fontId="5" fillId="50" borderId="223" applyNumberFormat="0" applyProtection="0">
      <alignment horizontal="left" vertical="center" indent="1"/>
    </xf>
    <xf numFmtId="0" fontId="63" fillId="46" borderId="222" applyNumberFormat="0" applyProtection="0">
      <alignment horizontal="left" vertical="center" indent="1"/>
    </xf>
    <xf numFmtId="0" fontId="63" fillId="46" borderId="222" applyNumberFormat="0" applyProtection="0">
      <alignment horizontal="left" vertical="center" indent="1"/>
    </xf>
    <xf numFmtId="0" fontId="5" fillId="50" borderId="223" applyNumberFormat="0" applyProtection="0">
      <alignment horizontal="left" vertical="center" indent="1"/>
    </xf>
    <xf numFmtId="0" fontId="5" fillId="50" borderId="223" applyNumberFormat="0" applyProtection="0">
      <alignment horizontal="left" vertical="center" indent="1"/>
    </xf>
    <xf numFmtId="0" fontId="5" fillId="50" borderId="223" applyNumberFormat="0" applyProtection="0">
      <alignment horizontal="left" vertical="center" indent="1"/>
    </xf>
    <xf numFmtId="0" fontId="5" fillId="50" borderId="223" applyNumberFormat="0" applyProtection="0">
      <alignment horizontal="left" vertical="center" indent="1"/>
    </xf>
    <xf numFmtId="0" fontId="5" fillId="50" borderId="223" applyNumberFormat="0" applyProtection="0">
      <alignment horizontal="left" vertical="center" indent="1"/>
    </xf>
    <xf numFmtId="0" fontId="5" fillId="50" borderId="223" applyNumberFormat="0" applyProtection="0">
      <alignment horizontal="left" vertical="center" indent="1"/>
    </xf>
    <xf numFmtId="0" fontId="5" fillId="50" borderId="223" applyNumberFormat="0" applyProtection="0">
      <alignment horizontal="left" vertical="center" indent="1"/>
    </xf>
    <xf numFmtId="0" fontId="5" fillId="50" borderId="223" applyNumberFormat="0" applyProtection="0">
      <alignment horizontal="left" vertical="center" indent="1"/>
    </xf>
    <xf numFmtId="0" fontId="5" fillId="50" borderId="223" applyNumberFormat="0" applyProtection="0">
      <alignment horizontal="left" vertical="center" indent="1"/>
    </xf>
    <xf numFmtId="0" fontId="5" fillId="50" borderId="223" applyNumberFormat="0" applyProtection="0">
      <alignment horizontal="left" vertical="center" indent="1"/>
    </xf>
    <xf numFmtId="0" fontId="5" fillId="50" borderId="223" applyNumberFormat="0" applyProtection="0">
      <alignment horizontal="left" vertical="top" indent="1"/>
    </xf>
    <xf numFmtId="0" fontId="5" fillId="50" borderId="223" applyNumberFormat="0" applyProtection="0">
      <alignment horizontal="left" vertical="top" indent="1"/>
    </xf>
    <xf numFmtId="0" fontId="5" fillId="50" borderId="223" applyNumberFormat="0" applyProtection="0">
      <alignment horizontal="left" vertical="top" indent="1"/>
    </xf>
    <xf numFmtId="0" fontId="5" fillId="50" borderId="223" applyNumberFormat="0" applyProtection="0">
      <alignment horizontal="left" vertical="top" indent="1"/>
    </xf>
    <xf numFmtId="0" fontId="63" fillId="46" borderId="223" applyNumberFormat="0" applyProtection="0">
      <alignment horizontal="left" vertical="top" indent="1"/>
    </xf>
    <xf numFmtId="0" fontId="63" fillId="46" borderId="223" applyNumberFormat="0" applyProtection="0">
      <alignment horizontal="left" vertical="top" indent="1"/>
    </xf>
    <xf numFmtId="0" fontId="5" fillId="50" borderId="223" applyNumberFormat="0" applyProtection="0">
      <alignment horizontal="left" vertical="top" indent="1"/>
    </xf>
    <xf numFmtId="0" fontId="5" fillId="50" borderId="223" applyNumberFormat="0" applyProtection="0">
      <alignment horizontal="left" vertical="top" indent="1"/>
    </xf>
    <xf numFmtId="0" fontId="5" fillId="50" borderId="223" applyNumberFormat="0" applyProtection="0">
      <alignment horizontal="left" vertical="top" indent="1"/>
    </xf>
    <xf numFmtId="0" fontId="5" fillId="50" borderId="223" applyNumberFormat="0" applyProtection="0">
      <alignment horizontal="left" vertical="top" indent="1"/>
    </xf>
    <xf numFmtId="0" fontId="5" fillId="50" borderId="223" applyNumberFormat="0" applyProtection="0">
      <alignment horizontal="left" vertical="top" indent="1"/>
    </xf>
    <xf numFmtId="0" fontId="5" fillId="50" borderId="223" applyNumberFormat="0" applyProtection="0">
      <alignment horizontal="left" vertical="top" indent="1"/>
    </xf>
    <xf numFmtId="0" fontId="63" fillId="46" borderId="223" applyNumberFormat="0" applyProtection="0">
      <alignment horizontal="left" vertical="top" indent="1"/>
    </xf>
    <xf numFmtId="0" fontId="63" fillId="46" borderId="223" applyNumberFormat="0" applyProtection="0">
      <alignment horizontal="left" vertical="top" indent="1"/>
    </xf>
    <xf numFmtId="0" fontId="63" fillId="46" borderId="223" applyNumberFormat="0" applyProtection="0">
      <alignment horizontal="left" vertical="top" indent="1"/>
    </xf>
    <xf numFmtId="0" fontId="63" fillId="46" borderId="223" applyNumberFormat="0" applyProtection="0">
      <alignment horizontal="left" vertical="top" indent="1"/>
    </xf>
    <xf numFmtId="0" fontId="5" fillId="50" borderId="223" applyNumberFormat="0" applyProtection="0">
      <alignment horizontal="left" vertical="top" indent="1"/>
    </xf>
    <xf numFmtId="0" fontId="5" fillId="50" borderId="223" applyNumberFormat="0" applyProtection="0">
      <alignment horizontal="left" vertical="top" indent="1"/>
    </xf>
    <xf numFmtId="0" fontId="63" fillId="46" borderId="223" applyNumberFormat="0" applyProtection="0">
      <alignment horizontal="left" vertical="top" indent="1"/>
    </xf>
    <xf numFmtId="0" fontId="63" fillId="46" borderId="223" applyNumberFormat="0" applyProtection="0">
      <alignment horizontal="left" vertical="top" indent="1"/>
    </xf>
    <xf numFmtId="0" fontId="5" fillId="50" borderId="223" applyNumberFormat="0" applyProtection="0">
      <alignment horizontal="left" vertical="top" indent="1"/>
    </xf>
    <xf numFmtId="0" fontId="5" fillId="50" borderId="223" applyNumberFormat="0" applyProtection="0">
      <alignment horizontal="left" vertical="top" indent="1"/>
    </xf>
    <xf numFmtId="0" fontId="5" fillId="50" borderId="223" applyNumberFormat="0" applyProtection="0">
      <alignment horizontal="left" vertical="top" indent="1"/>
    </xf>
    <xf numFmtId="0" fontId="5" fillId="50" borderId="223" applyNumberFormat="0" applyProtection="0">
      <alignment horizontal="left" vertical="top" indent="1"/>
    </xf>
    <xf numFmtId="0" fontId="5" fillId="50" borderId="223" applyNumberFormat="0" applyProtection="0">
      <alignment horizontal="left" vertical="top" indent="1"/>
    </xf>
    <xf numFmtId="0" fontId="5" fillId="50" borderId="223" applyNumberFormat="0" applyProtection="0">
      <alignment horizontal="left" vertical="top" indent="1"/>
    </xf>
    <xf numFmtId="0" fontId="5" fillId="50" borderId="223" applyNumberFormat="0" applyProtection="0">
      <alignment horizontal="left" vertical="top" indent="1"/>
    </xf>
    <xf numFmtId="0" fontId="5" fillId="50" borderId="223" applyNumberFormat="0" applyProtection="0">
      <alignment horizontal="left" vertical="top" indent="1"/>
    </xf>
    <xf numFmtId="0" fontId="5" fillId="50" borderId="223" applyNumberFormat="0" applyProtection="0">
      <alignment horizontal="left" vertical="top" indent="1"/>
    </xf>
    <xf numFmtId="0" fontId="5" fillId="50" borderId="223" applyNumberFormat="0" applyProtection="0">
      <alignment horizontal="left" vertical="top" indent="1"/>
    </xf>
    <xf numFmtId="0" fontId="5" fillId="50" borderId="223" applyNumberFormat="0" applyProtection="0">
      <alignment horizontal="left" vertical="top" indent="1"/>
    </xf>
    <xf numFmtId="0" fontId="5" fillId="50" borderId="223" applyNumberFormat="0" applyProtection="0">
      <alignment horizontal="left" vertical="top" indent="1"/>
    </xf>
    <xf numFmtId="0" fontId="5" fillId="96" borderId="225" applyNumberFormat="0">
      <protection locked="0"/>
    </xf>
    <xf numFmtId="0" fontId="5" fillId="96" borderId="225" applyNumberFormat="0">
      <protection locked="0"/>
    </xf>
    <xf numFmtId="0" fontId="5" fillId="96" borderId="225" applyNumberFormat="0">
      <protection locked="0"/>
    </xf>
    <xf numFmtId="0" fontId="5" fillId="96" borderId="225" applyNumberFormat="0">
      <protection locked="0"/>
    </xf>
    <xf numFmtId="0" fontId="64" fillId="91" borderId="226" applyBorder="0"/>
    <xf numFmtId="4" fontId="55" fillId="40" borderId="223" applyNumberFormat="0" applyProtection="0">
      <alignment vertical="center"/>
    </xf>
    <xf numFmtId="4" fontId="55" fillId="40" borderId="223" applyNumberFormat="0" applyProtection="0">
      <alignment vertical="center"/>
    </xf>
    <xf numFmtId="4" fontId="95" fillId="97" borderId="223" applyNumberFormat="0" applyProtection="0">
      <alignment vertical="center"/>
    </xf>
    <xf numFmtId="4" fontId="95" fillId="97" borderId="223" applyNumberFormat="0" applyProtection="0">
      <alignment vertical="center"/>
    </xf>
    <xf numFmtId="4" fontId="95" fillId="97" borderId="223" applyNumberFormat="0" applyProtection="0">
      <alignment vertical="center"/>
    </xf>
    <xf numFmtId="4" fontId="95" fillId="97" borderId="223" applyNumberFormat="0" applyProtection="0">
      <alignment vertical="center"/>
    </xf>
    <xf numFmtId="4" fontId="55" fillId="40" borderId="223" applyNumberFormat="0" applyProtection="0">
      <alignment vertical="center"/>
    </xf>
    <xf numFmtId="4" fontId="55" fillId="40" borderId="223" applyNumberFormat="0" applyProtection="0">
      <alignment vertical="center"/>
    </xf>
    <xf numFmtId="4" fontId="57" fillId="40" borderId="223" applyNumberFormat="0" applyProtection="0">
      <alignment vertical="center"/>
    </xf>
    <xf numFmtId="4" fontId="57" fillId="40" borderId="223" applyNumberFormat="0" applyProtection="0">
      <alignment vertical="center"/>
    </xf>
    <xf numFmtId="4" fontId="100" fillId="0" borderId="221" applyNumberFormat="0" applyProtection="0">
      <alignment vertical="center"/>
    </xf>
    <xf numFmtId="4" fontId="100" fillId="0" borderId="221" applyNumberFormat="0" applyProtection="0">
      <alignment vertical="center"/>
    </xf>
    <xf numFmtId="4" fontId="100" fillId="0" borderId="221" applyNumberFormat="0" applyProtection="0">
      <alignment vertical="center"/>
    </xf>
    <xf numFmtId="4" fontId="100" fillId="0" borderId="221" applyNumberFormat="0" applyProtection="0">
      <alignment vertical="center"/>
    </xf>
    <xf numFmtId="4" fontId="97" fillId="40" borderId="210" applyNumberFormat="0" applyProtection="0">
      <alignment vertical="center"/>
    </xf>
    <xf numFmtId="4" fontId="97" fillId="40" borderId="210" applyNumberFormat="0" applyProtection="0">
      <alignment vertical="center"/>
    </xf>
    <xf numFmtId="4" fontId="97" fillId="40" borderId="210" applyNumberFormat="0" applyProtection="0">
      <alignment vertical="center"/>
    </xf>
    <xf numFmtId="4" fontId="97" fillId="40" borderId="210" applyNumberFormat="0" applyProtection="0">
      <alignment vertical="center"/>
    </xf>
    <xf numFmtId="4" fontId="57" fillId="40" borderId="223" applyNumberFormat="0" applyProtection="0">
      <alignment vertical="center"/>
    </xf>
    <xf numFmtId="4" fontId="57" fillId="40" borderId="223" applyNumberFormat="0" applyProtection="0">
      <alignment vertical="center"/>
    </xf>
    <xf numFmtId="4" fontId="55" fillId="40" borderId="223" applyNumberFormat="0" applyProtection="0">
      <alignment horizontal="left" vertical="center" indent="1"/>
    </xf>
    <xf numFmtId="4" fontId="55" fillId="40" borderId="223" applyNumberFormat="0" applyProtection="0">
      <alignment horizontal="left" vertical="center" indent="1"/>
    </xf>
    <xf numFmtId="4" fontId="95" fillId="94" borderId="223" applyNumberFormat="0" applyProtection="0">
      <alignment horizontal="left" vertical="center" indent="1"/>
    </xf>
    <xf numFmtId="4" fontId="95" fillId="94" borderId="223" applyNumberFormat="0" applyProtection="0">
      <alignment horizontal="left" vertical="center" indent="1"/>
    </xf>
    <xf numFmtId="4" fontId="95" fillId="94" borderId="223" applyNumberFormat="0" applyProtection="0">
      <alignment horizontal="left" vertical="center" indent="1"/>
    </xf>
    <xf numFmtId="4" fontId="95" fillId="94" borderId="223" applyNumberFormat="0" applyProtection="0">
      <alignment horizontal="left" vertical="center" indent="1"/>
    </xf>
    <xf numFmtId="4" fontId="55" fillId="40" borderId="223" applyNumberFormat="0" applyProtection="0">
      <alignment horizontal="left" vertical="center" indent="1"/>
    </xf>
    <xf numFmtId="4" fontId="55" fillId="40" borderId="223" applyNumberFormat="0" applyProtection="0">
      <alignment horizontal="left" vertical="center" indent="1"/>
    </xf>
    <xf numFmtId="0" fontId="55" fillId="40" borderId="223" applyNumberFormat="0" applyProtection="0">
      <alignment horizontal="left" vertical="top" indent="1"/>
    </xf>
    <xf numFmtId="0" fontId="55" fillId="40" borderId="223" applyNumberFormat="0" applyProtection="0">
      <alignment horizontal="left" vertical="top" indent="1"/>
    </xf>
    <xf numFmtId="0" fontId="95" fillId="97" borderId="223" applyNumberFormat="0" applyProtection="0">
      <alignment horizontal="left" vertical="top" indent="1"/>
    </xf>
    <xf numFmtId="0" fontId="95" fillId="97" borderId="223" applyNumberFormat="0" applyProtection="0">
      <alignment horizontal="left" vertical="top" indent="1"/>
    </xf>
    <xf numFmtId="0" fontId="95" fillId="97" borderId="223" applyNumberFormat="0" applyProtection="0">
      <alignment horizontal="left" vertical="top" indent="1"/>
    </xf>
    <xf numFmtId="0" fontId="95" fillId="97" borderId="223" applyNumberFormat="0" applyProtection="0">
      <alignment horizontal="left" vertical="top" indent="1"/>
    </xf>
    <xf numFmtId="0" fontId="55" fillId="40" borderId="223" applyNumberFormat="0" applyProtection="0">
      <alignment horizontal="left" vertical="top" indent="1"/>
    </xf>
    <xf numFmtId="0" fontId="55" fillId="40" borderId="223" applyNumberFormat="0" applyProtection="0">
      <alignment horizontal="left" vertical="top" indent="1"/>
    </xf>
    <xf numFmtId="4" fontId="55" fillId="46" borderId="223" applyNumberFormat="0" applyProtection="0">
      <alignment horizontal="right" vertical="center"/>
    </xf>
    <xf numFmtId="4" fontId="95" fillId="0" borderId="210" applyNumberFormat="0" applyProtection="0">
      <alignment horizontal="right" vertical="center"/>
    </xf>
    <xf numFmtId="4" fontId="95" fillId="0" borderId="210" applyNumberFormat="0" applyProtection="0">
      <alignment horizontal="right" vertical="center"/>
    </xf>
    <xf numFmtId="4" fontId="55" fillId="46" borderId="223" applyNumberFormat="0" applyProtection="0">
      <alignment horizontal="right" vertical="center"/>
    </xf>
    <xf numFmtId="4" fontId="55" fillId="46" borderId="223" applyNumberFormat="0" applyProtection="0">
      <alignment horizontal="right" vertical="center"/>
    </xf>
    <xf numFmtId="4" fontId="63" fillId="0" borderId="209" applyNumberFormat="0" applyProtection="0">
      <alignment horizontal="right" vertical="center"/>
    </xf>
    <xf numFmtId="4" fontId="63" fillId="0" borderId="209" applyNumberFormat="0" applyProtection="0">
      <alignment horizontal="right" vertical="center"/>
    </xf>
    <xf numFmtId="4" fontId="63" fillId="0" borderId="209" applyNumberFormat="0" applyProtection="0">
      <alignment horizontal="right" vertical="center"/>
    </xf>
    <xf numFmtId="4" fontId="63" fillId="0" borderId="209" applyNumberFormat="0" applyProtection="0">
      <alignment horizontal="right" vertical="center"/>
    </xf>
    <xf numFmtId="4" fontId="63" fillId="0" borderId="222" applyNumberFormat="0" applyProtection="0">
      <alignment horizontal="right" vertical="center"/>
    </xf>
    <xf numFmtId="4" fontId="63" fillId="0" borderId="222" applyNumberFormat="0" applyProtection="0">
      <alignment horizontal="right" vertical="center"/>
    </xf>
    <xf numFmtId="4" fontId="63" fillId="0" borderId="222" applyNumberFormat="0" applyProtection="0">
      <alignment horizontal="right" vertical="center"/>
    </xf>
    <xf numFmtId="4" fontId="63" fillId="0" borderId="222" applyNumberFormat="0" applyProtection="0">
      <alignment horizontal="right" vertical="center"/>
    </xf>
    <xf numFmtId="4" fontId="63" fillId="0" borderId="209" applyNumberFormat="0" applyProtection="0">
      <alignment horizontal="right" vertical="center"/>
    </xf>
    <xf numFmtId="4" fontId="55" fillId="46" borderId="223" applyNumberFormat="0" applyProtection="0">
      <alignment horizontal="right" vertical="center"/>
    </xf>
    <xf numFmtId="4" fontId="55" fillId="46" borderId="223" applyNumberFormat="0" applyProtection="0">
      <alignment horizontal="right" vertical="center"/>
    </xf>
    <xf numFmtId="4" fontId="55" fillId="46" borderId="223" applyNumberFormat="0" applyProtection="0">
      <alignment horizontal="right" vertical="center"/>
    </xf>
    <xf numFmtId="4" fontId="57" fillId="46" borderId="223" applyNumberFormat="0" applyProtection="0">
      <alignment horizontal="right" vertical="center"/>
    </xf>
    <xf numFmtId="4" fontId="57" fillId="46" borderId="223" applyNumberFormat="0" applyProtection="0">
      <alignment horizontal="right" vertical="center"/>
    </xf>
    <xf numFmtId="4" fontId="96" fillId="92" borderId="206" applyNumberFormat="0" applyProtection="0">
      <alignment horizontal="right" vertical="center"/>
    </xf>
    <xf numFmtId="4" fontId="96" fillId="92" borderId="206" applyNumberFormat="0" applyProtection="0">
      <alignment horizontal="right" vertical="center"/>
    </xf>
    <xf numFmtId="4" fontId="96" fillId="92" borderId="206" applyNumberFormat="0" applyProtection="0">
      <alignment horizontal="right" vertical="center"/>
    </xf>
    <xf numFmtId="4" fontId="96" fillId="92" borderId="206" applyNumberFormat="0" applyProtection="0">
      <alignment horizontal="right" vertical="center"/>
    </xf>
    <xf numFmtId="4" fontId="97" fillId="7" borderId="222" applyNumberFormat="0" applyProtection="0">
      <alignment horizontal="right" vertical="center"/>
    </xf>
    <xf numFmtId="4" fontId="97" fillId="7" borderId="222" applyNumberFormat="0" applyProtection="0">
      <alignment horizontal="right" vertical="center"/>
    </xf>
    <xf numFmtId="4" fontId="97" fillId="7" borderId="222" applyNumberFormat="0" applyProtection="0">
      <alignment horizontal="right" vertical="center"/>
    </xf>
    <xf numFmtId="4" fontId="97" fillId="7" borderId="222" applyNumberFormat="0" applyProtection="0">
      <alignment horizontal="right" vertical="center"/>
    </xf>
    <xf numFmtId="4" fontId="57" fillId="46" borderId="223" applyNumberFormat="0" applyProtection="0">
      <alignment horizontal="right" vertical="center"/>
    </xf>
    <xf numFmtId="4" fontId="57" fillId="46" borderId="223" applyNumberFormat="0" applyProtection="0">
      <alignment horizontal="right" vertical="center"/>
    </xf>
    <xf numFmtId="4" fontId="95" fillId="51" borderId="210" applyNumberFormat="0" applyProtection="0">
      <alignment horizontal="center" vertical="center" wrapText="1"/>
    </xf>
    <xf numFmtId="4" fontId="95" fillId="51" borderId="210" applyNumberFormat="0" applyProtection="0">
      <alignment horizontal="center" vertical="center" wrapText="1"/>
    </xf>
    <xf numFmtId="4" fontId="55" fillId="48" borderId="223" applyNumberFormat="0" applyProtection="0">
      <alignment horizontal="left" vertical="center" indent="1"/>
    </xf>
    <xf numFmtId="4" fontId="55" fillId="48" borderId="223" applyNumberFormat="0" applyProtection="0">
      <alignment horizontal="left" vertical="center" indent="1"/>
    </xf>
    <xf numFmtId="4" fontId="63" fillId="86" borderId="206" applyNumberFormat="0" applyProtection="0">
      <alignment horizontal="left" vertical="center" indent="1"/>
    </xf>
    <xf numFmtId="4" fontId="63" fillId="86" borderId="206" applyNumberFormat="0" applyProtection="0">
      <alignment horizontal="left" vertical="center" indent="1"/>
    </xf>
    <xf numFmtId="4" fontId="63" fillId="86" borderId="206" applyNumberFormat="0" applyProtection="0">
      <alignment horizontal="left" vertical="center" indent="1"/>
    </xf>
    <xf numFmtId="4" fontId="63" fillId="86" borderId="206" applyNumberFormat="0" applyProtection="0">
      <alignment horizontal="left" vertical="center" indent="1"/>
    </xf>
    <xf numFmtId="4" fontId="63" fillId="86" borderId="206" applyNumberFormat="0" applyProtection="0">
      <alignment horizontal="left" vertical="center" indent="1"/>
    </xf>
    <xf numFmtId="4" fontId="63" fillId="86" borderId="206" applyNumberFormat="0" applyProtection="0">
      <alignment horizontal="left" vertical="center" indent="1"/>
    </xf>
    <xf numFmtId="4" fontId="63" fillId="86" borderId="206" applyNumberFormat="0" applyProtection="0">
      <alignment horizontal="left" vertical="center" indent="1"/>
    </xf>
    <xf numFmtId="4" fontId="63" fillId="86" borderId="206" applyNumberFormat="0" applyProtection="0">
      <alignment horizontal="left" vertical="center" indent="1"/>
    </xf>
    <xf numFmtId="4" fontId="63" fillId="87" borderId="222" applyNumberFormat="0" applyProtection="0">
      <alignment horizontal="left" vertical="center" indent="1"/>
    </xf>
    <xf numFmtId="4" fontId="63" fillId="87" borderId="222" applyNumberFormat="0" applyProtection="0">
      <alignment horizontal="left" vertical="center" indent="1"/>
    </xf>
    <xf numFmtId="4" fontId="63" fillId="87" borderId="222" applyNumberFormat="0" applyProtection="0">
      <alignment horizontal="left" vertical="center" indent="1"/>
    </xf>
    <xf numFmtId="4" fontId="63" fillId="87" borderId="222" applyNumberFormat="0" applyProtection="0">
      <alignment horizontal="left" vertical="center" indent="1"/>
    </xf>
    <xf numFmtId="4" fontId="55" fillId="48" borderId="223" applyNumberFormat="0" applyProtection="0">
      <alignment horizontal="left" vertical="center" indent="1"/>
    </xf>
    <xf numFmtId="4" fontId="55" fillId="48" borderId="223" applyNumberFormat="0" applyProtection="0">
      <alignment horizontal="left" vertical="center" indent="1"/>
    </xf>
    <xf numFmtId="4" fontId="55" fillId="48" borderId="223" applyNumberFormat="0" applyProtection="0">
      <alignment horizontal="left" vertical="center" indent="1"/>
    </xf>
    <xf numFmtId="4" fontId="55" fillId="48" borderId="223" applyNumberFormat="0" applyProtection="0">
      <alignment horizontal="left" vertical="center" indent="1"/>
    </xf>
    <xf numFmtId="0" fontId="55" fillId="43" borderId="223" applyNumberFormat="0" applyProtection="0">
      <alignment horizontal="left" vertical="top" indent="1"/>
    </xf>
    <xf numFmtId="0" fontId="55" fillId="43" borderId="223" applyNumberFormat="0" applyProtection="0">
      <alignment horizontal="left" vertical="top" indent="1"/>
    </xf>
    <xf numFmtId="0" fontId="55" fillId="43" borderId="223" applyNumberFormat="0" applyProtection="0">
      <alignment horizontal="right" vertical="top"/>
    </xf>
    <xf numFmtId="0" fontId="55" fillId="43" borderId="223" applyNumberFormat="0" applyProtection="0">
      <alignment horizontal="right" vertical="top"/>
    </xf>
    <xf numFmtId="0" fontId="95" fillId="48" borderId="223" applyNumberFormat="0" applyProtection="0">
      <alignment horizontal="left" vertical="top" indent="1"/>
    </xf>
    <xf numFmtId="0" fontId="95" fillId="48" borderId="223" applyNumberFormat="0" applyProtection="0">
      <alignment horizontal="left" vertical="top" indent="1"/>
    </xf>
    <xf numFmtId="0" fontId="53" fillId="43" borderId="223" applyNumberFormat="0" applyProtection="0">
      <alignment horizontal="left" vertical="top" indent="1"/>
    </xf>
    <xf numFmtId="0" fontId="53" fillId="43" borderId="223" applyNumberFormat="0" applyProtection="0">
      <alignment horizontal="left" vertical="top" indent="1"/>
    </xf>
    <xf numFmtId="0" fontId="55" fillId="43" borderId="223" applyNumberFormat="0" applyProtection="0">
      <alignment horizontal="right" vertical="top"/>
    </xf>
    <xf numFmtId="0" fontId="55" fillId="43" borderId="223" applyNumberFormat="0" applyProtection="0">
      <alignment horizontal="right" vertical="top"/>
    </xf>
    <xf numFmtId="0" fontId="55" fillId="43" borderId="223" applyNumberFormat="0" applyProtection="0">
      <alignment horizontal="centerContinuous" vertical="top"/>
    </xf>
    <xf numFmtId="0" fontId="55" fillId="43" borderId="223" applyNumberFormat="0" applyProtection="0">
      <alignment horizontal="centerContinuous" vertical="top"/>
    </xf>
    <xf numFmtId="0" fontId="55" fillId="43" borderId="223" applyNumberFormat="0" applyProtection="0">
      <alignment horizontal="centerContinuous" vertical="top"/>
    </xf>
    <xf numFmtId="0" fontId="55" fillId="43" borderId="223" applyNumberFormat="0" applyProtection="0">
      <alignment horizontal="centerContinuous" vertical="top"/>
    </xf>
    <xf numFmtId="4" fontId="101" fillId="52" borderId="206" applyNumberFormat="0" applyProtection="0">
      <alignment horizontal="left" vertical="center" indent="1"/>
    </xf>
    <xf numFmtId="4" fontId="101" fillId="52" borderId="206" applyNumberFormat="0" applyProtection="0">
      <alignment horizontal="left" vertical="center" indent="1"/>
    </xf>
    <xf numFmtId="4" fontId="101" fillId="52" borderId="206" applyNumberFormat="0" applyProtection="0">
      <alignment horizontal="left" vertical="center" indent="1"/>
    </xf>
    <xf numFmtId="4" fontId="101" fillId="52" borderId="206" applyNumberFormat="0" applyProtection="0">
      <alignment horizontal="left" vertical="center" indent="1"/>
    </xf>
    <xf numFmtId="4" fontId="102" fillId="52" borderId="209" applyNumberFormat="0" applyProtection="0">
      <alignment horizontal="left" vertical="center" indent="1"/>
    </xf>
    <xf numFmtId="4" fontId="102" fillId="52" borderId="209" applyNumberFormat="0" applyProtection="0">
      <alignment horizontal="left" vertical="center" indent="1"/>
    </xf>
    <xf numFmtId="0" fontId="100" fillId="0" borderId="206"/>
    <xf numFmtId="0" fontId="100" fillId="0" borderId="206"/>
    <xf numFmtId="0" fontId="100" fillId="0" borderId="206"/>
    <xf numFmtId="0" fontId="100" fillId="0" borderId="206"/>
    <xf numFmtId="0" fontId="63" fillId="98" borderId="158"/>
    <xf numFmtId="0" fontId="63" fillId="98" borderId="158"/>
    <xf numFmtId="0" fontId="63" fillId="98" borderId="158"/>
    <xf numFmtId="0" fontId="63" fillId="98" borderId="158"/>
    <xf numFmtId="4" fontId="60" fillId="46" borderId="208" applyNumberFormat="0" applyProtection="0">
      <alignment horizontal="right" vertical="center"/>
    </xf>
    <xf numFmtId="4" fontId="60" fillId="46" borderId="208" applyNumberFormat="0" applyProtection="0">
      <alignment horizontal="right" vertical="center"/>
    </xf>
    <xf numFmtId="4" fontId="100" fillId="0" borderId="206" applyNumberFormat="0" applyProtection="0">
      <alignment horizontal="right" vertical="center"/>
    </xf>
    <xf numFmtId="4" fontId="100" fillId="0" borderId="206" applyNumberFormat="0" applyProtection="0">
      <alignment horizontal="right" vertical="center"/>
    </xf>
    <xf numFmtId="4" fontId="100" fillId="0" borderId="206" applyNumberFormat="0" applyProtection="0">
      <alignment horizontal="right" vertical="center"/>
    </xf>
    <xf numFmtId="4" fontId="100" fillId="0" borderId="206" applyNumberFormat="0" applyProtection="0">
      <alignment horizontal="right" vertical="center"/>
    </xf>
    <xf numFmtId="4" fontId="104" fillId="96" borderId="207" applyNumberFormat="0" applyProtection="0">
      <alignment horizontal="right" vertical="center"/>
    </xf>
    <xf numFmtId="4" fontId="104" fillId="96" borderId="207" applyNumberFormat="0" applyProtection="0">
      <alignment horizontal="right" vertical="center"/>
    </xf>
    <xf numFmtId="4" fontId="104" fillId="96" borderId="207" applyNumberFormat="0" applyProtection="0">
      <alignment horizontal="right" vertical="center"/>
    </xf>
    <xf numFmtId="4" fontId="104" fillId="96" borderId="207" applyNumberFormat="0" applyProtection="0">
      <alignment horizontal="right" vertical="center"/>
    </xf>
    <xf numFmtId="4" fontId="60" fillId="46" borderId="208" applyNumberFormat="0" applyProtection="0">
      <alignment horizontal="right" vertical="center"/>
    </xf>
    <xf numFmtId="4" fontId="60" fillId="46" borderId="208" applyNumberFormat="0" applyProtection="0">
      <alignment horizontal="right" vertical="center"/>
    </xf>
    <xf numFmtId="0" fontId="53" fillId="0" borderId="227" applyNumberFormat="0" applyFill="0" applyAlignment="0" applyProtection="0"/>
    <xf numFmtId="0" fontId="79" fillId="0" borderId="228" applyNumberFormat="0" applyFill="0" applyAlignment="0" applyProtection="0"/>
    <xf numFmtId="4" fontId="5" fillId="91" borderId="224" applyNumberFormat="0" applyProtection="0">
      <alignment horizontal="left" vertical="center" indent="1"/>
    </xf>
    <xf numFmtId="4" fontId="58" fillId="90" borderId="221" applyNumberFormat="0" applyProtection="0">
      <alignment horizontal="left" vertical="center" indent="1"/>
    </xf>
    <xf numFmtId="4" fontId="5" fillId="91" borderId="224" applyNumberFormat="0" applyProtection="0">
      <alignment horizontal="left" vertical="center" indent="1"/>
    </xf>
    <xf numFmtId="4" fontId="63" fillId="45" borderId="224" applyNumberFormat="0" applyProtection="0">
      <alignment horizontal="left" vertical="center" indent="1"/>
    </xf>
    <xf numFmtId="4" fontId="63" fillId="45" borderId="224" applyNumberFormat="0" applyProtection="0">
      <alignment horizontal="left" vertical="center" indent="1"/>
    </xf>
    <xf numFmtId="4" fontId="58" fillId="90" borderId="221" applyNumberFormat="0" applyProtection="0">
      <alignment horizontal="left" vertical="center" indent="1"/>
    </xf>
    <xf numFmtId="4" fontId="95" fillId="44" borderId="221" applyNumberFormat="0" applyProtection="0">
      <alignment horizontal="right" vertical="center"/>
    </xf>
    <xf numFmtId="4" fontId="95" fillId="44" borderId="221" applyNumberFormat="0" applyProtection="0">
      <alignment horizontal="right" vertical="center"/>
    </xf>
    <xf numFmtId="4" fontId="63" fillId="36" borderId="222" applyNumberFormat="0" applyProtection="0">
      <alignment horizontal="right" vertical="center"/>
    </xf>
    <xf numFmtId="4" fontId="63" fillId="34" borderId="222" applyNumberFormat="0" applyProtection="0">
      <alignment horizontal="right" vertical="center"/>
    </xf>
    <xf numFmtId="10" fontId="63" fillId="40" borderId="225" applyNumberFormat="0" applyBorder="0" applyAlignment="0" applyProtection="0"/>
    <xf numFmtId="4" fontId="53" fillId="41" borderId="223" applyNumberFormat="0" applyProtection="0">
      <alignment vertical="center"/>
    </xf>
    <xf numFmtId="4" fontId="56" fillId="42" borderId="223" applyNumberFormat="0" applyProtection="0">
      <alignment vertical="center"/>
    </xf>
    <xf numFmtId="4" fontId="53" fillId="42" borderId="223" applyNumberFormat="0" applyProtection="0">
      <alignment horizontal="left" vertical="center" indent="1"/>
    </xf>
    <xf numFmtId="0" fontId="53" fillId="42" borderId="223" applyNumberFormat="0" applyProtection="0">
      <alignment horizontal="left" vertical="top" indent="1"/>
    </xf>
    <xf numFmtId="4" fontId="55" fillId="30" borderId="223" applyNumberFormat="0" applyProtection="0">
      <alignment horizontal="right" vertical="center"/>
    </xf>
    <xf numFmtId="4" fontId="55" fillId="31" borderId="223" applyNumberFormat="0" applyProtection="0">
      <alignment horizontal="right" vertical="center"/>
    </xf>
    <xf numFmtId="4" fontId="55" fillId="35" borderId="223" applyNumberFormat="0" applyProtection="0">
      <alignment horizontal="right" vertical="center"/>
    </xf>
    <xf numFmtId="4" fontId="55" fillId="33" borderId="223" applyNumberFormat="0" applyProtection="0">
      <alignment horizontal="right" vertical="center"/>
    </xf>
    <xf numFmtId="4" fontId="55" fillId="34" borderId="223" applyNumberFormat="0" applyProtection="0">
      <alignment horizontal="right" vertical="center"/>
    </xf>
    <xf numFmtId="4" fontId="55" fillId="37" borderId="223" applyNumberFormat="0" applyProtection="0">
      <alignment horizontal="right" vertical="center"/>
    </xf>
    <xf numFmtId="4" fontId="55" fillId="36" borderId="223" applyNumberFormat="0" applyProtection="0">
      <alignment horizontal="right" vertical="center"/>
    </xf>
    <xf numFmtId="4" fontId="55" fillId="44" borderId="223" applyNumberFormat="0" applyProtection="0">
      <alignment horizontal="right" vertical="center"/>
    </xf>
    <xf numFmtId="4" fontId="55" fillId="32" borderId="223" applyNumberFormat="0" applyProtection="0">
      <alignment horizontal="right" vertical="center"/>
    </xf>
    <xf numFmtId="0" fontId="73" fillId="77" borderId="229" applyNumberFormat="0" applyAlignment="0" applyProtection="0"/>
    <xf numFmtId="4" fontId="60" fillId="46" borderId="223" applyNumberFormat="0" applyProtection="0">
      <alignment horizontal="right" vertical="center"/>
    </xf>
    <xf numFmtId="0" fontId="63" fillId="77" borderId="222" applyNumberFormat="0" applyProtection="0">
      <alignment horizontal="left" vertical="center" indent="1"/>
    </xf>
    <xf numFmtId="0" fontId="63" fillId="93" borderId="222" applyNumberFormat="0" applyProtection="0">
      <alignment horizontal="left" vertical="center" indent="1"/>
    </xf>
    <xf numFmtId="0" fontId="63" fillId="95" borderId="221" applyNumberFormat="0" applyProtection="0">
      <alignment horizontal="left" vertical="center" indent="1"/>
    </xf>
    <xf numFmtId="0" fontId="63" fillId="95" borderId="221" applyNumberFormat="0" applyProtection="0">
      <alignment horizontal="left" vertical="center" indent="1"/>
    </xf>
    <xf numFmtId="0" fontId="63" fillId="93" borderId="222" applyNumberFormat="0" applyProtection="0">
      <alignment horizontal="left" vertical="center" indent="1"/>
    </xf>
    <xf numFmtId="0" fontId="63" fillId="94" borderId="222" applyNumberFormat="0" applyProtection="0">
      <alignment horizontal="left" vertical="center" indent="1"/>
    </xf>
    <xf numFmtId="0" fontId="63" fillId="93" borderId="221" applyNumberFormat="0" applyProtection="0">
      <alignment horizontal="left" vertical="center" indent="1"/>
    </xf>
    <xf numFmtId="0" fontId="63" fillId="93" borderId="221" applyNumberFormat="0" applyProtection="0">
      <alignment horizontal="left" vertical="center" indent="1"/>
    </xf>
    <xf numFmtId="0" fontId="63" fillId="94" borderId="222" applyNumberFormat="0" applyProtection="0">
      <alignment horizontal="left" vertical="center" indent="1"/>
    </xf>
    <xf numFmtId="4" fontId="63" fillId="48" borderId="224" applyNumberFormat="0" applyProtection="0">
      <alignment horizontal="left" vertical="center" indent="1"/>
    </xf>
    <xf numFmtId="4" fontId="63" fillId="48" borderId="224" applyNumberFormat="0" applyProtection="0">
      <alignment horizontal="left" vertical="center" indent="1"/>
    </xf>
    <xf numFmtId="4" fontId="63" fillId="46" borderId="224" applyNumberFormat="0" applyProtection="0">
      <alignment horizontal="left" vertical="center" indent="1"/>
    </xf>
    <xf numFmtId="4" fontId="63" fillId="46" borderId="224" applyNumberFormat="0" applyProtection="0">
      <alignment horizontal="left" vertical="center" indent="1"/>
    </xf>
    <xf numFmtId="4" fontId="63" fillId="48" borderId="222" applyNumberFormat="0" applyProtection="0">
      <alignment horizontal="right" vertical="center"/>
    </xf>
    <xf numFmtId="4" fontId="63" fillId="48" borderId="222" applyNumberFormat="0" applyProtection="0">
      <alignment horizontal="right" vertical="center"/>
    </xf>
    <xf numFmtId="4" fontId="63" fillId="86" borderId="221" applyNumberFormat="0" applyProtection="0">
      <alignment horizontal="right" vertical="center"/>
    </xf>
    <xf numFmtId="4" fontId="63" fillId="86" borderId="221" applyNumberFormat="0" applyProtection="0">
      <alignment horizontal="right" vertical="center"/>
    </xf>
    <xf numFmtId="4" fontId="63" fillId="86" borderId="221" applyNumberFormat="0" applyProtection="0">
      <alignment horizontal="right" vertical="center"/>
    </xf>
    <xf numFmtId="4" fontId="63" fillId="86" borderId="221" applyNumberFormat="0" applyProtection="0">
      <alignment horizontal="right" vertical="center"/>
    </xf>
    <xf numFmtId="4" fontId="98" fillId="51" borderId="225" applyNumberFormat="0" applyProtection="0">
      <alignment horizontal="right" vertical="center"/>
    </xf>
    <xf numFmtId="4" fontId="5" fillId="91" borderId="224" applyNumberFormat="0" applyProtection="0">
      <alignment horizontal="left" vertical="center" indent="1"/>
    </xf>
    <xf numFmtId="0" fontId="73" fillId="77" borderId="229" applyNumberFormat="0" applyAlignment="0" applyProtection="0"/>
    <xf numFmtId="0" fontId="74" fillId="78" borderId="222" applyNumberFormat="0" applyAlignment="0" applyProtection="0"/>
    <xf numFmtId="4" fontId="5" fillId="91" borderId="224" applyNumberFormat="0" applyProtection="0">
      <alignment horizontal="left" vertical="center" indent="1"/>
    </xf>
    <xf numFmtId="4" fontId="53" fillId="91" borderId="221" applyNumberFormat="0" applyProtection="0">
      <alignment horizontal="left" vertical="center" indent="1"/>
    </xf>
    <xf numFmtId="4" fontId="53" fillId="91" borderId="221" applyNumberFormat="0" applyProtection="0">
      <alignment horizontal="left" vertical="center" indent="1"/>
    </xf>
    <xf numFmtId="4" fontId="63" fillId="32" borderId="222" applyNumberFormat="0" applyProtection="0">
      <alignment horizontal="right" vertical="center"/>
    </xf>
    <xf numFmtId="4" fontId="63" fillId="32" borderId="222" applyNumberFormat="0" applyProtection="0">
      <alignment horizontal="right" vertical="center"/>
    </xf>
    <xf numFmtId="4" fontId="95" fillId="32" borderId="221" applyNumberFormat="0" applyProtection="0">
      <alignment horizontal="right" vertical="center"/>
    </xf>
    <xf numFmtId="4" fontId="95" fillId="32" borderId="221" applyNumberFormat="0" applyProtection="0">
      <alignment horizontal="right" vertical="center"/>
    </xf>
    <xf numFmtId="4" fontId="63" fillId="44" borderId="222" applyNumberFormat="0" applyProtection="0">
      <alignment horizontal="right" vertical="center"/>
    </xf>
    <xf numFmtId="4" fontId="63" fillId="44" borderId="222" applyNumberFormat="0" applyProtection="0">
      <alignment horizontal="right" vertical="center"/>
    </xf>
    <xf numFmtId="4" fontId="63" fillId="36" borderId="222" applyNumberFormat="0" applyProtection="0">
      <alignment horizontal="right" vertical="center"/>
    </xf>
    <xf numFmtId="4" fontId="95" fillId="36" borderId="221" applyNumberFormat="0" applyProtection="0">
      <alignment horizontal="right" vertical="center"/>
    </xf>
    <xf numFmtId="4" fontId="95" fillId="36" borderId="221" applyNumberFormat="0" applyProtection="0">
      <alignment horizontal="right" vertical="center"/>
    </xf>
    <xf numFmtId="4" fontId="63" fillId="37" borderId="222" applyNumberFormat="0" applyProtection="0">
      <alignment horizontal="right" vertical="center"/>
    </xf>
    <xf numFmtId="4" fontId="63" fillId="37" borderId="222" applyNumberFormat="0" applyProtection="0">
      <alignment horizontal="right" vertical="center"/>
    </xf>
    <xf numFmtId="4" fontId="95" fillId="37" borderId="221" applyNumberFormat="0" applyProtection="0">
      <alignment horizontal="right" vertical="center"/>
    </xf>
    <xf numFmtId="4" fontId="95" fillId="37" borderId="221" applyNumberFormat="0" applyProtection="0">
      <alignment horizontal="right" vertical="center"/>
    </xf>
    <xf numFmtId="4" fontId="63" fillId="34" borderId="222" applyNumberFormat="0" applyProtection="0">
      <alignment horizontal="right" vertical="center"/>
    </xf>
    <xf numFmtId="4" fontId="95" fillId="34" borderId="221" applyNumberFormat="0" applyProtection="0">
      <alignment horizontal="right" vertical="center"/>
    </xf>
    <xf numFmtId="4" fontId="95" fillId="34" borderId="221" applyNumberFormat="0" applyProtection="0">
      <alignment horizontal="right" vertical="center"/>
    </xf>
    <xf numFmtId="4" fontId="63" fillId="33" borderId="222" applyNumberFormat="0" applyProtection="0">
      <alignment horizontal="right" vertical="center"/>
    </xf>
    <xf numFmtId="4" fontId="63" fillId="33" borderId="222" applyNumberFormat="0" applyProtection="0">
      <alignment horizontal="right" vertical="center"/>
    </xf>
    <xf numFmtId="4" fontId="95" fillId="33" borderId="221" applyNumberFormat="0" applyProtection="0">
      <alignment horizontal="right" vertical="center"/>
    </xf>
    <xf numFmtId="4" fontId="95" fillId="33" borderId="221" applyNumberFormat="0" applyProtection="0">
      <alignment horizontal="right" vertical="center"/>
    </xf>
    <xf numFmtId="4" fontId="63" fillId="35" borderId="224" applyNumberFormat="0" applyProtection="0">
      <alignment horizontal="right" vertical="center"/>
    </xf>
    <xf numFmtId="4" fontId="63" fillId="35" borderId="224" applyNumberFormat="0" applyProtection="0">
      <alignment horizontal="right" vertical="center"/>
    </xf>
    <xf numFmtId="4" fontId="95" fillId="35" borderId="221" applyNumberFormat="0" applyProtection="0">
      <alignment horizontal="right" vertical="center"/>
    </xf>
    <xf numFmtId="4" fontId="95" fillId="35" borderId="221" applyNumberFormat="0" applyProtection="0">
      <alignment horizontal="right" vertical="center"/>
    </xf>
    <xf numFmtId="4" fontId="63" fillId="88" borderId="222" applyNumberFormat="0" applyProtection="0">
      <alignment horizontal="right" vertical="center"/>
    </xf>
    <xf numFmtId="4" fontId="63" fillId="88" borderId="222" applyNumberFormat="0" applyProtection="0">
      <alignment horizontal="right" vertical="center"/>
    </xf>
    <xf numFmtId="4" fontId="95" fillId="31" borderId="221" applyNumberFormat="0" applyProtection="0">
      <alignment horizontal="right" vertical="center"/>
    </xf>
    <xf numFmtId="4" fontId="95" fillId="31" borderId="221" applyNumberFormat="0" applyProtection="0">
      <alignment horizontal="right" vertical="center"/>
    </xf>
    <xf numFmtId="4" fontId="63" fillId="30" borderId="222" applyNumberFormat="0" applyProtection="0">
      <alignment horizontal="right" vertical="center"/>
    </xf>
    <xf numFmtId="4" fontId="63" fillId="30" borderId="222" applyNumberFormat="0" applyProtection="0">
      <alignment horizontal="right" vertical="center"/>
    </xf>
    <xf numFmtId="4" fontId="95" fillId="30" borderId="221" applyNumberFormat="0" applyProtection="0">
      <alignment horizontal="right" vertical="center"/>
    </xf>
    <xf numFmtId="4" fontId="95" fillId="30" borderId="221" applyNumberFormat="0" applyProtection="0">
      <alignment horizontal="right" vertical="center"/>
    </xf>
    <xf numFmtId="4" fontId="63" fillId="87" borderId="222" applyNumberFormat="0" applyProtection="0">
      <alignment horizontal="left" vertical="center" indent="1"/>
    </xf>
    <xf numFmtId="4" fontId="63" fillId="87" borderId="222" applyNumberFormat="0" applyProtection="0">
      <alignment horizontal="left" vertical="center" indent="1"/>
    </xf>
    <xf numFmtId="4" fontId="63" fillId="86" borderId="221" applyNumberFormat="0" applyProtection="0">
      <alignment horizontal="left" vertical="center" indent="1"/>
    </xf>
    <xf numFmtId="4" fontId="63" fillId="86" borderId="221" applyNumberFormat="0" applyProtection="0">
      <alignment horizontal="left" vertical="center" indent="1"/>
    </xf>
    <xf numFmtId="4" fontId="63" fillId="86" borderId="221" applyNumberFormat="0" applyProtection="0">
      <alignment horizontal="left" vertical="center" indent="1"/>
    </xf>
    <xf numFmtId="4" fontId="63" fillId="86" borderId="221" applyNumberFormat="0" applyProtection="0">
      <alignment horizontal="left" vertical="center" indent="1"/>
    </xf>
    <xf numFmtId="4" fontId="63" fillId="42" borderId="222" applyNumberFormat="0" applyProtection="0">
      <alignment horizontal="left" vertical="center" indent="1"/>
    </xf>
    <xf numFmtId="4" fontId="63" fillId="42" borderId="222" applyNumberFormat="0" applyProtection="0">
      <alignment horizontal="left" vertical="center" indent="1"/>
    </xf>
    <xf numFmtId="4" fontId="95" fillId="41" borderId="221" applyNumberFormat="0" applyProtection="0">
      <alignment horizontal="left" vertical="center" indent="1"/>
    </xf>
    <xf numFmtId="4" fontId="95" fillId="41" borderId="221" applyNumberFormat="0" applyProtection="0">
      <alignment horizontal="left" vertical="center" indent="1"/>
    </xf>
    <xf numFmtId="4" fontId="97" fillId="42" borderId="222" applyNumberFormat="0" applyProtection="0">
      <alignment vertical="center"/>
    </xf>
    <xf numFmtId="4" fontId="97" fillId="42" borderId="222" applyNumberFormat="0" applyProtection="0">
      <alignment vertical="center"/>
    </xf>
    <xf numFmtId="4" fontId="96" fillId="41" borderId="221" applyNumberFormat="0" applyProtection="0">
      <alignment vertical="center"/>
    </xf>
    <xf numFmtId="4" fontId="96" fillId="41" borderId="221" applyNumberFormat="0" applyProtection="0">
      <alignment vertical="center"/>
    </xf>
    <xf numFmtId="4" fontId="63" fillId="41" borderId="222" applyNumberFormat="0" applyProtection="0">
      <alignment vertical="center"/>
    </xf>
    <xf numFmtId="4" fontId="63" fillId="41" borderId="222" applyNumberFormat="0" applyProtection="0">
      <alignment vertical="center"/>
    </xf>
    <xf numFmtId="4" fontId="95" fillId="41" borderId="221" applyNumberFormat="0" applyProtection="0">
      <alignment vertical="center"/>
    </xf>
    <xf numFmtId="4" fontId="95" fillId="41" borderId="221" applyNumberFormat="0" applyProtection="0">
      <alignment vertical="center"/>
    </xf>
    <xf numFmtId="0" fontId="94" fillId="78" borderId="233" applyNumberFormat="0" applyAlignment="0" applyProtection="0"/>
    <xf numFmtId="0" fontId="52" fillId="85" borderId="232" applyNumberFormat="0" applyAlignment="0" applyProtection="0"/>
    <xf numFmtId="0" fontId="63" fillId="72" borderId="222" applyNumberFormat="0" applyFont="0" applyAlignment="0" applyProtection="0"/>
    <xf numFmtId="0" fontId="63" fillId="72" borderId="222" applyNumberFormat="0" applyFont="0" applyAlignment="0" applyProtection="0"/>
    <xf numFmtId="0" fontId="63" fillId="72" borderId="222" applyNumberFormat="0" applyFont="0" applyAlignment="0" applyProtection="0"/>
    <xf numFmtId="0" fontId="63" fillId="72" borderId="222" applyNumberFormat="0" applyFont="0" applyAlignment="0" applyProtection="0"/>
    <xf numFmtId="0" fontId="63" fillId="72" borderId="222" applyNumberFormat="0" applyFont="0" applyAlignment="0" applyProtection="0"/>
    <xf numFmtId="0" fontId="5" fillId="72" borderId="231" applyNumberFormat="0" applyFont="0" applyAlignment="0" applyProtection="0"/>
    <xf numFmtId="10" fontId="63" fillId="40" borderId="225" applyNumberFormat="0" applyBorder="0" applyAlignment="0" applyProtection="0"/>
    <xf numFmtId="10" fontId="63" fillId="40" borderId="225" applyNumberFormat="0" applyBorder="0" applyAlignment="0" applyProtection="0"/>
    <xf numFmtId="10" fontId="63" fillId="40" borderId="225" applyNumberFormat="0" applyBorder="0" applyAlignment="0" applyProtection="0"/>
    <xf numFmtId="0" fontId="89" fillId="73" borderId="222" applyNumberFormat="0" applyAlignment="0" applyProtection="0"/>
    <xf numFmtId="0" fontId="90" fillId="82" borderId="230" applyNumberFormat="0" applyAlignment="0" applyProtection="0"/>
    <xf numFmtId="0" fontId="89" fillId="73" borderId="222" applyNumberFormat="0" applyAlignment="0" applyProtection="0"/>
    <xf numFmtId="0" fontId="89" fillId="73" borderId="222" applyNumberFormat="0" applyAlignment="0" applyProtection="0"/>
    <xf numFmtId="0" fontId="89" fillId="73" borderId="222" applyNumberFormat="0" applyAlignment="0" applyProtection="0"/>
    <xf numFmtId="0" fontId="89" fillId="73" borderId="222" applyNumberFormat="0" applyAlignment="0" applyProtection="0"/>
    <xf numFmtId="0" fontId="89" fillId="73" borderId="222" applyNumberFormat="0" applyAlignment="0" applyProtection="0"/>
    <xf numFmtId="0" fontId="89" fillId="73" borderId="222" applyNumberFormat="0" applyAlignment="0" applyProtection="0"/>
    <xf numFmtId="0" fontId="89" fillId="73" borderId="222" applyNumberFormat="0" applyAlignment="0" applyProtection="0"/>
    <xf numFmtId="0" fontId="89" fillId="73" borderId="222" applyNumberFormat="0" applyAlignment="0" applyProtection="0"/>
    <xf numFmtId="0" fontId="89" fillId="73" borderId="222" applyNumberFormat="0" applyAlignment="0" applyProtection="0"/>
    <xf numFmtId="0" fontId="89" fillId="73" borderId="222" applyNumberFormat="0" applyAlignment="0" applyProtection="0"/>
    <xf numFmtId="0" fontId="89" fillId="73" borderId="222" applyNumberFormat="0" applyAlignment="0" applyProtection="0"/>
    <xf numFmtId="0" fontId="89" fillId="73" borderId="222" applyNumberFormat="0" applyAlignment="0" applyProtection="0"/>
    <xf numFmtId="0" fontId="89" fillId="73" borderId="222" applyNumberFormat="0" applyAlignment="0" applyProtection="0"/>
    <xf numFmtId="0" fontId="89" fillId="73" borderId="222" applyNumberFormat="0" applyAlignment="0" applyProtection="0"/>
    <xf numFmtId="0" fontId="90" fillId="82" borderId="230" applyNumberFormat="0" applyAlignment="0" applyProtection="0"/>
    <xf numFmtId="0" fontId="89" fillId="73" borderId="222" applyNumberFormat="0" applyAlignment="0" applyProtection="0"/>
    <xf numFmtId="0" fontId="5" fillId="72" borderId="231" applyNumberFormat="0" applyFont="0" applyAlignment="0" applyProtection="0"/>
    <xf numFmtId="0" fontId="63" fillId="72" borderId="222" applyNumberFormat="0" applyFont="0" applyAlignment="0" applyProtection="0"/>
    <xf numFmtId="0" fontId="63" fillId="72" borderId="222" applyNumberFormat="0" applyFont="0" applyAlignment="0" applyProtection="0"/>
    <xf numFmtId="0" fontId="63" fillId="72" borderId="222" applyNumberFormat="0" applyFont="0" applyAlignment="0" applyProtection="0"/>
    <xf numFmtId="0" fontId="63" fillId="72" borderId="222" applyNumberFormat="0" applyFont="0" applyAlignment="0" applyProtection="0"/>
    <xf numFmtId="0" fontId="63" fillId="72" borderId="222" applyNumberFormat="0" applyFont="0" applyAlignment="0" applyProtection="0"/>
    <xf numFmtId="0" fontId="52" fillId="85" borderId="232" applyNumberFormat="0" applyAlignment="0" applyProtection="0"/>
    <xf numFmtId="0" fontId="94" fillId="78" borderId="233" applyNumberFormat="0" applyAlignment="0" applyProtection="0"/>
    <xf numFmtId="4" fontId="53" fillId="41" borderId="223" applyNumberFormat="0" applyProtection="0">
      <alignment vertical="center"/>
    </xf>
    <xf numFmtId="4" fontId="63" fillId="41" borderId="222" applyNumberFormat="0" applyProtection="0">
      <alignment vertical="center"/>
    </xf>
    <xf numFmtId="4" fontId="63" fillId="41" borderId="222" applyNumberFormat="0" applyProtection="0">
      <alignment vertical="center"/>
    </xf>
    <xf numFmtId="4" fontId="53" fillId="41" borderId="223" applyNumberFormat="0" applyProtection="0">
      <alignment vertical="center"/>
    </xf>
    <xf numFmtId="4" fontId="56" fillId="42" borderId="223" applyNumberFormat="0" applyProtection="0">
      <alignment vertical="center"/>
    </xf>
    <xf numFmtId="4" fontId="97" fillId="42" borderId="222" applyNumberFormat="0" applyProtection="0">
      <alignment vertical="center"/>
    </xf>
    <xf numFmtId="4" fontId="97" fillId="42" borderId="222" applyNumberFormat="0" applyProtection="0">
      <alignment vertical="center"/>
    </xf>
    <xf numFmtId="4" fontId="53" fillId="42" borderId="223" applyNumberFormat="0" applyProtection="0">
      <alignment horizontal="left" vertical="center" indent="1"/>
    </xf>
    <xf numFmtId="4" fontId="63" fillId="42" borderId="222" applyNumberFormat="0" applyProtection="0">
      <alignment horizontal="left" vertical="center" indent="1"/>
    </xf>
    <xf numFmtId="4" fontId="63" fillId="42" borderId="222" applyNumberFormat="0" applyProtection="0">
      <alignment horizontal="left" vertical="center" indent="1"/>
    </xf>
    <xf numFmtId="4" fontId="53" fillId="42" borderId="223" applyNumberFormat="0" applyProtection="0">
      <alignment horizontal="left" vertical="center" indent="1"/>
    </xf>
    <xf numFmtId="0" fontId="53" fillId="42" borderId="223" applyNumberFormat="0" applyProtection="0">
      <alignment horizontal="left" vertical="top" indent="1"/>
    </xf>
    <xf numFmtId="0" fontId="58" fillId="41" borderId="223" applyNumberFormat="0" applyProtection="0">
      <alignment horizontal="left" vertical="top" indent="1"/>
    </xf>
    <xf numFmtId="0" fontId="58" fillId="41" borderId="223" applyNumberFormat="0" applyProtection="0">
      <alignment horizontal="left" vertical="top" indent="1"/>
    </xf>
    <xf numFmtId="4" fontId="63" fillId="87" borderId="222" applyNumberFormat="0" applyProtection="0">
      <alignment horizontal="left" vertical="center" indent="1"/>
    </xf>
    <xf numFmtId="4" fontId="63" fillId="87" borderId="222" applyNumberFormat="0" applyProtection="0">
      <alignment horizontal="left" vertical="center" indent="1"/>
    </xf>
    <xf numFmtId="4" fontId="55" fillId="30" borderId="223" applyNumberFormat="0" applyProtection="0">
      <alignment horizontal="right" vertical="center"/>
    </xf>
    <xf numFmtId="4" fontId="63" fillId="30" borderId="222" applyNumberFormat="0" applyProtection="0">
      <alignment horizontal="right" vertical="center"/>
    </xf>
    <xf numFmtId="4" fontId="63" fillId="30" borderId="222" applyNumberFormat="0" applyProtection="0">
      <alignment horizontal="right" vertical="center"/>
    </xf>
    <xf numFmtId="4" fontId="55" fillId="31" borderId="223" applyNumberFormat="0" applyProtection="0">
      <alignment horizontal="right" vertical="center"/>
    </xf>
    <xf numFmtId="4" fontId="63" fillId="88" borderId="222" applyNumberFormat="0" applyProtection="0">
      <alignment horizontal="right" vertical="center"/>
    </xf>
    <xf numFmtId="4" fontId="63" fillId="88" borderId="222" applyNumberFormat="0" applyProtection="0">
      <alignment horizontal="right" vertical="center"/>
    </xf>
    <xf numFmtId="4" fontId="55" fillId="35" borderId="223" applyNumberFormat="0" applyProtection="0">
      <alignment horizontal="right" vertical="center"/>
    </xf>
    <xf numFmtId="4" fontId="63" fillId="35" borderId="224" applyNumberFormat="0" applyProtection="0">
      <alignment horizontal="right" vertical="center"/>
    </xf>
    <xf numFmtId="4" fontId="63" fillId="35" borderId="224" applyNumberFormat="0" applyProtection="0">
      <alignment horizontal="right" vertical="center"/>
    </xf>
    <xf numFmtId="4" fontId="55" fillId="33" borderId="223" applyNumberFormat="0" applyProtection="0">
      <alignment horizontal="right" vertical="center"/>
    </xf>
    <xf numFmtId="4" fontId="63" fillId="33" borderId="222" applyNumberFormat="0" applyProtection="0">
      <alignment horizontal="right" vertical="center"/>
    </xf>
    <xf numFmtId="4" fontId="63" fillId="33" borderId="222" applyNumberFormat="0" applyProtection="0">
      <alignment horizontal="right" vertical="center"/>
    </xf>
    <xf numFmtId="4" fontId="55" fillId="34" borderId="223" applyNumberFormat="0" applyProtection="0">
      <alignment horizontal="right" vertical="center"/>
    </xf>
    <xf numFmtId="4" fontId="63" fillId="34" borderId="222" applyNumberFormat="0" applyProtection="0">
      <alignment horizontal="right" vertical="center"/>
    </xf>
    <xf numFmtId="4" fontId="63" fillId="34" borderId="222" applyNumberFormat="0" applyProtection="0">
      <alignment horizontal="right" vertical="center"/>
    </xf>
    <xf numFmtId="4" fontId="55" fillId="37" borderId="223" applyNumberFormat="0" applyProtection="0">
      <alignment horizontal="right" vertical="center"/>
    </xf>
    <xf numFmtId="4" fontId="63" fillId="37" borderId="222" applyNumberFormat="0" applyProtection="0">
      <alignment horizontal="right" vertical="center"/>
    </xf>
    <xf numFmtId="4" fontId="63" fillId="37" borderId="222" applyNumberFormat="0" applyProtection="0">
      <alignment horizontal="right" vertical="center"/>
    </xf>
    <xf numFmtId="4" fontId="55" fillId="36" borderId="223" applyNumberFormat="0" applyProtection="0">
      <alignment horizontal="right" vertical="center"/>
    </xf>
    <xf numFmtId="4" fontId="63" fillId="36" borderId="222" applyNumberFormat="0" applyProtection="0">
      <alignment horizontal="right" vertical="center"/>
    </xf>
    <xf numFmtId="4" fontId="63" fillId="36" borderId="222" applyNumberFormat="0" applyProtection="0">
      <alignment horizontal="right" vertical="center"/>
    </xf>
    <xf numFmtId="4" fontId="55" fillId="44" borderId="223" applyNumberFormat="0" applyProtection="0">
      <alignment horizontal="right" vertical="center"/>
    </xf>
    <xf numFmtId="4" fontId="63" fillId="44" borderId="222" applyNumberFormat="0" applyProtection="0">
      <alignment horizontal="right" vertical="center"/>
    </xf>
    <xf numFmtId="4" fontId="63" fillId="44" borderId="222" applyNumberFormat="0" applyProtection="0">
      <alignment horizontal="right" vertical="center"/>
    </xf>
    <xf numFmtId="4" fontId="55" fillId="32" borderId="223" applyNumberFormat="0" applyProtection="0">
      <alignment horizontal="right" vertical="center"/>
    </xf>
    <xf numFmtId="4" fontId="63" fillId="32" borderId="222" applyNumberFormat="0" applyProtection="0">
      <alignment horizontal="right" vertical="center"/>
    </xf>
    <xf numFmtId="4" fontId="63" fillId="32" borderId="222" applyNumberFormat="0" applyProtection="0">
      <alignment horizontal="right" vertical="center"/>
    </xf>
    <xf numFmtId="4" fontId="63" fillId="45" borderId="224" applyNumberFormat="0" applyProtection="0">
      <alignment horizontal="left" vertical="center" indent="1"/>
    </xf>
    <xf numFmtId="4" fontId="63" fillId="45" borderId="224" applyNumberFormat="0" applyProtection="0">
      <alignment horizontal="left" vertical="center" indent="1"/>
    </xf>
    <xf numFmtId="4" fontId="5" fillId="91" borderId="224" applyNumberFormat="0" applyProtection="0">
      <alignment horizontal="left" vertical="center" indent="1"/>
    </xf>
    <xf numFmtId="4" fontId="5" fillId="91" borderId="224" applyNumberFormat="0" applyProtection="0">
      <alignment horizontal="left" vertical="center" indent="1"/>
    </xf>
    <xf numFmtId="4" fontId="5" fillId="91" borderId="224" applyNumberFormat="0" applyProtection="0">
      <alignment horizontal="left" vertical="center" indent="1"/>
    </xf>
    <xf numFmtId="4" fontId="5" fillId="91" borderId="224" applyNumberFormat="0" applyProtection="0">
      <alignment horizontal="left" vertical="center" indent="1"/>
    </xf>
    <xf numFmtId="0" fontId="74" fillId="78" borderId="222" applyNumberFormat="0" applyAlignment="0" applyProtection="0"/>
    <xf numFmtId="4" fontId="63" fillId="0" borderId="224" applyNumberFormat="0" applyProtection="0">
      <alignment horizontal="right" vertical="center"/>
    </xf>
    <xf numFmtId="4" fontId="63" fillId="0" borderId="224" applyNumberFormat="0" applyProtection="0">
      <alignment horizontal="right" vertical="center"/>
    </xf>
    <xf numFmtId="4" fontId="63" fillId="0" borderId="224" applyNumberFormat="0" applyProtection="0">
      <alignment horizontal="right" vertical="center"/>
    </xf>
    <xf numFmtId="4" fontId="63" fillId="0" borderId="224" applyNumberFormat="0" applyProtection="0">
      <alignment horizontal="right" vertical="center"/>
    </xf>
    <xf numFmtId="4" fontId="63" fillId="0" borderId="224" applyNumberFormat="0" applyProtection="0">
      <alignment horizontal="right" vertical="center"/>
    </xf>
    <xf numFmtId="4" fontId="102" fillId="52" borderId="224" applyNumberFormat="0" applyProtection="0">
      <alignment horizontal="left" vertical="center" indent="1"/>
    </xf>
    <xf numFmtId="4" fontId="102" fillId="52" borderId="224" applyNumberFormat="0" applyProtection="0">
      <alignment horizontal="left" vertical="center" indent="1"/>
    </xf>
    <xf numFmtId="4" fontId="60" fillId="46" borderId="223" applyNumberFormat="0" applyProtection="0">
      <alignment horizontal="right" vertical="center"/>
    </xf>
    <xf numFmtId="4" fontId="104" fillId="96" borderId="222" applyNumberFormat="0" applyProtection="0">
      <alignment horizontal="right" vertical="center"/>
    </xf>
    <xf numFmtId="4" fontId="104" fillId="96" borderId="222" applyNumberFormat="0" applyProtection="0">
      <alignment horizontal="right" vertical="center"/>
    </xf>
    <xf numFmtId="0" fontId="63" fillId="94" borderId="221" applyNumberFormat="0" applyProtection="0">
      <alignment horizontal="left" vertical="center" indent="1"/>
    </xf>
    <xf numFmtId="0" fontId="63" fillId="94" borderId="221" applyNumberFormat="0" applyProtection="0">
      <alignment horizontal="left" vertical="center" indent="1"/>
    </xf>
    <xf numFmtId="0" fontId="63" fillId="77" borderId="222" applyNumberFormat="0" applyProtection="0">
      <alignment horizontal="left" vertical="center" indent="1"/>
    </xf>
    <xf numFmtId="0" fontId="63" fillId="46" borderId="222" applyNumberFormat="0" applyProtection="0">
      <alignment horizontal="left" vertical="center" indent="1"/>
    </xf>
    <xf numFmtId="0" fontId="63" fillId="86" borderId="221" applyNumberFormat="0" applyProtection="0">
      <alignment horizontal="left" vertical="center" indent="1"/>
    </xf>
    <xf numFmtId="0" fontId="63" fillId="86" borderId="221" applyNumberFormat="0" applyProtection="0">
      <alignment horizontal="left" vertical="center" indent="1"/>
    </xf>
    <xf numFmtId="0" fontId="63" fillId="46" borderId="222" applyNumberFormat="0" applyProtection="0">
      <alignment horizontal="left" vertical="center" indent="1"/>
    </xf>
    <xf numFmtId="0" fontId="64" fillId="91" borderId="226" applyBorder="0"/>
    <xf numFmtId="4" fontId="100" fillId="0" borderId="221" applyNumberFormat="0" applyProtection="0">
      <alignment vertical="center"/>
    </xf>
    <xf numFmtId="4" fontId="100" fillId="0" borderId="221" applyNumberFormat="0" applyProtection="0">
      <alignment vertical="center"/>
    </xf>
    <xf numFmtId="4" fontId="97" fillId="40" borderId="225" applyNumberFormat="0" applyProtection="0">
      <alignment vertical="center"/>
    </xf>
    <xf numFmtId="4" fontId="97" fillId="40" borderId="225" applyNumberFormat="0" applyProtection="0">
      <alignment vertical="center"/>
    </xf>
    <xf numFmtId="4" fontId="95" fillId="0" borderId="225" applyNumberFormat="0" applyProtection="0">
      <alignment horizontal="right" vertical="center"/>
    </xf>
    <xf numFmtId="4" fontId="63" fillId="0" borderId="224" applyNumberFormat="0" applyProtection="0">
      <alignment horizontal="right" vertical="center"/>
    </xf>
    <xf numFmtId="4" fontId="63" fillId="0" borderId="224" applyNumberFormat="0" applyProtection="0">
      <alignment horizontal="right" vertical="center"/>
    </xf>
    <xf numFmtId="4" fontId="63" fillId="0" borderId="224" applyNumberFormat="0" applyProtection="0">
      <alignment horizontal="right" vertical="center"/>
    </xf>
    <xf numFmtId="4" fontId="63" fillId="0" borderId="224" applyNumberFormat="0" applyProtection="0">
      <alignment horizontal="right" vertical="center"/>
    </xf>
    <xf numFmtId="4" fontId="63" fillId="0" borderId="222" applyNumberFormat="0" applyProtection="0">
      <alignment horizontal="right" vertical="center"/>
    </xf>
    <xf numFmtId="4" fontId="63" fillId="0" borderId="222" applyNumberFormat="0" applyProtection="0">
      <alignment horizontal="right" vertical="center"/>
    </xf>
    <xf numFmtId="4" fontId="63" fillId="0" borderId="224" applyNumberFormat="0" applyProtection="0">
      <alignment horizontal="right" vertical="center"/>
    </xf>
    <xf numFmtId="4" fontId="96" fillId="92" borderId="221" applyNumberFormat="0" applyProtection="0">
      <alignment horizontal="right" vertical="center"/>
    </xf>
    <xf numFmtId="4" fontId="96" fillId="92" borderId="221" applyNumberFormat="0" applyProtection="0">
      <alignment horizontal="right" vertical="center"/>
    </xf>
    <xf numFmtId="4" fontId="97" fillId="7" borderId="222" applyNumberFormat="0" applyProtection="0">
      <alignment horizontal="right" vertical="center"/>
    </xf>
    <xf numFmtId="4" fontId="97" fillId="7" borderId="222" applyNumberFormat="0" applyProtection="0">
      <alignment horizontal="right" vertical="center"/>
    </xf>
    <xf numFmtId="4" fontId="95" fillId="51" borderId="225" applyNumberFormat="0" applyProtection="0">
      <alignment horizontal="center" vertical="center" wrapText="1"/>
    </xf>
    <xf numFmtId="4" fontId="63" fillId="86" borderId="221" applyNumberFormat="0" applyProtection="0">
      <alignment horizontal="left" vertical="center" indent="1"/>
    </xf>
    <xf numFmtId="4" fontId="63" fillId="86" borderId="221" applyNumberFormat="0" applyProtection="0">
      <alignment horizontal="left" vertical="center" indent="1"/>
    </xf>
    <xf numFmtId="4" fontId="63" fillId="86" borderId="221" applyNumberFormat="0" applyProtection="0">
      <alignment horizontal="left" vertical="center" indent="1"/>
    </xf>
    <xf numFmtId="4" fontId="63" fillId="86" borderId="221" applyNumberFormat="0" applyProtection="0">
      <alignment horizontal="left" vertical="center" indent="1"/>
    </xf>
    <xf numFmtId="4" fontId="63" fillId="87" borderId="222" applyNumberFormat="0" applyProtection="0">
      <alignment horizontal="left" vertical="center" indent="1"/>
    </xf>
    <xf numFmtId="4" fontId="63" fillId="87" borderId="222" applyNumberFormat="0" applyProtection="0">
      <alignment horizontal="left" vertical="center" indent="1"/>
    </xf>
    <xf numFmtId="4" fontId="101" fillId="52" borderId="221" applyNumberFormat="0" applyProtection="0">
      <alignment horizontal="left" vertical="center" indent="1"/>
    </xf>
    <xf numFmtId="4" fontId="101" fillId="52" borderId="221" applyNumberFormat="0" applyProtection="0">
      <alignment horizontal="left" vertical="center" indent="1"/>
    </xf>
    <xf numFmtId="4" fontId="102" fillId="52" borderId="224" applyNumberFormat="0" applyProtection="0">
      <alignment horizontal="left" vertical="center" indent="1"/>
    </xf>
    <xf numFmtId="4" fontId="102" fillId="52" borderId="224" applyNumberFormat="0" applyProtection="0">
      <alignment horizontal="left" vertical="center" indent="1"/>
    </xf>
    <xf numFmtId="0" fontId="63" fillId="98" borderId="225"/>
    <xf numFmtId="0" fontId="100" fillId="0" borderId="221"/>
    <xf numFmtId="0" fontId="100" fillId="0" borderId="221"/>
    <xf numFmtId="0" fontId="63" fillId="98" borderId="225"/>
    <xf numFmtId="4" fontId="100" fillId="0" borderId="221" applyNumberFormat="0" applyProtection="0">
      <alignment horizontal="right" vertical="center"/>
    </xf>
    <xf numFmtId="4" fontId="100" fillId="0" borderId="221" applyNumberFormat="0" applyProtection="0">
      <alignment horizontal="right" vertical="center"/>
    </xf>
    <xf numFmtId="4" fontId="104" fillId="96" borderId="222" applyNumberFormat="0" applyProtection="0">
      <alignment horizontal="right" vertical="center"/>
    </xf>
    <xf numFmtId="4" fontId="104" fillId="96" borderId="222" applyNumberFormat="0" applyProtection="0">
      <alignment horizontal="right" vertical="center"/>
    </xf>
    <xf numFmtId="0" fontId="53" fillId="0" borderId="227" applyNumberFormat="0" applyFill="0" applyAlignment="0" applyProtection="0"/>
    <xf numFmtId="0" fontId="79" fillId="0" borderId="228" applyNumberFormat="0" applyFill="0" applyAlignment="0" applyProtection="0"/>
    <xf numFmtId="0" fontId="9" fillId="0" borderId="234">
      <alignment horizontal="left" vertical="center"/>
    </xf>
    <xf numFmtId="10" fontId="63" fillId="40" borderId="210" applyNumberFormat="0" applyBorder="0" applyAlignment="0" applyProtection="0"/>
    <xf numFmtId="10" fontId="63" fillId="40" borderId="210" applyNumberFormat="0" applyBorder="0" applyAlignment="0" applyProtection="0"/>
    <xf numFmtId="4" fontId="58" fillId="42" borderId="223" applyNumberFormat="0" applyProtection="0">
      <alignment vertical="center"/>
    </xf>
    <xf numFmtId="4" fontId="58" fillId="42" borderId="223" applyNumberFormat="0" applyProtection="0">
      <alignment vertical="center"/>
    </xf>
    <xf numFmtId="4" fontId="117" fillId="42" borderId="223" applyNumberFormat="0" applyProtection="0">
      <alignment vertical="center"/>
    </xf>
    <xf numFmtId="4" fontId="58" fillId="42" borderId="223" applyNumberFormat="0" applyProtection="0">
      <alignment horizontal="left" vertical="center" indent="1"/>
    </xf>
    <xf numFmtId="4" fontId="58" fillId="42" borderId="223" applyNumberFormat="0" applyProtection="0">
      <alignment horizontal="left" vertical="center" indent="1"/>
    </xf>
    <xf numFmtId="0" fontId="58" fillId="42" borderId="223" applyNumberFormat="0" applyProtection="0">
      <alignment horizontal="left" vertical="top" indent="1"/>
    </xf>
    <xf numFmtId="4" fontId="95" fillId="0" borderId="210" applyNumberFormat="0" applyProtection="0">
      <alignment horizontal="left" vertical="center" indent="1"/>
    </xf>
    <xf numFmtId="4" fontId="95" fillId="104" borderId="223" applyNumberFormat="0" applyProtection="0">
      <alignment horizontal="right" vertical="center"/>
    </xf>
    <xf numFmtId="4" fontId="95" fillId="105" borderId="223" applyNumberFormat="0" applyProtection="0">
      <alignment horizontal="right" vertical="center"/>
    </xf>
    <xf numFmtId="4" fontId="95" fillId="106" borderId="223" applyNumberFormat="0" applyProtection="0">
      <alignment horizontal="right" vertical="center"/>
    </xf>
    <xf numFmtId="4" fontId="95" fillId="100" borderId="223" applyNumberFormat="0" applyProtection="0">
      <alignment horizontal="right" vertical="center"/>
    </xf>
    <xf numFmtId="4" fontId="95" fillId="107" borderId="223" applyNumberFormat="0" applyProtection="0">
      <alignment horizontal="right" vertical="center"/>
    </xf>
    <xf numFmtId="4" fontId="95" fillId="108" borderId="223" applyNumberFormat="0" applyProtection="0">
      <alignment horizontal="right" vertical="center"/>
    </xf>
    <xf numFmtId="4" fontId="95" fillId="109" borderId="223" applyNumberFormat="0" applyProtection="0">
      <alignment horizontal="right" vertical="center"/>
    </xf>
    <xf numFmtId="4" fontId="95" fillId="110" borderId="223" applyNumberFormat="0" applyProtection="0">
      <alignment horizontal="right" vertical="center"/>
    </xf>
    <xf numFmtId="4" fontId="95" fillId="102" borderId="223" applyNumberFormat="0" applyProtection="0">
      <alignment horizontal="right" vertical="center"/>
    </xf>
    <xf numFmtId="4" fontId="95" fillId="0" borderId="210" applyNumberFormat="0" applyProtection="0">
      <alignment horizontal="left" vertical="center" indent="1"/>
    </xf>
    <xf numFmtId="0" fontId="64" fillId="0" borderId="224" applyNumberFormat="0" applyProtection="0">
      <alignment horizontal="left" vertical="center" indent="1"/>
    </xf>
    <xf numFmtId="0" fontId="64" fillId="0" borderId="224" applyNumberFormat="0" applyProtection="0">
      <alignment horizontal="left" vertical="center" indent="1"/>
    </xf>
    <xf numFmtId="0" fontId="63" fillId="47" borderId="223" applyNumberFormat="0" applyProtection="0">
      <alignment horizontal="left" vertical="top" indent="1"/>
    </xf>
    <xf numFmtId="0" fontId="64" fillId="0" borderId="210" applyNumberFormat="0" applyProtection="0">
      <alignment horizontal="left" vertical="center" indent="1"/>
    </xf>
    <xf numFmtId="0" fontId="64" fillId="0" borderId="210" applyNumberFormat="0" applyProtection="0">
      <alignment horizontal="left" vertical="center" indent="1"/>
    </xf>
    <xf numFmtId="0" fontId="63" fillId="43" borderId="223" applyNumberFormat="0" applyProtection="0">
      <alignment horizontal="left" vertical="top" indent="1"/>
    </xf>
    <xf numFmtId="0" fontId="64" fillId="0" borderId="210" applyNumberFormat="0" applyProtection="0">
      <alignment horizontal="left" vertical="center" indent="1"/>
    </xf>
    <xf numFmtId="0" fontId="63" fillId="49" borderId="223" applyNumberFormat="0" applyProtection="0">
      <alignment horizontal="left" vertical="top" indent="1"/>
    </xf>
    <xf numFmtId="0" fontId="64" fillId="0" borderId="210" applyNumberFormat="0" applyProtection="0">
      <alignment horizontal="left" vertical="center" indent="1"/>
    </xf>
    <xf numFmtId="0" fontId="63" fillId="50" borderId="223" applyNumberFormat="0" applyProtection="0">
      <alignment horizontal="left" vertical="top" indent="1"/>
    </xf>
    <xf numFmtId="4" fontId="95" fillId="40" borderId="223" applyNumberFormat="0" applyProtection="0">
      <alignment vertical="center"/>
    </xf>
    <xf numFmtId="4" fontId="96" fillId="40" borderId="223" applyNumberFormat="0" applyProtection="0">
      <alignment vertical="center"/>
    </xf>
    <xf numFmtId="4" fontId="95" fillId="40" borderId="223" applyNumberFormat="0" applyProtection="0">
      <alignment horizontal="left" vertical="center" indent="1"/>
    </xf>
    <xf numFmtId="0" fontId="95" fillId="40" borderId="223" applyNumberFormat="0" applyProtection="0">
      <alignment horizontal="left" vertical="top" indent="1"/>
    </xf>
    <xf numFmtId="4" fontId="96" fillId="50" borderId="223" applyNumberFormat="0" applyProtection="0">
      <alignment horizontal="right" vertical="center"/>
    </xf>
    <xf numFmtId="4" fontId="118" fillId="0" borderId="210" applyNumberFormat="0" applyProtection="0">
      <alignment horizontal="center" vertical="center" wrapText="1"/>
    </xf>
    <xf numFmtId="4" fontId="118" fillId="0" borderId="210" applyNumberFormat="0" applyProtection="0">
      <alignment horizontal="center" vertical="center" wrapText="1"/>
    </xf>
    <xf numFmtId="0" fontId="95" fillId="0" borderId="210" applyNumberFormat="0" applyProtection="0">
      <alignment horizontal="center" vertical="center" wrapText="1"/>
    </xf>
    <xf numFmtId="0" fontId="58" fillId="0" borderId="210" applyNumberFormat="0" applyProtection="0">
      <alignment horizontal="center" vertical="center" wrapText="1"/>
    </xf>
    <xf numFmtId="0" fontId="95" fillId="0" borderId="210" applyNumberFormat="0" applyProtection="0">
      <alignment horizontal="center" vertical="center" wrapText="1"/>
    </xf>
    <xf numFmtId="4" fontId="103" fillId="0" borderId="210" applyNumberFormat="0" applyProtection="0">
      <alignment horizontal="left" vertical="center" indent="1"/>
    </xf>
    <xf numFmtId="4" fontId="119" fillId="50" borderId="223" applyNumberFormat="0" applyProtection="0">
      <alignment horizontal="right" vertical="center"/>
    </xf>
    <xf numFmtId="0" fontId="9" fillId="0" borderId="234">
      <alignment horizontal="left" vertical="center"/>
    </xf>
    <xf numFmtId="10" fontId="63" fillId="40" borderId="210" applyNumberFormat="0" applyBorder="0" applyAlignment="0" applyProtection="0"/>
    <xf numFmtId="10" fontId="63" fillId="40" borderId="210" applyNumberFormat="0" applyBorder="0" applyAlignment="0" applyProtection="0"/>
    <xf numFmtId="4" fontId="103" fillId="0" borderId="158" applyNumberFormat="0" applyProtection="0">
      <alignment horizontal="left" vertical="center" indent="1"/>
    </xf>
    <xf numFmtId="0" fontId="95" fillId="0" borderId="158" applyNumberFormat="0" applyProtection="0">
      <alignment horizontal="center" vertical="center" wrapText="1"/>
    </xf>
    <xf numFmtId="0" fontId="58" fillId="0" borderId="158" applyNumberFormat="0" applyProtection="0">
      <alignment horizontal="center" vertical="center" wrapText="1"/>
    </xf>
    <xf numFmtId="0" fontId="95" fillId="0" borderId="158" applyNumberFormat="0" applyProtection="0">
      <alignment horizontal="center" vertical="center" wrapText="1"/>
    </xf>
    <xf numFmtId="4" fontId="118" fillId="0" borderId="158" applyNumberFormat="0" applyProtection="0">
      <alignment horizontal="center" vertical="center" wrapText="1"/>
    </xf>
    <xf numFmtId="4" fontId="118" fillId="0" borderId="158" applyNumberFormat="0" applyProtection="0">
      <alignment horizontal="center" vertical="center" wrapText="1"/>
    </xf>
    <xf numFmtId="4" fontId="95" fillId="0" borderId="158" applyNumberFormat="0" applyProtection="0">
      <alignment horizontal="right" vertical="center"/>
    </xf>
    <xf numFmtId="0" fontId="64" fillId="0" borderId="158" applyNumberFormat="0" applyProtection="0">
      <alignment horizontal="left" vertical="center" indent="1"/>
    </xf>
    <xf numFmtId="0" fontId="64" fillId="0" borderId="158" applyNumberFormat="0" applyProtection="0">
      <alignment horizontal="left" vertical="center" indent="1"/>
    </xf>
    <xf numFmtId="0" fontId="64" fillId="0" borderId="158" applyNumberFormat="0" applyProtection="0">
      <alignment horizontal="left" vertical="center" indent="1"/>
    </xf>
    <xf numFmtId="0" fontId="64" fillId="0" borderId="158" applyNumberFormat="0" applyProtection="0">
      <alignment horizontal="left" vertical="center" indent="1"/>
    </xf>
    <xf numFmtId="4" fontId="95" fillId="0" borderId="158" applyNumberFormat="0" applyProtection="0">
      <alignment horizontal="right" vertical="center"/>
    </xf>
    <xf numFmtId="4" fontId="95" fillId="0" borderId="158" applyNumberFormat="0" applyProtection="0">
      <alignment horizontal="right" vertical="center"/>
    </xf>
    <xf numFmtId="4" fontId="95" fillId="0" borderId="158" applyNumberFormat="0" applyProtection="0">
      <alignment horizontal="left" vertical="center" indent="1"/>
    </xf>
    <xf numFmtId="4" fontId="95" fillId="92" borderId="221" applyNumberFormat="0" applyProtection="0">
      <alignment horizontal="left" vertical="center" indent="1"/>
    </xf>
    <xf numFmtId="4" fontId="99" fillId="93" borderId="221" applyNumberFormat="0" applyProtection="0">
      <alignment horizontal="left" vertical="center" indent="1"/>
    </xf>
    <xf numFmtId="0" fontId="5" fillId="96" borderId="210" applyNumberFormat="0">
      <protection locked="0"/>
    </xf>
    <xf numFmtId="0" fontId="5" fillId="96" borderId="210" applyNumberFormat="0">
      <protection locked="0"/>
    </xf>
    <xf numFmtId="0" fontId="95" fillId="48" borderId="223" applyNumberFormat="0" applyProtection="0">
      <alignment horizontal="left" vertical="top" indent="1"/>
    </xf>
    <xf numFmtId="0" fontId="63" fillId="98" borderId="210"/>
    <xf numFmtId="0" fontId="63" fillId="98" borderId="210"/>
    <xf numFmtId="0" fontId="5" fillId="96" borderId="158" applyNumberFormat="0">
      <protection locked="0"/>
    </xf>
    <xf numFmtId="0" fontId="5" fillId="96" borderId="158" applyNumberFormat="0">
      <protection locked="0"/>
    </xf>
    <xf numFmtId="4" fontId="97" fillId="40" borderId="158" applyNumberFormat="0" applyProtection="0">
      <alignment vertical="center"/>
    </xf>
    <xf numFmtId="4" fontId="97" fillId="40" borderId="158" applyNumberFormat="0" applyProtection="0">
      <alignment vertical="center"/>
    </xf>
    <xf numFmtId="4" fontId="95" fillId="0" borderId="158" applyNumberFormat="0" applyProtection="0">
      <alignment horizontal="right" vertical="center"/>
    </xf>
    <xf numFmtId="4" fontId="95" fillId="0" borderId="158" applyNumberFormat="0" applyProtection="0">
      <alignment horizontal="right" vertical="center"/>
    </xf>
    <xf numFmtId="4" fontId="95" fillId="51" borderId="158" applyNumberFormat="0" applyProtection="0">
      <alignment horizontal="center" vertical="center" wrapText="1"/>
    </xf>
    <xf numFmtId="0" fontId="131" fillId="0" borderId="0" applyNumberFormat="0" applyFill="0" applyBorder="0" applyAlignment="0" applyProtection="0"/>
    <xf numFmtId="0" fontId="132" fillId="0" borderId="235" applyNumberFormat="0" applyFill="0" applyAlignment="0" applyProtection="0"/>
    <xf numFmtId="0" fontId="133" fillId="0" borderId="236" applyNumberFormat="0" applyFill="0" applyAlignment="0" applyProtection="0"/>
    <xf numFmtId="0" fontId="134" fillId="0" borderId="237" applyNumberFormat="0" applyFill="0" applyAlignment="0" applyProtection="0"/>
    <xf numFmtId="0" fontId="134" fillId="0" borderId="0" applyNumberFormat="0" applyFill="0" applyBorder="0" applyAlignment="0" applyProtection="0"/>
    <xf numFmtId="0" fontId="135" fillId="113" borderId="0" applyNumberFormat="0" applyBorder="0" applyAlignment="0" applyProtection="0"/>
    <xf numFmtId="0" fontId="136" fillId="114" borderId="0" applyNumberFormat="0" applyBorder="0" applyAlignment="0" applyProtection="0"/>
    <xf numFmtId="0" fontId="137" fillId="115" borderId="0" applyNumberFormat="0" applyBorder="0" applyAlignment="0" applyProtection="0"/>
    <xf numFmtId="0" fontId="138" fillId="116" borderId="238" applyNumberFormat="0" applyAlignment="0" applyProtection="0"/>
    <xf numFmtId="0" fontId="139" fillId="117" borderId="239" applyNumberFormat="0" applyAlignment="0" applyProtection="0"/>
    <xf numFmtId="0" fontId="140" fillId="117" borderId="238" applyNumberFormat="0" applyAlignment="0" applyProtection="0"/>
    <xf numFmtId="0" fontId="141" fillId="0" borderId="240" applyNumberFormat="0" applyFill="0" applyAlignment="0" applyProtection="0"/>
    <xf numFmtId="0" fontId="142" fillId="118" borderId="241" applyNumberFormat="0" applyAlignment="0" applyProtection="0"/>
    <xf numFmtId="0" fontId="120" fillId="0" borderId="0" applyNumberFormat="0" applyFill="0" applyBorder="0" applyAlignment="0" applyProtection="0"/>
    <xf numFmtId="0" fontId="4" fillId="10" borderId="86" applyNumberFormat="0" applyFont="0" applyAlignment="0" applyProtection="0"/>
    <xf numFmtId="0" fontId="143" fillId="0" borderId="0" applyNumberFormat="0" applyFill="0" applyBorder="0" applyAlignment="0" applyProtection="0"/>
    <xf numFmtId="0" fontId="48" fillId="0" borderId="242" applyNumberFormat="0" applyFill="0" applyAlignment="0" applyProtection="0"/>
    <xf numFmtId="0" fontId="50" fillId="103"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50" fillId="119"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50" fillId="120"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50" fillId="121"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50"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50" fillId="122"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4" fontId="55" fillId="34" borderId="275" applyNumberFormat="0" applyProtection="0">
      <alignment horizontal="right" vertical="center"/>
    </xf>
    <xf numFmtId="4" fontId="55" fillId="33" borderId="275" applyNumberFormat="0" applyProtection="0">
      <alignment horizontal="right" vertical="center"/>
    </xf>
    <xf numFmtId="4" fontId="63" fillId="33" borderId="274" applyNumberFormat="0" applyProtection="0">
      <alignment horizontal="right" vertical="center"/>
    </xf>
    <xf numFmtId="4" fontId="63" fillId="33" borderId="274" applyNumberFormat="0" applyProtection="0">
      <alignment horizontal="right" vertical="center"/>
    </xf>
    <xf numFmtId="4" fontId="55" fillId="33" borderId="275" applyNumberFormat="0" applyProtection="0">
      <alignment horizontal="right" vertical="center"/>
    </xf>
    <xf numFmtId="4" fontId="55" fillId="35" borderId="275" applyNumberFormat="0" applyProtection="0">
      <alignment horizontal="right" vertical="center"/>
    </xf>
    <xf numFmtId="4" fontId="63" fillId="35" borderId="276" applyNumberFormat="0" applyProtection="0">
      <alignment horizontal="right" vertical="center"/>
    </xf>
    <xf numFmtId="4" fontId="55" fillId="35" borderId="275" applyNumberFormat="0" applyProtection="0">
      <alignment horizontal="right" vertical="center"/>
    </xf>
    <xf numFmtId="4" fontId="55" fillId="31" borderId="275" applyNumberFormat="0" applyProtection="0">
      <alignment horizontal="right" vertical="center"/>
    </xf>
    <xf numFmtId="4" fontId="63" fillId="88" borderId="274" applyNumberFormat="0" applyProtection="0">
      <alignment horizontal="right" vertical="center"/>
    </xf>
    <xf numFmtId="4" fontId="63" fillId="88" borderId="274" applyNumberFormat="0" applyProtection="0">
      <alignment horizontal="right" vertical="center"/>
    </xf>
    <xf numFmtId="4" fontId="55" fillId="31" borderId="275" applyNumberFormat="0" applyProtection="0">
      <alignment horizontal="right" vertical="center"/>
    </xf>
    <xf numFmtId="4" fontId="55" fillId="30" borderId="275" applyNumberFormat="0" applyProtection="0">
      <alignment horizontal="right" vertical="center"/>
    </xf>
    <xf numFmtId="4" fontId="63" fillId="30" borderId="274" applyNumberFormat="0" applyProtection="0">
      <alignment horizontal="right" vertical="center"/>
    </xf>
    <xf numFmtId="4" fontId="63" fillId="30" borderId="274" applyNumberFormat="0" applyProtection="0">
      <alignment horizontal="right" vertical="center"/>
    </xf>
    <xf numFmtId="4" fontId="63" fillId="30" borderId="274" applyNumberFormat="0" applyProtection="0">
      <alignment horizontal="right" vertical="center"/>
    </xf>
    <xf numFmtId="4" fontId="63" fillId="30" borderId="274" applyNumberFormat="0" applyProtection="0">
      <alignment horizontal="right" vertical="center"/>
    </xf>
    <xf numFmtId="4" fontId="55" fillId="30" borderId="275" applyNumberFormat="0" applyProtection="0">
      <alignment horizontal="right" vertical="center"/>
    </xf>
    <xf numFmtId="4" fontId="55" fillId="30" borderId="275" applyNumberFormat="0" applyProtection="0">
      <alignment horizontal="right" vertical="center"/>
    </xf>
    <xf numFmtId="4" fontId="63" fillId="87" borderId="274" applyNumberFormat="0" applyProtection="0">
      <alignment horizontal="left" vertical="center" indent="1"/>
    </xf>
    <xf numFmtId="4" fontId="63" fillId="87" borderId="274" applyNumberFormat="0" applyProtection="0">
      <alignment horizontal="left" vertical="center" indent="1"/>
    </xf>
    <xf numFmtId="4" fontId="63" fillId="87" borderId="274" applyNumberFormat="0" applyProtection="0">
      <alignment horizontal="left" vertical="center" indent="1"/>
    </xf>
    <xf numFmtId="4" fontId="63" fillId="87" borderId="274" applyNumberFormat="0" applyProtection="0">
      <alignment horizontal="left" vertical="center" indent="1"/>
    </xf>
    <xf numFmtId="0" fontId="53" fillId="42" borderId="275" applyNumberFormat="0" applyProtection="0">
      <alignment horizontal="left" vertical="top" indent="1"/>
    </xf>
    <xf numFmtId="0" fontId="53" fillId="42" borderId="275" applyNumberFormat="0" applyProtection="0">
      <alignment horizontal="left" vertical="top" indent="1"/>
    </xf>
    <xf numFmtId="0" fontId="58" fillId="41" borderId="275" applyNumberFormat="0" applyProtection="0">
      <alignment horizontal="left" vertical="top" indent="1"/>
    </xf>
    <xf numFmtId="0" fontId="58" fillId="41" borderId="275" applyNumberFormat="0" applyProtection="0">
      <alignment horizontal="left" vertical="top" indent="1"/>
    </xf>
    <xf numFmtId="0" fontId="58" fillId="41" borderId="275" applyNumberFormat="0" applyProtection="0">
      <alignment horizontal="left" vertical="top" indent="1"/>
    </xf>
    <xf numFmtId="0" fontId="58" fillId="41" borderId="275" applyNumberFormat="0" applyProtection="0">
      <alignment horizontal="left" vertical="top" indent="1"/>
    </xf>
    <xf numFmtId="0" fontId="53" fillId="42" borderId="275" applyNumberFormat="0" applyProtection="0">
      <alignment horizontal="left" vertical="top" indent="1"/>
    </xf>
    <xf numFmtId="0" fontId="53" fillId="42" borderId="275" applyNumberFormat="0" applyProtection="0">
      <alignment horizontal="left" vertical="top" indent="1"/>
    </xf>
    <xf numFmtId="4" fontId="53" fillId="42" borderId="275" applyNumberFormat="0" applyProtection="0">
      <alignment horizontal="left" vertical="center" indent="1"/>
    </xf>
    <xf numFmtId="4" fontId="53" fillId="42" borderId="275" applyNumberFormat="0" applyProtection="0">
      <alignment horizontal="left" vertical="center" indent="1"/>
    </xf>
    <xf numFmtId="4" fontId="53" fillId="42" borderId="275" applyNumberFormat="0" applyProtection="0">
      <alignment horizontal="left" vertical="center" indent="1"/>
    </xf>
    <xf numFmtId="4" fontId="63" fillId="42" borderId="274" applyNumberFormat="0" applyProtection="0">
      <alignment horizontal="left" vertical="center" indent="1"/>
    </xf>
    <xf numFmtId="4" fontId="63" fillId="42" borderId="274" applyNumberFormat="0" applyProtection="0">
      <alignment horizontal="left" vertical="center" indent="1"/>
    </xf>
    <xf numFmtId="4" fontId="63" fillId="42" borderId="274" applyNumberFormat="0" applyProtection="0">
      <alignment horizontal="left" vertical="center" indent="1"/>
    </xf>
    <xf numFmtId="4" fontId="63" fillId="42" borderId="274" applyNumberFormat="0" applyProtection="0">
      <alignment horizontal="left" vertical="center" indent="1"/>
    </xf>
    <xf numFmtId="4" fontId="58" fillId="42" borderId="275" applyNumberFormat="0" applyProtection="0">
      <alignment horizontal="left" vertical="center" indent="1"/>
    </xf>
    <xf numFmtId="4" fontId="58" fillId="42" borderId="275" applyNumberFormat="0" applyProtection="0">
      <alignment horizontal="left" vertical="center" indent="1"/>
    </xf>
    <xf numFmtId="4" fontId="56" fillId="42" borderId="275" applyNumberFormat="0" applyProtection="0">
      <alignment vertical="center"/>
    </xf>
    <xf numFmtId="4" fontId="56" fillId="42" borderId="275" applyNumberFormat="0" applyProtection="0">
      <alignment vertical="center"/>
    </xf>
    <xf numFmtId="4" fontId="97" fillId="42" borderId="274" applyNumberFormat="0" applyProtection="0">
      <alignment vertical="center"/>
    </xf>
    <xf numFmtId="4" fontId="97" fillId="42" borderId="274" applyNumberFormat="0" applyProtection="0">
      <alignment vertical="center"/>
    </xf>
    <xf numFmtId="4" fontId="97" fillId="42" borderId="274" applyNumberFormat="0" applyProtection="0">
      <alignment vertical="center"/>
    </xf>
    <xf numFmtId="4" fontId="56" fillId="42" borderId="275" applyNumberFormat="0" applyProtection="0">
      <alignment vertical="center"/>
    </xf>
    <xf numFmtId="4" fontId="56" fillId="42" borderId="275" applyNumberFormat="0" applyProtection="0">
      <alignment vertical="center"/>
    </xf>
    <xf numFmtId="4" fontId="53" fillId="41" borderId="275" applyNumberFormat="0" applyProtection="0">
      <alignment vertical="center"/>
    </xf>
    <xf numFmtId="4" fontId="53" fillId="41" borderId="275" applyNumberFormat="0" applyProtection="0">
      <alignment vertical="center"/>
    </xf>
    <xf numFmtId="4" fontId="53" fillId="41" borderId="275" applyNumberFormat="0" applyProtection="0">
      <alignment vertical="center"/>
    </xf>
    <xf numFmtId="4" fontId="53" fillId="41" borderId="275" applyNumberFormat="0" applyProtection="0">
      <alignment vertical="center"/>
    </xf>
    <xf numFmtId="4" fontId="63" fillId="41" borderId="274" applyNumberFormat="0" applyProtection="0">
      <alignment vertical="center"/>
    </xf>
    <xf numFmtId="4" fontId="63" fillId="41" borderId="274" applyNumberFormat="0" applyProtection="0">
      <alignment vertical="center"/>
    </xf>
    <xf numFmtId="4" fontId="63" fillId="41" borderId="274" applyNumberFormat="0" applyProtection="0">
      <alignment vertical="center"/>
    </xf>
    <xf numFmtId="4" fontId="63" fillId="41" borderId="274" applyNumberFormat="0" applyProtection="0">
      <alignment vertical="center"/>
    </xf>
    <xf numFmtId="4" fontId="58" fillId="42" borderId="275" applyNumberFormat="0" applyProtection="0">
      <alignment vertical="center"/>
    </xf>
    <xf numFmtId="4" fontId="58" fillId="42" borderId="275" applyNumberFormat="0" applyProtection="0">
      <alignment vertical="center"/>
    </xf>
    <xf numFmtId="0" fontId="94" fillId="78" borderId="285" applyNumberFormat="0" applyAlignment="0" applyProtection="0"/>
    <xf numFmtId="0" fontId="94" fillId="78" borderId="285" applyNumberFormat="0" applyAlignment="0" applyProtection="0"/>
    <xf numFmtId="0" fontId="52" fillId="85" borderId="284" applyNumberFormat="0" applyAlignment="0" applyProtection="0"/>
    <xf numFmtId="0" fontId="52" fillId="85" borderId="284" applyNumberFormat="0" applyAlignment="0" applyProtection="0"/>
    <xf numFmtId="0" fontId="63" fillId="72" borderId="274" applyNumberFormat="0" applyFont="0" applyAlignment="0" applyProtection="0"/>
    <xf numFmtId="0" fontId="63" fillId="72" borderId="274" applyNumberFormat="0" applyFont="0" applyAlignment="0" applyProtection="0"/>
    <xf numFmtId="0" fontId="63" fillId="72" borderId="274" applyNumberFormat="0" applyFont="0" applyAlignment="0" applyProtection="0"/>
    <xf numFmtId="0" fontId="63" fillId="72" borderId="274" applyNumberFormat="0" applyFont="0" applyAlignment="0" applyProtection="0"/>
    <xf numFmtId="0" fontId="63" fillId="72" borderId="274" applyNumberFormat="0" applyFont="0" applyAlignment="0" applyProtection="0"/>
    <xf numFmtId="0" fontId="5" fillId="72" borderId="283" applyNumberFormat="0" applyFont="0" applyAlignment="0" applyProtection="0"/>
    <xf numFmtId="0" fontId="5" fillId="72" borderId="283" applyNumberFormat="0" applyFont="0" applyAlignment="0" applyProtection="0"/>
    <xf numFmtId="0" fontId="63" fillId="72" borderId="274" applyNumberFormat="0" applyFont="0" applyAlignment="0" applyProtection="0"/>
    <xf numFmtId="0" fontId="89" fillId="73" borderId="274" applyNumberFormat="0" applyAlignment="0" applyProtection="0"/>
    <xf numFmtId="0" fontId="89" fillId="73" borderId="274" applyNumberFormat="0" applyAlignment="0" applyProtection="0"/>
    <xf numFmtId="0" fontId="89" fillId="73" borderId="274" applyNumberFormat="0" applyAlignment="0" applyProtection="0"/>
    <xf numFmtId="0" fontId="89" fillId="73" borderId="274" applyNumberFormat="0" applyAlignment="0" applyProtection="0"/>
    <xf numFmtId="0" fontId="89" fillId="73" borderId="274" applyNumberFormat="0" applyAlignment="0" applyProtection="0"/>
    <xf numFmtId="0" fontId="89" fillId="73" borderId="274" applyNumberFormat="0" applyAlignment="0" applyProtection="0"/>
    <xf numFmtId="0" fontId="89" fillId="73" borderId="274" applyNumberFormat="0" applyAlignment="0" applyProtection="0"/>
    <xf numFmtId="0" fontId="90" fillId="82" borderId="282" applyNumberFormat="0" applyAlignment="0" applyProtection="0"/>
    <xf numFmtId="0" fontId="89" fillId="73" borderId="274" applyNumberFormat="0" applyAlignment="0" applyProtection="0"/>
    <xf numFmtId="0" fontId="89" fillId="73" borderId="274" applyNumberFormat="0" applyAlignment="0" applyProtection="0"/>
    <xf numFmtId="0" fontId="74" fillId="78" borderId="274" applyNumberFormat="0" applyAlignment="0" applyProtection="0"/>
    <xf numFmtId="0" fontId="73" fillId="77" borderId="281" applyNumberFormat="0" applyAlignment="0" applyProtection="0"/>
    <xf numFmtId="0" fontId="55" fillId="43" borderId="223" applyNumberFormat="0" applyProtection="0">
      <alignment horizontal="centerContinuous" vertical="top"/>
    </xf>
    <xf numFmtId="0" fontId="105" fillId="7" borderId="243">
      <protection locked="0"/>
    </xf>
    <xf numFmtId="0" fontId="73" fillId="77" borderId="229" applyNumberFormat="0" applyAlignment="0" applyProtection="0"/>
    <xf numFmtId="0" fontId="73" fillId="77" borderId="229" applyNumberFormat="0" applyAlignment="0" applyProtection="0"/>
    <xf numFmtId="0" fontId="74" fillId="78" borderId="222" applyNumberFormat="0" applyAlignment="0" applyProtection="0"/>
    <xf numFmtId="0" fontId="74" fillId="78" borderId="222" applyNumberFormat="0" applyAlignment="0" applyProtection="0"/>
    <xf numFmtId="0" fontId="63" fillId="72" borderId="274" applyNumberFormat="0" applyFont="0" applyAlignment="0" applyProtection="0"/>
    <xf numFmtId="0" fontId="63" fillId="72" borderId="274" applyNumberFormat="0" applyFont="0" applyAlignment="0" applyProtection="0"/>
    <xf numFmtId="0" fontId="63" fillId="72" borderId="274" applyNumberFormat="0" applyFont="0" applyAlignment="0" applyProtection="0"/>
    <xf numFmtId="0" fontId="89" fillId="73" borderId="274" applyNumberFormat="0" applyAlignment="0" applyProtection="0"/>
    <xf numFmtId="0" fontId="89" fillId="73" borderId="274" applyNumberFormat="0" applyAlignment="0" applyProtection="0"/>
    <xf numFmtId="0" fontId="89" fillId="73" borderId="274" applyNumberFormat="0" applyAlignment="0" applyProtection="0"/>
    <xf numFmtId="0" fontId="89" fillId="73" borderId="274" applyNumberFormat="0" applyAlignment="0" applyProtection="0"/>
    <xf numFmtId="0" fontId="89" fillId="73" borderId="274" applyNumberFormat="0" applyAlignment="0" applyProtection="0"/>
    <xf numFmtId="0" fontId="89" fillId="73" borderId="274" applyNumberFormat="0" applyAlignment="0" applyProtection="0"/>
    <xf numFmtId="0" fontId="89" fillId="73" borderId="274" applyNumberFormat="0" applyAlignment="0" applyProtection="0"/>
    <xf numFmtId="0" fontId="90" fillId="82" borderId="282" applyNumberFormat="0" applyAlignment="0" applyProtection="0"/>
    <xf numFmtId="0" fontId="9" fillId="0" borderId="286">
      <alignment horizontal="left" vertical="center"/>
    </xf>
    <xf numFmtId="0" fontId="9" fillId="0" borderId="286">
      <alignment horizontal="left" vertical="center"/>
    </xf>
    <xf numFmtId="0" fontId="9" fillId="0" borderId="234">
      <alignment horizontal="left" vertical="center"/>
    </xf>
    <xf numFmtId="0" fontId="9" fillId="0" borderId="234">
      <alignment horizontal="left" vertical="center"/>
    </xf>
    <xf numFmtId="0" fontId="89" fillId="73" borderId="222" applyNumberFormat="0" applyAlignment="0" applyProtection="0"/>
    <xf numFmtId="0" fontId="89" fillId="73" borderId="222" applyNumberFormat="0" applyAlignment="0" applyProtection="0"/>
    <xf numFmtId="0" fontId="90" fillId="82" borderId="230" applyNumberFormat="0" applyAlignment="0" applyProtection="0"/>
    <xf numFmtId="0" fontId="90" fillId="82" borderId="230" applyNumberFormat="0" applyAlignment="0" applyProtection="0"/>
    <xf numFmtId="0" fontId="89" fillId="73" borderId="222" applyNumberFormat="0" applyAlignment="0" applyProtection="0"/>
    <xf numFmtId="0" fontId="89" fillId="73" borderId="222" applyNumberFormat="0" applyAlignment="0" applyProtection="0"/>
    <xf numFmtId="0" fontId="89" fillId="73" borderId="222" applyNumberFormat="0" applyAlignment="0" applyProtection="0"/>
    <xf numFmtId="0" fontId="89" fillId="73" borderId="222" applyNumberFormat="0" applyAlignment="0" applyProtection="0"/>
    <xf numFmtId="0" fontId="89" fillId="73" borderId="222" applyNumberFormat="0" applyAlignment="0" applyProtection="0"/>
    <xf numFmtId="0" fontId="89" fillId="73" borderId="222" applyNumberFormat="0" applyAlignment="0" applyProtection="0"/>
    <xf numFmtId="0" fontId="89" fillId="73" borderId="222" applyNumberFormat="0" applyAlignment="0" applyProtection="0"/>
    <xf numFmtId="0" fontId="89" fillId="73" borderId="222" applyNumberFormat="0" applyAlignment="0" applyProtection="0"/>
    <xf numFmtId="0" fontId="89" fillId="73" borderId="222" applyNumberFormat="0" applyAlignment="0" applyProtection="0"/>
    <xf numFmtId="0" fontId="89" fillId="73" borderId="222" applyNumberFormat="0" applyAlignment="0" applyProtection="0"/>
    <xf numFmtId="0" fontId="89" fillId="73" borderId="222" applyNumberFormat="0" applyAlignment="0" applyProtection="0"/>
    <xf numFmtId="0" fontId="89" fillId="73" borderId="222" applyNumberFormat="0" applyAlignment="0" applyProtection="0"/>
    <xf numFmtId="0" fontId="89" fillId="73" borderId="222" applyNumberFormat="0" applyAlignment="0" applyProtection="0"/>
    <xf numFmtId="0" fontId="89" fillId="73" borderId="222" applyNumberFormat="0" applyAlignment="0" applyProtection="0"/>
    <xf numFmtId="0" fontId="74" fillId="78" borderId="274" applyNumberFormat="0" applyAlignment="0" applyProtection="0"/>
    <xf numFmtId="0" fontId="73" fillId="77" borderId="281" applyNumberFormat="0" applyAlignment="0" applyProtection="0"/>
    <xf numFmtId="0" fontId="63" fillId="72" borderId="222" applyNumberFormat="0" applyFont="0" applyAlignment="0" applyProtection="0"/>
    <xf numFmtId="0" fontId="63" fillId="72" borderId="222" applyNumberFormat="0" applyFont="0" applyAlignment="0" applyProtection="0"/>
    <xf numFmtId="0" fontId="5" fillId="72" borderId="231" applyNumberFormat="0" applyFont="0" applyAlignment="0" applyProtection="0"/>
    <xf numFmtId="0" fontId="5" fillId="72" borderId="231" applyNumberFormat="0" applyFont="0" applyAlignment="0" applyProtection="0"/>
    <xf numFmtId="0" fontId="63" fillId="72" borderId="222" applyNumberFormat="0" applyFont="0" applyAlignment="0" applyProtection="0"/>
    <xf numFmtId="0" fontId="63" fillId="72" borderId="222" applyNumberFormat="0" applyFont="0" applyAlignment="0" applyProtection="0"/>
    <xf numFmtId="0" fontId="63" fillId="72" borderId="222" applyNumberFormat="0" applyFont="0" applyAlignment="0" applyProtection="0"/>
    <xf numFmtId="0" fontId="63" fillId="72" borderId="222" applyNumberFormat="0" applyFont="0" applyAlignment="0" applyProtection="0"/>
    <xf numFmtId="0" fontId="63" fillId="72" borderId="222" applyNumberFormat="0" applyFont="0" applyAlignment="0" applyProtection="0"/>
    <xf numFmtId="0" fontId="63" fillId="72" borderId="222" applyNumberFormat="0" applyFont="0" applyAlignment="0" applyProtection="0"/>
    <xf numFmtId="0" fontId="63" fillId="72" borderId="222" applyNumberFormat="0" applyFont="0" applyAlignment="0" applyProtection="0"/>
    <xf numFmtId="0" fontId="63" fillId="72" borderId="222" applyNumberFormat="0" applyFont="0" applyAlignment="0" applyProtection="0"/>
    <xf numFmtId="0" fontId="52" fillId="85" borderId="232" applyNumberFormat="0" applyAlignment="0" applyProtection="0"/>
    <xf numFmtId="0" fontId="52" fillId="85" borderId="232" applyNumberFormat="0" applyAlignment="0" applyProtection="0"/>
    <xf numFmtId="0" fontId="94" fillId="78" borderId="233" applyNumberFormat="0" applyAlignment="0" applyProtection="0"/>
    <xf numFmtId="0" fontId="94" fillId="78" borderId="233" applyNumberFormat="0" applyAlignment="0" applyProtection="0"/>
    <xf numFmtId="4" fontId="58" fillId="42" borderId="223" applyNumberFormat="0" applyProtection="0">
      <alignment vertical="center"/>
    </xf>
    <xf numFmtId="4" fontId="58" fillId="42" borderId="223" applyNumberFormat="0" applyProtection="0">
      <alignment vertical="center"/>
    </xf>
    <xf numFmtId="4" fontId="95" fillId="41" borderId="221" applyNumberFormat="0" applyProtection="0">
      <alignment vertical="center"/>
    </xf>
    <xf numFmtId="4" fontId="95" fillId="41" borderId="221" applyNumberFormat="0" applyProtection="0">
      <alignment vertical="center"/>
    </xf>
    <xf numFmtId="4" fontId="95" fillId="41" borderId="221" applyNumberFormat="0" applyProtection="0">
      <alignment vertical="center"/>
    </xf>
    <xf numFmtId="4" fontId="95" fillId="41" borderId="221" applyNumberFormat="0" applyProtection="0">
      <alignment vertical="center"/>
    </xf>
    <xf numFmtId="4" fontId="63" fillId="41" borderId="222" applyNumberFormat="0" applyProtection="0">
      <alignment vertical="center"/>
    </xf>
    <xf numFmtId="4" fontId="63" fillId="41" borderId="222" applyNumberFormat="0" applyProtection="0">
      <alignment vertical="center"/>
    </xf>
    <xf numFmtId="4" fontId="63" fillId="41" borderId="222" applyNumberFormat="0" applyProtection="0">
      <alignment vertical="center"/>
    </xf>
    <xf numFmtId="4" fontId="63" fillId="41" borderId="222" applyNumberFormat="0" applyProtection="0">
      <alignment vertical="center"/>
    </xf>
    <xf numFmtId="4" fontId="53" fillId="41" borderId="223" applyNumberFormat="0" applyProtection="0">
      <alignment vertical="center"/>
    </xf>
    <xf numFmtId="4" fontId="53" fillId="41" borderId="223" applyNumberFormat="0" applyProtection="0">
      <alignment vertical="center"/>
    </xf>
    <xf numFmtId="4" fontId="53" fillId="41" borderId="223" applyNumberFormat="0" applyProtection="0">
      <alignment vertical="center"/>
    </xf>
    <xf numFmtId="4" fontId="53" fillId="41" borderId="223" applyNumberFormat="0" applyProtection="0">
      <alignment vertical="center"/>
    </xf>
    <xf numFmtId="4" fontId="56" fillId="42" borderId="223" applyNumberFormat="0" applyProtection="0">
      <alignment vertical="center"/>
    </xf>
    <xf numFmtId="4" fontId="56" fillId="42" borderId="223" applyNumberFormat="0" applyProtection="0">
      <alignment vertical="center"/>
    </xf>
    <xf numFmtId="4" fontId="96" fillId="41" borderId="221" applyNumberFormat="0" applyProtection="0">
      <alignment vertical="center"/>
    </xf>
    <xf numFmtId="4" fontId="96" fillId="41" borderId="221" applyNumberFormat="0" applyProtection="0">
      <alignment vertical="center"/>
    </xf>
    <xf numFmtId="4" fontId="96" fillId="41" borderId="221" applyNumberFormat="0" applyProtection="0">
      <alignment vertical="center"/>
    </xf>
    <xf numFmtId="4" fontId="96" fillId="41" borderId="221" applyNumberFormat="0" applyProtection="0">
      <alignment vertical="center"/>
    </xf>
    <xf numFmtId="4" fontId="97" fillId="42" borderId="222" applyNumberFormat="0" applyProtection="0">
      <alignment vertical="center"/>
    </xf>
    <xf numFmtId="4" fontId="97" fillId="42" borderId="222" applyNumberFormat="0" applyProtection="0">
      <alignment vertical="center"/>
    </xf>
    <xf numFmtId="4" fontId="97" fillId="42" borderId="222" applyNumberFormat="0" applyProtection="0">
      <alignment vertical="center"/>
    </xf>
    <xf numFmtId="4" fontId="97" fillId="42" borderId="222" applyNumberFormat="0" applyProtection="0">
      <alignment vertical="center"/>
    </xf>
    <xf numFmtId="4" fontId="56" fillId="42" borderId="223" applyNumberFormat="0" applyProtection="0">
      <alignment vertical="center"/>
    </xf>
    <xf numFmtId="4" fontId="56" fillId="42" borderId="223" applyNumberFormat="0" applyProtection="0">
      <alignment vertical="center"/>
    </xf>
    <xf numFmtId="4" fontId="58" fillId="42" borderId="223" applyNumberFormat="0" applyProtection="0">
      <alignment horizontal="left" vertical="center" indent="1"/>
    </xf>
    <xf numFmtId="4" fontId="58" fillId="42" borderId="223" applyNumberFormat="0" applyProtection="0">
      <alignment horizontal="left" vertical="center" indent="1"/>
    </xf>
    <xf numFmtId="4" fontId="95" fillId="41" borderId="221" applyNumberFormat="0" applyProtection="0">
      <alignment horizontal="left" vertical="center" indent="1"/>
    </xf>
    <xf numFmtId="4" fontId="95" fillId="41" borderId="221" applyNumberFormat="0" applyProtection="0">
      <alignment horizontal="left" vertical="center" indent="1"/>
    </xf>
    <xf numFmtId="4" fontId="95" fillId="41" borderId="221" applyNumberFormat="0" applyProtection="0">
      <alignment horizontal="left" vertical="center" indent="1"/>
    </xf>
    <xf numFmtId="4" fontId="95" fillId="41" borderId="221" applyNumberFormat="0" applyProtection="0">
      <alignment horizontal="left" vertical="center" indent="1"/>
    </xf>
    <xf numFmtId="4" fontId="63" fillId="42" borderId="222" applyNumberFormat="0" applyProtection="0">
      <alignment horizontal="left" vertical="center" indent="1"/>
    </xf>
    <xf numFmtId="4" fontId="63" fillId="42" borderId="222" applyNumberFormat="0" applyProtection="0">
      <alignment horizontal="left" vertical="center" indent="1"/>
    </xf>
    <xf numFmtId="4" fontId="63" fillId="42" borderId="222" applyNumberFormat="0" applyProtection="0">
      <alignment horizontal="left" vertical="center" indent="1"/>
    </xf>
    <xf numFmtId="4" fontId="63" fillId="42" borderId="222" applyNumberFormat="0" applyProtection="0">
      <alignment horizontal="left" vertical="center" indent="1"/>
    </xf>
    <xf numFmtId="4" fontId="53" fillId="42" borderId="223" applyNumberFormat="0" applyProtection="0">
      <alignment horizontal="left" vertical="center" indent="1"/>
    </xf>
    <xf numFmtId="4" fontId="53" fillId="42" borderId="223" applyNumberFormat="0" applyProtection="0">
      <alignment horizontal="left" vertical="center" indent="1"/>
    </xf>
    <xf numFmtId="4" fontId="53" fillId="42" borderId="223" applyNumberFormat="0" applyProtection="0">
      <alignment horizontal="left" vertical="center" indent="1"/>
    </xf>
    <xf numFmtId="4" fontId="53" fillId="42" borderId="223" applyNumberFormat="0" applyProtection="0">
      <alignment horizontal="left" vertical="center" indent="1"/>
    </xf>
    <xf numFmtId="0" fontId="53" fillId="42" borderId="223" applyNumberFormat="0" applyProtection="0">
      <alignment horizontal="left" vertical="top" indent="1"/>
    </xf>
    <xf numFmtId="0" fontId="53" fillId="42" borderId="223" applyNumberFormat="0" applyProtection="0">
      <alignment horizontal="left" vertical="top" indent="1"/>
    </xf>
    <xf numFmtId="0" fontId="58" fillId="41" borderId="223" applyNumberFormat="0" applyProtection="0">
      <alignment horizontal="left" vertical="top" indent="1"/>
    </xf>
    <xf numFmtId="0" fontId="58" fillId="41" borderId="223" applyNumberFormat="0" applyProtection="0">
      <alignment horizontal="left" vertical="top" indent="1"/>
    </xf>
    <xf numFmtId="0" fontId="58" fillId="41" borderId="223" applyNumberFormat="0" applyProtection="0">
      <alignment horizontal="left" vertical="top" indent="1"/>
    </xf>
    <xf numFmtId="0" fontId="58" fillId="41" borderId="223" applyNumberFormat="0" applyProtection="0">
      <alignment horizontal="left" vertical="top" indent="1"/>
    </xf>
    <xf numFmtId="0" fontId="53" fillId="42" borderId="223" applyNumberFormat="0" applyProtection="0">
      <alignment horizontal="left" vertical="top" indent="1"/>
    </xf>
    <xf numFmtId="0" fontId="53" fillId="42" borderId="223" applyNumberFormat="0" applyProtection="0">
      <alignment horizontal="left" vertical="top" indent="1"/>
    </xf>
    <xf numFmtId="4" fontId="63" fillId="86" borderId="221" applyNumberFormat="0" applyProtection="0">
      <alignment horizontal="left" vertical="center" indent="1"/>
    </xf>
    <xf numFmtId="4" fontId="63" fillId="86" borderId="221" applyNumberFormat="0" applyProtection="0">
      <alignment horizontal="left" vertical="center" indent="1"/>
    </xf>
    <xf numFmtId="4" fontId="63" fillId="86" borderId="221" applyNumberFormat="0" applyProtection="0">
      <alignment horizontal="left" vertical="center" indent="1"/>
    </xf>
    <xf numFmtId="4" fontId="63" fillId="86" borderId="221" applyNumberFormat="0" applyProtection="0">
      <alignment horizontal="left" vertical="center" indent="1"/>
    </xf>
    <xf numFmtId="4" fontId="63" fillId="86" borderId="221" applyNumberFormat="0" applyProtection="0">
      <alignment horizontal="left" vertical="center" indent="1"/>
    </xf>
    <xf numFmtId="4" fontId="63" fillId="86" borderId="221" applyNumberFormat="0" applyProtection="0">
      <alignment horizontal="left" vertical="center" indent="1"/>
    </xf>
    <xf numFmtId="4" fontId="63" fillId="87" borderId="222" applyNumberFormat="0" applyProtection="0">
      <alignment horizontal="left" vertical="center" indent="1"/>
    </xf>
    <xf numFmtId="4" fontId="63" fillId="87" borderId="222" applyNumberFormat="0" applyProtection="0">
      <alignment horizontal="left" vertical="center" indent="1"/>
    </xf>
    <xf numFmtId="4" fontId="63" fillId="87" borderId="222" applyNumberFormat="0" applyProtection="0">
      <alignment horizontal="left" vertical="center" indent="1"/>
    </xf>
    <xf numFmtId="4" fontId="63" fillId="87" borderId="222" applyNumberFormat="0" applyProtection="0">
      <alignment horizontal="left" vertical="center" indent="1"/>
    </xf>
    <xf numFmtId="4" fontId="55" fillId="30" borderId="223" applyNumberFormat="0" applyProtection="0">
      <alignment horizontal="right" vertical="center"/>
    </xf>
    <xf numFmtId="4" fontId="55" fillId="30" borderId="223" applyNumberFormat="0" applyProtection="0">
      <alignment horizontal="right" vertical="center"/>
    </xf>
    <xf numFmtId="4" fontId="95" fillId="30" borderId="221" applyNumberFormat="0" applyProtection="0">
      <alignment horizontal="right" vertical="center"/>
    </xf>
    <xf numFmtId="4" fontId="95" fillId="30" borderId="221" applyNumberFormat="0" applyProtection="0">
      <alignment horizontal="right" vertical="center"/>
    </xf>
    <xf numFmtId="4" fontId="95" fillId="30" borderId="221" applyNumberFormat="0" applyProtection="0">
      <alignment horizontal="right" vertical="center"/>
    </xf>
    <xf numFmtId="4" fontId="95" fillId="30" borderId="221" applyNumberFormat="0" applyProtection="0">
      <alignment horizontal="right" vertical="center"/>
    </xf>
    <xf numFmtId="4" fontId="63" fillId="30" borderId="222" applyNumberFormat="0" applyProtection="0">
      <alignment horizontal="right" vertical="center"/>
    </xf>
    <xf numFmtId="4" fontId="63" fillId="30" borderId="222" applyNumberFormat="0" applyProtection="0">
      <alignment horizontal="right" vertical="center"/>
    </xf>
    <xf numFmtId="4" fontId="63" fillId="30" borderId="222" applyNumberFormat="0" applyProtection="0">
      <alignment horizontal="right" vertical="center"/>
    </xf>
    <xf numFmtId="4" fontId="63" fillId="30" borderId="222" applyNumberFormat="0" applyProtection="0">
      <alignment horizontal="right" vertical="center"/>
    </xf>
    <xf numFmtId="4" fontId="55" fillId="30" borderId="223" applyNumberFormat="0" applyProtection="0">
      <alignment horizontal="right" vertical="center"/>
    </xf>
    <xf numFmtId="4" fontId="55" fillId="30" borderId="223" applyNumberFormat="0" applyProtection="0">
      <alignment horizontal="right" vertical="center"/>
    </xf>
    <xf numFmtId="4" fontId="55" fillId="31" borderId="223" applyNumberFormat="0" applyProtection="0">
      <alignment horizontal="right" vertical="center"/>
    </xf>
    <xf numFmtId="4" fontId="55" fillId="31" borderId="223" applyNumberFormat="0" applyProtection="0">
      <alignment horizontal="right" vertical="center"/>
    </xf>
    <xf numFmtId="4" fontId="95" fillId="31" borderId="221" applyNumberFormat="0" applyProtection="0">
      <alignment horizontal="right" vertical="center"/>
    </xf>
    <xf numFmtId="4" fontId="95" fillId="31" borderId="221" applyNumberFormat="0" applyProtection="0">
      <alignment horizontal="right" vertical="center"/>
    </xf>
    <xf numFmtId="4" fontId="95" fillId="31" borderId="221" applyNumberFormat="0" applyProtection="0">
      <alignment horizontal="right" vertical="center"/>
    </xf>
    <xf numFmtId="4" fontId="95" fillId="31" borderId="221" applyNumberFormat="0" applyProtection="0">
      <alignment horizontal="right" vertical="center"/>
    </xf>
    <xf numFmtId="4" fontId="63" fillId="88" borderId="222" applyNumberFormat="0" applyProtection="0">
      <alignment horizontal="right" vertical="center"/>
    </xf>
    <xf numFmtId="4" fontId="63" fillId="88" borderId="222" applyNumberFormat="0" applyProtection="0">
      <alignment horizontal="right" vertical="center"/>
    </xf>
    <xf numFmtId="4" fontId="63" fillId="88" borderId="222" applyNumberFormat="0" applyProtection="0">
      <alignment horizontal="right" vertical="center"/>
    </xf>
    <xf numFmtId="4" fontId="63" fillId="88" borderId="222" applyNumberFormat="0" applyProtection="0">
      <alignment horizontal="right" vertical="center"/>
    </xf>
    <xf numFmtId="4" fontId="55" fillId="31" borderId="223" applyNumberFormat="0" applyProtection="0">
      <alignment horizontal="right" vertical="center"/>
    </xf>
    <xf numFmtId="4" fontId="55" fillId="31" borderId="223" applyNumberFormat="0" applyProtection="0">
      <alignment horizontal="right" vertical="center"/>
    </xf>
    <xf numFmtId="4" fontId="55" fillId="35" borderId="223" applyNumberFormat="0" applyProtection="0">
      <alignment horizontal="right" vertical="center"/>
    </xf>
    <xf numFmtId="4" fontId="55" fillId="35" borderId="223" applyNumberFormat="0" applyProtection="0">
      <alignment horizontal="right" vertical="center"/>
    </xf>
    <xf numFmtId="4" fontId="95" fillId="35" borderId="221" applyNumberFormat="0" applyProtection="0">
      <alignment horizontal="right" vertical="center"/>
    </xf>
    <xf numFmtId="4" fontId="95" fillId="35" borderId="221" applyNumberFormat="0" applyProtection="0">
      <alignment horizontal="right" vertical="center"/>
    </xf>
    <xf numFmtId="4" fontId="95" fillId="35" borderId="221" applyNumberFormat="0" applyProtection="0">
      <alignment horizontal="right" vertical="center"/>
    </xf>
    <xf numFmtId="4" fontId="95" fillId="35" borderId="221" applyNumberFormat="0" applyProtection="0">
      <alignment horizontal="right" vertical="center"/>
    </xf>
    <xf numFmtId="4" fontId="63" fillId="35" borderId="224" applyNumberFormat="0" applyProtection="0">
      <alignment horizontal="right" vertical="center"/>
    </xf>
    <xf numFmtId="4" fontId="63" fillId="35" borderId="224" applyNumberFormat="0" applyProtection="0">
      <alignment horizontal="right" vertical="center"/>
    </xf>
    <xf numFmtId="4" fontId="55" fillId="35" borderId="223" applyNumberFormat="0" applyProtection="0">
      <alignment horizontal="right" vertical="center"/>
    </xf>
    <xf numFmtId="4" fontId="55" fillId="35" borderId="223" applyNumberFormat="0" applyProtection="0">
      <alignment horizontal="right" vertical="center"/>
    </xf>
    <xf numFmtId="4" fontId="55" fillId="33" borderId="223" applyNumberFormat="0" applyProtection="0">
      <alignment horizontal="right" vertical="center"/>
    </xf>
    <xf numFmtId="4" fontId="55" fillId="33" borderId="223" applyNumberFormat="0" applyProtection="0">
      <alignment horizontal="right" vertical="center"/>
    </xf>
    <xf numFmtId="4" fontId="95" fillId="33" borderId="221" applyNumberFormat="0" applyProtection="0">
      <alignment horizontal="right" vertical="center"/>
    </xf>
    <xf numFmtId="4" fontId="95" fillId="33" borderId="221" applyNumberFormat="0" applyProtection="0">
      <alignment horizontal="right" vertical="center"/>
    </xf>
    <xf numFmtId="4" fontId="95" fillId="33" borderId="221" applyNumberFormat="0" applyProtection="0">
      <alignment horizontal="right" vertical="center"/>
    </xf>
    <xf numFmtId="4" fontId="95" fillId="33" borderId="221" applyNumberFormat="0" applyProtection="0">
      <alignment horizontal="right" vertical="center"/>
    </xf>
    <xf numFmtId="4" fontId="63" fillId="33" borderId="222" applyNumberFormat="0" applyProtection="0">
      <alignment horizontal="right" vertical="center"/>
    </xf>
    <xf numFmtId="4" fontId="63" fillId="33" borderId="222" applyNumberFormat="0" applyProtection="0">
      <alignment horizontal="right" vertical="center"/>
    </xf>
    <xf numFmtId="4" fontId="63" fillId="33" borderId="222" applyNumberFormat="0" applyProtection="0">
      <alignment horizontal="right" vertical="center"/>
    </xf>
    <xf numFmtId="4" fontId="63" fillId="33" borderId="222" applyNumberFormat="0" applyProtection="0">
      <alignment horizontal="right" vertical="center"/>
    </xf>
    <xf numFmtId="4" fontId="55" fillId="33" borderId="223" applyNumberFormat="0" applyProtection="0">
      <alignment horizontal="right" vertical="center"/>
    </xf>
    <xf numFmtId="4" fontId="55" fillId="33" borderId="223" applyNumberFormat="0" applyProtection="0">
      <alignment horizontal="right" vertical="center"/>
    </xf>
    <xf numFmtId="4" fontId="55" fillId="34" borderId="223" applyNumberFormat="0" applyProtection="0">
      <alignment horizontal="right" vertical="center"/>
    </xf>
    <xf numFmtId="4" fontId="55" fillId="34" borderId="223" applyNumberFormat="0" applyProtection="0">
      <alignment horizontal="right" vertical="center"/>
    </xf>
    <xf numFmtId="4" fontId="95" fillId="34" borderId="221" applyNumberFormat="0" applyProtection="0">
      <alignment horizontal="right" vertical="center"/>
    </xf>
    <xf numFmtId="4" fontId="95" fillId="34" borderId="221" applyNumberFormat="0" applyProtection="0">
      <alignment horizontal="right" vertical="center"/>
    </xf>
    <xf numFmtId="4" fontId="95" fillId="34" borderId="221" applyNumberFormat="0" applyProtection="0">
      <alignment horizontal="right" vertical="center"/>
    </xf>
    <xf numFmtId="4" fontId="95" fillId="34" borderId="221" applyNumberFormat="0" applyProtection="0">
      <alignment horizontal="right" vertical="center"/>
    </xf>
    <xf numFmtId="4" fontId="63" fillId="34" borderId="222" applyNumberFormat="0" applyProtection="0">
      <alignment horizontal="right" vertical="center"/>
    </xf>
    <xf numFmtId="4" fontId="63" fillId="34" borderId="222" applyNumberFormat="0" applyProtection="0">
      <alignment horizontal="right" vertical="center"/>
    </xf>
    <xf numFmtId="4" fontId="63" fillId="34" borderId="222" applyNumberFormat="0" applyProtection="0">
      <alignment horizontal="right" vertical="center"/>
    </xf>
    <xf numFmtId="4" fontId="63" fillId="34" borderId="222" applyNumberFormat="0" applyProtection="0">
      <alignment horizontal="right" vertical="center"/>
    </xf>
    <xf numFmtId="4" fontId="55" fillId="34" borderId="223" applyNumberFormat="0" applyProtection="0">
      <alignment horizontal="right" vertical="center"/>
    </xf>
    <xf numFmtId="4" fontId="55" fillId="34" borderId="223" applyNumberFormat="0" applyProtection="0">
      <alignment horizontal="right" vertical="center"/>
    </xf>
    <xf numFmtId="4" fontId="55" fillId="37" borderId="223" applyNumberFormat="0" applyProtection="0">
      <alignment horizontal="right" vertical="center"/>
    </xf>
    <xf numFmtId="4" fontId="55" fillId="37" borderId="223" applyNumberFormat="0" applyProtection="0">
      <alignment horizontal="right" vertical="center"/>
    </xf>
    <xf numFmtId="4" fontId="95" fillId="37" borderId="221" applyNumberFormat="0" applyProtection="0">
      <alignment horizontal="right" vertical="center"/>
    </xf>
    <xf numFmtId="4" fontId="95" fillId="37" borderId="221" applyNumberFormat="0" applyProtection="0">
      <alignment horizontal="right" vertical="center"/>
    </xf>
    <xf numFmtId="4" fontId="95" fillId="37" borderId="221" applyNumberFormat="0" applyProtection="0">
      <alignment horizontal="right" vertical="center"/>
    </xf>
    <xf numFmtId="4" fontId="95" fillId="37" borderId="221" applyNumberFormat="0" applyProtection="0">
      <alignment horizontal="right" vertical="center"/>
    </xf>
    <xf numFmtId="4" fontId="63" fillId="37" borderId="222" applyNumberFormat="0" applyProtection="0">
      <alignment horizontal="right" vertical="center"/>
    </xf>
    <xf numFmtId="4" fontId="63" fillId="37" borderId="222" applyNumberFormat="0" applyProtection="0">
      <alignment horizontal="right" vertical="center"/>
    </xf>
    <xf numFmtId="4" fontId="63" fillId="37" borderId="222" applyNumberFormat="0" applyProtection="0">
      <alignment horizontal="right" vertical="center"/>
    </xf>
    <xf numFmtId="4" fontId="63" fillId="37" borderId="222" applyNumberFormat="0" applyProtection="0">
      <alignment horizontal="right" vertical="center"/>
    </xf>
    <xf numFmtId="4" fontId="55" fillId="37" borderId="223" applyNumberFormat="0" applyProtection="0">
      <alignment horizontal="right" vertical="center"/>
    </xf>
    <xf numFmtId="4" fontId="55" fillId="37" borderId="223" applyNumberFormat="0" applyProtection="0">
      <alignment horizontal="right" vertical="center"/>
    </xf>
    <xf numFmtId="4" fontId="55" fillId="36" borderId="223" applyNumberFormat="0" applyProtection="0">
      <alignment horizontal="right" vertical="center"/>
    </xf>
    <xf numFmtId="4" fontId="55" fillId="36" borderId="223" applyNumberFormat="0" applyProtection="0">
      <alignment horizontal="right" vertical="center"/>
    </xf>
    <xf numFmtId="4" fontId="95" fillId="36" borderId="221" applyNumberFormat="0" applyProtection="0">
      <alignment horizontal="right" vertical="center"/>
    </xf>
    <xf numFmtId="4" fontId="95" fillId="36" borderId="221" applyNumberFormat="0" applyProtection="0">
      <alignment horizontal="right" vertical="center"/>
    </xf>
    <xf numFmtId="4" fontId="95" fillId="36" borderId="221" applyNumberFormat="0" applyProtection="0">
      <alignment horizontal="right" vertical="center"/>
    </xf>
    <xf numFmtId="4" fontId="95" fillId="36" borderId="221" applyNumberFormat="0" applyProtection="0">
      <alignment horizontal="right" vertical="center"/>
    </xf>
    <xf numFmtId="4" fontId="63" fillId="36" borderId="222" applyNumberFormat="0" applyProtection="0">
      <alignment horizontal="right" vertical="center"/>
    </xf>
    <xf numFmtId="4" fontId="63" fillId="36" borderId="222" applyNumberFormat="0" applyProtection="0">
      <alignment horizontal="right" vertical="center"/>
    </xf>
    <xf numFmtId="4" fontId="63" fillId="36" borderId="222" applyNumberFormat="0" applyProtection="0">
      <alignment horizontal="right" vertical="center"/>
    </xf>
    <xf numFmtId="4" fontId="63" fillId="36" borderId="222" applyNumberFormat="0" applyProtection="0">
      <alignment horizontal="right" vertical="center"/>
    </xf>
    <xf numFmtId="4" fontId="55" fillId="36" borderId="223" applyNumberFormat="0" applyProtection="0">
      <alignment horizontal="right" vertical="center"/>
    </xf>
    <xf numFmtId="4" fontId="55" fillId="36" borderId="223" applyNumberFormat="0" applyProtection="0">
      <alignment horizontal="right" vertical="center"/>
    </xf>
    <xf numFmtId="4" fontId="55" fillId="44" borderId="223" applyNumberFormat="0" applyProtection="0">
      <alignment horizontal="right" vertical="center"/>
    </xf>
    <xf numFmtId="4" fontId="55" fillId="44" borderId="223" applyNumberFormat="0" applyProtection="0">
      <alignment horizontal="right" vertical="center"/>
    </xf>
    <xf numFmtId="4" fontId="95" fillId="44" borderId="221" applyNumberFormat="0" applyProtection="0">
      <alignment horizontal="right" vertical="center"/>
    </xf>
    <xf numFmtId="4" fontId="95" fillId="44" borderId="221" applyNumberFormat="0" applyProtection="0">
      <alignment horizontal="right" vertical="center"/>
    </xf>
    <xf numFmtId="4" fontId="95" fillId="44" borderId="221" applyNumberFormat="0" applyProtection="0">
      <alignment horizontal="right" vertical="center"/>
    </xf>
    <xf numFmtId="4" fontId="95" fillId="44" borderId="221" applyNumberFormat="0" applyProtection="0">
      <alignment horizontal="right" vertical="center"/>
    </xf>
    <xf numFmtId="4" fontId="63" fillId="44" borderId="222" applyNumberFormat="0" applyProtection="0">
      <alignment horizontal="right" vertical="center"/>
    </xf>
    <xf numFmtId="4" fontId="63" fillId="44" borderId="222" applyNumberFormat="0" applyProtection="0">
      <alignment horizontal="right" vertical="center"/>
    </xf>
    <xf numFmtId="4" fontId="63" fillId="44" borderId="222" applyNumberFormat="0" applyProtection="0">
      <alignment horizontal="right" vertical="center"/>
    </xf>
    <xf numFmtId="4" fontId="63" fillId="44" borderId="222" applyNumberFormat="0" applyProtection="0">
      <alignment horizontal="right" vertical="center"/>
    </xf>
    <xf numFmtId="4" fontId="55" fillId="44" borderId="223" applyNumberFormat="0" applyProtection="0">
      <alignment horizontal="right" vertical="center"/>
    </xf>
    <xf numFmtId="4" fontId="55" fillId="44" borderId="223" applyNumberFormat="0" applyProtection="0">
      <alignment horizontal="right" vertical="center"/>
    </xf>
    <xf numFmtId="4" fontId="55" fillId="32" borderId="223" applyNumberFormat="0" applyProtection="0">
      <alignment horizontal="right" vertical="center"/>
    </xf>
    <xf numFmtId="4" fontId="55" fillId="32" borderId="223" applyNumberFormat="0" applyProtection="0">
      <alignment horizontal="right" vertical="center"/>
    </xf>
    <xf numFmtId="4" fontId="95" fillId="32" borderId="221" applyNumberFormat="0" applyProtection="0">
      <alignment horizontal="right" vertical="center"/>
    </xf>
    <xf numFmtId="4" fontId="95" fillId="32" borderId="221" applyNumberFormat="0" applyProtection="0">
      <alignment horizontal="right" vertical="center"/>
    </xf>
    <xf numFmtId="4" fontId="95" fillId="32" borderId="221" applyNumberFormat="0" applyProtection="0">
      <alignment horizontal="right" vertical="center"/>
    </xf>
    <xf numFmtId="4" fontId="95" fillId="32" borderId="221" applyNumberFormat="0" applyProtection="0">
      <alignment horizontal="right" vertical="center"/>
    </xf>
    <xf numFmtId="4" fontId="63" fillId="32" borderId="222" applyNumberFormat="0" applyProtection="0">
      <alignment horizontal="right" vertical="center"/>
    </xf>
    <xf numFmtId="4" fontId="63" fillId="32" borderId="222" applyNumberFormat="0" applyProtection="0">
      <alignment horizontal="right" vertical="center"/>
    </xf>
    <xf numFmtId="4" fontId="63" fillId="32" borderId="222" applyNumberFormat="0" applyProtection="0">
      <alignment horizontal="right" vertical="center"/>
    </xf>
    <xf numFmtId="4" fontId="63" fillId="32" borderId="222" applyNumberFormat="0" applyProtection="0">
      <alignment horizontal="right" vertical="center"/>
    </xf>
    <xf numFmtId="4" fontId="55" fillId="32" borderId="223" applyNumberFormat="0" applyProtection="0">
      <alignment horizontal="right" vertical="center"/>
    </xf>
    <xf numFmtId="4" fontId="55" fillId="32" borderId="223" applyNumberFormat="0" applyProtection="0">
      <alignment horizontal="right" vertical="center"/>
    </xf>
    <xf numFmtId="4" fontId="58" fillId="90" borderId="221" applyNumberFormat="0" applyProtection="0">
      <alignment horizontal="left" vertical="center" indent="1"/>
    </xf>
    <xf numFmtId="4" fontId="58" fillId="90" borderId="221" applyNumberFormat="0" applyProtection="0">
      <alignment horizontal="left" vertical="center" indent="1"/>
    </xf>
    <xf numFmtId="4" fontId="63" fillId="45" borderId="224" applyNumberFormat="0" applyProtection="0">
      <alignment horizontal="left" vertical="center" indent="1"/>
    </xf>
    <xf numFmtId="4" fontId="63" fillId="45" borderId="224" applyNumberFormat="0" applyProtection="0">
      <alignment horizontal="left" vertical="center" indent="1"/>
    </xf>
    <xf numFmtId="4" fontId="53" fillId="91" borderId="221" applyNumberFormat="0" applyProtection="0">
      <alignment horizontal="left" vertical="center" indent="1"/>
    </xf>
    <xf numFmtId="4" fontId="53" fillId="91" borderId="221" applyNumberFormat="0" applyProtection="0">
      <alignment horizontal="left" vertical="center" indent="1"/>
    </xf>
    <xf numFmtId="4" fontId="53" fillId="91" borderId="221" applyNumberFormat="0" applyProtection="0">
      <alignment horizontal="left" vertical="center" indent="1"/>
    </xf>
    <xf numFmtId="4" fontId="53" fillId="91" borderId="221" applyNumberFormat="0" applyProtection="0">
      <alignment horizontal="left" vertical="center" indent="1"/>
    </xf>
    <xf numFmtId="4" fontId="5" fillId="91" borderId="224" applyNumberFormat="0" applyProtection="0">
      <alignment horizontal="left" vertical="center" indent="1"/>
    </xf>
    <xf numFmtId="4" fontId="5" fillId="91" borderId="224" applyNumberFormat="0" applyProtection="0">
      <alignment horizontal="left" vertical="center" indent="1"/>
    </xf>
    <xf numFmtId="4" fontId="5" fillId="91" borderId="224" applyNumberFormat="0" applyProtection="0">
      <alignment horizontal="left" vertical="center" indent="1"/>
    </xf>
    <xf numFmtId="4" fontId="5" fillId="91" borderId="224" applyNumberFormat="0" applyProtection="0">
      <alignment horizontal="left" vertical="center" indent="1"/>
    </xf>
    <xf numFmtId="4" fontId="95" fillId="0" borderId="225" applyNumberFormat="0" applyProtection="0">
      <alignment horizontal="right" vertical="center"/>
    </xf>
    <xf numFmtId="4" fontId="95" fillId="0" borderId="225" applyNumberFormat="0" applyProtection="0">
      <alignment horizontal="right" vertical="center"/>
    </xf>
    <xf numFmtId="4" fontId="63" fillId="86" borderId="244" applyNumberFormat="0" applyProtection="0">
      <alignment horizontal="right" vertical="center"/>
    </xf>
    <xf numFmtId="4" fontId="63" fillId="86" borderId="244" applyNumberFormat="0" applyProtection="0">
      <alignment horizontal="right" vertical="center"/>
    </xf>
    <xf numFmtId="4" fontId="63" fillId="86" borderId="244" applyNumberFormat="0" applyProtection="0">
      <alignment horizontal="right" vertical="center"/>
    </xf>
    <xf numFmtId="4" fontId="63" fillId="86" borderId="244" applyNumberFormat="0" applyProtection="0">
      <alignment horizontal="right" vertical="center"/>
    </xf>
    <xf numFmtId="4" fontId="63" fillId="86" borderId="244" applyNumberFormat="0" applyProtection="0">
      <alignment horizontal="right" vertical="center"/>
    </xf>
    <xf numFmtId="4" fontId="63" fillId="86" borderId="244" applyNumberFormat="0" applyProtection="0">
      <alignment horizontal="right" vertical="center"/>
    </xf>
    <xf numFmtId="4" fontId="63" fillId="86" borderId="244" applyNumberFormat="0" applyProtection="0">
      <alignment horizontal="right" vertical="center"/>
    </xf>
    <xf numFmtId="4" fontId="63" fillId="86" borderId="244" applyNumberFormat="0" applyProtection="0">
      <alignment horizontal="right" vertical="center"/>
    </xf>
    <xf numFmtId="4" fontId="63" fillId="48" borderId="245" applyNumberFormat="0" applyProtection="0">
      <alignment horizontal="right" vertical="center"/>
    </xf>
    <xf numFmtId="4" fontId="63" fillId="48" borderId="245" applyNumberFormat="0" applyProtection="0">
      <alignment horizontal="right" vertical="center"/>
    </xf>
    <xf numFmtId="4" fontId="63" fillId="48" borderId="245" applyNumberFormat="0" applyProtection="0">
      <alignment horizontal="right" vertical="center"/>
    </xf>
    <xf numFmtId="4" fontId="63" fillId="48" borderId="245" applyNumberFormat="0" applyProtection="0">
      <alignment horizontal="right" vertical="center"/>
    </xf>
    <xf numFmtId="4" fontId="55" fillId="48" borderId="246" applyNumberFormat="0" applyProtection="0">
      <alignment horizontal="right" vertical="center"/>
    </xf>
    <xf numFmtId="4" fontId="55" fillId="48" borderId="246" applyNumberFormat="0" applyProtection="0">
      <alignment horizontal="right" vertical="center"/>
    </xf>
    <xf numFmtId="4" fontId="63" fillId="46" borderId="247" applyNumberFormat="0" applyProtection="0">
      <alignment horizontal="left" vertical="center" indent="1"/>
    </xf>
    <xf numFmtId="4" fontId="63" fillId="46" borderId="247" applyNumberFormat="0" applyProtection="0">
      <alignment horizontal="left" vertical="center" indent="1"/>
    </xf>
    <xf numFmtId="4" fontId="63" fillId="48" borderId="247" applyNumberFormat="0" applyProtection="0">
      <alignment horizontal="left" vertical="center" indent="1"/>
    </xf>
    <xf numFmtId="4" fontId="63" fillId="48" borderId="247" applyNumberFormat="0" applyProtection="0">
      <alignment horizontal="left" vertical="center" indent="1"/>
    </xf>
    <xf numFmtId="0" fontId="5" fillId="47" borderId="246" applyNumberFormat="0" applyProtection="0">
      <alignment horizontal="left" vertical="center" indent="1"/>
    </xf>
    <xf numFmtId="0" fontId="5" fillId="47" borderId="246" applyNumberFormat="0" applyProtection="0">
      <alignment horizontal="left" vertical="center" indent="1"/>
    </xf>
    <xf numFmtId="0" fontId="5" fillId="47" borderId="246" applyNumberFormat="0" applyProtection="0">
      <alignment horizontal="left" vertical="center" indent="1"/>
    </xf>
    <xf numFmtId="0" fontId="5" fillId="47" borderId="246" applyNumberFormat="0" applyProtection="0">
      <alignment horizontal="left" vertical="center" indent="1"/>
    </xf>
    <xf numFmtId="0" fontId="5" fillId="47" borderId="246" applyNumberFormat="0" applyProtection="0">
      <alignment horizontal="left" vertical="center" indent="1"/>
    </xf>
    <xf numFmtId="0" fontId="5" fillId="47" borderId="246" applyNumberFormat="0" applyProtection="0">
      <alignment horizontal="left" vertical="center" indent="1"/>
    </xf>
    <xf numFmtId="0" fontId="5" fillId="47" borderId="246" applyNumberFormat="0" applyProtection="0">
      <alignment horizontal="left" vertical="center" indent="1"/>
    </xf>
    <xf numFmtId="0" fontId="5" fillId="47" borderId="246" applyNumberFormat="0" applyProtection="0">
      <alignment horizontal="left" vertical="center" indent="1"/>
    </xf>
    <xf numFmtId="0" fontId="63" fillId="94" borderId="245" applyNumberFormat="0" applyProtection="0">
      <alignment horizontal="left" vertical="center" indent="1"/>
    </xf>
    <xf numFmtId="0" fontId="63" fillId="94" borderId="245" applyNumberFormat="0" applyProtection="0">
      <alignment horizontal="left" vertical="center" indent="1"/>
    </xf>
    <xf numFmtId="0" fontId="5" fillId="47" borderId="246" applyNumberFormat="0" applyProtection="0">
      <alignment horizontal="left" vertical="center" indent="1"/>
    </xf>
    <xf numFmtId="0" fontId="5" fillId="47" borderId="246" applyNumberFormat="0" applyProtection="0">
      <alignment horizontal="left" vertical="center" indent="1"/>
    </xf>
    <xf numFmtId="0" fontId="5" fillId="47" borderId="246" applyNumberFormat="0" applyProtection="0">
      <alignment horizontal="left" vertical="center" indent="1"/>
    </xf>
    <xf numFmtId="0" fontId="5" fillId="47" borderId="246" applyNumberFormat="0" applyProtection="0">
      <alignment horizontal="left" vertical="center" indent="1"/>
    </xf>
    <xf numFmtId="0" fontId="5" fillId="47" borderId="246" applyNumberFormat="0" applyProtection="0">
      <alignment horizontal="left" vertical="center" indent="1"/>
    </xf>
    <xf numFmtId="0" fontId="5" fillId="47" borderId="246" applyNumberFormat="0" applyProtection="0">
      <alignment horizontal="left" vertical="center" indent="1"/>
    </xf>
    <xf numFmtId="0" fontId="63" fillId="93" borderId="244" applyNumberFormat="0" applyProtection="0">
      <alignment horizontal="left" vertical="center" indent="1"/>
    </xf>
    <xf numFmtId="0" fontId="63" fillId="93" borderId="244" applyNumberFormat="0" applyProtection="0">
      <alignment horizontal="left" vertical="center" indent="1"/>
    </xf>
    <xf numFmtId="0" fontId="5" fillId="47" borderId="246" applyNumberFormat="0" applyProtection="0">
      <alignment horizontal="left" vertical="center" indent="1"/>
    </xf>
    <xf numFmtId="0" fontId="5" fillId="47" borderId="246" applyNumberFormat="0" applyProtection="0">
      <alignment horizontal="left" vertical="center" indent="1"/>
    </xf>
    <xf numFmtId="0" fontId="63" fillId="93" borderId="244" applyNumberFormat="0" applyProtection="0">
      <alignment horizontal="left" vertical="center" indent="1"/>
    </xf>
    <xf numFmtId="0" fontId="63" fillId="93" borderId="244" applyNumberFormat="0" applyProtection="0">
      <alignment horizontal="left" vertical="center" indent="1"/>
    </xf>
    <xf numFmtId="0" fontId="5" fillId="47" borderId="246" applyNumberFormat="0" applyProtection="0">
      <alignment horizontal="left" vertical="center" indent="1"/>
    </xf>
    <xf numFmtId="0" fontId="5" fillId="47" borderId="246" applyNumberFormat="0" applyProtection="0">
      <alignment horizontal="left" vertical="center" indent="1"/>
    </xf>
    <xf numFmtId="0" fontId="63" fillId="94" borderId="245" applyNumberFormat="0" applyProtection="0">
      <alignment horizontal="left" vertical="center" indent="1"/>
    </xf>
    <xf numFmtId="0" fontId="63" fillId="94" borderId="245" applyNumberFormat="0" applyProtection="0">
      <alignment horizontal="left" vertical="center" indent="1"/>
    </xf>
    <xf numFmtId="0" fontId="5" fillId="47" borderId="246" applyNumberFormat="0" applyProtection="0">
      <alignment horizontal="left" vertical="center" indent="1"/>
    </xf>
    <xf numFmtId="0" fontId="5" fillId="47" borderId="246" applyNumberFormat="0" applyProtection="0">
      <alignment horizontal="left" vertical="center" indent="1"/>
    </xf>
    <xf numFmtId="0" fontId="5" fillId="47" borderId="246" applyNumberFormat="0" applyProtection="0">
      <alignment horizontal="left" vertical="center" indent="1"/>
    </xf>
    <xf numFmtId="0" fontId="5" fillId="47" borderId="246" applyNumberFormat="0" applyProtection="0">
      <alignment horizontal="left" vertical="center" indent="1"/>
    </xf>
    <xf numFmtId="0" fontId="5" fillId="47" borderId="246" applyNumberFormat="0" applyProtection="0">
      <alignment horizontal="left" vertical="center" indent="1"/>
    </xf>
    <xf numFmtId="0" fontId="5" fillId="47" borderId="246" applyNumberFormat="0" applyProtection="0">
      <alignment horizontal="left" vertical="center" indent="1"/>
    </xf>
    <xf numFmtId="0" fontId="5" fillId="47" borderId="246" applyNumberFormat="0" applyProtection="0">
      <alignment horizontal="left" vertical="center" indent="1"/>
    </xf>
    <xf numFmtId="0" fontId="5" fillId="47" borderId="246" applyNumberFormat="0" applyProtection="0">
      <alignment horizontal="left" vertical="center" indent="1"/>
    </xf>
    <xf numFmtId="0" fontId="5" fillId="47" borderId="246" applyNumberFormat="0" applyProtection="0">
      <alignment horizontal="left" vertical="center" indent="1"/>
    </xf>
    <xf numFmtId="0" fontId="5" fillId="47" borderId="246" applyNumberFormat="0" applyProtection="0">
      <alignment horizontal="left" vertical="center" indent="1"/>
    </xf>
    <xf numFmtId="0" fontId="5" fillId="47" borderId="246" applyNumberFormat="0" applyProtection="0">
      <alignment horizontal="left" vertical="top" indent="1"/>
    </xf>
    <xf numFmtId="0" fontId="5" fillId="47" borderId="246" applyNumberFormat="0" applyProtection="0">
      <alignment horizontal="left" vertical="top" indent="1"/>
    </xf>
    <xf numFmtId="0" fontId="5" fillId="47" borderId="246" applyNumberFormat="0" applyProtection="0">
      <alignment horizontal="left" vertical="top" indent="1"/>
    </xf>
    <xf numFmtId="0" fontId="5" fillId="47" borderId="246" applyNumberFormat="0" applyProtection="0">
      <alignment horizontal="left" vertical="top" indent="1"/>
    </xf>
    <xf numFmtId="0" fontId="63" fillId="91" borderId="246" applyNumberFormat="0" applyProtection="0">
      <alignment horizontal="left" vertical="top" indent="1"/>
    </xf>
    <xf numFmtId="0" fontId="63" fillId="91" borderId="246" applyNumberFormat="0" applyProtection="0">
      <alignment horizontal="left" vertical="top" indent="1"/>
    </xf>
    <xf numFmtId="0" fontId="5" fillId="47" borderId="246" applyNumberFormat="0" applyProtection="0">
      <alignment horizontal="left" vertical="top" indent="1"/>
    </xf>
    <xf numFmtId="0" fontId="5" fillId="47" borderId="246" applyNumberFormat="0" applyProtection="0">
      <alignment horizontal="left" vertical="top" indent="1"/>
    </xf>
    <xf numFmtId="0" fontId="5" fillId="47" borderId="246" applyNumberFormat="0" applyProtection="0">
      <alignment horizontal="left" vertical="top" indent="1"/>
    </xf>
    <xf numFmtId="0" fontId="5" fillId="47" borderId="246" applyNumberFormat="0" applyProtection="0">
      <alignment horizontal="left" vertical="top" indent="1"/>
    </xf>
    <xf numFmtId="0" fontId="5" fillId="47" borderId="246" applyNumberFormat="0" applyProtection="0">
      <alignment horizontal="left" vertical="top" indent="1"/>
    </xf>
    <xf numFmtId="0" fontId="5" fillId="47" borderId="246" applyNumberFormat="0" applyProtection="0">
      <alignment horizontal="left" vertical="top" indent="1"/>
    </xf>
    <xf numFmtId="0" fontId="63" fillId="91" borderId="246" applyNumberFormat="0" applyProtection="0">
      <alignment horizontal="left" vertical="top" indent="1"/>
    </xf>
    <xf numFmtId="0" fontId="63" fillId="91" borderId="246" applyNumberFormat="0" applyProtection="0">
      <alignment horizontal="left" vertical="top" indent="1"/>
    </xf>
    <xf numFmtId="0" fontId="63" fillId="91" borderId="246" applyNumberFormat="0" applyProtection="0">
      <alignment horizontal="left" vertical="top" indent="1"/>
    </xf>
    <xf numFmtId="0" fontId="63" fillId="91" borderId="246" applyNumberFormat="0" applyProtection="0">
      <alignment horizontal="left" vertical="top" indent="1"/>
    </xf>
    <xf numFmtId="0" fontId="5" fillId="47" borderId="246" applyNumberFormat="0" applyProtection="0">
      <alignment horizontal="left" vertical="top" indent="1"/>
    </xf>
    <xf numFmtId="0" fontId="5" fillId="47" borderId="246" applyNumberFormat="0" applyProtection="0">
      <alignment horizontal="left" vertical="top" indent="1"/>
    </xf>
    <xf numFmtId="0" fontId="63" fillId="91" borderId="246" applyNumberFormat="0" applyProtection="0">
      <alignment horizontal="left" vertical="top" indent="1"/>
    </xf>
    <xf numFmtId="0" fontId="63" fillId="91" borderId="246" applyNumberFormat="0" applyProtection="0">
      <alignment horizontal="left" vertical="top" indent="1"/>
    </xf>
    <xf numFmtId="0" fontId="5" fillId="47" borderId="246" applyNumberFormat="0" applyProtection="0">
      <alignment horizontal="left" vertical="top" indent="1"/>
    </xf>
    <xf numFmtId="0" fontId="5" fillId="47" borderId="246" applyNumberFormat="0" applyProtection="0">
      <alignment horizontal="left" vertical="top" indent="1"/>
    </xf>
    <xf numFmtId="0" fontId="5" fillId="47" borderId="246" applyNumberFormat="0" applyProtection="0">
      <alignment horizontal="left" vertical="top" indent="1"/>
    </xf>
    <xf numFmtId="0" fontId="5" fillId="47" borderId="246" applyNumberFormat="0" applyProtection="0">
      <alignment horizontal="left" vertical="top" indent="1"/>
    </xf>
    <xf numFmtId="0" fontId="5" fillId="47" borderId="246" applyNumberFormat="0" applyProtection="0">
      <alignment horizontal="left" vertical="top" indent="1"/>
    </xf>
    <xf numFmtId="0" fontId="5" fillId="47" borderId="246" applyNumberFormat="0" applyProtection="0">
      <alignment horizontal="left" vertical="top" indent="1"/>
    </xf>
    <xf numFmtId="0" fontId="5" fillId="47" borderId="246" applyNumberFormat="0" applyProtection="0">
      <alignment horizontal="left" vertical="top" indent="1"/>
    </xf>
    <xf numFmtId="0" fontId="5" fillId="47" borderId="246" applyNumberFormat="0" applyProtection="0">
      <alignment horizontal="left" vertical="top" indent="1"/>
    </xf>
    <xf numFmtId="0" fontId="5" fillId="47" borderId="246" applyNumberFormat="0" applyProtection="0">
      <alignment horizontal="left" vertical="top" indent="1"/>
    </xf>
    <xf numFmtId="0" fontId="5" fillId="47" borderId="246" applyNumberFormat="0" applyProtection="0">
      <alignment horizontal="left" vertical="top" indent="1"/>
    </xf>
    <xf numFmtId="0" fontId="5" fillId="47" borderId="246" applyNumberFormat="0" applyProtection="0">
      <alignment horizontal="left" vertical="top" indent="1"/>
    </xf>
    <xf numFmtId="0" fontId="5" fillId="47" borderId="246" applyNumberFormat="0" applyProtection="0">
      <alignment horizontal="left" vertical="top" indent="1"/>
    </xf>
    <xf numFmtId="0" fontId="5" fillId="43" borderId="246" applyNumberFormat="0" applyProtection="0">
      <alignment horizontal="left" vertical="center" indent="1"/>
    </xf>
    <xf numFmtId="0" fontId="5" fillId="43" borderId="246" applyNumberFormat="0" applyProtection="0">
      <alignment horizontal="left" vertical="center" indent="1"/>
    </xf>
    <xf numFmtId="0" fontId="5" fillId="43" borderId="246" applyNumberFormat="0" applyProtection="0">
      <alignment horizontal="left" vertical="center" indent="1"/>
    </xf>
    <xf numFmtId="0" fontId="5" fillId="43" borderId="246" applyNumberFormat="0" applyProtection="0">
      <alignment horizontal="left" vertical="center" indent="1"/>
    </xf>
    <xf numFmtId="0" fontId="5" fillId="43" borderId="246" applyNumberFormat="0" applyProtection="0">
      <alignment horizontal="left" vertical="center" indent="1"/>
    </xf>
    <xf numFmtId="0" fontId="5" fillId="43" borderId="246" applyNumberFormat="0" applyProtection="0">
      <alignment horizontal="left" vertical="center" indent="1"/>
    </xf>
    <xf numFmtId="0" fontId="5" fillId="43" borderId="246" applyNumberFormat="0" applyProtection="0">
      <alignment horizontal="left" vertical="center" indent="1"/>
    </xf>
    <xf numFmtId="0" fontId="5" fillId="43" borderId="246" applyNumberFormat="0" applyProtection="0">
      <alignment horizontal="left" vertical="center" indent="1"/>
    </xf>
    <xf numFmtId="0" fontId="63" fillId="93" borderId="245" applyNumberFormat="0" applyProtection="0">
      <alignment horizontal="left" vertical="center" indent="1"/>
    </xf>
    <xf numFmtId="0" fontId="63" fillId="93" borderId="245" applyNumberFormat="0" applyProtection="0">
      <alignment horizontal="left" vertical="center" indent="1"/>
    </xf>
    <xf numFmtId="0" fontId="5" fillId="43" borderId="246" applyNumberFormat="0" applyProtection="0">
      <alignment horizontal="left" vertical="center" indent="1"/>
    </xf>
    <xf numFmtId="0" fontId="5" fillId="43" borderId="246" applyNumberFormat="0" applyProtection="0">
      <alignment horizontal="left" vertical="center" indent="1"/>
    </xf>
    <xf numFmtId="0" fontId="5" fillId="43" borderId="246" applyNumberFormat="0" applyProtection="0">
      <alignment horizontal="left" vertical="center" indent="1"/>
    </xf>
    <xf numFmtId="0" fontId="5" fillId="43" borderId="246" applyNumberFormat="0" applyProtection="0">
      <alignment horizontal="left" vertical="center" indent="1"/>
    </xf>
    <xf numFmtId="0" fontId="5" fillId="43" borderId="246" applyNumberFormat="0" applyProtection="0">
      <alignment horizontal="left" vertical="center" indent="1"/>
    </xf>
    <xf numFmtId="0" fontId="5" fillId="43" borderId="246" applyNumberFormat="0" applyProtection="0">
      <alignment horizontal="left" vertical="center" indent="1"/>
    </xf>
    <xf numFmtId="0" fontId="63" fillId="95" borderId="244" applyNumberFormat="0" applyProtection="0">
      <alignment horizontal="left" vertical="center" indent="1"/>
    </xf>
    <xf numFmtId="0" fontId="63" fillId="95" borderId="244" applyNumberFormat="0" applyProtection="0">
      <alignment horizontal="left" vertical="center" indent="1"/>
    </xf>
    <xf numFmtId="0" fontId="5" fillId="43" borderId="246" applyNumberFormat="0" applyProtection="0">
      <alignment horizontal="left" vertical="center" indent="1"/>
    </xf>
    <xf numFmtId="0" fontId="5" fillId="43" borderId="246" applyNumberFormat="0" applyProtection="0">
      <alignment horizontal="left" vertical="center" indent="1"/>
    </xf>
    <xf numFmtId="0" fontId="63" fillId="95" borderId="244" applyNumberFormat="0" applyProtection="0">
      <alignment horizontal="left" vertical="center" indent="1"/>
    </xf>
    <xf numFmtId="0" fontId="63" fillId="95" borderId="244" applyNumberFormat="0" applyProtection="0">
      <alignment horizontal="left" vertical="center" indent="1"/>
    </xf>
    <xf numFmtId="0" fontId="5" fillId="43" borderId="246" applyNumberFormat="0" applyProtection="0">
      <alignment horizontal="left" vertical="center" indent="1"/>
    </xf>
    <xf numFmtId="0" fontId="5" fillId="43" borderId="246" applyNumberFormat="0" applyProtection="0">
      <alignment horizontal="left" vertical="center" indent="1"/>
    </xf>
    <xf numFmtId="0" fontId="63" fillId="93" borderId="245" applyNumberFormat="0" applyProtection="0">
      <alignment horizontal="left" vertical="center" indent="1"/>
    </xf>
    <xf numFmtId="0" fontId="63" fillId="93" borderId="245" applyNumberFormat="0" applyProtection="0">
      <alignment horizontal="left" vertical="center" indent="1"/>
    </xf>
    <xf numFmtId="0" fontId="5" fillId="43" borderId="246" applyNumberFormat="0" applyProtection="0">
      <alignment horizontal="left" vertical="center" indent="1"/>
    </xf>
    <xf numFmtId="0" fontId="5" fillId="43" borderId="246" applyNumberFormat="0" applyProtection="0">
      <alignment horizontal="left" vertical="center" indent="1"/>
    </xf>
    <xf numFmtId="0" fontId="5" fillId="43" borderId="246" applyNumberFormat="0" applyProtection="0">
      <alignment horizontal="left" vertical="center" indent="1"/>
    </xf>
    <xf numFmtId="0" fontId="5" fillId="43" borderId="246" applyNumberFormat="0" applyProtection="0">
      <alignment horizontal="left" vertical="center" indent="1"/>
    </xf>
    <xf numFmtId="0" fontId="5" fillId="43" borderId="246" applyNumberFormat="0" applyProtection="0">
      <alignment horizontal="left" vertical="center" indent="1"/>
    </xf>
    <xf numFmtId="0" fontId="5" fillId="43" borderId="246" applyNumberFormat="0" applyProtection="0">
      <alignment horizontal="left" vertical="center" indent="1"/>
    </xf>
    <xf numFmtId="0" fontId="5" fillId="43" borderId="246" applyNumberFormat="0" applyProtection="0">
      <alignment horizontal="left" vertical="center" indent="1"/>
    </xf>
    <xf numFmtId="0" fontId="5" fillId="43" borderId="246" applyNumberFormat="0" applyProtection="0">
      <alignment horizontal="left" vertical="center" indent="1"/>
    </xf>
    <xf numFmtId="0" fontId="5" fillId="43" borderId="246" applyNumberFormat="0" applyProtection="0">
      <alignment horizontal="left" vertical="center" indent="1"/>
    </xf>
    <xf numFmtId="0" fontId="5" fillId="43" borderId="246" applyNumberFormat="0" applyProtection="0">
      <alignment horizontal="left" vertical="center" indent="1"/>
    </xf>
    <xf numFmtId="0" fontId="5" fillId="43" borderId="246" applyNumberFormat="0" applyProtection="0">
      <alignment horizontal="left" vertical="top" indent="1"/>
    </xf>
    <xf numFmtId="0" fontId="5" fillId="43" borderId="246" applyNumberFormat="0" applyProtection="0">
      <alignment horizontal="left" vertical="top" indent="1"/>
    </xf>
    <xf numFmtId="0" fontId="5" fillId="43" borderId="246" applyNumberFormat="0" applyProtection="0">
      <alignment horizontal="left" vertical="top" indent="1"/>
    </xf>
    <xf numFmtId="0" fontId="5" fillId="43" borderId="246" applyNumberFormat="0" applyProtection="0">
      <alignment horizontal="left" vertical="top" indent="1"/>
    </xf>
    <xf numFmtId="0" fontId="63" fillId="48" borderId="246" applyNumberFormat="0" applyProtection="0">
      <alignment horizontal="left" vertical="top" indent="1"/>
    </xf>
    <xf numFmtId="0" fontId="63" fillId="48" borderId="246" applyNumberFormat="0" applyProtection="0">
      <alignment horizontal="left" vertical="top" indent="1"/>
    </xf>
    <xf numFmtId="0" fontId="5" fillId="43" borderId="246" applyNumberFormat="0" applyProtection="0">
      <alignment horizontal="left" vertical="top" indent="1"/>
    </xf>
    <xf numFmtId="0" fontId="5" fillId="43" borderId="246" applyNumberFormat="0" applyProtection="0">
      <alignment horizontal="left" vertical="top" indent="1"/>
    </xf>
    <xf numFmtId="0" fontId="5" fillId="43" borderId="246" applyNumberFormat="0" applyProtection="0">
      <alignment horizontal="left" vertical="top" indent="1"/>
    </xf>
    <xf numFmtId="0" fontId="5" fillId="43" borderId="246" applyNumberFormat="0" applyProtection="0">
      <alignment horizontal="left" vertical="top" indent="1"/>
    </xf>
    <xf numFmtId="0" fontId="5" fillId="43" borderId="246" applyNumberFormat="0" applyProtection="0">
      <alignment horizontal="left" vertical="top" indent="1"/>
    </xf>
    <xf numFmtId="0" fontId="5" fillId="43" borderId="246" applyNumberFormat="0" applyProtection="0">
      <alignment horizontal="left" vertical="top" indent="1"/>
    </xf>
    <xf numFmtId="0" fontId="63" fillId="48" borderId="246" applyNumberFormat="0" applyProtection="0">
      <alignment horizontal="left" vertical="top" indent="1"/>
    </xf>
    <xf numFmtId="0" fontId="63" fillId="48" borderId="246" applyNumberFormat="0" applyProtection="0">
      <alignment horizontal="left" vertical="top" indent="1"/>
    </xf>
    <xf numFmtId="0" fontId="63" fillId="48" borderId="246" applyNumberFormat="0" applyProtection="0">
      <alignment horizontal="left" vertical="top" indent="1"/>
    </xf>
    <xf numFmtId="0" fontId="63" fillId="48" borderId="246" applyNumberFormat="0" applyProtection="0">
      <alignment horizontal="left" vertical="top" indent="1"/>
    </xf>
    <xf numFmtId="0" fontId="5" fillId="43" borderId="246" applyNumberFormat="0" applyProtection="0">
      <alignment horizontal="left" vertical="top" indent="1"/>
    </xf>
    <xf numFmtId="0" fontId="5" fillId="43" borderId="246" applyNumberFormat="0" applyProtection="0">
      <alignment horizontal="left" vertical="top" indent="1"/>
    </xf>
    <xf numFmtId="0" fontId="63" fillId="48" borderId="246" applyNumberFormat="0" applyProtection="0">
      <alignment horizontal="left" vertical="top" indent="1"/>
    </xf>
    <xf numFmtId="0" fontId="63" fillId="48" borderId="246" applyNumberFormat="0" applyProtection="0">
      <alignment horizontal="left" vertical="top" indent="1"/>
    </xf>
    <xf numFmtId="0" fontId="5" fillId="43" borderId="246" applyNumberFormat="0" applyProtection="0">
      <alignment horizontal="left" vertical="top" indent="1"/>
    </xf>
    <xf numFmtId="0" fontId="5" fillId="43" borderId="246" applyNumberFormat="0" applyProtection="0">
      <alignment horizontal="left" vertical="top" indent="1"/>
    </xf>
    <xf numFmtId="0" fontId="5" fillId="43" borderId="246" applyNumberFormat="0" applyProtection="0">
      <alignment horizontal="left" vertical="top" indent="1"/>
    </xf>
    <xf numFmtId="0" fontId="5" fillId="43" borderId="246" applyNumberFormat="0" applyProtection="0">
      <alignment horizontal="left" vertical="top" indent="1"/>
    </xf>
    <xf numFmtId="0" fontId="5" fillId="43" borderId="246" applyNumberFormat="0" applyProtection="0">
      <alignment horizontal="left" vertical="top" indent="1"/>
    </xf>
    <xf numFmtId="0" fontId="5" fillId="43" borderId="246" applyNumberFormat="0" applyProtection="0">
      <alignment horizontal="left" vertical="top" indent="1"/>
    </xf>
    <xf numFmtId="0" fontId="5" fillId="43" borderId="246" applyNumberFormat="0" applyProtection="0">
      <alignment horizontal="left" vertical="top" indent="1"/>
    </xf>
    <xf numFmtId="0" fontId="5" fillId="43" borderId="246" applyNumberFormat="0" applyProtection="0">
      <alignment horizontal="left" vertical="top" indent="1"/>
    </xf>
    <xf numFmtId="0" fontId="5" fillId="43" borderId="246" applyNumberFormat="0" applyProtection="0">
      <alignment horizontal="left" vertical="top" indent="1"/>
    </xf>
    <xf numFmtId="0" fontId="5" fillId="43" borderId="246" applyNumberFormat="0" applyProtection="0">
      <alignment horizontal="left" vertical="top" indent="1"/>
    </xf>
    <xf numFmtId="0" fontId="5" fillId="43" borderId="246" applyNumberFormat="0" applyProtection="0">
      <alignment horizontal="left" vertical="top" indent="1"/>
    </xf>
    <xf numFmtId="0" fontId="5" fillId="43" borderId="246" applyNumberFormat="0" applyProtection="0">
      <alignment horizontal="left" vertical="top" indent="1"/>
    </xf>
    <xf numFmtId="0" fontId="5" fillId="49" borderId="246" applyNumberFormat="0" applyProtection="0">
      <alignment horizontal="left" vertical="center" indent="1"/>
    </xf>
    <xf numFmtId="0" fontId="5" fillId="49" borderId="246" applyNumberFormat="0" applyProtection="0">
      <alignment horizontal="left" vertical="center" indent="1"/>
    </xf>
    <xf numFmtId="0" fontId="5" fillId="49" borderId="246" applyNumberFormat="0" applyProtection="0">
      <alignment horizontal="left" vertical="center" indent="1"/>
    </xf>
    <xf numFmtId="0" fontId="5" fillId="49" borderId="246" applyNumberFormat="0" applyProtection="0">
      <alignment horizontal="left" vertical="center" indent="1"/>
    </xf>
    <xf numFmtId="0" fontId="5" fillId="49" borderId="246" applyNumberFormat="0" applyProtection="0">
      <alignment horizontal="left" vertical="center" indent="1"/>
    </xf>
    <xf numFmtId="0" fontId="5" fillId="49" borderId="246" applyNumberFormat="0" applyProtection="0">
      <alignment horizontal="left" vertical="center" indent="1"/>
    </xf>
    <xf numFmtId="0" fontId="5" fillId="49" borderId="246" applyNumberFormat="0" applyProtection="0">
      <alignment horizontal="left" vertical="center" indent="1"/>
    </xf>
    <xf numFmtId="0" fontId="5" fillId="49" borderId="246" applyNumberFormat="0" applyProtection="0">
      <alignment horizontal="left" vertical="center" indent="1"/>
    </xf>
    <xf numFmtId="0" fontId="63" fillId="77" borderId="245" applyNumberFormat="0" applyProtection="0">
      <alignment horizontal="left" vertical="center" indent="1"/>
    </xf>
    <xf numFmtId="0" fontId="63" fillId="77" borderId="245" applyNumberFormat="0" applyProtection="0">
      <alignment horizontal="left" vertical="center" indent="1"/>
    </xf>
    <xf numFmtId="0" fontId="5" fillId="49" borderId="246" applyNumberFormat="0" applyProtection="0">
      <alignment horizontal="left" vertical="center" indent="1"/>
    </xf>
    <xf numFmtId="0" fontId="5" fillId="49" borderId="246" applyNumberFormat="0" applyProtection="0">
      <alignment horizontal="left" vertical="center" indent="1"/>
    </xf>
    <xf numFmtId="0" fontId="5" fillId="49" borderId="246" applyNumberFormat="0" applyProtection="0">
      <alignment horizontal="left" vertical="center" indent="1"/>
    </xf>
    <xf numFmtId="0" fontId="5" fillId="49" borderId="246" applyNumberFormat="0" applyProtection="0">
      <alignment horizontal="left" vertical="center" indent="1"/>
    </xf>
    <xf numFmtId="0" fontId="5" fillId="49" borderId="246" applyNumberFormat="0" applyProtection="0">
      <alignment horizontal="left" vertical="center" indent="1"/>
    </xf>
    <xf numFmtId="0" fontId="5" fillId="49" borderId="246" applyNumberFormat="0" applyProtection="0">
      <alignment horizontal="left" vertical="center" indent="1"/>
    </xf>
    <xf numFmtId="0" fontId="63" fillId="94" borderId="244" applyNumberFormat="0" applyProtection="0">
      <alignment horizontal="left" vertical="center" indent="1"/>
    </xf>
    <xf numFmtId="0" fontId="63" fillId="94" borderId="244" applyNumberFormat="0" applyProtection="0">
      <alignment horizontal="left" vertical="center" indent="1"/>
    </xf>
    <xf numFmtId="0" fontId="5" fillId="49" borderId="246" applyNumberFormat="0" applyProtection="0">
      <alignment horizontal="left" vertical="center" indent="1"/>
    </xf>
    <xf numFmtId="0" fontId="5" fillId="49" borderId="246" applyNumberFormat="0" applyProtection="0">
      <alignment horizontal="left" vertical="center" indent="1"/>
    </xf>
    <xf numFmtId="0" fontId="63" fillId="94" borderId="244" applyNumberFormat="0" applyProtection="0">
      <alignment horizontal="left" vertical="center" indent="1"/>
    </xf>
    <xf numFmtId="0" fontId="63" fillId="94" borderId="244" applyNumberFormat="0" applyProtection="0">
      <alignment horizontal="left" vertical="center" indent="1"/>
    </xf>
    <xf numFmtId="0" fontId="5" fillId="49" borderId="246" applyNumberFormat="0" applyProtection="0">
      <alignment horizontal="left" vertical="center" indent="1"/>
    </xf>
    <xf numFmtId="0" fontId="5" fillId="49" borderId="246" applyNumberFormat="0" applyProtection="0">
      <alignment horizontal="left" vertical="center" indent="1"/>
    </xf>
    <xf numFmtId="0" fontId="63" fillId="77" borderId="245" applyNumberFormat="0" applyProtection="0">
      <alignment horizontal="left" vertical="center" indent="1"/>
    </xf>
    <xf numFmtId="0" fontId="63" fillId="77" borderId="245" applyNumberFormat="0" applyProtection="0">
      <alignment horizontal="left" vertical="center" indent="1"/>
    </xf>
    <xf numFmtId="0" fontId="5" fillId="49" borderId="246" applyNumberFormat="0" applyProtection="0">
      <alignment horizontal="left" vertical="center" indent="1"/>
    </xf>
    <xf numFmtId="0" fontId="5" fillId="49" borderId="246" applyNumberFormat="0" applyProtection="0">
      <alignment horizontal="left" vertical="center" indent="1"/>
    </xf>
    <xf numFmtId="0" fontId="5" fillId="49" borderId="246" applyNumberFormat="0" applyProtection="0">
      <alignment horizontal="left" vertical="center" indent="1"/>
    </xf>
    <xf numFmtId="0" fontId="5" fillId="49" borderId="246" applyNumberFormat="0" applyProtection="0">
      <alignment horizontal="left" vertical="center" indent="1"/>
    </xf>
    <xf numFmtId="0" fontId="5" fillId="49" borderId="246" applyNumberFormat="0" applyProtection="0">
      <alignment horizontal="left" vertical="center" indent="1"/>
    </xf>
    <xf numFmtId="0" fontId="5" fillId="49" borderId="246" applyNumberFormat="0" applyProtection="0">
      <alignment horizontal="left" vertical="center" indent="1"/>
    </xf>
    <xf numFmtId="0" fontId="5" fillId="49" borderId="246" applyNumberFormat="0" applyProtection="0">
      <alignment horizontal="left" vertical="center" indent="1"/>
    </xf>
    <xf numFmtId="0" fontId="5" fillId="49" borderId="246" applyNumberFormat="0" applyProtection="0">
      <alignment horizontal="left" vertical="center" indent="1"/>
    </xf>
    <xf numFmtId="0" fontId="5" fillId="49" borderId="246" applyNumberFormat="0" applyProtection="0">
      <alignment horizontal="left" vertical="center" indent="1"/>
    </xf>
    <xf numFmtId="0" fontId="5" fillId="49" borderId="246" applyNumberFormat="0" applyProtection="0">
      <alignment horizontal="left" vertical="center" indent="1"/>
    </xf>
    <xf numFmtId="0" fontId="5" fillId="49" borderId="246" applyNumberFormat="0" applyProtection="0">
      <alignment horizontal="left" vertical="top" indent="1"/>
    </xf>
    <xf numFmtId="0" fontId="5" fillId="49" borderId="246" applyNumberFormat="0" applyProtection="0">
      <alignment horizontal="left" vertical="top" indent="1"/>
    </xf>
    <xf numFmtId="0" fontId="5" fillId="49" borderId="246" applyNumberFormat="0" applyProtection="0">
      <alignment horizontal="left" vertical="top" indent="1"/>
    </xf>
    <xf numFmtId="0" fontId="5" fillId="49" borderId="246" applyNumberFormat="0" applyProtection="0">
      <alignment horizontal="left" vertical="top" indent="1"/>
    </xf>
    <xf numFmtId="0" fontId="63" fillId="77" borderId="246" applyNumberFormat="0" applyProtection="0">
      <alignment horizontal="left" vertical="top" indent="1"/>
    </xf>
    <xf numFmtId="0" fontId="63" fillId="77" borderId="246" applyNumberFormat="0" applyProtection="0">
      <alignment horizontal="left" vertical="top" indent="1"/>
    </xf>
    <xf numFmtId="0" fontId="5" fillId="49" borderId="246" applyNumberFormat="0" applyProtection="0">
      <alignment horizontal="left" vertical="top" indent="1"/>
    </xf>
    <xf numFmtId="0" fontId="5" fillId="49" borderId="246" applyNumberFormat="0" applyProtection="0">
      <alignment horizontal="left" vertical="top" indent="1"/>
    </xf>
    <xf numFmtId="0" fontId="5" fillId="49" borderId="246" applyNumberFormat="0" applyProtection="0">
      <alignment horizontal="left" vertical="top" indent="1"/>
    </xf>
    <xf numFmtId="0" fontId="5" fillId="49" borderId="246" applyNumberFormat="0" applyProtection="0">
      <alignment horizontal="left" vertical="top" indent="1"/>
    </xf>
    <xf numFmtId="0" fontId="5" fillId="49" borderId="246" applyNumberFormat="0" applyProtection="0">
      <alignment horizontal="left" vertical="top" indent="1"/>
    </xf>
    <xf numFmtId="0" fontId="5" fillId="49" borderId="246" applyNumberFormat="0" applyProtection="0">
      <alignment horizontal="left" vertical="top" indent="1"/>
    </xf>
    <xf numFmtId="0" fontId="63" fillId="77" borderId="246" applyNumberFormat="0" applyProtection="0">
      <alignment horizontal="left" vertical="top" indent="1"/>
    </xf>
    <xf numFmtId="0" fontId="63" fillId="77" borderId="246" applyNumberFormat="0" applyProtection="0">
      <alignment horizontal="left" vertical="top" indent="1"/>
    </xf>
    <xf numFmtId="0" fontId="63" fillId="77" borderId="246" applyNumberFormat="0" applyProtection="0">
      <alignment horizontal="left" vertical="top" indent="1"/>
    </xf>
    <xf numFmtId="0" fontId="63" fillId="77" borderId="246" applyNumberFormat="0" applyProtection="0">
      <alignment horizontal="left" vertical="top" indent="1"/>
    </xf>
    <xf numFmtId="0" fontId="5" fillId="49" borderId="246" applyNumberFormat="0" applyProtection="0">
      <alignment horizontal="left" vertical="top" indent="1"/>
    </xf>
    <xf numFmtId="0" fontId="5" fillId="49" borderId="246" applyNumberFormat="0" applyProtection="0">
      <alignment horizontal="left" vertical="top" indent="1"/>
    </xf>
    <xf numFmtId="0" fontId="63" fillId="77" borderId="246" applyNumberFormat="0" applyProtection="0">
      <alignment horizontal="left" vertical="top" indent="1"/>
    </xf>
    <xf numFmtId="0" fontId="63" fillId="77" borderId="246" applyNumberFormat="0" applyProtection="0">
      <alignment horizontal="left" vertical="top" indent="1"/>
    </xf>
    <xf numFmtId="0" fontId="5" fillId="49" borderId="246" applyNumberFormat="0" applyProtection="0">
      <alignment horizontal="left" vertical="top" indent="1"/>
    </xf>
    <xf numFmtId="0" fontId="5" fillId="49" borderId="246" applyNumberFormat="0" applyProtection="0">
      <alignment horizontal="left" vertical="top" indent="1"/>
    </xf>
    <xf numFmtId="0" fontId="5" fillId="49" borderId="246" applyNumberFormat="0" applyProtection="0">
      <alignment horizontal="left" vertical="top" indent="1"/>
    </xf>
    <xf numFmtId="0" fontId="5" fillId="49" borderId="246" applyNumberFormat="0" applyProtection="0">
      <alignment horizontal="left" vertical="top" indent="1"/>
    </xf>
    <xf numFmtId="0" fontId="5" fillId="49" borderId="246" applyNumberFormat="0" applyProtection="0">
      <alignment horizontal="left" vertical="top" indent="1"/>
    </xf>
    <xf numFmtId="0" fontId="5" fillId="49" borderId="246" applyNumberFormat="0" applyProtection="0">
      <alignment horizontal="left" vertical="top" indent="1"/>
    </xf>
    <xf numFmtId="0" fontId="5" fillId="49" borderId="246" applyNumberFormat="0" applyProtection="0">
      <alignment horizontal="left" vertical="top" indent="1"/>
    </xf>
    <xf numFmtId="0" fontId="5" fillId="49" borderId="246" applyNumberFormat="0" applyProtection="0">
      <alignment horizontal="left" vertical="top" indent="1"/>
    </xf>
    <xf numFmtId="0" fontId="5" fillId="49" borderId="246" applyNumberFormat="0" applyProtection="0">
      <alignment horizontal="left" vertical="top" indent="1"/>
    </xf>
    <xf numFmtId="0" fontId="5" fillId="49" borderId="246" applyNumberFormat="0" applyProtection="0">
      <alignment horizontal="left" vertical="top" indent="1"/>
    </xf>
    <xf numFmtId="0" fontId="5" fillId="49" borderId="246" applyNumberFormat="0" applyProtection="0">
      <alignment horizontal="left" vertical="top" indent="1"/>
    </xf>
    <xf numFmtId="0" fontId="5" fillId="49" borderId="246" applyNumberFormat="0" applyProtection="0">
      <alignment horizontal="left" vertical="top" indent="1"/>
    </xf>
    <xf numFmtId="0" fontId="5" fillId="50" borderId="246" applyNumberFormat="0" applyProtection="0">
      <alignment horizontal="left" vertical="center" indent="1"/>
    </xf>
    <xf numFmtId="0" fontId="5" fillId="50" borderId="246" applyNumberFormat="0" applyProtection="0">
      <alignment horizontal="left" vertical="center" indent="1"/>
    </xf>
    <xf numFmtId="0" fontId="5" fillId="50" borderId="246" applyNumberFormat="0" applyProtection="0">
      <alignment horizontal="left" vertical="center" indent="1"/>
    </xf>
    <xf numFmtId="0" fontId="5" fillId="50" borderId="246" applyNumberFormat="0" applyProtection="0">
      <alignment horizontal="left" vertical="center" indent="1"/>
    </xf>
    <xf numFmtId="0" fontId="5" fillId="50" borderId="246" applyNumberFormat="0" applyProtection="0">
      <alignment horizontal="left" vertical="center" indent="1"/>
    </xf>
    <xf numFmtId="0" fontId="5" fillId="50" borderId="246" applyNumberFormat="0" applyProtection="0">
      <alignment horizontal="left" vertical="center" indent="1"/>
    </xf>
    <xf numFmtId="0" fontId="63" fillId="46" borderId="245" applyNumberFormat="0" applyProtection="0">
      <alignment horizontal="left" vertical="center" indent="1"/>
    </xf>
    <xf numFmtId="0" fontId="63" fillId="46" borderId="245" applyNumberFormat="0" applyProtection="0">
      <alignment horizontal="left" vertical="center" indent="1"/>
    </xf>
    <xf numFmtId="0" fontId="5" fillId="50" borderId="246" applyNumberFormat="0" applyProtection="0">
      <alignment horizontal="left" vertical="center" indent="1"/>
    </xf>
    <xf numFmtId="0" fontId="5" fillId="50" borderId="246" applyNumberFormat="0" applyProtection="0">
      <alignment horizontal="left" vertical="center" indent="1"/>
    </xf>
    <xf numFmtId="0" fontId="5" fillId="50" borderId="246" applyNumberFormat="0" applyProtection="0">
      <alignment horizontal="left" vertical="center" indent="1"/>
    </xf>
    <xf numFmtId="0" fontId="5" fillId="50" borderId="246" applyNumberFormat="0" applyProtection="0">
      <alignment horizontal="left" vertical="center" indent="1"/>
    </xf>
    <xf numFmtId="0" fontId="5" fillId="50" borderId="246" applyNumberFormat="0" applyProtection="0">
      <alignment horizontal="left" vertical="center" indent="1"/>
    </xf>
    <xf numFmtId="0" fontId="5" fillId="50" borderId="246" applyNumberFormat="0" applyProtection="0">
      <alignment horizontal="left" vertical="center" indent="1"/>
    </xf>
    <xf numFmtId="0" fontId="63" fillId="86" borderId="244" applyNumberFormat="0" applyProtection="0">
      <alignment horizontal="left" vertical="center" indent="1"/>
    </xf>
    <xf numFmtId="0" fontId="63" fillId="86" borderId="244" applyNumberFormat="0" applyProtection="0">
      <alignment horizontal="left" vertical="center" indent="1"/>
    </xf>
    <xf numFmtId="0" fontId="5" fillId="50" borderId="246" applyNumberFormat="0" applyProtection="0">
      <alignment horizontal="left" vertical="center" indent="1"/>
    </xf>
    <xf numFmtId="0" fontId="5" fillId="50" borderId="246" applyNumberFormat="0" applyProtection="0">
      <alignment horizontal="left" vertical="center" indent="1"/>
    </xf>
    <xf numFmtId="0" fontId="63" fillId="86" borderId="244" applyNumberFormat="0" applyProtection="0">
      <alignment horizontal="left" vertical="center" indent="1"/>
    </xf>
    <xf numFmtId="0" fontId="63" fillId="86" borderId="244" applyNumberFormat="0" applyProtection="0">
      <alignment horizontal="left" vertical="center" indent="1"/>
    </xf>
    <xf numFmtId="0" fontId="5" fillId="50" borderId="246" applyNumberFormat="0" applyProtection="0">
      <alignment horizontal="left" vertical="center" indent="1"/>
    </xf>
    <xf numFmtId="0" fontId="5" fillId="50" borderId="246" applyNumberFormat="0" applyProtection="0">
      <alignment horizontal="left" vertical="center" indent="1"/>
    </xf>
    <xf numFmtId="0" fontId="63" fillId="46" borderId="245" applyNumberFormat="0" applyProtection="0">
      <alignment horizontal="left" vertical="center" indent="1"/>
    </xf>
    <xf numFmtId="0" fontId="63" fillId="46" borderId="245" applyNumberFormat="0" applyProtection="0">
      <alignment horizontal="left" vertical="center" indent="1"/>
    </xf>
    <xf numFmtId="0" fontId="5" fillId="50" borderId="246" applyNumberFormat="0" applyProtection="0">
      <alignment horizontal="left" vertical="center" indent="1"/>
    </xf>
    <xf numFmtId="0" fontId="5" fillId="50" borderId="246" applyNumberFormat="0" applyProtection="0">
      <alignment horizontal="left" vertical="center" indent="1"/>
    </xf>
    <xf numFmtId="0" fontId="5" fillId="50" borderId="246" applyNumberFormat="0" applyProtection="0">
      <alignment horizontal="left" vertical="center" indent="1"/>
    </xf>
    <xf numFmtId="0" fontId="5" fillId="50" borderId="246" applyNumberFormat="0" applyProtection="0">
      <alignment horizontal="left" vertical="center" indent="1"/>
    </xf>
    <xf numFmtId="0" fontId="5" fillId="50" borderId="246" applyNumberFormat="0" applyProtection="0">
      <alignment horizontal="left" vertical="center" indent="1"/>
    </xf>
    <xf numFmtId="0" fontId="5" fillId="50" borderId="246" applyNumberFormat="0" applyProtection="0">
      <alignment horizontal="left" vertical="center" indent="1"/>
    </xf>
    <xf numFmtId="0" fontId="5" fillId="50" borderId="246" applyNumberFormat="0" applyProtection="0">
      <alignment horizontal="left" vertical="center" indent="1"/>
    </xf>
    <xf numFmtId="0" fontId="5" fillId="50" borderId="246" applyNumberFormat="0" applyProtection="0">
      <alignment horizontal="left" vertical="center" indent="1"/>
    </xf>
    <xf numFmtId="0" fontId="5" fillId="50" borderId="246" applyNumberFormat="0" applyProtection="0">
      <alignment horizontal="left" vertical="center" indent="1"/>
    </xf>
    <xf numFmtId="0" fontId="5" fillId="50" borderId="246" applyNumberFormat="0" applyProtection="0">
      <alignment horizontal="left" vertical="center" indent="1"/>
    </xf>
    <xf numFmtId="0" fontId="5" fillId="50" borderId="246" applyNumberFormat="0" applyProtection="0">
      <alignment horizontal="left" vertical="top" indent="1"/>
    </xf>
    <xf numFmtId="0" fontId="5" fillId="50" borderId="246" applyNumberFormat="0" applyProtection="0">
      <alignment horizontal="left" vertical="top" indent="1"/>
    </xf>
    <xf numFmtId="0" fontId="5" fillId="50" borderId="246" applyNumberFormat="0" applyProtection="0">
      <alignment horizontal="left" vertical="top" indent="1"/>
    </xf>
    <xf numFmtId="0" fontId="5" fillId="50" borderId="246" applyNumberFormat="0" applyProtection="0">
      <alignment horizontal="left" vertical="top" indent="1"/>
    </xf>
    <xf numFmtId="0" fontId="63" fillId="46" borderId="246" applyNumberFormat="0" applyProtection="0">
      <alignment horizontal="left" vertical="top" indent="1"/>
    </xf>
    <xf numFmtId="0" fontId="63" fillId="46" borderId="246" applyNumberFormat="0" applyProtection="0">
      <alignment horizontal="left" vertical="top" indent="1"/>
    </xf>
    <xf numFmtId="0" fontId="5" fillId="50" borderId="246" applyNumberFormat="0" applyProtection="0">
      <alignment horizontal="left" vertical="top" indent="1"/>
    </xf>
    <xf numFmtId="0" fontId="5" fillId="50" borderId="246" applyNumberFormat="0" applyProtection="0">
      <alignment horizontal="left" vertical="top" indent="1"/>
    </xf>
    <xf numFmtId="0" fontId="5" fillId="50" borderId="246" applyNumberFormat="0" applyProtection="0">
      <alignment horizontal="left" vertical="top" indent="1"/>
    </xf>
    <xf numFmtId="0" fontId="5" fillId="50" borderId="246" applyNumberFormat="0" applyProtection="0">
      <alignment horizontal="left" vertical="top" indent="1"/>
    </xf>
    <xf numFmtId="0" fontId="5" fillId="50" borderId="246" applyNumberFormat="0" applyProtection="0">
      <alignment horizontal="left" vertical="top" indent="1"/>
    </xf>
    <xf numFmtId="0" fontId="5" fillId="50" borderId="246" applyNumberFormat="0" applyProtection="0">
      <alignment horizontal="left" vertical="top" indent="1"/>
    </xf>
    <xf numFmtId="0" fontId="63" fillId="46" borderId="246" applyNumberFormat="0" applyProtection="0">
      <alignment horizontal="left" vertical="top" indent="1"/>
    </xf>
    <xf numFmtId="0" fontId="63" fillId="46" borderId="246" applyNumberFormat="0" applyProtection="0">
      <alignment horizontal="left" vertical="top" indent="1"/>
    </xf>
    <xf numFmtId="0" fontId="63" fillId="46" borderId="246" applyNumberFormat="0" applyProtection="0">
      <alignment horizontal="left" vertical="top" indent="1"/>
    </xf>
    <xf numFmtId="0" fontId="63" fillId="46" borderId="246" applyNumberFormat="0" applyProtection="0">
      <alignment horizontal="left" vertical="top" indent="1"/>
    </xf>
    <xf numFmtId="0" fontId="5" fillId="50" borderId="246" applyNumberFormat="0" applyProtection="0">
      <alignment horizontal="left" vertical="top" indent="1"/>
    </xf>
    <xf numFmtId="0" fontId="5" fillId="50" borderId="246" applyNumberFormat="0" applyProtection="0">
      <alignment horizontal="left" vertical="top" indent="1"/>
    </xf>
    <xf numFmtId="0" fontId="63" fillId="46" borderId="246" applyNumberFormat="0" applyProtection="0">
      <alignment horizontal="left" vertical="top" indent="1"/>
    </xf>
    <xf numFmtId="0" fontId="63" fillId="46" borderId="246" applyNumberFormat="0" applyProtection="0">
      <alignment horizontal="left" vertical="top" indent="1"/>
    </xf>
    <xf numFmtId="0" fontId="5" fillId="50" borderId="246" applyNumberFormat="0" applyProtection="0">
      <alignment horizontal="left" vertical="top" indent="1"/>
    </xf>
    <xf numFmtId="0" fontId="5" fillId="50" borderId="246" applyNumberFormat="0" applyProtection="0">
      <alignment horizontal="left" vertical="top" indent="1"/>
    </xf>
    <xf numFmtId="0" fontId="5" fillId="50" borderId="246" applyNumberFormat="0" applyProtection="0">
      <alignment horizontal="left" vertical="top" indent="1"/>
    </xf>
    <xf numFmtId="0" fontId="5" fillId="50" borderId="246" applyNumberFormat="0" applyProtection="0">
      <alignment horizontal="left" vertical="top" indent="1"/>
    </xf>
    <xf numFmtId="0" fontId="5" fillId="50" borderId="246" applyNumberFormat="0" applyProtection="0">
      <alignment horizontal="left" vertical="top" indent="1"/>
    </xf>
    <xf numFmtId="0" fontId="5" fillId="50" borderId="246" applyNumberFormat="0" applyProtection="0">
      <alignment horizontal="left" vertical="top" indent="1"/>
    </xf>
    <xf numFmtId="0" fontId="5" fillId="50" borderId="246" applyNumberFormat="0" applyProtection="0">
      <alignment horizontal="left" vertical="top" indent="1"/>
    </xf>
    <xf numFmtId="0" fontId="5" fillId="50" borderId="246" applyNumberFormat="0" applyProtection="0">
      <alignment horizontal="left" vertical="top" indent="1"/>
    </xf>
    <xf numFmtId="0" fontId="5" fillId="50" borderId="246" applyNumberFormat="0" applyProtection="0">
      <alignment horizontal="left" vertical="top" indent="1"/>
    </xf>
    <xf numFmtId="0" fontId="5" fillId="50" borderId="246" applyNumberFormat="0" applyProtection="0">
      <alignment horizontal="left" vertical="top" indent="1"/>
    </xf>
    <xf numFmtId="0" fontId="5" fillId="50" borderId="246" applyNumberFormat="0" applyProtection="0">
      <alignment horizontal="left" vertical="top" indent="1"/>
    </xf>
    <xf numFmtId="0" fontId="5" fillId="50" borderId="246" applyNumberFormat="0" applyProtection="0">
      <alignment horizontal="left" vertical="top" indent="1"/>
    </xf>
    <xf numFmtId="0" fontId="5" fillId="96" borderId="248" applyNumberFormat="0">
      <protection locked="0"/>
    </xf>
    <xf numFmtId="0" fontId="5" fillId="96" borderId="248" applyNumberFormat="0">
      <protection locked="0"/>
    </xf>
    <xf numFmtId="0" fontId="5" fillId="96" borderId="248" applyNumberFormat="0">
      <protection locked="0"/>
    </xf>
    <xf numFmtId="0" fontId="5" fillId="96" borderId="248" applyNumberFormat="0">
      <protection locked="0"/>
    </xf>
    <xf numFmtId="0" fontId="64" fillId="91" borderId="249" applyBorder="0"/>
    <xf numFmtId="4" fontId="55" fillId="40" borderId="246" applyNumberFormat="0" applyProtection="0">
      <alignment vertical="center"/>
    </xf>
    <xf numFmtId="4" fontId="55" fillId="40" borderId="246" applyNumberFormat="0" applyProtection="0">
      <alignment vertical="center"/>
    </xf>
    <xf numFmtId="4" fontId="95" fillId="97" borderId="246" applyNumberFormat="0" applyProtection="0">
      <alignment vertical="center"/>
    </xf>
    <xf numFmtId="4" fontId="95" fillId="97" borderId="246" applyNumberFormat="0" applyProtection="0">
      <alignment vertical="center"/>
    </xf>
    <xf numFmtId="4" fontId="95" fillId="97" borderId="246" applyNumberFormat="0" applyProtection="0">
      <alignment vertical="center"/>
    </xf>
    <xf numFmtId="4" fontId="95" fillId="97" borderId="246" applyNumberFormat="0" applyProtection="0">
      <alignment vertical="center"/>
    </xf>
    <xf numFmtId="4" fontId="55" fillId="40" borderId="246" applyNumberFormat="0" applyProtection="0">
      <alignment vertical="center"/>
    </xf>
    <xf numFmtId="4" fontId="55" fillId="40" borderId="246" applyNumberFormat="0" applyProtection="0">
      <alignment vertical="center"/>
    </xf>
    <xf numFmtId="4" fontId="57" fillId="40" borderId="246" applyNumberFormat="0" applyProtection="0">
      <alignment vertical="center"/>
    </xf>
    <xf numFmtId="4" fontId="57" fillId="40" borderId="246" applyNumberFormat="0" applyProtection="0">
      <alignment vertical="center"/>
    </xf>
    <xf numFmtId="4" fontId="100" fillId="0" borderId="244" applyNumberFormat="0" applyProtection="0">
      <alignment vertical="center"/>
    </xf>
    <xf numFmtId="4" fontId="100" fillId="0" borderId="244" applyNumberFormat="0" applyProtection="0">
      <alignment vertical="center"/>
    </xf>
    <xf numFmtId="4" fontId="100" fillId="0" borderId="244" applyNumberFormat="0" applyProtection="0">
      <alignment vertical="center"/>
    </xf>
    <xf numFmtId="4" fontId="100" fillId="0" borderId="244" applyNumberFormat="0" applyProtection="0">
      <alignment vertical="center"/>
    </xf>
    <xf numFmtId="4" fontId="97" fillId="40" borderId="225" applyNumberFormat="0" applyProtection="0">
      <alignment vertical="center"/>
    </xf>
    <xf numFmtId="4" fontId="97" fillId="40" borderId="225" applyNumberFormat="0" applyProtection="0">
      <alignment vertical="center"/>
    </xf>
    <xf numFmtId="4" fontId="97" fillId="40" borderId="225" applyNumberFormat="0" applyProtection="0">
      <alignment vertical="center"/>
    </xf>
    <xf numFmtId="4" fontId="97" fillId="40" borderId="225" applyNumberFormat="0" applyProtection="0">
      <alignment vertical="center"/>
    </xf>
    <xf numFmtId="4" fontId="57" fillId="40" borderId="246" applyNumberFormat="0" applyProtection="0">
      <alignment vertical="center"/>
    </xf>
    <xf numFmtId="4" fontId="57" fillId="40" borderId="246" applyNumberFormat="0" applyProtection="0">
      <alignment vertical="center"/>
    </xf>
    <xf numFmtId="4" fontId="55" fillId="40" borderId="246" applyNumberFormat="0" applyProtection="0">
      <alignment horizontal="left" vertical="center" indent="1"/>
    </xf>
    <xf numFmtId="4" fontId="55" fillId="40" borderId="246" applyNumberFormat="0" applyProtection="0">
      <alignment horizontal="left" vertical="center" indent="1"/>
    </xf>
    <xf numFmtId="4" fontId="95" fillId="94" borderId="246" applyNumberFormat="0" applyProtection="0">
      <alignment horizontal="left" vertical="center" indent="1"/>
    </xf>
    <xf numFmtId="4" fontId="95" fillId="94" borderId="246" applyNumberFormat="0" applyProtection="0">
      <alignment horizontal="left" vertical="center" indent="1"/>
    </xf>
    <xf numFmtId="4" fontId="95" fillId="94" borderId="246" applyNumberFormat="0" applyProtection="0">
      <alignment horizontal="left" vertical="center" indent="1"/>
    </xf>
    <xf numFmtId="4" fontId="95" fillId="94" borderId="246" applyNumberFormat="0" applyProtection="0">
      <alignment horizontal="left" vertical="center" indent="1"/>
    </xf>
    <xf numFmtId="4" fontId="55" fillId="40" borderId="246" applyNumberFormat="0" applyProtection="0">
      <alignment horizontal="left" vertical="center" indent="1"/>
    </xf>
    <xf numFmtId="4" fontId="55" fillId="40" borderId="246" applyNumberFormat="0" applyProtection="0">
      <alignment horizontal="left" vertical="center" indent="1"/>
    </xf>
    <xf numFmtId="0" fontId="55" fillId="40" borderId="246" applyNumberFormat="0" applyProtection="0">
      <alignment horizontal="left" vertical="top" indent="1"/>
    </xf>
    <xf numFmtId="0" fontId="55" fillId="40" borderId="246" applyNumberFormat="0" applyProtection="0">
      <alignment horizontal="left" vertical="top" indent="1"/>
    </xf>
    <xf numFmtId="0" fontId="95" fillId="97" borderId="246" applyNumberFormat="0" applyProtection="0">
      <alignment horizontal="left" vertical="top" indent="1"/>
    </xf>
    <xf numFmtId="0" fontId="95" fillId="97" borderId="246" applyNumberFormat="0" applyProtection="0">
      <alignment horizontal="left" vertical="top" indent="1"/>
    </xf>
    <xf numFmtId="0" fontId="95" fillId="97" borderId="246" applyNumberFormat="0" applyProtection="0">
      <alignment horizontal="left" vertical="top" indent="1"/>
    </xf>
    <xf numFmtId="0" fontId="95" fillId="97" borderId="246" applyNumberFormat="0" applyProtection="0">
      <alignment horizontal="left" vertical="top" indent="1"/>
    </xf>
    <xf numFmtId="0" fontId="55" fillId="40" borderId="246" applyNumberFormat="0" applyProtection="0">
      <alignment horizontal="left" vertical="top" indent="1"/>
    </xf>
    <xf numFmtId="0" fontId="55" fillId="40" borderId="246" applyNumberFormat="0" applyProtection="0">
      <alignment horizontal="left" vertical="top" indent="1"/>
    </xf>
    <xf numFmtId="4" fontId="55" fillId="46" borderId="246" applyNumberFormat="0" applyProtection="0">
      <alignment horizontal="right" vertical="center"/>
    </xf>
    <xf numFmtId="4" fontId="95" fillId="0" borderId="225" applyNumberFormat="0" applyProtection="0">
      <alignment horizontal="right" vertical="center"/>
    </xf>
    <xf numFmtId="4" fontId="95" fillId="0" borderId="225" applyNumberFormat="0" applyProtection="0">
      <alignment horizontal="right" vertical="center"/>
    </xf>
    <xf numFmtId="4" fontId="55" fillId="46" borderId="246" applyNumberFormat="0" applyProtection="0">
      <alignment horizontal="right" vertical="center"/>
    </xf>
    <xf numFmtId="4" fontId="55" fillId="46" borderId="246" applyNumberFormat="0" applyProtection="0">
      <alignment horizontal="right" vertical="center"/>
    </xf>
    <xf numFmtId="4" fontId="63" fillId="0" borderId="224" applyNumberFormat="0" applyProtection="0">
      <alignment horizontal="right" vertical="center"/>
    </xf>
    <xf numFmtId="4" fontId="63" fillId="0" borderId="224" applyNumberFormat="0" applyProtection="0">
      <alignment horizontal="right" vertical="center"/>
    </xf>
    <xf numFmtId="4" fontId="63" fillId="0" borderId="224" applyNumberFormat="0" applyProtection="0">
      <alignment horizontal="right" vertical="center"/>
    </xf>
    <xf numFmtId="4" fontId="63" fillId="0" borderId="224" applyNumberFormat="0" applyProtection="0">
      <alignment horizontal="right" vertical="center"/>
    </xf>
    <xf numFmtId="4" fontId="63" fillId="0" borderId="245" applyNumberFormat="0" applyProtection="0">
      <alignment horizontal="right" vertical="center"/>
    </xf>
    <xf numFmtId="4" fontId="63" fillId="0" borderId="245" applyNumberFormat="0" applyProtection="0">
      <alignment horizontal="right" vertical="center"/>
    </xf>
    <xf numFmtId="4" fontId="63" fillId="0" borderId="245" applyNumberFormat="0" applyProtection="0">
      <alignment horizontal="right" vertical="center"/>
    </xf>
    <xf numFmtId="4" fontId="63" fillId="0" borderId="245" applyNumberFormat="0" applyProtection="0">
      <alignment horizontal="right" vertical="center"/>
    </xf>
    <xf numFmtId="4" fontId="63" fillId="0" borderId="224" applyNumberFormat="0" applyProtection="0">
      <alignment horizontal="right" vertical="center"/>
    </xf>
    <xf numFmtId="4" fontId="55" fillId="46" borderId="246" applyNumberFormat="0" applyProtection="0">
      <alignment horizontal="right" vertical="center"/>
    </xf>
    <xf numFmtId="4" fontId="55" fillId="46" borderId="246" applyNumberFormat="0" applyProtection="0">
      <alignment horizontal="right" vertical="center"/>
    </xf>
    <xf numFmtId="4" fontId="55" fillId="46" borderId="246" applyNumberFormat="0" applyProtection="0">
      <alignment horizontal="right" vertical="center"/>
    </xf>
    <xf numFmtId="4" fontId="57" fillId="46" borderId="246" applyNumberFormat="0" applyProtection="0">
      <alignment horizontal="right" vertical="center"/>
    </xf>
    <xf numFmtId="4" fontId="57" fillId="46" borderId="246" applyNumberFormat="0" applyProtection="0">
      <alignment horizontal="right" vertical="center"/>
    </xf>
    <xf numFmtId="4" fontId="96" fillId="92" borderId="221" applyNumberFormat="0" applyProtection="0">
      <alignment horizontal="right" vertical="center"/>
    </xf>
    <xf numFmtId="4" fontId="96" fillId="92" borderId="221" applyNumberFormat="0" applyProtection="0">
      <alignment horizontal="right" vertical="center"/>
    </xf>
    <xf numFmtId="4" fontId="96" fillId="92" borderId="221" applyNumberFormat="0" applyProtection="0">
      <alignment horizontal="right" vertical="center"/>
    </xf>
    <xf numFmtId="4" fontId="96" fillId="92" borderId="221" applyNumberFormat="0" applyProtection="0">
      <alignment horizontal="right" vertical="center"/>
    </xf>
    <xf numFmtId="4" fontId="97" fillId="7" borderId="245" applyNumberFormat="0" applyProtection="0">
      <alignment horizontal="right" vertical="center"/>
    </xf>
    <xf numFmtId="4" fontId="97" fillId="7" borderId="245" applyNumberFormat="0" applyProtection="0">
      <alignment horizontal="right" vertical="center"/>
    </xf>
    <xf numFmtId="4" fontId="97" fillId="7" borderId="245" applyNumberFormat="0" applyProtection="0">
      <alignment horizontal="right" vertical="center"/>
    </xf>
    <xf numFmtId="4" fontId="97" fillId="7" borderId="245" applyNumberFormat="0" applyProtection="0">
      <alignment horizontal="right" vertical="center"/>
    </xf>
    <xf numFmtId="4" fontId="57" fillId="46" borderId="246" applyNumberFormat="0" applyProtection="0">
      <alignment horizontal="right" vertical="center"/>
    </xf>
    <xf numFmtId="4" fontId="57" fillId="46" borderId="246" applyNumberFormat="0" applyProtection="0">
      <alignment horizontal="right" vertical="center"/>
    </xf>
    <xf numFmtId="4" fontId="95" fillId="51" borderId="225" applyNumberFormat="0" applyProtection="0">
      <alignment horizontal="center" vertical="center" wrapText="1"/>
    </xf>
    <xf numFmtId="4" fontId="95" fillId="51" borderId="225" applyNumberFormat="0" applyProtection="0">
      <alignment horizontal="center" vertical="center" wrapText="1"/>
    </xf>
    <xf numFmtId="4" fontId="55" fillId="48" borderId="246" applyNumberFormat="0" applyProtection="0">
      <alignment horizontal="left" vertical="center" indent="1"/>
    </xf>
    <xf numFmtId="4" fontId="55" fillId="48" borderId="246" applyNumberFormat="0" applyProtection="0">
      <alignment horizontal="left" vertical="center" indent="1"/>
    </xf>
    <xf numFmtId="4" fontId="63" fillId="86" borderId="221" applyNumberFormat="0" applyProtection="0">
      <alignment horizontal="left" vertical="center" indent="1"/>
    </xf>
    <xf numFmtId="4" fontId="63" fillId="86" borderId="221" applyNumberFormat="0" applyProtection="0">
      <alignment horizontal="left" vertical="center" indent="1"/>
    </xf>
    <xf numFmtId="4" fontId="63" fillId="86" borderId="221" applyNumberFormat="0" applyProtection="0">
      <alignment horizontal="left" vertical="center" indent="1"/>
    </xf>
    <xf numFmtId="4" fontId="63" fillId="86" borderId="221" applyNumberFormat="0" applyProtection="0">
      <alignment horizontal="left" vertical="center" indent="1"/>
    </xf>
    <xf numFmtId="4" fontId="63" fillId="86" borderId="221" applyNumberFormat="0" applyProtection="0">
      <alignment horizontal="left" vertical="center" indent="1"/>
    </xf>
    <xf numFmtId="4" fontId="63" fillId="86" borderId="221" applyNumberFormat="0" applyProtection="0">
      <alignment horizontal="left" vertical="center" indent="1"/>
    </xf>
    <xf numFmtId="4" fontId="63" fillId="86" borderId="221" applyNumberFormat="0" applyProtection="0">
      <alignment horizontal="left" vertical="center" indent="1"/>
    </xf>
    <xf numFmtId="4" fontId="63" fillId="86" borderId="221" applyNumberFormat="0" applyProtection="0">
      <alignment horizontal="left" vertical="center" indent="1"/>
    </xf>
    <xf numFmtId="4" fontId="63" fillId="87" borderId="245" applyNumberFormat="0" applyProtection="0">
      <alignment horizontal="left" vertical="center" indent="1"/>
    </xf>
    <xf numFmtId="4" fontId="63" fillId="87" borderId="245" applyNumberFormat="0" applyProtection="0">
      <alignment horizontal="left" vertical="center" indent="1"/>
    </xf>
    <xf numFmtId="4" fontId="63" fillId="87" borderId="245" applyNumberFormat="0" applyProtection="0">
      <alignment horizontal="left" vertical="center" indent="1"/>
    </xf>
    <xf numFmtId="4" fontId="63" fillId="87" borderId="245" applyNumberFormat="0" applyProtection="0">
      <alignment horizontal="left" vertical="center" indent="1"/>
    </xf>
    <xf numFmtId="4" fontId="55" fillId="48" borderId="246" applyNumberFormat="0" applyProtection="0">
      <alignment horizontal="left" vertical="center" indent="1"/>
    </xf>
    <xf numFmtId="4" fontId="55" fillId="48" borderId="246" applyNumberFormat="0" applyProtection="0">
      <alignment horizontal="left" vertical="center" indent="1"/>
    </xf>
    <xf numFmtId="4" fontId="55" fillId="48" borderId="246" applyNumberFormat="0" applyProtection="0">
      <alignment horizontal="left" vertical="center" indent="1"/>
    </xf>
    <xf numFmtId="4" fontId="55" fillId="48" borderId="246" applyNumberFormat="0" applyProtection="0">
      <alignment horizontal="left" vertical="center" indent="1"/>
    </xf>
    <xf numFmtId="0" fontId="55" fillId="43" borderId="246" applyNumberFormat="0" applyProtection="0">
      <alignment horizontal="left" vertical="top" indent="1"/>
    </xf>
    <xf numFmtId="0" fontId="55" fillId="43" borderId="246" applyNumberFormat="0" applyProtection="0">
      <alignment horizontal="left" vertical="top" indent="1"/>
    </xf>
    <xf numFmtId="0" fontId="55" fillId="43" borderId="246" applyNumberFormat="0" applyProtection="0">
      <alignment horizontal="right" vertical="top"/>
    </xf>
    <xf numFmtId="0" fontId="55" fillId="43" borderId="246" applyNumberFormat="0" applyProtection="0">
      <alignment horizontal="right" vertical="top"/>
    </xf>
    <xf numFmtId="0" fontId="95" fillId="48" borderId="246" applyNumberFormat="0" applyProtection="0">
      <alignment horizontal="left" vertical="top" indent="1"/>
    </xf>
    <xf numFmtId="0" fontId="95" fillId="48" borderId="246" applyNumberFormat="0" applyProtection="0">
      <alignment horizontal="left" vertical="top" indent="1"/>
    </xf>
    <xf numFmtId="0" fontId="53" fillId="43" borderId="246" applyNumberFormat="0" applyProtection="0">
      <alignment horizontal="left" vertical="top" indent="1"/>
    </xf>
    <xf numFmtId="0" fontId="53" fillId="43" borderId="246" applyNumberFormat="0" applyProtection="0">
      <alignment horizontal="left" vertical="top" indent="1"/>
    </xf>
    <xf numFmtId="0" fontId="55" fillId="43" borderId="246" applyNumberFormat="0" applyProtection="0">
      <alignment horizontal="right" vertical="top"/>
    </xf>
    <xf numFmtId="0" fontId="55" fillId="43" borderId="246" applyNumberFormat="0" applyProtection="0">
      <alignment horizontal="right" vertical="top"/>
    </xf>
    <xf numFmtId="0" fontId="55" fillId="43" borderId="246" applyNumberFormat="0" applyProtection="0">
      <alignment horizontal="centerContinuous" vertical="top"/>
    </xf>
    <xf numFmtId="0" fontId="55" fillId="43" borderId="246" applyNumberFormat="0" applyProtection="0">
      <alignment horizontal="centerContinuous" vertical="top"/>
    </xf>
    <xf numFmtId="0" fontId="55" fillId="43" borderId="246" applyNumberFormat="0" applyProtection="0">
      <alignment horizontal="centerContinuous" vertical="top"/>
    </xf>
    <xf numFmtId="0" fontId="55" fillId="43" borderId="246" applyNumberFormat="0" applyProtection="0">
      <alignment horizontal="centerContinuous" vertical="top"/>
    </xf>
    <xf numFmtId="4" fontId="101" fillId="52" borderId="221" applyNumberFormat="0" applyProtection="0">
      <alignment horizontal="left" vertical="center" indent="1"/>
    </xf>
    <xf numFmtId="4" fontId="101" fillId="52" borderId="221" applyNumberFormat="0" applyProtection="0">
      <alignment horizontal="left" vertical="center" indent="1"/>
    </xf>
    <xf numFmtId="4" fontId="101" fillId="52" borderId="221" applyNumberFormat="0" applyProtection="0">
      <alignment horizontal="left" vertical="center" indent="1"/>
    </xf>
    <xf numFmtId="4" fontId="101" fillId="52" borderId="221" applyNumberFormat="0" applyProtection="0">
      <alignment horizontal="left" vertical="center" indent="1"/>
    </xf>
    <xf numFmtId="4" fontId="102" fillId="52" borderId="224" applyNumberFormat="0" applyProtection="0">
      <alignment horizontal="left" vertical="center" indent="1"/>
    </xf>
    <xf numFmtId="4" fontId="102" fillId="52" borderId="224" applyNumberFormat="0" applyProtection="0">
      <alignment horizontal="left" vertical="center" indent="1"/>
    </xf>
    <xf numFmtId="0" fontId="100" fillId="0" borderId="221"/>
    <xf numFmtId="0" fontId="100" fillId="0" borderId="221"/>
    <xf numFmtId="0" fontId="100" fillId="0" borderId="221"/>
    <xf numFmtId="0" fontId="100" fillId="0" borderId="221"/>
    <xf numFmtId="4" fontId="60" fillId="46" borderId="223" applyNumberFormat="0" applyProtection="0">
      <alignment horizontal="right" vertical="center"/>
    </xf>
    <xf numFmtId="4" fontId="60" fillId="46" borderId="223" applyNumberFormat="0" applyProtection="0">
      <alignment horizontal="right" vertical="center"/>
    </xf>
    <xf numFmtId="4" fontId="100" fillId="0" borderId="221" applyNumberFormat="0" applyProtection="0">
      <alignment horizontal="right" vertical="center"/>
    </xf>
    <xf numFmtId="4" fontId="100" fillId="0" borderId="221" applyNumberFormat="0" applyProtection="0">
      <alignment horizontal="right" vertical="center"/>
    </xf>
    <xf numFmtId="4" fontId="100" fillId="0" borderId="221" applyNumberFormat="0" applyProtection="0">
      <alignment horizontal="right" vertical="center"/>
    </xf>
    <xf numFmtId="4" fontId="100" fillId="0" borderId="221" applyNumberFormat="0" applyProtection="0">
      <alignment horizontal="right" vertical="center"/>
    </xf>
    <xf numFmtId="4" fontId="104" fillId="96" borderId="222" applyNumberFormat="0" applyProtection="0">
      <alignment horizontal="right" vertical="center"/>
    </xf>
    <xf numFmtId="4" fontId="104" fillId="96" borderId="222" applyNumberFormat="0" applyProtection="0">
      <alignment horizontal="right" vertical="center"/>
    </xf>
    <xf numFmtId="4" fontId="104" fillId="96" borderId="222" applyNumberFormat="0" applyProtection="0">
      <alignment horizontal="right" vertical="center"/>
    </xf>
    <xf numFmtId="4" fontId="104" fillId="96" borderId="222" applyNumberFormat="0" applyProtection="0">
      <alignment horizontal="right" vertical="center"/>
    </xf>
    <xf numFmtId="4" fontId="60" fillId="46" borderId="223" applyNumberFormat="0" applyProtection="0">
      <alignment horizontal="right" vertical="center"/>
    </xf>
    <xf numFmtId="4" fontId="60" fillId="46" borderId="223" applyNumberFormat="0" applyProtection="0">
      <alignment horizontal="right" vertical="center"/>
    </xf>
    <xf numFmtId="0" fontId="111" fillId="99" borderId="243">
      <alignment horizontal="right" wrapText="1"/>
    </xf>
    <xf numFmtId="0" fontId="53" fillId="0" borderId="250" applyNumberFormat="0" applyFill="0" applyAlignment="0" applyProtection="0"/>
    <xf numFmtId="0" fontId="79" fillId="0" borderId="251" applyNumberFormat="0" applyFill="0" applyAlignment="0" applyProtection="0"/>
    <xf numFmtId="4" fontId="5" fillId="91" borderId="247" applyNumberFormat="0" applyProtection="0">
      <alignment horizontal="left" vertical="center" indent="1"/>
    </xf>
    <xf numFmtId="4" fontId="58" fillId="90" borderId="244" applyNumberFormat="0" applyProtection="0">
      <alignment horizontal="left" vertical="center" indent="1"/>
    </xf>
    <xf numFmtId="4" fontId="5" fillId="91" borderId="247" applyNumberFormat="0" applyProtection="0">
      <alignment horizontal="left" vertical="center" indent="1"/>
    </xf>
    <xf numFmtId="4" fontId="63" fillId="45" borderId="247" applyNumberFormat="0" applyProtection="0">
      <alignment horizontal="left" vertical="center" indent="1"/>
    </xf>
    <xf numFmtId="4" fontId="63" fillId="45" borderId="247" applyNumberFormat="0" applyProtection="0">
      <alignment horizontal="left" vertical="center" indent="1"/>
    </xf>
    <xf numFmtId="4" fontId="58" fillId="90" borderId="244" applyNumberFormat="0" applyProtection="0">
      <alignment horizontal="left" vertical="center" indent="1"/>
    </xf>
    <xf numFmtId="4" fontId="95" fillId="44" borderId="244" applyNumberFormat="0" applyProtection="0">
      <alignment horizontal="right" vertical="center"/>
    </xf>
    <xf numFmtId="4" fontId="95" fillId="44" borderId="244" applyNumberFormat="0" applyProtection="0">
      <alignment horizontal="right" vertical="center"/>
    </xf>
    <xf numFmtId="4" fontId="63" fillId="36" borderId="245" applyNumberFormat="0" applyProtection="0">
      <alignment horizontal="right" vertical="center"/>
    </xf>
    <xf numFmtId="4" fontId="63" fillId="34" borderId="245" applyNumberFormat="0" applyProtection="0">
      <alignment horizontal="right" vertical="center"/>
    </xf>
    <xf numFmtId="0" fontId="9" fillId="0" borderId="252">
      <alignment horizontal="left" vertical="center"/>
    </xf>
    <xf numFmtId="10" fontId="63" fillId="40" borderId="248" applyNumberFormat="0" applyBorder="0" applyAlignment="0" applyProtection="0"/>
    <xf numFmtId="4" fontId="53" fillId="41" borderId="246" applyNumberFormat="0" applyProtection="0">
      <alignment vertical="center"/>
    </xf>
    <xf numFmtId="4" fontId="56" fillId="42" borderId="246" applyNumberFormat="0" applyProtection="0">
      <alignment vertical="center"/>
    </xf>
    <xf numFmtId="4" fontId="53" fillId="42" borderId="246" applyNumberFormat="0" applyProtection="0">
      <alignment horizontal="left" vertical="center" indent="1"/>
    </xf>
    <xf numFmtId="0" fontId="53" fillId="42" borderId="246" applyNumberFormat="0" applyProtection="0">
      <alignment horizontal="left" vertical="top" indent="1"/>
    </xf>
    <xf numFmtId="4" fontId="55" fillId="30" borderId="246" applyNumberFormat="0" applyProtection="0">
      <alignment horizontal="right" vertical="center"/>
    </xf>
    <xf numFmtId="4" fontId="55" fillId="31" borderId="246" applyNumberFormat="0" applyProtection="0">
      <alignment horizontal="right" vertical="center"/>
    </xf>
    <xf numFmtId="4" fontId="55" fillId="35" borderId="246" applyNumberFormat="0" applyProtection="0">
      <alignment horizontal="right" vertical="center"/>
    </xf>
    <xf numFmtId="4" fontId="55" fillId="33" borderId="246" applyNumberFormat="0" applyProtection="0">
      <alignment horizontal="right" vertical="center"/>
    </xf>
    <xf numFmtId="4" fontId="55" fillId="34" borderId="246" applyNumberFormat="0" applyProtection="0">
      <alignment horizontal="right" vertical="center"/>
    </xf>
    <xf numFmtId="4" fontId="55" fillId="37" borderId="246" applyNumberFormat="0" applyProtection="0">
      <alignment horizontal="right" vertical="center"/>
    </xf>
    <xf numFmtId="4" fontId="55" fillId="36" borderId="246" applyNumberFormat="0" applyProtection="0">
      <alignment horizontal="right" vertical="center"/>
    </xf>
    <xf numFmtId="4" fontId="55" fillId="44" borderId="246" applyNumberFormat="0" applyProtection="0">
      <alignment horizontal="right" vertical="center"/>
    </xf>
    <xf numFmtId="4" fontId="55" fillId="32" borderId="246" applyNumberFormat="0" applyProtection="0">
      <alignment horizontal="right" vertical="center"/>
    </xf>
    <xf numFmtId="0" fontId="73" fillId="77" borderId="253" applyNumberFormat="0" applyAlignment="0" applyProtection="0"/>
    <xf numFmtId="4" fontId="60" fillId="46" borderId="246" applyNumberFormat="0" applyProtection="0">
      <alignment horizontal="right" vertical="center"/>
    </xf>
    <xf numFmtId="0" fontId="63" fillId="77" borderId="245" applyNumberFormat="0" applyProtection="0">
      <alignment horizontal="left" vertical="center" indent="1"/>
    </xf>
    <xf numFmtId="0" fontId="63" fillId="93" borderId="245" applyNumberFormat="0" applyProtection="0">
      <alignment horizontal="left" vertical="center" indent="1"/>
    </xf>
    <xf numFmtId="0" fontId="63" fillId="95" borderId="244" applyNumberFormat="0" applyProtection="0">
      <alignment horizontal="left" vertical="center" indent="1"/>
    </xf>
    <xf numFmtId="0" fontId="63" fillId="95" borderId="244" applyNumberFormat="0" applyProtection="0">
      <alignment horizontal="left" vertical="center" indent="1"/>
    </xf>
    <xf numFmtId="0" fontId="63" fillId="93" borderId="245" applyNumberFormat="0" applyProtection="0">
      <alignment horizontal="left" vertical="center" indent="1"/>
    </xf>
    <xf numFmtId="0" fontId="63" fillId="94" borderId="245" applyNumberFormat="0" applyProtection="0">
      <alignment horizontal="left" vertical="center" indent="1"/>
    </xf>
    <xf numFmtId="0" fontId="63" fillId="93" borderId="244" applyNumberFormat="0" applyProtection="0">
      <alignment horizontal="left" vertical="center" indent="1"/>
    </xf>
    <xf numFmtId="0" fontId="63" fillId="93" borderId="244" applyNumberFormat="0" applyProtection="0">
      <alignment horizontal="left" vertical="center" indent="1"/>
    </xf>
    <xf numFmtId="0" fontId="63" fillId="94" borderId="245" applyNumberFormat="0" applyProtection="0">
      <alignment horizontal="left" vertical="center" indent="1"/>
    </xf>
    <xf numFmtId="4" fontId="63" fillId="48" borderId="247" applyNumberFormat="0" applyProtection="0">
      <alignment horizontal="left" vertical="center" indent="1"/>
    </xf>
    <xf numFmtId="4" fontId="63" fillId="48" borderId="247" applyNumberFormat="0" applyProtection="0">
      <alignment horizontal="left" vertical="center" indent="1"/>
    </xf>
    <xf numFmtId="4" fontId="63" fillId="46" borderId="247" applyNumberFormat="0" applyProtection="0">
      <alignment horizontal="left" vertical="center" indent="1"/>
    </xf>
    <xf numFmtId="4" fontId="63" fillId="46" borderId="247" applyNumberFormat="0" applyProtection="0">
      <alignment horizontal="left" vertical="center" indent="1"/>
    </xf>
    <xf numFmtId="4" fontId="63" fillId="48" borderId="245" applyNumberFormat="0" applyProtection="0">
      <alignment horizontal="right" vertical="center"/>
    </xf>
    <xf numFmtId="4" fontId="63" fillId="48" borderId="245" applyNumberFormat="0" applyProtection="0">
      <alignment horizontal="right" vertical="center"/>
    </xf>
    <xf numFmtId="4" fontId="63" fillId="86" borderId="244" applyNumberFormat="0" applyProtection="0">
      <alignment horizontal="right" vertical="center"/>
    </xf>
    <xf numFmtId="4" fontId="63" fillId="86" borderId="244" applyNumberFormat="0" applyProtection="0">
      <alignment horizontal="right" vertical="center"/>
    </xf>
    <xf numFmtId="4" fontId="63" fillId="86" borderId="244" applyNumberFormat="0" applyProtection="0">
      <alignment horizontal="right" vertical="center"/>
    </xf>
    <xf numFmtId="4" fontId="63" fillId="86" borderId="244" applyNumberFormat="0" applyProtection="0">
      <alignment horizontal="right" vertical="center"/>
    </xf>
    <xf numFmtId="4" fontId="98" fillId="51" borderId="248" applyNumberFormat="0" applyProtection="0">
      <alignment horizontal="right" vertical="center"/>
    </xf>
    <xf numFmtId="4" fontId="5" fillId="91" borderId="247" applyNumberFormat="0" applyProtection="0">
      <alignment horizontal="left" vertical="center" indent="1"/>
    </xf>
    <xf numFmtId="0" fontId="73" fillId="77" borderId="253" applyNumberFormat="0" applyAlignment="0" applyProtection="0"/>
    <xf numFmtId="0" fontId="74" fillId="78" borderId="245" applyNumberFormat="0" applyAlignment="0" applyProtection="0"/>
    <xf numFmtId="4" fontId="5" fillId="91" borderId="247" applyNumberFormat="0" applyProtection="0">
      <alignment horizontal="left" vertical="center" indent="1"/>
    </xf>
    <xf numFmtId="4" fontId="53" fillId="91" borderId="244" applyNumberFormat="0" applyProtection="0">
      <alignment horizontal="left" vertical="center" indent="1"/>
    </xf>
    <xf numFmtId="4" fontId="53" fillId="91" borderId="244" applyNumberFormat="0" applyProtection="0">
      <alignment horizontal="left" vertical="center" indent="1"/>
    </xf>
    <xf numFmtId="4" fontId="63" fillId="32" borderId="245" applyNumberFormat="0" applyProtection="0">
      <alignment horizontal="right" vertical="center"/>
    </xf>
    <xf numFmtId="4" fontId="63" fillId="32" borderId="245" applyNumberFormat="0" applyProtection="0">
      <alignment horizontal="right" vertical="center"/>
    </xf>
    <xf numFmtId="4" fontId="95" fillId="32" borderId="244" applyNumberFormat="0" applyProtection="0">
      <alignment horizontal="right" vertical="center"/>
    </xf>
    <xf numFmtId="4" fontId="95" fillId="32" borderId="244" applyNumberFormat="0" applyProtection="0">
      <alignment horizontal="right" vertical="center"/>
    </xf>
    <xf numFmtId="4" fontId="63" fillId="44" borderId="245" applyNumberFormat="0" applyProtection="0">
      <alignment horizontal="right" vertical="center"/>
    </xf>
    <xf numFmtId="4" fontId="63" fillId="44" borderId="245" applyNumberFormat="0" applyProtection="0">
      <alignment horizontal="right" vertical="center"/>
    </xf>
    <xf numFmtId="4" fontId="63" fillId="36" borderId="245" applyNumberFormat="0" applyProtection="0">
      <alignment horizontal="right" vertical="center"/>
    </xf>
    <xf numFmtId="4" fontId="95" fillId="36" borderId="244" applyNumberFormat="0" applyProtection="0">
      <alignment horizontal="right" vertical="center"/>
    </xf>
    <xf numFmtId="4" fontId="95" fillId="36" borderId="244" applyNumberFormat="0" applyProtection="0">
      <alignment horizontal="right" vertical="center"/>
    </xf>
    <xf numFmtId="4" fontId="63" fillId="37" borderId="245" applyNumberFormat="0" applyProtection="0">
      <alignment horizontal="right" vertical="center"/>
    </xf>
    <xf numFmtId="4" fontId="63" fillId="37" borderId="245" applyNumberFormat="0" applyProtection="0">
      <alignment horizontal="right" vertical="center"/>
    </xf>
    <xf numFmtId="4" fontId="95" fillId="37" borderId="244" applyNumberFormat="0" applyProtection="0">
      <alignment horizontal="right" vertical="center"/>
    </xf>
    <xf numFmtId="4" fontId="95" fillId="37" borderId="244" applyNumberFormat="0" applyProtection="0">
      <alignment horizontal="right" vertical="center"/>
    </xf>
    <xf numFmtId="4" fontId="63" fillId="34" borderId="245" applyNumberFormat="0" applyProtection="0">
      <alignment horizontal="right" vertical="center"/>
    </xf>
    <xf numFmtId="4" fontId="95" fillId="34" borderId="244" applyNumberFormat="0" applyProtection="0">
      <alignment horizontal="right" vertical="center"/>
    </xf>
    <xf numFmtId="4" fontId="95" fillId="34" borderId="244" applyNumberFormat="0" applyProtection="0">
      <alignment horizontal="right" vertical="center"/>
    </xf>
    <xf numFmtId="4" fontId="63" fillId="33" borderId="245" applyNumberFormat="0" applyProtection="0">
      <alignment horizontal="right" vertical="center"/>
    </xf>
    <xf numFmtId="4" fontId="63" fillId="33" borderId="245" applyNumberFormat="0" applyProtection="0">
      <alignment horizontal="right" vertical="center"/>
    </xf>
    <xf numFmtId="4" fontId="95" fillId="33" borderId="244" applyNumberFormat="0" applyProtection="0">
      <alignment horizontal="right" vertical="center"/>
    </xf>
    <xf numFmtId="4" fontId="95" fillId="33" borderId="244" applyNumberFormat="0" applyProtection="0">
      <alignment horizontal="right" vertical="center"/>
    </xf>
    <xf numFmtId="4" fontId="63" fillId="35" borderId="247" applyNumberFormat="0" applyProtection="0">
      <alignment horizontal="right" vertical="center"/>
    </xf>
    <xf numFmtId="4" fontId="63" fillId="35" borderId="247" applyNumberFormat="0" applyProtection="0">
      <alignment horizontal="right" vertical="center"/>
    </xf>
    <xf numFmtId="4" fontId="95" fillId="35" borderId="244" applyNumberFormat="0" applyProtection="0">
      <alignment horizontal="right" vertical="center"/>
    </xf>
    <xf numFmtId="4" fontId="95" fillId="35" borderId="244" applyNumberFormat="0" applyProtection="0">
      <alignment horizontal="right" vertical="center"/>
    </xf>
    <xf numFmtId="4" fontId="63" fillId="88" borderId="245" applyNumberFormat="0" applyProtection="0">
      <alignment horizontal="right" vertical="center"/>
    </xf>
    <xf numFmtId="4" fontId="63" fillId="88" borderId="245" applyNumberFormat="0" applyProtection="0">
      <alignment horizontal="right" vertical="center"/>
    </xf>
    <xf numFmtId="4" fontId="95" fillId="31" borderId="244" applyNumberFormat="0" applyProtection="0">
      <alignment horizontal="right" vertical="center"/>
    </xf>
    <xf numFmtId="4" fontId="95" fillId="31" borderId="244" applyNumberFormat="0" applyProtection="0">
      <alignment horizontal="right" vertical="center"/>
    </xf>
    <xf numFmtId="4" fontId="63" fillId="30" borderId="245" applyNumberFormat="0" applyProtection="0">
      <alignment horizontal="right" vertical="center"/>
    </xf>
    <xf numFmtId="4" fontId="63" fillId="30" borderId="245" applyNumberFormat="0" applyProtection="0">
      <alignment horizontal="right" vertical="center"/>
    </xf>
    <xf numFmtId="4" fontId="95" fillId="30" borderId="244" applyNumberFormat="0" applyProtection="0">
      <alignment horizontal="right" vertical="center"/>
    </xf>
    <xf numFmtId="4" fontId="95" fillId="30" borderId="244" applyNumberFormat="0" applyProtection="0">
      <alignment horizontal="right" vertical="center"/>
    </xf>
    <xf numFmtId="4" fontId="63" fillId="87" borderId="245" applyNumberFormat="0" applyProtection="0">
      <alignment horizontal="left" vertical="center" indent="1"/>
    </xf>
    <xf numFmtId="4" fontId="63" fillId="87" borderId="245" applyNumberFormat="0" applyProtection="0">
      <alignment horizontal="left" vertical="center" indent="1"/>
    </xf>
    <xf numFmtId="4" fontId="63" fillId="86" borderId="244" applyNumberFormat="0" applyProtection="0">
      <alignment horizontal="left" vertical="center" indent="1"/>
    </xf>
    <xf numFmtId="4" fontId="63" fillId="86" borderId="244" applyNumberFormat="0" applyProtection="0">
      <alignment horizontal="left" vertical="center" indent="1"/>
    </xf>
    <xf numFmtId="4" fontId="63" fillId="86" borderId="244" applyNumberFormat="0" applyProtection="0">
      <alignment horizontal="left" vertical="center" indent="1"/>
    </xf>
    <xf numFmtId="4" fontId="63" fillId="86" borderId="244" applyNumberFormat="0" applyProtection="0">
      <alignment horizontal="left" vertical="center" indent="1"/>
    </xf>
    <xf numFmtId="4" fontId="63" fillId="42" borderId="245" applyNumberFormat="0" applyProtection="0">
      <alignment horizontal="left" vertical="center" indent="1"/>
    </xf>
    <xf numFmtId="4" fontId="63" fillId="42" borderId="245" applyNumberFormat="0" applyProtection="0">
      <alignment horizontal="left" vertical="center" indent="1"/>
    </xf>
    <xf numFmtId="4" fontId="95" fillId="41" borderId="244" applyNumberFormat="0" applyProtection="0">
      <alignment horizontal="left" vertical="center" indent="1"/>
    </xf>
    <xf numFmtId="4" fontId="95" fillId="41" borderId="244" applyNumberFormat="0" applyProtection="0">
      <alignment horizontal="left" vertical="center" indent="1"/>
    </xf>
    <xf numFmtId="4" fontId="97" fillId="42" borderId="245" applyNumberFormat="0" applyProtection="0">
      <alignment vertical="center"/>
    </xf>
    <xf numFmtId="4" fontId="97" fillId="42" borderId="245" applyNumberFormat="0" applyProtection="0">
      <alignment vertical="center"/>
    </xf>
    <xf numFmtId="4" fontId="96" fillId="41" borderId="244" applyNumberFormat="0" applyProtection="0">
      <alignment vertical="center"/>
    </xf>
    <xf numFmtId="4" fontId="96" fillId="41" borderId="244" applyNumberFormat="0" applyProtection="0">
      <alignment vertical="center"/>
    </xf>
    <xf numFmtId="4" fontId="63" fillId="41" borderId="245" applyNumberFormat="0" applyProtection="0">
      <alignment vertical="center"/>
    </xf>
    <xf numFmtId="4" fontId="63" fillId="41" borderId="245" applyNumberFormat="0" applyProtection="0">
      <alignment vertical="center"/>
    </xf>
    <xf numFmtId="4" fontId="95" fillId="41" borderId="244" applyNumberFormat="0" applyProtection="0">
      <alignment vertical="center"/>
    </xf>
    <xf numFmtId="4" fontId="95" fillId="41" borderId="244" applyNumberFormat="0" applyProtection="0">
      <alignment vertical="center"/>
    </xf>
    <xf numFmtId="0" fontId="94" fillId="78" borderId="257" applyNumberFormat="0" applyAlignment="0" applyProtection="0"/>
    <xf numFmtId="0" fontId="52" fillId="85" borderId="256" applyNumberFormat="0" applyAlignment="0" applyProtection="0"/>
    <xf numFmtId="0" fontId="63" fillId="72" borderId="245" applyNumberFormat="0" applyFont="0" applyAlignment="0" applyProtection="0"/>
    <xf numFmtId="0" fontId="63" fillId="72" borderId="245" applyNumberFormat="0" applyFont="0" applyAlignment="0" applyProtection="0"/>
    <xf numFmtId="0" fontId="63" fillId="72" borderId="245" applyNumberFormat="0" applyFont="0" applyAlignment="0" applyProtection="0"/>
    <xf numFmtId="0" fontId="63" fillId="72" borderId="245" applyNumberFormat="0" applyFont="0" applyAlignment="0" applyProtection="0"/>
    <xf numFmtId="0" fontId="63" fillId="72" borderId="245" applyNumberFormat="0" applyFont="0" applyAlignment="0" applyProtection="0"/>
    <xf numFmtId="0" fontId="5" fillId="72" borderId="255" applyNumberFormat="0" applyFont="0" applyAlignment="0" applyProtection="0"/>
    <xf numFmtId="0" fontId="9" fillId="0" borderId="252">
      <alignment horizontal="left" vertical="center"/>
    </xf>
    <xf numFmtId="10" fontId="63" fillId="40" borderId="248" applyNumberFormat="0" applyBorder="0" applyAlignment="0" applyProtection="0"/>
    <xf numFmtId="10" fontId="63" fillId="40" borderId="248" applyNumberFormat="0" applyBorder="0" applyAlignment="0" applyProtection="0"/>
    <xf numFmtId="10" fontId="63" fillId="40" borderId="248" applyNumberFormat="0" applyBorder="0" applyAlignment="0" applyProtection="0"/>
    <xf numFmtId="0" fontId="89" fillId="73" borderId="245" applyNumberFormat="0" applyAlignment="0" applyProtection="0"/>
    <xf numFmtId="0" fontId="90" fillId="82" borderId="254" applyNumberFormat="0" applyAlignment="0" applyProtection="0"/>
    <xf numFmtId="0" fontId="89" fillId="73" borderId="245" applyNumberFormat="0" applyAlignment="0" applyProtection="0"/>
    <xf numFmtId="0" fontId="89" fillId="73" borderId="245" applyNumberFormat="0" applyAlignment="0" applyProtection="0"/>
    <xf numFmtId="0" fontId="89" fillId="73" borderId="245" applyNumberFormat="0" applyAlignment="0" applyProtection="0"/>
    <xf numFmtId="0" fontId="89" fillId="73" borderId="245" applyNumberFormat="0" applyAlignment="0" applyProtection="0"/>
    <xf numFmtId="0" fontId="89" fillId="73" borderId="245" applyNumberFormat="0" applyAlignment="0" applyProtection="0"/>
    <xf numFmtId="0" fontId="89" fillId="73" borderId="245" applyNumberFormat="0" applyAlignment="0" applyProtection="0"/>
    <xf numFmtId="0" fontId="89" fillId="73" borderId="245" applyNumberFormat="0" applyAlignment="0" applyProtection="0"/>
    <xf numFmtId="0" fontId="89" fillId="73" borderId="245" applyNumberFormat="0" applyAlignment="0" applyProtection="0"/>
    <xf numFmtId="0" fontId="89" fillId="73" borderId="245" applyNumberFormat="0" applyAlignment="0" applyProtection="0"/>
    <xf numFmtId="0" fontId="89" fillId="73" borderId="245" applyNumberFormat="0" applyAlignment="0" applyProtection="0"/>
    <xf numFmtId="0" fontId="89" fillId="73" borderId="245" applyNumberFormat="0" applyAlignment="0" applyProtection="0"/>
    <xf numFmtId="0" fontId="89" fillId="73" borderId="245" applyNumberFormat="0" applyAlignment="0" applyProtection="0"/>
    <xf numFmtId="0" fontId="89" fillId="73" borderId="245" applyNumberFormat="0" applyAlignment="0" applyProtection="0"/>
    <xf numFmtId="0" fontId="89" fillId="73" borderId="245" applyNumberFormat="0" applyAlignment="0" applyProtection="0"/>
    <xf numFmtId="0" fontId="90" fillId="82" borderId="254" applyNumberFormat="0" applyAlignment="0" applyProtection="0"/>
    <xf numFmtId="0" fontId="89" fillId="73" borderId="245" applyNumberFormat="0" applyAlignment="0" applyProtection="0"/>
    <xf numFmtId="0" fontId="5" fillId="72" borderId="255" applyNumberFormat="0" applyFont="0" applyAlignment="0" applyProtection="0"/>
    <xf numFmtId="0" fontId="63" fillId="72" borderId="245" applyNumberFormat="0" applyFont="0" applyAlignment="0" applyProtection="0"/>
    <xf numFmtId="0" fontId="63" fillId="72" borderId="245" applyNumberFormat="0" applyFont="0" applyAlignment="0" applyProtection="0"/>
    <xf numFmtId="0" fontId="63" fillId="72" borderId="245" applyNumberFormat="0" applyFont="0" applyAlignment="0" applyProtection="0"/>
    <xf numFmtId="0" fontId="63" fillId="72" borderId="245" applyNumberFormat="0" applyFont="0" applyAlignment="0" applyProtection="0"/>
    <xf numFmtId="0" fontId="63" fillId="72" borderId="245" applyNumberFormat="0" applyFont="0" applyAlignment="0" applyProtection="0"/>
    <xf numFmtId="0" fontId="52" fillId="85" borderId="256" applyNumberFormat="0" applyAlignment="0" applyProtection="0"/>
    <xf numFmtId="0" fontId="94" fillId="78" borderId="257" applyNumberFormat="0" applyAlignment="0" applyProtection="0"/>
    <xf numFmtId="4" fontId="53" fillId="41" borderId="246" applyNumberFormat="0" applyProtection="0">
      <alignment vertical="center"/>
    </xf>
    <xf numFmtId="4" fontId="63" fillId="41" borderId="245" applyNumberFormat="0" applyProtection="0">
      <alignment vertical="center"/>
    </xf>
    <xf numFmtId="4" fontId="63" fillId="41" borderId="245" applyNumberFormat="0" applyProtection="0">
      <alignment vertical="center"/>
    </xf>
    <xf numFmtId="4" fontId="53" fillId="41" borderId="246" applyNumberFormat="0" applyProtection="0">
      <alignment vertical="center"/>
    </xf>
    <xf numFmtId="4" fontId="56" fillId="42" borderId="246" applyNumberFormat="0" applyProtection="0">
      <alignment vertical="center"/>
    </xf>
    <xf numFmtId="4" fontId="97" fillId="42" borderId="245" applyNumberFormat="0" applyProtection="0">
      <alignment vertical="center"/>
    </xf>
    <xf numFmtId="4" fontId="97" fillId="42" borderId="245" applyNumberFormat="0" applyProtection="0">
      <alignment vertical="center"/>
    </xf>
    <xf numFmtId="4" fontId="53" fillId="42" borderId="246" applyNumberFormat="0" applyProtection="0">
      <alignment horizontal="left" vertical="center" indent="1"/>
    </xf>
    <xf numFmtId="4" fontId="63" fillId="42" borderId="245" applyNumberFormat="0" applyProtection="0">
      <alignment horizontal="left" vertical="center" indent="1"/>
    </xf>
    <xf numFmtId="4" fontId="63" fillId="42" borderId="245" applyNumberFormat="0" applyProtection="0">
      <alignment horizontal="left" vertical="center" indent="1"/>
    </xf>
    <xf numFmtId="4" fontId="53" fillId="42" borderId="246" applyNumberFormat="0" applyProtection="0">
      <alignment horizontal="left" vertical="center" indent="1"/>
    </xf>
    <xf numFmtId="0" fontId="53" fillId="42" borderId="246" applyNumberFormat="0" applyProtection="0">
      <alignment horizontal="left" vertical="top" indent="1"/>
    </xf>
    <xf numFmtId="0" fontId="58" fillId="41" borderId="246" applyNumberFormat="0" applyProtection="0">
      <alignment horizontal="left" vertical="top" indent="1"/>
    </xf>
    <xf numFmtId="0" fontId="58" fillId="41" borderId="246" applyNumberFormat="0" applyProtection="0">
      <alignment horizontal="left" vertical="top" indent="1"/>
    </xf>
    <xf numFmtId="4" fontId="63" fillId="87" borderId="245" applyNumberFormat="0" applyProtection="0">
      <alignment horizontal="left" vertical="center" indent="1"/>
    </xf>
    <xf numFmtId="4" fontId="63" fillId="87" borderId="245" applyNumberFormat="0" applyProtection="0">
      <alignment horizontal="left" vertical="center" indent="1"/>
    </xf>
    <xf numFmtId="4" fontId="55" fillId="30" borderId="246" applyNumberFormat="0" applyProtection="0">
      <alignment horizontal="right" vertical="center"/>
    </xf>
    <xf numFmtId="4" fontId="63" fillId="30" borderId="245" applyNumberFormat="0" applyProtection="0">
      <alignment horizontal="right" vertical="center"/>
    </xf>
    <xf numFmtId="4" fontId="63" fillId="30" borderId="245" applyNumberFormat="0" applyProtection="0">
      <alignment horizontal="right" vertical="center"/>
    </xf>
    <xf numFmtId="4" fontId="55" fillId="31" borderId="246" applyNumberFormat="0" applyProtection="0">
      <alignment horizontal="right" vertical="center"/>
    </xf>
    <xf numFmtId="4" fontId="63" fillId="88" borderId="245" applyNumberFormat="0" applyProtection="0">
      <alignment horizontal="right" vertical="center"/>
    </xf>
    <xf numFmtId="4" fontId="63" fillId="88" borderId="245" applyNumberFormat="0" applyProtection="0">
      <alignment horizontal="right" vertical="center"/>
    </xf>
    <xf numFmtId="4" fontId="55" fillId="35" borderId="246" applyNumberFormat="0" applyProtection="0">
      <alignment horizontal="right" vertical="center"/>
    </xf>
    <xf numFmtId="4" fontId="63" fillId="35" borderId="247" applyNumberFormat="0" applyProtection="0">
      <alignment horizontal="right" vertical="center"/>
    </xf>
    <xf numFmtId="4" fontId="63" fillId="35" borderId="247" applyNumberFormat="0" applyProtection="0">
      <alignment horizontal="right" vertical="center"/>
    </xf>
    <xf numFmtId="4" fontId="55" fillId="33" borderId="246" applyNumberFormat="0" applyProtection="0">
      <alignment horizontal="right" vertical="center"/>
    </xf>
    <xf numFmtId="4" fontId="63" fillId="33" borderId="245" applyNumberFormat="0" applyProtection="0">
      <alignment horizontal="right" vertical="center"/>
    </xf>
    <xf numFmtId="4" fontId="63" fillId="33" borderId="245" applyNumberFormat="0" applyProtection="0">
      <alignment horizontal="right" vertical="center"/>
    </xf>
    <xf numFmtId="4" fontId="55" fillId="34" borderId="246" applyNumberFormat="0" applyProtection="0">
      <alignment horizontal="right" vertical="center"/>
    </xf>
    <xf numFmtId="4" fontId="63" fillId="34" borderId="245" applyNumberFormat="0" applyProtection="0">
      <alignment horizontal="right" vertical="center"/>
    </xf>
    <xf numFmtId="4" fontId="63" fillId="34" borderId="245" applyNumberFormat="0" applyProtection="0">
      <alignment horizontal="right" vertical="center"/>
    </xf>
    <xf numFmtId="4" fontId="55" fillId="37" borderId="246" applyNumberFormat="0" applyProtection="0">
      <alignment horizontal="right" vertical="center"/>
    </xf>
    <xf numFmtId="4" fontId="63" fillId="37" borderId="245" applyNumberFormat="0" applyProtection="0">
      <alignment horizontal="right" vertical="center"/>
    </xf>
    <xf numFmtId="4" fontId="63" fillId="37" borderId="245" applyNumberFormat="0" applyProtection="0">
      <alignment horizontal="right" vertical="center"/>
    </xf>
    <xf numFmtId="4" fontId="55" fillId="36" borderId="246" applyNumberFormat="0" applyProtection="0">
      <alignment horizontal="right" vertical="center"/>
    </xf>
    <xf numFmtId="4" fontId="63" fillId="36" borderId="245" applyNumberFormat="0" applyProtection="0">
      <alignment horizontal="right" vertical="center"/>
    </xf>
    <xf numFmtId="4" fontId="63" fillId="36" borderId="245" applyNumberFormat="0" applyProtection="0">
      <alignment horizontal="right" vertical="center"/>
    </xf>
    <xf numFmtId="4" fontId="55" fillId="44" borderId="246" applyNumberFormat="0" applyProtection="0">
      <alignment horizontal="right" vertical="center"/>
    </xf>
    <xf numFmtId="4" fontId="63" fillId="44" borderId="245" applyNumberFormat="0" applyProtection="0">
      <alignment horizontal="right" vertical="center"/>
    </xf>
    <xf numFmtId="4" fontId="63" fillId="44" borderId="245" applyNumberFormat="0" applyProtection="0">
      <alignment horizontal="right" vertical="center"/>
    </xf>
    <xf numFmtId="4" fontId="55" fillId="32" borderId="246" applyNumberFormat="0" applyProtection="0">
      <alignment horizontal="right" vertical="center"/>
    </xf>
    <xf numFmtId="4" fontId="63" fillId="32" borderId="245" applyNumberFormat="0" applyProtection="0">
      <alignment horizontal="right" vertical="center"/>
    </xf>
    <xf numFmtId="4" fontId="63" fillId="32" borderId="245" applyNumberFormat="0" applyProtection="0">
      <alignment horizontal="right" vertical="center"/>
    </xf>
    <xf numFmtId="4" fontId="63" fillId="45" borderId="247" applyNumberFormat="0" applyProtection="0">
      <alignment horizontal="left" vertical="center" indent="1"/>
    </xf>
    <xf numFmtId="4" fontId="63" fillId="45" borderId="247" applyNumberFormat="0" applyProtection="0">
      <alignment horizontal="left" vertical="center" indent="1"/>
    </xf>
    <xf numFmtId="4" fontId="5" fillId="91" borderId="247" applyNumberFormat="0" applyProtection="0">
      <alignment horizontal="left" vertical="center" indent="1"/>
    </xf>
    <xf numFmtId="4" fontId="5" fillId="91" borderId="247" applyNumberFormat="0" applyProtection="0">
      <alignment horizontal="left" vertical="center" indent="1"/>
    </xf>
    <xf numFmtId="4" fontId="5" fillId="91" borderId="247" applyNumberFormat="0" applyProtection="0">
      <alignment horizontal="left" vertical="center" indent="1"/>
    </xf>
    <xf numFmtId="4" fontId="5" fillId="91" borderId="247" applyNumberFormat="0" applyProtection="0">
      <alignment horizontal="left" vertical="center" indent="1"/>
    </xf>
    <xf numFmtId="0" fontId="74" fillId="78" borderId="245" applyNumberFormat="0" applyAlignment="0" applyProtection="0"/>
    <xf numFmtId="4" fontId="63" fillId="0" borderId="247" applyNumberFormat="0" applyProtection="0">
      <alignment horizontal="right" vertical="center"/>
    </xf>
    <xf numFmtId="4" fontId="63" fillId="0" borderId="247" applyNumberFormat="0" applyProtection="0">
      <alignment horizontal="right" vertical="center"/>
    </xf>
    <xf numFmtId="4" fontId="63" fillId="0" borderId="247" applyNumberFormat="0" applyProtection="0">
      <alignment horizontal="right" vertical="center"/>
    </xf>
    <xf numFmtId="4" fontId="63" fillId="0" borderId="247" applyNumberFormat="0" applyProtection="0">
      <alignment horizontal="right" vertical="center"/>
    </xf>
    <xf numFmtId="4" fontId="63" fillId="0" borderId="247" applyNumberFormat="0" applyProtection="0">
      <alignment horizontal="right" vertical="center"/>
    </xf>
    <xf numFmtId="4" fontId="102" fillId="52" borderId="247" applyNumberFormat="0" applyProtection="0">
      <alignment horizontal="left" vertical="center" indent="1"/>
    </xf>
    <xf numFmtId="4" fontId="102" fillId="52" borderId="247" applyNumberFormat="0" applyProtection="0">
      <alignment horizontal="left" vertical="center" indent="1"/>
    </xf>
    <xf numFmtId="4" fontId="60" fillId="46" borderId="246" applyNumberFormat="0" applyProtection="0">
      <alignment horizontal="right" vertical="center"/>
    </xf>
    <xf numFmtId="4" fontId="104" fillId="96" borderId="245" applyNumberFormat="0" applyProtection="0">
      <alignment horizontal="right" vertical="center"/>
    </xf>
    <xf numFmtId="4" fontId="104" fillId="96" borderId="245" applyNumberFormat="0" applyProtection="0">
      <alignment horizontal="right" vertical="center"/>
    </xf>
    <xf numFmtId="0" fontId="63" fillId="94" borderId="244" applyNumberFormat="0" applyProtection="0">
      <alignment horizontal="left" vertical="center" indent="1"/>
    </xf>
    <xf numFmtId="0" fontId="63" fillId="94" borderId="244" applyNumberFormat="0" applyProtection="0">
      <alignment horizontal="left" vertical="center" indent="1"/>
    </xf>
    <xf numFmtId="0" fontId="63" fillId="77" borderId="245" applyNumberFormat="0" applyProtection="0">
      <alignment horizontal="left" vertical="center" indent="1"/>
    </xf>
    <xf numFmtId="0" fontId="63" fillId="46" borderId="245" applyNumberFormat="0" applyProtection="0">
      <alignment horizontal="left" vertical="center" indent="1"/>
    </xf>
    <xf numFmtId="0" fontId="63" fillId="86" borderId="244" applyNumberFormat="0" applyProtection="0">
      <alignment horizontal="left" vertical="center" indent="1"/>
    </xf>
    <xf numFmtId="0" fontId="63" fillId="86" borderId="244" applyNumberFormat="0" applyProtection="0">
      <alignment horizontal="left" vertical="center" indent="1"/>
    </xf>
    <xf numFmtId="0" fontId="63" fillId="46" borderId="245" applyNumberFormat="0" applyProtection="0">
      <alignment horizontal="left" vertical="center" indent="1"/>
    </xf>
    <xf numFmtId="0" fontId="64" fillId="91" borderId="249" applyBorder="0"/>
    <xf numFmtId="4" fontId="100" fillId="0" borderId="244" applyNumberFormat="0" applyProtection="0">
      <alignment vertical="center"/>
    </xf>
    <xf numFmtId="4" fontId="100" fillId="0" borderId="244" applyNumberFormat="0" applyProtection="0">
      <alignment vertical="center"/>
    </xf>
    <xf numFmtId="4" fontId="97" fillId="40" borderId="248" applyNumberFormat="0" applyProtection="0">
      <alignment vertical="center"/>
    </xf>
    <xf numFmtId="4" fontId="97" fillId="40" borderId="248" applyNumberFormat="0" applyProtection="0">
      <alignment vertical="center"/>
    </xf>
    <xf numFmtId="4" fontId="95" fillId="0" borderId="248" applyNumberFormat="0" applyProtection="0">
      <alignment horizontal="right" vertical="center"/>
    </xf>
    <xf numFmtId="4" fontId="63" fillId="0" borderId="247" applyNumberFormat="0" applyProtection="0">
      <alignment horizontal="right" vertical="center"/>
    </xf>
    <xf numFmtId="4" fontId="63" fillId="0" borderId="247" applyNumberFormat="0" applyProtection="0">
      <alignment horizontal="right" vertical="center"/>
    </xf>
    <xf numFmtId="4" fontId="63" fillId="0" borderId="247" applyNumberFormat="0" applyProtection="0">
      <alignment horizontal="right" vertical="center"/>
    </xf>
    <xf numFmtId="4" fontId="63" fillId="0" borderId="247" applyNumberFormat="0" applyProtection="0">
      <alignment horizontal="right" vertical="center"/>
    </xf>
    <xf numFmtId="4" fontId="63" fillId="0" borderId="245" applyNumberFormat="0" applyProtection="0">
      <alignment horizontal="right" vertical="center"/>
    </xf>
    <xf numFmtId="4" fontId="63" fillId="0" borderId="245" applyNumberFormat="0" applyProtection="0">
      <alignment horizontal="right" vertical="center"/>
    </xf>
    <xf numFmtId="4" fontId="63" fillId="0" borderId="247" applyNumberFormat="0" applyProtection="0">
      <alignment horizontal="right" vertical="center"/>
    </xf>
    <xf numFmtId="4" fontId="96" fillId="92" borderId="244" applyNumberFormat="0" applyProtection="0">
      <alignment horizontal="right" vertical="center"/>
    </xf>
    <xf numFmtId="4" fontId="96" fillId="92" borderId="244" applyNumberFormat="0" applyProtection="0">
      <alignment horizontal="right" vertical="center"/>
    </xf>
    <xf numFmtId="4" fontId="97" fillId="7" borderId="245" applyNumberFormat="0" applyProtection="0">
      <alignment horizontal="right" vertical="center"/>
    </xf>
    <xf numFmtId="4" fontId="97" fillId="7" borderId="245" applyNumberFormat="0" applyProtection="0">
      <alignment horizontal="right" vertical="center"/>
    </xf>
    <xf numFmtId="4" fontId="95" fillId="51" borderId="248" applyNumberFormat="0" applyProtection="0">
      <alignment horizontal="center" vertical="center" wrapText="1"/>
    </xf>
    <xf numFmtId="4" fontId="63" fillId="86" borderId="244" applyNumberFormat="0" applyProtection="0">
      <alignment horizontal="left" vertical="center" indent="1"/>
    </xf>
    <xf numFmtId="4" fontId="63" fillId="86" borderId="244" applyNumberFormat="0" applyProtection="0">
      <alignment horizontal="left" vertical="center" indent="1"/>
    </xf>
    <xf numFmtId="4" fontId="63" fillId="86" borderId="244" applyNumberFormat="0" applyProtection="0">
      <alignment horizontal="left" vertical="center" indent="1"/>
    </xf>
    <xf numFmtId="4" fontId="63" fillId="86" borderId="244" applyNumberFormat="0" applyProtection="0">
      <alignment horizontal="left" vertical="center" indent="1"/>
    </xf>
    <xf numFmtId="4" fontId="63" fillId="87" borderId="245" applyNumberFormat="0" applyProtection="0">
      <alignment horizontal="left" vertical="center" indent="1"/>
    </xf>
    <xf numFmtId="4" fontId="63" fillId="87" borderId="245" applyNumberFormat="0" applyProtection="0">
      <alignment horizontal="left" vertical="center" indent="1"/>
    </xf>
    <xf numFmtId="4" fontId="101" fillId="52" borderId="244" applyNumberFormat="0" applyProtection="0">
      <alignment horizontal="left" vertical="center" indent="1"/>
    </xf>
    <xf numFmtId="4" fontId="101" fillId="52" borderId="244" applyNumberFormat="0" applyProtection="0">
      <alignment horizontal="left" vertical="center" indent="1"/>
    </xf>
    <xf numFmtId="4" fontId="102" fillId="52" borderId="247" applyNumberFormat="0" applyProtection="0">
      <alignment horizontal="left" vertical="center" indent="1"/>
    </xf>
    <xf numFmtId="4" fontId="102" fillId="52" borderId="247" applyNumberFormat="0" applyProtection="0">
      <alignment horizontal="left" vertical="center" indent="1"/>
    </xf>
    <xf numFmtId="0" fontId="63" fillId="98" borderId="248"/>
    <xf numFmtId="0" fontId="100" fillId="0" borderId="244"/>
    <xf numFmtId="0" fontId="100" fillId="0" borderId="244"/>
    <xf numFmtId="0" fontId="63" fillId="98" borderId="248"/>
    <xf numFmtId="4" fontId="100" fillId="0" borderId="244" applyNumberFormat="0" applyProtection="0">
      <alignment horizontal="right" vertical="center"/>
    </xf>
    <xf numFmtId="4" fontId="100" fillId="0" borderId="244" applyNumberFormat="0" applyProtection="0">
      <alignment horizontal="right" vertical="center"/>
    </xf>
    <xf numFmtId="4" fontId="104" fillId="96" borderId="245" applyNumberFormat="0" applyProtection="0">
      <alignment horizontal="right" vertical="center"/>
    </xf>
    <xf numFmtId="4" fontId="104" fillId="96" borderId="245" applyNumberFormat="0" applyProtection="0">
      <alignment horizontal="right" vertical="center"/>
    </xf>
    <xf numFmtId="0" fontId="53" fillId="0" borderId="250" applyNumberFormat="0" applyFill="0" applyAlignment="0" applyProtection="0"/>
    <xf numFmtId="0" fontId="79" fillId="0" borderId="251" applyNumberFormat="0" applyFill="0" applyAlignment="0" applyProtection="0"/>
    <xf numFmtId="0" fontId="9" fillId="0" borderId="258">
      <alignment horizontal="left" vertical="center"/>
    </xf>
    <xf numFmtId="10" fontId="63" fillId="40" borderId="225" applyNumberFormat="0" applyBorder="0" applyAlignment="0" applyProtection="0"/>
    <xf numFmtId="10" fontId="63" fillId="40" borderId="225" applyNumberFormat="0" applyBorder="0" applyAlignment="0" applyProtection="0"/>
    <xf numFmtId="4" fontId="58" fillId="42" borderId="246" applyNumberFormat="0" applyProtection="0">
      <alignment vertical="center"/>
    </xf>
    <xf numFmtId="4" fontId="58" fillId="42" borderId="246" applyNumberFormat="0" applyProtection="0">
      <alignment vertical="center"/>
    </xf>
    <xf numFmtId="4" fontId="117" fillId="42" borderId="246" applyNumberFormat="0" applyProtection="0">
      <alignment vertical="center"/>
    </xf>
    <xf numFmtId="4" fontId="58" fillId="42" borderId="246" applyNumberFormat="0" applyProtection="0">
      <alignment horizontal="left" vertical="center" indent="1"/>
    </xf>
    <xf numFmtId="4" fontId="58" fillId="42" borderId="246" applyNumberFormat="0" applyProtection="0">
      <alignment horizontal="left" vertical="center" indent="1"/>
    </xf>
    <xf numFmtId="0" fontId="58" fillId="42" borderId="246" applyNumberFormat="0" applyProtection="0">
      <alignment horizontal="left" vertical="top" indent="1"/>
    </xf>
    <xf numFmtId="4" fontId="95" fillId="0" borderId="225" applyNumberFormat="0" applyProtection="0">
      <alignment horizontal="left" vertical="center" indent="1"/>
    </xf>
    <xf numFmtId="4" fontId="95" fillId="104" borderId="246" applyNumberFormat="0" applyProtection="0">
      <alignment horizontal="right" vertical="center"/>
    </xf>
    <xf numFmtId="4" fontId="95" fillId="105" borderId="246" applyNumberFormat="0" applyProtection="0">
      <alignment horizontal="right" vertical="center"/>
    </xf>
    <xf numFmtId="4" fontId="95" fillId="106" borderId="246" applyNumberFormat="0" applyProtection="0">
      <alignment horizontal="right" vertical="center"/>
    </xf>
    <xf numFmtId="4" fontId="95" fillId="100" borderId="246" applyNumberFormat="0" applyProtection="0">
      <alignment horizontal="right" vertical="center"/>
    </xf>
    <xf numFmtId="4" fontId="95" fillId="107" borderId="246" applyNumberFormat="0" applyProtection="0">
      <alignment horizontal="right" vertical="center"/>
    </xf>
    <xf numFmtId="4" fontId="95" fillId="108" borderId="246" applyNumberFormat="0" applyProtection="0">
      <alignment horizontal="right" vertical="center"/>
    </xf>
    <xf numFmtId="4" fontId="95" fillId="109" borderId="246" applyNumberFormat="0" applyProtection="0">
      <alignment horizontal="right" vertical="center"/>
    </xf>
    <xf numFmtId="4" fontId="95" fillId="110" borderId="246" applyNumberFormat="0" applyProtection="0">
      <alignment horizontal="right" vertical="center"/>
    </xf>
    <xf numFmtId="4" fontId="95" fillId="102" borderId="246" applyNumberFormat="0" applyProtection="0">
      <alignment horizontal="right" vertical="center"/>
    </xf>
    <xf numFmtId="4" fontId="95" fillId="0" borderId="225" applyNumberFormat="0" applyProtection="0">
      <alignment horizontal="left" vertical="center" indent="1"/>
    </xf>
    <xf numFmtId="0" fontId="64" fillId="0" borderId="247" applyNumberFormat="0" applyProtection="0">
      <alignment horizontal="left" vertical="center" indent="1"/>
    </xf>
    <xf numFmtId="0" fontId="64" fillId="0" borderId="247" applyNumberFormat="0" applyProtection="0">
      <alignment horizontal="left" vertical="center" indent="1"/>
    </xf>
    <xf numFmtId="0" fontId="63" fillId="47" borderId="246" applyNumberFormat="0" applyProtection="0">
      <alignment horizontal="left" vertical="top" indent="1"/>
    </xf>
    <xf numFmtId="0" fontId="64" fillId="0" borderId="225" applyNumberFormat="0" applyProtection="0">
      <alignment horizontal="left" vertical="center" indent="1"/>
    </xf>
    <xf numFmtId="0" fontId="64" fillId="0" borderId="225" applyNumberFormat="0" applyProtection="0">
      <alignment horizontal="left" vertical="center" indent="1"/>
    </xf>
    <xf numFmtId="0" fontId="63" fillId="43" borderId="246" applyNumberFormat="0" applyProtection="0">
      <alignment horizontal="left" vertical="top" indent="1"/>
    </xf>
    <xf numFmtId="0" fontId="64" fillId="0" borderId="225" applyNumberFormat="0" applyProtection="0">
      <alignment horizontal="left" vertical="center" indent="1"/>
    </xf>
    <xf numFmtId="0" fontId="63" fillId="49" borderId="246" applyNumberFormat="0" applyProtection="0">
      <alignment horizontal="left" vertical="top" indent="1"/>
    </xf>
    <xf numFmtId="0" fontId="64" fillId="0" borderId="225" applyNumberFormat="0" applyProtection="0">
      <alignment horizontal="left" vertical="center" indent="1"/>
    </xf>
    <xf numFmtId="0" fontId="63" fillId="50" borderId="246" applyNumberFormat="0" applyProtection="0">
      <alignment horizontal="left" vertical="top" indent="1"/>
    </xf>
    <xf numFmtId="4" fontId="95" fillId="40" borderId="246" applyNumberFormat="0" applyProtection="0">
      <alignment vertical="center"/>
    </xf>
    <xf numFmtId="4" fontId="96" fillId="40" borderId="246" applyNumberFormat="0" applyProtection="0">
      <alignment vertical="center"/>
    </xf>
    <xf numFmtId="4" fontId="95" fillId="40" borderId="246" applyNumberFormat="0" applyProtection="0">
      <alignment horizontal="left" vertical="center" indent="1"/>
    </xf>
    <xf numFmtId="0" fontId="95" fillId="40" borderId="246" applyNumberFormat="0" applyProtection="0">
      <alignment horizontal="left" vertical="top" indent="1"/>
    </xf>
    <xf numFmtId="4" fontId="96" fillId="50" borderId="246" applyNumberFormat="0" applyProtection="0">
      <alignment horizontal="right" vertical="center"/>
    </xf>
    <xf numFmtId="4" fontId="118" fillId="0" borderId="225" applyNumberFormat="0" applyProtection="0">
      <alignment horizontal="center" vertical="center" wrapText="1"/>
    </xf>
    <xf numFmtId="4" fontId="118" fillId="0" borderId="225" applyNumberFormat="0" applyProtection="0">
      <alignment horizontal="center" vertical="center" wrapText="1"/>
    </xf>
    <xf numFmtId="0" fontId="95" fillId="0" borderId="225" applyNumberFormat="0" applyProtection="0">
      <alignment horizontal="center" vertical="center" wrapText="1"/>
    </xf>
    <xf numFmtId="0" fontId="58" fillId="0" borderId="225" applyNumberFormat="0" applyProtection="0">
      <alignment horizontal="center" vertical="center" wrapText="1"/>
    </xf>
    <xf numFmtId="0" fontId="95" fillId="0" borderId="225" applyNumberFormat="0" applyProtection="0">
      <alignment horizontal="center" vertical="center" wrapText="1"/>
    </xf>
    <xf numFmtId="4" fontId="103" fillId="0" borderId="225" applyNumberFormat="0" applyProtection="0">
      <alignment horizontal="left" vertical="center" indent="1"/>
    </xf>
    <xf numFmtId="4" fontId="119" fillId="50" borderId="246" applyNumberFormat="0" applyProtection="0">
      <alignment horizontal="right" vertical="center"/>
    </xf>
    <xf numFmtId="0" fontId="9" fillId="0" borderId="258">
      <alignment horizontal="left" vertical="center"/>
    </xf>
    <xf numFmtId="10" fontId="63" fillId="40" borderId="225" applyNumberFormat="0" applyBorder="0" applyAlignment="0" applyProtection="0"/>
    <xf numFmtId="10" fontId="63" fillId="40" borderId="225" applyNumberFormat="0" applyBorder="0" applyAlignment="0" applyProtection="0"/>
    <xf numFmtId="4" fontId="95" fillId="92" borderId="244" applyNumberFormat="0" applyProtection="0">
      <alignment horizontal="left" vertical="center" indent="1"/>
    </xf>
    <xf numFmtId="4" fontId="99" fillId="93" borderId="244" applyNumberFormat="0" applyProtection="0">
      <alignment horizontal="left" vertical="center" indent="1"/>
    </xf>
    <xf numFmtId="0" fontId="5" fillId="96" borderId="225" applyNumberFormat="0">
      <protection locked="0"/>
    </xf>
    <xf numFmtId="0" fontId="5" fillId="96" borderId="225" applyNumberFormat="0">
      <protection locked="0"/>
    </xf>
    <xf numFmtId="0" fontId="95" fillId="48" borderId="246" applyNumberFormat="0" applyProtection="0">
      <alignment horizontal="left" vertical="top" indent="1"/>
    </xf>
    <xf numFmtId="0" fontId="63" fillId="98" borderId="225"/>
    <xf numFmtId="0" fontId="63" fillId="98" borderId="225"/>
    <xf numFmtId="0" fontId="58" fillId="41" borderId="261" applyNumberFormat="0" applyProtection="0">
      <alignment horizontal="left" vertical="top" indent="1"/>
    </xf>
    <xf numFmtId="0" fontId="89" fillId="73" borderId="260" applyNumberFormat="0" applyAlignment="0" applyProtection="0"/>
    <xf numFmtId="4" fontId="53" fillId="42" borderId="261" applyNumberFormat="0" applyProtection="0">
      <alignment horizontal="left" vertical="center" indent="1"/>
    </xf>
    <xf numFmtId="0" fontId="63" fillId="72" borderId="260" applyNumberFormat="0" applyFont="0" applyAlignment="0" applyProtection="0"/>
    <xf numFmtId="4" fontId="53" fillId="41" borderId="246" applyNumberFormat="0" applyProtection="0">
      <alignment vertical="center"/>
    </xf>
    <xf numFmtId="4" fontId="56" fillId="42" borderId="246" applyNumberFormat="0" applyProtection="0">
      <alignment vertical="center"/>
    </xf>
    <xf numFmtId="4" fontId="53" fillId="42" borderId="246" applyNumberFormat="0" applyProtection="0">
      <alignment horizontal="left" vertical="center" indent="1"/>
    </xf>
    <xf numFmtId="0" fontId="53" fillId="42" borderId="246" applyNumberFormat="0" applyProtection="0">
      <alignment horizontal="left" vertical="top" indent="1"/>
    </xf>
    <xf numFmtId="4" fontId="63" fillId="88" borderId="260" applyNumberFormat="0" applyProtection="0">
      <alignment horizontal="right" vertical="center"/>
    </xf>
    <xf numFmtId="4" fontId="55" fillId="30" borderId="246" applyNumberFormat="0" applyProtection="0">
      <alignment horizontal="right" vertical="center"/>
    </xf>
    <xf numFmtId="4" fontId="55" fillId="31" borderId="246" applyNumberFormat="0" applyProtection="0">
      <alignment horizontal="right" vertical="center"/>
    </xf>
    <xf numFmtId="4" fontId="55" fillId="35" borderId="246" applyNumberFormat="0" applyProtection="0">
      <alignment horizontal="right" vertical="center"/>
    </xf>
    <xf numFmtId="4" fontId="55" fillId="33" borderId="246" applyNumberFormat="0" applyProtection="0">
      <alignment horizontal="right" vertical="center"/>
    </xf>
    <xf numFmtId="4" fontId="55" fillId="34" borderId="246" applyNumberFormat="0" applyProtection="0">
      <alignment horizontal="right" vertical="center"/>
    </xf>
    <xf numFmtId="4" fontId="55" fillId="37" borderId="246" applyNumberFormat="0" applyProtection="0">
      <alignment horizontal="right" vertical="center"/>
    </xf>
    <xf numFmtId="4" fontId="55" fillId="36" borderId="246" applyNumberFormat="0" applyProtection="0">
      <alignment horizontal="right" vertical="center"/>
    </xf>
    <xf numFmtId="4" fontId="55" fillId="44" borderId="246" applyNumberFormat="0" applyProtection="0">
      <alignment horizontal="right" vertical="center"/>
    </xf>
    <xf numFmtId="4" fontId="55" fillId="32" borderId="246" applyNumberFormat="0" applyProtection="0">
      <alignment horizontal="right" vertical="center"/>
    </xf>
    <xf numFmtId="4" fontId="95" fillId="34" borderId="259" applyNumberFormat="0" applyProtection="0">
      <alignment horizontal="right" vertical="center"/>
    </xf>
    <xf numFmtId="4" fontId="55" fillId="34" borderId="261" applyNumberFormat="0" applyProtection="0">
      <alignment horizontal="right" vertical="center"/>
    </xf>
    <xf numFmtId="4" fontId="63" fillId="37" borderId="260" applyNumberFormat="0" applyProtection="0">
      <alignment horizontal="right" vertical="center"/>
    </xf>
    <xf numFmtId="4" fontId="55" fillId="48" borderId="246" applyNumberFormat="0" applyProtection="0">
      <alignment horizontal="right" vertical="center"/>
    </xf>
    <xf numFmtId="4" fontId="95" fillId="44" borderId="259" applyNumberFormat="0" applyProtection="0">
      <alignment horizontal="right" vertical="center"/>
    </xf>
    <xf numFmtId="0" fontId="5" fillId="47" borderId="246" applyNumberFormat="0" applyProtection="0">
      <alignment horizontal="left" vertical="center" indent="1"/>
    </xf>
    <xf numFmtId="0" fontId="5" fillId="47" borderId="246" applyNumberFormat="0" applyProtection="0">
      <alignment horizontal="left" vertical="top" indent="1"/>
    </xf>
    <xf numFmtId="0" fontId="5" fillId="43" borderId="246" applyNumberFormat="0" applyProtection="0">
      <alignment horizontal="left" vertical="center" indent="1"/>
    </xf>
    <xf numFmtId="0" fontId="5" fillId="43" borderId="246" applyNumberFormat="0" applyProtection="0">
      <alignment horizontal="left" vertical="top" indent="1"/>
    </xf>
    <xf numFmtId="0" fontId="5" fillId="49" borderId="246" applyNumberFormat="0" applyProtection="0">
      <alignment horizontal="left" vertical="center" indent="1"/>
    </xf>
    <xf numFmtId="0" fontId="5" fillId="49" borderId="246" applyNumberFormat="0" applyProtection="0">
      <alignment horizontal="left" vertical="top" indent="1"/>
    </xf>
    <xf numFmtId="0" fontId="5" fillId="50" borderId="246" applyNumberFormat="0" applyProtection="0">
      <alignment horizontal="left" vertical="center" indent="1"/>
    </xf>
    <xf numFmtId="0" fontId="5" fillId="50" borderId="246" applyNumberFormat="0" applyProtection="0">
      <alignment horizontal="left" vertical="top" indent="1"/>
    </xf>
    <xf numFmtId="4" fontId="55" fillId="40" borderId="246" applyNumberFormat="0" applyProtection="0">
      <alignment vertical="center"/>
    </xf>
    <xf numFmtId="4" fontId="57" fillId="40" borderId="246" applyNumberFormat="0" applyProtection="0">
      <alignment vertical="center"/>
    </xf>
    <xf numFmtId="4" fontId="55" fillId="40" borderId="246" applyNumberFormat="0" applyProtection="0">
      <alignment horizontal="left" vertical="center" indent="1"/>
    </xf>
    <xf numFmtId="0" fontId="55" fillId="40" borderId="246" applyNumberFormat="0" applyProtection="0">
      <alignment horizontal="left" vertical="top" indent="1"/>
    </xf>
    <xf numFmtId="4" fontId="55" fillId="46" borderId="246" applyNumberFormat="0" applyProtection="0">
      <alignment horizontal="right" vertical="center"/>
    </xf>
    <xf numFmtId="4" fontId="57" fillId="46" borderId="246" applyNumberFormat="0" applyProtection="0">
      <alignment horizontal="right" vertical="center"/>
    </xf>
    <xf numFmtId="4" fontId="58" fillId="51" borderId="158" applyNumberFormat="0" applyProtection="0">
      <alignment horizontal="center" vertical="center" wrapText="1"/>
    </xf>
    <xf numFmtId="0" fontId="55" fillId="43" borderId="246" applyNumberFormat="0" applyProtection="0">
      <alignment horizontal="left" vertical="top" indent="1"/>
    </xf>
    <xf numFmtId="4" fontId="60" fillId="46" borderId="246" applyNumberFormat="0" applyProtection="0">
      <alignment horizontal="right" vertical="center"/>
    </xf>
    <xf numFmtId="0" fontId="52" fillId="85" borderId="270" applyNumberFormat="0" applyAlignment="0" applyProtection="0"/>
    <xf numFmtId="0" fontId="53" fillId="42" borderId="261" applyNumberFormat="0" applyProtection="0">
      <alignment horizontal="left" vertical="top" indent="1"/>
    </xf>
    <xf numFmtId="4" fontId="63" fillId="42" borderId="260" applyNumberFormat="0" applyProtection="0">
      <alignment horizontal="left" vertical="center" indent="1"/>
    </xf>
    <xf numFmtId="4" fontId="53" fillId="42" borderId="261" applyNumberFormat="0" applyProtection="0">
      <alignment horizontal="left" vertical="center" indent="1"/>
    </xf>
    <xf numFmtId="0" fontId="55" fillId="43" borderId="261" applyNumberFormat="0" applyProtection="0">
      <alignment horizontal="centerContinuous" vertical="top"/>
    </xf>
    <xf numFmtId="0" fontId="73" fillId="77" borderId="253" applyNumberFormat="0" applyAlignment="0" applyProtection="0"/>
    <xf numFmtId="0" fontId="74" fillId="78" borderId="245"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90" fillId="82" borderId="268" applyNumberFormat="0" applyAlignment="0" applyProtection="0"/>
    <xf numFmtId="0" fontId="90" fillId="82" borderId="268" applyNumberFormat="0" applyAlignment="0" applyProtection="0"/>
    <xf numFmtId="0" fontId="89" fillId="73" borderId="260" applyNumberFormat="0" applyAlignment="0" applyProtection="0"/>
    <xf numFmtId="0" fontId="90" fillId="82" borderId="268" applyNumberFormat="0" applyAlignment="0" applyProtection="0"/>
    <xf numFmtId="0" fontId="89" fillId="73" borderId="260" applyNumberFormat="0" applyAlignment="0" applyProtection="0"/>
    <xf numFmtId="0" fontId="89" fillId="73" borderId="260" applyNumberFormat="0" applyAlignment="0" applyProtection="0"/>
    <xf numFmtId="0" fontId="74" fillId="78" borderId="260" applyNumberFormat="0" applyAlignment="0" applyProtection="0"/>
    <xf numFmtId="0" fontId="5" fillId="72" borderId="269" applyNumberFormat="0" applyFont="0" applyAlignment="0" applyProtection="0"/>
    <xf numFmtId="0" fontId="5" fillId="72" borderId="269" applyNumberFormat="0" applyFont="0" applyAlignment="0" applyProtection="0"/>
    <xf numFmtId="0" fontId="63" fillId="72" borderId="260" applyNumberFormat="0" applyFont="0" applyAlignment="0" applyProtection="0"/>
    <xf numFmtId="0" fontId="63" fillId="72" borderId="260" applyNumberFormat="0" applyFont="0" applyAlignment="0" applyProtection="0"/>
    <xf numFmtId="0" fontId="63" fillId="72" borderId="260" applyNumberFormat="0" applyFont="0" applyAlignment="0" applyProtection="0"/>
    <xf numFmtId="0" fontId="63" fillId="72" borderId="260" applyNumberFormat="0" applyFont="0" applyAlignment="0" applyProtection="0"/>
    <xf numFmtId="0" fontId="52" fillId="85" borderId="270" applyNumberFormat="0" applyAlignment="0" applyProtection="0"/>
    <xf numFmtId="0" fontId="94" fillId="78" borderId="271" applyNumberFormat="0" applyAlignment="0" applyProtection="0"/>
    <xf numFmtId="4" fontId="95" fillId="41" borderId="259" applyNumberFormat="0" applyProtection="0">
      <alignment vertical="center"/>
    </xf>
    <xf numFmtId="4" fontId="63" fillId="41" borderId="260" applyNumberFormat="0" applyProtection="0">
      <alignment vertical="center"/>
    </xf>
    <xf numFmtId="4" fontId="53" fillId="41" borderId="261" applyNumberFormat="0" applyProtection="0">
      <alignment vertical="center"/>
    </xf>
    <xf numFmtId="4" fontId="56" fillId="42" borderId="261" applyNumberFormat="0" applyProtection="0">
      <alignment vertical="center"/>
    </xf>
    <xf numFmtId="4" fontId="96" fillId="41" borderId="259" applyNumberFormat="0" applyProtection="0">
      <alignment vertical="center"/>
    </xf>
    <xf numFmtId="4" fontId="56" fillId="42" borderId="261" applyNumberFormat="0" applyProtection="0">
      <alignment vertical="center"/>
    </xf>
    <xf numFmtId="4" fontId="56" fillId="42" borderId="261" applyNumberFormat="0" applyProtection="0">
      <alignment vertical="center"/>
    </xf>
    <xf numFmtId="4" fontId="95" fillId="41" borderId="259" applyNumberFormat="0" applyProtection="0">
      <alignment horizontal="left" vertical="center" indent="1"/>
    </xf>
    <xf numFmtId="4" fontId="63" fillId="42" borderId="260" applyNumberFormat="0" applyProtection="0">
      <alignment horizontal="left" vertical="center" indent="1"/>
    </xf>
    <xf numFmtId="0" fontId="74" fillId="78" borderId="260" applyNumberFormat="0" applyAlignment="0" applyProtection="0"/>
    <xf numFmtId="0" fontId="73" fillId="77" borderId="267" applyNumberFormat="0" applyAlignment="0" applyProtection="0"/>
    <xf numFmtId="4" fontId="95" fillId="41" borderId="259" applyNumberFormat="0" applyProtection="0">
      <alignment vertical="center"/>
    </xf>
    <xf numFmtId="4" fontId="55" fillId="30" borderId="261" applyNumberFormat="0" applyProtection="0">
      <alignment horizontal="right" vertical="center"/>
    </xf>
    <xf numFmtId="4" fontId="63" fillId="87" borderId="260" applyNumberFormat="0" applyProtection="0">
      <alignment horizontal="left" vertical="center" indent="1"/>
    </xf>
    <xf numFmtId="0" fontId="53" fillId="42" borderId="261" applyNumberFormat="0" applyProtection="0">
      <alignment horizontal="left" vertical="top" indent="1"/>
    </xf>
    <xf numFmtId="0" fontId="58" fillId="41" borderId="261" applyNumberFormat="0" applyProtection="0">
      <alignment horizontal="left" vertical="top" indent="1"/>
    </xf>
    <xf numFmtId="4" fontId="53" fillId="42" borderId="261" applyNumberFormat="0" applyProtection="0">
      <alignment horizontal="left" vertical="center" indent="1"/>
    </xf>
    <xf numFmtId="4" fontId="53" fillId="42" borderId="261" applyNumberFormat="0" applyProtection="0">
      <alignment horizontal="left" vertical="center" indent="1"/>
    </xf>
    <xf numFmtId="4" fontId="63" fillId="42" borderId="260" applyNumberFormat="0" applyProtection="0">
      <alignment horizontal="left" vertical="center" indent="1"/>
    </xf>
    <xf numFmtId="4" fontId="58" fillId="42" borderId="261" applyNumberFormat="0" applyProtection="0">
      <alignment horizontal="left" vertical="center" indent="1"/>
    </xf>
    <xf numFmtId="4" fontId="58" fillId="42" borderId="261" applyNumberFormat="0" applyProtection="0">
      <alignment horizontal="left" vertical="center" indent="1"/>
    </xf>
    <xf numFmtId="4" fontId="56" fillId="42" borderId="261" applyNumberFormat="0" applyProtection="0">
      <alignment vertical="center"/>
    </xf>
    <xf numFmtId="4" fontId="56" fillId="42" borderId="261" applyNumberFormat="0" applyProtection="0">
      <alignment vertical="center"/>
    </xf>
    <xf numFmtId="4" fontId="97" fillId="42" borderId="260" applyNumberFormat="0" applyProtection="0">
      <alignment vertical="center"/>
    </xf>
    <xf numFmtId="4" fontId="97" fillId="42" borderId="260" applyNumberFormat="0" applyProtection="0">
      <alignment vertical="center"/>
    </xf>
    <xf numFmtId="4" fontId="97" fillId="42" borderId="260" applyNumberFormat="0" applyProtection="0">
      <alignment vertical="center"/>
    </xf>
    <xf numFmtId="4" fontId="53" fillId="41" borderId="261" applyNumberFormat="0" applyProtection="0">
      <alignment vertical="center"/>
    </xf>
    <xf numFmtId="4" fontId="53" fillId="41" borderId="261" applyNumberFormat="0" applyProtection="0">
      <alignment vertical="center"/>
    </xf>
    <xf numFmtId="4" fontId="63" fillId="41" borderId="260" applyNumberFormat="0" applyProtection="0">
      <alignment vertical="center"/>
    </xf>
    <xf numFmtId="4" fontId="58" fillId="42" borderId="261" applyNumberFormat="0" applyProtection="0">
      <alignment vertical="center"/>
    </xf>
    <xf numFmtId="0" fontId="94" fillId="78" borderId="271" applyNumberFormat="0" applyAlignment="0" applyProtection="0"/>
    <xf numFmtId="0" fontId="94" fillId="78" borderId="271" applyNumberFormat="0" applyAlignment="0" applyProtection="0"/>
    <xf numFmtId="0" fontId="52" fillId="85" borderId="270" applyNumberFormat="0" applyAlignment="0" applyProtection="0"/>
    <xf numFmtId="0" fontId="63" fillId="72" borderId="260" applyNumberFormat="0" applyFont="0" applyAlignment="0" applyProtection="0"/>
    <xf numFmtId="0" fontId="63" fillId="72" borderId="260" applyNumberFormat="0" applyFont="0" applyAlignment="0" applyProtection="0"/>
    <xf numFmtId="0" fontId="63" fillId="72" borderId="260" applyNumberFormat="0" applyFont="0" applyAlignment="0" applyProtection="0"/>
    <xf numFmtId="0" fontId="89" fillId="73" borderId="245" applyNumberFormat="0" applyAlignment="0" applyProtection="0"/>
    <xf numFmtId="0" fontId="90" fillId="82" borderId="254" applyNumberFormat="0" applyAlignment="0" applyProtection="0"/>
    <xf numFmtId="0" fontId="89" fillId="73" borderId="245" applyNumberFormat="0" applyAlignment="0" applyProtection="0"/>
    <xf numFmtId="0" fontId="89" fillId="73" borderId="245" applyNumberFormat="0" applyAlignment="0" applyProtection="0"/>
    <xf numFmtId="0" fontId="89" fillId="73" borderId="245" applyNumberFormat="0" applyAlignment="0" applyProtection="0"/>
    <xf numFmtId="0" fontId="89" fillId="73" borderId="245" applyNumberFormat="0" applyAlignment="0" applyProtection="0"/>
    <xf numFmtId="0" fontId="89" fillId="73" borderId="245" applyNumberFormat="0" applyAlignment="0" applyProtection="0"/>
    <xf numFmtId="0" fontId="89" fillId="73" borderId="245" applyNumberFormat="0" applyAlignment="0" applyProtection="0"/>
    <xf numFmtId="0" fontId="89" fillId="73" borderId="245" applyNumberFormat="0" applyAlignment="0" applyProtection="0"/>
    <xf numFmtId="0" fontId="5" fillId="72" borderId="269" applyNumberFormat="0" applyFon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74" fillId="78" borderId="260" applyNumberFormat="0" applyAlignment="0" applyProtection="0"/>
    <xf numFmtId="0" fontId="63" fillId="72" borderId="260" applyNumberFormat="0" applyFont="0" applyAlignment="0" applyProtection="0"/>
    <xf numFmtId="0" fontId="5" fillId="72" borderId="255" applyNumberFormat="0" applyFont="0" applyAlignment="0" applyProtection="0"/>
    <xf numFmtId="0" fontId="63" fillId="72" borderId="245" applyNumberFormat="0" applyFont="0" applyAlignment="0" applyProtection="0"/>
    <xf numFmtId="0" fontId="63" fillId="72" borderId="245" applyNumberFormat="0" applyFont="0" applyAlignment="0" applyProtection="0"/>
    <xf numFmtId="0" fontId="63" fillId="72" borderId="245" applyNumberFormat="0" applyFont="0" applyAlignment="0" applyProtection="0"/>
    <xf numFmtId="0" fontId="87" fillId="0" borderId="190" applyNumberFormat="0" applyFill="0" applyAlignment="0" applyProtection="0"/>
    <xf numFmtId="0" fontId="90" fillId="82" borderId="268" applyNumberFormat="0" applyAlignment="0" applyProtection="0"/>
    <xf numFmtId="0" fontId="9" fillId="0" borderId="272">
      <alignment horizontal="left" vertical="center"/>
    </xf>
    <xf numFmtId="0" fontId="90" fillId="82" borderId="268" applyNumberFormat="0" applyAlignment="0" applyProtection="0"/>
    <xf numFmtId="0" fontId="89" fillId="73" borderId="260" applyNumberFormat="0" applyAlignment="0" applyProtection="0"/>
    <xf numFmtId="0" fontId="105" fillId="7" borderId="243">
      <protection locked="0"/>
    </xf>
    <xf numFmtId="0" fontId="63" fillId="72" borderId="260" applyNumberFormat="0" applyFont="0" applyAlignment="0" applyProtection="0"/>
    <xf numFmtId="0" fontId="63" fillId="72" borderId="245" applyNumberFormat="0" applyFont="0" applyAlignment="0" applyProtection="0"/>
    <xf numFmtId="0" fontId="63" fillId="72" borderId="245" applyNumberFormat="0" applyFont="0" applyAlignment="0" applyProtection="0"/>
    <xf numFmtId="0" fontId="52" fillId="85" borderId="256" applyNumberFormat="0" applyAlignment="0" applyProtection="0"/>
    <xf numFmtId="0" fontId="94" fillId="78" borderId="257" applyNumberFormat="0" applyAlignment="0" applyProtection="0"/>
    <xf numFmtId="4" fontId="53" fillId="42" borderId="261" applyNumberFormat="0" applyProtection="0">
      <alignment horizontal="left" vertical="center" indent="1"/>
    </xf>
    <xf numFmtId="0" fontId="53" fillId="42" borderId="261" applyNumberFormat="0" applyProtection="0">
      <alignment horizontal="left" vertical="top" indent="1"/>
    </xf>
    <xf numFmtId="0" fontId="53" fillId="42" borderId="261" applyNumberFormat="0" applyProtection="0">
      <alignment horizontal="left" vertical="top" indent="1"/>
    </xf>
    <xf numFmtId="0" fontId="53" fillId="42" borderId="261" applyNumberFormat="0" applyProtection="0">
      <alignment horizontal="left" vertical="top" indent="1"/>
    </xf>
    <xf numFmtId="4" fontId="63" fillId="86" borderId="259" applyNumberFormat="0" applyProtection="0">
      <alignment horizontal="left" vertical="center" indent="1"/>
    </xf>
    <xf numFmtId="4" fontId="63" fillId="86" borderId="259" applyNumberFormat="0" applyProtection="0">
      <alignment horizontal="left" vertical="center" indent="1"/>
    </xf>
    <xf numFmtId="4" fontId="95" fillId="30" borderId="259" applyNumberFormat="0" applyProtection="0">
      <alignment horizontal="right" vertical="center"/>
    </xf>
    <xf numFmtId="4" fontId="95" fillId="30" borderId="259" applyNumberFormat="0" applyProtection="0">
      <alignment horizontal="right" vertical="center"/>
    </xf>
    <xf numFmtId="4" fontId="95" fillId="30" borderId="259" applyNumberFormat="0" applyProtection="0">
      <alignment horizontal="right" vertical="center"/>
    </xf>
    <xf numFmtId="4" fontId="63" fillId="30" borderId="260" applyNumberFormat="0" applyProtection="0">
      <alignment horizontal="right" vertical="center"/>
    </xf>
    <xf numFmtId="4" fontId="63" fillId="30" borderId="260" applyNumberFormat="0" applyProtection="0">
      <alignment horizontal="right" vertical="center"/>
    </xf>
    <xf numFmtId="4" fontId="63" fillId="30" borderId="260" applyNumberFormat="0" applyProtection="0">
      <alignment horizontal="right" vertical="center"/>
    </xf>
    <xf numFmtId="4" fontId="55" fillId="30" borderId="261" applyNumberFormat="0" applyProtection="0">
      <alignment horizontal="right" vertical="center"/>
    </xf>
    <xf numFmtId="4" fontId="55" fillId="30" borderId="261" applyNumberFormat="0" applyProtection="0">
      <alignment horizontal="right" vertical="center"/>
    </xf>
    <xf numFmtId="4" fontId="55" fillId="31" borderId="261" applyNumberFormat="0" applyProtection="0">
      <alignment horizontal="right" vertical="center"/>
    </xf>
    <xf numFmtId="4" fontId="55" fillId="31" borderId="261" applyNumberFormat="0" applyProtection="0">
      <alignment horizontal="right" vertical="center"/>
    </xf>
    <xf numFmtId="4" fontId="95" fillId="31" borderId="259" applyNumberFormat="0" applyProtection="0">
      <alignment horizontal="right" vertical="center"/>
    </xf>
    <xf numFmtId="4" fontId="53" fillId="41" borderId="246" applyNumberFormat="0" applyProtection="0">
      <alignment vertical="center"/>
    </xf>
    <xf numFmtId="4" fontId="95" fillId="31" borderId="259" applyNumberFormat="0" applyProtection="0">
      <alignment horizontal="right" vertical="center"/>
    </xf>
    <xf numFmtId="4" fontId="95" fillId="31" borderId="259" applyNumberFormat="0" applyProtection="0">
      <alignment horizontal="right" vertical="center"/>
    </xf>
    <xf numFmtId="4" fontId="63" fillId="41" borderId="245" applyNumberFormat="0" applyProtection="0">
      <alignment vertical="center"/>
    </xf>
    <xf numFmtId="4" fontId="63" fillId="41" borderId="245" applyNumberFormat="0" applyProtection="0">
      <alignment vertical="center"/>
    </xf>
    <xf numFmtId="4" fontId="53" fillId="41" borderId="246" applyNumberFormat="0" applyProtection="0">
      <alignment vertical="center"/>
    </xf>
    <xf numFmtId="4" fontId="56" fillId="42" borderId="246" applyNumberFormat="0" applyProtection="0">
      <alignment vertical="center"/>
    </xf>
    <xf numFmtId="4" fontId="95" fillId="31" borderId="259" applyNumberFormat="0" applyProtection="0">
      <alignment horizontal="right" vertical="center"/>
    </xf>
    <xf numFmtId="4" fontId="63" fillId="88" borderId="260" applyNumberFormat="0" applyProtection="0">
      <alignment horizontal="right" vertical="center"/>
    </xf>
    <xf numFmtId="4" fontId="97" fillId="42" borderId="245" applyNumberFormat="0" applyProtection="0">
      <alignment vertical="center"/>
    </xf>
    <xf numFmtId="4" fontId="97" fillId="42" borderId="245" applyNumberFormat="0" applyProtection="0">
      <alignment vertical="center"/>
    </xf>
    <xf numFmtId="4" fontId="53" fillId="42" borderId="246" applyNumberFormat="0" applyProtection="0">
      <alignment horizontal="left" vertical="center" indent="1"/>
    </xf>
    <xf numFmtId="4" fontId="63" fillId="88" borderId="260" applyNumberFormat="0" applyProtection="0">
      <alignment horizontal="right" vertical="center"/>
    </xf>
    <xf numFmtId="4" fontId="63" fillId="88" borderId="260" applyNumberFormat="0" applyProtection="0">
      <alignment horizontal="right" vertical="center"/>
    </xf>
    <xf numFmtId="4" fontId="63" fillId="42" borderId="245" applyNumberFormat="0" applyProtection="0">
      <alignment horizontal="left" vertical="center" indent="1"/>
    </xf>
    <xf numFmtId="4" fontId="63" fillId="42" borderId="245" applyNumberFormat="0" applyProtection="0">
      <alignment horizontal="left" vertical="center" indent="1"/>
    </xf>
    <xf numFmtId="4" fontId="53" fillId="42" borderId="246" applyNumberFormat="0" applyProtection="0">
      <alignment horizontal="left" vertical="center" indent="1"/>
    </xf>
    <xf numFmtId="0" fontId="53" fillId="42" borderId="246" applyNumberFormat="0" applyProtection="0">
      <alignment horizontal="left" vertical="top" indent="1"/>
    </xf>
    <xf numFmtId="0" fontId="58" fillId="41" borderId="246" applyNumberFormat="0" applyProtection="0">
      <alignment horizontal="left" vertical="top" indent="1"/>
    </xf>
    <xf numFmtId="0" fontId="58" fillId="41" borderId="246" applyNumberFormat="0" applyProtection="0">
      <alignment horizontal="left" vertical="top" indent="1"/>
    </xf>
    <xf numFmtId="4" fontId="55" fillId="31" borderId="261" applyNumberFormat="0" applyProtection="0">
      <alignment horizontal="right" vertical="center"/>
    </xf>
    <xf numFmtId="4" fontId="55" fillId="31" borderId="261" applyNumberFormat="0" applyProtection="0">
      <alignment horizontal="right" vertical="center"/>
    </xf>
    <xf numFmtId="4" fontId="55" fillId="35" borderId="261" applyNumberFormat="0" applyProtection="0">
      <alignment horizontal="right" vertical="center"/>
    </xf>
    <xf numFmtId="4" fontId="95" fillId="35" borderId="259" applyNumberFormat="0" applyProtection="0">
      <alignment horizontal="right" vertical="center"/>
    </xf>
    <xf numFmtId="4" fontId="95" fillId="35" borderId="259" applyNumberFormat="0" applyProtection="0">
      <alignment horizontal="right" vertical="center"/>
    </xf>
    <xf numFmtId="4" fontId="95" fillId="35" borderId="259" applyNumberFormat="0" applyProtection="0">
      <alignment horizontal="right" vertical="center"/>
    </xf>
    <xf numFmtId="4" fontId="63" fillId="87" borderId="245" applyNumberFormat="0" applyProtection="0">
      <alignment horizontal="left" vertical="center" indent="1"/>
    </xf>
    <xf numFmtId="4" fontId="63" fillId="87" borderId="245" applyNumberFormat="0" applyProtection="0">
      <alignment horizontal="left" vertical="center" indent="1"/>
    </xf>
    <xf numFmtId="4" fontId="55" fillId="30" borderId="246" applyNumberFormat="0" applyProtection="0">
      <alignment horizontal="right" vertical="center"/>
    </xf>
    <xf numFmtId="4" fontId="63" fillId="35" borderId="262" applyNumberFormat="0" applyProtection="0">
      <alignment horizontal="right" vertical="center"/>
    </xf>
    <xf numFmtId="4" fontId="55" fillId="35" borderId="261" applyNumberFormat="0" applyProtection="0">
      <alignment horizontal="right" vertical="center"/>
    </xf>
    <xf numFmtId="4" fontId="63" fillId="30" borderId="245" applyNumberFormat="0" applyProtection="0">
      <alignment horizontal="right" vertical="center"/>
    </xf>
    <xf numFmtId="4" fontId="63" fillId="30" borderId="245" applyNumberFormat="0" applyProtection="0">
      <alignment horizontal="right" vertical="center"/>
    </xf>
    <xf numFmtId="4" fontId="55" fillId="31" borderId="246" applyNumberFormat="0" applyProtection="0">
      <alignment horizontal="right" vertical="center"/>
    </xf>
    <xf numFmtId="4" fontId="55" fillId="35" borderId="261" applyNumberFormat="0" applyProtection="0">
      <alignment horizontal="right" vertical="center"/>
    </xf>
    <xf numFmtId="4" fontId="55" fillId="33" borderId="261" applyNumberFormat="0" applyProtection="0">
      <alignment horizontal="right" vertical="center"/>
    </xf>
    <xf numFmtId="4" fontId="63" fillId="88" borderId="245" applyNumberFormat="0" applyProtection="0">
      <alignment horizontal="right" vertical="center"/>
    </xf>
    <xf numFmtId="4" fontId="63" fillId="88" borderId="245" applyNumberFormat="0" applyProtection="0">
      <alignment horizontal="right" vertical="center"/>
    </xf>
    <xf numFmtId="4" fontId="55" fillId="35" borderId="246" applyNumberFormat="0" applyProtection="0">
      <alignment horizontal="right" vertical="center"/>
    </xf>
    <xf numFmtId="4" fontId="55" fillId="33" borderId="261" applyNumberFormat="0" applyProtection="0">
      <alignment horizontal="right" vertical="center"/>
    </xf>
    <xf numFmtId="4" fontId="95" fillId="33" borderId="259" applyNumberFormat="0" applyProtection="0">
      <alignment horizontal="right" vertical="center"/>
    </xf>
    <xf numFmtId="4" fontId="63" fillId="35" borderId="247" applyNumberFormat="0" applyProtection="0">
      <alignment horizontal="right" vertical="center"/>
    </xf>
    <xf numFmtId="4" fontId="63" fillId="35" borderId="247" applyNumberFormat="0" applyProtection="0">
      <alignment horizontal="right" vertical="center"/>
    </xf>
    <xf numFmtId="4" fontId="55" fillId="33" borderId="246" applyNumberFormat="0" applyProtection="0">
      <alignment horizontal="right" vertical="center"/>
    </xf>
    <xf numFmtId="4" fontId="95" fillId="33" borderId="259" applyNumberFormat="0" applyProtection="0">
      <alignment horizontal="right" vertical="center"/>
    </xf>
    <xf numFmtId="4" fontId="95" fillId="33" borderId="259" applyNumberFormat="0" applyProtection="0">
      <alignment horizontal="right" vertical="center"/>
    </xf>
    <xf numFmtId="4" fontId="63" fillId="33" borderId="245" applyNumberFormat="0" applyProtection="0">
      <alignment horizontal="right" vertical="center"/>
    </xf>
    <xf numFmtId="4" fontId="63" fillId="33" borderId="245" applyNumberFormat="0" applyProtection="0">
      <alignment horizontal="right" vertical="center"/>
    </xf>
    <xf numFmtId="4" fontId="55" fillId="34" borderId="246" applyNumberFormat="0" applyProtection="0">
      <alignment horizontal="right" vertical="center"/>
    </xf>
    <xf numFmtId="4" fontId="95" fillId="33" borderId="259" applyNumberFormat="0" applyProtection="0">
      <alignment horizontal="right" vertical="center"/>
    </xf>
    <xf numFmtId="4" fontId="63" fillId="33" borderId="260" applyNumberFormat="0" applyProtection="0">
      <alignment horizontal="right" vertical="center"/>
    </xf>
    <xf numFmtId="4" fontId="63" fillId="34" borderId="245" applyNumberFormat="0" applyProtection="0">
      <alignment horizontal="right" vertical="center"/>
    </xf>
    <xf numFmtId="4" fontId="63" fillId="34" borderId="245" applyNumberFormat="0" applyProtection="0">
      <alignment horizontal="right" vertical="center"/>
    </xf>
    <xf numFmtId="4" fontId="55" fillId="37" borderId="246" applyNumberFormat="0" applyProtection="0">
      <alignment horizontal="right" vertical="center"/>
    </xf>
    <xf numFmtId="4" fontId="63" fillId="33" borderId="260" applyNumberFormat="0" applyProtection="0">
      <alignment horizontal="right" vertical="center"/>
    </xf>
    <xf numFmtId="4" fontId="63" fillId="33" borderId="260" applyNumberFormat="0" applyProtection="0">
      <alignment horizontal="right" vertical="center"/>
    </xf>
    <xf numFmtId="4" fontId="63" fillId="37" borderId="245" applyNumberFormat="0" applyProtection="0">
      <alignment horizontal="right" vertical="center"/>
    </xf>
    <xf numFmtId="4" fontId="63" fillId="37" borderId="245" applyNumberFormat="0" applyProtection="0">
      <alignment horizontal="right" vertical="center"/>
    </xf>
    <xf numFmtId="4" fontId="55" fillId="36" borderId="246" applyNumberFormat="0" applyProtection="0">
      <alignment horizontal="right" vertical="center"/>
    </xf>
    <xf numFmtId="4" fontId="63" fillId="33" borderId="260" applyNumberFormat="0" applyProtection="0">
      <alignment horizontal="right" vertical="center"/>
    </xf>
    <xf numFmtId="4" fontId="55" fillId="33" borderId="261" applyNumberFormat="0" applyProtection="0">
      <alignment horizontal="right" vertical="center"/>
    </xf>
    <xf numFmtId="4" fontId="63" fillId="36" borderId="245" applyNumberFormat="0" applyProtection="0">
      <alignment horizontal="right" vertical="center"/>
    </xf>
    <xf numFmtId="4" fontId="63" fillId="36" borderId="245" applyNumberFormat="0" applyProtection="0">
      <alignment horizontal="right" vertical="center"/>
    </xf>
    <xf numFmtId="4" fontId="55" fillId="44" borderId="246" applyNumberFormat="0" applyProtection="0">
      <alignment horizontal="right" vertical="center"/>
    </xf>
    <xf numFmtId="4" fontId="55" fillId="33" borderId="261" applyNumberFormat="0" applyProtection="0">
      <alignment horizontal="right" vertical="center"/>
    </xf>
    <xf numFmtId="4" fontId="55" fillId="34" borderId="261" applyNumberFormat="0" applyProtection="0">
      <alignment horizontal="right" vertical="center"/>
    </xf>
    <xf numFmtId="4" fontId="63" fillId="44" borderId="245" applyNumberFormat="0" applyProtection="0">
      <alignment horizontal="right" vertical="center"/>
    </xf>
    <xf numFmtId="4" fontId="63" fillId="44" borderId="245" applyNumberFormat="0" applyProtection="0">
      <alignment horizontal="right" vertical="center"/>
    </xf>
    <xf numFmtId="4" fontId="55" fillId="32" borderId="246" applyNumberFormat="0" applyProtection="0">
      <alignment horizontal="right" vertical="center"/>
    </xf>
    <xf numFmtId="4" fontId="55" fillId="34" borderId="261" applyNumberFormat="0" applyProtection="0">
      <alignment horizontal="right" vertical="center"/>
    </xf>
    <xf numFmtId="4" fontId="95" fillId="34" borderId="259" applyNumberFormat="0" applyProtection="0">
      <alignment horizontal="right" vertical="center"/>
    </xf>
    <xf numFmtId="4" fontId="63" fillId="32" borderId="245" applyNumberFormat="0" applyProtection="0">
      <alignment horizontal="right" vertical="center"/>
    </xf>
    <xf numFmtId="4" fontId="63" fillId="32" borderId="245" applyNumberFormat="0" applyProtection="0">
      <alignment horizontal="right" vertical="center"/>
    </xf>
    <xf numFmtId="4" fontId="95" fillId="34" borderId="259" applyNumberFormat="0" applyProtection="0">
      <alignment horizontal="right" vertical="center"/>
    </xf>
    <xf numFmtId="4" fontId="63" fillId="34" borderId="260" applyNumberFormat="0" applyProtection="0">
      <alignment horizontal="right" vertical="center"/>
    </xf>
    <xf numFmtId="4" fontId="63" fillId="34" borderId="260" applyNumberFormat="0" applyProtection="0">
      <alignment horizontal="right" vertical="center"/>
    </xf>
    <xf numFmtId="4" fontId="63" fillId="45" borderId="247" applyNumberFormat="0" applyProtection="0">
      <alignment horizontal="left" vertical="center" indent="1"/>
    </xf>
    <xf numFmtId="4" fontId="63" fillId="45" borderId="247" applyNumberFormat="0" applyProtection="0">
      <alignment horizontal="left" vertical="center" indent="1"/>
    </xf>
    <xf numFmtId="4" fontId="55" fillId="37" borderId="261" applyNumberFormat="0" applyProtection="0">
      <alignment horizontal="right" vertical="center"/>
    </xf>
    <xf numFmtId="4" fontId="95" fillId="37" borderId="259" applyNumberFormat="0" applyProtection="0">
      <alignment horizontal="right" vertical="center"/>
    </xf>
    <xf numFmtId="4" fontId="95" fillId="37" borderId="259" applyNumberFormat="0" applyProtection="0">
      <alignment horizontal="right" vertical="center"/>
    </xf>
    <xf numFmtId="4" fontId="5" fillId="91" borderId="247" applyNumberFormat="0" applyProtection="0">
      <alignment horizontal="left" vertical="center" indent="1"/>
    </xf>
    <xf numFmtId="4" fontId="5" fillId="91" borderId="247" applyNumberFormat="0" applyProtection="0">
      <alignment horizontal="left" vertical="center" indent="1"/>
    </xf>
    <xf numFmtId="4" fontId="63" fillId="37" borderId="260" applyNumberFormat="0" applyProtection="0">
      <alignment horizontal="right" vertical="center"/>
    </xf>
    <xf numFmtId="4" fontId="63" fillId="37" borderId="260" applyNumberFormat="0" applyProtection="0">
      <alignment horizontal="right" vertical="center"/>
    </xf>
    <xf numFmtId="4" fontId="5" fillId="91" borderId="247" applyNumberFormat="0" applyProtection="0">
      <alignment horizontal="left" vertical="center" indent="1"/>
    </xf>
    <xf numFmtId="4" fontId="55" fillId="37" borderId="261" applyNumberFormat="0" applyProtection="0">
      <alignment horizontal="right" vertical="center"/>
    </xf>
    <xf numFmtId="4" fontId="55" fillId="36" borderId="261" applyNumberFormat="0" applyProtection="0">
      <alignment horizontal="right" vertical="center"/>
    </xf>
    <xf numFmtId="4" fontId="55" fillId="36" borderId="261" applyNumberFormat="0" applyProtection="0">
      <alignment horizontal="right" vertical="center"/>
    </xf>
    <xf numFmtId="4" fontId="5" fillId="91" borderId="247" applyNumberFormat="0" applyProtection="0">
      <alignment horizontal="left" vertical="center" indent="1"/>
    </xf>
    <xf numFmtId="4" fontId="95" fillId="36" borderId="259" applyNumberFormat="0" applyProtection="0">
      <alignment horizontal="right" vertical="center"/>
    </xf>
    <xf numFmtId="4" fontId="95" fillId="36" borderId="259" applyNumberFormat="0" applyProtection="0">
      <alignment horizontal="right" vertical="center"/>
    </xf>
    <xf numFmtId="4" fontId="95" fillId="36" borderId="259" applyNumberFormat="0" applyProtection="0">
      <alignment horizontal="right" vertical="center"/>
    </xf>
    <xf numFmtId="4" fontId="95" fillId="36" borderId="259" applyNumberFormat="0" applyProtection="0">
      <alignment horizontal="right" vertical="center"/>
    </xf>
    <xf numFmtId="4" fontId="63" fillId="36" borderId="260" applyNumberFormat="0" applyProtection="0">
      <alignment horizontal="right" vertical="center"/>
    </xf>
    <xf numFmtId="4" fontId="63" fillId="36" borderId="260" applyNumberFormat="0" applyProtection="0">
      <alignment horizontal="right" vertical="center"/>
    </xf>
    <xf numFmtId="4" fontId="63" fillId="36" borderId="260" applyNumberFormat="0" applyProtection="0">
      <alignment horizontal="right" vertical="center"/>
    </xf>
    <xf numFmtId="4" fontId="98" fillId="51" borderId="158" applyNumberFormat="0" applyProtection="0">
      <alignment horizontal="right" vertical="center"/>
    </xf>
    <xf numFmtId="4" fontId="55" fillId="36" borderId="261" applyNumberFormat="0" applyProtection="0">
      <alignment horizontal="right" vertical="center"/>
    </xf>
    <xf numFmtId="4" fontId="55" fillId="36" borderId="261" applyNumberFormat="0" applyProtection="0">
      <alignment horizontal="right" vertical="center"/>
    </xf>
    <xf numFmtId="4" fontId="55" fillId="44" borderId="261" applyNumberFormat="0" applyProtection="0">
      <alignment horizontal="right" vertical="center"/>
    </xf>
    <xf numFmtId="4" fontId="55" fillId="44" borderId="261" applyNumberFormat="0" applyProtection="0">
      <alignment horizontal="right" vertical="center"/>
    </xf>
    <xf numFmtId="4" fontId="63" fillId="48" borderId="245" applyNumberFormat="0" applyProtection="0">
      <alignment horizontal="right" vertical="center"/>
    </xf>
    <xf numFmtId="4" fontId="63" fillId="48" borderId="245" applyNumberFormat="0" applyProtection="0">
      <alignment horizontal="right" vertical="center"/>
    </xf>
    <xf numFmtId="4" fontId="95" fillId="44" borderId="259" applyNumberFormat="0" applyProtection="0">
      <alignment horizontal="right" vertical="center"/>
    </xf>
    <xf numFmtId="4" fontId="95" fillId="44" borderId="259" applyNumberFormat="0" applyProtection="0">
      <alignment horizontal="right" vertical="center"/>
    </xf>
    <xf numFmtId="4" fontId="63" fillId="44" borderId="260" applyNumberFormat="0" applyProtection="0">
      <alignment horizontal="right" vertical="center"/>
    </xf>
    <xf numFmtId="4" fontId="63" fillId="46" borderId="247" applyNumberFormat="0" applyProtection="0">
      <alignment horizontal="left" vertical="center" indent="1"/>
    </xf>
    <xf numFmtId="4" fontId="63" fillId="44" borderId="260" applyNumberFormat="0" applyProtection="0">
      <alignment horizontal="right" vertical="center"/>
    </xf>
    <xf numFmtId="4" fontId="63" fillId="44" borderId="260" applyNumberFormat="0" applyProtection="0">
      <alignment horizontal="right" vertical="center"/>
    </xf>
    <xf numFmtId="4" fontId="55" fillId="44" borderId="261" applyNumberFormat="0" applyProtection="0">
      <alignment horizontal="right" vertical="center"/>
    </xf>
    <xf numFmtId="4" fontId="95" fillId="41" borderId="259" applyNumberFormat="0" applyProtection="0">
      <alignment vertical="center"/>
    </xf>
    <xf numFmtId="4" fontId="63" fillId="46" borderId="247" applyNumberFormat="0" applyProtection="0">
      <alignment horizontal="left" vertical="center" indent="1"/>
    </xf>
    <xf numFmtId="0" fontId="89" fillId="73" borderId="260" applyNumberFormat="0" applyAlignment="0" applyProtection="0"/>
    <xf numFmtId="4" fontId="63" fillId="48" borderId="247" applyNumberFormat="0" applyProtection="0">
      <alignment horizontal="left" vertical="center" indent="1"/>
    </xf>
    <xf numFmtId="4" fontId="63" fillId="41" borderId="260" applyNumberFormat="0" applyProtection="0">
      <alignment vertical="center"/>
    </xf>
    <xf numFmtId="4" fontId="97" fillId="42" borderId="260" applyNumberFormat="0" applyProtection="0">
      <alignment vertical="center"/>
    </xf>
    <xf numFmtId="4" fontId="63" fillId="48" borderId="247" applyNumberFormat="0" applyProtection="0">
      <alignment horizontal="left" vertical="center" indent="1"/>
    </xf>
    <xf numFmtId="4" fontId="63" fillId="42" borderId="260" applyNumberFormat="0" applyProtection="0">
      <alignment horizontal="left" vertical="center" indent="1"/>
    </xf>
    <xf numFmtId="0" fontId="5" fillId="47" borderId="246" applyNumberFormat="0" applyProtection="0">
      <alignment horizontal="left" vertical="center" indent="1"/>
    </xf>
    <xf numFmtId="0" fontId="5" fillId="47" borderId="246" applyNumberFormat="0" applyProtection="0">
      <alignment horizontal="left" vertical="center" indent="1"/>
    </xf>
    <xf numFmtId="0" fontId="5" fillId="47" borderId="246" applyNumberFormat="0" applyProtection="0">
      <alignment horizontal="left" vertical="center" indent="1"/>
    </xf>
    <xf numFmtId="0" fontId="5" fillId="47" borderId="246" applyNumberFormat="0" applyProtection="0">
      <alignment horizontal="left" vertical="center" indent="1"/>
    </xf>
    <xf numFmtId="0" fontId="63" fillId="94" borderId="245" applyNumberFormat="0" applyProtection="0">
      <alignment horizontal="left" vertical="center" indent="1"/>
    </xf>
    <xf numFmtId="0" fontId="5" fillId="47" borderId="246" applyNumberFormat="0" applyProtection="0">
      <alignment horizontal="left" vertical="center" indent="1"/>
    </xf>
    <xf numFmtId="0" fontId="5" fillId="47" borderId="246" applyNumberFormat="0" applyProtection="0">
      <alignment horizontal="left" vertical="center" indent="1"/>
    </xf>
    <xf numFmtId="0" fontId="5" fillId="47" borderId="246" applyNumberFormat="0" applyProtection="0">
      <alignment horizontal="left" vertical="center" indent="1"/>
    </xf>
    <xf numFmtId="0" fontId="5" fillId="47" borderId="246" applyNumberFormat="0" applyProtection="0">
      <alignment horizontal="left" vertical="center" indent="1"/>
    </xf>
    <xf numFmtId="0" fontId="5" fillId="47" borderId="246" applyNumberFormat="0" applyProtection="0">
      <alignment horizontal="left" vertical="center" indent="1"/>
    </xf>
    <xf numFmtId="0" fontId="63" fillId="94" borderId="245" applyNumberFormat="0" applyProtection="0">
      <alignment horizontal="left" vertical="center" indent="1"/>
    </xf>
    <xf numFmtId="0" fontId="5" fillId="47" borderId="246" applyNumberFormat="0" applyProtection="0">
      <alignment horizontal="left" vertical="center" indent="1"/>
    </xf>
    <xf numFmtId="0" fontId="5" fillId="47" borderId="246" applyNumberFormat="0" applyProtection="0">
      <alignment horizontal="left" vertical="center" indent="1"/>
    </xf>
    <xf numFmtId="0" fontId="5" fillId="47" borderId="246" applyNumberFormat="0" applyProtection="0">
      <alignment horizontal="left" vertical="center" indent="1"/>
    </xf>
    <xf numFmtId="0" fontId="5" fillId="47" borderId="246" applyNumberFormat="0" applyProtection="0">
      <alignment horizontal="left" vertical="center" indent="1"/>
    </xf>
    <xf numFmtId="0" fontId="5" fillId="47" borderId="246" applyNumberFormat="0" applyProtection="0">
      <alignment horizontal="left" vertical="top" indent="1"/>
    </xf>
    <xf numFmtId="0" fontId="5" fillId="47" borderId="246" applyNumberFormat="0" applyProtection="0">
      <alignment horizontal="left" vertical="top" indent="1"/>
    </xf>
    <xf numFmtId="0" fontId="63" fillId="91" borderId="246" applyNumberFormat="0" applyProtection="0">
      <alignment horizontal="left" vertical="top" indent="1"/>
    </xf>
    <xf numFmtId="0" fontId="5" fillId="47" borderId="246" applyNumberFormat="0" applyProtection="0">
      <alignment horizontal="left" vertical="top" indent="1"/>
    </xf>
    <xf numFmtId="0" fontId="5" fillId="47" borderId="246" applyNumberFormat="0" applyProtection="0">
      <alignment horizontal="left" vertical="top" indent="1"/>
    </xf>
    <xf numFmtId="0" fontId="5" fillId="47" borderId="246" applyNumberFormat="0" applyProtection="0">
      <alignment horizontal="left" vertical="top" indent="1"/>
    </xf>
    <xf numFmtId="0" fontId="63" fillId="91" borderId="246" applyNumberFormat="0" applyProtection="0">
      <alignment horizontal="left" vertical="top" indent="1"/>
    </xf>
    <xf numFmtId="0" fontId="63" fillId="91" borderId="246" applyNumberFormat="0" applyProtection="0">
      <alignment horizontal="left" vertical="top" indent="1"/>
    </xf>
    <xf numFmtId="0" fontId="5" fillId="47" borderId="246" applyNumberFormat="0" applyProtection="0">
      <alignment horizontal="left" vertical="top" indent="1"/>
    </xf>
    <xf numFmtId="0" fontId="63" fillId="91" borderId="246" applyNumberFormat="0" applyProtection="0">
      <alignment horizontal="left" vertical="top" indent="1"/>
    </xf>
    <xf numFmtId="0" fontId="5" fillId="47" borderId="246" applyNumberFormat="0" applyProtection="0">
      <alignment horizontal="left" vertical="top" indent="1"/>
    </xf>
    <xf numFmtId="0" fontId="5" fillId="47" borderId="246" applyNumberFormat="0" applyProtection="0">
      <alignment horizontal="left" vertical="top" indent="1"/>
    </xf>
    <xf numFmtId="0" fontId="5" fillId="47" borderId="246" applyNumberFormat="0" applyProtection="0">
      <alignment horizontal="left" vertical="top" indent="1"/>
    </xf>
    <xf numFmtId="0" fontId="5" fillId="47" borderId="246" applyNumberFormat="0" applyProtection="0">
      <alignment horizontal="left" vertical="top" indent="1"/>
    </xf>
    <xf numFmtId="0" fontId="5" fillId="47" borderId="246" applyNumberFormat="0" applyProtection="0">
      <alignment horizontal="left" vertical="top" indent="1"/>
    </xf>
    <xf numFmtId="0" fontId="5" fillId="43" borderId="246" applyNumberFormat="0" applyProtection="0">
      <alignment horizontal="left" vertical="center" indent="1"/>
    </xf>
    <xf numFmtId="0" fontId="5" fillId="43" borderId="246" applyNumberFormat="0" applyProtection="0">
      <alignment horizontal="left" vertical="center" indent="1"/>
    </xf>
    <xf numFmtId="0" fontId="5" fillId="43" borderId="246" applyNumberFormat="0" applyProtection="0">
      <alignment horizontal="left" vertical="center" indent="1"/>
    </xf>
    <xf numFmtId="0" fontId="5" fillId="43" borderId="246" applyNumberFormat="0" applyProtection="0">
      <alignment horizontal="left" vertical="center" indent="1"/>
    </xf>
    <xf numFmtId="0" fontId="63" fillId="93" borderId="245" applyNumberFormat="0" applyProtection="0">
      <alignment horizontal="left" vertical="center" indent="1"/>
    </xf>
    <xf numFmtId="0" fontId="5" fillId="43" borderId="246" applyNumberFormat="0" applyProtection="0">
      <alignment horizontal="left" vertical="center" indent="1"/>
    </xf>
    <xf numFmtId="0" fontId="5" fillId="43" borderId="246" applyNumberFormat="0" applyProtection="0">
      <alignment horizontal="left" vertical="center" indent="1"/>
    </xf>
    <xf numFmtId="0" fontId="5" fillId="43" borderId="246" applyNumberFormat="0" applyProtection="0">
      <alignment horizontal="left" vertical="center" indent="1"/>
    </xf>
    <xf numFmtId="0" fontId="5" fillId="43" borderId="246" applyNumberFormat="0" applyProtection="0">
      <alignment horizontal="left" vertical="center" indent="1"/>
    </xf>
    <xf numFmtId="0" fontId="5" fillId="43" borderId="246" applyNumberFormat="0" applyProtection="0">
      <alignment horizontal="left" vertical="center" indent="1"/>
    </xf>
    <xf numFmtId="0" fontId="63" fillId="93" borderId="245" applyNumberFormat="0" applyProtection="0">
      <alignment horizontal="left" vertical="center" indent="1"/>
    </xf>
    <xf numFmtId="0" fontId="5" fillId="43" borderId="246" applyNumberFormat="0" applyProtection="0">
      <alignment horizontal="left" vertical="center" indent="1"/>
    </xf>
    <xf numFmtId="0" fontId="5" fillId="43" borderId="246" applyNumberFormat="0" applyProtection="0">
      <alignment horizontal="left" vertical="center" indent="1"/>
    </xf>
    <xf numFmtId="0" fontId="5" fillId="43" borderId="246" applyNumberFormat="0" applyProtection="0">
      <alignment horizontal="left" vertical="center" indent="1"/>
    </xf>
    <xf numFmtId="0" fontId="5" fillId="43" borderId="246" applyNumberFormat="0" applyProtection="0">
      <alignment horizontal="left" vertical="center" indent="1"/>
    </xf>
    <xf numFmtId="0" fontId="5" fillId="43" borderId="246" applyNumberFormat="0" applyProtection="0">
      <alignment horizontal="left" vertical="top" indent="1"/>
    </xf>
    <xf numFmtId="0" fontId="5" fillId="43" borderId="246" applyNumberFormat="0" applyProtection="0">
      <alignment horizontal="left" vertical="top" indent="1"/>
    </xf>
    <xf numFmtId="0" fontId="63" fillId="48" borderId="246" applyNumberFormat="0" applyProtection="0">
      <alignment horizontal="left" vertical="top" indent="1"/>
    </xf>
    <xf numFmtId="0" fontId="5" fillId="43" borderId="246" applyNumberFormat="0" applyProtection="0">
      <alignment horizontal="left" vertical="top" indent="1"/>
    </xf>
    <xf numFmtId="0" fontId="5" fillId="43" borderId="246" applyNumberFormat="0" applyProtection="0">
      <alignment horizontal="left" vertical="top" indent="1"/>
    </xf>
    <xf numFmtId="0" fontId="5" fillId="43" borderId="246" applyNumberFormat="0" applyProtection="0">
      <alignment horizontal="left" vertical="top" indent="1"/>
    </xf>
    <xf numFmtId="0" fontId="63" fillId="48" borderId="246" applyNumberFormat="0" applyProtection="0">
      <alignment horizontal="left" vertical="top" indent="1"/>
    </xf>
    <xf numFmtId="0" fontId="63" fillId="48" borderId="246" applyNumberFormat="0" applyProtection="0">
      <alignment horizontal="left" vertical="top" indent="1"/>
    </xf>
    <xf numFmtId="0" fontId="5" fillId="43" borderId="246" applyNumberFormat="0" applyProtection="0">
      <alignment horizontal="left" vertical="top" indent="1"/>
    </xf>
    <xf numFmtId="0" fontId="63" fillId="48" borderId="246" applyNumberFormat="0" applyProtection="0">
      <alignment horizontal="left" vertical="top" indent="1"/>
    </xf>
    <xf numFmtId="0" fontId="5" fillId="43" borderId="246" applyNumberFormat="0" applyProtection="0">
      <alignment horizontal="left" vertical="top" indent="1"/>
    </xf>
    <xf numFmtId="0" fontId="5" fillId="43" borderId="246" applyNumberFormat="0" applyProtection="0">
      <alignment horizontal="left" vertical="top" indent="1"/>
    </xf>
    <xf numFmtId="0" fontId="5" fillId="43" borderId="246" applyNumberFormat="0" applyProtection="0">
      <alignment horizontal="left" vertical="top" indent="1"/>
    </xf>
    <xf numFmtId="0" fontId="5" fillId="43" borderId="246" applyNumberFormat="0" applyProtection="0">
      <alignment horizontal="left" vertical="top" indent="1"/>
    </xf>
    <xf numFmtId="0" fontId="5" fillId="43" borderId="246" applyNumberFormat="0" applyProtection="0">
      <alignment horizontal="left" vertical="top" indent="1"/>
    </xf>
    <xf numFmtId="0" fontId="5" fillId="49" borderId="246" applyNumberFormat="0" applyProtection="0">
      <alignment horizontal="left" vertical="center" indent="1"/>
    </xf>
    <xf numFmtId="0" fontId="5" fillId="49" borderId="246" applyNumberFormat="0" applyProtection="0">
      <alignment horizontal="left" vertical="center" indent="1"/>
    </xf>
    <xf numFmtId="0" fontId="5" fillId="49" borderId="246" applyNumberFormat="0" applyProtection="0">
      <alignment horizontal="left" vertical="center" indent="1"/>
    </xf>
    <xf numFmtId="0" fontId="5" fillId="49" borderId="246" applyNumberFormat="0" applyProtection="0">
      <alignment horizontal="left" vertical="center" indent="1"/>
    </xf>
    <xf numFmtId="0" fontId="63" fillId="77" borderId="245" applyNumberFormat="0" applyProtection="0">
      <alignment horizontal="left" vertical="center" indent="1"/>
    </xf>
    <xf numFmtId="0" fontId="5" fillId="49" borderId="246" applyNumberFormat="0" applyProtection="0">
      <alignment horizontal="left" vertical="center" indent="1"/>
    </xf>
    <xf numFmtId="0" fontId="5" fillId="49" borderId="246" applyNumberFormat="0" applyProtection="0">
      <alignment horizontal="left" vertical="center" indent="1"/>
    </xf>
    <xf numFmtId="0" fontId="5" fillId="49" borderId="246" applyNumberFormat="0" applyProtection="0">
      <alignment horizontal="left" vertical="center" indent="1"/>
    </xf>
    <xf numFmtId="0" fontId="5" fillId="49" borderId="246" applyNumberFormat="0" applyProtection="0">
      <alignment horizontal="left" vertical="center" indent="1"/>
    </xf>
    <xf numFmtId="4" fontId="63" fillId="87" borderId="260" applyNumberFormat="0" applyProtection="0">
      <alignment horizontal="left" vertical="center" indent="1"/>
    </xf>
    <xf numFmtId="0" fontId="5" fillId="49" borderId="246" applyNumberFormat="0" applyProtection="0">
      <alignment horizontal="left" vertical="center" indent="1"/>
    </xf>
    <xf numFmtId="0" fontId="63" fillId="77" borderId="245" applyNumberFormat="0" applyProtection="0">
      <alignment horizontal="left" vertical="center" indent="1"/>
    </xf>
    <xf numFmtId="0" fontId="5" fillId="49" borderId="246" applyNumberFormat="0" applyProtection="0">
      <alignment horizontal="left" vertical="center" indent="1"/>
    </xf>
    <xf numFmtId="0" fontId="5" fillId="49" borderId="246" applyNumberFormat="0" applyProtection="0">
      <alignment horizontal="left" vertical="center" indent="1"/>
    </xf>
    <xf numFmtId="0" fontId="5" fillId="49" borderId="246" applyNumberFormat="0" applyProtection="0">
      <alignment horizontal="left" vertical="center" indent="1"/>
    </xf>
    <xf numFmtId="0" fontId="5" fillId="49" borderId="246" applyNumberFormat="0" applyProtection="0">
      <alignment horizontal="left" vertical="center" indent="1"/>
    </xf>
    <xf numFmtId="0" fontId="5" fillId="49" borderId="246" applyNumberFormat="0" applyProtection="0">
      <alignment horizontal="left" vertical="top" indent="1"/>
    </xf>
    <xf numFmtId="0" fontId="5" fillId="49" borderId="246" applyNumberFormat="0" applyProtection="0">
      <alignment horizontal="left" vertical="top" indent="1"/>
    </xf>
    <xf numFmtId="0" fontId="63" fillId="77" borderId="246" applyNumberFormat="0" applyProtection="0">
      <alignment horizontal="left" vertical="top" indent="1"/>
    </xf>
    <xf numFmtId="0" fontId="5" fillId="49" borderId="246" applyNumberFormat="0" applyProtection="0">
      <alignment horizontal="left" vertical="top" indent="1"/>
    </xf>
    <xf numFmtId="0" fontId="5" fillId="49" borderId="246" applyNumberFormat="0" applyProtection="0">
      <alignment horizontal="left" vertical="top" indent="1"/>
    </xf>
    <xf numFmtId="0" fontId="5" fillId="49" borderId="246" applyNumberFormat="0" applyProtection="0">
      <alignment horizontal="left" vertical="top" indent="1"/>
    </xf>
    <xf numFmtId="0" fontId="63" fillId="77" borderId="246" applyNumberFormat="0" applyProtection="0">
      <alignment horizontal="left" vertical="top" indent="1"/>
    </xf>
    <xf numFmtId="0" fontId="63" fillId="77" borderId="246" applyNumberFormat="0" applyProtection="0">
      <alignment horizontal="left" vertical="top" indent="1"/>
    </xf>
    <xf numFmtId="0" fontId="5" fillId="49" borderId="246" applyNumberFormat="0" applyProtection="0">
      <alignment horizontal="left" vertical="top" indent="1"/>
    </xf>
    <xf numFmtId="0" fontId="63" fillId="77" borderId="246" applyNumberFormat="0" applyProtection="0">
      <alignment horizontal="left" vertical="top" indent="1"/>
    </xf>
    <xf numFmtId="0" fontId="5" fillId="49" borderId="246" applyNumberFormat="0" applyProtection="0">
      <alignment horizontal="left" vertical="top" indent="1"/>
    </xf>
    <xf numFmtId="0" fontId="5" fillId="49" borderId="246" applyNumberFormat="0" applyProtection="0">
      <alignment horizontal="left" vertical="top" indent="1"/>
    </xf>
    <xf numFmtId="0" fontId="5" fillId="49" borderId="246" applyNumberFormat="0" applyProtection="0">
      <alignment horizontal="left" vertical="top" indent="1"/>
    </xf>
    <xf numFmtId="0" fontId="5" fillId="49" borderId="246" applyNumberFormat="0" applyProtection="0">
      <alignment horizontal="left" vertical="top" indent="1"/>
    </xf>
    <xf numFmtId="0" fontId="5" fillId="49" borderId="246" applyNumberFormat="0" applyProtection="0">
      <alignment horizontal="left" vertical="top" indent="1"/>
    </xf>
    <xf numFmtId="0" fontId="5" fillId="50" borderId="246" applyNumberFormat="0" applyProtection="0">
      <alignment horizontal="left" vertical="center" indent="1"/>
    </xf>
    <xf numFmtId="0" fontId="5" fillId="50" borderId="246" applyNumberFormat="0" applyProtection="0">
      <alignment horizontal="left" vertical="center" indent="1"/>
    </xf>
    <xf numFmtId="0" fontId="5" fillId="50" borderId="246" applyNumberFormat="0" applyProtection="0">
      <alignment horizontal="left" vertical="center" indent="1"/>
    </xf>
    <xf numFmtId="0" fontId="63" fillId="46" borderId="245" applyNumberFormat="0" applyProtection="0">
      <alignment horizontal="left" vertical="center" indent="1"/>
    </xf>
    <xf numFmtId="0" fontId="5" fillId="50" borderId="246" applyNumberFormat="0" applyProtection="0">
      <alignment horizontal="left" vertical="center" indent="1"/>
    </xf>
    <xf numFmtId="0" fontId="5" fillId="50" borderId="246" applyNumberFormat="0" applyProtection="0">
      <alignment horizontal="left" vertical="center" indent="1"/>
    </xf>
    <xf numFmtId="0" fontId="5" fillId="50" borderId="246" applyNumberFormat="0" applyProtection="0">
      <alignment horizontal="left" vertical="center" indent="1"/>
    </xf>
    <xf numFmtId="0" fontId="58" fillId="41" borderId="261" applyNumberFormat="0" applyProtection="0">
      <alignment horizontal="left" vertical="top" indent="1"/>
    </xf>
    <xf numFmtId="0" fontId="5" fillId="50" borderId="246" applyNumberFormat="0" applyProtection="0">
      <alignment horizontal="left" vertical="center" indent="1"/>
    </xf>
    <xf numFmtId="0" fontId="53" fillId="42" borderId="261" applyNumberFormat="0" applyProtection="0">
      <alignment horizontal="left" vertical="top" indent="1"/>
    </xf>
    <xf numFmtId="0" fontId="5" fillId="50" borderId="246" applyNumberFormat="0" applyProtection="0">
      <alignment horizontal="left" vertical="center" indent="1"/>
    </xf>
    <xf numFmtId="0" fontId="63" fillId="46" borderId="245" applyNumberFormat="0" applyProtection="0">
      <alignment horizontal="left" vertical="center" indent="1"/>
    </xf>
    <xf numFmtId="0" fontId="5" fillId="50" borderId="246" applyNumberFormat="0" applyProtection="0">
      <alignment horizontal="left" vertical="center" indent="1"/>
    </xf>
    <xf numFmtId="0" fontId="5" fillId="50" borderId="246" applyNumberFormat="0" applyProtection="0">
      <alignment horizontal="left" vertical="center" indent="1"/>
    </xf>
    <xf numFmtId="0" fontId="5" fillId="50" borderId="246" applyNumberFormat="0" applyProtection="0">
      <alignment horizontal="left" vertical="center" indent="1"/>
    </xf>
    <xf numFmtId="0" fontId="5" fillId="50" borderId="246" applyNumberFormat="0" applyProtection="0">
      <alignment horizontal="left" vertical="center" indent="1"/>
    </xf>
    <xf numFmtId="0" fontId="5" fillId="50" borderId="246" applyNumberFormat="0" applyProtection="0">
      <alignment horizontal="left" vertical="top" indent="1"/>
    </xf>
    <xf numFmtId="0" fontId="5" fillId="50" borderId="246" applyNumberFormat="0" applyProtection="0">
      <alignment horizontal="left" vertical="top" indent="1"/>
    </xf>
    <xf numFmtId="0" fontId="63" fillId="46" borderId="246" applyNumberFormat="0" applyProtection="0">
      <alignment horizontal="left" vertical="top" indent="1"/>
    </xf>
    <xf numFmtId="0" fontId="5" fillId="50" borderId="246" applyNumberFormat="0" applyProtection="0">
      <alignment horizontal="left" vertical="top" indent="1"/>
    </xf>
    <xf numFmtId="0" fontId="5" fillId="50" borderId="246" applyNumberFormat="0" applyProtection="0">
      <alignment horizontal="left" vertical="top" indent="1"/>
    </xf>
    <xf numFmtId="0" fontId="5" fillId="50" borderId="246" applyNumberFormat="0" applyProtection="0">
      <alignment horizontal="left" vertical="top" indent="1"/>
    </xf>
    <xf numFmtId="0" fontId="63" fillId="46" borderId="246" applyNumberFormat="0" applyProtection="0">
      <alignment horizontal="left" vertical="top" indent="1"/>
    </xf>
    <xf numFmtId="0" fontId="63" fillId="46" borderId="246" applyNumberFormat="0" applyProtection="0">
      <alignment horizontal="left" vertical="top" indent="1"/>
    </xf>
    <xf numFmtId="0" fontId="5" fillId="50" borderId="246" applyNumberFormat="0" applyProtection="0">
      <alignment horizontal="left" vertical="top" indent="1"/>
    </xf>
    <xf numFmtId="0" fontId="63" fillId="46" borderId="246" applyNumberFormat="0" applyProtection="0">
      <alignment horizontal="left" vertical="top" indent="1"/>
    </xf>
    <xf numFmtId="0" fontId="5" fillId="50" borderId="246" applyNumberFormat="0" applyProtection="0">
      <alignment horizontal="left" vertical="top" indent="1"/>
    </xf>
    <xf numFmtId="0" fontId="5" fillId="50" borderId="246" applyNumberFormat="0" applyProtection="0">
      <alignment horizontal="left" vertical="top" indent="1"/>
    </xf>
    <xf numFmtId="0" fontId="5" fillId="50" borderId="246" applyNumberFormat="0" applyProtection="0">
      <alignment horizontal="left" vertical="top" indent="1"/>
    </xf>
    <xf numFmtId="0" fontId="5" fillId="50" borderId="246" applyNumberFormat="0" applyProtection="0">
      <alignment horizontal="left" vertical="top" indent="1"/>
    </xf>
    <xf numFmtId="0" fontId="5" fillId="50" borderId="246" applyNumberFormat="0" applyProtection="0">
      <alignment horizontal="left" vertical="top" indent="1"/>
    </xf>
    <xf numFmtId="4" fontId="56" fillId="42" borderId="261" applyNumberFormat="0" applyProtection="0">
      <alignment vertical="center"/>
    </xf>
    <xf numFmtId="0" fontId="63" fillId="72" borderId="260" applyNumberFormat="0" applyFont="0" applyAlignment="0" applyProtection="0"/>
    <xf numFmtId="0" fontId="64" fillId="91" borderId="249" applyBorder="0"/>
    <xf numFmtId="4" fontId="55" fillId="40" borderId="246" applyNumberFormat="0" applyProtection="0">
      <alignment vertical="center"/>
    </xf>
    <xf numFmtId="4" fontId="95" fillId="97" borderId="246" applyNumberFormat="0" applyProtection="0">
      <alignment vertical="center"/>
    </xf>
    <xf numFmtId="4" fontId="95" fillId="97" borderId="246" applyNumberFormat="0" applyProtection="0">
      <alignment vertical="center"/>
    </xf>
    <xf numFmtId="4" fontId="57" fillId="40" borderId="246" applyNumberFormat="0" applyProtection="0">
      <alignment vertical="center"/>
    </xf>
    <xf numFmtId="0" fontId="89" fillId="73" borderId="260" applyNumberFormat="0" applyAlignment="0" applyProtection="0"/>
    <xf numFmtId="4" fontId="55" fillId="40" borderId="246" applyNumberFormat="0" applyProtection="0">
      <alignment horizontal="left" vertical="center" indent="1"/>
    </xf>
    <xf numFmtId="4" fontId="95" fillId="94" borderId="246" applyNumberFormat="0" applyProtection="0">
      <alignment horizontal="left" vertical="center" indent="1"/>
    </xf>
    <xf numFmtId="4" fontId="95" fillId="94" borderId="246" applyNumberFormat="0" applyProtection="0">
      <alignment horizontal="left" vertical="center" indent="1"/>
    </xf>
    <xf numFmtId="0" fontId="55" fillId="40" borderId="246" applyNumberFormat="0" applyProtection="0">
      <alignment horizontal="left" vertical="top" indent="1"/>
    </xf>
    <xf numFmtId="0" fontId="95" fillId="97" borderId="246" applyNumberFormat="0" applyProtection="0">
      <alignment horizontal="left" vertical="top" indent="1"/>
    </xf>
    <xf numFmtId="0" fontId="95" fillId="97" borderId="246" applyNumberFormat="0" applyProtection="0">
      <alignment horizontal="left" vertical="top" indent="1"/>
    </xf>
    <xf numFmtId="4" fontId="63" fillId="0" borderId="247" applyNumberFormat="0" applyProtection="0">
      <alignment horizontal="right" vertical="center"/>
    </xf>
    <xf numFmtId="4" fontId="63" fillId="0" borderId="247" applyNumberFormat="0" applyProtection="0">
      <alignment horizontal="right" vertical="center"/>
    </xf>
    <xf numFmtId="4" fontId="63" fillId="0" borderId="247" applyNumberFormat="0" applyProtection="0">
      <alignment horizontal="right" vertical="center"/>
    </xf>
    <xf numFmtId="4" fontId="63" fillId="0" borderId="247" applyNumberFormat="0" applyProtection="0">
      <alignment horizontal="right" vertical="center"/>
    </xf>
    <xf numFmtId="4" fontId="63" fillId="0" borderId="245" applyNumberFormat="0" applyProtection="0">
      <alignment horizontal="right" vertical="center"/>
    </xf>
    <xf numFmtId="4" fontId="63" fillId="0" borderId="245" applyNumberFormat="0" applyProtection="0">
      <alignment horizontal="right" vertical="center"/>
    </xf>
    <xf numFmtId="4" fontId="63" fillId="0" borderId="247" applyNumberFormat="0" applyProtection="0">
      <alignment horizontal="right" vertical="center"/>
    </xf>
    <xf numFmtId="4" fontId="55" fillId="46" borderId="246" applyNumberFormat="0" applyProtection="0">
      <alignment horizontal="right" vertical="center"/>
    </xf>
    <xf numFmtId="4" fontId="57" fillId="46" borderId="246" applyNumberFormat="0" applyProtection="0">
      <alignment horizontal="right" vertical="center"/>
    </xf>
    <xf numFmtId="4" fontId="97" fillId="7" borderId="245" applyNumberFormat="0" applyProtection="0">
      <alignment horizontal="right" vertical="center"/>
    </xf>
    <xf numFmtId="4" fontId="97" fillId="7" borderId="245" applyNumberFormat="0" applyProtection="0">
      <alignment horizontal="right" vertical="center"/>
    </xf>
    <xf numFmtId="4" fontId="63" fillId="87" borderId="245" applyNumberFormat="0" applyProtection="0">
      <alignment horizontal="left" vertical="center" indent="1"/>
    </xf>
    <xf numFmtId="4" fontId="63" fillId="87" borderId="245" applyNumberFormat="0" applyProtection="0">
      <alignment horizontal="left" vertical="center" indent="1"/>
    </xf>
    <xf numFmtId="4" fontId="55" fillId="48" borderId="246" applyNumberFormat="0" applyProtection="0">
      <alignment horizontal="left" vertical="center" indent="1"/>
    </xf>
    <xf numFmtId="0" fontId="55" fillId="43" borderId="246" applyNumberFormat="0" applyProtection="0">
      <alignment horizontal="left" vertical="top" indent="1"/>
    </xf>
    <xf numFmtId="0" fontId="55" fillId="43" borderId="246" applyNumberFormat="0" applyProtection="0">
      <alignment horizontal="left" vertical="top" indent="1"/>
    </xf>
    <xf numFmtId="0" fontId="55" fillId="43" borderId="246" applyNumberFormat="0" applyProtection="0">
      <alignment horizontal="centerContinuous" vertical="top"/>
    </xf>
    <xf numFmtId="0" fontId="95" fillId="48" borderId="246" applyNumberFormat="0" applyProtection="0">
      <alignment horizontal="left" vertical="top" indent="1"/>
    </xf>
    <xf numFmtId="0" fontId="95" fillId="48" borderId="246" applyNumberFormat="0" applyProtection="0">
      <alignment horizontal="left" vertical="top" indent="1"/>
    </xf>
    <xf numFmtId="0" fontId="55" fillId="43" borderId="246" applyNumberFormat="0" applyProtection="0">
      <alignment horizontal="centerContinuous" vertical="top"/>
    </xf>
    <xf numFmtId="0" fontId="89" fillId="73" borderId="260" applyNumberFormat="0" applyAlignment="0" applyProtection="0"/>
    <xf numFmtId="4" fontId="102" fillId="52" borderId="247" applyNumberFormat="0" applyProtection="0">
      <alignment horizontal="left" vertical="center" indent="1"/>
    </xf>
    <xf numFmtId="4" fontId="102" fillId="52" borderId="247" applyNumberFormat="0" applyProtection="0">
      <alignment horizontal="left" vertical="center" indent="1"/>
    </xf>
    <xf numFmtId="4" fontId="60" fillId="46" borderId="246" applyNumberFormat="0" applyProtection="0">
      <alignment horizontal="right" vertical="center"/>
    </xf>
    <xf numFmtId="4" fontId="104" fillId="96" borderId="245" applyNumberFormat="0" applyProtection="0">
      <alignment horizontal="right" vertical="center"/>
    </xf>
    <xf numFmtId="4" fontId="104" fillId="96" borderId="245" applyNumberFormat="0" applyProtection="0">
      <alignment horizontal="right" vertical="center"/>
    </xf>
    <xf numFmtId="0" fontId="105" fillId="7" borderId="243">
      <protection locked="0"/>
    </xf>
    <xf numFmtId="0" fontId="53" fillId="0" borderId="250" applyNumberFormat="0" applyFill="0" applyAlignment="0" applyProtection="0"/>
    <xf numFmtId="0" fontId="79" fillId="0" borderId="251" applyNumberFormat="0" applyFill="0" applyAlignment="0" applyProtection="0"/>
    <xf numFmtId="4" fontId="63" fillId="42" borderId="260" applyNumberFormat="0" applyProtection="0">
      <alignment horizontal="left" vertical="center" indent="1"/>
    </xf>
    <xf numFmtId="0" fontId="89" fillId="73" borderId="260" applyNumberFormat="0" applyAlignment="0" applyProtection="0"/>
    <xf numFmtId="0" fontId="53" fillId="42" borderId="261" applyNumberFormat="0" applyProtection="0">
      <alignment horizontal="left" vertical="top" indent="1"/>
    </xf>
    <xf numFmtId="0" fontId="58" fillId="41" borderId="261" applyNumberFormat="0" applyProtection="0">
      <alignment horizontal="left" vertical="top" indent="1"/>
    </xf>
    <xf numFmtId="0" fontId="73" fillId="77" borderId="253" applyNumberFormat="0" applyAlignment="0" applyProtection="0"/>
    <xf numFmtId="0" fontId="73" fillId="77" borderId="253" applyNumberFormat="0" applyAlignment="0" applyProtection="0"/>
    <xf numFmtId="0" fontId="74" fillId="78" borderId="245" applyNumberFormat="0" applyAlignment="0" applyProtection="0"/>
    <xf numFmtId="0" fontId="74" fillId="78" borderId="245" applyNumberFormat="0" applyAlignment="0" applyProtection="0"/>
    <xf numFmtId="0" fontId="73" fillId="77" borderId="267"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63" fillId="72" borderId="260" applyNumberFormat="0" applyFont="0" applyAlignment="0" applyProtection="0"/>
    <xf numFmtId="0" fontId="63" fillId="72" borderId="260" applyNumberFormat="0" applyFont="0" applyAlignment="0" applyProtection="0"/>
    <xf numFmtId="4" fontId="58" fillId="42" borderId="261" applyNumberFormat="0" applyProtection="0">
      <alignment vertical="center"/>
    </xf>
    <xf numFmtId="4" fontId="53" fillId="41" borderId="261" applyNumberFormat="0" applyProtection="0">
      <alignment vertical="center"/>
    </xf>
    <xf numFmtId="4" fontId="56" fillId="42" borderId="261" applyNumberFormat="0" applyProtection="0">
      <alignment vertical="center"/>
    </xf>
    <xf numFmtId="4" fontId="96" fillId="41" borderId="259" applyNumberFormat="0" applyProtection="0">
      <alignment vertical="center"/>
    </xf>
    <xf numFmtId="4" fontId="96" fillId="41" borderId="259" applyNumberFormat="0" applyProtection="0">
      <alignment vertical="center"/>
    </xf>
    <xf numFmtId="4" fontId="58" fillId="42" borderId="261" applyNumberFormat="0" applyProtection="0">
      <alignment horizontal="left" vertical="center" indent="1"/>
    </xf>
    <xf numFmtId="4" fontId="58" fillId="42" borderId="261" applyNumberFormat="0" applyProtection="0">
      <alignment horizontal="left" vertical="center" indent="1"/>
    </xf>
    <xf numFmtId="4" fontId="95" fillId="41" borderId="259" applyNumberFormat="0" applyProtection="0">
      <alignment horizontal="left" vertical="center" indent="1"/>
    </xf>
    <xf numFmtId="4" fontId="95" fillId="41" borderId="259" applyNumberFormat="0" applyProtection="0">
      <alignment horizontal="left" vertical="center" indent="1"/>
    </xf>
    <xf numFmtId="0" fontId="74" fillId="78" borderId="260" applyNumberFormat="0" applyAlignment="0" applyProtection="0"/>
    <xf numFmtId="0" fontId="73" fillId="77" borderId="267" applyNumberFormat="0" applyAlignment="0" applyProtection="0"/>
    <xf numFmtId="4" fontId="95" fillId="41" borderId="259" applyNumberFormat="0" applyProtection="0">
      <alignment vertical="center"/>
    </xf>
    <xf numFmtId="0" fontId="73" fillId="77" borderId="267" applyNumberFormat="0" applyAlignment="0" applyProtection="0"/>
    <xf numFmtId="0" fontId="55" fillId="43" borderId="261" applyNumberFormat="0" applyProtection="0">
      <alignment horizontal="centerContinuous" vertical="top"/>
    </xf>
    <xf numFmtId="4" fontId="55" fillId="30" borderId="261" applyNumberFormat="0" applyProtection="0">
      <alignment horizontal="right" vertical="center"/>
    </xf>
    <xf numFmtId="4" fontId="63" fillId="87" borderId="260" applyNumberFormat="0" applyProtection="0">
      <alignment horizontal="left" vertical="center" indent="1"/>
    </xf>
    <xf numFmtId="0" fontId="58" fillId="41" borderId="261" applyNumberFormat="0" applyProtection="0">
      <alignment horizontal="left" vertical="top" indent="1"/>
    </xf>
    <xf numFmtId="0" fontId="58" fillId="41" borderId="261" applyNumberFormat="0" applyProtection="0">
      <alignment horizontal="left" vertical="top" indent="1"/>
    </xf>
    <xf numFmtId="4" fontId="63" fillId="42" borderId="260" applyNumberFormat="0" applyProtection="0">
      <alignment horizontal="left" vertical="center" indent="1"/>
    </xf>
    <xf numFmtId="4" fontId="53" fillId="41" borderId="261" applyNumberFormat="0" applyProtection="0">
      <alignment vertical="center"/>
    </xf>
    <xf numFmtId="4" fontId="53" fillId="41" borderId="261" applyNumberFormat="0" applyProtection="0">
      <alignment vertical="center"/>
    </xf>
    <xf numFmtId="4" fontId="63" fillId="41" borderId="260" applyNumberFormat="0" applyProtection="0">
      <alignment vertical="center"/>
    </xf>
    <xf numFmtId="4" fontId="63" fillId="41" borderId="260" applyNumberFormat="0" applyProtection="0">
      <alignment vertical="center"/>
    </xf>
    <xf numFmtId="4" fontId="63" fillId="41" borderId="260" applyNumberFormat="0" applyProtection="0">
      <alignment vertical="center"/>
    </xf>
    <xf numFmtId="0" fontId="9" fillId="0" borderId="258">
      <alignment horizontal="left" vertical="center"/>
    </xf>
    <xf numFmtId="0" fontId="9" fillId="0" borderId="258">
      <alignment horizontal="left" vertical="center"/>
    </xf>
    <xf numFmtId="0" fontId="89" fillId="73" borderId="245" applyNumberFormat="0" applyAlignment="0" applyProtection="0"/>
    <xf numFmtId="0" fontId="89" fillId="73" borderId="245" applyNumberFormat="0" applyAlignment="0" applyProtection="0"/>
    <xf numFmtId="0" fontId="90" fillId="82" borderId="254" applyNumberFormat="0" applyAlignment="0" applyProtection="0"/>
    <xf numFmtId="0" fontId="90" fillId="82" borderId="254" applyNumberFormat="0" applyAlignment="0" applyProtection="0"/>
    <xf numFmtId="0" fontId="89" fillId="73" borderId="245" applyNumberFormat="0" applyAlignment="0" applyProtection="0"/>
    <xf numFmtId="0" fontId="89" fillId="73" borderId="245" applyNumberFormat="0" applyAlignment="0" applyProtection="0"/>
    <xf numFmtId="0" fontId="89" fillId="73" borderId="245" applyNumberFormat="0" applyAlignment="0" applyProtection="0"/>
    <xf numFmtId="0" fontId="89" fillId="73" borderId="245" applyNumberFormat="0" applyAlignment="0" applyProtection="0"/>
    <xf numFmtId="0" fontId="89" fillId="73" borderId="245" applyNumberFormat="0" applyAlignment="0" applyProtection="0"/>
    <xf numFmtId="0" fontId="89" fillId="73" borderId="245" applyNumberFormat="0" applyAlignment="0" applyProtection="0"/>
    <xf numFmtId="0" fontId="89" fillId="73" borderId="245" applyNumberFormat="0" applyAlignment="0" applyProtection="0"/>
    <xf numFmtId="0" fontId="89" fillId="73" borderId="245" applyNumberFormat="0" applyAlignment="0" applyProtection="0"/>
    <xf numFmtId="0" fontId="89" fillId="73" borderId="245" applyNumberFormat="0" applyAlignment="0" applyProtection="0"/>
    <xf numFmtId="0" fontId="89" fillId="73" borderId="245" applyNumberFormat="0" applyAlignment="0" applyProtection="0"/>
    <xf numFmtId="0" fontId="89" fillId="73" borderId="245" applyNumberFormat="0" applyAlignment="0" applyProtection="0"/>
    <xf numFmtId="0" fontId="89" fillId="73" borderId="245" applyNumberFormat="0" applyAlignment="0" applyProtection="0"/>
    <xf numFmtId="0" fontId="89" fillId="73" borderId="245" applyNumberFormat="0" applyAlignment="0" applyProtection="0"/>
    <xf numFmtId="0" fontId="89" fillId="73" borderId="245" applyNumberFormat="0" applyAlignment="0" applyProtection="0"/>
    <xf numFmtId="0" fontId="63" fillId="72" borderId="260" applyNumberFormat="0" applyFont="0" applyAlignment="0" applyProtection="0"/>
    <xf numFmtId="0" fontId="5" fillId="72" borderId="269" applyNumberFormat="0" applyFont="0" applyAlignment="0" applyProtection="0"/>
    <xf numFmtId="0" fontId="63" fillId="72" borderId="260" applyNumberFormat="0" applyFont="0" applyAlignment="0" applyProtection="0"/>
    <xf numFmtId="0" fontId="74" fillId="78" borderId="260" applyNumberFormat="0" applyAlignment="0" applyProtection="0"/>
    <xf numFmtId="0" fontId="63" fillId="72" borderId="260" applyNumberFormat="0" applyFont="0" applyAlignment="0" applyProtection="0"/>
    <xf numFmtId="0" fontId="63" fillId="72" borderId="260" applyNumberFormat="0" applyFont="0" applyAlignment="0" applyProtection="0"/>
    <xf numFmtId="0" fontId="63" fillId="72" borderId="245" applyNumberFormat="0" applyFont="0" applyAlignment="0" applyProtection="0"/>
    <xf numFmtId="0" fontId="63" fillId="72" borderId="245" applyNumberFormat="0" applyFont="0" applyAlignment="0" applyProtection="0"/>
    <xf numFmtId="0" fontId="5" fillId="72" borderId="255" applyNumberFormat="0" applyFont="0" applyAlignment="0" applyProtection="0"/>
    <xf numFmtId="0" fontId="5" fillId="72" borderId="255" applyNumberFormat="0" applyFont="0" applyAlignment="0" applyProtection="0"/>
    <xf numFmtId="0" fontId="63" fillId="72" borderId="245" applyNumberFormat="0" applyFont="0" applyAlignment="0" applyProtection="0"/>
    <xf numFmtId="0" fontId="63" fillId="72" borderId="245" applyNumberFormat="0" applyFont="0" applyAlignment="0" applyProtection="0"/>
    <xf numFmtId="0" fontId="63" fillId="72" borderId="245" applyNumberFormat="0" applyFont="0" applyAlignment="0" applyProtection="0"/>
    <xf numFmtId="0" fontId="63" fillId="72" borderId="245" applyNumberFormat="0" applyFont="0" applyAlignment="0" applyProtection="0"/>
    <xf numFmtId="0" fontId="89" fillId="73" borderId="260" applyNumberFormat="0" applyAlignment="0" applyProtection="0"/>
    <xf numFmtId="0" fontId="90" fillId="82" borderId="268" applyNumberFormat="0" applyAlignment="0" applyProtection="0"/>
    <xf numFmtId="0" fontId="9" fillId="0" borderId="272">
      <alignment horizontal="left" vertical="center"/>
    </xf>
    <xf numFmtId="0" fontId="9" fillId="0" borderId="272">
      <alignment horizontal="left" vertical="center"/>
    </xf>
    <xf numFmtId="0" fontId="9" fillId="0" borderId="272">
      <alignment horizontal="left" vertical="center"/>
    </xf>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73" fillId="77" borderId="267" applyNumberFormat="0" applyAlignment="0" applyProtection="0"/>
    <xf numFmtId="0" fontId="63" fillId="72" borderId="260" applyNumberFormat="0" applyFont="0" applyAlignment="0" applyProtection="0"/>
    <xf numFmtId="0" fontId="63" fillId="72" borderId="260" applyNumberFormat="0" applyFont="0" applyAlignment="0" applyProtection="0"/>
    <xf numFmtId="0" fontId="63" fillId="72" borderId="245" applyNumberFormat="0" applyFont="0" applyAlignment="0" applyProtection="0"/>
    <xf numFmtId="0" fontId="63" fillId="72" borderId="245" applyNumberFormat="0" applyFont="0" applyAlignment="0" applyProtection="0"/>
    <xf numFmtId="0" fontId="63" fillId="72" borderId="245" applyNumberFormat="0" applyFont="0" applyAlignment="0" applyProtection="0"/>
    <xf numFmtId="0" fontId="63" fillId="72" borderId="245" applyNumberFormat="0" applyFont="0" applyAlignment="0" applyProtection="0"/>
    <xf numFmtId="0" fontId="52" fillId="85" borderId="256" applyNumberFormat="0" applyAlignment="0" applyProtection="0"/>
    <xf numFmtId="0" fontId="52" fillId="85" borderId="256" applyNumberFormat="0" applyAlignment="0" applyProtection="0"/>
    <xf numFmtId="0" fontId="94" fillId="78" borderId="257" applyNumberFormat="0" applyAlignment="0" applyProtection="0"/>
    <xf numFmtId="0" fontId="94" fillId="78" borderId="257" applyNumberFormat="0" applyAlignment="0" applyProtection="0"/>
    <xf numFmtId="4" fontId="53" fillId="41" borderId="261" applyNumberFormat="0" applyProtection="0">
      <alignment vertical="center"/>
    </xf>
    <xf numFmtId="4" fontId="96" fillId="41" borderId="259" applyNumberFormat="0" applyProtection="0">
      <alignment vertical="center"/>
    </xf>
    <xf numFmtId="4" fontId="97" fillId="42" borderId="260" applyNumberFormat="0" applyProtection="0">
      <alignment vertical="center"/>
    </xf>
    <xf numFmtId="4" fontId="97" fillId="42" borderId="260" applyNumberFormat="0" applyProtection="0">
      <alignment vertical="center"/>
    </xf>
    <xf numFmtId="4" fontId="95" fillId="41" borderId="259" applyNumberFormat="0" applyProtection="0">
      <alignment horizontal="left" vertical="center" indent="1"/>
    </xf>
    <xf numFmtId="0" fontId="58" fillId="41" borderId="261" applyNumberFormat="0" applyProtection="0">
      <alignment horizontal="left" vertical="top" indent="1"/>
    </xf>
    <xf numFmtId="4" fontId="63" fillId="86" borderId="259" applyNumberFormat="0" applyProtection="0">
      <alignment horizontal="left" vertical="center" indent="1"/>
    </xf>
    <xf numFmtId="4" fontId="63" fillId="86" borderId="259" applyNumberFormat="0" applyProtection="0">
      <alignment horizontal="left" vertical="center" indent="1"/>
    </xf>
    <xf numFmtId="4" fontId="63" fillId="86" borderId="259" applyNumberFormat="0" applyProtection="0">
      <alignment horizontal="left" vertical="center" indent="1"/>
    </xf>
    <xf numFmtId="4" fontId="63" fillId="87" borderId="260" applyNumberFormat="0" applyProtection="0">
      <alignment horizontal="left" vertical="center" indent="1"/>
    </xf>
    <xf numFmtId="4" fontId="63" fillId="87" borderId="260" applyNumberFormat="0" applyProtection="0">
      <alignment horizontal="left" vertical="center" indent="1"/>
    </xf>
    <xf numFmtId="4" fontId="63" fillId="87" borderId="260" applyNumberFormat="0" applyProtection="0">
      <alignment horizontal="left" vertical="center" indent="1"/>
    </xf>
    <xf numFmtId="4" fontId="63" fillId="87" borderId="260" applyNumberFormat="0" applyProtection="0">
      <alignment horizontal="left" vertical="center" indent="1"/>
    </xf>
    <xf numFmtId="4" fontId="55" fillId="30" borderId="261" applyNumberFormat="0" applyProtection="0">
      <alignment horizontal="right" vertical="center"/>
    </xf>
    <xf numFmtId="4" fontId="58" fillId="42" borderId="246" applyNumberFormat="0" applyProtection="0">
      <alignment vertical="center"/>
    </xf>
    <xf numFmtId="4" fontId="58" fillId="42" borderId="246" applyNumberFormat="0" applyProtection="0">
      <alignment vertical="center"/>
    </xf>
    <xf numFmtId="4" fontId="95" fillId="41" borderId="244" applyNumberFormat="0" applyProtection="0">
      <alignment vertical="center"/>
    </xf>
    <xf numFmtId="4" fontId="95" fillId="41" borderId="244" applyNumberFormat="0" applyProtection="0">
      <alignment vertical="center"/>
    </xf>
    <xf numFmtId="4" fontId="95" fillId="41" borderId="244" applyNumberFormat="0" applyProtection="0">
      <alignment vertical="center"/>
    </xf>
    <xf numFmtId="4" fontId="95" fillId="41" borderId="244" applyNumberFormat="0" applyProtection="0">
      <alignment vertical="center"/>
    </xf>
    <xf numFmtId="4" fontId="63" fillId="41" borderId="245" applyNumberFormat="0" applyProtection="0">
      <alignment vertical="center"/>
    </xf>
    <xf numFmtId="4" fontId="63" fillId="41" borderId="245" applyNumberFormat="0" applyProtection="0">
      <alignment vertical="center"/>
    </xf>
    <xf numFmtId="4" fontId="63" fillId="41" borderId="245" applyNumberFormat="0" applyProtection="0">
      <alignment vertical="center"/>
    </xf>
    <xf numFmtId="4" fontId="63" fillId="41" borderId="245" applyNumberFormat="0" applyProtection="0">
      <alignment vertical="center"/>
    </xf>
    <xf numFmtId="4" fontId="53" fillId="41" borderId="246" applyNumberFormat="0" applyProtection="0">
      <alignment vertical="center"/>
    </xf>
    <xf numFmtId="4" fontId="53" fillId="41" borderId="246" applyNumberFormat="0" applyProtection="0">
      <alignment vertical="center"/>
    </xf>
    <xf numFmtId="4" fontId="53" fillId="41" borderId="246" applyNumberFormat="0" applyProtection="0">
      <alignment vertical="center"/>
    </xf>
    <xf numFmtId="4" fontId="53" fillId="41" borderId="246" applyNumberFormat="0" applyProtection="0">
      <alignment vertical="center"/>
    </xf>
    <xf numFmtId="4" fontId="56" fillId="42" borderId="246" applyNumberFormat="0" applyProtection="0">
      <alignment vertical="center"/>
    </xf>
    <xf numFmtId="4" fontId="56" fillId="42" borderId="246" applyNumberFormat="0" applyProtection="0">
      <alignment vertical="center"/>
    </xf>
    <xf numFmtId="4" fontId="96" fillId="41" borderId="244" applyNumberFormat="0" applyProtection="0">
      <alignment vertical="center"/>
    </xf>
    <xf numFmtId="4" fontId="96" fillId="41" borderId="244" applyNumberFormat="0" applyProtection="0">
      <alignment vertical="center"/>
    </xf>
    <xf numFmtId="4" fontId="96" fillId="41" borderId="244" applyNumberFormat="0" applyProtection="0">
      <alignment vertical="center"/>
    </xf>
    <xf numFmtId="4" fontId="96" fillId="41" borderId="244" applyNumberFormat="0" applyProtection="0">
      <alignment vertical="center"/>
    </xf>
    <xf numFmtId="4" fontId="97" fillId="42" borderId="245" applyNumberFormat="0" applyProtection="0">
      <alignment vertical="center"/>
    </xf>
    <xf numFmtId="4" fontId="97" fillId="42" borderId="245" applyNumberFormat="0" applyProtection="0">
      <alignment vertical="center"/>
    </xf>
    <xf numFmtId="4" fontId="97" fillId="42" borderId="245" applyNumberFormat="0" applyProtection="0">
      <alignment vertical="center"/>
    </xf>
    <xf numFmtId="4" fontId="97" fillId="42" borderId="245" applyNumberFormat="0" applyProtection="0">
      <alignment vertical="center"/>
    </xf>
    <xf numFmtId="4" fontId="56" fillId="42" borderId="246" applyNumberFormat="0" applyProtection="0">
      <alignment vertical="center"/>
    </xf>
    <xf numFmtId="4" fontId="56" fillId="42" borderId="246" applyNumberFormat="0" applyProtection="0">
      <alignment vertical="center"/>
    </xf>
    <xf numFmtId="4" fontId="58" fillId="42" borderId="246" applyNumberFormat="0" applyProtection="0">
      <alignment horizontal="left" vertical="center" indent="1"/>
    </xf>
    <xf numFmtId="4" fontId="58" fillId="42" borderId="246" applyNumberFormat="0" applyProtection="0">
      <alignment horizontal="left" vertical="center" indent="1"/>
    </xf>
    <xf numFmtId="4" fontId="95" fillId="41" borderId="244" applyNumberFormat="0" applyProtection="0">
      <alignment horizontal="left" vertical="center" indent="1"/>
    </xf>
    <xf numFmtId="4" fontId="95" fillId="41" borderId="244" applyNumberFormat="0" applyProtection="0">
      <alignment horizontal="left" vertical="center" indent="1"/>
    </xf>
    <xf numFmtId="4" fontId="95" fillId="41" borderId="244" applyNumberFormat="0" applyProtection="0">
      <alignment horizontal="left" vertical="center" indent="1"/>
    </xf>
    <xf numFmtId="4" fontId="95" fillId="41" borderId="244" applyNumberFormat="0" applyProtection="0">
      <alignment horizontal="left" vertical="center" indent="1"/>
    </xf>
    <xf numFmtId="4" fontId="63" fillId="42" borderId="245" applyNumberFormat="0" applyProtection="0">
      <alignment horizontal="left" vertical="center" indent="1"/>
    </xf>
    <xf numFmtId="4" fontId="63" fillId="42" borderId="245" applyNumberFormat="0" applyProtection="0">
      <alignment horizontal="left" vertical="center" indent="1"/>
    </xf>
    <xf numFmtId="4" fontId="63" fillId="42" borderId="245" applyNumberFormat="0" applyProtection="0">
      <alignment horizontal="left" vertical="center" indent="1"/>
    </xf>
    <xf numFmtId="4" fontId="63" fillId="42" borderId="245" applyNumberFormat="0" applyProtection="0">
      <alignment horizontal="left" vertical="center" indent="1"/>
    </xf>
    <xf numFmtId="4" fontId="53" fillId="42" borderId="246" applyNumberFormat="0" applyProtection="0">
      <alignment horizontal="left" vertical="center" indent="1"/>
    </xf>
    <xf numFmtId="4" fontId="53" fillId="42" borderId="246" applyNumberFormat="0" applyProtection="0">
      <alignment horizontal="left" vertical="center" indent="1"/>
    </xf>
    <xf numFmtId="4" fontId="53" fillId="42" borderId="246" applyNumberFormat="0" applyProtection="0">
      <alignment horizontal="left" vertical="center" indent="1"/>
    </xf>
    <xf numFmtId="4" fontId="53" fillId="42" borderId="246" applyNumberFormat="0" applyProtection="0">
      <alignment horizontal="left" vertical="center" indent="1"/>
    </xf>
    <xf numFmtId="0" fontId="53" fillId="42" borderId="246" applyNumberFormat="0" applyProtection="0">
      <alignment horizontal="left" vertical="top" indent="1"/>
    </xf>
    <xf numFmtId="0" fontId="53" fillId="42" borderId="246" applyNumberFormat="0" applyProtection="0">
      <alignment horizontal="left" vertical="top" indent="1"/>
    </xf>
    <xf numFmtId="0" fontId="58" fillId="41" borderId="246" applyNumberFormat="0" applyProtection="0">
      <alignment horizontal="left" vertical="top" indent="1"/>
    </xf>
    <xf numFmtId="0" fontId="58" fillId="41" borderId="246" applyNumberFormat="0" applyProtection="0">
      <alignment horizontal="left" vertical="top" indent="1"/>
    </xf>
    <xf numFmtId="0" fontId="58" fillId="41" borderId="246" applyNumberFormat="0" applyProtection="0">
      <alignment horizontal="left" vertical="top" indent="1"/>
    </xf>
    <xf numFmtId="0" fontId="58" fillId="41" borderId="246" applyNumberFormat="0" applyProtection="0">
      <alignment horizontal="left" vertical="top" indent="1"/>
    </xf>
    <xf numFmtId="0" fontId="53" fillId="42" borderId="246" applyNumberFormat="0" applyProtection="0">
      <alignment horizontal="left" vertical="top" indent="1"/>
    </xf>
    <xf numFmtId="0" fontId="53" fillId="42" borderId="246" applyNumberFormat="0" applyProtection="0">
      <alignment horizontal="left" vertical="top" indent="1"/>
    </xf>
    <xf numFmtId="4" fontId="63" fillId="86" borderId="244" applyNumberFormat="0" applyProtection="0">
      <alignment horizontal="left" vertical="center" indent="1"/>
    </xf>
    <xf numFmtId="4" fontId="63" fillId="86" borderId="244" applyNumberFormat="0" applyProtection="0">
      <alignment horizontal="left" vertical="center" indent="1"/>
    </xf>
    <xf numFmtId="4" fontId="63" fillId="86" borderId="244" applyNumberFormat="0" applyProtection="0">
      <alignment horizontal="left" vertical="center" indent="1"/>
    </xf>
    <xf numFmtId="4" fontId="63" fillId="86" borderId="244" applyNumberFormat="0" applyProtection="0">
      <alignment horizontal="left" vertical="center" indent="1"/>
    </xf>
    <xf numFmtId="4" fontId="63" fillId="86" borderId="244" applyNumberFormat="0" applyProtection="0">
      <alignment horizontal="left" vertical="center" indent="1"/>
    </xf>
    <xf numFmtId="4" fontId="63" fillId="86" borderId="244" applyNumberFormat="0" applyProtection="0">
      <alignment horizontal="left" vertical="center" indent="1"/>
    </xf>
    <xf numFmtId="4" fontId="63" fillId="87" borderId="245" applyNumberFormat="0" applyProtection="0">
      <alignment horizontal="left" vertical="center" indent="1"/>
    </xf>
    <xf numFmtId="4" fontId="63" fillId="87" borderId="245" applyNumberFormat="0" applyProtection="0">
      <alignment horizontal="left" vertical="center" indent="1"/>
    </xf>
    <xf numFmtId="4" fontId="63" fillId="87" borderId="245" applyNumberFormat="0" applyProtection="0">
      <alignment horizontal="left" vertical="center" indent="1"/>
    </xf>
    <xf numFmtId="4" fontId="63" fillId="87" borderId="245" applyNumberFormat="0" applyProtection="0">
      <alignment horizontal="left" vertical="center" indent="1"/>
    </xf>
    <xf numFmtId="4" fontId="55" fillId="30" borderId="246" applyNumberFormat="0" applyProtection="0">
      <alignment horizontal="right" vertical="center"/>
    </xf>
    <xf numFmtId="4" fontId="55" fillId="30" borderId="246" applyNumberFormat="0" applyProtection="0">
      <alignment horizontal="right" vertical="center"/>
    </xf>
    <xf numFmtId="4" fontId="95" fillId="30" borderId="244" applyNumberFormat="0" applyProtection="0">
      <alignment horizontal="right" vertical="center"/>
    </xf>
    <xf numFmtId="4" fontId="95" fillId="30" borderId="244" applyNumberFormat="0" applyProtection="0">
      <alignment horizontal="right" vertical="center"/>
    </xf>
    <xf numFmtId="4" fontId="95" fillId="30" borderId="244" applyNumberFormat="0" applyProtection="0">
      <alignment horizontal="right" vertical="center"/>
    </xf>
    <xf numFmtId="4" fontId="95" fillId="30" borderId="244" applyNumberFormat="0" applyProtection="0">
      <alignment horizontal="right" vertical="center"/>
    </xf>
    <xf numFmtId="4" fontId="63" fillId="30" borderId="245" applyNumberFormat="0" applyProtection="0">
      <alignment horizontal="right" vertical="center"/>
    </xf>
    <xf numFmtId="4" fontId="63" fillId="30" borderId="245" applyNumberFormat="0" applyProtection="0">
      <alignment horizontal="right" vertical="center"/>
    </xf>
    <xf numFmtId="4" fontId="63" fillId="30" borderId="245" applyNumberFormat="0" applyProtection="0">
      <alignment horizontal="right" vertical="center"/>
    </xf>
    <xf numFmtId="4" fontId="63" fillId="30" borderId="245" applyNumberFormat="0" applyProtection="0">
      <alignment horizontal="right" vertical="center"/>
    </xf>
    <xf numFmtId="4" fontId="55" fillId="30" borderId="246" applyNumberFormat="0" applyProtection="0">
      <alignment horizontal="right" vertical="center"/>
    </xf>
    <xf numFmtId="4" fontId="55" fillId="30" borderId="246" applyNumberFormat="0" applyProtection="0">
      <alignment horizontal="right" vertical="center"/>
    </xf>
    <xf numFmtId="4" fontId="55" fillId="31" borderId="246" applyNumberFormat="0" applyProtection="0">
      <alignment horizontal="right" vertical="center"/>
    </xf>
    <xf numFmtId="4" fontId="55" fillId="31" borderId="246" applyNumberFormat="0" applyProtection="0">
      <alignment horizontal="right" vertical="center"/>
    </xf>
    <xf numFmtId="4" fontId="95" fillId="31" borderId="244" applyNumberFormat="0" applyProtection="0">
      <alignment horizontal="right" vertical="center"/>
    </xf>
    <xf numFmtId="4" fontId="95" fillId="31" borderId="244" applyNumberFormat="0" applyProtection="0">
      <alignment horizontal="right" vertical="center"/>
    </xf>
    <xf numFmtId="4" fontId="95" fillId="31" borderId="244" applyNumberFormat="0" applyProtection="0">
      <alignment horizontal="right" vertical="center"/>
    </xf>
    <xf numFmtId="4" fontId="95" fillId="31" borderId="244" applyNumberFormat="0" applyProtection="0">
      <alignment horizontal="right" vertical="center"/>
    </xf>
    <xf numFmtId="4" fontId="63" fillId="88" borderId="245" applyNumberFormat="0" applyProtection="0">
      <alignment horizontal="right" vertical="center"/>
    </xf>
    <xf numFmtId="4" fontId="63" fillId="88" borderId="245" applyNumberFormat="0" applyProtection="0">
      <alignment horizontal="right" vertical="center"/>
    </xf>
    <xf numFmtId="4" fontId="63" fillId="88" borderId="245" applyNumberFormat="0" applyProtection="0">
      <alignment horizontal="right" vertical="center"/>
    </xf>
    <xf numFmtId="4" fontId="63" fillId="88" borderId="245" applyNumberFormat="0" applyProtection="0">
      <alignment horizontal="right" vertical="center"/>
    </xf>
    <xf numFmtId="4" fontId="55" fillId="31" borderId="246" applyNumberFormat="0" applyProtection="0">
      <alignment horizontal="right" vertical="center"/>
    </xf>
    <xf numFmtId="4" fontId="55" fillId="31" borderId="246" applyNumberFormat="0" applyProtection="0">
      <alignment horizontal="right" vertical="center"/>
    </xf>
    <xf numFmtId="4" fontId="55" fillId="35" borderId="246" applyNumberFormat="0" applyProtection="0">
      <alignment horizontal="right" vertical="center"/>
    </xf>
    <xf numFmtId="4" fontId="55" fillId="35" borderId="246" applyNumberFormat="0" applyProtection="0">
      <alignment horizontal="right" vertical="center"/>
    </xf>
    <xf numFmtId="4" fontId="95" fillId="35" borderId="244" applyNumberFormat="0" applyProtection="0">
      <alignment horizontal="right" vertical="center"/>
    </xf>
    <xf numFmtId="4" fontId="95" fillId="35" borderId="244" applyNumberFormat="0" applyProtection="0">
      <alignment horizontal="right" vertical="center"/>
    </xf>
    <xf numFmtId="4" fontId="95" fillId="35" borderId="244" applyNumberFormat="0" applyProtection="0">
      <alignment horizontal="right" vertical="center"/>
    </xf>
    <xf numFmtId="4" fontId="95" fillId="35" borderId="244" applyNumberFormat="0" applyProtection="0">
      <alignment horizontal="right" vertical="center"/>
    </xf>
    <xf numFmtId="4" fontId="63" fillId="35" borderId="247" applyNumberFormat="0" applyProtection="0">
      <alignment horizontal="right" vertical="center"/>
    </xf>
    <xf numFmtId="4" fontId="63" fillId="35" borderId="247" applyNumberFormat="0" applyProtection="0">
      <alignment horizontal="right" vertical="center"/>
    </xf>
    <xf numFmtId="4" fontId="55" fillId="35" borderId="246" applyNumberFormat="0" applyProtection="0">
      <alignment horizontal="right" vertical="center"/>
    </xf>
    <xf numFmtId="4" fontId="55" fillId="35" borderId="246" applyNumberFormat="0" applyProtection="0">
      <alignment horizontal="right" vertical="center"/>
    </xf>
    <xf numFmtId="4" fontId="55" fillId="33" borderId="246" applyNumberFormat="0" applyProtection="0">
      <alignment horizontal="right" vertical="center"/>
    </xf>
    <xf numFmtId="4" fontId="55" fillId="33" borderId="246" applyNumberFormat="0" applyProtection="0">
      <alignment horizontal="right" vertical="center"/>
    </xf>
    <xf numFmtId="4" fontId="95" fillId="33" borderId="244" applyNumberFormat="0" applyProtection="0">
      <alignment horizontal="right" vertical="center"/>
    </xf>
    <xf numFmtId="4" fontId="95" fillId="33" borderId="244" applyNumberFormat="0" applyProtection="0">
      <alignment horizontal="right" vertical="center"/>
    </xf>
    <xf numFmtId="4" fontId="95" fillId="33" borderId="244" applyNumberFormat="0" applyProtection="0">
      <alignment horizontal="right" vertical="center"/>
    </xf>
    <xf numFmtId="4" fontId="95" fillId="33" borderId="244" applyNumberFormat="0" applyProtection="0">
      <alignment horizontal="right" vertical="center"/>
    </xf>
    <xf numFmtId="4" fontId="63" fillId="33" borderId="245" applyNumberFormat="0" applyProtection="0">
      <alignment horizontal="right" vertical="center"/>
    </xf>
    <xf numFmtId="4" fontId="63" fillId="33" borderId="245" applyNumberFormat="0" applyProtection="0">
      <alignment horizontal="right" vertical="center"/>
    </xf>
    <xf numFmtId="4" fontId="63" fillId="33" borderId="245" applyNumberFormat="0" applyProtection="0">
      <alignment horizontal="right" vertical="center"/>
    </xf>
    <xf numFmtId="4" fontId="63" fillId="33" borderId="245" applyNumberFormat="0" applyProtection="0">
      <alignment horizontal="right" vertical="center"/>
    </xf>
    <xf numFmtId="4" fontId="55" fillId="33" borderId="246" applyNumberFormat="0" applyProtection="0">
      <alignment horizontal="right" vertical="center"/>
    </xf>
    <xf numFmtId="4" fontId="55" fillId="33" borderId="246" applyNumberFormat="0" applyProtection="0">
      <alignment horizontal="right" vertical="center"/>
    </xf>
    <xf numFmtId="4" fontId="55" fillId="34" borderId="246" applyNumberFormat="0" applyProtection="0">
      <alignment horizontal="right" vertical="center"/>
    </xf>
    <xf numFmtId="4" fontId="55" fillId="34" borderId="246" applyNumberFormat="0" applyProtection="0">
      <alignment horizontal="right" vertical="center"/>
    </xf>
    <xf numFmtId="4" fontId="95" fillId="34" borderId="244" applyNumberFormat="0" applyProtection="0">
      <alignment horizontal="right" vertical="center"/>
    </xf>
    <xf numFmtId="4" fontId="95" fillId="34" borderId="244" applyNumberFormat="0" applyProtection="0">
      <alignment horizontal="right" vertical="center"/>
    </xf>
    <xf numFmtId="4" fontId="95" fillId="34" borderId="244" applyNumberFormat="0" applyProtection="0">
      <alignment horizontal="right" vertical="center"/>
    </xf>
    <xf numFmtId="4" fontId="95" fillId="34" borderId="244" applyNumberFormat="0" applyProtection="0">
      <alignment horizontal="right" vertical="center"/>
    </xf>
    <xf numFmtId="4" fontId="63" fillId="34" borderId="245" applyNumberFormat="0" applyProtection="0">
      <alignment horizontal="right" vertical="center"/>
    </xf>
    <xf numFmtId="4" fontId="63" fillId="34" borderId="245" applyNumberFormat="0" applyProtection="0">
      <alignment horizontal="right" vertical="center"/>
    </xf>
    <xf numFmtId="4" fontId="63" fillId="34" borderId="245" applyNumberFormat="0" applyProtection="0">
      <alignment horizontal="right" vertical="center"/>
    </xf>
    <xf numFmtId="4" fontId="63" fillId="34" borderId="245" applyNumberFormat="0" applyProtection="0">
      <alignment horizontal="right" vertical="center"/>
    </xf>
    <xf numFmtId="4" fontId="55" fillId="34" borderId="246" applyNumberFormat="0" applyProtection="0">
      <alignment horizontal="right" vertical="center"/>
    </xf>
    <xf numFmtId="4" fontId="55" fillId="34" borderId="246" applyNumberFormat="0" applyProtection="0">
      <alignment horizontal="right" vertical="center"/>
    </xf>
    <xf numFmtId="4" fontId="55" fillId="37" borderId="246" applyNumberFormat="0" applyProtection="0">
      <alignment horizontal="right" vertical="center"/>
    </xf>
    <xf numFmtId="4" fontId="55" fillId="37" borderId="246" applyNumberFormat="0" applyProtection="0">
      <alignment horizontal="right" vertical="center"/>
    </xf>
    <xf numFmtId="4" fontId="95" fillId="37" borderId="244" applyNumberFormat="0" applyProtection="0">
      <alignment horizontal="right" vertical="center"/>
    </xf>
    <xf numFmtId="4" fontId="95" fillId="37" borderId="244" applyNumberFormat="0" applyProtection="0">
      <alignment horizontal="right" vertical="center"/>
    </xf>
    <xf numFmtId="4" fontId="95" fillId="37" borderId="244" applyNumberFormat="0" applyProtection="0">
      <alignment horizontal="right" vertical="center"/>
    </xf>
    <xf numFmtId="4" fontId="95" fillId="37" borderId="244" applyNumberFormat="0" applyProtection="0">
      <alignment horizontal="right" vertical="center"/>
    </xf>
    <xf numFmtId="4" fontId="63" fillId="37" borderId="245" applyNumberFormat="0" applyProtection="0">
      <alignment horizontal="right" vertical="center"/>
    </xf>
    <xf numFmtId="4" fontId="63" fillId="37" borderId="245" applyNumberFormat="0" applyProtection="0">
      <alignment horizontal="right" vertical="center"/>
    </xf>
    <xf numFmtId="4" fontId="63" fillId="37" borderId="245" applyNumberFormat="0" applyProtection="0">
      <alignment horizontal="right" vertical="center"/>
    </xf>
    <xf numFmtId="4" fontId="63" fillId="37" borderId="245" applyNumberFormat="0" applyProtection="0">
      <alignment horizontal="right" vertical="center"/>
    </xf>
    <xf numFmtId="4" fontId="55" fillId="37" borderId="246" applyNumberFormat="0" applyProtection="0">
      <alignment horizontal="right" vertical="center"/>
    </xf>
    <xf numFmtId="4" fontId="55" fillId="37" borderId="246" applyNumberFormat="0" applyProtection="0">
      <alignment horizontal="right" vertical="center"/>
    </xf>
    <xf numFmtId="4" fontId="55" fillId="36" borderId="246" applyNumberFormat="0" applyProtection="0">
      <alignment horizontal="right" vertical="center"/>
    </xf>
    <xf numFmtId="4" fontId="55" fillId="36" borderId="246" applyNumberFormat="0" applyProtection="0">
      <alignment horizontal="right" vertical="center"/>
    </xf>
    <xf numFmtId="4" fontId="95" fillId="36" borderId="244" applyNumberFormat="0" applyProtection="0">
      <alignment horizontal="right" vertical="center"/>
    </xf>
    <xf numFmtId="4" fontId="95" fillId="36" borderId="244" applyNumberFormat="0" applyProtection="0">
      <alignment horizontal="right" vertical="center"/>
    </xf>
    <xf numFmtId="4" fontId="95" fillId="36" borderId="244" applyNumberFormat="0" applyProtection="0">
      <alignment horizontal="right" vertical="center"/>
    </xf>
    <xf numFmtId="4" fontId="95" fillId="36" borderId="244" applyNumberFormat="0" applyProtection="0">
      <alignment horizontal="right" vertical="center"/>
    </xf>
    <xf numFmtId="4" fontId="63" fillId="36" borderId="245" applyNumberFormat="0" applyProtection="0">
      <alignment horizontal="right" vertical="center"/>
    </xf>
    <xf numFmtId="4" fontId="63" fillId="36" borderId="245" applyNumberFormat="0" applyProtection="0">
      <alignment horizontal="right" vertical="center"/>
    </xf>
    <xf numFmtId="4" fontId="63" fillId="36" borderId="245" applyNumberFormat="0" applyProtection="0">
      <alignment horizontal="right" vertical="center"/>
    </xf>
    <xf numFmtId="4" fontId="63" fillId="36" borderId="245" applyNumberFormat="0" applyProtection="0">
      <alignment horizontal="right" vertical="center"/>
    </xf>
    <xf numFmtId="4" fontId="55" fillId="36" borderId="246" applyNumberFormat="0" applyProtection="0">
      <alignment horizontal="right" vertical="center"/>
    </xf>
    <xf numFmtId="4" fontId="55" fillId="36" borderId="246" applyNumberFormat="0" applyProtection="0">
      <alignment horizontal="right" vertical="center"/>
    </xf>
    <xf numFmtId="4" fontId="55" fillId="44" borderId="246" applyNumberFormat="0" applyProtection="0">
      <alignment horizontal="right" vertical="center"/>
    </xf>
    <xf numFmtId="4" fontId="55" fillId="44" borderId="246" applyNumberFormat="0" applyProtection="0">
      <alignment horizontal="right" vertical="center"/>
    </xf>
    <xf numFmtId="4" fontId="95" fillId="44" borderId="244" applyNumberFormat="0" applyProtection="0">
      <alignment horizontal="right" vertical="center"/>
    </xf>
    <xf numFmtId="4" fontId="95" fillId="44" borderId="244" applyNumberFormat="0" applyProtection="0">
      <alignment horizontal="right" vertical="center"/>
    </xf>
    <xf numFmtId="4" fontId="95" fillId="44" borderId="244" applyNumberFormat="0" applyProtection="0">
      <alignment horizontal="right" vertical="center"/>
    </xf>
    <xf numFmtId="4" fontId="95" fillId="44" borderId="244" applyNumberFormat="0" applyProtection="0">
      <alignment horizontal="right" vertical="center"/>
    </xf>
    <xf numFmtId="4" fontId="63" fillId="44" borderId="245" applyNumberFormat="0" applyProtection="0">
      <alignment horizontal="right" vertical="center"/>
    </xf>
    <xf numFmtId="4" fontId="63" fillId="44" borderId="245" applyNumberFormat="0" applyProtection="0">
      <alignment horizontal="right" vertical="center"/>
    </xf>
    <xf numFmtId="4" fontId="63" fillId="44" borderId="245" applyNumberFormat="0" applyProtection="0">
      <alignment horizontal="right" vertical="center"/>
    </xf>
    <xf numFmtId="4" fontId="63" fillId="44" borderId="245" applyNumberFormat="0" applyProtection="0">
      <alignment horizontal="right" vertical="center"/>
    </xf>
    <xf numFmtId="4" fontId="55" fillId="44" borderId="246" applyNumberFormat="0" applyProtection="0">
      <alignment horizontal="right" vertical="center"/>
    </xf>
    <xf numFmtId="4" fontId="55" fillId="44" borderId="246" applyNumberFormat="0" applyProtection="0">
      <alignment horizontal="right" vertical="center"/>
    </xf>
    <xf numFmtId="4" fontId="55" fillId="32" borderId="246" applyNumberFormat="0" applyProtection="0">
      <alignment horizontal="right" vertical="center"/>
    </xf>
    <xf numFmtId="4" fontId="55" fillId="32" borderId="246" applyNumberFormat="0" applyProtection="0">
      <alignment horizontal="right" vertical="center"/>
    </xf>
    <xf numFmtId="4" fontId="95" fillId="32" borderId="244" applyNumberFormat="0" applyProtection="0">
      <alignment horizontal="right" vertical="center"/>
    </xf>
    <xf numFmtId="4" fontId="95" fillId="32" borderId="244" applyNumberFormat="0" applyProtection="0">
      <alignment horizontal="right" vertical="center"/>
    </xf>
    <xf numFmtId="4" fontId="95" fillId="32" borderId="244" applyNumberFormat="0" applyProtection="0">
      <alignment horizontal="right" vertical="center"/>
    </xf>
    <xf numFmtId="4" fontId="95" fillId="32" borderId="244" applyNumberFormat="0" applyProtection="0">
      <alignment horizontal="right" vertical="center"/>
    </xf>
    <xf numFmtId="4" fontId="63" fillId="32" borderId="245" applyNumberFormat="0" applyProtection="0">
      <alignment horizontal="right" vertical="center"/>
    </xf>
    <xf numFmtId="4" fontId="63" fillId="32" borderId="245" applyNumberFormat="0" applyProtection="0">
      <alignment horizontal="right" vertical="center"/>
    </xf>
    <xf numFmtId="4" fontId="63" fillId="32" borderId="245" applyNumberFormat="0" applyProtection="0">
      <alignment horizontal="right" vertical="center"/>
    </xf>
    <xf numFmtId="4" fontId="63" fillId="32" borderId="245" applyNumberFormat="0" applyProtection="0">
      <alignment horizontal="right" vertical="center"/>
    </xf>
    <xf numFmtId="4" fontId="55" fillId="32" borderId="246" applyNumberFormat="0" applyProtection="0">
      <alignment horizontal="right" vertical="center"/>
    </xf>
    <xf numFmtId="4" fontId="55" fillId="32" borderId="246" applyNumberFormat="0" applyProtection="0">
      <alignment horizontal="right" vertical="center"/>
    </xf>
    <xf numFmtId="4" fontId="95" fillId="34" borderId="259" applyNumberFormat="0" applyProtection="0">
      <alignment horizontal="right" vertical="center"/>
    </xf>
    <xf numFmtId="4" fontId="63" fillId="34" borderId="260" applyNumberFormat="0" applyProtection="0">
      <alignment horizontal="right" vertical="center"/>
    </xf>
    <xf numFmtId="4" fontId="58" fillId="90" borderId="244" applyNumberFormat="0" applyProtection="0">
      <alignment horizontal="left" vertical="center" indent="1"/>
    </xf>
    <xf numFmtId="4" fontId="58" fillId="90" borderId="244" applyNumberFormat="0" applyProtection="0">
      <alignment horizontal="left" vertical="center" indent="1"/>
    </xf>
    <xf numFmtId="4" fontId="63" fillId="45" borderId="247" applyNumberFormat="0" applyProtection="0">
      <alignment horizontal="left" vertical="center" indent="1"/>
    </xf>
    <xf numFmtId="4" fontId="63" fillId="45" borderId="247" applyNumberFormat="0" applyProtection="0">
      <alignment horizontal="left" vertical="center" indent="1"/>
    </xf>
    <xf numFmtId="4" fontId="53" fillId="91" borderId="244" applyNumberFormat="0" applyProtection="0">
      <alignment horizontal="left" vertical="center" indent="1"/>
    </xf>
    <xf numFmtId="4" fontId="53" fillId="91" borderId="244" applyNumberFormat="0" applyProtection="0">
      <alignment horizontal="left" vertical="center" indent="1"/>
    </xf>
    <xf numFmtId="4" fontId="53" fillId="91" borderId="244" applyNumberFormat="0" applyProtection="0">
      <alignment horizontal="left" vertical="center" indent="1"/>
    </xf>
    <xf numFmtId="4" fontId="53" fillId="91" borderId="244" applyNumberFormat="0" applyProtection="0">
      <alignment horizontal="left" vertical="center" indent="1"/>
    </xf>
    <xf numFmtId="4" fontId="5" fillId="91" borderId="247" applyNumberFormat="0" applyProtection="0">
      <alignment horizontal="left" vertical="center" indent="1"/>
    </xf>
    <xf numFmtId="4" fontId="5" fillId="91" borderId="247" applyNumberFormat="0" applyProtection="0">
      <alignment horizontal="left" vertical="center" indent="1"/>
    </xf>
    <xf numFmtId="4" fontId="5" fillId="91" borderId="247" applyNumberFormat="0" applyProtection="0">
      <alignment horizontal="left" vertical="center" indent="1"/>
    </xf>
    <xf numFmtId="4" fontId="5" fillId="91" borderId="247" applyNumberFormat="0" applyProtection="0">
      <alignment horizontal="left" vertical="center" indent="1"/>
    </xf>
    <xf numFmtId="4" fontId="95" fillId="0" borderId="248" applyNumberFormat="0" applyProtection="0">
      <alignment horizontal="right" vertical="center"/>
    </xf>
    <xf numFmtId="4" fontId="95" fillId="0" borderId="248" applyNumberFormat="0" applyProtection="0">
      <alignment horizontal="right" vertical="center"/>
    </xf>
    <xf numFmtId="4" fontId="63" fillId="86" borderId="259" applyNumberFormat="0" applyProtection="0">
      <alignment horizontal="right" vertical="center"/>
    </xf>
    <xf numFmtId="4" fontId="63" fillId="86" borderId="259" applyNumberFormat="0" applyProtection="0">
      <alignment horizontal="right" vertical="center"/>
    </xf>
    <xf numFmtId="4" fontId="63" fillId="86" borderId="259" applyNumberFormat="0" applyProtection="0">
      <alignment horizontal="right" vertical="center"/>
    </xf>
    <xf numFmtId="4" fontId="63" fillId="86" borderId="259" applyNumberFormat="0" applyProtection="0">
      <alignment horizontal="right" vertical="center"/>
    </xf>
    <xf numFmtId="4" fontId="63" fillId="86" borderId="259" applyNumberFormat="0" applyProtection="0">
      <alignment horizontal="right" vertical="center"/>
    </xf>
    <xf numFmtId="4" fontId="63" fillId="86" borderId="259" applyNumberFormat="0" applyProtection="0">
      <alignment horizontal="right" vertical="center"/>
    </xf>
    <xf numFmtId="4" fontId="63" fillId="86" borderId="259" applyNumberFormat="0" applyProtection="0">
      <alignment horizontal="right" vertical="center"/>
    </xf>
    <xf numFmtId="4" fontId="63" fillId="86" borderId="259" applyNumberFormat="0" applyProtection="0">
      <alignment horizontal="right" vertical="center"/>
    </xf>
    <xf numFmtId="4" fontId="63" fillId="48" borderId="260" applyNumberFormat="0" applyProtection="0">
      <alignment horizontal="right" vertical="center"/>
    </xf>
    <xf numFmtId="4" fontId="63" fillId="48" borderId="260" applyNumberFormat="0" applyProtection="0">
      <alignment horizontal="right" vertical="center"/>
    </xf>
    <xf numFmtId="4" fontId="63" fillId="48" borderId="260" applyNumberFormat="0" applyProtection="0">
      <alignment horizontal="right" vertical="center"/>
    </xf>
    <xf numFmtId="4" fontId="63" fillId="48" borderId="260" applyNumberFormat="0" applyProtection="0">
      <alignment horizontal="right" vertical="center"/>
    </xf>
    <xf numFmtId="4" fontId="55" fillId="48" borderId="261" applyNumberFormat="0" applyProtection="0">
      <alignment horizontal="right" vertical="center"/>
    </xf>
    <xf numFmtId="4" fontId="55" fillId="48" borderId="261" applyNumberFormat="0" applyProtection="0">
      <alignment horizontal="right" vertical="center"/>
    </xf>
    <xf numFmtId="4" fontId="63" fillId="46" borderId="262" applyNumberFormat="0" applyProtection="0">
      <alignment horizontal="left" vertical="center" indent="1"/>
    </xf>
    <xf numFmtId="4" fontId="63" fillId="46" borderId="262" applyNumberFormat="0" applyProtection="0">
      <alignment horizontal="left" vertical="center" indent="1"/>
    </xf>
    <xf numFmtId="4" fontId="63" fillId="48" borderId="262" applyNumberFormat="0" applyProtection="0">
      <alignment horizontal="left" vertical="center" indent="1"/>
    </xf>
    <xf numFmtId="4" fontId="63" fillId="48" borderId="262"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63" fillId="94" borderId="260" applyNumberFormat="0" applyProtection="0">
      <alignment horizontal="left" vertical="center" indent="1"/>
    </xf>
    <xf numFmtId="0" fontId="63" fillId="94" borderId="260"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63" fillId="93" borderId="259" applyNumberFormat="0" applyProtection="0">
      <alignment horizontal="left" vertical="center" indent="1"/>
    </xf>
    <xf numFmtId="0" fontId="63" fillId="93" borderId="259"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63" fillId="93" borderId="259" applyNumberFormat="0" applyProtection="0">
      <alignment horizontal="left" vertical="center" indent="1"/>
    </xf>
    <xf numFmtId="0" fontId="63" fillId="93" borderId="259"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63" fillId="94" borderId="260" applyNumberFormat="0" applyProtection="0">
      <alignment horizontal="left" vertical="center" indent="1"/>
    </xf>
    <xf numFmtId="0" fontId="63" fillId="94" borderId="260"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63" fillId="91" borderId="261" applyNumberFormat="0" applyProtection="0">
      <alignment horizontal="left" vertical="top" indent="1"/>
    </xf>
    <xf numFmtId="0" fontId="63" fillId="91"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63" fillId="91" borderId="261" applyNumberFormat="0" applyProtection="0">
      <alignment horizontal="left" vertical="top" indent="1"/>
    </xf>
    <xf numFmtId="0" fontId="63" fillId="91" borderId="261" applyNumberFormat="0" applyProtection="0">
      <alignment horizontal="left" vertical="top" indent="1"/>
    </xf>
    <xf numFmtId="0" fontId="63" fillId="91" borderId="261" applyNumberFormat="0" applyProtection="0">
      <alignment horizontal="left" vertical="top" indent="1"/>
    </xf>
    <xf numFmtId="0" fontId="63" fillId="91"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63" fillId="91" borderId="261" applyNumberFormat="0" applyProtection="0">
      <alignment horizontal="left" vertical="top" indent="1"/>
    </xf>
    <xf numFmtId="0" fontId="63" fillId="91"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63" fillId="93" borderId="260" applyNumberFormat="0" applyProtection="0">
      <alignment horizontal="left" vertical="center" indent="1"/>
    </xf>
    <xf numFmtId="0" fontId="63" fillId="93" borderId="260"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63" fillId="95" borderId="259" applyNumberFormat="0" applyProtection="0">
      <alignment horizontal="left" vertical="center" indent="1"/>
    </xf>
    <xf numFmtId="0" fontId="63" fillId="95" borderId="259"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63" fillId="95" borderId="259" applyNumberFormat="0" applyProtection="0">
      <alignment horizontal="left" vertical="center" indent="1"/>
    </xf>
    <xf numFmtId="0" fontId="63" fillId="95" borderId="259"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63" fillId="93" borderId="260" applyNumberFormat="0" applyProtection="0">
      <alignment horizontal="left" vertical="center" indent="1"/>
    </xf>
    <xf numFmtId="0" fontId="63" fillId="93" borderId="260"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63" fillId="48" borderId="261" applyNumberFormat="0" applyProtection="0">
      <alignment horizontal="left" vertical="top" indent="1"/>
    </xf>
    <xf numFmtId="0" fontId="63" fillId="48"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63" fillId="48" borderId="261" applyNumberFormat="0" applyProtection="0">
      <alignment horizontal="left" vertical="top" indent="1"/>
    </xf>
    <xf numFmtId="0" fontId="63" fillId="48" borderId="261" applyNumberFormat="0" applyProtection="0">
      <alignment horizontal="left" vertical="top" indent="1"/>
    </xf>
    <xf numFmtId="0" fontId="63" fillId="48" borderId="261" applyNumberFormat="0" applyProtection="0">
      <alignment horizontal="left" vertical="top" indent="1"/>
    </xf>
    <xf numFmtId="0" fontId="63" fillId="48"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63" fillId="48" borderId="261" applyNumberFormat="0" applyProtection="0">
      <alignment horizontal="left" vertical="top" indent="1"/>
    </xf>
    <xf numFmtId="0" fontId="63" fillId="48"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63" fillId="77" borderId="260" applyNumberFormat="0" applyProtection="0">
      <alignment horizontal="left" vertical="center" indent="1"/>
    </xf>
    <xf numFmtId="0" fontId="63" fillId="77" borderId="260"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63" fillId="94" borderId="259" applyNumberFormat="0" applyProtection="0">
      <alignment horizontal="left" vertical="center" indent="1"/>
    </xf>
    <xf numFmtId="0" fontId="63" fillId="94" borderId="259"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63" fillId="94" borderId="259" applyNumberFormat="0" applyProtection="0">
      <alignment horizontal="left" vertical="center" indent="1"/>
    </xf>
    <xf numFmtId="0" fontId="63" fillId="94" borderId="259"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63" fillId="77" borderId="260" applyNumberFormat="0" applyProtection="0">
      <alignment horizontal="left" vertical="center" indent="1"/>
    </xf>
    <xf numFmtId="0" fontId="63" fillId="77" borderId="260"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63" fillId="77" borderId="261" applyNumberFormat="0" applyProtection="0">
      <alignment horizontal="left" vertical="top" indent="1"/>
    </xf>
    <xf numFmtId="0" fontId="63" fillId="77"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63" fillId="77" borderId="261" applyNumberFormat="0" applyProtection="0">
      <alignment horizontal="left" vertical="top" indent="1"/>
    </xf>
    <xf numFmtId="0" fontId="63" fillId="77" borderId="261" applyNumberFormat="0" applyProtection="0">
      <alignment horizontal="left" vertical="top" indent="1"/>
    </xf>
    <xf numFmtId="0" fontId="63" fillId="77" borderId="261" applyNumberFormat="0" applyProtection="0">
      <alignment horizontal="left" vertical="top" indent="1"/>
    </xf>
    <xf numFmtId="0" fontId="63" fillId="77"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63" fillId="77" borderId="261" applyNumberFormat="0" applyProtection="0">
      <alignment horizontal="left" vertical="top" indent="1"/>
    </xf>
    <xf numFmtId="0" fontId="63" fillId="77"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63" fillId="46" borderId="260" applyNumberFormat="0" applyProtection="0">
      <alignment horizontal="left" vertical="center" indent="1"/>
    </xf>
    <xf numFmtId="0" fontId="63" fillId="46" borderId="260"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63" fillId="86" borderId="259" applyNumberFormat="0" applyProtection="0">
      <alignment horizontal="left" vertical="center" indent="1"/>
    </xf>
    <xf numFmtId="0" fontId="63" fillId="86" borderId="259"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63" fillId="86" borderId="259" applyNumberFormat="0" applyProtection="0">
      <alignment horizontal="left" vertical="center" indent="1"/>
    </xf>
    <xf numFmtId="0" fontId="63" fillId="86" borderId="259"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63" fillId="46" borderId="260" applyNumberFormat="0" applyProtection="0">
      <alignment horizontal="left" vertical="center" indent="1"/>
    </xf>
    <xf numFmtId="0" fontId="63" fillId="46" borderId="260"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63" fillId="46" borderId="261" applyNumberFormat="0" applyProtection="0">
      <alignment horizontal="left" vertical="top" indent="1"/>
    </xf>
    <xf numFmtId="0" fontId="63" fillId="46"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63" fillId="46" borderId="261" applyNumberFormat="0" applyProtection="0">
      <alignment horizontal="left" vertical="top" indent="1"/>
    </xf>
    <xf numFmtId="0" fontId="63" fillId="46" borderId="261" applyNumberFormat="0" applyProtection="0">
      <alignment horizontal="left" vertical="top" indent="1"/>
    </xf>
    <xf numFmtId="0" fontId="63" fillId="46" borderId="261" applyNumberFormat="0" applyProtection="0">
      <alignment horizontal="left" vertical="top" indent="1"/>
    </xf>
    <xf numFmtId="0" fontId="63" fillId="46"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63" fillId="46" borderId="261" applyNumberFormat="0" applyProtection="0">
      <alignment horizontal="left" vertical="top" indent="1"/>
    </xf>
    <xf numFmtId="0" fontId="63" fillId="46"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96" borderId="263" applyNumberFormat="0">
      <protection locked="0"/>
    </xf>
    <xf numFmtId="0" fontId="5" fillId="96" borderId="263" applyNumberFormat="0">
      <protection locked="0"/>
    </xf>
    <xf numFmtId="0" fontId="5" fillId="96" borderId="263" applyNumberFormat="0">
      <protection locked="0"/>
    </xf>
    <xf numFmtId="0" fontId="5" fillId="96" borderId="263" applyNumberFormat="0">
      <protection locked="0"/>
    </xf>
    <xf numFmtId="0" fontId="64" fillId="91" borderId="264" applyBorder="0"/>
    <xf numFmtId="4" fontId="55" fillId="40" borderId="261" applyNumberFormat="0" applyProtection="0">
      <alignment vertical="center"/>
    </xf>
    <xf numFmtId="4" fontId="55" fillId="40" borderId="261" applyNumberFormat="0" applyProtection="0">
      <alignment vertical="center"/>
    </xf>
    <xf numFmtId="4" fontId="95" fillId="97" borderId="261" applyNumberFormat="0" applyProtection="0">
      <alignment vertical="center"/>
    </xf>
    <xf numFmtId="4" fontId="95" fillId="97" borderId="261" applyNumberFormat="0" applyProtection="0">
      <alignment vertical="center"/>
    </xf>
    <xf numFmtId="4" fontId="95" fillId="97" borderId="261" applyNumberFormat="0" applyProtection="0">
      <alignment vertical="center"/>
    </xf>
    <xf numFmtId="4" fontId="95" fillId="97" borderId="261" applyNumberFormat="0" applyProtection="0">
      <alignment vertical="center"/>
    </xf>
    <xf numFmtId="4" fontId="55" fillId="40" borderId="261" applyNumberFormat="0" applyProtection="0">
      <alignment vertical="center"/>
    </xf>
    <xf numFmtId="4" fontId="55" fillId="40" borderId="261" applyNumberFormat="0" applyProtection="0">
      <alignment vertical="center"/>
    </xf>
    <xf numFmtId="4" fontId="57" fillId="40" borderId="261" applyNumberFormat="0" applyProtection="0">
      <alignment vertical="center"/>
    </xf>
    <xf numFmtId="4" fontId="57" fillId="40" borderId="261" applyNumberFormat="0" applyProtection="0">
      <alignment vertical="center"/>
    </xf>
    <xf numFmtId="4" fontId="100" fillId="0" borderId="259" applyNumberFormat="0" applyProtection="0">
      <alignment vertical="center"/>
    </xf>
    <xf numFmtId="4" fontId="100" fillId="0" borderId="259" applyNumberFormat="0" applyProtection="0">
      <alignment vertical="center"/>
    </xf>
    <xf numFmtId="4" fontId="100" fillId="0" borderId="259" applyNumberFormat="0" applyProtection="0">
      <alignment vertical="center"/>
    </xf>
    <xf numFmtId="4" fontId="100" fillId="0" borderId="259" applyNumberFormat="0" applyProtection="0">
      <alignment vertical="center"/>
    </xf>
    <xf numFmtId="4" fontId="97" fillId="40" borderId="248" applyNumberFormat="0" applyProtection="0">
      <alignment vertical="center"/>
    </xf>
    <xf numFmtId="4" fontId="97" fillId="40" borderId="248" applyNumberFormat="0" applyProtection="0">
      <alignment vertical="center"/>
    </xf>
    <xf numFmtId="4" fontId="97" fillId="40" borderId="248" applyNumberFormat="0" applyProtection="0">
      <alignment vertical="center"/>
    </xf>
    <xf numFmtId="4" fontId="97" fillId="40" borderId="248" applyNumberFormat="0" applyProtection="0">
      <alignment vertical="center"/>
    </xf>
    <xf numFmtId="4" fontId="57" fillId="40" borderId="261" applyNumberFormat="0" applyProtection="0">
      <alignment vertical="center"/>
    </xf>
    <xf numFmtId="4" fontId="57" fillId="40" borderId="261" applyNumberFormat="0" applyProtection="0">
      <alignment vertical="center"/>
    </xf>
    <xf numFmtId="4" fontId="55" fillId="40" borderId="261" applyNumberFormat="0" applyProtection="0">
      <alignment horizontal="left" vertical="center" indent="1"/>
    </xf>
    <xf numFmtId="4" fontId="55" fillId="40" borderId="261" applyNumberFormat="0" applyProtection="0">
      <alignment horizontal="left" vertical="center" indent="1"/>
    </xf>
    <xf numFmtId="4" fontId="95" fillId="94" borderId="261" applyNumberFormat="0" applyProtection="0">
      <alignment horizontal="left" vertical="center" indent="1"/>
    </xf>
    <xf numFmtId="4" fontId="95" fillId="94" borderId="261" applyNumberFormat="0" applyProtection="0">
      <alignment horizontal="left" vertical="center" indent="1"/>
    </xf>
    <xf numFmtId="4" fontId="95" fillId="94" borderId="261" applyNumberFormat="0" applyProtection="0">
      <alignment horizontal="left" vertical="center" indent="1"/>
    </xf>
    <xf numFmtId="4" fontId="95" fillId="94" borderId="261" applyNumberFormat="0" applyProtection="0">
      <alignment horizontal="left" vertical="center" indent="1"/>
    </xf>
    <xf numFmtId="4" fontId="55" fillId="40" borderId="261" applyNumberFormat="0" applyProtection="0">
      <alignment horizontal="left" vertical="center" indent="1"/>
    </xf>
    <xf numFmtId="4" fontId="55" fillId="40" borderId="261" applyNumberFormat="0" applyProtection="0">
      <alignment horizontal="left" vertical="center" indent="1"/>
    </xf>
    <xf numFmtId="0" fontId="55" fillId="40" borderId="261" applyNumberFormat="0" applyProtection="0">
      <alignment horizontal="left" vertical="top" indent="1"/>
    </xf>
    <xf numFmtId="0" fontId="55" fillId="40" borderId="261" applyNumberFormat="0" applyProtection="0">
      <alignment horizontal="left" vertical="top" indent="1"/>
    </xf>
    <xf numFmtId="0" fontId="95" fillId="97" borderId="261" applyNumberFormat="0" applyProtection="0">
      <alignment horizontal="left" vertical="top" indent="1"/>
    </xf>
    <xf numFmtId="0" fontId="95" fillId="97" borderId="261" applyNumberFormat="0" applyProtection="0">
      <alignment horizontal="left" vertical="top" indent="1"/>
    </xf>
    <xf numFmtId="0" fontId="95" fillId="97" borderId="261" applyNumberFormat="0" applyProtection="0">
      <alignment horizontal="left" vertical="top" indent="1"/>
    </xf>
    <xf numFmtId="0" fontId="95" fillId="97" borderId="261" applyNumberFormat="0" applyProtection="0">
      <alignment horizontal="left" vertical="top" indent="1"/>
    </xf>
    <xf numFmtId="0" fontId="55" fillId="40" borderId="261" applyNumberFormat="0" applyProtection="0">
      <alignment horizontal="left" vertical="top" indent="1"/>
    </xf>
    <xf numFmtId="0" fontId="55" fillId="40" borderId="261" applyNumberFormat="0" applyProtection="0">
      <alignment horizontal="left" vertical="top" indent="1"/>
    </xf>
    <xf numFmtId="4" fontId="55" fillId="46" borderId="261" applyNumberFormat="0" applyProtection="0">
      <alignment horizontal="right" vertical="center"/>
    </xf>
    <xf numFmtId="4" fontId="95" fillId="0" borderId="248" applyNumberFormat="0" applyProtection="0">
      <alignment horizontal="right" vertical="center"/>
    </xf>
    <xf numFmtId="4" fontId="95" fillId="0" borderId="248" applyNumberFormat="0" applyProtection="0">
      <alignment horizontal="right" vertical="center"/>
    </xf>
    <xf numFmtId="4" fontId="55" fillId="46" borderId="261" applyNumberFormat="0" applyProtection="0">
      <alignment horizontal="right" vertical="center"/>
    </xf>
    <xf numFmtId="4" fontId="55" fillId="46" borderId="261" applyNumberFormat="0" applyProtection="0">
      <alignment horizontal="right" vertical="center"/>
    </xf>
    <xf numFmtId="4" fontId="63" fillId="0" borderId="247" applyNumberFormat="0" applyProtection="0">
      <alignment horizontal="right" vertical="center"/>
    </xf>
    <xf numFmtId="4" fontId="63" fillId="0" borderId="247" applyNumberFormat="0" applyProtection="0">
      <alignment horizontal="right" vertical="center"/>
    </xf>
    <xf numFmtId="4" fontId="63" fillId="0" borderId="247" applyNumberFormat="0" applyProtection="0">
      <alignment horizontal="right" vertical="center"/>
    </xf>
    <xf numFmtId="4" fontId="63" fillId="0" borderId="247" applyNumberFormat="0" applyProtection="0">
      <alignment horizontal="right" vertical="center"/>
    </xf>
    <xf numFmtId="4" fontId="63" fillId="0" borderId="260" applyNumberFormat="0" applyProtection="0">
      <alignment horizontal="right" vertical="center"/>
    </xf>
    <xf numFmtId="4" fontId="63" fillId="0" borderId="260" applyNumberFormat="0" applyProtection="0">
      <alignment horizontal="right" vertical="center"/>
    </xf>
    <xf numFmtId="4" fontId="63" fillId="0" borderId="260" applyNumberFormat="0" applyProtection="0">
      <alignment horizontal="right" vertical="center"/>
    </xf>
    <xf numFmtId="4" fontId="63" fillId="0" borderId="260" applyNumberFormat="0" applyProtection="0">
      <alignment horizontal="right" vertical="center"/>
    </xf>
    <xf numFmtId="4" fontId="63" fillId="0" borderId="247" applyNumberFormat="0" applyProtection="0">
      <alignment horizontal="right" vertical="center"/>
    </xf>
    <xf numFmtId="4" fontId="55" fillId="46" borderId="261" applyNumberFormat="0" applyProtection="0">
      <alignment horizontal="right" vertical="center"/>
    </xf>
    <xf numFmtId="4" fontId="55" fillId="46" borderId="261" applyNumberFormat="0" applyProtection="0">
      <alignment horizontal="right" vertical="center"/>
    </xf>
    <xf numFmtId="4" fontId="55" fillId="46" borderId="261" applyNumberFormat="0" applyProtection="0">
      <alignment horizontal="right" vertical="center"/>
    </xf>
    <xf numFmtId="4" fontId="57" fillId="46" borderId="261" applyNumberFormat="0" applyProtection="0">
      <alignment horizontal="right" vertical="center"/>
    </xf>
    <xf numFmtId="4" fontId="57" fillId="46" borderId="261" applyNumberFormat="0" applyProtection="0">
      <alignment horizontal="right" vertical="center"/>
    </xf>
    <xf numFmtId="4" fontId="96" fillId="92" borderId="244" applyNumberFormat="0" applyProtection="0">
      <alignment horizontal="right" vertical="center"/>
    </xf>
    <xf numFmtId="4" fontId="96" fillId="92" borderId="244" applyNumberFormat="0" applyProtection="0">
      <alignment horizontal="right" vertical="center"/>
    </xf>
    <xf numFmtId="4" fontId="96" fillId="92" borderId="244" applyNumberFormat="0" applyProtection="0">
      <alignment horizontal="right" vertical="center"/>
    </xf>
    <xf numFmtId="4" fontId="96" fillId="92" borderId="244" applyNumberFormat="0" applyProtection="0">
      <alignment horizontal="right" vertical="center"/>
    </xf>
    <xf numFmtId="4" fontId="97" fillId="7" borderId="260" applyNumberFormat="0" applyProtection="0">
      <alignment horizontal="right" vertical="center"/>
    </xf>
    <xf numFmtId="4" fontId="97" fillId="7" borderId="260" applyNumberFormat="0" applyProtection="0">
      <alignment horizontal="right" vertical="center"/>
    </xf>
    <xf numFmtId="4" fontId="97" fillId="7" borderId="260" applyNumberFormat="0" applyProtection="0">
      <alignment horizontal="right" vertical="center"/>
    </xf>
    <xf numFmtId="4" fontId="97" fillId="7" borderId="260" applyNumberFormat="0" applyProtection="0">
      <alignment horizontal="right" vertical="center"/>
    </xf>
    <xf numFmtId="4" fontId="57" fillId="46" borderId="261" applyNumberFormat="0" applyProtection="0">
      <alignment horizontal="right" vertical="center"/>
    </xf>
    <xf numFmtId="4" fontId="57" fillId="46" borderId="261" applyNumberFormat="0" applyProtection="0">
      <alignment horizontal="right" vertical="center"/>
    </xf>
    <xf numFmtId="4" fontId="95" fillId="51" borderId="248" applyNumberFormat="0" applyProtection="0">
      <alignment horizontal="center" vertical="center" wrapText="1"/>
    </xf>
    <xf numFmtId="4" fontId="95" fillId="51" borderId="248" applyNumberFormat="0" applyProtection="0">
      <alignment horizontal="center" vertical="center" wrapText="1"/>
    </xf>
    <xf numFmtId="4" fontId="55" fillId="48" borderId="261" applyNumberFormat="0" applyProtection="0">
      <alignment horizontal="left" vertical="center" indent="1"/>
    </xf>
    <xf numFmtId="4" fontId="55" fillId="48" borderId="261" applyNumberFormat="0" applyProtection="0">
      <alignment horizontal="left" vertical="center" indent="1"/>
    </xf>
    <xf numFmtId="4" fontId="63" fillId="86" borderId="244" applyNumberFormat="0" applyProtection="0">
      <alignment horizontal="left" vertical="center" indent="1"/>
    </xf>
    <xf numFmtId="4" fontId="63" fillId="86" borderId="244" applyNumberFormat="0" applyProtection="0">
      <alignment horizontal="left" vertical="center" indent="1"/>
    </xf>
    <xf numFmtId="4" fontId="63" fillId="86" borderId="244" applyNumberFormat="0" applyProtection="0">
      <alignment horizontal="left" vertical="center" indent="1"/>
    </xf>
    <xf numFmtId="4" fontId="63" fillId="86" borderId="244" applyNumberFormat="0" applyProtection="0">
      <alignment horizontal="left" vertical="center" indent="1"/>
    </xf>
    <xf numFmtId="4" fontId="63" fillId="86" borderId="244" applyNumberFormat="0" applyProtection="0">
      <alignment horizontal="left" vertical="center" indent="1"/>
    </xf>
    <xf numFmtId="4" fontId="63" fillId="86" borderId="244" applyNumberFormat="0" applyProtection="0">
      <alignment horizontal="left" vertical="center" indent="1"/>
    </xf>
    <xf numFmtId="4" fontId="63" fillId="86" borderId="244" applyNumberFormat="0" applyProtection="0">
      <alignment horizontal="left" vertical="center" indent="1"/>
    </xf>
    <xf numFmtId="4" fontId="63" fillId="86" borderId="244" applyNumberFormat="0" applyProtection="0">
      <alignment horizontal="left" vertical="center" indent="1"/>
    </xf>
    <xf numFmtId="4" fontId="63" fillId="87" borderId="260" applyNumberFormat="0" applyProtection="0">
      <alignment horizontal="left" vertical="center" indent="1"/>
    </xf>
    <xf numFmtId="4" fontId="63" fillId="87" borderId="260" applyNumberFormat="0" applyProtection="0">
      <alignment horizontal="left" vertical="center" indent="1"/>
    </xf>
    <xf numFmtId="4" fontId="63" fillId="87" borderId="260" applyNumberFormat="0" applyProtection="0">
      <alignment horizontal="left" vertical="center" indent="1"/>
    </xf>
    <xf numFmtId="4" fontId="63" fillId="87" borderId="260" applyNumberFormat="0" applyProtection="0">
      <alignment horizontal="left" vertical="center" indent="1"/>
    </xf>
    <xf numFmtId="4" fontId="55" fillId="48" borderId="261" applyNumberFormat="0" applyProtection="0">
      <alignment horizontal="left" vertical="center" indent="1"/>
    </xf>
    <xf numFmtId="4" fontId="55" fillId="48" borderId="261" applyNumberFormat="0" applyProtection="0">
      <alignment horizontal="left" vertical="center" indent="1"/>
    </xf>
    <xf numFmtId="4" fontId="55" fillId="48" borderId="261" applyNumberFormat="0" applyProtection="0">
      <alignment horizontal="left" vertical="center" indent="1"/>
    </xf>
    <xf numFmtId="4" fontId="55" fillId="48" borderId="261" applyNumberFormat="0" applyProtection="0">
      <alignment horizontal="left" vertical="center" indent="1"/>
    </xf>
    <xf numFmtId="0" fontId="55" fillId="43" borderId="261" applyNumberFormat="0" applyProtection="0">
      <alignment horizontal="left" vertical="top" indent="1"/>
    </xf>
    <xf numFmtId="0" fontId="55" fillId="43" borderId="261" applyNumberFormat="0" applyProtection="0">
      <alignment horizontal="left" vertical="top" indent="1"/>
    </xf>
    <xf numFmtId="0" fontId="55" fillId="43" borderId="261" applyNumberFormat="0" applyProtection="0">
      <alignment horizontal="right" vertical="top"/>
    </xf>
    <xf numFmtId="0" fontId="55" fillId="43" borderId="261" applyNumberFormat="0" applyProtection="0">
      <alignment horizontal="right" vertical="top"/>
    </xf>
    <xf numFmtId="0" fontId="95" fillId="48" borderId="261" applyNumberFormat="0" applyProtection="0">
      <alignment horizontal="left" vertical="top" indent="1"/>
    </xf>
    <xf numFmtId="0" fontId="95" fillId="48" borderId="261" applyNumberFormat="0" applyProtection="0">
      <alignment horizontal="left" vertical="top" indent="1"/>
    </xf>
    <xf numFmtId="0" fontId="53" fillId="43" borderId="261" applyNumberFormat="0" applyProtection="0">
      <alignment horizontal="left" vertical="top" indent="1"/>
    </xf>
    <xf numFmtId="0" fontId="53" fillId="43" borderId="261" applyNumberFormat="0" applyProtection="0">
      <alignment horizontal="left" vertical="top" indent="1"/>
    </xf>
    <xf numFmtId="0" fontId="55" fillId="43" borderId="261" applyNumberFormat="0" applyProtection="0">
      <alignment horizontal="right" vertical="top"/>
    </xf>
    <xf numFmtId="0" fontId="55" fillId="43" borderId="261" applyNumberFormat="0" applyProtection="0">
      <alignment horizontal="right" vertical="top"/>
    </xf>
    <xf numFmtId="0" fontId="55" fillId="43" borderId="261" applyNumberFormat="0" applyProtection="0">
      <alignment horizontal="centerContinuous" vertical="top"/>
    </xf>
    <xf numFmtId="0" fontId="55" fillId="43" borderId="261" applyNumberFormat="0" applyProtection="0">
      <alignment horizontal="centerContinuous" vertical="top"/>
    </xf>
    <xf numFmtId="0" fontId="55" fillId="43" borderId="261" applyNumberFormat="0" applyProtection="0">
      <alignment horizontal="centerContinuous" vertical="top"/>
    </xf>
    <xf numFmtId="0" fontId="55" fillId="43" borderId="261" applyNumberFormat="0" applyProtection="0">
      <alignment horizontal="centerContinuous" vertical="top"/>
    </xf>
    <xf numFmtId="4" fontId="101" fillId="52" borderId="244" applyNumberFormat="0" applyProtection="0">
      <alignment horizontal="left" vertical="center" indent="1"/>
    </xf>
    <xf numFmtId="4" fontId="101" fillId="52" borderId="244" applyNumberFormat="0" applyProtection="0">
      <alignment horizontal="left" vertical="center" indent="1"/>
    </xf>
    <xf numFmtId="4" fontId="101" fillId="52" borderId="244" applyNumberFormat="0" applyProtection="0">
      <alignment horizontal="left" vertical="center" indent="1"/>
    </xf>
    <xf numFmtId="4" fontId="101" fillId="52" borderId="244" applyNumberFormat="0" applyProtection="0">
      <alignment horizontal="left" vertical="center" indent="1"/>
    </xf>
    <xf numFmtId="4" fontId="102" fillId="52" borderId="247" applyNumberFormat="0" applyProtection="0">
      <alignment horizontal="left" vertical="center" indent="1"/>
    </xf>
    <xf numFmtId="4" fontId="102" fillId="52" borderId="247" applyNumberFormat="0" applyProtection="0">
      <alignment horizontal="left" vertical="center" indent="1"/>
    </xf>
    <xf numFmtId="0" fontId="100" fillId="0" borderId="244"/>
    <xf numFmtId="0" fontId="100" fillId="0" borderId="244"/>
    <xf numFmtId="0" fontId="100" fillId="0" borderId="244"/>
    <xf numFmtId="0" fontId="100" fillId="0" borderId="244"/>
    <xf numFmtId="4" fontId="60" fillId="46" borderId="246" applyNumberFormat="0" applyProtection="0">
      <alignment horizontal="right" vertical="center"/>
    </xf>
    <xf numFmtId="4" fontId="60" fillId="46" borderId="246" applyNumberFormat="0" applyProtection="0">
      <alignment horizontal="right" vertical="center"/>
    </xf>
    <xf numFmtId="4" fontId="100" fillId="0" borderId="244" applyNumberFormat="0" applyProtection="0">
      <alignment horizontal="right" vertical="center"/>
    </xf>
    <xf numFmtId="4" fontId="100" fillId="0" borderId="244" applyNumberFormat="0" applyProtection="0">
      <alignment horizontal="right" vertical="center"/>
    </xf>
    <xf numFmtId="4" fontId="100" fillId="0" borderId="244" applyNumberFormat="0" applyProtection="0">
      <alignment horizontal="right" vertical="center"/>
    </xf>
    <xf numFmtId="4" fontId="100" fillId="0" borderId="244" applyNumberFormat="0" applyProtection="0">
      <alignment horizontal="right" vertical="center"/>
    </xf>
    <xf numFmtId="4" fontId="104" fillId="96" borderId="245" applyNumberFormat="0" applyProtection="0">
      <alignment horizontal="right" vertical="center"/>
    </xf>
    <xf numFmtId="4" fontId="104" fillId="96" borderId="245" applyNumberFormat="0" applyProtection="0">
      <alignment horizontal="right" vertical="center"/>
    </xf>
    <xf numFmtId="4" fontId="104" fillId="96" borderId="245" applyNumberFormat="0" applyProtection="0">
      <alignment horizontal="right" vertical="center"/>
    </xf>
    <xf numFmtId="4" fontId="104" fillId="96" borderId="245" applyNumberFormat="0" applyProtection="0">
      <alignment horizontal="right" vertical="center"/>
    </xf>
    <xf numFmtId="4" fontId="60" fillId="46" borderId="246" applyNumberFormat="0" applyProtection="0">
      <alignment horizontal="right" vertical="center"/>
    </xf>
    <xf numFmtId="4" fontId="60" fillId="46" borderId="246" applyNumberFormat="0" applyProtection="0">
      <alignment horizontal="right" vertical="center"/>
    </xf>
    <xf numFmtId="4" fontId="63" fillId="41" borderId="260" applyNumberFormat="0" applyProtection="0">
      <alignment vertical="center"/>
    </xf>
    <xf numFmtId="0" fontId="111" fillId="99" borderId="243">
      <alignment horizontal="right" wrapText="1"/>
    </xf>
    <xf numFmtId="0" fontId="53" fillId="0" borderId="265" applyNumberFormat="0" applyFill="0" applyAlignment="0" applyProtection="0"/>
    <xf numFmtId="0" fontId="79" fillId="0" borderId="266" applyNumberFormat="0" applyFill="0" applyAlignment="0" applyProtection="0"/>
    <xf numFmtId="4" fontId="5" fillId="91" borderId="262" applyNumberFormat="0" applyProtection="0">
      <alignment horizontal="left" vertical="center" indent="1"/>
    </xf>
    <xf numFmtId="4" fontId="58" fillId="90" borderId="259" applyNumberFormat="0" applyProtection="0">
      <alignment horizontal="left" vertical="center" indent="1"/>
    </xf>
    <xf numFmtId="4" fontId="5" fillId="91" borderId="262" applyNumberFormat="0" applyProtection="0">
      <alignment horizontal="left" vertical="center" indent="1"/>
    </xf>
    <xf numFmtId="4" fontId="63" fillId="45" borderId="262" applyNumberFormat="0" applyProtection="0">
      <alignment horizontal="left" vertical="center" indent="1"/>
    </xf>
    <xf numFmtId="4" fontId="63" fillId="45" borderId="262" applyNumberFormat="0" applyProtection="0">
      <alignment horizontal="left" vertical="center" indent="1"/>
    </xf>
    <xf numFmtId="4" fontId="58" fillId="90" borderId="259" applyNumberFormat="0" applyProtection="0">
      <alignment horizontal="left" vertical="center" indent="1"/>
    </xf>
    <xf numFmtId="4" fontId="95" fillId="44" borderId="259" applyNumberFormat="0" applyProtection="0">
      <alignment horizontal="right" vertical="center"/>
    </xf>
    <xf numFmtId="4" fontId="95" fillId="44" borderId="259" applyNumberFormat="0" applyProtection="0">
      <alignment horizontal="right" vertical="center"/>
    </xf>
    <xf numFmtId="4" fontId="63" fillId="36" borderId="260" applyNumberFormat="0" applyProtection="0">
      <alignment horizontal="right" vertical="center"/>
    </xf>
    <xf numFmtId="0" fontId="89" fillId="73" borderId="260" applyNumberFormat="0" applyAlignment="0" applyProtection="0"/>
    <xf numFmtId="4" fontId="63" fillId="34" borderId="260" applyNumberFormat="0" applyProtection="0">
      <alignment horizontal="right" vertical="center"/>
    </xf>
    <xf numFmtId="0" fontId="9" fillId="0" borderId="252">
      <alignment horizontal="left" vertical="center"/>
    </xf>
    <xf numFmtId="10" fontId="63" fillId="40" borderId="263" applyNumberFormat="0" applyBorder="0" applyAlignment="0" applyProtection="0"/>
    <xf numFmtId="0" fontId="94" fillId="78" borderId="271" applyNumberFormat="0" applyAlignment="0" applyProtection="0"/>
    <xf numFmtId="4" fontId="53" fillId="41" borderId="261" applyNumberFormat="0" applyProtection="0">
      <alignment vertical="center"/>
    </xf>
    <xf numFmtId="4" fontId="56" fillId="42" borderId="261" applyNumberFormat="0" applyProtection="0">
      <alignment vertical="center"/>
    </xf>
    <xf numFmtId="4" fontId="53" fillId="42" borderId="261" applyNumberFormat="0" applyProtection="0">
      <alignment horizontal="left" vertical="center" indent="1"/>
    </xf>
    <xf numFmtId="0" fontId="53" fillId="42" borderId="261" applyNumberFormat="0" applyProtection="0">
      <alignment horizontal="left" vertical="top" indent="1"/>
    </xf>
    <xf numFmtId="4" fontId="55" fillId="30" borderId="261" applyNumberFormat="0" applyProtection="0">
      <alignment horizontal="right" vertical="center"/>
    </xf>
    <xf numFmtId="4" fontId="55" fillId="31" borderId="261" applyNumberFormat="0" applyProtection="0">
      <alignment horizontal="right" vertical="center"/>
    </xf>
    <xf numFmtId="4" fontId="55" fillId="35" borderId="261" applyNumberFormat="0" applyProtection="0">
      <alignment horizontal="right" vertical="center"/>
    </xf>
    <xf numFmtId="4" fontId="55" fillId="33" borderId="261" applyNumberFormat="0" applyProtection="0">
      <alignment horizontal="right" vertical="center"/>
    </xf>
    <xf numFmtId="4" fontId="55" fillId="34" borderId="261" applyNumberFormat="0" applyProtection="0">
      <alignment horizontal="right" vertical="center"/>
    </xf>
    <xf numFmtId="4" fontId="55" fillId="37" borderId="261" applyNumberFormat="0" applyProtection="0">
      <alignment horizontal="right" vertical="center"/>
    </xf>
    <xf numFmtId="4" fontId="55" fillId="36" borderId="261" applyNumberFormat="0" applyProtection="0">
      <alignment horizontal="right" vertical="center"/>
    </xf>
    <xf numFmtId="4" fontId="55" fillId="44" borderId="261" applyNumberFormat="0" applyProtection="0">
      <alignment horizontal="right" vertical="center"/>
    </xf>
    <xf numFmtId="4" fontId="55" fillId="32" borderId="261" applyNumberFormat="0" applyProtection="0">
      <alignment horizontal="right" vertical="center"/>
    </xf>
    <xf numFmtId="4" fontId="55" fillId="37" borderId="261" applyNumberFormat="0" applyProtection="0">
      <alignment horizontal="right" vertical="center"/>
    </xf>
    <xf numFmtId="0" fontId="73" fillId="77" borderId="267" applyNumberFormat="0" applyAlignment="0" applyProtection="0"/>
    <xf numFmtId="4" fontId="63" fillId="41" borderId="260" applyNumberFormat="0" applyProtection="0">
      <alignment vertical="center"/>
    </xf>
    <xf numFmtId="4" fontId="60" fillId="46" borderId="261" applyNumberFormat="0" applyProtection="0">
      <alignment horizontal="right" vertical="center"/>
    </xf>
    <xf numFmtId="0" fontId="63" fillId="77" borderId="260" applyNumberFormat="0" applyProtection="0">
      <alignment horizontal="left" vertical="center" indent="1"/>
    </xf>
    <xf numFmtId="0" fontId="63" fillId="93" borderId="260" applyNumberFormat="0" applyProtection="0">
      <alignment horizontal="left" vertical="center" indent="1"/>
    </xf>
    <xf numFmtId="0" fontId="63" fillId="95" borderId="259" applyNumberFormat="0" applyProtection="0">
      <alignment horizontal="left" vertical="center" indent="1"/>
    </xf>
    <xf numFmtId="0" fontId="63" fillId="95" borderId="259" applyNumberFormat="0" applyProtection="0">
      <alignment horizontal="left" vertical="center" indent="1"/>
    </xf>
    <xf numFmtId="0" fontId="63" fillId="93" borderId="260" applyNumberFormat="0" applyProtection="0">
      <alignment horizontal="left" vertical="center" indent="1"/>
    </xf>
    <xf numFmtId="0" fontId="63" fillId="94" borderId="260" applyNumberFormat="0" applyProtection="0">
      <alignment horizontal="left" vertical="center" indent="1"/>
    </xf>
    <xf numFmtId="0" fontId="63" fillId="93" borderId="259" applyNumberFormat="0" applyProtection="0">
      <alignment horizontal="left" vertical="center" indent="1"/>
    </xf>
    <xf numFmtId="0" fontId="63" fillId="93" borderId="259" applyNumberFormat="0" applyProtection="0">
      <alignment horizontal="left" vertical="center" indent="1"/>
    </xf>
    <xf numFmtId="0" fontId="63" fillId="94" borderId="260" applyNumberFormat="0" applyProtection="0">
      <alignment horizontal="left" vertical="center" indent="1"/>
    </xf>
    <xf numFmtId="4" fontId="63" fillId="48" borderId="262" applyNumberFormat="0" applyProtection="0">
      <alignment horizontal="left" vertical="center" indent="1"/>
    </xf>
    <xf numFmtId="4" fontId="63" fillId="48" borderId="262" applyNumberFormat="0" applyProtection="0">
      <alignment horizontal="left" vertical="center" indent="1"/>
    </xf>
    <xf numFmtId="4" fontId="63" fillId="46" borderId="262" applyNumberFormat="0" applyProtection="0">
      <alignment horizontal="left" vertical="center" indent="1"/>
    </xf>
    <xf numFmtId="4" fontId="63" fillId="46" borderId="262" applyNumberFormat="0" applyProtection="0">
      <alignment horizontal="left" vertical="center" indent="1"/>
    </xf>
    <xf numFmtId="4" fontId="63" fillId="48" borderId="260" applyNumberFormat="0" applyProtection="0">
      <alignment horizontal="right" vertical="center"/>
    </xf>
    <xf numFmtId="4" fontId="63" fillId="48" borderId="260" applyNumberFormat="0" applyProtection="0">
      <alignment horizontal="right" vertical="center"/>
    </xf>
    <xf numFmtId="4" fontId="63" fillId="86" borderId="259" applyNumberFormat="0" applyProtection="0">
      <alignment horizontal="right" vertical="center"/>
    </xf>
    <xf numFmtId="4" fontId="63" fillId="86" borderId="259" applyNumberFormat="0" applyProtection="0">
      <alignment horizontal="right" vertical="center"/>
    </xf>
    <xf numFmtId="4" fontId="63" fillId="86" borderId="259" applyNumberFormat="0" applyProtection="0">
      <alignment horizontal="right" vertical="center"/>
    </xf>
    <xf numFmtId="4" fontId="63" fillId="86" borderId="259" applyNumberFormat="0" applyProtection="0">
      <alignment horizontal="right" vertical="center"/>
    </xf>
    <xf numFmtId="4" fontId="98" fillId="51" borderId="263" applyNumberFormat="0" applyProtection="0">
      <alignment horizontal="right" vertical="center"/>
    </xf>
    <xf numFmtId="4" fontId="5" fillId="91" borderId="262" applyNumberFormat="0" applyProtection="0">
      <alignment horizontal="left" vertical="center" indent="1"/>
    </xf>
    <xf numFmtId="0" fontId="73" fillId="77" borderId="267" applyNumberFormat="0" applyAlignment="0" applyProtection="0"/>
    <xf numFmtId="0" fontId="74" fillId="78" borderId="260" applyNumberFormat="0" applyAlignment="0" applyProtection="0"/>
    <xf numFmtId="4" fontId="5" fillId="91" borderId="262" applyNumberFormat="0" applyProtection="0">
      <alignment horizontal="left" vertical="center" indent="1"/>
    </xf>
    <xf numFmtId="4" fontId="53" fillId="91" borderId="259" applyNumberFormat="0" applyProtection="0">
      <alignment horizontal="left" vertical="center" indent="1"/>
    </xf>
    <xf numFmtId="4" fontId="53" fillId="91" borderId="259" applyNumberFormat="0" applyProtection="0">
      <alignment horizontal="left" vertical="center" indent="1"/>
    </xf>
    <xf numFmtId="4" fontId="63" fillId="32" borderId="260" applyNumberFormat="0" applyProtection="0">
      <alignment horizontal="right" vertical="center"/>
    </xf>
    <xf numFmtId="4" fontId="63" fillId="32" borderId="260" applyNumberFormat="0" applyProtection="0">
      <alignment horizontal="right" vertical="center"/>
    </xf>
    <xf numFmtId="4" fontId="95" fillId="32" borderId="259" applyNumberFormat="0" applyProtection="0">
      <alignment horizontal="right" vertical="center"/>
    </xf>
    <xf numFmtId="4" fontId="95" fillId="32" borderId="259" applyNumberFormat="0" applyProtection="0">
      <alignment horizontal="right" vertical="center"/>
    </xf>
    <xf numFmtId="4" fontId="63" fillId="44" borderId="260" applyNumberFormat="0" applyProtection="0">
      <alignment horizontal="right" vertical="center"/>
    </xf>
    <xf numFmtId="4" fontId="63" fillId="44" borderId="260" applyNumberFormat="0" applyProtection="0">
      <alignment horizontal="right" vertical="center"/>
    </xf>
    <xf numFmtId="4" fontId="63" fillId="36" borderId="260" applyNumberFormat="0" applyProtection="0">
      <alignment horizontal="right" vertical="center"/>
    </xf>
    <xf numFmtId="4" fontId="95" fillId="36" borderId="259" applyNumberFormat="0" applyProtection="0">
      <alignment horizontal="right" vertical="center"/>
    </xf>
    <xf numFmtId="4" fontId="95" fillId="36" borderId="259" applyNumberFormat="0" applyProtection="0">
      <alignment horizontal="right" vertical="center"/>
    </xf>
    <xf numFmtId="4" fontId="63" fillId="37" borderId="260" applyNumberFormat="0" applyProtection="0">
      <alignment horizontal="right" vertical="center"/>
    </xf>
    <xf numFmtId="4" fontId="63" fillId="37" borderId="260" applyNumberFormat="0" applyProtection="0">
      <alignment horizontal="right" vertical="center"/>
    </xf>
    <xf numFmtId="4" fontId="95" fillId="37" borderId="259" applyNumberFormat="0" applyProtection="0">
      <alignment horizontal="right" vertical="center"/>
    </xf>
    <xf numFmtId="4" fontId="95" fillId="37" borderId="259" applyNumberFormat="0" applyProtection="0">
      <alignment horizontal="right" vertical="center"/>
    </xf>
    <xf numFmtId="4" fontId="63" fillId="34" borderId="260" applyNumberFormat="0" applyProtection="0">
      <alignment horizontal="right" vertical="center"/>
    </xf>
    <xf numFmtId="4" fontId="95" fillId="34" borderId="259" applyNumberFormat="0" applyProtection="0">
      <alignment horizontal="right" vertical="center"/>
    </xf>
    <xf numFmtId="4" fontId="95" fillId="34" borderId="259" applyNumberFormat="0" applyProtection="0">
      <alignment horizontal="right" vertical="center"/>
    </xf>
    <xf numFmtId="4" fontId="63" fillId="33" borderId="260" applyNumberFormat="0" applyProtection="0">
      <alignment horizontal="right" vertical="center"/>
    </xf>
    <xf numFmtId="4" fontId="63" fillId="33" borderId="260" applyNumberFormat="0" applyProtection="0">
      <alignment horizontal="right" vertical="center"/>
    </xf>
    <xf numFmtId="4" fontId="95" fillId="33" borderId="259" applyNumberFormat="0" applyProtection="0">
      <alignment horizontal="right" vertical="center"/>
    </xf>
    <xf numFmtId="4" fontId="95" fillId="33" borderId="259" applyNumberFormat="0" applyProtection="0">
      <alignment horizontal="right" vertical="center"/>
    </xf>
    <xf numFmtId="4" fontId="63" fillId="35" borderId="262" applyNumberFormat="0" applyProtection="0">
      <alignment horizontal="right" vertical="center"/>
    </xf>
    <xf numFmtId="4" fontId="63" fillId="35" borderId="262" applyNumberFormat="0" applyProtection="0">
      <alignment horizontal="right" vertical="center"/>
    </xf>
    <xf numFmtId="4" fontId="95" fillId="35" borderId="259" applyNumberFormat="0" applyProtection="0">
      <alignment horizontal="right" vertical="center"/>
    </xf>
    <xf numFmtId="4" fontId="95" fillId="35" borderId="259" applyNumberFormat="0" applyProtection="0">
      <alignment horizontal="right" vertical="center"/>
    </xf>
    <xf numFmtId="4" fontId="63" fillId="88" borderId="260" applyNumberFormat="0" applyProtection="0">
      <alignment horizontal="right" vertical="center"/>
    </xf>
    <xf numFmtId="4" fontId="63" fillId="88" borderId="260" applyNumberFormat="0" applyProtection="0">
      <alignment horizontal="right" vertical="center"/>
    </xf>
    <xf numFmtId="4" fontId="95" fillId="31" borderId="259" applyNumberFormat="0" applyProtection="0">
      <alignment horizontal="right" vertical="center"/>
    </xf>
    <xf numFmtId="4" fontId="95" fillId="31" borderId="259" applyNumberFormat="0" applyProtection="0">
      <alignment horizontal="right" vertical="center"/>
    </xf>
    <xf numFmtId="4" fontId="63" fillId="30" borderId="260" applyNumberFormat="0" applyProtection="0">
      <alignment horizontal="right" vertical="center"/>
    </xf>
    <xf numFmtId="4" fontId="63" fillId="30" borderId="260" applyNumberFormat="0" applyProtection="0">
      <alignment horizontal="right" vertical="center"/>
    </xf>
    <xf numFmtId="4" fontId="95" fillId="30" borderId="259" applyNumberFormat="0" applyProtection="0">
      <alignment horizontal="right" vertical="center"/>
    </xf>
    <xf numFmtId="4" fontId="95" fillId="30" borderId="259" applyNumberFormat="0" applyProtection="0">
      <alignment horizontal="right" vertical="center"/>
    </xf>
    <xf numFmtId="4" fontId="63" fillId="87" borderId="260" applyNumberFormat="0" applyProtection="0">
      <alignment horizontal="left" vertical="center" indent="1"/>
    </xf>
    <xf numFmtId="4" fontId="63" fillId="87" borderId="260" applyNumberFormat="0" applyProtection="0">
      <alignment horizontal="left" vertical="center" indent="1"/>
    </xf>
    <xf numFmtId="4" fontId="63" fillId="86" borderId="259" applyNumberFormat="0" applyProtection="0">
      <alignment horizontal="left" vertical="center" indent="1"/>
    </xf>
    <xf numFmtId="4" fontId="63" fillId="86" borderId="259" applyNumberFormat="0" applyProtection="0">
      <alignment horizontal="left" vertical="center" indent="1"/>
    </xf>
    <xf numFmtId="4" fontId="63" fillId="86" borderId="259" applyNumberFormat="0" applyProtection="0">
      <alignment horizontal="left" vertical="center" indent="1"/>
    </xf>
    <xf numFmtId="4" fontId="63" fillId="86" borderId="259" applyNumberFormat="0" applyProtection="0">
      <alignment horizontal="left" vertical="center" indent="1"/>
    </xf>
    <xf numFmtId="4" fontId="63" fillId="42" borderId="260" applyNumberFormat="0" applyProtection="0">
      <alignment horizontal="left" vertical="center" indent="1"/>
    </xf>
    <xf numFmtId="4" fontId="63" fillId="42" borderId="260" applyNumberFormat="0" applyProtection="0">
      <alignment horizontal="left" vertical="center" indent="1"/>
    </xf>
    <xf numFmtId="4" fontId="95" fillId="41" borderId="259" applyNumberFormat="0" applyProtection="0">
      <alignment horizontal="left" vertical="center" indent="1"/>
    </xf>
    <xf numFmtId="4" fontId="95" fillId="41" borderId="259" applyNumberFormat="0" applyProtection="0">
      <alignment horizontal="left" vertical="center" indent="1"/>
    </xf>
    <xf numFmtId="4" fontId="97" fillId="42" borderId="260" applyNumberFormat="0" applyProtection="0">
      <alignment vertical="center"/>
    </xf>
    <xf numFmtId="4" fontId="97" fillId="42" borderId="260" applyNumberFormat="0" applyProtection="0">
      <alignment vertical="center"/>
    </xf>
    <xf numFmtId="4" fontId="96" fillId="41" borderId="259" applyNumberFormat="0" applyProtection="0">
      <alignment vertical="center"/>
    </xf>
    <xf numFmtId="4" fontId="96" fillId="41" borderId="259" applyNumberFormat="0" applyProtection="0">
      <alignment vertical="center"/>
    </xf>
    <xf numFmtId="4" fontId="63" fillId="41" borderId="260" applyNumberFormat="0" applyProtection="0">
      <alignment vertical="center"/>
    </xf>
    <xf numFmtId="4" fontId="63" fillId="41" borderId="260" applyNumberFormat="0" applyProtection="0">
      <alignment vertical="center"/>
    </xf>
    <xf numFmtId="4" fontId="95" fillId="41" borderId="259" applyNumberFormat="0" applyProtection="0">
      <alignment vertical="center"/>
    </xf>
    <xf numFmtId="4" fontId="95" fillId="41" borderId="259" applyNumberFormat="0" applyProtection="0">
      <alignment vertical="center"/>
    </xf>
    <xf numFmtId="0" fontId="94" fillId="78" borderId="271" applyNumberFormat="0" applyAlignment="0" applyProtection="0"/>
    <xf numFmtId="0" fontId="52" fillId="85" borderId="270" applyNumberFormat="0" applyAlignment="0" applyProtection="0"/>
    <xf numFmtId="0" fontId="63" fillId="72" borderId="260" applyNumberFormat="0" applyFont="0" applyAlignment="0" applyProtection="0"/>
    <xf numFmtId="0" fontId="63" fillId="72" borderId="260" applyNumberFormat="0" applyFont="0" applyAlignment="0" applyProtection="0"/>
    <xf numFmtId="0" fontId="63" fillId="72" borderId="260" applyNumberFormat="0" applyFont="0" applyAlignment="0" applyProtection="0"/>
    <xf numFmtId="0" fontId="63" fillId="72" borderId="260" applyNumberFormat="0" applyFont="0" applyAlignment="0" applyProtection="0"/>
    <xf numFmtId="0" fontId="63" fillId="72" borderId="260" applyNumberFormat="0" applyFont="0" applyAlignment="0" applyProtection="0"/>
    <xf numFmtId="0" fontId="5" fillId="72" borderId="269" applyNumberFormat="0" applyFont="0" applyAlignment="0" applyProtection="0"/>
    <xf numFmtId="0" fontId="9" fillId="0" borderId="252">
      <alignment horizontal="left" vertical="center"/>
    </xf>
    <xf numFmtId="10" fontId="63" fillId="40" borderId="263" applyNumberFormat="0" applyBorder="0" applyAlignment="0" applyProtection="0"/>
    <xf numFmtId="10" fontId="63" fillId="40" borderId="263" applyNumberFormat="0" applyBorder="0" applyAlignment="0" applyProtection="0"/>
    <xf numFmtId="10" fontId="63" fillId="40" borderId="263" applyNumberFormat="0" applyBorder="0" applyAlignment="0" applyProtection="0"/>
    <xf numFmtId="0" fontId="89" fillId="73" borderId="260" applyNumberFormat="0" applyAlignment="0" applyProtection="0"/>
    <xf numFmtId="0" fontId="90" fillId="82" borderId="268"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90" fillId="82" borderId="268" applyNumberFormat="0" applyAlignment="0" applyProtection="0"/>
    <xf numFmtId="0" fontId="89" fillId="73" borderId="260" applyNumberFormat="0" applyAlignment="0" applyProtection="0"/>
    <xf numFmtId="0" fontId="5" fillId="72" borderId="269" applyNumberFormat="0" applyFont="0" applyAlignment="0" applyProtection="0"/>
    <xf numFmtId="0" fontId="63" fillId="72" borderId="260" applyNumberFormat="0" applyFont="0" applyAlignment="0" applyProtection="0"/>
    <xf numFmtId="0" fontId="63" fillId="72" borderId="260" applyNumberFormat="0" applyFont="0" applyAlignment="0" applyProtection="0"/>
    <xf numFmtId="0" fontId="63" fillId="72" borderId="260" applyNumberFormat="0" applyFont="0" applyAlignment="0" applyProtection="0"/>
    <xf numFmtId="0" fontId="63" fillId="72" borderId="260" applyNumberFormat="0" applyFont="0" applyAlignment="0" applyProtection="0"/>
    <xf numFmtId="0" fontId="63" fillId="72" borderId="260" applyNumberFormat="0" applyFont="0" applyAlignment="0" applyProtection="0"/>
    <xf numFmtId="0" fontId="52" fillId="85" borderId="270" applyNumberFormat="0" applyAlignment="0" applyProtection="0"/>
    <xf numFmtId="0" fontId="94" fillId="78" borderId="271" applyNumberFormat="0" applyAlignment="0" applyProtection="0"/>
    <xf numFmtId="4" fontId="53" fillId="41" borderId="261" applyNumberFormat="0" applyProtection="0">
      <alignment vertical="center"/>
    </xf>
    <xf numFmtId="4" fontId="63" fillId="41" borderId="260" applyNumberFormat="0" applyProtection="0">
      <alignment vertical="center"/>
    </xf>
    <xf numFmtId="4" fontId="63" fillId="41" borderId="260" applyNumberFormat="0" applyProtection="0">
      <alignment vertical="center"/>
    </xf>
    <xf numFmtId="4" fontId="53" fillId="41" borderId="261" applyNumberFormat="0" applyProtection="0">
      <alignment vertical="center"/>
    </xf>
    <xf numFmtId="4" fontId="56" fillId="42" borderId="261" applyNumberFormat="0" applyProtection="0">
      <alignment vertical="center"/>
    </xf>
    <xf numFmtId="4" fontId="97" fillId="42" borderId="260" applyNumberFormat="0" applyProtection="0">
      <alignment vertical="center"/>
    </xf>
    <xf numFmtId="4" fontId="97" fillId="42" borderId="260" applyNumberFormat="0" applyProtection="0">
      <alignment vertical="center"/>
    </xf>
    <xf numFmtId="4" fontId="53" fillId="42" borderId="261" applyNumberFormat="0" applyProtection="0">
      <alignment horizontal="left" vertical="center" indent="1"/>
    </xf>
    <xf numFmtId="4" fontId="63" fillId="42" borderId="260" applyNumberFormat="0" applyProtection="0">
      <alignment horizontal="left" vertical="center" indent="1"/>
    </xf>
    <xf numFmtId="4" fontId="63" fillId="42" borderId="260" applyNumberFormat="0" applyProtection="0">
      <alignment horizontal="left" vertical="center" indent="1"/>
    </xf>
    <xf numFmtId="4" fontId="53" fillId="42" borderId="261" applyNumberFormat="0" applyProtection="0">
      <alignment horizontal="left" vertical="center" indent="1"/>
    </xf>
    <xf numFmtId="0" fontId="53" fillId="42" borderId="261" applyNumberFormat="0" applyProtection="0">
      <alignment horizontal="left" vertical="top" indent="1"/>
    </xf>
    <xf numFmtId="0" fontId="58" fillId="41" borderId="261" applyNumberFormat="0" applyProtection="0">
      <alignment horizontal="left" vertical="top" indent="1"/>
    </xf>
    <xf numFmtId="0" fontId="58" fillId="41" borderId="261" applyNumberFormat="0" applyProtection="0">
      <alignment horizontal="left" vertical="top" indent="1"/>
    </xf>
    <xf numFmtId="4" fontId="63" fillId="87" borderId="260" applyNumberFormat="0" applyProtection="0">
      <alignment horizontal="left" vertical="center" indent="1"/>
    </xf>
    <xf numFmtId="4" fontId="63" fillId="87" borderId="260" applyNumberFormat="0" applyProtection="0">
      <alignment horizontal="left" vertical="center" indent="1"/>
    </xf>
    <xf numFmtId="4" fontId="55" fillId="30" borderId="261" applyNumberFormat="0" applyProtection="0">
      <alignment horizontal="right" vertical="center"/>
    </xf>
    <xf numFmtId="4" fontId="63" fillId="30" borderId="260" applyNumberFormat="0" applyProtection="0">
      <alignment horizontal="right" vertical="center"/>
    </xf>
    <xf numFmtId="4" fontId="63" fillId="30" borderId="260" applyNumberFormat="0" applyProtection="0">
      <alignment horizontal="right" vertical="center"/>
    </xf>
    <xf numFmtId="4" fontId="55" fillId="31" borderId="261" applyNumberFormat="0" applyProtection="0">
      <alignment horizontal="right" vertical="center"/>
    </xf>
    <xf numFmtId="4" fontId="63" fillId="88" borderId="260" applyNumberFormat="0" applyProtection="0">
      <alignment horizontal="right" vertical="center"/>
    </xf>
    <xf numFmtId="4" fontId="63" fillId="88" borderId="260" applyNumberFormat="0" applyProtection="0">
      <alignment horizontal="right" vertical="center"/>
    </xf>
    <xf numFmtId="4" fontId="55" fillId="35" borderId="261" applyNumberFormat="0" applyProtection="0">
      <alignment horizontal="right" vertical="center"/>
    </xf>
    <xf numFmtId="4" fontId="63" fillId="35" borderId="262" applyNumberFormat="0" applyProtection="0">
      <alignment horizontal="right" vertical="center"/>
    </xf>
    <xf numFmtId="4" fontId="63" fillId="35" borderId="262" applyNumberFormat="0" applyProtection="0">
      <alignment horizontal="right" vertical="center"/>
    </xf>
    <xf numFmtId="4" fontId="55" fillId="33" borderId="261" applyNumberFormat="0" applyProtection="0">
      <alignment horizontal="right" vertical="center"/>
    </xf>
    <xf numFmtId="4" fontId="63" fillId="33" borderId="260" applyNumberFormat="0" applyProtection="0">
      <alignment horizontal="right" vertical="center"/>
    </xf>
    <xf numFmtId="4" fontId="63" fillId="33" borderId="260" applyNumberFormat="0" applyProtection="0">
      <alignment horizontal="right" vertical="center"/>
    </xf>
    <xf numFmtId="4" fontId="55" fillId="34" borderId="261" applyNumberFormat="0" applyProtection="0">
      <alignment horizontal="right" vertical="center"/>
    </xf>
    <xf numFmtId="4" fontId="63" fillId="34" borderId="260" applyNumberFormat="0" applyProtection="0">
      <alignment horizontal="right" vertical="center"/>
    </xf>
    <xf numFmtId="4" fontId="63" fillId="34" borderId="260" applyNumberFormat="0" applyProtection="0">
      <alignment horizontal="right" vertical="center"/>
    </xf>
    <xf numFmtId="4" fontId="55" fillId="37" borderId="261" applyNumberFormat="0" applyProtection="0">
      <alignment horizontal="right" vertical="center"/>
    </xf>
    <xf numFmtId="4" fontId="63" fillId="37" borderId="260" applyNumberFormat="0" applyProtection="0">
      <alignment horizontal="right" vertical="center"/>
    </xf>
    <xf numFmtId="4" fontId="63" fillId="37" borderId="260" applyNumberFormat="0" applyProtection="0">
      <alignment horizontal="right" vertical="center"/>
    </xf>
    <xf numFmtId="4" fontId="55" fillId="36" borderId="261" applyNumberFormat="0" applyProtection="0">
      <alignment horizontal="right" vertical="center"/>
    </xf>
    <xf numFmtId="4" fontId="63" fillId="36" borderId="260" applyNumberFormat="0" applyProtection="0">
      <alignment horizontal="right" vertical="center"/>
    </xf>
    <xf numFmtId="4" fontId="63" fillId="36" borderId="260" applyNumberFormat="0" applyProtection="0">
      <alignment horizontal="right" vertical="center"/>
    </xf>
    <xf numFmtId="4" fontId="55" fillId="44" borderId="261" applyNumberFormat="0" applyProtection="0">
      <alignment horizontal="right" vertical="center"/>
    </xf>
    <xf numFmtId="4" fontId="63" fillId="44" borderId="260" applyNumberFormat="0" applyProtection="0">
      <alignment horizontal="right" vertical="center"/>
    </xf>
    <xf numFmtId="4" fontId="63" fillId="44" borderId="260" applyNumberFormat="0" applyProtection="0">
      <alignment horizontal="right" vertical="center"/>
    </xf>
    <xf numFmtId="4" fontId="55" fillId="32" borderId="261" applyNumberFormat="0" applyProtection="0">
      <alignment horizontal="right" vertical="center"/>
    </xf>
    <xf numFmtId="4" fontId="63" fillId="32" borderId="260" applyNumberFormat="0" applyProtection="0">
      <alignment horizontal="right" vertical="center"/>
    </xf>
    <xf numFmtId="4" fontId="63" fillId="32" borderId="260" applyNumberFormat="0" applyProtection="0">
      <alignment horizontal="right" vertical="center"/>
    </xf>
    <xf numFmtId="4" fontId="63" fillId="45" borderId="262" applyNumberFormat="0" applyProtection="0">
      <alignment horizontal="left" vertical="center" indent="1"/>
    </xf>
    <xf numFmtId="4" fontId="63" fillId="45" borderId="262" applyNumberFormat="0" applyProtection="0">
      <alignment horizontal="left" vertical="center" indent="1"/>
    </xf>
    <xf numFmtId="4" fontId="5" fillId="91" borderId="262" applyNumberFormat="0" applyProtection="0">
      <alignment horizontal="left" vertical="center" indent="1"/>
    </xf>
    <xf numFmtId="4" fontId="5" fillId="91" borderId="262" applyNumberFormat="0" applyProtection="0">
      <alignment horizontal="left" vertical="center" indent="1"/>
    </xf>
    <xf numFmtId="4" fontId="5" fillId="91" borderId="262" applyNumberFormat="0" applyProtection="0">
      <alignment horizontal="left" vertical="center" indent="1"/>
    </xf>
    <xf numFmtId="4" fontId="5" fillId="91" borderId="262" applyNumberFormat="0" applyProtection="0">
      <alignment horizontal="left" vertical="center" indent="1"/>
    </xf>
    <xf numFmtId="0" fontId="74" fillId="78" borderId="260" applyNumberFormat="0" applyAlignment="0" applyProtection="0"/>
    <xf numFmtId="4" fontId="63" fillId="0" borderId="262" applyNumberFormat="0" applyProtection="0">
      <alignment horizontal="right" vertical="center"/>
    </xf>
    <xf numFmtId="4" fontId="63" fillId="0" borderId="262" applyNumberFormat="0" applyProtection="0">
      <alignment horizontal="right" vertical="center"/>
    </xf>
    <xf numFmtId="4" fontId="63" fillId="0" borderId="262" applyNumberFormat="0" applyProtection="0">
      <alignment horizontal="right" vertical="center"/>
    </xf>
    <xf numFmtId="4" fontId="63" fillId="0" borderId="262" applyNumberFormat="0" applyProtection="0">
      <alignment horizontal="right" vertical="center"/>
    </xf>
    <xf numFmtId="4" fontId="63" fillId="0" borderId="262" applyNumberFormat="0" applyProtection="0">
      <alignment horizontal="right" vertical="center"/>
    </xf>
    <xf numFmtId="4" fontId="102" fillId="52" borderId="262" applyNumberFormat="0" applyProtection="0">
      <alignment horizontal="left" vertical="center" indent="1"/>
    </xf>
    <xf numFmtId="4" fontId="102" fillId="52" borderId="262" applyNumberFormat="0" applyProtection="0">
      <alignment horizontal="left" vertical="center" indent="1"/>
    </xf>
    <xf numFmtId="4" fontId="60" fillId="46" borderId="261" applyNumberFormat="0" applyProtection="0">
      <alignment horizontal="right" vertical="center"/>
    </xf>
    <xf numFmtId="4" fontId="104" fillId="96" borderId="260" applyNumberFormat="0" applyProtection="0">
      <alignment horizontal="right" vertical="center"/>
    </xf>
    <xf numFmtId="4" fontId="104" fillId="96" borderId="260" applyNumberFormat="0" applyProtection="0">
      <alignment horizontal="right" vertical="center"/>
    </xf>
    <xf numFmtId="0" fontId="63" fillId="94" borderId="259" applyNumberFormat="0" applyProtection="0">
      <alignment horizontal="left" vertical="center" indent="1"/>
    </xf>
    <xf numFmtId="0" fontId="63" fillId="94" borderId="259" applyNumberFormat="0" applyProtection="0">
      <alignment horizontal="left" vertical="center" indent="1"/>
    </xf>
    <xf numFmtId="0" fontId="63" fillId="77" borderId="260" applyNumberFormat="0" applyProtection="0">
      <alignment horizontal="left" vertical="center" indent="1"/>
    </xf>
    <xf numFmtId="0" fontId="63" fillId="46" borderId="260" applyNumberFormat="0" applyProtection="0">
      <alignment horizontal="left" vertical="center" indent="1"/>
    </xf>
    <xf numFmtId="0" fontId="63" fillId="86" borderId="259" applyNumberFormat="0" applyProtection="0">
      <alignment horizontal="left" vertical="center" indent="1"/>
    </xf>
    <xf numFmtId="0" fontId="63" fillId="86" borderId="259" applyNumberFormat="0" applyProtection="0">
      <alignment horizontal="left" vertical="center" indent="1"/>
    </xf>
    <xf numFmtId="0" fontId="63" fillId="46" borderId="260" applyNumberFormat="0" applyProtection="0">
      <alignment horizontal="left" vertical="center" indent="1"/>
    </xf>
    <xf numFmtId="0" fontId="64" fillId="91" borderId="264" applyBorder="0"/>
    <xf numFmtId="4" fontId="100" fillId="0" borderId="259" applyNumberFormat="0" applyProtection="0">
      <alignment vertical="center"/>
    </xf>
    <xf numFmtId="4" fontId="100" fillId="0" borderId="259" applyNumberFormat="0" applyProtection="0">
      <alignment vertical="center"/>
    </xf>
    <xf numFmtId="4" fontId="97" fillId="40" borderId="263" applyNumberFormat="0" applyProtection="0">
      <alignment vertical="center"/>
    </xf>
    <xf numFmtId="4" fontId="97" fillId="40" borderId="263" applyNumberFormat="0" applyProtection="0">
      <alignment vertical="center"/>
    </xf>
    <xf numFmtId="4" fontId="95" fillId="0" borderId="263" applyNumberFormat="0" applyProtection="0">
      <alignment horizontal="right" vertical="center"/>
    </xf>
    <xf numFmtId="4" fontId="63" fillId="0" borderId="262" applyNumberFormat="0" applyProtection="0">
      <alignment horizontal="right" vertical="center"/>
    </xf>
    <xf numFmtId="4" fontId="63" fillId="0" borderId="262" applyNumberFormat="0" applyProtection="0">
      <alignment horizontal="right" vertical="center"/>
    </xf>
    <xf numFmtId="4" fontId="63" fillId="0" borderId="262" applyNumberFormat="0" applyProtection="0">
      <alignment horizontal="right" vertical="center"/>
    </xf>
    <xf numFmtId="4" fontId="63" fillId="0" borderId="262" applyNumberFormat="0" applyProtection="0">
      <alignment horizontal="right" vertical="center"/>
    </xf>
    <xf numFmtId="4" fontId="63" fillId="0" borderId="260" applyNumberFormat="0" applyProtection="0">
      <alignment horizontal="right" vertical="center"/>
    </xf>
    <xf numFmtId="4" fontId="63" fillId="0" borderId="260" applyNumberFormat="0" applyProtection="0">
      <alignment horizontal="right" vertical="center"/>
    </xf>
    <xf numFmtId="4" fontId="63" fillId="0" borderId="262" applyNumberFormat="0" applyProtection="0">
      <alignment horizontal="right" vertical="center"/>
    </xf>
    <xf numFmtId="4" fontId="96" fillId="92" borderId="259" applyNumberFormat="0" applyProtection="0">
      <alignment horizontal="right" vertical="center"/>
    </xf>
    <xf numFmtId="4" fontId="96" fillId="92" borderId="259" applyNumberFormat="0" applyProtection="0">
      <alignment horizontal="right" vertical="center"/>
    </xf>
    <xf numFmtId="4" fontId="97" fillId="7" borderId="260" applyNumberFormat="0" applyProtection="0">
      <alignment horizontal="right" vertical="center"/>
    </xf>
    <xf numFmtId="4" fontId="97" fillId="7" borderId="260" applyNumberFormat="0" applyProtection="0">
      <alignment horizontal="right" vertical="center"/>
    </xf>
    <xf numFmtId="4" fontId="95" fillId="51" borderId="263" applyNumberFormat="0" applyProtection="0">
      <alignment horizontal="center" vertical="center" wrapText="1"/>
    </xf>
    <xf numFmtId="4" fontId="63" fillId="86" borderId="259" applyNumberFormat="0" applyProtection="0">
      <alignment horizontal="left" vertical="center" indent="1"/>
    </xf>
    <xf numFmtId="4" fontId="63" fillId="86" borderId="259" applyNumberFormat="0" applyProtection="0">
      <alignment horizontal="left" vertical="center" indent="1"/>
    </xf>
    <xf numFmtId="4" fontId="63" fillId="86" borderId="259" applyNumberFormat="0" applyProtection="0">
      <alignment horizontal="left" vertical="center" indent="1"/>
    </xf>
    <xf numFmtId="4" fontId="63" fillId="86" borderId="259" applyNumberFormat="0" applyProtection="0">
      <alignment horizontal="left" vertical="center" indent="1"/>
    </xf>
    <xf numFmtId="4" fontId="63" fillId="87" borderId="260" applyNumberFormat="0" applyProtection="0">
      <alignment horizontal="left" vertical="center" indent="1"/>
    </xf>
    <xf numFmtId="4" fontId="63" fillId="87" borderId="260" applyNumberFormat="0" applyProtection="0">
      <alignment horizontal="left" vertical="center" indent="1"/>
    </xf>
    <xf numFmtId="4" fontId="101" fillId="52" borderId="259" applyNumberFormat="0" applyProtection="0">
      <alignment horizontal="left" vertical="center" indent="1"/>
    </xf>
    <xf numFmtId="4" fontId="101" fillId="52" borderId="259" applyNumberFormat="0" applyProtection="0">
      <alignment horizontal="left" vertical="center" indent="1"/>
    </xf>
    <xf numFmtId="4" fontId="102" fillId="52" borderId="262" applyNumberFormat="0" applyProtection="0">
      <alignment horizontal="left" vertical="center" indent="1"/>
    </xf>
    <xf numFmtId="4" fontId="102" fillId="52" borderId="262" applyNumberFormat="0" applyProtection="0">
      <alignment horizontal="left" vertical="center" indent="1"/>
    </xf>
    <xf numFmtId="0" fontId="63" fillId="98" borderId="263"/>
    <xf numFmtId="0" fontId="100" fillId="0" borderId="259"/>
    <xf numFmtId="0" fontId="100" fillId="0" borderId="259"/>
    <xf numFmtId="0" fontId="63" fillId="98" borderId="263"/>
    <xf numFmtId="4" fontId="100" fillId="0" borderId="259" applyNumberFormat="0" applyProtection="0">
      <alignment horizontal="right" vertical="center"/>
    </xf>
    <xf numFmtId="4" fontId="100" fillId="0" borderId="259" applyNumberFormat="0" applyProtection="0">
      <alignment horizontal="right" vertical="center"/>
    </xf>
    <xf numFmtId="4" fontId="104" fillId="96" borderId="260" applyNumberFormat="0" applyProtection="0">
      <alignment horizontal="right" vertical="center"/>
    </xf>
    <xf numFmtId="4" fontId="104" fillId="96" borderId="260" applyNumberFormat="0" applyProtection="0">
      <alignment horizontal="right" vertical="center"/>
    </xf>
    <xf numFmtId="0" fontId="53" fillId="0" borderId="265" applyNumberFormat="0" applyFill="0" applyAlignment="0" applyProtection="0"/>
    <xf numFmtId="0" fontId="79" fillId="0" borderId="266" applyNumberFormat="0" applyFill="0" applyAlignment="0" applyProtection="0"/>
    <xf numFmtId="4" fontId="53" fillId="42" borderId="261" applyNumberFormat="0" applyProtection="0">
      <alignment horizontal="left" vertical="center" indent="1"/>
    </xf>
    <xf numFmtId="4" fontId="63" fillId="87" borderId="260" applyNumberFormat="0" applyProtection="0">
      <alignment horizontal="left" vertical="center" indent="1"/>
    </xf>
    <xf numFmtId="0" fontId="53" fillId="42" borderId="261" applyNumberFormat="0" applyProtection="0">
      <alignment horizontal="left" vertical="top" indent="1"/>
    </xf>
    <xf numFmtId="4" fontId="97" fillId="42" borderId="260" applyNumberFormat="0" applyProtection="0">
      <alignment vertical="center"/>
    </xf>
    <xf numFmtId="4" fontId="56" fillId="42" borderId="261" applyNumberFormat="0" applyProtection="0">
      <alignment vertical="center"/>
    </xf>
    <xf numFmtId="0" fontId="9" fillId="0" borderId="272">
      <alignment horizontal="left" vertical="center"/>
    </xf>
    <xf numFmtId="10" fontId="63" fillId="40" borderId="248" applyNumberFormat="0" applyBorder="0" applyAlignment="0" applyProtection="0"/>
    <xf numFmtId="10" fontId="63" fillId="40" borderId="248" applyNumberFormat="0" applyBorder="0" applyAlignment="0" applyProtection="0"/>
    <xf numFmtId="4" fontId="53" fillId="42" borderId="261" applyNumberFormat="0" applyProtection="0">
      <alignment horizontal="left" vertical="center" indent="1"/>
    </xf>
    <xf numFmtId="0" fontId="58" fillId="41" borderId="261" applyNumberFormat="0" applyProtection="0">
      <alignment horizontal="left" vertical="top" indent="1"/>
    </xf>
    <xf numFmtId="4" fontId="63" fillId="86" borderId="259" applyNumberFormat="0" applyProtection="0">
      <alignment horizontal="left" vertical="center" indent="1"/>
    </xf>
    <xf numFmtId="4" fontId="55" fillId="30" borderId="261" applyNumberFormat="0" applyProtection="0">
      <alignment horizontal="right" vertical="center"/>
    </xf>
    <xf numFmtId="4" fontId="95" fillId="30" borderId="259" applyNumberFormat="0" applyProtection="0">
      <alignment horizontal="right" vertical="center"/>
    </xf>
    <xf numFmtId="4" fontId="58" fillId="42" borderId="261" applyNumberFormat="0" applyProtection="0">
      <alignment vertical="center"/>
    </xf>
    <xf numFmtId="4" fontId="58" fillId="42" borderId="261" applyNumberFormat="0" applyProtection="0">
      <alignment vertical="center"/>
    </xf>
    <xf numFmtId="4" fontId="117" fillId="42" borderId="261" applyNumberFormat="0" applyProtection="0">
      <alignment vertical="center"/>
    </xf>
    <xf numFmtId="4" fontId="58" fillId="42" borderId="261" applyNumberFormat="0" applyProtection="0">
      <alignment horizontal="left" vertical="center" indent="1"/>
    </xf>
    <xf numFmtId="4" fontId="58" fillId="42" borderId="261" applyNumberFormat="0" applyProtection="0">
      <alignment horizontal="left" vertical="center" indent="1"/>
    </xf>
    <xf numFmtId="0" fontId="58" fillId="42" borderId="261" applyNumberFormat="0" applyProtection="0">
      <alignment horizontal="left" vertical="top" indent="1"/>
    </xf>
    <xf numFmtId="4" fontId="63" fillId="35" borderId="262" applyNumberFormat="0" applyProtection="0">
      <alignment horizontal="right" vertical="center"/>
    </xf>
    <xf numFmtId="4" fontId="95" fillId="0" borderId="248" applyNumberFormat="0" applyProtection="0">
      <alignment horizontal="left" vertical="center" indent="1"/>
    </xf>
    <xf numFmtId="4" fontId="95" fillId="35" borderId="259" applyNumberFormat="0" applyProtection="0">
      <alignment horizontal="right" vertical="center"/>
    </xf>
    <xf numFmtId="4" fontId="95" fillId="104" borderId="261" applyNumberFormat="0" applyProtection="0">
      <alignment horizontal="right" vertical="center"/>
    </xf>
    <xf numFmtId="4" fontId="95" fillId="105" borderId="261" applyNumberFormat="0" applyProtection="0">
      <alignment horizontal="right" vertical="center"/>
    </xf>
    <xf numFmtId="4" fontId="95" fillId="106" borderId="261" applyNumberFormat="0" applyProtection="0">
      <alignment horizontal="right" vertical="center"/>
    </xf>
    <xf numFmtId="4" fontId="95" fillId="100" borderId="261" applyNumberFormat="0" applyProtection="0">
      <alignment horizontal="right" vertical="center"/>
    </xf>
    <xf numFmtId="4" fontId="95" fillId="107" borderId="261" applyNumberFormat="0" applyProtection="0">
      <alignment horizontal="right" vertical="center"/>
    </xf>
    <xf numFmtId="4" fontId="95" fillId="108" borderId="261" applyNumberFormat="0" applyProtection="0">
      <alignment horizontal="right" vertical="center"/>
    </xf>
    <xf numFmtId="4" fontId="95" fillId="109" borderId="261" applyNumberFormat="0" applyProtection="0">
      <alignment horizontal="right" vertical="center"/>
    </xf>
    <xf numFmtId="4" fontId="95" fillId="110" borderId="261" applyNumberFormat="0" applyProtection="0">
      <alignment horizontal="right" vertical="center"/>
    </xf>
    <xf numFmtId="4" fontId="95" fillId="102" borderId="261" applyNumberFormat="0" applyProtection="0">
      <alignment horizontal="right" vertical="center"/>
    </xf>
    <xf numFmtId="4" fontId="55" fillId="34" borderId="261" applyNumberFormat="0" applyProtection="0">
      <alignment horizontal="right" vertical="center"/>
    </xf>
    <xf numFmtId="4" fontId="95" fillId="0" borderId="248" applyNumberFormat="0" applyProtection="0">
      <alignment horizontal="left" vertical="center" indent="1"/>
    </xf>
    <xf numFmtId="4" fontId="63" fillId="34" borderId="260" applyNumberFormat="0" applyProtection="0">
      <alignment horizontal="right" vertical="center"/>
    </xf>
    <xf numFmtId="4" fontId="95" fillId="37" borderId="259" applyNumberFormat="0" applyProtection="0">
      <alignment horizontal="right" vertical="center"/>
    </xf>
    <xf numFmtId="4" fontId="95" fillId="37" borderId="259" applyNumberFormat="0" applyProtection="0">
      <alignment horizontal="right" vertical="center"/>
    </xf>
    <xf numFmtId="4" fontId="55" fillId="37" borderId="261" applyNumberFormat="0" applyProtection="0">
      <alignment horizontal="right" vertical="center"/>
    </xf>
    <xf numFmtId="4" fontId="63" fillId="44" borderId="260" applyNumberFormat="0" applyProtection="0">
      <alignment horizontal="right" vertical="center"/>
    </xf>
    <xf numFmtId="4" fontId="55" fillId="44" borderId="261" applyNumberFormat="0" applyProtection="0">
      <alignment horizontal="right" vertical="center"/>
    </xf>
    <xf numFmtId="0" fontId="89" fillId="73" borderId="260" applyNumberFormat="0" applyAlignment="0" applyProtection="0"/>
    <xf numFmtId="4" fontId="53" fillId="41" borderId="261" applyNumberFormat="0" applyProtection="0">
      <alignment vertical="center"/>
    </xf>
    <xf numFmtId="0" fontId="64" fillId="0" borderId="262" applyNumberFormat="0" applyProtection="0">
      <alignment horizontal="left" vertical="center" indent="1"/>
    </xf>
    <xf numFmtId="0" fontId="64" fillId="0" borderId="262" applyNumberFormat="0" applyProtection="0">
      <alignment horizontal="left" vertical="center" indent="1"/>
    </xf>
    <xf numFmtId="0" fontId="63" fillId="47" borderId="261" applyNumberFormat="0" applyProtection="0">
      <alignment horizontal="left" vertical="top" indent="1"/>
    </xf>
    <xf numFmtId="0" fontId="64" fillId="0" borderId="248" applyNumberFormat="0" applyProtection="0">
      <alignment horizontal="left" vertical="center" indent="1"/>
    </xf>
    <xf numFmtId="0" fontId="64" fillId="0" borderId="248" applyNumberFormat="0" applyProtection="0">
      <alignment horizontal="left" vertical="center" indent="1"/>
    </xf>
    <xf numFmtId="0" fontId="63" fillId="43" borderId="261" applyNumberFormat="0" applyProtection="0">
      <alignment horizontal="left" vertical="top" indent="1"/>
    </xf>
    <xf numFmtId="0" fontId="64" fillId="0" borderId="248" applyNumberFormat="0" applyProtection="0">
      <alignment horizontal="left" vertical="center" indent="1"/>
    </xf>
    <xf numFmtId="0" fontId="63" fillId="49" borderId="261" applyNumberFormat="0" applyProtection="0">
      <alignment horizontal="left" vertical="top" indent="1"/>
    </xf>
    <xf numFmtId="0" fontId="64" fillId="0" borderId="248" applyNumberFormat="0" applyProtection="0">
      <alignment horizontal="left" vertical="center" indent="1"/>
    </xf>
    <xf numFmtId="0" fontId="63" fillId="50" borderId="261" applyNumberFormat="0" applyProtection="0">
      <alignment horizontal="left" vertical="top" indent="1"/>
    </xf>
    <xf numFmtId="4" fontId="95" fillId="40" borderId="261" applyNumberFormat="0" applyProtection="0">
      <alignment vertical="center"/>
    </xf>
    <xf numFmtId="4" fontId="96" fillId="40" borderId="261" applyNumberFormat="0" applyProtection="0">
      <alignment vertical="center"/>
    </xf>
    <xf numFmtId="4" fontId="95" fillId="40" borderId="261" applyNumberFormat="0" applyProtection="0">
      <alignment horizontal="left" vertical="center" indent="1"/>
    </xf>
    <xf numFmtId="0" fontId="95" fillId="40" borderId="261" applyNumberFormat="0" applyProtection="0">
      <alignment horizontal="left" vertical="top" indent="1"/>
    </xf>
    <xf numFmtId="4" fontId="96" fillId="50" borderId="261" applyNumberFormat="0" applyProtection="0">
      <alignment horizontal="right" vertical="center"/>
    </xf>
    <xf numFmtId="4" fontId="118" fillId="0" borderId="248" applyNumberFormat="0" applyProtection="0">
      <alignment horizontal="center" vertical="center" wrapText="1"/>
    </xf>
    <xf numFmtId="4" fontId="118" fillId="0" borderId="248" applyNumberFormat="0" applyProtection="0">
      <alignment horizontal="center" vertical="center" wrapText="1"/>
    </xf>
    <xf numFmtId="0" fontId="95" fillId="0" borderId="248" applyNumberFormat="0" applyProtection="0">
      <alignment horizontal="center" vertical="center" wrapText="1"/>
    </xf>
    <xf numFmtId="0" fontId="58" fillId="0" borderId="248" applyNumberFormat="0" applyProtection="0">
      <alignment horizontal="center" vertical="center" wrapText="1"/>
    </xf>
    <xf numFmtId="0" fontId="95" fillId="0" borderId="248" applyNumberFormat="0" applyProtection="0">
      <alignment horizontal="center" vertical="center" wrapText="1"/>
    </xf>
    <xf numFmtId="4" fontId="103" fillId="0" borderId="248" applyNumberFormat="0" applyProtection="0">
      <alignment horizontal="left" vertical="center" indent="1"/>
    </xf>
    <xf numFmtId="4" fontId="119" fillId="50" borderId="261" applyNumberFormat="0" applyProtection="0">
      <alignment horizontal="right" vertical="center"/>
    </xf>
    <xf numFmtId="0" fontId="9" fillId="0" borderId="272">
      <alignment horizontal="left" vertical="center"/>
    </xf>
    <xf numFmtId="10" fontId="63" fillId="40" borderId="248" applyNumberFormat="0" applyBorder="0" applyAlignment="0" applyProtection="0"/>
    <xf numFmtId="10" fontId="63" fillId="40" borderId="248" applyNumberFormat="0" applyBorder="0" applyAlignment="0" applyProtection="0"/>
    <xf numFmtId="0" fontId="89" fillId="73" borderId="260" applyNumberFormat="0" applyAlignment="0" applyProtection="0"/>
    <xf numFmtId="4" fontId="63" fillId="36" borderId="260" applyNumberFormat="0" applyProtection="0">
      <alignment horizontal="right" vertical="center"/>
    </xf>
    <xf numFmtId="4" fontId="95" fillId="44" borderId="259" applyNumberFormat="0" applyProtection="0">
      <alignment horizontal="right" vertical="center"/>
    </xf>
    <xf numFmtId="4" fontId="55" fillId="35" borderId="261" applyNumberFormat="0" applyProtection="0">
      <alignment horizontal="right" vertical="center"/>
    </xf>
    <xf numFmtId="4" fontId="95" fillId="92" borderId="259" applyNumberFormat="0" applyProtection="0">
      <alignment horizontal="left" vertical="center" indent="1"/>
    </xf>
    <xf numFmtId="4" fontId="99" fillId="93" borderId="259" applyNumberFormat="0" applyProtection="0">
      <alignment horizontal="left" vertical="center" indent="1"/>
    </xf>
    <xf numFmtId="0" fontId="5" fillId="96" borderId="248" applyNumberFormat="0">
      <protection locked="0"/>
    </xf>
    <xf numFmtId="0" fontId="5" fillId="96" borderId="248" applyNumberFormat="0">
      <protection locked="0"/>
    </xf>
    <xf numFmtId="0" fontId="95" fillId="48" borderId="261" applyNumberFormat="0" applyProtection="0">
      <alignment horizontal="left" vertical="top" indent="1"/>
    </xf>
    <xf numFmtId="0" fontId="63" fillId="98" borderId="248"/>
    <xf numFmtId="0" fontId="63" fillId="98" borderId="248"/>
    <xf numFmtId="0" fontId="63" fillId="72" borderId="260" applyNumberFormat="0" applyFont="0" applyAlignment="0" applyProtection="0"/>
    <xf numFmtId="0" fontId="63" fillId="72" borderId="260" applyNumberFormat="0" applyFont="0" applyAlignment="0" applyProtection="0"/>
    <xf numFmtId="0" fontId="5" fillId="72" borderId="269" applyNumberFormat="0" applyFont="0" applyAlignment="0" applyProtection="0"/>
    <xf numFmtId="0" fontId="5" fillId="72" borderId="269" applyNumberFormat="0" applyFont="0" applyAlignment="0" applyProtection="0"/>
    <xf numFmtId="0" fontId="63" fillId="72" borderId="260" applyNumberFormat="0" applyFont="0" applyAlignment="0" applyProtection="0"/>
    <xf numFmtId="0" fontId="63" fillId="72" borderId="260" applyNumberFormat="0" applyFont="0" applyAlignment="0" applyProtection="0"/>
    <xf numFmtId="0" fontId="63" fillId="72" borderId="260" applyNumberFormat="0" applyFont="0" applyAlignment="0" applyProtection="0"/>
    <xf numFmtId="0" fontId="63" fillId="72" borderId="260" applyNumberFormat="0" applyFont="0" applyAlignment="0" applyProtection="0"/>
    <xf numFmtId="0" fontId="63" fillId="72" borderId="260" applyNumberFormat="0" applyFont="0" applyAlignment="0" applyProtection="0"/>
    <xf numFmtId="0" fontId="63" fillId="72" borderId="260" applyNumberFormat="0" applyFont="0" applyAlignment="0" applyProtection="0"/>
    <xf numFmtId="0" fontId="63" fillId="72" borderId="260" applyNumberFormat="0" applyFont="0" applyAlignment="0" applyProtection="0"/>
    <xf numFmtId="0" fontId="63" fillId="72" borderId="260" applyNumberFormat="0" applyFont="0" applyAlignment="0" applyProtection="0"/>
    <xf numFmtId="0" fontId="52" fillId="85" borderId="270" applyNumberFormat="0" applyAlignment="0" applyProtection="0"/>
    <xf numFmtId="0" fontId="52" fillId="85" borderId="270" applyNumberFormat="0" applyAlignment="0" applyProtection="0"/>
    <xf numFmtId="0" fontId="94" fillId="78" borderId="271" applyNumberFormat="0" applyAlignment="0" applyProtection="0"/>
    <xf numFmtId="0" fontId="94" fillId="78" borderId="271" applyNumberFormat="0" applyAlignment="0" applyProtection="0"/>
    <xf numFmtId="0" fontId="55" fillId="43" borderId="261" applyNumberFormat="0" applyProtection="0">
      <alignment horizontal="centerContinuous" vertical="top"/>
    </xf>
    <xf numFmtId="4" fontId="58" fillId="42" borderId="261" applyNumberFormat="0" applyProtection="0">
      <alignment vertical="center"/>
    </xf>
    <xf numFmtId="4" fontId="58" fillId="42" borderId="261" applyNumberFormat="0" applyProtection="0">
      <alignment vertical="center"/>
    </xf>
    <xf numFmtId="0" fontId="73" fillId="77" borderId="267" applyNumberFormat="0" applyAlignment="0" applyProtection="0"/>
    <xf numFmtId="0" fontId="74" fillId="78" borderId="260" applyNumberFormat="0" applyAlignment="0" applyProtection="0"/>
    <xf numFmtId="4" fontId="63" fillId="41" borderId="260" applyNumberFormat="0" applyProtection="0">
      <alignment vertical="center"/>
    </xf>
    <xf numFmtId="4" fontId="63" fillId="41" borderId="260" applyNumberFormat="0" applyProtection="0">
      <alignment vertical="center"/>
    </xf>
    <xf numFmtId="4" fontId="63" fillId="41" borderId="260" applyNumberFormat="0" applyProtection="0">
      <alignment vertical="center"/>
    </xf>
    <xf numFmtId="4" fontId="63" fillId="41" borderId="260" applyNumberFormat="0" applyProtection="0">
      <alignment vertical="center"/>
    </xf>
    <xf numFmtId="4" fontId="53" fillId="41" borderId="261" applyNumberFormat="0" applyProtection="0">
      <alignment vertical="center"/>
    </xf>
    <xf numFmtId="4" fontId="53" fillId="41" borderId="261" applyNumberFormat="0" applyProtection="0">
      <alignment vertical="center"/>
    </xf>
    <xf numFmtId="4" fontId="53" fillId="41" borderId="261" applyNumberFormat="0" applyProtection="0">
      <alignment vertical="center"/>
    </xf>
    <xf numFmtId="4" fontId="53" fillId="41" borderId="261" applyNumberFormat="0" applyProtection="0">
      <alignment vertical="center"/>
    </xf>
    <xf numFmtId="4" fontId="56" fillId="42" borderId="261" applyNumberFormat="0" applyProtection="0">
      <alignment vertical="center"/>
    </xf>
    <xf numFmtId="4" fontId="56" fillId="42" borderId="261" applyNumberFormat="0" applyProtection="0">
      <alignment vertical="center"/>
    </xf>
    <xf numFmtId="4" fontId="97" fillId="42" borderId="260" applyNumberFormat="0" applyProtection="0">
      <alignment vertical="center"/>
    </xf>
    <xf numFmtId="4" fontId="97" fillId="42" borderId="260" applyNumberFormat="0" applyProtection="0">
      <alignment vertical="center"/>
    </xf>
    <xf numFmtId="4" fontId="97" fillId="42" borderId="260" applyNumberFormat="0" applyProtection="0">
      <alignment vertical="center"/>
    </xf>
    <xf numFmtId="4" fontId="97" fillId="42" borderId="260" applyNumberFormat="0" applyProtection="0">
      <alignment vertical="center"/>
    </xf>
    <xf numFmtId="4" fontId="56" fillId="42" borderId="261" applyNumberFormat="0" applyProtection="0">
      <alignment vertical="center"/>
    </xf>
    <xf numFmtId="4" fontId="56" fillId="42" borderId="261" applyNumberFormat="0" applyProtection="0">
      <alignment vertical="center"/>
    </xf>
    <xf numFmtId="4" fontId="58" fillId="42" borderId="261" applyNumberFormat="0" applyProtection="0">
      <alignment horizontal="left" vertical="center" indent="1"/>
    </xf>
    <xf numFmtId="4" fontId="58" fillId="42" borderId="261" applyNumberFormat="0" applyProtection="0">
      <alignment horizontal="left" vertical="center" indent="1"/>
    </xf>
    <xf numFmtId="4" fontId="63" fillId="42" borderId="260" applyNumberFormat="0" applyProtection="0">
      <alignment horizontal="left" vertical="center" indent="1"/>
    </xf>
    <xf numFmtId="4" fontId="63" fillId="42" borderId="260" applyNumberFormat="0" applyProtection="0">
      <alignment horizontal="left" vertical="center" indent="1"/>
    </xf>
    <xf numFmtId="4" fontId="63" fillId="42" borderId="260" applyNumberFormat="0" applyProtection="0">
      <alignment horizontal="left" vertical="center" indent="1"/>
    </xf>
    <xf numFmtId="4" fontId="63" fillId="42" borderId="260" applyNumberFormat="0" applyProtection="0">
      <alignment horizontal="left" vertical="center" indent="1"/>
    </xf>
    <xf numFmtId="4" fontId="53" fillId="42" borderId="261" applyNumberFormat="0" applyProtection="0">
      <alignment horizontal="left" vertical="center" indent="1"/>
    </xf>
    <xf numFmtId="4" fontId="53" fillId="42" borderId="261" applyNumberFormat="0" applyProtection="0">
      <alignment horizontal="left" vertical="center" indent="1"/>
    </xf>
    <xf numFmtId="4" fontId="53" fillId="42" borderId="261" applyNumberFormat="0" applyProtection="0">
      <alignment horizontal="left" vertical="center" indent="1"/>
    </xf>
    <xf numFmtId="4" fontId="53" fillId="42" borderId="261" applyNumberFormat="0" applyProtection="0">
      <alignment horizontal="left" vertical="center" indent="1"/>
    </xf>
    <xf numFmtId="0" fontId="53" fillId="42" borderId="261" applyNumberFormat="0" applyProtection="0">
      <alignment horizontal="left" vertical="top" indent="1"/>
    </xf>
    <xf numFmtId="0" fontId="53" fillId="42" borderId="261" applyNumberFormat="0" applyProtection="0">
      <alignment horizontal="left" vertical="top" indent="1"/>
    </xf>
    <xf numFmtId="0" fontId="58" fillId="41" borderId="261" applyNumberFormat="0" applyProtection="0">
      <alignment horizontal="left" vertical="top" indent="1"/>
    </xf>
    <xf numFmtId="0" fontId="58" fillId="41" borderId="261" applyNumberFormat="0" applyProtection="0">
      <alignment horizontal="left" vertical="top" indent="1"/>
    </xf>
    <xf numFmtId="0" fontId="58" fillId="41" borderId="261" applyNumberFormat="0" applyProtection="0">
      <alignment horizontal="left" vertical="top" indent="1"/>
    </xf>
    <xf numFmtId="0" fontId="58" fillId="41" borderId="261" applyNumberFormat="0" applyProtection="0">
      <alignment horizontal="left" vertical="top" indent="1"/>
    </xf>
    <xf numFmtId="0" fontId="53" fillId="42" borderId="261" applyNumberFormat="0" applyProtection="0">
      <alignment horizontal="left" vertical="top" indent="1"/>
    </xf>
    <xf numFmtId="0" fontId="53" fillId="42" borderId="261" applyNumberFormat="0" applyProtection="0">
      <alignment horizontal="left" vertical="top" indent="1"/>
    </xf>
    <xf numFmtId="4" fontId="63" fillId="87" borderId="260" applyNumberFormat="0" applyProtection="0">
      <alignment horizontal="left" vertical="center" indent="1"/>
    </xf>
    <xf numFmtId="4" fontId="63" fillId="87" borderId="260" applyNumberFormat="0" applyProtection="0">
      <alignment horizontal="left" vertical="center" indent="1"/>
    </xf>
    <xf numFmtId="4" fontId="63" fillId="87" borderId="260" applyNumberFormat="0" applyProtection="0">
      <alignment horizontal="left" vertical="center" indent="1"/>
    </xf>
    <xf numFmtId="4" fontId="63" fillId="87" borderId="260" applyNumberFormat="0" applyProtection="0">
      <alignment horizontal="left" vertical="center" indent="1"/>
    </xf>
    <xf numFmtId="4" fontId="55" fillId="30" borderId="261" applyNumberFormat="0" applyProtection="0">
      <alignment horizontal="right" vertical="center"/>
    </xf>
    <xf numFmtId="4" fontId="55" fillId="30" borderId="261" applyNumberFormat="0" applyProtection="0">
      <alignment horizontal="right" vertical="center"/>
    </xf>
    <xf numFmtId="4" fontId="63" fillId="30" borderId="260" applyNumberFormat="0" applyProtection="0">
      <alignment horizontal="right" vertical="center"/>
    </xf>
    <xf numFmtId="4" fontId="63" fillId="30" borderId="260" applyNumberFormat="0" applyProtection="0">
      <alignment horizontal="right" vertical="center"/>
    </xf>
    <xf numFmtId="4" fontId="63" fillId="30" borderId="260" applyNumberFormat="0" applyProtection="0">
      <alignment horizontal="right" vertical="center"/>
    </xf>
    <xf numFmtId="4" fontId="63" fillId="30" borderId="260" applyNumberFormat="0" applyProtection="0">
      <alignment horizontal="right" vertical="center"/>
    </xf>
    <xf numFmtId="4" fontId="55" fillId="30" borderId="261" applyNumberFormat="0" applyProtection="0">
      <alignment horizontal="right" vertical="center"/>
    </xf>
    <xf numFmtId="4" fontId="55" fillId="30" borderId="261" applyNumberFormat="0" applyProtection="0">
      <alignment horizontal="right" vertical="center"/>
    </xf>
    <xf numFmtId="4" fontId="55" fillId="31" borderId="261" applyNumberFormat="0" applyProtection="0">
      <alignment horizontal="right" vertical="center"/>
    </xf>
    <xf numFmtId="4" fontId="55" fillId="31" borderId="261" applyNumberFormat="0" applyProtection="0">
      <alignment horizontal="right" vertical="center"/>
    </xf>
    <xf numFmtId="4" fontId="63" fillId="88" borderId="260" applyNumberFormat="0" applyProtection="0">
      <alignment horizontal="right" vertical="center"/>
    </xf>
    <xf numFmtId="4" fontId="63" fillId="88" borderId="260" applyNumberFormat="0" applyProtection="0">
      <alignment horizontal="right" vertical="center"/>
    </xf>
    <xf numFmtId="4" fontId="63" fillId="88" borderId="260" applyNumberFormat="0" applyProtection="0">
      <alignment horizontal="right" vertical="center"/>
    </xf>
    <xf numFmtId="4" fontId="63" fillId="88" borderId="260" applyNumberFormat="0" applyProtection="0">
      <alignment horizontal="right" vertical="center"/>
    </xf>
    <xf numFmtId="4" fontId="55" fillId="31" borderId="261" applyNumberFormat="0" applyProtection="0">
      <alignment horizontal="right" vertical="center"/>
    </xf>
    <xf numFmtId="4" fontId="55" fillId="31" borderId="261" applyNumberFormat="0" applyProtection="0">
      <alignment horizontal="right" vertical="center"/>
    </xf>
    <xf numFmtId="4" fontId="55" fillId="35" borderId="261" applyNumberFormat="0" applyProtection="0">
      <alignment horizontal="right" vertical="center"/>
    </xf>
    <xf numFmtId="4" fontId="55" fillId="35" borderId="261" applyNumberFormat="0" applyProtection="0">
      <alignment horizontal="right" vertical="center"/>
    </xf>
    <xf numFmtId="4" fontId="63" fillId="35" borderId="262" applyNumberFormat="0" applyProtection="0">
      <alignment horizontal="right" vertical="center"/>
    </xf>
    <xf numFmtId="4" fontId="63" fillId="35" borderId="262" applyNumberFormat="0" applyProtection="0">
      <alignment horizontal="right" vertical="center"/>
    </xf>
    <xf numFmtId="4" fontId="55" fillId="35" borderId="261" applyNumberFormat="0" applyProtection="0">
      <alignment horizontal="right" vertical="center"/>
    </xf>
    <xf numFmtId="4" fontId="55" fillId="35" borderId="261" applyNumberFormat="0" applyProtection="0">
      <alignment horizontal="right" vertical="center"/>
    </xf>
    <xf numFmtId="4" fontId="55" fillId="33" borderId="261" applyNumberFormat="0" applyProtection="0">
      <alignment horizontal="right" vertical="center"/>
    </xf>
    <xf numFmtId="4" fontId="55" fillId="33" borderId="261" applyNumberFormat="0" applyProtection="0">
      <alignment horizontal="right" vertical="center"/>
    </xf>
    <xf numFmtId="4" fontId="63" fillId="33" borderId="260" applyNumberFormat="0" applyProtection="0">
      <alignment horizontal="right" vertical="center"/>
    </xf>
    <xf numFmtId="4" fontId="63" fillId="33" borderId="260" applyNumberFormat="0" applyProtection="0">
      <alignment horizontal="right" vertical="center"/>
    </xf>
    <xf numFmtId="4" fontId="63" fillId="33" borderId="260" applyNumberFormat="0" applyProtection="0">
      <alignment horizontal="right" vertical="center"/>
    </xf>
    <xf numFmtId="4" fontId="63" fillId="33" borderId="260" applyNumberFormat="0" applyProtection="0">
      <alignment horizontal="right" vertical="center"/>
    </xf>
    <xf numFmtId="4" fontId="55" fillId="33" borderId="261" applyNumberFormat="0" applyProtection="0">
      <alignment horizontal="right" vertical="center"/>
    </xf>
    <xf numFmtId="4" fontId="55" fillId="33" borderId="261" applyNumberFormat="0" applyProtection="0">
      <alignment horizontal="right" vertical="center"/>
    </xf>
    <xf numFmtId="4" fontId="55" fillId="34" borderId="261" applyNumberFormat="0" applyProtection="0">
      <alignment horizontal="right" vertical="center"/>
    </xf>
    <xf numFmtId="4" fontId="55" fillId="34" borderId="261" applyNumberFormat="0" applyProtection="0">
      <alignment horizontal="right" vertical="center"/>
    </xf>
    <xf numFmtId="4" fontId="63" fillId="34" borderId="260" applyNumberFormat="0" applyProtection="0">
      <alignment horizontal="right" vertical="center"/>
    </xf>
    <xf numFmtId="4" fontId="63" fillId="34" borderId="260" applyNumberFormat="0" applyProtection="0">
      <alignment horizontal="right" vertical="center"/>
    </xf>
    <xf numFmtId="4" fontId="63" fillId="34" borderId="260" applyNumberFormat="0" applyProtection="0">
      <alignment horizontal="right" vertical="center"/>
    </xf>
    <xf numFmtId="4" fontId="63" fillId="34" borderId="260" applyNumberFormat="0" applyProtection="0">
      <alignment horizontal="right" vertical="center"/>
    </xf>
    <xf numFmtId="4" fontId="55" fillId="34" borderId="261" applyNumberFormat="0" applyProtection="0">
      <alignment horizontal="right" vertical="center"/>
    </xf>
    <xf numFmtId="4" fontId="55" fillId="34" borderId="261" applyNumberFormat="0" applyProtection="0">
      <alignment horizontal="right" vertical="center"/>
    </xf>
    <xf numFmtId="4" fontId="55" fillId="37" borderId="261" applyNumberFormat="0" applyProtection="0">
      <alignment horizontal="right" vertical="center"/>
    </xf>
    <xf numFmtId="4" fontId="55" fillId="37" borderId="261" applyNumberFormat="0" applyProtection="0">
      <alignment horizontal="right" vertical="center"/>
    </xf>
    <xf numFmtId="4" fontId="63" fillId="37" borderId="260" applyNumberFormat="0" applyProtection="0">
      <alignment horizontal="right" vertical="center"/>
    </xf>
    <xf numFmtId="4" fontId="63" fillId="37" borderId="260" applyNumberFormat="0" applyProtection="0">
      <alignment horizontal="right" vertical="center"/>
    </xf>
    <xf numFmtId="4" fontId="63" fillId="37" borderId="260" applyNumberFormat="0" applyProtection="0">
      <alignment horizontal="right" vertical="center"/>
    </xf>
    <xf numFmtId="4" fontId="63" fillId="37" borderId="260" applyNumberFormat="0" applyProtection="0">
      <alignment horizontal="right" vertical="center"/>
    </xf>
    <xf numFmtId="4" fontId="55" fillId="37" borderId="261" applyNumberFormat="0" applyProtection="0">
      <alignment horizontal="right" vertical="center"/>
    </xf>
    <xf numFmtId="4" fontId="55" fillId="37" borderId="261" applyNumberFormat="0" applyProtection="0">
      <alignment horizontal="right" vertical="center"/>
    </xf>
    <xf numFmtId="4" fontId="55" fillId="36" borderId="261" applyNumberFormat="0" applyProtection="0">
      <alignment horizontal="right" vertical="center"/>
    </xf>
    <xf numFmtId="4" fontId="55" fillId="36" borderId="261" applyNumberFormat="0" applyProtection="0">
      <alignment horizontal="right" vertical="center"/>
    </xf>
    <xf numFmtId="4" fontId="63" fillId="36" borderId="260" applyNumberFormat="0" applyProtection="0">
      <alignment horizontal="right" vertical="center"/>
    </xf>
    <xf numFmtId="4" fontId="63" fillId="36" borderId="260" applyNumberFormat="0" applyProtection="0">
      <alignment horizontal="right" vertical="center"/>
    </xf>
    <xf numFmtId="4" fontId="63" fillId="36" borderId="260" applyNumberFormat="0" applyProtection="0">
      <alignment horizontal="right" vertical="center"/>
    </xf>
    <xf numFmtId="4" fontId="63" fillId="36" borderId="260" applyNumberFormat="0" applyProtection="0">
      <alignment horizontal="right" vertical="center"/>
    </xf>
    <xf numFmtId="4" fontId="55" fillId="36" borderId="261" applyNumberFormat="0" applyProtection="0">
      <alignment horizontal="right" vertical="center"/>
    </xf>
    <xf numFmtId="4" fontId="55" fillId="36" borderId="261" applyNumberFormat="0" applyProtection="0">
      <alignment horizontal="right" vertical="center"/>
    </xf>
    <xf numFmtId="4" fontId="55" fillId="44" borderId="261" applyNumberFormat="0" applyProtection="0">
      <alignment horizontal="right" vertical="center"/>
    </xf>
    <xf numFmtId="4" fontId="55" fillId="44" borderId="261" applyNumberFormat="0" applyProtection="0">
      <alignment horizontal="right" vertical="center"/>
    </xf>
    <xf numFmtId="4" fontId="63" fillId="44" borderId="260" applyNumberFormat="0" applyProtection="0">
      <alignment horizontal="right" vertical="center"/>
    </xf>
    <xf numFmtId="4" fontId="63" fillId="44" borderId="260" applyNumberFormat="0" applyProtection="0">
      <alignment horizontal="right" vertical="center"/>
    </xf>
    <xf numFmtId="4" fontId="63" fillId="44" borderId="260" applyNumberFormat="0" applyProtection="0">
      <alignment horizontal="right" vertical="center"/>
    </xf>
    <xf numFmtId="4" fontId="63" fillId="44" borderId="260" applyNumberFormat="0" applyProtection="0">
      <alignment horizontal="right" vertical="center"/>
    </xf>
    <xf numFmtId="4" fontId="55" fillId="44" borderId="261" applyNumberFormat="0" applyProtection="0">
      <alignment horizontal="right" vertical="center"/>
    </xf>
    <xf numFmtId="4" fontId="55" fillId="44" borderId="261" applyNumberFormat="0" applyProtection="0">
      <alignment horizontal="right" vertical="center"/>
    </xf>
    <xf numFmtId="4" fontId="55" fillId="32" borderId="261" applyNumberFormat="0" applyProtection="0">
      <alignment horizontal="right" vertical="center"/>
    </xf>
    <xf numFmtId="4" fontId="55" fillId="32" borderId="261" applyNumberFormat="0" applyProtection="0">
      <alignment horizontal="right" vertical="center"/>
    </xf>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4" fontId="63" fillId="32" borderId="260" applyNumberFormat="0" applyProtection="0">
      <alignment horizontal="right" vertical="center"/>
    </xf>
    <xf numFmtId="4" fontId="63" fillId="32" borderId="260" applyNumberFormat="0" applyProtection="0">
      <alignment horizontal="right" vertical="center"/>
    </xf>
    <xf numFmtId="4" fontId="63" fillId="32" borderId="260" applyNumberFormat="0" applyProtection="0">
      <alignment horizontal="right" vertical="center"/>
    </xf>
    <xf numFmtId="4" fontId="63" fillId="32" borderId="260" applyNumberFormat="0" applyProtection="0">
      <alignment horizontal="right" vertical="center"/>
    </xf>
    <xf numFmtId="4" fontId="55" fillId="32" borderId="261" applyNumberFormat="0" applyProtection="0">
      <alignment horizontal="right" vertical="center"/>
    </xf>
    <xf numFmtId="4" fontId="55" fillId="32" borderId="261" applyNumberFormat="0" applyProtection="0">
      <alignment horizontal="right" vertical="center"/>
    </xf>
    <xf numFmtId="0" fontId="89" fillId="73" borderId="260" applyNumberFormat="0" applyAlignment="0" applyProtection="0"/>
    <xf numFmtId="4" fontId="63" fillId="45" borderId="262" applyNumberFormat="0" applyProtection="0">
      <alignment horizontal="left" vertical="center" indent="1"/>
    </xf>
    <xf numFmtId="4" fontId="63" fillId="45" borderId="262" applyNumberFormat="0" applyProtection="0">
      <alignment horizontal="left" vertical="center" indent="1"/>
    </xf>
    <xf numFmtId="4" fontId="5" fillId="91" borderId="262" applyNumberFormat="0" applyProtection="0">
      <alignment horizontal="left" vertical="center" indent="1"/>
    </xf>
    <xf numFmtId="4" fontId="5" fillId="91" borderId="262" applyNumberFormat="0" applyProtection="0">
      <alignment horizontal="left" vertical="center" indent="1"/>
    </xf>
    <xf numFmtId="4" fontId="5" fillId="91" borderId="262" applyNumberFormat="0" applyProtection="0">
      <alignment horizontal="left" vertical="center" indent="1"/>
    </xf>
    <xf numFmtId="4" fontId="5" fillId="91" borderId="262" applyNumberFormat="0" applyProtection="0">
      <alignment horizontal="left" vertical="center" indent="1"/>
    </xf>
    <xf numFmtId="4" fontId="95" fillId="0" borderId="263" applyNumberFormat="0" applyProtection="0">
      <alignment horizontal="right" vertical="center"/>
    </xf>
    <xf numFmtId="4" fontId="95" fillId="0" borderId="263" applyNumberFormat="0" applyProtection="0">
      <alignment horizontal="right" vertical="center"/>
    </xf>
    <xf numFmtId="4" fontId="63" fillId="86" borderId="259" applyNumberFormat="0" applyProtection="0">
      <alignment horizontal="right" vertical="center"/>
    </xf>
    <xf numFmtId="4" fontId="63" fillId="86" borderId="259" applyNumberFormat="0" applyProtection="0">
      <alignment horizontal="right" vertical="center"/>
    </xf>
    <xf numFmtId="4" fontId="63" fillId="86" borderId="259" applyNumberFormat="0" applyProtection="0">
      <alignment horizontal="right" vertical="center"/>
    </xf>
    <xf numFmtId="4" fontId="63" fillId="86" borderId="259" applyNumberFormat="0" applyProtection="0">
      <alignment horizontal="right" vertical="center"/>
    </xf>
    <xf numFmtId="4" fontId="63" fillId="86" borderId="259" applyNumberFormat="0" applyProtection="0">
      <alignment horizontal="right" vertical="center"/>
    </xf>
    <xf numFmtId="4" fontId="63" fillId="86" borderId="259" applyNumberFormat="0" applyProtection="0">
      <alignment horizontal="right" vertical="center"/>
    </xf>
    <xf numFmtId="4" fontId="63" fillId="86" borderId="259" applyNumberFormat="0" applyProtection="0">
      <alignment horizontal="right" vertical="center"/>
    </xf>
    <xf numFmtId="4" fontId="63" fillId="86" borderId="259" applyNumberFormat="0" applyProtection="0">
      <alignment horizontal="right" vertical="center"/>
    </xf>
    <xf numFmtId="4" fontId="63" fillId="48" borderId="260" applyNumberFormat="0" applyProtection="0">
      <alignment horizontal="right" vertical="center"/>
    </xf>
    <xf numFmtId="4" fontId="63" fillId="48" borderId="260" applyNumberFormat="0" applyProtection="0">
      <alignment horizontal="right" vertical="center"/>
    </xf>
    <xf numFmtId="4" fontId="63" fillId="48" borderId="260" applyNumberFormat="0" applyProtection="0">
      <alignment horizontal="right" vertical="center"/>
    </xf>
    <xf numFmtId="4" fontId="63" fillId="48" borderId="260" applyNumberFormat="0" applyProtection="0">
      <alignment horizontal="right" vertical="center"/>
    </xf>
    <xf numFmtId="4" fontId="55" fillId="48" borderId="261" applyNumberFormat="0" applyProtection="0">
      <alignment horizontal="right" vertical="center"/>
    </xf>
    <xf numFmtId="4" fontId="55" fillId="48" borderId="261" applyNumberFormat="0" applyProtection="0">
      <alignment horizontal="right" vertical="center"/>
    </xf>
    <xf numFmtId="4" fontId="63" fillId="46" borderId="262" applyNumberFormat="0" applyProtection="0">
      <alignment horizontal="left" vertical="center" indent="1"/>
    </xf>
    <xf numFmtId="4" fontId="63" fillId="46" borderId="262" applyNumberFormat="0" applyProtection="0">
      <alignment horizontal="left" vertical="center" indent="1"/>
    </xf>
    <xf numFmtId="4" fontId="63" fillId="48" borderId="262" applyNumberFormat="0" applyProtection="0">
      <alignment horizontal="left" vertical="center" indent="1"/>
    </xf>
    <xf numFmtId="4" fontId="63" fillId="48" borderId="262"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63" fillId="94" borderId="260" applyNumberFormat="0" applyProtection="0">
      <alignment horizontal="left" vertical="center" indent="1"/>
    </xf>
    <xf numFmtId="0" fontId="63" fillId="94" borderId="260"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63" fillId="93" borderId="259" applyNumberFormat="0" applyProtection="0">
      <alignment horizontal="left" vertical="center" indent="1"/>
    </xf>
    <xf numFmtId="0" fontId="63" fillId="93" borderId="259"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63" fillId="93" borderId="259" applyNumberFormat="0" applyProtection="0">
      <alignment horizontal="left" vertical="center" indent="1"/>
    </xf>
    <xf numFmtId="0" fontId="63" fillId="93" borderId="259"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63" fillId="94" borderId="260" applyNumberFormat="0" applyProtection="0">
      <alignment horizontal="left" vertical="center" indent="1"/>
    </xf>
    <xf numFmtId="0" fontId="63" fillId="94" borderId="260"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63" fillId="91" borderId="261" applyNumberFormat="0" applyProtection="0">
      <alignment horizontal="left" vertical="top" indent="1"/>
    </xf>
    <xf numFmtId="0" fontId="63" fillId="91"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63" fillId="91" borderId="261" applyNumberFormat="0" applyProtection="0">
      <alignment horizontal="left" vertical="top" indent="1"/>
    </xf>
    <xf numFmtId="0" fontId="63" fillId="91" borderId="261" applyNumberFormat="0" applyProtection="0">
      <alignment horizontal="left" vertical="top" indent="1"/>
    </xf>
    <xf numFmtId="0" fontId="63" fillId="91" borderId="261" applyNumberFormat="0" applyProtection="0">
      <alignment horizontal="left" vertical="top" indent="1"/>
    </xf>
    <xf numFmtId="0" fontId="63" fillId="91"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63" fillId="91" borderId="261" applyNumberFormat="0" applyProtection="0">
      <alignment horizontal="left" vertical="top" indent="1"/>
    </xf>
    <xf numFmtId="0" fontId="63" fillId="91"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63" fillId="93" borderId="260" applyNumberFormat="0" applyProtection="0">
      <alignment horizontal="left" vertical="center" indent="1"/>
    </xf>
    <xf numFmtId="0" fontId="63" fillId="93" borderId="260"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63" fillId="95" borderId="259" applyNumberFormat="0" applyProtection="0">
      <alignment horizontal="left" vertical="center" indent="1"/>
    </xf>
    <xf numFmtId="0" fontId="63" fillId="95" borderId="259"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63" fillId="95" borderId="259" applyNumberFormat="0" applyProtection="0">
      <alignment horizontal="left" vertical="center" indent="1"/>
    </xf>
    <xf numFmtId="0" fontId="63" fillId="95" borderId="259"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63" fillId="93" borderId="260" applyNumberFormat="0" applyProtection="0">
      <alignment horizontal="left" vertical="center" indent="1"/>
    </xf>
    <xf numFmtId="0" fontId="63" fillId="93" borderId="260"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63" fillId="48" borderId="261" applyNumberFormat="0" applyProtection="0">
      <alignment horizontal="left" vertical="top" indent="1"/>
    </xf>
    <xf numFmtId="0" fontId="63" fillId="48"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63" fillId="48" borderId="261" applyNumberFormat="0" applyProtection="0">
      <alignment horizontal="left" vertical="top" indent="1"/>
    </xf>
    <xf numFmtId="0" fontId="63" fillId="48" borderId="261" applyNumberFormat="0" applyProtection="0">
      <alignment horizontal="left" vertical="top" indent="1"/>
    </xf>
    <xf numFmtId="0" fontId="63" fillId="48" borderId="261" applyNumberFormat="0" applyProtection="0">
      <alignment horizontal="left" vertical="top" indent="1"/>
    </xf>
    <xf numFmtId="0" fontId="63" fillId="48"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63" fillId="48" borderId="261" applyNumberFormat="0" applyProtection="0">
      <alignment horizontal="left" vertical="top" indent="1"/>
    </xf>
    <xf numFmtId="0" fontId="63" fillId="48"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63" fillId="77" borderId="260" applyNumberFormat="0" applyProtection="0">
      <alignment horizontal="left" vertical="center" indent="1"/>
    </xf>
    <xf numFmtId="0" fontId="63" fillId="77" borderId="260"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63" fillId="94" borderId="259" applyNumberFormat="0" applyProtection="0">
      <alignment horizontal="left" vertical="center" indent="1"/>
    </xf>
    <xf numFmtId="0" fontId="63" fillId="94" borderId="259"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63" fillId="94" borderId="259" applyNumberFormat="0" applyProtection="0">
      <alignment horizontal="left" vertical="center" indent="1"/>
    </xf>
    <xf numFmtId="0" fontId="63" fillId="94" borderId="259"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63" fillId="77" borderId="260" applyNumberFormat="0" applyProtection="0">
      <alignment horizontal="left" vertical="center" indent="1"/>
    </xf>
    <xf numFmtId="0" fontId="63" fillId="77" borderId="260"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63" fillId="77" borderId="261" applyNumberFormat="0" applyProtection="0">
      <alignment horizontal="left" vertical="top" indent="1"/>
    </xf>
    <xf numFmtId="0" fontId="63" fillId="77"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63" fillId="77" borderId="261" applyNumberFormat="0" applyProtection="0">
      <alignment horizontal="left" vertical="top" indent="1"/>
    </xf>
    <xf numFmtId="0" fontId="63" fillId="77" borderId="261" applyNumberFormat="0" applyProtection="0">
      <alignment horizontal="left" vertical="top" indent="1"/>
    </xf>
    <xf numFmtId="0" fontId="63" fillId="77" borderId="261" applyNumberFormat="0" applyProtection="0">
      <alignment horizontal="left" vertical="top" indent="1"/>
    </xf>
    <xf numFmtId="0" fontId="63" fillId="77"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63" fillId="77" borderId="261" applyNumberFormat="0" applyProtection="0">
      <alignment horizontal="left" vertical="top" indent="1"/>
    </xf>
    <xf numFmtId="0" fontId="63" fillId="77"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63" fillId="46" borderId="260" applyNumberFormat="0" applyProtection="0">
      <alignment horizontal="left" vertical="center" indent="1"/>
    </xf>
    <xf numFmtId="0" fontId="63" fillId="46" borderId="260"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63" fillId="86" borderId="259" applyNumberFormat="0" applyProtection="0">
      <alignment horizontal="left" vertical="center" indent="1"/>
    </xf>
    <xf numFmtId="0" fontId="63" fillId="86" borderId="259"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63" fillId="86" borderId="259" applyNumberFormat="0" applyProtection="0">
      <alignment horizontal="left" vertical="center" indent="1"/>
    </xf>
    <xf numFmtId="0" fontId="63" fillId="86" borderId="259"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63" fillId="46" borderId="260" applyNumberFormat="0" applyProtection="0">
      <alignment horizontal="left" vertical="center" indent="1"/>
    </xf>
    <xf numFmtId="0" fontId="63" fillId="46" borderId="260"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63" fillId="46" borderId="261" applyNumberFormat="0" applyProtection="0">
      <alignment horizontal="left" vertical="top" indent="1"/>
    </xf>
    <xf numFmtId="0" fontId="63" fillId="46"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63" fillId="46" borderId="261" applyNumberFormat="0" applyProtection="0">
      <alignment horizontal="left" vertical="top" indent="1"/>
    </xf>
    <xf numFmtId="0" fontId="63" fillId="46" borderId="261" applyNumberFormat="0" applyProtection="0">
      <alignment horizontal="left" vertical="top" indent="1"/>
    </xf>
    <xf numFmtId="0" fontId="63" fillId="46" borderId="261" applyNumberFormat="0" applyProtection="0">
      <alignment horizontal="left" vertical="top" indent="1"/>
    </xf>
    <xf numFmtId="0" fontId="63" fillId="46"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63" fillId="46" borderId="261" applyNumberFormat="0" applyProtection="0">
      <alignment horizontal="left" vertical="top" indent="1"/>
    </xf>
    <xf numFmtId="0" fontId="63" fillId="46"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96" borderId="263" applyNumberFormat="0">
      <protection locked="0"/>
    </xf>
    <xf numFmtId="0" fontId="5" fillId="96" borderId="263" applyNumberFormat="0">
      <protection locked="0"/>
    </xf>
    <xf numFmtId="0" fontId="5" fillId="96" borderId="263" applyNumberFormat="0">
      <protection locked="0"/>
    </xf>
    <xf numFmtId="0" fontId="5" fillId="96" borderId="263" applyNumberFormat="0">
      <protection locked="0"/>
    </xf>
    <xf numFmtId="0" fontId="64" fillId="91" borderId="264" applyBorder="0"/>
    <xf numFmtId="4" fontId="55" fillId="40" borderId="261" applyNumberFormat="0" applyProtection="0">
      <alignment vertical="center"/>
    </xf>
    <xf numFmtId="4" fontId="55" fillId="40" borderId="261" applyNumberFormat="0" applyProtection="0">
      <alignment vertical="center"/>
    </xf>
    <xf numFmtId="4" fontId="95" fillId="97" borderId="261" applyNumberFormat="0" applyProtection="0">
      <alignment vertical="center"/>
    </xf>
    <xf numFmtId="4" fontId="95" fillId="97" borderId="261" applyNumberFormat="0" applyProtection="0">
      <alignment vertical="center"/>
    </xf>
    <xf numFmtId="4" fontId="95" fillId="97" borderId="261" applyNumberFormat="0" applyProtection="0">
      <alignment vertical="center"/>
    </xf>
    <xf numFmtId="4" fontId="95" fillId="97" borderId="261" applyNumberFormat="0" applyProtection="0">
      <alignment vertical="center"/>
    </xf>
    <xf numFmtId="4" fontId="55" fillId="40" borderId="261" applyNumberFormat="0" applyProtection="0">
      <alignment vertical="center"/>
    </xf>
    <xf numFmtId="4" fontId="55" fillId="40" borderId="261" applyNumberFormat="0" applyProtection="0">
      <alignment vertical="center"/>
    </xf>
    <xf numFmtId="4" fontId="57" fillId="40" borderId="261" applyNumberFormat="0" applyProtection="0">
      <alignment vertical="center"/>
    </xf>
    <xf numFmtId="4" fontId="57" fillId="40" borderId="261" applyNumberFormat="0" applyProtection="0">
      <alignment vertical="center"/>
    </xf>
    <xf numFmtId="4" fontId="100" fillId="0" borderId="259" applyNumberFormat="0" applyProtection="0">
      <alignment vertical="center"/>
    </xf>
    <xf numFmtId="4" fontId="100" fillId="0" borderId="259" applyNumberFormat="0" applyProtection="0">
      <alignment vertical="center"/>
    </xf>
    <xf numFmtId="4" fontId="100" fillId="0" borderId="259" applyNumberFormat="0" applyProtection="0">
      <alignment vertical="center"/>
    </xf>
    <xf numFmtId="4" fontId="100" fillId="0" borderId="259" applyNumberFormat="0" applyProtection="0">
      <alignment vertical="center"/>
    </xf>
    <xf numFmtId="4" fontId="97" fillId="40" borderId="263" applyNumberFormat="0" applyProtection="0">
      <alignment vertical="center"/>
    </xf>
    <xf numFmtId="4" fontId="97" fillId="40" borderId="263" applyNumberFormat="0" applyProtection="0">
      <alignment vertical="center"/>
    </xf>
    <xf numFmtId="4" fontId="97" fillId="40" borderId="263" applyNumberFormat="0" applyProtection="0">
      <alignment vertical="center"/>
    </xf>
    <xf numFmtId="4" fontId="97" fillId="40" borderId="263" applyNumberFormat="0" applyProtection="0">
      <alignment vertical="center"/>
    </xf>
    <xf numFmtId="4" fontId="57" fillId="40" borderId="261" applyNumberFormat="0" applyProtection="0">
      <alignment vertical="center"/>
    </xf>
    <xf numFmtId="4" fontId="57" fillId="40" borderId="261" applyNumberFormat="0" applyProtection="0">
      <alignment vertical="center"/>
    </xf>
    <xf numFmtId="4" fontId="55" fillId="40" borderId="261" applyNumberFormat="0" applyProtection="0">
      <alignment horizontal="left" vertical="center" indent="1"/>
    </xf>
    <xf numFmtId="4" fontId="55" fillId="40" borderId="261" applyNumberFormat="0" applyProtection="0">
      <alignment horizontal="left" vertical="center" indent="1"/>
    </xf>
    <xf numFmtId="4" fontId="95" fillId="94" borderId="261" applyNumberFormat="0" applyProtection="0">
      <alignment horizontal="left" vertical="center" indent="1"/>
    </xf>
    <xf numFmtId="4" fontId="95" fillId="94" borderId="261" applyNumberFormat="0" applyProtection="0">
      <alignment horizontal="left" vertical="center" indent="1"/>
    </xf>
    <xf numFmtId="4" fontId="95" fillId="94" borderId="261" applyNumberFormat="0" applyProtection="0">
      <alignment horizontal="left" vertical="center" indent="1"/>
    </xf>
    <xf numFmtId="4" fontId="95" fillId="94" borderId="261" applyNumberFormat="0" applyProtection="0">
      <alignment horizontal="left" vertical="center" indent="1"/>
    </xf>
    <xf numFmtId="4" fontId="55" fillId="40" borderId="261" applyNumberFormat="0" applyProtection="0">
      <alignment horizontal="left" vertical="center" indent="1"/>
    </xf>
    <xf numFmtId="4" fontId="55" fillId="40" borderId="261" applyNumberFormat="0" applyProtection="0">
      <alignment horizontal="left" vertical="center" indent="1"/>
    </xf>
    <xf numFmtId="0" fontId="55" fillId="40" borderId="261" applyNumberFormat="0" applyProtection="0">
      <alignment horizontal="left" vertical="top" indent="1"/>
    </xf>
    <xf numFmtId="0" fontId="55" fillId="40" borderId="261" applyNumberFormat="0" applyProtection="0">
      <alignment horizontal="left" vertical="top" indent="1"/>
    </xf>
    <xf numFmtId="0" fontId="95" fillId="97" borderId="261" applyNumberFormat="0" applyProtection="0">
      <alignment horizontal="left" vertical="top" indent="1"/>
    </xf>
    <xf numFmtId="0" fontId="95" fillId="97" borderId="261" applyNumberFormat="0" applyProtection="0">
      <alignment horizontal="left" vertical="top" indent="1"/>
    </xf>
    <xf numFmtId="0" fontId="95" fillId="97" borderId="261" applyNumberFormat="0" applyProtection="0">
      <alignment horizontal="left" vertical="top" indent="1"/>
    </xf>
    <xf numFmtId="0" fontId="95" fillId="97" borderId="261" applyNumberFormat="0" applyProtection="0">
      <alignment horizontal="left" vertical="top" indent="1"/>
    </xf>
    <xf numFmtId="0" fontId="55" fillId="40" borderId="261" applyNumberFormat="0" applyProtection="0">
      <alignment horizontal="left" vertical="top" indent="1"/>
    </xf>
    <xf numFmtId="0" fontId="55" fillId="40" borderId="261" applyNumberFormat="0" applyProtection="0">
      <alignment horizontal="left" vertical="top" indent="1"/>
    </xf>
    <xf numFmtId="4" fontId="55" fillId="46" borderId="261" applyNumberFormat="0" applyProtection="0">
      <alignment horizontal="right" vertical="center"/>
    </xf>
    <xf numFmtId="4" fontId="95" fillId="0" borderId="263" applyNumberFormat="0" applyProtection="0">
      <alignment horizontal="right" vertical="center"/>
    </xf>
    <xf numFmtId="4" fontId="95" fillId="0" borderId="263" applyNumberFormat="0" applyProtection="0">
      <alignment horizontal="right" vertical="center"/>
    </xf>
    <xf numFmtId="4" fontId="55" fillId="46" borderId="261" applyNumberFormat="0" applyProtection="0">
      <alignment horizontal="right" vertical="center"/>
    </xf>
    <xf numFmtId="4" fontId="55" fillId="46" borderId="261" applyNumberFormat="0" applyProtection="0">
      <alignment horizontal="right" vertical="center"/>
    </xf>
    <xf numFmtId="4" fontId="63" fillId="0" borderId="262" applyNumberFormat="0" applyProtection="0">
      <alignment horizontal="right" vertical="center"/>
    </xf>
    <xf numFmtId="4" fontId="63" fillId="0" borderId="262" applyNumberFormat="0" applyProtection="0">
      <alignment horizontal="right" vertical="center"/>
    </xf>
    <xf numFmtId="4" fontId="63" fillId="0" borderId="262" applyNumberFormat="0" applyProtection="0">
      <alignment horizontal="right" vertical="center"/>
    </xf>
    <xf numFmtId="4" fontId="63" fillId="0" borderId="262" applyNumberFormat="0" applyProtection="0">
      <alignment horizontal="right" vertical="center"/>
    </xf>
    <xf numFmtId="4" fontId="63" fillId="0" borderId="260" applyNumberFormat="0" applyProtection="0">
      <alignment horizontal="right" vertical="center"/>
    </xf>
    <xf numFmtId="4" fontId="63" fillId="0" borderId="260" applyNumberFormat="0" applyProtection="0">
      <alignment horizontal="right" vertical="center"/>
    </xf>
    <xf numFmtId="4" fontId="63" fillId="0" borderId="260" applyNumberFormat="0" applyProtection="0">
      <alignment horizontal="right" vertical="center"/>
    </xf>
    <xf numFmtId="4" fontId="63" fillId="0" borderId="260" applyNumberFormat="0" applyProtection="0">
      <alignment horizontal="right" vertical="center"/>
    </xf>
    <xf numFmtId="4" fontId="63" fillId="0" borderId="262" applyNumberFormat="0" applyProtection="0">
      <alignment horizontal="right" vertical="center"/>
    </xf>
    <xf numFmtId="4" fontId="55" fillId="46" borderId="261" applyNumberFormat="0" applyProtection="0">
      <alignment horizontal="right" vertical="center"/>
    </xf>
    <xf numFmtId="4" fontId="55" fillId="46" borderId="261" applyNumberFormat="0" applyProtection="0">
      <alignment horizontal="right" vertical="center"/>
    </xf>
    <xf numFmtId="4" fontId="55" fillId="46" borderId="261" applyNumberFormat="0" applyProtection="0">
      <alignment horizontal="right" vertical="center"/>
    </xf>
    <xf numFmtId="4" fontId="57" fillId="46" borderId="261" applyNumberFormat="0" applyProtection="0">
      <alignment horizontal="right" vertical="center"/>
    </xf>
    <xf numFmtId="4" fontId="57" fillId="46" borderId="261" applyNumberFormat="0" applyProtection="0">
      <alignment horizontal="right" vertical="center"/>
    </xf>
    <xf numFmtId="4" fontId="97" fillId="7" borderId="260" applyNumberFormat="0" applyProtection="0">
      <alignment horizontal="right" vertical="center"/>
    </xf>
    <xf numFmtId="4" fontId="97" fillId="7" borderId="260" applyNumberFormat="0" applyProtection="0">
      <alignment horizontal="right" vertical="center"/>
    </xf>
    <xf numFmtId="4" fontId="97" fillId="7" borderId="260" applyNumberFormat="0" applyProtection="0">
      <alignment horizontal="right" vertical="center"/>
    </xf>
    <xf numFmtId="4" fontId="97" fillId="7" borderId="260" applyNumberFormat="0" applyProtection="0">
      <alignment horizontal="right" vertical="center"/>
    </xf>
    <xf numFmtId="4" fontId="57" fillId="46" borderId="261" applyNumberFormat="0" applyProtection="0">
      <alignment horizontal="right" vertical="center"/>
    </xf>
    <xf numFmtId="4" fontId="57" fillId="46" borderId="261" applyNumberFormat="0" applyProtection="0">
      <alignment horizontal="right" vertical="center"/>
    </xf>
    <xf numFmtId="4" fontId="95" fillId="51" borderId="263" applyNumberFormat="0" applyProtection="0">
      <alignment horizontal="center" vertical="center" wrapText="1"/>
    </xf>
    <xf numFmtId="4" fontId="95" fillId="51" borderId="263" applyNumberFormat="0" applyProtection="0">
      <alignment horizontal="center" vertical="center" wrapText="1"/>
    </xf>
    <xf numFmtId="4" fontId="55" fillId="48" borderId="261" applyNumberFormat="0" applyProtection="0">
      <alignment horizontal="left" vertical="center" indent="1"/>
    </xf>
    <xf numFmtId="4" fontId="55" fillId="48" borderId="261" applyNumberFormat="0" applyProtection="0">
      <alignment horizontal="left" vertical="center" indent="1"/>
    </xf>
    <xf numFmtId="4" fontId="63" fillId="87" borderId="260" applyNumberFormat="0" applyProtection="0">
      <alignment horizontal="left" vertical="center" indent="1"/>
    </xf>
    <xf numFmtId="4" fontId="63" fillId="87" borderId="260" applyNumberFormat="0" applyProtection="0">
      <alignment horizontal="left" vertical="center" indent="1"/>
    </xf>
    <xf numFmtId="4" fontId="63" fillId="87" borderId="260" applyNumberFormat="0" applyProtection="0">
      <alignment horizontal="left" vertical="center" indent="1"/>
    </xf>
    <xf numFmtId="4" fontId="63" fillId="87" borderId="260" applyNumberFormat="0" applyProtection="0">
      <alignment horizontal="left" vertical="center" indent="1"/>
    </xf>
    <xf numFmtId="4" fontId="55" fillId="48" borderId="261" applyNumberFormat="0" applyProtection="0">
      <alignment horizontal="left" vertical="center" indent="1"/>
    </xf>
    <xf numFmtId="4" fontId="55" fillId="48" borderId="261" applyNumberFormat="0" applyProtection="0">
      <alignment horizontal="left" vertical="center" indent="1"/>
    </xf>
    <xf numFmtId="4" fontId="55" fillId="48" borderId="261" applyNumberFormat="0" applyProtection="0">
      <alignment horizontal="left" vertical="center" indent="1"/>
    </xf>
    <xf numFmtId="4" fontId="55" fillId="48" borderId="261" applyNumberFormat="0" applyProtection="0">
      <alignment horizontal="left" vertical="center" indent="1"/>
    </xf>
    <xf numFmtId="0" fontId="55" fillId="43" borderId="261" applyNumberFormat="0" applyProtection="0">
      <alignment horizontal="left" vertical="top" indent="1"/>
    </xf>
    <xf numFmtId="0" fontId="55" fillId="43" borderId="261" applyNumberFormat="0" applyProtection="0">
      <alignment horizontal="left" vertical="top" indent="1"/>
    </xf>
    <xf numFmtId="0" fontId="55" fillId="43" borderId="261" applyNumberFormat="0" applyProtection="0">
      <alignment horizontal="right" vertical="top"/>
    </xf>
    <xf numFmtId="0" fontId="55" fillId="43" borderId="261" applyNumberFormat="0" applyProtection="0">
      <alignment horizontal="right" vertical="top"/>
    </xf>
    <xf numFmtId="0" fontId="95" fillId="48" borderId="261" applyNumberFormat="0" applyProtection="0">
      <alignment horizontal="left" vertical="top" indent="1"/>
    </xf>
    <xf numFmtId="0" fontId="95" fillId="48" borderId="261" applyNumberFormat="0" applyProtection="0">
      <alignment horizontal="left" vertical="top" indent="1"/>
    </xf>
    <xf numFmtId="0" fontId="53" fillId="43" borderId="261" applyNumberFormat="0" applyProtection="0">
      <alignment horizontal="left" vertical="top" indent="1"/>
    </xf>
    <xf numFmtId="0" fontId="53" fillId="43" borderId="261" applyNumberFormat="0" applyProtection="0">
      <alignment horizontal="left" vertical="top" indent="1"/>
    </xf>
    <xf numFmtId="0" fontId="55" fillId="43" borderId="261" applyNumberFormat="0" applyProtection="0">
      <alignment horizontal="right" vertical="top"/>
    </xf>
    <xf numFmtId="0" fontId="55" fillId="43" borderId="261" applyNumberFormat="0" applyProtection="0">
      <alignment horizontal="right" vertical="top"/>
    </xf>
    <xf numFmtId="0" fontId="55" fillId="43" borderId="261" applyNumberFormat="0" applyProtection="0">
      <alignment horizontal="centerContinuous" vertical="top"/>
    </xf>
    <xf numFmtId="0" fontId="55" fillId="43" borderId="261" applyNumberFormat="0" applyProtection="0">
      <alignment horizontal="centerContinuous" vertical="top"/>
    </xf>
    <xf numFmtId="0" fontId="55" fillId="43" borderId="261" applyNumberFormat="0" applyProtection="0">
      <alignment horizontal="centerContinuous" vertical="top"/>
    </xf>
    <xf numFmtId="0" fontId="55" fillId="43" borderId="261" applyNumberFormat="0" applyProtection="0">
      <alignment horizontal="centerContinuous" vertical="top"/>
    </xf>
    <xf numFmtId="4" fontId="102" fillId="52" borderId="262" applyNumberFormat="0" applyProtection="0">
      <alignment horizontal="left" vertical="center" indent="1"/>
    </xf>
    <xf numFmtId="4" fontId="102" fillId="52" borderId="262" applyNumberFormat="0" applyProtection="0">
      <alignment horizontal="left" vertical="center" indent="1"/>
    </xf>
    <xf numFmtId="4" fontId="60" fillId="46" borderId="261" applyNumberFormat="0" applyProtection="0">
      <alignment horizontal="right" vertical="center"/>
    </xf>
    <xf numFmtId="4" fontId="60" fillId="46" borderId="261" applyNumberFormat="0" applyProtection="0">
      <alignment horizontal="right" vertical="center"/>
    </xf>
    <xf numFmtId="4" fontId="104" fillId="96" borderId="260" applyNumberFormat="0" applyProtection="0">
      <alignment horizontal="right" vertical="center"/>
    </xf>
    <xf numFmtId="4" fontId="104" fillId="96" borderId="260" applyNumberFormat="0" applyProtection="0">
      <alignment horizontal="right" vertical="center"/>
    </xf>
    <xf numFmtId="4" fontId="104" fillId="96" borderId="260" applyNumberFormat="0" applyProtection="0">
      <alignment horizontal="right" vertical="center"/>
    </xf>
    <xf numFmtId="4" fontId="104" fillId="96" borderId="260" applyNumberFormat="0" applyProtection="0">
      <alignment horizontal="right" vertical="center"/>
    </xf>
    <xf numFmtId="4" fontId="60" fillId="46" borderId="261" applyNumberFormat="0" applyProtection="0">
      <alignment horizontal="right" vertical="center"/>
    </xf>
    <xf numFmtId="4" fontId="60" fillId="46" borderId="261" applyNumberFormat="0" applyProtection="0">
      <alignment horizontal="right" vertical="center"/>
    </xf>
    <xf numFmtId="0" fontId="53" fillId="0" borderId="265" applyNumberFormat="0" applyFill="0" applyAlignment="0" applyProtection="0"/>
    <xf numFmtId="0" fontId="79" fillId="0" borderId="266" applyNumberFormat="0" applyFill="0" applyAlignment="0" applyProtection="0"/>
    <xf numFmtId="4" fontId="58" fillId="42" borderId="261" applyNumberFormat="0" applyProtection="0">
      <alignment vertical="center"/>
    </xf>
    <xf numFmtId="4" fontId="5" fillId="91" borderId="262" applyNumberFormat="0" applyProtection="0">
      <alignment horizontal="left" vertical="center" indent="1"/>
    </xf>
    <xf numFmtId="4" fontId="58" fillId="90" borderId="259" applyNumberFormat="0" applyProtection="0">
      <alignment horizontal="left" vertical="center" indent="1"/>
    </xf>
    <xf numFmtId="4" fontId="5" fillId="91" borderId="262" applyNumberFormat="0" applyProtection="0">
      <alignment horizontal="left" vertical="center" indent="1"/>
    </xf>
    <xf numFmtId="4" fontId="63" fillId="45" borderId="262" applyNumberFormat="0" applyProtection="0">
      <alignment horizontal="left" vertical="center" indent="1"/>
    </xf>
    <xf numFmtId="4" fontId="63" fillId="45" borderId="262" applyNumberFormat="0" applyProtection="0">
      <alignment horizontal="left" vertical="center" indent="1"/>
    </xf>
    <xf numFmtId="4" fontId="58" fillId="90" borderId="259" applyNumberFormat="0" applyProtection="0">
      <alignment horizontal="left" vertical="center" indent="1"/>
    </xf>
    <xf numFmtId="4" fontId="95" fillId="44" borderId="259" applyNumberFormat="0" applyProtection="0">
      <alignment horizontal="right" vertical="center"/>
    </xf>
    <xf numFmtId="4" fontId="95" fillId="44" borderId="259" applyNumberFormat="0" applyProtection="0">
      <alignment horizontal="right" vertical="center"/>
    </xf>
    <xf numFmtId="4" fontId="63" fillId="36" borderId="260" applyNumberFormat="0" applyProtection="0">
      <alignment horizontal="right" vertical="center"/>
    </xf>
    <xf numFmtId="4" fontId="63" fillId="34" borderId="260" applyNumberFormat="0" applyProtection="0">
      <alignment horizontal="right" vertical="center"/>
    </xf>
    <xf numFmtId="0" fontId="89" fillId="73" borderId="260" applyNumberFormat="0" applyAlignment="0" applyProtection="0"/>
    <xf numFmtId="10" fontId="63" fillId="40" borderId="263" applyNumberFormat="0" applyBorder="0" applyAlignment="0" applyProtection="0"/>
    <xf numFmtId="4" fontId="53" fillId="41" borderId="261" applyNumberFormat="0" applyProtection="0">
      <alignment vertical="center"/>
    </xf>
    <xf numFmtId="4" fontId="56" fillId="42" borderId="261" applyNumberFormat="0" applyProtection="0">
      <alignment vertical="center"/>
    </xf>
    <xf numFmtId="4" fontId="53" fillId="42" borderId="261" applyNumberFormat="0" applyProtection="0">
      <alignment horizontal="left" vertical="center" indent="1"/>
    </xf>
    <xf numFmtId="0" fontId="53" fillId="42" borderId="261" applyNumberFormat="0" applyProtection="0">
      <alignment horizontal="left" vertical="top" indent="1"/>
    </xf>
    <xf numFmtId="4" fontId="55" fillId="30" borderId="261" applyNumberFormat="0" applyProtection="0">
      <alignment horizontal="right" vertical="center"/>
    </xf>
    <xf numFmtId="4" fontId="55" fillId="31" borderId="261" applyNumberFormat="0" applyProtection="0">
      <alignment horizontal="right" vertical="center"/>
    </xf>
    <xf numFmtId="4" fontId="55" fillId="35" borderId="261" applyNumberFormat="0" applyProtection="0">
      <alignment horizontal="right" vertical="center"/>
    </xf>
    <xf numFmtId="4" fontId="55" fillId="33" borderId="261" applyNumberFormat="0" applyProtection="0">
      <alignment horizontal="right" vertical="center"/>
    </xf>
    <xf numFmtId="4" fontId="55" fillId="34" borderId="261" applyNumberFormat="0" applyProtection="0">
      <alignment horizontal="right" vertical="center"/>
    </xf>
    <xf numFmtId="4" fontId="55" fillId="37" borderId="261" applyNumberFormat="0" applyProtection="0">
      <alignment horizontal="right" vertical="center"/>
    </xf>
    <xf numFmtId="4" fontId="55" fillId="36" borderId="261" applyNumberFormat="0" applyProtection="0">
      <alignment horizontal="right" vertical="center"/>
    </xf>
    <xf numFmtId="4" fontId="55" fillId="44" borderId="261" applyNumberFormat="0" applyProtection="0">
      <alignment horizontal="right" vertical="center"/>
    </xf>
    <xf numFmtId="4" fontId="55" fillId="32" borderId="261" applyNumberFormat="0" applyProtection="0">
      <alignment horizontal="right" vertical="center"/>
    </xf>
    <xf numFmtId="0" fontId="73" fillId="77" borderId="267" applyNumberFormat="0" applyAlignment="0" applyProtection="0"/>
    <xf numFmtId="4" fontId="60" fillId="46" borderId="261" applyNumberFormat="0" applyProtection="0">
      <alignment horizontal="right" vertical="center"/>
    </xf>
    <xf numFmtId="0" fontId="63" fillId="77" borderId="260" applyNumberFormat="0" applyProtection="0">
      <alignment horizontal="left" vertical="center" indent="1"/>
    </xf>
    <xf numFmtId="0" fontId="63" fillId="93" borderId="260" applyNumberFormat="0" applyProtection="0">
      <alignment horizontal="left" vertical="center" indent="1"/>
    </xf>
    <xf numFmtId="0" fontId="63" fillId="95" borderId="259" applyNumberFormat="0" applyProtection="0">
      <alignment horizontal="left" vertical="center" indent="1"/>
    </xf>
    <xf numFmtId="0" fontId="63" fillId="95" borderId="259" applyNumberFormat="0" applyProtection="0">
      <alignment horizontal="left" vertical="center" indent="1"/>
    </xf>
    <xf numFmtId="0" fontId="63" fillId="93" borderId="260" applyNumberFormat="0" applyProtection="0">
      <alignment horizontal="left" vertical="center" indent="1"/>
    </xf>
    <xf numFmtId="0" fontId="63" fillId="94" borderId="260" applyNumberFormat="0" applyProtection="0">
      <alignment horizontal="left" vertical="center" indent="1"/>
    </xf>
    <xf numFmtId="0" fontId="63" fillId="93" borderId="259" applyNumberFormat="0" applyProtection="0">
      <alignment horizontal="left" vertical="center" indent="1"/>
    </xf>
    <xf numFmtId="0" fontId="63" fillId="93" borderId="259" applyNumberFormat="0" applyProtection="0">
      <alignment horizontal="left" vertical="center" indent="1"/>
    </xf>
    <xf numFmtId="0" fontId="63" fillId="94" borderId="260" applyNumberFormat="0" applyProtection="0">
      <alignment horizontal="left" vertical="center" indent="1"/>
    </xf>
    <xf numFmtId="4" fontId="63" fillId="48" borderId="262" applyNumberFormat="0" applyProtection="0">
      <alignment horizontal="left" vertical="center" indent="1"/>
    </xf>
    <xf numFmtId="4" fontId="63" fillId="48" borderId="262" applyNumberFormat="0" applyProtection="0">
      <alignment horizontal="left" vertical="center" indent="1"/>
    </xf>
    <xf numFmtId="4" fontId="63" fillId="46" borderId="262" applyNumberFormat="0" applyProtection="0">
      <alignment horizontal="left" vertical="center" indent="1"/>
    </xf>
    <xf numFmtId="4" fontId="63" fillId="46" borderId="262" applyNumberFormat="0" applyProtection="0">
      <alignment horizontal="left" vertical="center" indent="1"/>
    </xf>
    <xf numFmtId="4" fontId="63" fillId="48" borderId="260" applyNumberFormat="0" applyProtection="0">
      <alignment horizontal="right" vertical="center"/>
    </xf>
    <xf numFmtId="4" fontId="63" fillId="48" borderId="260" applyNumberFormat="0" applyProtection="0">
      <alignment horizontal="right" vertical="center"/>
    </xf>
    <xf numFmtId="4" fontId="63" fillId="86" borderId="259" applyNumberFormat="0" applyProtection="0">
      <alignment horizontal="right" vertical="center"/>
    </xf>
    <xf numFmtId="4" fontId="63" fillId="86" borderId="259" applyNumberFormat="0" applyProtection="0">
      <alignment horizontal="right" vertical="center"/>
    </xf>
    <xf numFmtId="4" fontId="63" fillId="86" borderId="259" applyNumberFormat="0" applyProtection="0">
      <alignment horizontal="right" vertical="center"/>
    </xf>
    <xf numFmtId="4" fontId="63" fillId="86" borderId="259" applyNumberFormat="0" applyProtection="0">
      <alignment horizontal="right" vertical="center"/>
    </xf>
    <xf numFmtId="4" fontId="98" fillId="51" borderId="263" applyNumberFormat="0" applyProtection="0">
      <alignment horizontal="right" vertical="center"/>
    </xf>
    <xf numFmtId="4" fontId="5" fillId="91" borderId="262" applyNumberFormat="0" applyProtection="0">
      <alignment horizontal="left" vertical="center" indent="1"/>
    </xf>
    <xf numFmtId="0" fontId="73" fillId="77" borderId="267" applyNumberFormat="0" applyAlignment="0" applyProtection="0"/>
    <xf numFmtId="0" fontId="74" fillId="78" borderId="260" applyNumberFormat="0" applyAlignment="0" applyProtection="0"/>
    <xf numFmtId="4" fontId="5" fillId="91" borderId="262" applyNumberFormat="0" applyProtection="0">
      <alignment horizontal="left" vertical="center" indent="1"/>
    </xf>
    <xf numFmtId="4" fontId="53" fillId="91" borderId="259" applyNumberFormat="0" applyProtection="0">
      <alignment horizontal="left" vertical="center" indent="1"/>
    </xf>
    <xf numFmtId="4" fontId="53" fillId="91" borderId="259" applyNumberFormat="0" applyProtection="0">
      <alignment horizontal="left" vertical="center" indent="1"/>
    </xf>
    <xf numFmtId="4" fontId="63" fillId="32" borderId="260" applyNumberFormat="0" applyProtection="0">
      <alignment horizontal="right" vertical="center"/>
    </xf>
    <xf numFmtId="4" fontId="63" fillId="32" borderId="260" applyNumberFormat="0" applyProtection="0">
      <alignment horizontal="right" vertical="center"/>
    </xf>
    <xf numFmtId="4" fontId="95" fillId="32" borderId="259" applyNumberFormat="0" applyProtection="0">
      <alignment horizontal="right" vertical="center"/>
    </xf>
    <xf numFmtId="4" fontId="95" fillId="32" borderId="259" applyNumberFormat="0" applyProtection="0">
      <alignment horizontal="right" vertical="center"/>
    </xf>
    <xf numFmtId="4" fontId="63" fillId="44" borderId="260" applyNumberFormat="0" applyProtection="0">
      <alignment horizontal="right" vertical="center"/>
    </xf>
    <xf numFmtId="4" fontId="63" fillId="44" borderId="260" applyNumberFormat="0" applyProtection="0">
      <alignment horizontal="right" vertical="center"/>
    </xf>
    <xf numFmtId="4" fontId="63" fillId="36" borderId="260" applyNumberFormat="0" applyProtection="0">
      <alignment horizontal="right" vertical="center"/>
    </xf>
    <xf numFmtId="4" fontId="95" fillId="36" borderId="259" applyNumberFormat="0" applyProtection="0">
      <alignment horizontal="right" vertical="center"/>
    </xf>
    <xf numFmtId="4" fontId="95" fillId="36" borderId="259" applyNumberFormat="0" applyProtection="0">
      <alignment horizontal="right" vertical="center"/>
    </xf>
    <xf numFmtId="4" fontId="63" fillId="37" borderId="260" applyNumberFormat="0" applyProtection="0">
      <alignment horizontal="right" vertical="center"/>
    </xf>
    <xf numFmtId="4" fontId="63" fillId="37" borderId="260" applyNumberFormat="0" applyProtection="0">
      <alignment horizontal="right" vertical="center"/>
    </xf>
    <xf numFmtId="4" fontId="95" fillId="37" borderId="259" applyNumberFormat="0" applyProtection="0">
      <alignment horizontal="right" vertical="center"/>
    </xf>
    <xf numFmtId="4" fontId="95" fillId="37" borderId="259" applyNumberFormat="0" applyProtection="0">
      <alignment horizontal="right" vertical="center"/>
    </xf>
    <xf numFmtId="4" fontId="63" fillId="34" borderId="260" applyNumberFormat="0" applyProtection="0">
      <alignment horizontal="right" vertical="center"/>
    </xf>
    <xf numFmtId="4" fontId="95" fillId="34" borderId="259" applyNumberFormat="0" applyProtection="0">
      <alignment horizontal="right" vertical="center"/>
    </xf>
    <xf numFmtId="4" fontId="95" fillId="34" borderId="259" applyNumberFormat="0" applyProtection="0">
      <alignment horizontal="right" vertical="center"/>
    </xf>
    <xf numFmtId="4" fontId="63" fillId="33" borderId="260" applyNumberFormat="0" applyProtection="0">
      <alignment horizontal="right" vertical="center"/>
    </xf>
    <xf numFmtId="4" fontId="63" fillId="33" borderId="260" applyNumberFormat="0" applyProtection="0">
      <alignment horizontal="right" vertical="center"/>
    </xf>
    <xf numFmtId="4" fontId="95" fillId="33" borderId="259" applyNumberFormat="0" applyProtection="0">
      <alignment horizontal="right" vertical="center"/>
    </xf>
    <xf numFmtId="4" fontId="95" fillId="33" borderId="259" applyNumberFormat="0" applyProtection="0">
      <alignment horizontal="right" vertical="center"/>
    </xf>
    <xf numFmtId="4" fontId="63" fillId="35" borderId="262" applyNumberFormat="0" applyProtection="0">
      <alignment horizontal="right" vertical="center"/>
    </xf>
    <xf numFmtId="4" fontId="63" fillId="35" borderId="262" applyNumberFormat="0" applyProtection="0">
      <alignment horizontal="right" vertical="center"/>
    </xf>
    <xf numFmtId="4" fontId="95" fillId="35" borderId="259" applyNumberFormat="0" applyProtection="0">
      <alignment horizontal="right" vertical="center"/>
    </xf>
    <xf numFmtId="4" fontId="95" fillId="35" borderId="259" applyNumberFormat="0" applyProtection="0">
      <alignment horizontal="right" vertical="center"/>
    </xf>
    <xf numFmtId="4" fontId="63" fillId="88" borderId="260" applyNumberFormat="0" applyProtection="0">
      <alignment horizontal="right" vertical="center"/>
    </xf>
    <xf numFmtId="4" fontId="63" fillId="88" borderId="260" applyNumberFormat="0" applyProtection="0">
      <alignment horizontal="right" vertical="center"/>
    </xf>
    <xf numFmtId="4" fontId="95" fillId="31" borderId="259" applyNumberFormat="0" applyProtection="0">
      <alignment horizontal="right" vertical="center"/>
    </xf>
    <xf numFmtId="4" fontId="95" fillId="31" borderId="259" applyNumberFormat="0" applyProtection="0">
      <alignment horizontal="right" vertical="center"/>
    </xf>
    <xf numFmtId="4" fontId="63" fillId="30" borderId="260" applyNumberFormat="0" applyProtection="0">
      <alignment horizontal="right" vertical="center"/>
    </xf>
    <xf numFmtId="4" fontId="63" fillId="30" borderId="260" applyNumberFormat="0" applyProtection="0">
      <alignment horizontal="right" vertical="center"/>
    </xf>
    <xf numFmtId="4" fontId="95" fillId="30" borderId="259" applyNumberFormat="0" applyProtection="0">
      <alignment horizontal="right" vertical="center"/>
    </xf>
    <xf numFmtId="4" fontId="95" fillId="30" borderId="259" applyNumberFormat="0" applyProtection="0">
      <alignment horizontal="right" vertical="center"/>
    </xf>
    <xf numFmtId="4" fontId="63" fillId="87" borderId="260" applyNumberFormat="0" applyProtection="0">
      <alignment horizontal="left" vertical="center" indent="1"/>
    </xf>
    <xf numFmtId="4" fontId="63" fillId="87" borderId="260" applyNumberFormat="0" applyProtection="0">
      <alignment horizontal="left" vertical="center" indent="1"/>
    </xf>
    <xf numFmtId="4" fontId="63" fillId="86" borderId="259" applyNumberFormat="0" applyProtection="0">
      <alignment horizontal="left" vertical="center" indent="1"/>
    </xf>
    <xf numFmtId="4" fontId="63" fillId="86" borderId="259" applyNumberFormat="0" applyProtection="0">
      <alignment horizontal="left" vertical="center" indent="1"/>
    </xf>
    <xf numFmtId="4" fontId="63" fillId="86" borderId="259" applyNumberFormat="0" applyProtection="0">
      <alignment horizontal="left" vertical="center" indent="1"/>
    </xf>
    <xf numFmtId="4" fontId="63" fillId="86" borderId="259" applyNumberFormat="0" applyProtection="0">
      <alignment horizontal="left" vertical="center" indent="1"/>
    </xf>
    <xf numFmtId="4" fontId="63" fillId="42" borderId="260" applyNumberFormat="0" applyProtection="0">
      <alignment horizontal="left" vertical="center" indent="1"/>
    </xf>
    <xf numFmtId="4" fontId="63" fillId="42" borderId="260" applyNumberFormat="0" applyProtection="0">
      <alignment horizontal="left" vertical="center" indent="1"/>
    </xf>
    <xf numFmtId="4" fontId="95" fillId="41" borderId="259" applyNumberFormat="0" applyProtection="0">
      <alignment horizontal="left" vertical="center" indent="1"/>
    </xf>
    <xf numFmtId="4" fontId="95" fillId="41" borderId="259" applyNumberFormat="0" applyProtection="0">
      <alignment horizontal="left" vertical="center" indent="1"/>
    </xf>
    <xf numFmtId="4" fontId="97" fillId="42" borderId="260" applyNumberFormat="0" applyProtection="0">
      <alignment vertical="center"/>
    </xf>
    <xf numFmtId="4" fontId="97" fillId="42" borderId="260" applyNumberFormat="0" applyProtection="0">
      <alignment vertical="center"/>
    </xf>
    <xf numFmtId="4" fontId="96" fillId="41" borderId="259" applyNumberFormat="0" applyProtection="0">
      <alignment vertical="center"/>
    </xf>
    <xf numFmtId="4" fontId="96" fillId="41" borderId="259" applyNumberFormat="0" applyProtection="0">
      <alignment vertical="center"/>
    </xf>
    <xf numFmtId="4" fontId="63" fillId="41" borderId="260" applyNumberFormat="0" applyProtection="0">
      <alignment vertical="center"/>
    </xf>
    <xf numFmtId="4" fontId="63" fillId="41" borderId="260" applyNumberFormat="0" applyProtection="0">
      <alignment vertical="center"/>
    </xf>
    <xf numFmtId="4" fontId="95" fillId="41" borderId="259" applyNumberFormat="0" applyProtection="0">
      <alignment vertical="center"/>
    </xf>
    <xf numFmtId="4" fontId="95" fillId="41" borderId="259" applyNumberFormat="0" applyProtection="0">
      <alignment vertical="center"/>
    </xf>
    <xf numFmtId="0" fontId="94" fillId="78" borderId="271" applyNumberFormat="0" applyAlignment="0" applyProtection="0"/>
    <xf numFmtId="0" fontId="52" fillId="85" borderId="270" applyNumberFormat="0" applyAlignment="0" applyProtection="0"/>
    <xf numFmtId="0" fontId="63" fillId="72" borderId="260" applyNumberFormat="0" applyFont="0" applyAlignment="0" applyProtection="0"/>
    <xf numFmtId="0" fontId="63" fillId="72" borderId="260" applyNumberFormat="0" applyFont="0" applyAlignment="0" applyProtection="0"/>
    <xf numFmtId="0" fontId="63" fillId="72" borderId="260" applyNumberFormat="0" applyFont="0" applyAlignment="0" applyProtection="0"/>
    <xf numFmtId="0" fontId="63" fillId="72" borderId="260" applyNumberFormat="0" applyFont="0" applyAlignment="0" applyProtection="0"/>
    <xf numFmtId="0" fontId="63" fillId="72" borderId="260" applyNumberFormat="0" applyFont="0" applyAlignment="0" applyProtection="0"/>
    <xf numFmtId="0" fontId="5" fillId="72" borderId="269" applyNumberFormat="0" applyFont="0" applyAlignment="0" applyProtection="0"/>
    <xf numFmtId="0" fontId="89" fillId="73" borderId="260" applyNumberFormat="0" applyAlignment="0" applyProtection="0"/>
    <xf numFmtId="10" fontId="63" fillId="40" borderId="263" applyNumberFormat="0" applyBorder="0" applyAlignment="0" applyProtection="0"/>
    <xf numFmtId="10" fontId="63" fillId="40" borderId="263" applyNumberFormat="0" applyBorder="0" applyAlignment="0" applyProtection="0"/>
    <xf numFmtId="10" fontId="63" fillId="40" borderId="263" applyNumberFormat="0" applyBorder="0" applyAlignment="0" applyProtection="0"/>
    <xf numFmtId="0" fontId="89" fillId="73" borderId="260" applyNumberFormat="0" applyAlignment="0" applyProtection="0"/>
    <xf numFmtId="0" fontId="90" fillId="82" borderId="268"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90" fillId="82" borderId="268" applyNumberFormat="0" applyAlignment="0" applyProtection="0"/>
    <xf numFmtId="0" fontId="89" fillId="73" borderId="260" applyNumberFormat="0" applyAlignment="0" applyProtection="0"/>
    <xf numFmtId="0" fontId="5" fillId="72" borderId="269" applyNumberFormat="0" applyFont="0" applyAlignment="0" applyProtection="0"/>
    <xf numFmtId="0" fontId="63" fillId="72" borderId="260" applyNumberFormat="0" applyFont="0" applyAlignment="0" applyProtection="0"/>
    <xf numFmtId="0" fontId="63" fillId="72" borderId="260" applyNumberFormat="0" applyFont="0" applyAlignment="0" applyProtection="0"/>
    <xf numFmtId="0" fontId="63" fillId="72" borderId="260" applyNumberFormat="0" applyFont="0" applyAlignment="0" applyProtection="0"/>
    <xf numFmtId="0" fontId="63" fillId="72" borderId="260" applyNumberFormat="0" applyFont="0" applyAlignment="0" applyProtection="0"/>
    <xf numFmtId="0" fontId="63" fillId="72" borderId="260" applyNumberFormat="0" applyFont="0" applyAlignment="0" applyProtection="0"/>
    <xf numFmtId="0" fontId="52" fillId="85" borderId="270" applyNumberFormat="0" applyAlignment="0" applyProtection="0"/>
    <xf numFmtId="0" fontId="94" fillId="78" borderId="271" applyNumberFormat="0" applyAlignment="0" applyProtection="0"/>
    <xf numFmtId="4" fontId="53" fillId="41" borderId="261" applyNumberFormat="0" applyProtection="0">
      <alignment vertical="center"/>
    </xf>
    <xf numFmtId="4" fontId="63" fillId="41" borderId="260" applyNumberFormat="0" applyProtection="0">
      <alignment vertical="center"/>
    </xf>
    <xf numFmtId="4" fontId="63" fillId="41" borderId="260" applyNumberFormat="0" applyProtection="0">
      <alignment vertical="center"/>
    </xf>
    <xf numFmtId="4" fontId="53" fillId="41" borderId="261" applyNumberFormat="0" applyProtection="0">
      <alignment vertical="center"/>
    </xf>
    <xf numFmtId="4" fontId="56" fillId="42" borderId="261" applyNumberFormat="0" applyProtection="0">
      <alignment vertical="center"/>
    </xf>
    <xf numFmtId="4" fontId="97" fillId="42" borderId="260" applyNumberFormat="0" applyProtection="0">
      <alignment vertical="center"/>
    </xf>
    <xf numFmtId="4" fontId="97" fillId="42" borderId="260" applyNumberFormat="0" applyProtection="0">
      <alignment vertical="center"/>
    </xf>
    <xf numFmtId="4" fontId="53" fillId="42" borderId="261" applyNumberFormat="0" applyProtection="0">
      <alignment horizontal="left" vertical="center" indent="1"/>
    </xf>
    <xf numFmtId="4" fontId="63" fillId="42" borderId="260" applyNumberFormat="0" applyProtection="0">
      <alignment horizontal="left" vertical="center" indent="1"/>
    </xf>
    <xf numFmtId="4" fontId="63" fillId="42" borderId="260" applyNumberFormat="0" applyProtection="0">
      <alignment horizontal="left" vertical="center" indent="1"/>
    </xf>
    <xf numFmtId="4" fontId="53" fillId="42" borderId="261" applyNumberFormat="0" applyProtection="0">
      <alignment horizontal="left" vertical="center" indent="1"/>
    </xf>
    <xf numFmtId="0" fontId="53" fillId="42" borderId="261" applyNumberFormat="0" applyProtection="0">
      <alignment horizontal="left" vertical="top" indent="1"/>
    </xf>
    <xf numFmtId="0" fontId="58" fillId="41" borderId="261" applyNumberFormat="0" applyProtection="0">
      <alignment horizontal="left" vertical="top" indent="1"/>
    </xf>
    <xf numFmtId="0" fontId="58" fillId="41" borderId="261" applyNumberFormat="0" applyProtection="0">
      <alignment horizontal="left" vertical="top" indent="1"/>
    </xf>
    <xf numFmtId="4" fontId="63" fillId="87" borderId="260" applyNumberFormat="0" applyProtection="0">
      <alignment horizontal="left" vertical="center" indent="1"/>
    </xf>
    <xf numFmtId="4" fontId="63" fillId="87" borderId="260" applyNumberFormat="0" applyProtection="0">
      <alignment horizontal="left" vertical="center" indent="1"/>
    </xf>
    <xf numFmtId="4" fontId="55" fillId="30" borderId="261" applyNumberFormat="0" applyProtection="0">
      <alignment horizontal="right" vertical="center"/>
    </xf>
    <xf numFmtId="4" fontId="63" fillId="30" borderId="260" applyNumberFormat="0" applyProtection="0">
      <alignment horizontal="right" vertical="center"/>
    </xf>
    <xf numFmtId="4" fontId="63" fillId="30" borderId="260" applyNumberFormat="0" applyProtection="0">
      <alignment horizontal="right" vertical="center"/>
    </xf>
    <xf numFmtId="4" fontId="55" fillId="31" borderId="261" applyNumberFormat="0" applyProtection="0">
      <alignment horizontal="right" vertical="center"/>
    </xf>
    <xf numFmtId="4" fontId="63" fillId="88" borderId="260" applyNumberFormat="0" applyProtection="0">
      <alignment horizontal="right" vertical="center"/>
    </xf>
    <xf numFmtId="4" fontId="63" fillId="88" borderId="260" applyNumberFormat="0" applyProtection="0">
      <alignment horizontal="right" vertical="center"/>
    </xf>
    <xf numFmtId="4" fontId="55" fillId="35" borderId="261" applyNumberFormat="0" applyProtection="0">
      <alignment horizontal="right" vertical="center"/>
    </xf>
    <xf numFmtId="4" fontId="63" fillId="35" borderId="262" applyNumberFormat="0" applyProtection="0">
      <alignment horizontal="right" vertical="center"/>
    </xf>
    <xf numFmtId="4" fontId="63" fillId="35" borderId="262" applyNumberFormat="0" applyProtection="0">
      <alignment horizontal="right" vertical="center"/>
    </xf>
    <xf numFmtId="4" fontId="55" fillId="33" borderId="261" applyNumberFormat="0" applyProtection="0">
      <alignment horizontal="right" vertical="center"/>
    </xf>
    <xf numFmtId="4" fontId="63" fillId="33" borderId="260" applyNumberFormat="0" applyProtection="0">
      <alignment horizontal="right" vertical="center"/>
    </xf>
    <xf numFmtId="4" fontId="63" fillId="33" borderId="260" applyNumberFormat="0" applyProtection="0">
      <alignment horizontal="right" vertical="center"/>
    </xf>
    <xf numFmtId="4" fontId="55" fillId="34" borderId="261" applyNumberFormat="0" applyProtection="0">
      <alignment horizontal="right" vertical="center"/>
    </xf>
    <xf numFmtId="4" fontId="63" fillId="34" borderId="260" applyNumberFormat="0" applyProtection="0">
      <alignment horizontal="right" vertical="center"/>
    </xf>
    <xf numFmtId="4" fontId="63" fillId="34" borderId="260" applyNumberFormat="0" applyProtection="0">
      <alignment horizontal="right" vertical="center"/>
    </xf>
    <xf numFmtId="4" fontId="55" fillId="37" borderId="261" applyNumberFormat="0" applyProtection="0">
      <alignment horizontal="right" vertical="center"/>
    </xf>
    <xf numFmtId="4" fontId="63" fillId="37" borderId="260" applyNumberFormat="0" applyProtection="0">
      <alignment horizontal="right" vertical="center"/>
    </xf>
    <xf numFmtId="4" fontId="63" fillId="37" borderId="260" applyNumberFormat="0" applyProtection="0">
      <alignment horizontal="right" vertical="center"/>
    </xf>
    <xf numFmtId="4" fontId="55" fillId="36" borderId="261" applyNumberFormat="0" applyProtection="0">
      <alignment horizontal="right" vertical="center"/>
    </xf>
    <xf numFmtId="4" fontId="63" fillId="36" borderId="260" applyNumberFormat="0" applyProtection="0">
      <alignment horizontal="right" vertical="center"/>
    </xf>
    <xf numFmtId="4" fontId="63" fillId="36" borderId="260" applyNumberFormat="0" applyProtection="0">
      <alignment horizontal="right" vertical="center"/>
    </xf>
    <xf numFmtId="4" fontId="55" fillId="44" borderId="261" applyNumberFormat="0" applyProtection="0">
      <alignment horizontal="right" vertical="center"/>
    </xf>
    <xf numFmtId="4" fontId="63" fillId="44" borderId="260" applyNumberFormat="0" applyProtection="0">
      <alignment horizontal="right" vertical="center"/>
    </xf>
    <xf numFmtId="4" fontId="63" fillId="44" borderId="260" applyNumberFormat="0" applyProtection="0">
      <alignment horizontal="right" vertical="center"/>
    </xf>
    <xf numFmtId="4" fontId="55" fillId="32" borderId="261" applyNumberFormat="0" applyProtection="0">
      <alignment horizontal="right" vertical="center"/>
    </xf>
    <xf numFmtId="4" fontId="63" fillId="32" borderId="260" applyNumberFormat="0" applyProtection="0">
      <alignment horizontal="right" vertical="center"/>
    </xf>
    <xf numFmtId="4" fontId="63" fillId="32" borderId="260" applyNumberFormat="0" applyProtection="0">
      <alignment horizontal="right" vertical="center"/>
    </xf>
    <xf numFmtId="4" fontId="63" fillId="45" borderId="262" applyNumberFormat="0" applyProtection="0">
      <alignment horizontal="left" vertical="center" indent="1"/>
    </xf>
    <xf numFmtId="4" fontId="63" fillId="45" borderId="262" applyNumberFormat="0" applyProtection="0">
      <alignment horizontal="left" vertical="center" indent="1"/>
    </xf>
    <xf numFmtId="4" fontId="5" fillId="91" borderId="262" applyNumberFormat="0" applyProtection="0">
      <alignment horizontal="left" vertical="center" indent="1"/>
    </xf>
    <xf numFmtId="4" fontId="5" fillId="91" borderId="262" applyNumberFormat="0" applyProtection="0">
      <alignment horizontal="left" vertical="center" indent="1"/>
    </xf>
    <xf numFmtId="4" fontId="5" fillId="91" borderId="262" applyNumberFormat="0" applyProtection="0">
      <alignment horizontal="left" vertical="center" indent="1"/>
    </xf>
    <xf numFmtId="4" fontId="5" fillId="91" borderId="262" applyNumberFormat="0" applyProtection="0">
      <alignment horizontal="left" vertical="center" indent="1"/>
    </xf>
    <xf numFmtId="0" fontId="74" fillId="78" borderId="260" applyNumberFormat="0" applyAlignment="0" applyProtection="0"/>
    <xf numFmtId="4" fontId="63" fillId="0" borderId="262" applyNumberFormat="0" applyProtection="0">
      <alignment horizontal="right" vertical="center"/>
    </xf>
    <xf numFmtId="4" fontId="63" fillId="0" borderId="262" applyNumberFormat="0" applyProtection="0">
      <alignment horizontal="right" vertical="center"/>
    </xf>
    <xf numFmtId="4" fontId="63" fillId="0" borderId="262" applyNumberFormat="0" applyProtection="0">
      <alignment horizontal="right" vertical="center"/>
    </xf>
    <xf numFmtId="4" fontId="63" fillId="0" borderId="262" applyNumberFormat="0" applyProtection="0">
      <alignment horizontal="right" vertical="center"/>
    </xf>
    <xf numFmtId="4" fontId="63" fillId="0" borderId="262" applyNumberFormat="0" applyProtection="0">
      <alignment horizontal="right" vertical="center"/>
    </xf>
    <xf numFmtId="4" fontId="102" fillId="52" borderId="262" applyNumberFormat="0" applyProtection="0">
      <alignment horizontal="left" vertical="center" indent="1"/>
    </xf>
    <xf numFmtId="4" fontId="102" fillId="52" borderId="262" applyNumberFormat="0" applyProtection="0">
      <alignment horizontal="left" vertical="center" indent="1"/>
    </xf>
    <xf numFmtId="4" fontId="60" fillId="46" borderId="261" applyNumberFormat="0" applyProtection="0">
      <alignment horizontal="right" vertical="center"/>
    </xf>
    <xf numFmtId="4" fontId="104" fillId="96" borderId="260" applyNumberFormat="0" applyProtection="0">
      <alignment horizontal="right" vertical="center"/>
    </xf>
    <xf numFmtId="4" fontId="104" fillId="96" borderId="260" applyNumberFormat="0" applyProtection="0">
      <alignment horizontal="right" vertical="center"/>
    </xf>
    <xf numFmtId="0" fontId="63" fillId="94" borderId="259" applyNumberFormat="0" applyProtection="0">
      <alignment horizontal="left" vertical="center" indent="1"/>
    </xf>
    <xf numFmtId="0" fontId="63" fillId="94" borderId="259" applyNumberFormat="0" applyProtection="0">
      <alignment horizontal="left" vertical="center" indent="1"/>
    </xf>
    <xf numFmtId="0" fontId="63" fillId="77" borderId="260" applyNumberFormat="0" applyProtection="0">
      <alignment horizontal="left" vertical="center" indent="1"/>
    </xf>
    <xf numFmtId="0" fontId="63" fillId="46" borderId="260" applyNumberFormat="0" applyProtection="0">
      <alignment horizontal="left" vertical="center" indent="1"/>
    </xf>
    <xf numFmtId="0" fontId="63" fillId="86" borderId="259" applyNumberFormat="0" applyProtection="0">
      <alignment horizontal="left" vertical="center" indent="1"/>
    </xf>
    <xf numFmtId="0" fontId="63" fillId="86" borderId="259" applyNumberFormat="0" applyProtection="0">
      <alignment horizontal="left" vertical="center" indent="1"/>
    </xf>
    <xf numFmtId="0" fontId="63" fillId="46" borderId="260" applyNumberFormat="0" applyProtection="0">
      <alignment horizontal="left" vertical="center" indent="1"/>
    </xf>
    <xf numFmtId="0" fontId="64" fillId="91" borderId="264" applyBorder="0"/>
    <xf numFmtId="4" fontId="100" fillId="0" borderId="259" applyNumberFormat="0" applyProtection="0">
      <alignment vertical="center"/>
    </xf>
    <xf numFmtId="4" fontId="100" fillId="0" borderId="259" applyNumberFormat="0" applyProtection="0">
      <alignment vertical="center"/>
    </xf>
    <xf numFmtId="4" fontId="97" fillId="40" borderId="263" applyNumberFormat="0" applyProtection="0">
      <alignment vertical="center"/>
    </xf>
    <xf numFmtId="4" fontId="97" fillId="40" borderId="263" applyNumberFormat="0" applyProtection="0">
      <alignment vertical="center"/>
    </xf>
    <xf numFmtId="4" fontId="95" fillId="0" borderId="263" applyNumberFormat="0" applyProtection="0">
      <alignment horizontal="right" vertical="center"/>
    </xf>
    <xf numFmtId="4" fontId="63" fillId="0" borderId="262" applyNumberFormat="0" applyProtection="0">
      <alignment horizontal="right" vertical="center"/>
    </xf>
    <xf numFmtId="4" fontId="63" fillId="0" borderId="262" applyNumberFormat="0" applyProtection="0">
      <alignment horizontal="right" vertical="center"/>
    </xf>
    <xf numFmtId="4" fontId="63" fillId="0" borderId="262" applyNumberFormat="0" applyProtection="0">
      <alignment horizontal="right" vertical="center"/>
    </xf>
    <xf numFmtId="4" fontId="63" fillId="0" borderId="262" applyNumberFormat="0" applyProtection="0">
      <alignment horizontal="right" vertical="center"/>
    </xf>
    <xf numFmtId="4" fontId="63" fillId="0" borderId="260" applyNumberFormat="0" applyProtection="0">
      <alignment horizontal="right" vertical="center"/>
    </xf>
    <xf numFmtId="4" fontId="63" fillId="0" borderId="260" applyNumberFormat="0" applyProtection="0">
      <alignment horizontal="right" vertical="center"/>
    </xf>
    <xf numFmtId="4" fontId="63" fillId="0" borderId="262" applyNumberFormat="0" applyProtection="0">
      <alignment horizontal="right" vertical="center"/>
    </xf>
    <xf numFmtId="4" fontId="96" fillId="92" borderId="259" applyNumberFormat="0" applyProtection="0">
      <alignment horizontal="right" vertical="center"/>
    </xf>
    <xf numFmtId="4" fontId="96" fillId="92" borderId="259" applyNumberFormat="0" applyProtection="0">
      <alignment horizontal="right" vertical="center"/>
    </xf>
    <xf numFmtId="4" fontId="97" fillId="7" borderId="260" applyNumberFormat="0" applyProtection="0">
      <alignment horizontal="right" vertical="center"/>
    </xf>
    <xf numFmtId="4" fontId="97" fillId="7" borderId="260" applyNumberFormat="0" applyProtection="0">
      <alignment horizontal="right" vertical="center"/>
    </xf>
    <xf numFmtId="4" fontId="95" fillId="51" borderId="263" applyNumberFormat="0" applyProtection="0">
      <alignment horizontal="center" vertical="center" wrapText="1"/>
    </xf>
    <xf numFmtId="4" fontId="63" fillId="86" borderId="259" applyNumberFormat="0" applyProtection="0">
      <alignment horizontal="left" vertical="center" indent="1"/>
    </xf>
    <xf numFmtId="4" fontId="63" fillId="86" borderId="259" applyNumberFormat="0" applyProtection="0">
      <alignment horizontal="left" vertical="center" indent="1"/>
    </xf>
    <xf numFmtId="4" fontId="63" fillId="86" borderId="259" applyNumberFormat="0" applyProtection="0">
      <alignment horizontal="left" vertical="center" indent="1"/>
    </xf>
    <xf numFmtId="4" fontId="63" fillId="86" borderId="259" applyNumberFormat="0" applyProtection="0">
      <alignment horizontal="left" vertical="center" indent="1"/>
    </xf>
    <xf numFmtId="4" fontId="63" fillId="87" borderId="260" applyNumberFormat="0" applyProtection="0">
      <alignment horizontal="left" vertical="center" indent="1"/>
    </xf>
    <xf numFmtId="4" fontId="63" fillId="87" borderId="260" applyNumberFormat="0" applyProtection="0">
      <alignment horizontal="left" vertical="center" indent="1"/>
    </xf>
    <xf numFmtId="4" fontId="101" fillId="52" borderId="259" applyNumberFormat="0" applyProtection="0">
      <alignment horizontal="left" vertical="center" indent="1"/>
    </xf>
    <xf numFmtId="4" fontId="101" fillId="52" borderId="259" applyNumberFormat="0" applyProtection="0">
      <alignment horizontal="left" vertical="center" indent="1"/>
    </xf>
    <xf numFmtId="4" fontId="102" fillId="52" borderId="262" applyNumberFormat="0" applyProtection="0">
      <alignment horizontal="left" vertical="center" indent="1"/>
    </xf>
    <xf numFmtId="4" fontId="102" fillId="52" borderId="262" applyNumberFormat="0" applyProtection="0">
      <alignment horizontal="left" vertical="center" indent="1"/>
    </xf>
    <xf numFmtId="0" fontId="63" fillId="98" borderId="263"/>
    <xf numFmtId="0" fontId="100" fillId="0" borderId="259"/>
    <xf numFmtId="0" fontId="100" fillId="0" borderId="259"/>
    <xf numFmtId="0" fontId="63" fillId="98" borderId="263"/>
    <xf numFmtId="4" fontId="100" fillId="0" borderId="259" applyNumberFormat="0" applyProtection="0">
      <alignment horizontal="right" vertical="center"/>
    </xf>
    <xf numFmtId="4" fontId="100" fillId="0" borderId="259" applyNumberFormat="0" applyProtection="0">
      <alignment horizontal="right" vertical="center"/>
    </xf>
    <xf numFmtId="4" fontId="104" fillId="96" borderId="260" applyNumberFormat="0" applyProtection="0">
      <alignment horizontal="right" vertical="center"/>
    </xf>
    <xf numFmtId="4" fontId="104" fillId="96" borderId="260" applyNumberFormat="0" applyProtection="0">
      <alignment horizontal="right" vertical="center"/>
    </xf>
    <xf numFmtId="0" fontId="53" fillId="0" borderId="265" applyNumberFormat="0" applyFill="0" applyAlignment="0" applyProtection="0"/>
    <xf numFmtId="0" fontId="79" fillId="0" borderId="266" applyNumberFormat="0" applyFill="0" applyAlignment="0" applyProtection="0"/>
    <xf numFmtId="4" fontId="63" fillId="37" borderId="260" applyNumberFormat="0" applyProtection="0">
      <alignment horizontal="right" vertical="center"/>
    </xf>
    <xf numFmtId="4" fontId="63" fillId="30" borderId="260" applyNumberFormat="0" applyProtection="0">
      <alignment horizontal="right" vertical="center"/>
    </xf>
    <xf numFmtId="4" fontId="97" fillId="42" borderId="260" applyNumberFormat="0" applyProtection="0">
      <alignment vertical="center"/>
    </xf>
    <xf numFmtId="0" fontId="89" fillId="73" borderId="260" applyNumberFormat="0" applyAlignment="0" applyProtection="0"/>
    <xf numFmtId="0" fontId="89" fillId="73" borderId="260" applyNumberFormat="0" applyAlignment="0" applyProtection="0"/>
    <xf numFmtId="0" fontId="9" fillId="0" borderId="272">
      <alignment horizontal="left" vertical="center"/>
    </xf>
    <xf numFmtId="10" fontId="63" fillId="40" borderId="263" applyNumberFormat="0" applyBorder="0" applyAlignment="0" applyProtection="0"/>
    <xf numFmtId="10" fontId="63" fillId="40" borderId="263" applyNumberFormat="0" applyBorder="0" applyAlignment="0" applyProtection="0"/>
    <xf numFmtId="4" fontId="58" fillId="42" borderId="261" applyNumberFormat="0" applyProtection="0">
      <alignment vertical="center"/>
    </xf>
    <xf numFmtId="4" fontId="58" fillId="42" borderId="261" applyNumberFormat="0" applyProtection="0">
      <alignment vertical="center"/>
    </xf>
    <xf numFmtId="4" fontId="117" fillId="42" borderId="261" applyNumberFormat="0" applyProtection="0">
      <alignment vertical="center"/>
    </xf>
    <xf numFmtId="4" fontId="58" fillId="42" borderId="261" applyNumberFormat="0" applyProtection="0">
      <alignment horizontal="left" vertical="center" indent="1"/>
    </xf>
    <xf numFmtId="4" fontId="58" fillId="42" borderId="261" applyNumberFormat="0" applyProtection="0">
      <alignment horizontal="left" vertical="center" indent="1"/>
    </xf>
    <xf numFmtId="0" fontId="58" fillId="42" borderId="261" applyNumberFormat="0" applyProtection="0">
      <alignment horizontal="left" vertical="top" indent="1"/>
    </xf>
    <xf numFmtId="4" fontId="95" fillId="0" borderId="263" applyNumberFormat="0" applyProtection="0">
      <alignment horizontal="left" vertical="center" indent="1"/>
    </xf>
    <xf numFmtId="4" fontId="95" fillId="104" borderId="261" applyNumberFormat="0" applyProtection="0">
      <alignment horizontal="right" vertical="center"/>
    </xf>
    <xf numFmtId="4" fontId="95" fillId="105" borderId="261" applyNumberFormat="0" applyProtection="0">
      <alignment horizontal="right" vertical="center"/>
    </xf>
    <xf numFmtId="4" fontId="95" fillId="106" borderId="261" applyNumberFormat="0" applyProtection="0">
      <alignment horizontal="right" vertical="center"/>
    </xf>
    <xf numFmtId="4" fontId="95" fillId="100" borderId="261" applyNumberFormat="0" applyProtection="0">
      <alignment horizontal="right" vertical="center"/>
    </xf>
    <xf numFmtId="4" fontId="95" fillId="107" borderId="261" applyNumberFormat="0" applyProtection="0">
      <alignment horizontal="right" vertical="center"/>
    </xf>
    <xf numFmtId="4" fontId="95" fillId="108" borderId="261" applyNumberFormat="0" applyProtection="0">
      <alignment horizontal="right" vertical="center"/>
    </xf>
    <xf numFmtId="4" fontId="95" fillId="109" borderId="261" applyNumberFormat="0" applyProtection="0">
      <alignment horizontal="right" vertical="center"/>
    </xf>
    <xf numFmtId="4" fontId="95" fillId="110" borderId="261" applyNumberFormat="0" applyProtection="0">
      <alignment horizontal="right" vertical="center"/>
    </xf>
    <xf numFmtId="4" fontId="95" fillId="102" borderId="261" applyNumberFormat="0" applyProtection="0">
      <alignment horizontal="right" vertical="center"/>
    </xf>
    <xf numFmtId="4" fontId="95" fillId="0" borderId="263" applyNumberFormat="0" applyProtection="0">
      <alignment horizontal="left" vertical="center" indent="1"/>
    </xf>
    <xf numFmtId="0" fontId="64" fillId="0" borderId="262" applyNumberFormat="0" applyProtection="0">
      <alignment horizontal="left" vertical="center" indent="1"/>
    </xf>
    <xf numFmtId="0" fontId="64" fillId="0" borderId="262" applyNumberFormat="0" applyProtection="0">
      <alignment horizontal="left" vertical="center" indent="1"/>
    </xf>
    <xf numFmtId="0" fontId="63" fillId="47" borderId="261" applyNumberFormat="0" applyProtection="0">
      <alignment horizontal="left" vertical="top" indent="1"/>
    </xf>
    <xf numFmtId="0" fontId="64" fillId="0" borderId="263" applyNumberFormat="0" applyProtection="0">
      <alignment horizontal="left" vertical="center" indent="1"/>
    </xf>
    <xf numFmtId="0" fontId="64" fillId="0" borderId="263" applyNumberFormat="0" applyProtection="0">
      <alignment horizontal="left" vertical="center" indent="1"/>
    </xf>
    <xf numFmtId="0" fontId="63" fillId="43" borderId="261" applyNumberFormat="0" applyProtection="0">
      <alignment horizontal="left" vertical="top" indent="1"/>
    </xf>
    <xf numFmtId="0" fontId="64" fillId="0" borderId="263" applyNumberFormat="0" applyProtection="0">
      <alignment horizontal="left" vertical="center" indent="1"/>
    </xf>
    <xf numFmtId="0" fontId="63" fillId="49" borderId="261" applyNumberFormat="0" applyProtection="0">
      <alignment horizontal="left" vertical="top" indent="1"/>
    </xf>
    <xf numFmtId="0" fontId="64" fillId="0" borderId="263" applyNumberFormat="0" applyProtection="0">
      <alignment horizontal="left" vertical="center" indent="1"/>
    </xf>
    <xf numFmtId="0" fontId="63" fillId="50" borderId="261" applyNumberFormat="0" applyProtection="0">
      <alignment horizontal="left" vertical="top" indent="1"/>
    </xf>
    <xf numFmtId="4" fontId="95" fillId="40" borderId="261" applyNumberFormat="0" applyProtection="0">
      <alignment vertical="center"/>
    </xf>
    <xf numFmtId="4" fontId="96" fillId="40" borderId="261" applyNumberFormat="0" applyProtection="0">
      <alignment vertical="center"/>
    </xf>
    <xf numFmtId="4" fontId="95" fillId="40" borderId="261" applyNumberFormat="0" applyProtection="0">
      <alignment horizontal="left" vertical="center" indent="1"/>
    </xf>
    <xf numFmtId="0" fontId="95" fillId="40" borderId="261" applyNumberFormat="0" applyProtection="0">
      <alignment horizontal="left" vertical="top" indent="1"/>
    </xf>
    <xf numFmtId="4" fontId="96" fillId="50" borderId="261" applyNumberFormat="0" applyProtection="0">
      <alignment horizontal="right" vertical="center"/>
    </xf>
    <xf numFmtId="4" fontId="118" fillId="0" borderId="263" applyNumberFormat="0" applyProtection="0">
      <alignment horizontal="center" vertical="center" wrapText="1"/>
    </xf>
    <xf numFmtId="4" fontId="118" fillId="0" borderId="263" applyNumberFormat="0" applyProtection="0">
      <alignment horizontal="center" vertical="center" wrapText="1"/>
    </xf>
    <xf numFmtId="0" fontId="95" fillId="0" borderId="263" applyNumberFormat="0" applyProtection="0">
      <alignment horizontal="center" vertical="center" wrapText="1"/>
    </xf>
    <xf numFmtId="0" fontId="58" fillId="0" borderId="263" applyNumberFormat="0" applyProtection="0">
      <alignment horizontal="center" vertical="center" wrapText="1"/>
    </xf>
    <xf numFmtId="0" fontId="95" fillId="0" borderId="263" applyNumberFormat="0" applyProtection="0">
      <alignment horizontal="center" vertical="center" wrapText="1"/>
    </xf>
    <xf numFmtId="4" fontId="103" fillId="0" borderId="263" applyNumberFormat="0" applyProtection="0">
      <alignment horizontal="left" vertical="center" indent="1"/>
    </xf>
    <xf numFmtId="4" fontId="119" fillId="50" borderId="261" applyNumberFormat="0" applyProtection="0">
      <alignment horizontal="right" vertical="center"/>
    </xf>
    <xf numFmtId="0" fontId="9" fillId="0" borderId="272">
      <alignment horizontal="left" vertical="center"/>
    </xf>
    <xf numFmtId="0" fontId="87" fillId="0" borderId="190" applyNumberFormat="0" applyFill="0" applyAlignment="0" applyProtection="0"/>
    <xf numFmtId="10" fontId="63" fillId="40" borderId="263" applyNumberFormat="0" applyBorder="0" applyAlignment="0" applyProtection="0"/>
    <xf numFmtId="10" fontId="63" fillId="40" borderId="263" applyNumberFormat="0" applyBorder="0" applyAlignment="0" applyProtection="0"/>
    <xf numFmtId="4" fontId="58" fillId="42" borderId="261" applyNumberFormat="0" applyProtection="0">
      <alignment vertical="center"/>
    </xf>
    <xf numFmtId="4" fontId="95" fillId="92" borderId="259" applyNumberFormat="0" applyProtection="0">
      <alignment horizontal="left" vertical="center" indent="1"/>
    </xf>
    <xf numFmtId="4" fontId="99" fillId="93" borderId="259" applyNumberFormat="0" applyProtection="0">
      <alignment horizontal="left" vertical="center" indent="1"/>
    </xf>
    <xf numFmtId="0" fontId="5" fillId="96" borderId="263" applyNumberFormat="0">
      <protection locked="0"/>
    </xf>
    <xf numFmtId="0" fontId="5" fillId="96" borderId="263" applyNumberFormat="0">
      <protection locked="0"/>
    </xf>
    <xf numFmtId="0" fontId="95" fillId="48" borderId="261" applyNumberFormat="0" applyProtection="0">
      <alignment horizontal="left" vertical="top" indent="1"/>
    </xf>
    <xf numFmtId="0" fontId="63" fillId="98" borderId="263"/>
    <xf numFmtId="0" fontId="63" fillId="98" borderId="263"/>
    <xf numFmtId="4" fontId="63" fillId="42" borderId="260" applyNumberFormat="0" applyProtection="0">
      <alignment horizontal="left" vertical="center" indent="1"/>
    </xf>
    <xf numFmtId="4" fontId="63" fillId="42" borderId="260" applyNumberFormat="0" applyProtection="0">
      <alignment horizontal="left" vertical="center" indent="1"/>
    </xf>
    <xf numFmtId="0" fontId="63" fillId="72" borderId="260" applyNumberFormat="0" applyFont="0" applyAlignment="0" applyProtection="0"/>
    <xf numFmtId="4" fontId="55" fillId="32" borderId="261" applyNumberFormat="0" applyProtection="0">
      <alignment horizontal="right" vertical="center"/>
    </xf>
    <xf numFmtId="4" fontId="55" fillId="32" borderId="261" applyNumberFormat="0" applyProtection="0">
      <alignment horizontal="right" vertical="center"/>
    </xf>
    <xf numFmtId="4" fontId="95" fillId="32" borderId="259" applyNumberFormat="0" applyProtection="0">
      <alignment horizontal="right" vertical="center"/>
    </xf>
    <xf numFmtId="4" fontId="95" fillId="32" borderId="259" applyNumberFormat="0" applyProtection="0">
      <alignment horizontal="right" vertical="center"/>
    </xf>
    <xf numFmtId="4" fontId="95" fillId="32" borderId="259" applyNumberFormat="0" applyProtection="0">
      <alignment horizontal="right" vertical="center"/>
    </xf>
    <xf numFmtId="4" fontId="95" fillId="32" borderId="259" applyNumberFormat="0" applyProtection="0">
      <alignment horizontal="right" vertical="center"/>
    </xf>
    <xf numFmtId="4" fontId="63" fillId="32" borderId="260" applyNumberFormat="0" applyProtection="0">
      <alignment horizontal="right" vertical="center"/>
    </xf>
    <xf numFmtId="4" fontId="63" fillId="32" borderId="260" applyNumberFormat="0" applyProtection="0">
      <alignment horizontal="right" vertical="center"/>
    </xf>
    <xf numFmtId="4" fontId="63" fillId="32" borderId="260" applyNumberFormat="0" applyProtection="0">
      <alignment horizontal="right" vertical="center"/>
    </xf>
    <xf numFmtId="4" fontId="63" fillId="32" borderId="260" applyNumberFormat="0" applyProtection="0">
      <alignment horizontal="right" vertical="center"/>
    </xf>
    <xf numFmtId="4" fontId="55" fillId="32" borderId="261" applyNumberFormat="0" applyProtection="0">
      <alignment horizontal="right" vertical="center"/>
    </xf>
    <xf numFmtId="4" fontId="55" fillId="32" borderId="261" applyNumberFormat="0" applyProtection="0">
      <alignment horizontal="right" vertical="center"/>
    </xf>
    <xf numFmtId="4" fontId="58" fillId="90" borderId="259" applyNumberFormat="0" applyProtection="0">
      <alignment horizontal="left" vertical="center" indent="1"/>
    </xf>
    <xf numFmtId="4" fontId="58" fillId="90" borderId="259" applyNumberFormat="0" applyProtection="0">
      <alignment horizontal="left" vertical="center" indent="1"/>
    </xf>
    <xf numFmtId="4" fontId="63" fillId="45" borderId="262" applyNumberFormat="0" applyProtection="0">
      <alignment horizontal="left" vertical="center" indent="1"/>
    </xf>
    <xf numFmtId="4" fontId="63" fillId="45" borderId="262" applyNumberFormat="0" applyProtection="0">
      <alignment horizontal="left" vertical="center" indent="1"/>
    </xf>
    <xf numFmtId="4" fontId="53" fillId="91" borderId="259" applyNumberFormat="0" applyProtection="0">
      <alignment horizontal="left" vertical="center" indent="1"/>
    </xf>
    <xf numFmtId="4" fontId="53" fillId="91" borderId="259" applyNumberFormat="0" applyProtection="0">
      <alignment horizontal="left" vertical="center" indent="1"/>
    </xf>
    <xf numFmtId="4" fontId="53" fillId="91" borderId="259" applyNumberFormat="0" applyProtection="0">
      <alignment horizontal="left" vertical="center" indent="1"/>
    </xf>
    <xf numFmtId="4" fontId="53" fillId="91" borderId="259" applyNumberFormat="0" applyProtection="0">
      <alignment horizontal="left" vertical="center" indent="1"/>
    </xf>
    <xf numFmtId="4" fontId="5" fillId="91" borderId="262" applyNumberFormat="0" applyProtection="0">
      <alignment horizontal="left" vertical="center" indent="1"/>
    </xf>
    <xf numFmtId="4" fontId="5" fillId="91" borderId="262" applyNumberFormat="0" applyProtection="0">
      <alignment horizontal="left" vertical="center" indent="1"/>
    </xf>
    <xf numFmtId="4" fontId="5" fillId="91" borderId="262" applyNumberFormat="0" applyProtection="0">
      <alignment horizontal="left" vertical="center" indent="1"/>
    </xf>
    <xf numFmtId="4" fontId="5" fillId="91" borderId="262" applyNumberFormat="0" applyProtection="0">
      <alignment horizontal="left" vertical="center" indent="1"/>
    </xf>
    <xf numFmtId="4" fontId="95" fillId="0" borderId="263" applyNumberFormat="0" applyProtection="0">
      <alignment horizontal="right" vertical="center"/>
    </xf>
    <xf numFmtId="4" fontId="95" fillId="0" borderId="263" applyNumberFormat="0" applyProtection="0">
      <alignment horizontal="right" vertical="center"/>
    </xf>
    <xf numFmtId="4" fontId="63" fillId="86" borderId="259" applyNumberFormat="0" applyProtection="0">
      <alignment horizontal="right" vertical="center"/>
    </xf>
    <xf numFmtId="4" fontId="63" fillId="86" borderId="259" applyNumberFormat="0" applyProtection="0">
      <alignment horizontal="right" vertical="center"/>
    </xf>
    <xf numFmtId="4" fontId="63" fillId="86" borderId="259" applyNumberFormat="0" applyProtection="0">
      <alignment horizontal="right" vertical="center"/>
    </xf>
    <xf numFmtId="4" fontId="63" fillId="86" borderId="259" applyNumberFormat="0" applyProtection="0">
      <alignment horizontal="right" vertical="center"/>
    </xf>
    <xf numFmtId="4" fontId="63" fillId="86" borderId="259" applyNumberFormat="0" applyProtection="0">
      <alignment horizontal="right" vertical="center"/>
    </xf>
    <xf numFmtId="4" fontId="63" fillId="86" borderId="259" applyNumberFormat="0" applyProtection="0">
      <alignment horizontal="right" vertical="center"/>
    </xf>
    <xf numFmtId="4" fontId="63" fillId="86" borderId="259" applyNumberFormat="0" applyProtection="0">
      <alignment horizontal="right" vertical="center"/>
    </xf>
    <xf numFmtId="4" fontId="63" fillId="86" borderId="259" applyNumberFormat="0" applyProtection="0">
      <alignment horizontal="right" vertical="center"/>
    </xf>
    <xf numFmtId="4" fontId="63" fillId="48" borderId="260" applyNumberFormat="0" applyProtection="0">
      <alignment horizontal="right" vertical="center"/>
    </xf>
    <xf numFmtId="4" fontId="63" fillId="48" borderId="260" applyNumberFormat="0" applyProtection="0">
      <alignment horizontal="right" vertical="center"/>
    </xf>
    <xf numFmtId="4" fontId="63" fillId="48" borderId="260" applyNumberFormat="0" applyProtection="0">
      <alignment horizontal="right" vertical="center"/>
    </xf>
    <xf numFmtId="4" fontId="63" fillId="48" borderId="260" applyNumberFormat="0" applyProtection="0">
      <alignment horizontal="right" vertical="center"/>
    </xf>
    <xf numFmtId="4" fontId="55" fillId="48" borderId="261" applyNumberFormat="0" applyProtection="0">
      <alignment horizontal="right" vertical="center"/>
    </xf>
    <xf numFmtId="4" fontId="55" fillId="48" borderId="261" applyNumberFormat="0" applyProtection="0">
      <alignment horizontal="right" vertical="center"/>
    </xf>
    <xf numFmtId="4" fontId="63" fillId="46" borderId="262" applyNumberFormat="0" applyProtection="0">
      <alignment horizontal="left" vertical="center" indent="1"/>
    </xf>
    <xf numFmtId="4" fontId="63" fillId="46" borderId="262" applyNumberFormat="0" applyProtection="0">
      <alignment horizontal="left" vertical="center" indent="1"/>
    </xf>
    <xf numFmtId="4" fontId="63" fillId="48" borderId="262" applyNumberFormat="0" applyProtection="0">
      <alignment horizontal="left" vertical="center" indent="1"/>
    </xf>
    <xf numFmtId="4" fontId="63" fillId="48" borderId="262"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63" fillId="94" borderId="260" applyNumberFormat="0" applyProtection="0">
      <alignment horizontal="left" vertical="center" indent="1"/>
    </xf>
    <xf numFmtId="0" fontId="63" fillId="94" borderId="260"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63" fillId="93" borderId="259" applyNumberFormat="0" applyProtection="0">
      <alignment horizontal="left" vertical="center" indent="1"/>
    </xf>
    <xf numFmtId="0" fontId="63" fillId="93" borderId="259"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63" fillId="93" borderId="259" applyNumberFormat="0" applyProtection="0">
      <alignment horizontal="left" vertical="center" indent="1"/>
    </xf>
    <xf numFmtId="0" fontId="63" fillId="93" borderId="259"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63" fillId="94" borderId="260" applyNumberFormat="0" applyProtection="0">
      <alignment horizontal="left" vertical="center" indent="1"/>
    </xf>
    <xf numFmtId="0" fontId="63" fillId="94" borderId="260"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63" fillId="91" borderId="261" applyNumberFormat="0" applyProtection="0">
      <alignment horizontal="left" vertical="top" indent="1"/>
    </xf>
    <xf numFmtId="0" fontId="63" fillId="91"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63" fillId="91" borderId="261" applyNumberFormat="0" applyProtection="0">
      <alignment horizontal="left" vertical="top" indent="1"/>
    </xf>
    <xf numFmtId="0" fontId="63" fillId="91" borderId="261" applyNumberFormat="0" applyProtection="0">
      <alignment horizontal="left" vertical="top" indent="1"/>
    </xf>
    <xf numFmtId="0" fontId="63" fillId="91" borderId="261" applyNumberFormat="0" applyProtection="0">
      <alignment horizontal="left" vertical="top" indent="1"/>
    </xf>
    <xf numFmtId="0" fontId="63" fillId="91"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63" fillId="91" borderId="261" applyNumberFormat="0" applyProtection="0">
      <alignment horizontal="left" vertical="top" indent="1"/>
    </xf>
    <xf numFmtId="0" fontId="63" fillId="91"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63" fillId="93" borderId="260" applyNumberFormat="0" applyProtection="0">
      <alignment horizontal="left" vertical="center" indent="1"/>
    </xf>
    <xf numFmtId="0" fontId="63" fillId="93" borderId="260"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63" fillId="95" borderId="259" applyNumberFormat="0" applyProtection="0">
      <alignment horizontal="left" vertical="center" indent="1"/>
    </xf>
    <xf numFmtId="0" fontId="63" fillId="95" borderId="259"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63" fillId="95" borderId="259" applyNumberFormat="0" applyProtection="0">
      <alignment horizontal="left" vertical="center" indent="1"/>
    </xf>
    <xf numFmtId="0" fontId="63" fillId="95" borderId="259"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63" fillId="93" borderId="260" applyNumberFormat="0" applyProtection="0">
      <alignment horizontal="left" vertical="center" indent="1"/>
    </xf>
    <xf numFmtId="0" fontId="63" fillId="93" borderId="260"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63" fillId="48" borderId="261" applyNumberFormat="0" applyProtection="0">
      <alignment horizontal="left" vertical="top" indent="1"/>
    </xf>
    <xf numFmtId="0" fontId="63" fillId="48"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63" fillId="48" borderId="261" applyNumberFormat="0" applyProtection="0">
      <alignment horizontal="left" vertical="top" indent="1"/>
    </xf>
    <xf numFmtId="0" fontId="63" fillId="48" borderId="261" applyNumberFormat="0" applyProtection="0">
      <alignment horizontal="left" vertical="top" indent="1"/>
    </xf>
    <xf numFmtId="0" fontId="63" fillId="48" borderId="261" applyNumberFormat="0" applyProtection="0">
      <alignment horizontal="left" vertical="top" indent="1"/>
    </xf>
    <xf numFmtId="0" fontId="63" fillId="48"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63" fillId="48" borderId="261" applyNumberFormat="0" applyProtection="0">
      <alignment horizontal="left" vertical="top" indent="1"/>
    </xf>
    <xf numFmtId="0" fontId="63" fillId="48"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63" fillId="77" borderId="260" applyNumberFormat="0" applyProtection="0">
      <alignment horizontal="left" vertical="center" indent="1"/>
    </xf>
    <xf numFmtId="0" fontId="63" fillId="77" borderId="260"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63" fillId="94" borderId="259" applyNumberFormat="0" applyProtection="0">
      <alignment horizontal="left" vertical="center" indent="1"/>
    </xf>
    <xf numFmtId="0" fontId="63" fillId="94" borderId="259"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63" fillId="94" borderId="259" applyNumberFormat="0" applyProtection="0">
      <alignment horizontal="left" vertical="center" indent="1"/>
    </xf>
    <xf numFmtId="0" fontId="63" fillId="94" borderId="259"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63" fillId="77" borderId="260" applyNumberFormat="0" applyProtection="0">
      <alignment horizontal="left" vertical="center" indent="1"/>
    </xf>
    <xf numFmtId="0" fontId="63" fillId="77" borderId="260"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63" fillId="77" borderId="261" applyNumberFormat="0" applyProtection="0">
      <alignment horizontal="left" vertical="top" indent="1"/>
    </xf>
    <xf numFmtId="0" fontId="63" fillId="77"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63" fillId="77" borderId="261" applyNumberFormat="0" applyProtection="0">
      <alignment horizontal="left" vertical="top" indent="1"/>
    </xf>
    <xf numFmtId="0" fontId="63" fillId="77" borderId="261" applyNumberFormat="0" applyProtection="0">
      <alignment horizontal="left" vertical="top" indent="1"/>
    </xf>
    <xf numFmtId="0" fontId="63" fillId="77" borderId="261" applyNumberFormat="0" applyProtection="0">
      <alignment horizontal="left" vertical="top" indent="1"/>
    </xf>
    <xf numFmtId="0" fontId="63" fillId="77"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63" fillId="77" borderId="261" applyNumberFormat="0" applyProtection="0">
      <alignment horizontal="left" vertical="top" indent="1"/>
    </xf>
    <xf numFmtId="0" fontId="63" fillId="77"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63" fillId="46" borderId="260" applyNumberFormat="0" applyProtection="0">
      <alignment horizontal="left" vertical="center" indent="1"/>
    </xf>
    <xf numFmtId="0" fontId="63" fillId="46" borderId="260"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63" fillId="86" borderId="259" applyNumberFormat="0" applyProtection="0">
      <alignment horizontal="left" vertical="center" indent="1"/>
    </xf>
    <xf numFmtId="0" fontId="63" fillId="86" borderId="259"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63" fillId="86" borderId="259" applyNumberFormat="0" applyProtection="0">
      <alignment horizontal="left" vertical="center" indent="1"/>
    </xf>
    <xf numFmtId="0" fontId="63" fillId="86" borderId="259"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63" fillId="46" borderId="260" applyNumberFormat="0" applyProtection="0">
      <alignment horizontal="left" vertical="center" indent="1"/>
    </xf>
    <xf numFmtId="0" fontId="63" fillId="46" borderId="260"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63" fillId="46" borderId="261" applyNumberFormat="0" applyProtection="0">
      <alignment horizontal="left" vertical="top" indent="1"/>
    </xf>
    <xf numFmtId="0" fontId="63" fillId="46"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63" fillId="46" borderId="261" applyNumberFormat="0" applyProtection="0">
      <alignment horizontal="left" vertical="top" indent="1"/>
    </xf>
    <xf numFmtId="0" fontId="63" fillId="46" borderId="261" applyNumberFormat="0" applyProtection="0">
      <alignment horizontal="left" vertical="top" indent="1"/>
    </xf>
    <xf numFmtId="0" fontId="63" fillId="46" borderId="261" applyNumberFormat="0" applyProtection="0">
      <alignment horizontal="left" vertical="top" indent="1"/>
    </xf>
    <xf numFmtId="0" fontId="63" fillId="46"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63" fillId="46" borderId="261" applyNumberFormat="0" applyProtection="0">
      <alignment horizontal="left" vertical="top" indent="1"/>
    </xf>
    <xf numFmtId="0" fontId="63" fillId="46"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96" borderId="263" applyNumberFormat="0">
      <protection locked="0"/>
    </xf>
    <xf numFmtId="0" fontId="5" fillId="96" borderId="263" applyNumberFormat="0">
      <protection locked="0"/>
    </xf>
    <xf numFmtId="0" fontId="5" fillId="96" borderId="263" applyNumberFormat="0">
      <protection locked="0"/>
    </xf>
    <xf numFmtId="0" fontId="5" fillId="96" borderId="263" applyNumberFormat="0">
      <protection locked="0"/>
    </xf>
    <xf numFmtId="0" fontId="64" fillId="91" borderId="264" applyBorder="0"/>
    <xf numFmtId="4" fontId="55" fillId="40" borderId="261" applyNumberFormat="0" applyProtection="0">
      <alignment vertical="center"/>
    </xf>
    <xf numFmtId="4" fontId="55" fillId="40" borderId="261" applyNumberFormat="0" applyProtection="0">
      <alignment vertical="center"/>
    </xf>
    <xf numFmtId="4" fontId="95" fillId="97" borderId="261" applyNumberFormat="0" applyProtection="0">
      <alignment vertical="center"/>
    </xf>
    <xf numFmtId="4" fontId="95" fillId="97" borderId="261" applyNumberFormat="0" applyProtection="0">
      <alignment vertical="center"/>
    </xf>
    <xf numFmtId="4" fontId="95" fillId="97" borderId="261" applyNumberFormat="0" applyProtection="0">
      <alignment vertical="center"/>
    </xf>
    <xf numFmtId="4" fontId="95" fillId="97" borderId="261" applyNumberFormat="0" applyProtection="0">
      <alignment vertical="center"/>
    </xf>
    <xf numFmtId="4" fontId="55" fillId="40" borderId="261" applyNumberFormat="0" applyProtection="0">
      <alignment vertical="center"/>
    </xf>
    <xf numFmtId="4" fontId="55" fillId="40" borderId="261" applyNumberFormat="0" applyProtection="0">
      <alignment vertical="center"/>
    </xf>
    <xf numFmtId="4" fontId="57" fillId="40" borderId="261" applyNumberFormat="0" applyProtection="0">
      <alignment vertical="center"/>
    </xf>
    <xf numFmtId="4" fontId="57" fillId="40" borderId="261" applyNumberFormat="0" applyProtection="0">
      <alignment vertical="center"/>
    </xf>
    <xf numFmtId="4" fontId="100" fillId="0" borderId="259" applyNumberFormat="0" applyProtection="0">
      <alignment vertical="center"/>
    </xf>
    <xf numFmtId="4" fontId="100" fillId="0" borderId="259" applyNumberFormat="0" applyProtection="0">
      <alignment vertical="center"/>
    </xf>
    <xf numFmtId="4" fontId="100" fillId="0" borderId="259" applyNumberFormat="0" applyProtection="0">
      <alignment vertical="center"/>
    </xf>
    <xf numFmtId="4" fontId="100" fillId="0" borderId="259" applyNumberFormat="0" applyProtection="0">
      <alignment vertical="center"/>
    </xf>
    <xf numFmtId="4" fontId="97" fillId="40" borderId="263" applyNumberFormat="0" applyProtection="0">
      <alignment vertical="center"/>
    </xf>
    <xf numFmtId="4" fontId="97" fillId="40" borderId="263" applyNumberFormat="0" applyProtection="0">
      <alignment vertical="center"/>
    </xf>
    <xf numFmtId="4" fontId="97" fillId="40" borderId="263" applyNumberFormat="0" applyProtection="0">
      <alignment vertical="center"/>
    </xf>
    <xf numFmtId="4" fontId="97" fillId="40" borderId="263" applyNumberFormat="0" applyProtection="0">
      <alignment vertical="center"/>
    </xf>
    <xf numFmtId="4" fontId="57" fillId="40" borderId="261" applyNumberFormat="0" applyProtection="0">
      <alignment vertical="center"/>
    </xf>
    <xf numFmtId="4" fontId="57" fillId="40" borderId="261" applyNumberFormat="0" applyProtection="0">
      <alignment vertical="center"/>
    </xf>
    <xf numFmtId="4" fontId="55" fillId="40" borderId="261" applyNumberFormat="0" applyProtection="0">
      <alignment horizontal="left" vertical="center" indent="1"/>
    </xf>
    <xf numFmtId="4" fontId="55" fillId="40" borderId="261" applyNumberFormat="0" applyProtection="0">
      <alignment horizontal="left" vertical="center" indent="1"/>
    </xf>
    <xf numFmtId="4" fontId="95" fillId="94" borderId="261" applyNumberFormat="0" applyProtection="0">
      <alignment horizontal="left" vertical="center" indent="1"/>
    </xf>
    <xf numFmtId="4" fontId="95" fillId="94" borderId="261" applyNumberFormat="0" applyProtection="0">
      <alignment horizontal="left" vertical="center" indent="1"/>
    </xf>
    <xf numFmtId="4" fontId="95" fillId="94" borderId="261" applyNumberFormat="0" applyProtection="0">
      <alignment horizontal="left" vertical="center" indent="1"/>
    </xf>
    <xf numFmtId="4" fontId="95" fillId="94" borderId="261" applyNumberFormat="0" applyProtection="0">
      <alignment horizontal="left" vertical="center" indent="1"/>
    </xf>
    <xf numFmtId="4" fontId="55" fillId="40" borderId="261" applyNumberFormat="0" applyProtection="0">
      <alignment horizontal="left" vertical="center" indent="1"/>
    </xf>
    <xf numFmtId="4" fontId="55" fillId="40" borderId="261" applyNumberFormat="0" applyProtection="0">
      <alignment horizontal="left" vertical="center" indent="1"/>
    </xf>
    <xf numFmtId="0" fontId="55" fillId="40" borderId="261" applyNumberFormat="0" applyProtection="0">
      <alignment horizontal="left" vertical="top" indent="1"/>
    </xf>
    <xf numFmtId="0" fontId="55" fillId="40" borderId="261" applyNumberFormat="0" applyProtection="0">
      <alignment horizontal="left" vertical="top" indent="1"/>
    </xf>
    <xf numFmtId="0" fontId="95" fillId="97" borderId="261" applyNumberFormat="0" applyProtection="0">
      <alignment horizontal="left" vertical="top" indent="1"/>
    </xf>
    <xf numFmtId="0" fontId="95" fillId="97" borderId="261" applyNumberFormat="0" applyProtection="0">
      <alignment horizontal="left" vertical="top" indent="1"/>
    </xf>
    <xf numFmtId="0" fontId="95" fillId="97" borderId="261" applyNumberFormat="0" applyProtection="0">
      <alignment horizontal="left" vertical="top" indent="1"/>
    </xf>
    <xf numFmtId="0" fontId="95" fillId="97" borderId="261" applyNumberFormat="0" applyProtection="0">
      <alignment horizontal="left" vertical="top" indent="1"/>
    </xf>
    <xf numFmtId="0" fontId="55" fillId="40" borderId="261" applyNumberFormat="0" applyProtection="0">
      <alignment horizontal="left" vertical="top" indent="1"/>
    </xf>
    <xf numFmtId="0" fontId="55" fillId="40" borderId="261" applyNumberFormat="0" applyProtection="0">
      <alignment horizontal="left" vertical="top" indent="1"/>
    </xf>
    <xf numFmtId="4" fontId="55" fillId="46" borderId="261" applyNumberFormat="0" applyProtection="0">
      <alignment horizontal="right" vertical="center"/>
    </xf>
    <xf numFmtId="4" fontId="95" fillId="0" borderId="263" applyNumberFormat="0" applyProtection="0">
      <alignment horizontal="right" vertical="center"/>
    </xf>
    <xf numFmtId="4" fontId="95" fillId="0" borderId="263" applyNumberFormat="0" applyProtection="0">
      <alignment horizontal="right" vertical="center"/>
    </xf>
    <xf numFmtId="4" fontId="55" fillId="46" borderId="261" applyNumberFormat="0" applyProtection="0">
      <alignment horizontal="right" vertical="center"/>
    </xf>
    <xf numFmtId="4" fontId="55" fillId="46" borderId="261" applyNumberFormat="0" applyProtection="0">
      <alignment horizontal="right" vertical="center"/>
    </xf>
    <xf numFmtId="4" fontId="63" fillId="0" borderId="262" applyNumberFormat="0" applyProtection="0">
      <alignment horizontal="right" vertical="center"/>
    </xf>
    <xf numFmtId="4" fontId="63" fillId="0" borderId="262" applyNumberFormat="0" applyProtection="0">
      <alignment horizontal="right" vertical="center"/>
    </xf>
    <xf numFmtId="4" fontId="63" fillId="0" borderId="262" applyNumberFormat="0" applyProtection="0">
      <alignment horizontal="right" vertical="center"/>
    </xf>
    <xf numFmtId="4" fontId="63" fillId="0" borderId="262" applyNumberFormat="0" applyProtection="0">
      <alignment horizontal="right" vertical="center"/>
    </xf>
    <xf numFmtId="4" fontId="63" fillId="0" borderId="260" applyNumberFormat="0" applyProtection="0">
      <alignment horizontal="right" vertical="center"/>
    </xf>
    <xf numFmtId="4" fontId="63" fillId="0" borderId="260" applyNumberFormat="0" applyProtection="0">
      <alignment horizontal="right" vertical="center"/>
    </xf>
    <xf numFmtId="4" fontId="63" fillId="0" borderId="260" applyNumberFormat="0" applyProtection="0">
      <alignment horizontal="right" vertical="center"/>
    </xf>
    <xf numFmtId="4" fontId="63" fillId="0" borderId="260" applyNumberFormat="0" applyProtection="0">
      <alignment horizontal="right" vertical="center"/>
    </xf>
    <xf numFmtId="4" fontId="63" fillId="0" borderId="262" applyNumberFormat="0" applyProtection="0">
      <alignment horizontal="right" vertical="center"/>
    </xf>
    <xf numFmtId="4" fontId="55" fillId="46" borderId="261" applyNumberFormat="0" applyProtection="0">
      <alignment horizontal="right" vertical="center"/>
    </xf>
    <xf numFmtId="4" fontId="55" fillId="46" borderId="261" applyNumberFormat="0" applyProtection="0">
      <alignment horizontal="right" vertical="center"/>
    </xf>
    <xf numFmtId="4" fontId="55" fillId="46" borderId="261" applyNumberFormat="0" applyProtection="0">
      <alignment horizontal="right" vertical="center"/>
    </xf>
    <xf numFmtId="4" fontId="57" fillId="46" borderId="261" applyNumberFormat="0" applyProtection="0">
      <alignment horizontal="right" vertical="center"/>
    </xf>
    <xf numFmtId="4" fontId="57" fillId="46" borderId="261" applyNumberFormat="0" applyProtection="0">
      <alignment horizontal="right" vertical="center"/>
    </xf>
    <xf numFmtId="4" fontId="96" fillId="92" borderId="259" applyNumberFormat="0" applyProtection="0">
      <alignment horizontal="right" vertical="center"/>
    </xf>
    <xf numFmtId="4" fontId="96" fillId="92" borderId="259" applyNumberFormat="0" applyProtection="0">
      <alignment horizontal="right" vertical="center"/>
    </xf>
    <xf numFmtId="4" fontId="96" fillId="92" borderId="259" applyNumberFormat="0" applyProtection="0">
      <alignment horizontal="right" vertical="center"/>
    </xf>
    <xf numFmtId="4" fontId="96" fillId="92" borderId="259" applyNumberFormat="0" applyProtection="0">
      <alignment horizontal="right" vertical="center"/>
    </xf>
    <xf numFmtId="4" fontId="97" fillId="7" borderId="260" applyNumberFormat="0" applyProtection="0">
      <alignment horizontal="right" vertical="center"/>
    </xf>
    <xf numFmtId="4" fontId="97" fillId="7" borderId="260" applyNumberFormat="0" applyProtection="0">
      <alignment horizontal="right" vertical="center"/>
    </xf>
    <xf numFmtId="4" fontId="97" fillId="7" borderId="260" applyNumberFormat="0" applyProtection="0">
      <alignment horizontal="right" vertical="center"/>
    </xf>
    <xf numFmtId="4" fontId="97" fillId="7" borderId="260" applyNumberFormat="0" applyProtection="0">
      <alignment horizontal="right" vertical="center"/>
    </xf>
    <xf numFmtId="4" fontId="57" fillId="46" borderId="261" applyNumberFormat="0" applyProtection="0">
      <alignment horizontal="right" vertical="center"/>
    </xf>
    <xf numFmtId="4" fontId="57" fillId="46" borderId="261" applyNumberFormat="0" applyProtection="0">
      <alignment horizontal="right" vertical="center"/>
    </xf>
    <xf numFmtId="4" fontId="95" fillId="51" borderId="263" applyNumberFormat="0" applyProtection="0">
      <alignment horizontal="center" vertical="center" wrapText="1"/>
    </xf>
    <xf numFmtId="4" fontId="95" fillId="51" borderId="263" applyNumberFormat="0" applyProtection="0">
      <alignment horizontal="center" vertical="center" wrapText="1"/>
    </xf>
    <xf numFmtId="4" fontId="55" fillId="48" borderId="261" applyNumberFormat="0" applyProtection="0">
      <alignment horizontal="left" vertical="center" indent="1"/>
    </xf>
    <xf numFmtId="4" fontId="55" fillId="48" borderId="261" applyNumberFormat="0" applyProtection="0">
      <alignment horizontal="left" vertical="center" indent="1"/>
    </xf>
    <xf numFmtId="4" fontId="63" fillId="86" borderId="259" applyNumberFormat="0" applyProtection="0">
      <alignment horizontal="left" vertical="center" indent="1"/>
    </xf>
    <xf numFmtId="4" fontId="63" fillId="86" borderId="259" applyNumberFormat="0" applyProtection="0">
      <alignment horizontal="left" vertical="center" indent="1"/>
    </xf>
    <xf numFmtId="4" fontId="63" fillId="86" borderId="259" applyNumberFormat="0" applyProtection="0">
      <alignment horizontal="left" vertical="center" indent="1"/>
    </xf>
    <xf numFmtId="4" fontId="63" fillId="86" borderId="259" applyNumberFormat="0" applyProtection="0">
      <alignment horizontal="left" vertical="center" indent="1"/>
    </xf>
    <xf numFmtId="4" fontId="63" fillId="86" borderId="259" applyNumberFormat="0" applyProtection="0">
      <alignment horizontal="left" vertical="center" indent="1"/>
    </xf>
    <xf numFmtId="4" fontId="63" fillId="86" borderId="259" applyNumberFormat="0" applyProtection="0">
      <alignment horizontal="left" vertical="center" indent="1"/>
    </xf>
    <xf numFmtId="4" fontId="63" fillId="86" borderId="259" applyNumberFormat="0" applyProtection="0">
      <alignment horizontal="left" vertical="center" indent="1"/>
    </xf>
    <xf numFmtId="4" fontId="63" fillId="86" borderId="259" applyNumberFormat="0" applyProtection="0">
      <alignment horizontal="left" vertical="center" indent="1"/>
    </xf>
    <xf numFmtId="4" fontId="63" fillId="87" borderId="260" applyNumberFormat="0" applyProtection="0">
      <alignment horizontal="left" vertical="center" indent="1"/>
    </xf>
    <xf numFmtId="4" fontId="63" fillId="87" borderId="260" applyNumberFormat="0" applyProtection="0">
      <alignment horizontal="left" vertical="center" indent="1"/>
    </xf>
    <xf numFmtId="4" fontId="63" fillId="87" borderId="260" applyNumberFormat="0" applyProtection="0">
      <alignment horizontal="left" vertical="center" indent="1"/>
    </xf>
    <xf numFmtId="4" fontId="63" fillId="87" borderId="260" applyNumberFormat="0" applyProtection="0">
      <alignment horizontal="left" vertical="center" indent="1"/>
    </xf>
    <xf numFmtId="4" fontId="55" fillId="48" borderId="261" applyNumberFormat="0" applyProtection="0">
      <alignment horizontal="left" vertical="center" indent="1"/>
    </xf>
    <xf numFmtId="4" fontId="55" fillId="48" borderId="261" applyNumberFormat="0" applyProtection="0">
      <alignment horizontal="left" vertical="center" indent="1"/>
    </xf>
    <xf numFmtId="4" fontId="55" fillId="48" borderId="261" applyNumberFormat="0" applyProtection="0">
      <alignment horizontal="left" vertical="center" indent="1"/>
    </xf>
    <xf numFmtId="4" fontId="55" fillId="48" borderId="261" applyNumberFormat="0" applyProtection="0">
      <alignment horizontal="left" vertical="center" indent="1"/>
    </xf>
    <xf numFmtId="0" fontId="55" fillId="43" borderId="261" applyNumberFormat="0" applyProtection="0">
      <alignment horizontal="left" vertical="top" indent="1"/>
    </xf>
    <xf numFmtId="0" fontId="55" fillId="43" borderId="261" applyNumberFormat="0" applyProtection="0">
      <alignment horizontal="left" vertical="top" indent="1"/>
    </xf>
    <xf numFmtId="0" fontId="55" fillId="43" borderId="261" applyNumberFormat="0" applyProtection="0">
      <alignment horizontal="right" vertical="top"/>
    </xf>
    <xf numFmtId="0" fontId="55" fillId="43" borderId="261" applyNumberFormat="0" applyProtection="0">
      <alignment horizontal="right" vertical="top"/>
    </xf>
    <xf numFmtId="0" fontId="95" fillId="48" borderId="261" applyNumberFormat="0" applyProtection="0">
      <alignment horizontal="left" vertical="top" indent="1"/>
    </xf>
    <xf numFmtId="0" fontId="95" fillId="48" borderId="261" applyNumberFormat="0" applyProtection="0">
      <alignment horizontal="left" vertical="top" indent="1"/>
    </xf>
    <xf numFmtId="0" fontId="53" fillId="43" borderId="261" applyNumberFormat="0" applyProtection="0">
      <alignment horizontal="left" vertical="top" indent="1"/>
    </xf>
    <xf numFmtId="0" fontId="53" fillId="43" borderId="261" applyNumberFormat="0" applyProtection="0">
      <alignment horizontal="left" vertical="top" indent="1"/>
    </xf>
    <xf numFmtId="0" fontId="55" fillId="43" borderId="261" applyNumberFormat="0" applyProtection="0">
      <alignment horizontal="right" vertical="top"/>
    </xf>
    <xf numFmtId="0" fontId="55" fillId="43" borderId="261" applyNumberFormat="0" applyProtection="0">
      <alignment horizontal="right" vertical="top"/>
    </xf>
    <xf numFmtId="0" fontId="55" fillId="43" borderId="261" applyNumberFormat="0" applyProtection="0">
      <alignment horizontal="centerContinuous" vertical="top"/>
    </xf>
    <xf numFmtId="0" fontId="55" fillId="43" borderId="261" applyNumberFormat="0" applyProtection="0">
      <alignment horizontal="centerContinuous" vertical="top"/>
    </xf>
    <xf numFmtId="0" fontId="55" fillId="43" borderId="261" applyNumberFormat="0" applyProtection="0">
      <alignment horizontal="centerContinuous" vertical="top"/>
    </xf>
    <xf numFmtId="0" fontId="55" fillId="43" borderId="261" applyNumberFormat="0" applyProtection="0">
      <alignment horizontal="centerContinuous" vertical="top"/>
    </xf>
    <xf numFmtId="4" fontId="101" fillId="52" borderId="259" applyNumberFormat="0" applyProtection="0">
      <alignment horizontal="left" vertical="center" indent="1"/>
    </xf>
    <xf numFmtId="4" fontId="101" fillId="52" borderId="259" applyNumberFormat="0" applyProtection="0">
      <alignment horizontal="left" vertical="center" indent="1"/>
    </xf>
    <xf numFmtId="4" fontId="101" fillId="52" borderId="259" applyNumberFormat="0" applyProtection="0">
      <alignment horizontal="left" vertical="center" indent="1"/>
    </xf>
    <xf numFmtId="4" fontId="101" fillId="52" borderId="259" applyNumberFormat="0" applyProtection="0">
      <alignment horizontal="left" vertical="center" indent="1"/>
    </xf>
    <xf numFmtId="4" fontId="102" fillId="52" borderId="262" applyNumberFormat="0" applyProtection="0">
      <alignment horizontal="left" vertical="center" indent="1"/>
    </xf>
    <xf numFmtId="4" fontId="102" fillId="52" borderId="262" applyNumberFormat="0" applyProtection="0">
      <alignment horizontal="left" vertical="center" indent="1"/>
    </xf>
    <xf numFmtId="0" fontId="100" fillId="0" borderId="259"/>
    <xf numFmtId="0" fontId="100" fillId="0" borderId="259"/>
    <xf numFmtId="0" fontId="100" fillId="0" borderId="259"/>
    <xf numFmtId="0" fontId="100" fillId="0" borderId="259"/>
    <xf numFmtId="4" fontId="60" fillId="46" borderId="261" applyNumberFormat="0" applyProtection="0">
      <alignment horizontal="right" vertical="center"/>
    </xf>
    <xf numFmtId="4" fontId="60" fillId="46" borderId="261" applyNumberFormat="0" applyProtection="0">
      <alignment horizontal="right" vertical="center"/>
    </xf>
    <xf numFmtId="4" fontId="100" fillId="0" borderId="259" applyNumberFormat="0" applyProtection="0">
      <alignment horizontal="right" vertical="center"/>
    </xf>
    <xf numFmtId="4" fontId="100" fillId="0" borderId="259" applyNumberFormat="0" applyProtection="0">
      <alignment horizontal="right" vertical="center"/>
    </xf>
    <xf numFmtId="4" fontId="100" fillId="0" borderId="259" applyNumberFormat="0" applyProtection="0">
      <alignment horizontal="right" vertical="center"/>
    </xf>
    <xf numFmtId="4" fontId="100" fillId="0" borderId="259" applyNumberFormat="0" applyProtection="0">
      <alignment horizontal="right" vertical="center"/>
    </xf>
    <xf numFmtId="4" fontId="104" fillId="96" borderId="260" applyNumberFormat="0" applyProtection="0">
      <alignment horizontal="right" vertical="center"/>
    </xf>
    <xf numFmtId="4" fontId="104" fillId="96" borderId="260" applyNumberFormat="0" applyProtection="0">
      <alignment horizontal="right" vertical="center"/>
    </xf>
    <xf numFmtId="4" fontId="104" fillId="96" borderId="260" applyNumberFormat="0" applyProtection="0">
      <alignment horizontal="right" vertical="center"/>
    </xf>
    <xf numFmtId="4" fontId="104" fillId="96" borderId="260" applyNumberFormat="0" applyProtection="0">
      <alignment horizontal="right" vertical="center"/>
    </xf>
    <xf numFmtId="4" fontId="60" fillId="46" borderId="261" applyNumberFormat="0" applyProtection="0">
      <alignment horizontal="right" vertical="center"/>
    </xf>
    <xf numFmtId="4" fontId="60" fillId="46" borderId="261" applyNumberFormat="0" applyProtection="0">
      <alignment horizontal="right" vertical="center"/>
    </xf>
    <xf numFmtId="0" fontId="53" fillId="0" borderId="265" applyNumberFormat="0" applyFill="0" applyAlignment="0" applyProtection="0"/>
    <xf numFmtId="0" fontId="79" fillId="0" borderId="266" applyNumberFormat="0" applyFill="0" applyAlignment="0" applyProtection="0"/>
    <xf numFmtId="4" fontId="5" fillId="91" borderId="262" applyNumberFormat="0" applyProtection="0">
      <alignment horizontal="left" vertical="center" indent="1"/>
    </xf>
    <xf numFmtId="4" fontId="58" fillId="90" borderId="259" applyNumberFormat="0" applyProtection="0">
      <alignment horizontal="left" vertical="center" indent="1"/>
    </xf>
    <xf numFmtId="4" fontId="5" fillId="91" borderId="262" applyNumberFormat="0" applyProtection="0">
      <alignment horizontal="left" vertical="center" indent="1"/>
    </xf>
    <xf numFmtId="4" fontId="63" fillId="45" borderId="262" applyNumberFormat="0" applyProtection="0">
      <alignment horizontal="left" vertical="center" indent="1"/>
    </xf>
    <xf numFmtId="4" fontId="63" fillId="45" borderId="262" applyNumberFormat="0" applyProtection="0">
      <alignment horizontal="left" vertical="center" indent="1"/>
    </xf>
    <xf numFmtId="4" fontId="58" fillId="90" borderId="259" applyNumberFormat="0" applyProtection="0">
      <alignment horizontal="left" vertical="center" indent="1"/>
    </xf>
    <xf numFmtId="4" fontId="95" fillId="44" borderId="259" applyNumberFormat="0" applyProtection="0">
      <alignment horizontal="right" vertical="center"/>
    </xf>
    <xf numFmtId="4" fontId="95" fillId="44" borderId="259" applyNumberFormat="0" applyProtection="0">
      <alignment horizontal="right" vertical="center"/>
    </xf>
    <xf numFmtId="4" fontId="63" fillId="36" borderId="260" applyNumberFormat="0" applyProtection="0">
      <alignment horizontal="right" vertical="center"/>
    </xf>
    <xf numFmtId="4" fontId="63" fillId="34" borderId="260" applyNumberFormat="0" applyProtection="0">
      <alignment horizontal="right" vertical="center"/>
    </xf>
    <xf numFmtId="10" fontId="63" fillId="40" borderId="263" applyNumberFormat="0" applyBorder="0" applyAlignment="0" applyProtection="0"/>
    <xf numFmtId="4" fontId="53" fillId="41" borderId="261" applyNumberFormat="0" applyProtection="0">
      <alignment vertical="center"/>
    </xf>
    <xf numFmtId="4" fontId="56" fillId="42" borderId="261" applyNumberFormat="0" applyProtection="0">
      <alignment vertical="center"/>
    </xf>
    <xf numFmtId="4" fontId="53" fillId="42" borderId="261" applyNumberFormat="0" applyProtection="0">
      <alignment horizontal="left" vertical="center" indent="1"/>
    </xf>
    <xf numFmtId="0" fontId="53" fillId="42" borderId="261" applyNumberFormat="0" applyProtection="0">
      <alignment horizontal="left" vertical="top" indent="1"/>
    </xf>
    <xf numFmtId="4" fontId="55" fillId="30" borderId="261" applyNumberFormat="0" applyProtection="0">
      <alignment horizontal="right" vertical="center"/>
    </xf>
    <xf numFmtId="4" fontId="55" fillId="31" borderId="261" applyNumberFormat="0" applyProtection="0">
      <alignment horizontal="right" vertical="center"/>
    </xf>
    <xf numFmtId="4" fontId="55" fillId="35" borderId="261" applyNumberFormat="0" applyProtection="0">
      <alignment horizontal="right" vertical="center"/>
    </xf>
    <xf numFmtId="4" fontId="55" fillId="33" borderId="261" applyNumberFormat="0" applyProtection="0">
      <alignment horizontal="right" vertical="center"/>
    </xf>
    <xf numFmtId="4" fontId="55" fillId="34" borderId="261" applyNumberFormat="0" applyProtection="0">
      <alignment horizontal="right" vertical="center"/>
    </xf>
    <xf numFmtId="4" fontId="55" fillId="37" borderId="261" applyNumberFormat="0" applyProtection="0">
      <alignment horizontal="right" vertical="center"/>
    </xf>
    <xf numFmtId="4" fontId="55" fillId="36" borderId="261" applyNumberFormat="0" applyProtection="0">
      <alignment horizontal="right" vertical="center"/>
    </xf>
    <xf numFmtId="4" fontId="55" fillId="44" borderId="261" applyNumberFormat="0" applyProtection="0">
      <alignment horizontal="right" vertical="center"/>
    </xf>
    <xf numFmtId="4" fontId="55" fillId="32" borderId="261" applyNumberFormat="0" applyProtection="0">
      <alignment horizontal="right" vertical="center"/>
    </xf>
    <xf numFmtId="0" fontId="73" fillId="77" borderId="267" applyNumberFormat="0" applyAlignment="0" applyProtection="0"/>
    <xf numFmtId="4" fontId="60" fillId="46" borderId="261" applyNumberFormat="0" applyProtection="0">
      <alignment horizontal="right" vertical="center"/>
    </xf>
    <xf numFmtId="0" fontId="63" fillId="77" borderId="260" applyNumberFormat="0" applyProtection="0">
      <alignment horizontal="left" vertical="center" indent="1"/>
    </xf>
    <xf numFmtId="0" fontId="63" fillId="93" borderId="260" applyNumberFormat="0" applyProtection="0">
      <alignment horizontal="left" vertical="center" indent="1"/>
    </xf>
    <xf numFmtId="0" fontId="63" fillId="95" borderId="259" applyNumberFormat="0" applyProtection="0">
      <alignment horizontal="left" vertical="center" indent="1"/>
    </xf>
    <xf numFmtId="0" fontId="63" fillId="95" borderId="259" applyNumberFormat="0" applyProtection="0">
      <alignment horizontal="left" vertical="center" indent="1"/>
    </xf>
    <xf numFmtId="0" fontId="63" fillId="93" borderId="260" applyNumberFormat="0" applyProtection="0">
      <alignment horizontal="left" vertical="center" indent="1"/>
    </xf>
    <xf numFmtId="0" fontId="63" fillId="94" borderId="260" applyNumberFormat="0" applyProtection="0">
      <alignment horizontal="left" vertical="center" indent="1"/>
    </xf>
    <xf numFmtId="0" fontId="63" fillId="93" borderId="259" applyNumberFormat="0" applyProtection="0">
      <alignment horizontal="left" vertical="center" indent="1"/>
    </xf>
    <xf numFmtId="0" fontId="63" fillId="93" borderId="259" applyNumberFormat="0" applyProtection="0">
      <alignment horizontal="left" vertical="center" indent="1"/>
    </xf>
    <xf numFmtId="0" fontId="63" fillId="94" borderId="260" applyNumberFormat="0" applyProtection="0">
      <alignment horizontal="left" vertical="center" indent="1"/>
    </xf>
    <xf numFmtId="4" fontId="63" fillId="48" borderId="262" applyNumberFormat="0" applyProtection="0">
      <alignment horizontal="left" vertical="center" indent="1"/>
    </xf>
    <xf numFmtId="4" fontId="63" fillId="48" borderId="262" applyNumberFormat="0" applyProtection="0">
      <alignment horizontal="left" vertical="center" indent="1"/>
    </xf>
    <xf numFmtId="4" fontId="63" fillId="46" borderId="262" applyNumberFormat="0" applyProtection="0">
      <alignment horizontal="left" vertical="center" indent="1"/>
    </xf>
    <xf numFmtId="4" fontId="63" fillId="46" borderId="262" applyNumberFormat="0" applyProtection="0">
      <alignment horizontal="left" vertical="center" indent="1"/>
    </xf>
    <xf numFmtId="4" fontId="63" fillId="48" borderId="260" applyNumberFormat="0" applyProtection="0">
      <alignment horizontal="right" vertical="center"/>
    </xf>
    <xf numFmtId="4" fontId="63" fillId="48" borderId="260" applyNumberFormat="0" applyProtection="0">
      <alignment horizontal="right" vertical="center"/>
    </xf>
    <xf numFmtId="4" fontId="63" fillId="86" borderId="259" applyNumberFormat="0" applyProtection="0">
      <alignment horizontal="right" vertical="center"/>
    </xf>
    <xf numFmtId="4" fontId="63" fillId="86" borderId="259" applyNumberFormat="0" applyProtection="0">
      <alignment horizontal="right" vertical="center"/>
    </xf>
    <xf numFmtId="4" fontId="63" fillId="86" borderId="259" applyNumberFormat="0" applyProtection="0">
      <alignment horizontal="right" vertical="center"/>
    </xf>
    <xf numFmtId="4" fontId="63" fillId="86" borderId="259" applyNumberFormat="0" applyProtection="0">
      <alignment horizontal="right" vertical="center"/>
    </xf>
    <xf numFmtId="4" fontId="98" fillId="51" borderId="263" applyNumberFormat="0" applyProtection="0">
      <alignment horizontal="right" vertical="center"/>
    </xf>
    <xf numFmtId="4" fontId="5" fillId="91" borderId="262" applyNumberFormat="0" applyProtection="0">
      <alignment horizontal="left" vertical="center" indent="1"/>
    </xf>
    <xf numFmtId="0" fontId="73" fillId="77" borderId="267" applyNumberFormat="0" applyAlignment="0" applyProtection="0"/>
    <xf numFmtId="0" fontId="74" fillId="78" borderId="260" applyNumberFormat="0" applyAlignment="0" applyProtection="0"/>
    <xf numFmtId="4" fontId="5" fillId="91" borderId="262" applyNumberFormat="0" applyProtection="0">
      <alignment horizontal="left" vertical="center" indent="1"/>
    </xf>
    <xf numFmtId="4" fontId="53" fillId="91" borderId="259" applyNumberFormat="0" applyProtection="0">
      <alignment horizontal="left" vertical="center" indent="1"/>
    </xf>
    <xf numFmtId="4" fontId="53" fillId="91" borderId="259" applyNumberFormat="0" applyProtection="0">
      <alignment horizontal="left" vertical="center" indent="1"/>
    </xf>
    <xf numFmtId="4" fontId="63" fillId="32" borderId="260" applyNumberFormat="0" applyProtection="0">
      <alignment horizontal="right" vertical="center"/>
    </xf>
    <xf numFmtId="4" fontId="63" fillId="32" borderId="260" applyNumberFormat="0" applyProtection="0">
      <alignment horizontal="right" vertical="center"/>
    </xf>
    <xf numFmtId="4" fontId="95" fillId="32" borderId="259" applyNumberFormat="0" applyProtection="0">
      <alignment horizontal="right" vertical="center"/>
    </xf>
    <xf numFmtId="4" fontId="95" fillId="32" borderId="259" applyNumberFormat="0" applyProtection="0">
      <alignment horizontal="right" vertical="center"/>
    </xf>
    <xf numFmtId="4" fontId="63" fillId="44" borderId="260" applyNumberFormat="0" applyProtection="0">
      <alignment horizontal="right" vertical="center"/>
    </xf>
    <xf numFmtId="4" fontId="63" fillId="44" borderId="260" applyNumberFormat="0" applyProtection="0">
      <alignment horizontal="right" vertical="center"/>
    </xf>
    <xf numFmtId="4" fontId="63" fillId="36" borderId="260" applyNumberFormat="0" applyProtection="0">
      <alignment horizontal="right" vertical="center"/>
    </xf>
    <xf numFmtId="4" fontId="95" fillId="36" borderId="259" applyNumberFormat="0" applyProtection="0">
      <alignment horizontal="right" vertical="center"/>
    </xf>
    <xf numFmtId="4" fontId="95" fillId="36" borderId="259" applyNumberFormat="0" applyProtection="0">
      <alignment horizontal="right" vertical="center"/>
    </xf>
    <xf numFmtId="4" fontId="63" fillId="37" borderId="260" applyNumberFormat="0" applyProtection="0">
      <alignment horizontal="right" vertical="center"/>
    </xf>
    <xf numFmtId="4" fontId="63" fillId="37" borderId="260" applyNumberFormat="0" applyProtection="0">
      <alignment horizontal="right" vertical="center"/>
    </xf>
    <xf numFmtId="4" fontId="95" fillId="37" borderId="259" applyNumberFormat="0" applyProtection="0">
      <alignment horizontal="right" vertical="center"/>
    </xf>
    <xf numFmtId="4" fontId="95" fillId="37" borderId="259" applyNumberFormat="0" applyProtection="0">
      <alignment horizontal="right" vertical="center"/>
    </xf>
    <xf numFmtId="4" fontId="63" fillId="34" borderId="260" applyNumberFormat="0" applyProtection="0">
      <alignment horizontal="right" vertical="center"/>
    </xf>
    <xf numFmtId="4" fontId="95" fillId="34" borderId="259" applyNumberFormat="0" applyProtection="0">
      <alignment horizontal="right" vertical="center"/>
    </xf>
    <xf numFmtId="4" fontId="95" fillId="34" borderId="259" applyNumberFormat="0" applyProtection="0">
      <alignment horizontal="right" vertical="center"/>
    </xf>
    <xf numFmtId="4" fontId="63" fillId="33" borderId="260" applyNumberFormat="0" applyProtection="0">
      <alignment horizontal="right" vertical="center"/>
    </xf>
    <xf numFmtId="4" fontId="63" fillId="33" borderId="260" applyNumberFormat="0" applyProtection="0">
      <alignment horizontal="right" vertical="center"/>
    </xf>
    <xf numFmtId="4" fontId="95" fillId="33" borderId="259" applyNumberFormat="0" applyProtection="0">
      <alignment horizontal="right" vertical="center"/>
    </xf>
    <xf numFmtId="4" fontId="95" fillId="33" borderId="259" applyNumberFormat="0" applyProtection="0">
      <alignment horizontal="right" vertical="center"/>
    </xf>
    <xf numFmtId="4" fontId="63" fillId="35" borderId="262" applyNumberFormat="0" applyProtection="0">
      <alignment horizontal="right" vertical="center"/>
    </xf>
    <xf numFmtId="4" fontId="63" fillId="35" borderId="262" applyNumberFormat="0" applyProtection="0">
      <alignment horizontal="right" vertical="center"/>
    </xf>
    <xf numFmtId="4" fontId="95" fillId="35" borderId="259" applyNumberFormat="0" applyProtection="0">
      <alignment horizontal="right" vertical="center"/>
    </xf>
    <xf numFmtId="4" fontId="95" fillId="35" borderId="259" applyNumberFormat="0" applyProtection="0">
      <alignment horizontal="right" vertical="center"/>
    </xf>
    <xf numFmtId="4" fontId="63" fillId="88" borderId="260" applyNumberFormat="0" applyProtection="0">
      <alignment horizontal="right" vertical="center"/>
    </xf>
    <xf numFmtId="4" fontId="63" fillId="88" borderId="260" applyNumberFormat="0" applyProtection="0">
      <alignment horizontal="right" vertical="center"/>
    </xf>
    <xf numFmtId="4" fontId="95" fillId="31" borderId="259" applyNumberFormat="0" applyProtection="0">
      <alignment horizontal="right" vertical="center"/>
    </xf>
    <xf numFmtId="4" fontId="95" fillId="31" borderId="259" applyNumberFormat="0" applyProtection="0">
      <alignment horizontal="right" vertical="center"/>
    </xf>
    <xf numFmtId="4" fontId="63" fillId="30" borderId="260" applyNumberFormat="0" applyProtection="0">
      <alignment horizontal="right" vertical="center"/>
    </xf>
    <xf numFmtId="4" fontId="63" fillId="30" borderId="260" applyNumberFormat="0" applyProtection="0">
      <alignment horizontal="right" vertical="center"/>
    </xf>
    <xf numFmtId="4" fontId="95" fillId="30" borderId="259" applyNumberFormat="0" applyProtection="0">
      <alignment horizontal="right" vertical="center"/>
    </xf>
    <xf numFmtId="4" fontId="95" fillId="30" borderId="259" applyNumberFormat="0" applyProtection="0">
      <alignment horizontal="right" vertical="center"/>
    </xf>
    <xf numFmtId="4" fontId="63" fillId="87" borderId="260" applyNumberFormat="0" applyProtection="0">
      <alignment horizontal="left" vertical="center" indent="1"/>
    </xf>
    <xf numFmtId="4" fontId="63" fillId="87" borderId="260" applyNumberFormat="0" applyProtection="0">
      <alignment horizontal="left" vertical="center" indent="1"/>
    </xf>
    <xf numFmtId="4" fontId="63" fillId="86" borderId="259" applyNumberFormat="0" applyProtection="0">
      <alignment horizontal="left" vertical="center" indent="1"/>
    </xf>
    <xf numFmtId="4" fontId="63" fillId="86" borderId="259" applyNumberFormat="0" applyProtection="0">
      <alignment horizontal="left" vertical="center" indent="1"/>
    </xf>
    <xf numFmtId="4" fontId="63" fillId="86" borderId="259" applyNumberFormat="0" applyProtection="0">
      <alignment horizontal="left" vertical="center" indent="1"/>
    </xf>
    <xf numFmtId="4" fontId="63" fillId="86" borderId="259" applyNumberFormat="0" applyProtection="0">
      <alignment horizontal="left" vertical="center" indent="1"/>
    </xf>
    <xf numFmtId="4" fontId="63" fillId="42" borderId="260" applyNumberFormat="0" applyProtection="0">
      <alignment horizontal="left" vertical="center" indent="1"/>
    </xf>
    <xf numFmtId="4" fontId="63" fillId="42" borderId="260" applyNumberFormat="0" applyProtection="0">
      <alignment horizontal="left" vertical="center" indent="1"/>
    </xf>
    <xf numFmtId="4" fontId="95" fillId="41" borderId="259" applyNumberFormat="0" applyProtection="0">
      <alignment horizontal="left" vertical="center" indent="1"/>
    </xf>
    <xf numFmtId="4" fontId="95" fillId="41" borderId="259" applyNumberFormat="0" applyProtection="0">
      <alignment horizontal="left" vertical="center" indent="1"/>
    </xf>
    <xf numFmtId="4" fontId="97" fillId="42" borderId="260" applyNumberFormat="0" applyProtection="0">
      <alignment vertical="center"/>
    </xf>
    <xf numFmtId="4" fontId="97" fillId="42" borderId="260" applyNumberFormat="0" applyProtection="0">
      <alignment vertical="center"/>
    </xf>
    <xf numFmtId="4" fontId="96" fillId="41" borderId="259" applyNumberFormat="0" applyProtection="0">
      <alignment vertical="center"/>
    </xf>
    <xf numFmtId="4" fontId="96" fillId="41" borderId="259" applyNumberFormat="0" applyProtection="0">
      <alignment vertical="center"/>
    </xf>
    <xf numFmtId="4" fontId="63" fillId="41" borderId="260" applyNumberFormat="0" applyProtection="0">
      <alignment vertical="center"/>
    </xf>
    <xf numFmtId="4" fontId="63" fillId="41" borderId="260" applyNumberFormat="0" applyProtection="0">
      <alignment vertical="center"/>
    </xf>
    <xf numFmtId="4" fontId="95" fillId="41" borderId="259" applyNumberFormat="0" applyProtection="0">
      <alignment vertical="center"/>
    </xf>
    <xf numFmtId="4" fontId="95" fillId="41" borderId="259" applyNumberFormat="0" applyProtection="0">
      <alignment vertical="center"/>
    </xf>
    <xf numFmtId="0" fontId="94" fillId="78" borderId="271" applyNumberFormat="0" applyAlignment="0" applyProtection="0"/>
    <xf numFmtId="0" fontId="52" fillId="85" borderId="270" applyNumberFormat="0" applyAlignment="0" applyProtection="0"/>
    <xf numFmtId="0" fontId="63" fillId="72" borderId="260" applyNumberFormat="0" applyFont="0" applyAlignment="0" applyProtection="0"/>
    <xf numFmtId="0" fontId="63" fillId="72" borderId="260" applyNumberFormat="0" applyFont="0" applyAlignment="0" applyProtection="0"/>
    <xf numFmtId="0" fontId="63" fillId="72" borderId="260" applyNumberFormat="0" applyFont="0" applyAlignment="0" applyProtection="0"/>
    <xf numFmtId="0" fontId="63" fillId="72" borderId="260" applyNumberFormat="0" applyFont="0" applyAlignment="0" applyProtection="0"/>
    <xf numFmtId="0" fontId="63" fillId="72" borderId="260" applyNumberFormat="0" applyFont="0" applyAlignment="0" applyProtection="0"/>
    <xf numFmtId="0" fontId="5" fillId="72" borderId="269" applyNumberFormat="0" applyFont="0" applyAlignment="0" applyProtection="0"/>
    <xf numFmtId="10" fontId="63" fillId="40" borderId="263" applyNumberFormat="0" applyBorder="0" applyAlignment="0" applyProtection="0"/>
    <xf numFmtId="10" fontId="63" fillId="40" borderId="263" applyNumberFormat="0" applyBorder="0" applyAlignment="0" applyProtection="0"/>
    <xf numFmtId="10" fontId="63" fillId="40" borderId="263" applyNumberFormat="0" applyBorder="0" applyAlignment="0" applyProtection="0"/>
    <xf numFmtId="0" fontId="89" fillId="73" borderId="260" applyNumberFormat="0" applyAlignment="0" applyProtection="0"/>
    <xf numFmtId="0" fontId="90" fillId="82" borderId="268"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90" fillId="82" borderId="268" applyNumberFormat="0" applyAlignment="0" applyProtection="0"/>
    <xf numFmtId="0" fontId="89" fillId="73" borderId="260" applyNumberFormat="0" applyAlignment="0" applyProtection="0"/>
    <xf numFmtId="0" fontId="5" fillId="72" borderId="269" applyNumberFormat="0" applyFont="0" applyAlignment="0" applyProtection="0"/>
    <xf numFmtId="0" fontId="63" fillId="72" borderId="260" applyNumberFormat="0" applyFont="0" applyAlignment="0" applyProtection="0"/>
    <xf numFmtId="0" fontId="63" fillId="72" borderId="260" applyNumberFormat="0" applyFont="0" applyAlignment="0" applyProtection="0"/>
    <xf numFmtId="0" fontId="63" fillId="72" borderId="260" applyNumberFormat="0" applyFont="0" applyAlignment="0" applyProtection="0"/>
    <xf numFmtId="0" fontId="63" fillId="72" borderId="260" applyNumberFormat="0" applyFont="0" applyAlignment="0" applyProtection="0"/>
    <xf numFmtId="0" fontId="63" fillId="72" borderId="260" applyNumberFormat="0" applyFont="0" applyAlignment="0" applyProtection="0"/>
    <xf numFmtId="0" fontId="52" fillId="85" borderId="270" applyNumberFormat="0" applyAlignment="0" applyProtection="0"/>
    <xf numFmtId="0" fontId="94" fillId="78" borderId="271" applyNumberFormat="0" applyAlignment="0" applyProtection="0"/>
    <xf numFmtId="4" fontId="53" fillId="41" borderId="261" applyNumberFormat="0" applyProtection="0">
      <alignment vertical="center"/>
    </xf>
    <xf numFmtId="4" fontId="63" fillId="41" borderId="260" applyNumberFormat="0" applyProtection="0">
      <alignment vertical="center"/>
    </xf>
    <xf numFmtId="4" fontId="63" fillId="41" borderId="260" applyNumberFormat="0" applyProtection="0">
      <alignment vertical="center"/>
    </xf>
    <xf numFmtId="4" fontId="53" fillId="41" borderId="261" applyNumberFormat="0" applyProtection="0">
      <alignment vertical="center"/>
    </xf>
    <xf numFmtId="4" fontId="56" fillId="42" borderId="261" applyNumberFormat="0" applyProtection="0">
      <alignment vertical="center"/>
    </xf>
    <xf numFmtId="4" fontId="97" fillId="42" borderId="260" applyNumberFormat="0" applyProtection="0">
      <alignment vertical="center"/>
    </xf>
    <xf numFmtId="4" fontId="97" fillId="42" borderId="260" applyNumberFormat="0" applyProtection="0">
      <alignment vertical="center"/>
    </xf>
    <xf numFmtId="4" fontId="53" fillId="42" borderId="261" applyNumberFormat="0" applyProtection="0">
      <alignment horizontal="left" vertical="center" indent="1"/>
    </xf>
    <xf numFmtId="4" fontId="63" fillId="42" borderId="260" applyNumberFormat="0" applyProtection="0">
      <alignment horizontal="left" vertical="center" indent="1"/>
    </xf>
    <xf numFmtId="4" fontId="63" fillId="42" borderId="260" applyNumberFormat="0" applyProtection="0">
      <alignment horizontal="left" vertical="center" indent="1"/>
    </xf>
    <xf numFmtId="4" fontId="53" fillId="42" borderId="261" applyNumberFormat="0" applyProtection="0">
      <alignment horizontal="left" vertical="center" indent="1"/>
    </xf>
    <xf numFmtId="0" fontId="53" fillId="42" borderId="261" applyNumberFormat="0" applyProtection="0">
      <alignment horizontal="left" vertical="top" indent="1"/>
    </xf>
    <xf numFmtId="0" fontId="58" fillId="41" borderId="261" applyNumberFormat="0" applyProtection="0">
      <alignment horizontal="left" vertical="top" indent="1"/>
    </xf>
    <xf numFmtId="0" fontId="58" fillId="41" borderId="261" applyNumberFormat="0" applyProtection="0">
      <alignment horizontal="left" vertical="top" indent="1"/>
    </xf>
    <xf numFmtId="4" fontId="63" fillId="87" borderId="260" applyNumberFormat="0" applyProtection="0">
      <alignment horizontal="left" vertical="center" indent="1"/>
    </xf>
    <xf numFmtId="4" fontId="63" fillId="87" borderId="260" applyNumberFormat="0" applyProtection="0">
      <alignment horizontal="left" vertical="center" indent="1"/>
    </xf>
    <xf numFmtId="4" fontId="55" fillId="30" borderId="261" applyNumberFormat="0" applyProtection="0">
      <alignment horizontal="right" vertical="center"/>
    </xf>
    <xf numFmtId="4" fontId="63" fillId="30" borderId="260" applyNumberFormat="0" applyProtection="0">
      <alignment horizontal="right" vertical="center"/>
    </xf>
    <xf numFmtId="4" fontId="63" fillId="30" borderId="260" applyNumberFormat="0" applyProtection="0">
      <alignment horizontal="right" vertical="center"/>
    </xf>
    <xf numFmtId="4" fontId="55" fillId="31" borderId="261" applyNumberFormat="0" applyProtection="0">
      <alignment horizontal="right" vertical="center"/>
    </xf>
    <xf numFmtId="4" fontId="63" fillId="88" borderId="260" applyNumberFormat="0" applyProtection="0">
      <alignment horizontal="right" vertical="center"/>
    </xf>
    <xf numFmtId="4" fontId="63" fillId="88" borderId="260" applyNumberFormat="0" applyProtection="0">
      <alignment horizontal="right" vertical="center"/>
    </xf>
    <xf numFmtId="4" fontId="55" fillId="35" borderId="261" applyNumberFormat="0" applyProtection="0">
      <alignment horizontal="right" vertical="center"/>
    </xf>
    <xf numFmtId="4" fontId="63" fillId="35" borderId="262" applyNumberFormat="0" applyProtection="0">
      <alignment horizontal="right" vertical="center"/>
    </xf>
    <xf numFmtId="4" fontId="63" fillId="35" borderId="262" applyNumberFormat="0" applyProtection="0">
      <alignment horizontal="right" vertical="center"/>
    </xf>
    <xf numFmtId="4" fontId="55" fillId="33" borderId="261" applyNumberFormat="0" applyProtection="0">
      <alignment horizontal="right" vertical="center"/>
    </xf>
    <xf numFmtId="4" fontId="63" fillId="33" borderId="260" applyNumberFormat="0" applyProtection="0">
      <alignment horizontal="right" vertical="center"/>
    </xf>
    <xf numFmtId="4" fontId="63" fillId="33" borderId="260" applyNumberFormat="0" applyProtection="0">
      <alignment horizontal="right" vertical="center"/>
    </xf>
    <xf numFmtId="4" fontId="55" fillId="34" borderId="261" applyNumberFormat="0" applyProtection="0">
      <alignment horizontal="right" vertical="center"/>
    </xf>
    <xf numFmtId="4" fontId="63" fillId="34" borderId="260" applyNumberFormat="0" applyProtection="0">
      <alignment horizontal="right" vertical="center"/>
    </xf>
    <xf numFmtId="4" fontId="63" fillId="34" borderId="260" applyNumberFormat="0" applyProtection="0">
      <alignment horizontal="right" vertical="center"/>
    </xf>
    <xf numFmtId="4" fontId="55" fillId="37" borderId="261" applyNumberFormat="0" applyProtection="0">
      <alignment horizontal="right" vertical="center"/>
    </xf>
    <xf numFmtId="4" fontId="63" fillId="37" borderId="260" applyNumberFormat="0" applyProtection="0">
      <alignment horizontal="right" vertical="center"/>
    </xf>
    <xf numFmtId="4" fontId="63" fillId="37" borderId="260" applyNumberFormat="0" applyProtection="0">
      <alignment horizontal="right" vertical="center"/>
    </xf>
    <xf numFmtId="4" fontId="55" fillId="36" borderId="261" applyNumberFormat="0" applyProtection="0">
      <alignment horizontal="right" vertical="center"/>
    </xf>
    <xf numFmtId="4" fontId="63" fillId="36" borderId="260" applyNumberFormat="0" applyProtection="0">
      <alignment horizontal="right" vertical="center"/>
    </xf>
    <xf numFmtId="4" fontId="63" fillId="36" borderId="260" applyNumberFormat="0" applyProtection="0">
      <alignment horizontal="right" vertical="center"/>
    </xf>
    <xf numFmtId="4" fontId="55" fillId="44" borderId="261" applyNumberFormat="0" applyProtection="0">
      <alignment horizontal="right" vertical="center"/>
    </xf>
    <xf numFmtId="4" fontId="63" fillId="44" borderId="260" applyNumberFormat="0" applyProtection="0">
      <alignment horizontal="right" vertical="center"/>
    </xf>
    <xf numFmtId="4" fontId="63" fillId="44" borderId="260" applyNumberFormat="0" applyProtection="0">
      <alignment horizontal="right" vertical="center"/>
    </xf>
    <xf numFmtId="4" fontId="55" fillId="32" borderId="261" applyNumberFormat="0" applyProtection="0">
      <alignment horizontal="right" vertical="center"/>
    </xf>
    <xf numFmtId="4" fontId="63" fillId="32" borderId="260" applyNumberFormat="0" applyProtection="0">
      <alignment horizontal="right" vertical="center"/>
    </xf>
    <xf numFmtId="4" fontId="63" fillId="32" borderId="260" applyNumberFormat="0" applyProtection="0">
      <alignment horizontal="right" vertical="center"/>
    </xf>
    <xf numFmtId="4" fontId="63" fillId="45" borderId="262" applyNumberFormat="0" applyProtection="0">
      <alignment horizontal="left" vertical="center" indent="1"/>
    </xf>
    <xf numFmtId="4" fontId="63" fillId="45" borderId="262" applyNumberFormat="0" applyProtection="0">
      <alignment horizontal="left" vertical="center" indent="1"/>
    </xf>
    <xf numFmtId="4" fontId="5" fillId="91" borderId="262" applyNumberFormat="0" applyProtection="0">
      <alignment horizontal="left" vertical="center" indent="1"/>
    </xf>
    <xf numFmtId="4" fontId="5" fillId="91" borderId="262" applyNumberFormat="0" applyProtection="0">
      <alignment horizontal="left" vertical="center" indent="1"/>
    </xf>
    <xf numFmtId="4" fontId="5" fillId="91" borderId="262" applyNumberFormat="0" applyProtection="0">
      <alignment horizontal="left" vertical="center" indent="1"/>
    </xf>
    <xf numFmtId="4" fontId="5" fillId="91" borderId="262" applyNumberFormat="0" applyProtection="0">
      <alignment horizontal="left" vertical="center" indent="1"/>
    </xf>
    <xf numFmtId="0" fontId="74" fillId="78" borderId="260" applyNumberFormat="0" applyAlignment="0" applyProtection="0"/>
    <xf numFmtId="4" fontId="63" fillId="0" borderId="262" applyNumberFormat="0" applyProtection="0">
      <alignment horizontal="right" vertical="center"/>
    </xf>
    <xf numFmtId="4" fontId="63" fillId="0" borderId="262" applyNumberFormat="0" applyProtection="0">
      <alignment horizontal="right" vertical="center"/>
    </xf>
    <xf numFmtId="4" fontId="63" fillId="0" borderId="262" applyNumberFormat="0" applyProtection="0">
      <alignment horizontal="right" vertical="center"/>
    </xf>
    <xf numFmtId="4" fontId="63" fillId="0" borderId="262" applyNumberFormat="0" applyProtection="0">
      <alignment horizontal="right" vertical="center"/>
    </xf>
    <xf numFmtId="4" fontId="63" fillId="0" borderId="262" applyNumberFormat="0" applyProtection="0">
      <alignment horizontal="right" vertical="center"/>
    </xf>
    <xf numFmtId="4" fontId="102" fillId="52" borderId="262" applyNumberFormat="0" applyProtection="0">
      <alignment horizontal="left" vertical="center" indent="1"/>
    </xf>
    <xf numFmtId="4" fontId="102" fillId="52" borderId="262" applyNumberFormat="0" applyProtection="0">
      <alignment horizontal="left" vertical="center" indent="1"/>
    </xf>
    <xf numFmtId="4" fontId="60" fillId="46" borderId="261" applyNumberFormat="0" applyProtection="0">
      <alignment horizontal="right" vertical="center"/>
    </xf>
    <xf numFmtId="4" fontId="104" fillId="96" borderId="260" applyNumberFormat="0" applyProtection="0">
      <alignment horizontal="right" vertical="center"/>
    </xf>
    <xf numFmtId="4" fontId="104" fillId="96" borderId="260" applyNumberFormat="0" applyProtection="0">
      <alignment horizontal="right" vertical="center"/>
    </xf>
    <xf numFmtId="0" fontId="63" fillId="94" borderId="259" applyNumberFormat="0" applyProtection="0">
      <alignment horizontal="left" vertical="center" indent="1"/>
    </xf>
    <xf numFmtId="0" fontId="63" fillId="94" borderId="259" applyNumberFormat="0" applyProtection="0">
      <alignment horizontal="left" vertical="center" indent="1"/>
    </xf>
    <xf numFmtId="0" fontId="63" fillId="77" borderId="260" applyNumberFormat="0" applyProtection="0">
      <alignment horizontal="left" vertical="center" indent="1"/>
    </xf>
    <xf numFmtId="0" fontId="63" fillId="46" borderId="260" applyNumberFormat="0" applyProtection="0">
      <alignment horizontal="left" vertical="center" indent="1"/>
    </xf>
    <xf numFmtId="0" fontId="63" fillId="86" borderId="259" applyNumberFormat="0" applyProtection="0">
      <alignment horizontal="left" vertical="center" indent="1"/>
    </xf>
    <xf numFmtId="0" fontId="63" fillId="86" borderId="259" applyNumberFormat="0" applyProtection="0">
      <alignment horizontal="left" vertical="center" indent="1"/>
    </xf>
    <xf numFmtId="0" fontId="63" fillId="46" borderId="260" applyNumberFormat="0" applyProtection="0">
      <alignment horizontal="left" vertical="center" indent="1"/>
    </xf>
    <xf numFmtId="0" fontId="64" fillId="91" borderId="264" applyBorder="0"/>
    <xf numFmtId="4" fontId="100" fillId="0" borderId="259" applyNumberFormat="0" applyProtection="0">
      <alignment vertical="center"/>
    </xf>
    <xf numFmtId="4" fontId="100" fillId="0" borderId="259" applyNumberFormat="0" applyProtection="0">
      <alignment vertical="center"/>
    </xf>
    <xf numFmtId="4" fontId="97" fillId="40" borderId="263" applyNumberFormat="0" applyProtection="0">
      <alignment vertical="center"/>
    </xf>
    <xf numFmtId="4" fontId="97" fillId="40" borderId="263" applyNumberFormat="0" applyProtection="0">
      <alignment vertical="center"/>
    </xf>
    <xf numFmtId="4" fontId="95" fillId="0" borderId="263" applyNumberFormat="0" applyProtection="0">
      <alignment horizontal="right" vertical="center"/>
    </xf>
    <xf numFmtId="4" fontId="63" fillId="0" borderId="262" applyNumberFormat="0" applyProtection="0">
      <alignment horizontal="right" vertical="center"/>
    </xf>
    <xf numFmtId="4" fontId="63" fillId="0" borderId="262" applyNumberFormat="0" applyProtection="0">
      <alignment horizontal="right" vertical="center"/>
    </xf>
    <xf numFmtId="4" fontId="63" fillId="0" borderId="262" applyNumberFormat="0" applyProtection="0">
      <alignment horizontal="right" vertical="center"/>
    </xf>
    <xf numFmtId="4" fontId="63" fillId="0" borderId="262" applyNumberFormat="0" applyProtection="0">
      <alignment horizontal="right" vertical="center"/>
    </xf>
    <xf numFmtId="4" fontId="63" fillId="0" borderId="260" applyNumberFormat="0" applyProtection="0">
      <alignment horizontal="right" vertical="center"/>
    </xf>
    <xf numFmtId="4" fontId="63" fillId="0" borderId="260" applyNumberFormat="0" applyProtection="0">
      <alignment horizontal="right" vertical="center"/>
    </xf>
    <xf numFmtId="4" fontId="63" fillId="0" borderId="262" applyNumberFormat="0" applyProtection="0">
      <alignment horizontal="right" vertical="center"/>
    </xf>
    <xf numFmtId="4" fontId="96" fillId="92" borderId="259" applyNumberFormat="0" applyProtection="0">
      <alignment horizontal="right" vertical="center"/>
    </xf>
    <xf numFmtId="4" fontId="96" fillId="92" borderId="259" applyNumberFormat="0" applyProtection="0">
      <alignment horizontal="right" vertical="center"/>
    </xf>
    <xf numFmtId="4" fontId="97" fillId="7" borderId="260" applyNumberFormat="0" applyProtection="0">
      <alignment horizontal="right" vertical="center"/>
    </xf>
    <xf numFmtId="4" fontId="97" fillId="7" borderId="260" applyNumberFormat="0" applyProtection="0">
      <alignment horizontal="right" vertical="center"/>
    </xf>
    <xf numFmtId="4" fontId="95" fillId="51" borderId="263" applyNumberFormat="0" applyProtection="0">
      <alignment horizontal="center" vertical="center" wrapText="1"/>
    </xf>
    <xf numFmtId="4" fontId="63" fillId="86" borderId="259" applyNumberFormat="0" applyProtection="0">
      <alignment horizontal="left" vertical="center" indent="1"/>
    </xf>
    <xf numFmtId="4" fontId="63" fillId="86" borderId="259" applyNumberFormat="0" applyProtection="0">
      <alignment horizontal="left" vertical="center" indent="1"/>
    </xf>
    <xf numFmtId="4" fontId="63" fillId="86" borderId="259" applyNumberFormat="0" applyProtection="0">
      <alignment horizontal="left" vertical="center" indent="1"/>
    </xf>
    <xf numFmtId="4" fontId="63" fillId="86" borderId="259" applyNumberFormat="0" applyProtection="0">
      <alignment horizontal="left" vertical="center" indent="1"/>
    </xf>
    <xf numFmtId="4" fontId="63" fillId="87" borderId="260" applyNumberFormat="0" applyProtection="0">
      <alignment horizontal="left" vertical="center" indent="1"/>
    </xf>
    <xf numFmtId="4" fontId="63" fillId="87" borderId="260" applyNumberFormat="0" applyProtection="0">
      <alignment horizontal="left" vertical="center" indent="1"/>
    </xf>
    <xf numFmtId="4" fontId="101" fillId="52" borderId="259" applyNumberFormat="0" applyProtection="0">
      <alignment horizontal="left" vertical="center" indent="1"/>
    </xf>
    <xf numFmtId="4" fontId="101" fillId="52" borderId="259" applyNumberFormat="0" applyProtection="0">
      <alignment horizontal="left" vertical="center" indent="1"/>
    </xf>
    <xf numFmtId="4" fontId="102" fillId="52" borderId="262" applyNumberFormat="0" applyProtection="0">
      <alignment horizontal="left" vertical="center" indent="1"/>
    </xf>
    <xf numFmtId="4" fontId="102" fillId="52" borderId="262" applyNumberFormat="0" applyProtection="0">
      <alignment horizontal="left" vertical="center" indent="1"/>
    </xf>
    <xf numFmtId="0" fontId="63" fillId="98" borderId="263"/>
    <xf numFmtId="0" fontId="100" fillId="0" borderId="259"/>
    <xf numFmtId="0" fontId="100" fillId="0" borderId="259"/>
    <xf numFmtId="0" fontId="63" fillId="98" borderId="263"/>
    <xf numFmtId="4" fontId="100" fillId="0" borderId="259" applyNumberFormat="0" applyProtection="0">
      <alignment horizontal="right" vertical="center"/>
    </xf>
    <xf numFmtId="4" fontId="100" fillId="0" borderId="259" applyNumberFormat="0" applyProtection="0">
      <alignment horizontal="right" vertical="center"/>
    </xf>
    <xf numFmtId="4" fontId="104" fillId="96" borderId="260" applyNumberFormat="0" applyProtection="0">
      <alignment horizontal="right" vertical="center"/>
    </xf>
    <xf numFmtId="4" fontId="104" fillId="96" borderId="260" applyNumberFormat="0" applyProtection="0">
      <alignment horizontal="right" vertical="center"/>
    </xf>
    <xf numFmtId="0" fontId="53" fillId="0" borderId="265" applyNumberFormat="0" applyFill="0" applyAlignment="0" applyProtection="0"/>
    <xf numFmtId="0" fontId="79" fillId="0" borderId="266" applyNumberFormat="0" applyFill="0" applyAlignment="0" applyProtection="0"/>
    <xf numFmtId="4" fontId="53" fillId="42" borderId="261" applyNumberFormat="0" applyProtection="0">
      <alignment horizontal="left" vertical="center" indent="1"/>
    </xf>
    <xf numFmtId="0" fontId="52" fillId="85" borderId="270" applyNumberFormat="0" applyAlignment="0" applyProtection="0"/>
    <xf numFmtId="0" fontId="9" fillId="0" borderId="272">
      <alignment horizontal="left" vertical="center"/>
    </xf>
    <xf numFmtId="10" fontId="63" fillId="40" borderId="263" applyNumberFormat="0" applyBorder="0" applyAlignment="0" applyProtection="0"/>
    <xf numFmtId="10" fontId="63" fillId="40" borderId="263" applyNumberFormat="0" applyBorder="0" applyAlignment="0" applyProtection="0"/>
    <xf numFmtId="4" fontId="58" fillId="42" borderId="261" applyNumberFormat="0" applyProtection="0">
      <alignment vertical="center"/>
    </xf>
    <xf numFmtId="4" fontId="58" fillId="42" borderId="261" applyNumberFormat="0" applyProtection="0">
      <alignment vertical="center"/>
    </xf>
    <xf numFmtId="4" fontId="117" fillId="42" borderId="261" applyNumberFormat="0" applyProtection="0">
      <alignment vertical="center"/>
    </xf>
    <xf numFmtId="4" fontId="58" fillId="42" borderId="261" applyNumberFormat="0" applyProtection="0">
      <alignment horizontal="left" vertical="center" indent="1"/>
    </xf>
    <xf numFmtId="4" fontId="58" fillId="42" borderId="261" applyNumberFormat="0" applyProtection="0">
      <alignment horizontal="left" vertical="center" indent="1"/>
    </xf>
    <xf numFmtId="0" fontId="58" fillId="42" borderId="261" applyNumberFormat="0" applyProtection="0">
      <alignment horizontal="left" vertical="top" indent="1"/>
    </xf>
    <xf numFmtId="4" fontId="95" fillId="0" borderId="263" applyNumberFormat="0" applyProtection="0">
      <alignment horizontal="left" vertical="center" indent="1"/>
    </xf>
    <xf numFmtId="4" fontId="95" fillId="104" borderId="261" applyNumberFormat="0" applyProtection="0">
      <alignment horizontal="right" vertical="center"/>
    </xf>
    <xf numFmtId="4" fontId="95" fillId="105" borderId="261" applyNumberFormat="0" applyProtection="0">
      <alignment horizontal="right" vertical="center"/>
    </xf>
    <xf numFmtId="4" fontId="95" fillId="106" borderId="261" applyNumberFormat="0" applyProtection="0">
      <alignment horizontal="right" vertical="center"/>
    </xf>
    <xf numFmtId="4" fontId="95" fillId="100" borderId="261" applyNumberFormat="0" applyProtection="0">
      <alignment horizontal="right" vertical="center"/>
    </xf>
    <xf numFmtId="4" fontId="95" fillId="107" borderId="261" applyNumberFormat="0" applyProtection="0">
      <alignment horizontal="right" vertical="center"/>
    </xf>
    <xf numFmtId="4" fontId="95" fillId="108" borderId="261" applyNumberFormat="0" applyProtection="0">
      <alignment horizontal="right" vertical="center"/>
    </xf>
    <xf numFmtId="4" fontId="95" fillId="109" borderId="261" applyNumberFormat="0" applyProtection="0">
      <alignment horizontal="right" vertical="center"/>
    </xf>
    <xf numFmtId="4" fontId="95" fillId="110" borderId="261" applyNumberFormat="0" applyProtection="0">
      <alignment horizontal="right" vertical="center"/>
    </xf>
    <xf numFmtId="4" fontId="95" fillId="102" borderId="261" applyNumberFormat="0" applyProtection="0">
      <alignment horizontal="right" vertical="center"/>
    </xf>
    <xf numFmtId="4" fontId="95" fillId="0" borderId="263" applyNumberFormat="0" applyProtection="0">
      <alignment horizontal="left" vertical="center" indent="1"/>
    </xf>
    <xf numFmtId="0" fontId="64" fillId="0" borderId="262" applyNumberFormat="0" applyProtection="0">
      <alignment horizontal="left" vertical="center" indent="1"/>
    </xf>
    <xf numFmtId="0" fontId="64" fillId="0" borderId="262" applyNumberFormat="0" applyProtection="0">
      <alignment horizontal="left" vertical="center" indent="1"/>
    </xf>
    <xf numFmtId="0" fontId="63" fillId="47" borderId="261" applyNumberFormat="0" applyProtection="0">
      <alignment horizontal="left" vertical="top" indent="1"/>
    </xf>
    <xf numFmtId="0" fontId="64" fillId="0" borderId="263" applyNumberFormat="0" applyProtection="0">
      <alignment horizontal="left" vertical="center" indent="1"/>
    </xf>
    <xf numFmtId="0" fontId="64" fillId="0" borderId="263" applyNumberFormat="0" applyProtection="0">
      <alignment horizontal="left" vertical="center" indent="1"/>
    </xf>
    <xf numFmtId="0" fontId="63" fillId="43" borderId="261" applyNumberFormat="0" applyProtection="0">
      <alignment horizontal="left" vertical="top" indent="1"/>
    </xf>
    <xf numFmtId="0" fontId="64" fillId="0" borderId="263" applyNumberFormat="0" applyProtection="0">
      <alignment horizontal="left" vertical="center" indent="1"/>
    </xf>
    <xf numFmtId="0" fontId="63" fillId="49" borderId="261" applyNumberFormat="0" applyProtection="0">
      <alignment horizontal="left" vertical="top" indent="1"/>
    </xf>
    <xf numFmtId="0" fontId="64" fillId="0" borderId="263" applyNumberFormat="0" applyProtection="0">
      <alignment horizontal="left" vertical="center" indent="1"/>
    </xf>
    <xf numFmtId="0" fontId="63" fillId="50" borderId="261" applyNumberFormat="0" applyProtection="0">
      <alignment horizontal="left" vertical="top" indent="1"/>
    </xf>
    <xf numFmtId="4" fontId="95" fillId="40" borderId="261" applyNumberFormat="0" applyProtection="0">
      <alignment vertical="center"/>
    </xf>
    <xf numFmtId="4" fontId="96" fillId="40" borderId="261" applyNumberFormat="0" applyProtection="0">
      <alignment vertical="center"/>
    </xf>
    <xf numFmtId="4" fontId="95" fillId="40" borderId="261" applyNumberFormat="0" applyProtection="0">
      <alignment horizontal="left" vertical="center" indent="1"/>
    </xf>
    <xf numFmtId="0" fontId="95" fillId="40" borderId="261" applyNumberFormat="0" applyProtection="0">
      <alignment horizontal="left" vertical="top" indent="1"/>
    </xf>
    <xf numFmtId="4" fontId="96" fillId="50" borderId="261" applyNumberFormat="0" applyProtection="0">
      <alignment horizontal="right" vertical="center"/>
    </xf>
    <xf numFmtId="4" fontId="118" fillId="0" borderId="263" applyNumberFormat="0" applyProtection="0">
      <alignment horizontal="center" vertical="center" wrapText="1"/>
    </xf>
    <xf numFmtId="4" fontId="118" fillId="0" borderId="263" applyNumberFormat="0" applyProtection="0">
      <alignment horizontal="center" vertical="center" wrapText="1"/>
    </xf>
    <xf numFmtId="0" fontId="95" fillId="0" borderId="263" applyNumberFormat="0" applyProtection="0">
      <alignment horizontal="center" vertical="center" wrapText="1"/>
    </xf>
    <xf numFmtId="0" fontId="58" fillId="0" borderId="263" applyNumberFormat="0" applyProtection="0">
      <alignment horizontal="center" vertical="center" wrapText="1"/>
    </xf>
    <xf numFmtId="0" fontId="95" fillId="0" borderId="263" applyNumberFormat="0" applyProtection="0">
      <alignment horizontal="center" vertical="center" wrapText="1"/>
    </xf>
    <xf numFmtId="4" fontId="103" fillId="0" borderId="263" applyNumberFormat="0" applyProtection="0">
      <alignment horizontal="left" vertical="center" indent="1"/>
    </xf>
    <xf numFmtId="4" fontId="119" fillId="50" borderId="261" applyNumberFormat="0" applyProtection="0">
      <alignment horizontal="right" vertical="center"/>
    </xf>
    <xf numFmtId="0" fontId="9" fillId="0" borderId="272">
      <alignment horizontal="left" vertical="center"/>
    </xf>
    <xf numFmtId="10" fontId="63" fillId="40" borderId="263" applyNumberFormat="0" applyBorder="0" applyAlignment="0" applyProtection="0"/>
    <xf numFmtId="10" fontId="63" fillId="40" borderId="263" applyNumberFormat="0" applyBorder="0" applyAlignment="0" applyProtection="0"/>
    <xf numFmtId="4" fontId="95" fillId="92" borderId="259" applyNumberFormat="0" applyProtection="0">
      <alignment horizontal="left" vertical="center" indent="1"/>
    </xf>
    <xf numFmtId="4" fontId="99" fillId="93" borderId="259" applyNumberFormat="0" applyProtection="0">
      <alignment horizontal="left" vertical="center" indent="1"/>
    </xf>
    <xf numFmtId="0" fontId="5" fillId="96" borderId="263" applyNumberFormat="0">
      <protection locked="0"/>
    </xf>
    <xf numFmtId="0" fontId="5" fillId="96" borderId="263" applyNumberFormat="0">
      <protection locked="0"/>
    </xf>
    <xf numFmtId="0" fontId="95" fillId="48" borderId="261" applyNumberFormat="0" applyProtection="0">
      <alignment horizontal="left" vertical="top" indent="1"/>
    </xf>
    <xf numFmtId="0" fontId="63" fillId="98" borderId="263"/>
    <xf numFmtId="0" fontId="63" fillId="98" borderId="263"/>
    <xf numFmtId="4" fontId="63" fillId="30" borderId="260" applyNumberFormat="0" applyProtection="0">
      <alignment horizontal="right" vertical="center"/>
    </xf>
    <xf numFmtId="4" fontId="63" fillId="30" borderId="260" applyNumberFormat="0" applyProtection="0">
      <alignment horizontal="right" vertical="center"/>
    </xf>
    <xf numFmtId="4" fontId="63" fillId="30" borderId="260" applyNumberFormat="0" applyProtection="0">
      <alignment horizontal="right" vertical="center"/>
    </xf>
    <xf numFmtId="4" fontId="63" fillId="30" borderId="260" applyNumberFormat="0" applyProtection="0">
      <alignment horizontal="right" vertical="center"/>
    </xf>
    <xf numFmtId="4" fontId="55" fillId="30" borderId="261" applyNumberFormat="0" applyProtection="0">
      <alignment horizontal="right" vertical="center"/>
    </xf>
    <xf numFmtId="4" fontId="55" fillId="30" borderId="261" applyNumberFormat="0" applyProtection="0">
      <alignment horizontal="right" vertical="center"/>
    </xf>
    <xf numFmtId="4" fontId="55" fillId="31" borderId="261" applyNumberFormat="0" applyProtection="0">
      <alignment horizontal="right" vertical="center"/>
    </xf>
    <xf numFmtId="4" fontId="55" fillId="31" borderId="261" applyNumberFormat="0" applyProtection="0">
      <alignment horizontal="right" vertical="center"/>
    </xf>
    <xf numFmtId="4" fontId="63" fillId="88" borderId="260" applyNumberFormat="0" applyProtection="0">
      <alignment horizontal="right" vertical="center"/>
    </xf>
    <xf numFmtId="4" fontId="63" fillId="88" borderId="260" applyNumberFormat="0" applyProtection="0">
      <alignment horizontal="right" vertical="center"/>
    </xf>
    <xf numFmtId="4" fontId="63" fillId="88" borderId="260" applyNumberFormat="0" applyProtection="0">
      <alignment horizontal="right" vertical="center"/>
    </xf>
    <xf numFmtId="4" fontId="63" fillId="88" borderId="260" applyNumberFormat="0" applyProtection="0">
      <alignment horizontal="right" vertical="center"/>
    </xf>
    <xf numFmtId="4" fontId="55" fillId="31" borderId="261" applyNumberFormat="0" applyProtection="0">
      <alignment horizontal="right" vertical="center"/>
    </xf>
    <xf numFmtId="4" fontId="55" fillId="31" borderId="261" applyNumberFormat="0" applyProtection="0">
      <alignment horizontal="right" vertical="center"/>
    </xf>
    <xf numFmtId="4" fontId="55" fillId="35" borderId="261" applyNumberFormat="0" applyProtection="0">
      <alignment horizontal="right" vertical="center"/>
    </xf>
    <xf numFmtId="4" fontId="55" fillId="35" borderId="261" applyNumberFormat="0" applyProtection="0">
      <alignment horizontal="right" vertical="center"/>
    </xf>
    <xf numFmtId="4" fontId="63" fillId="35" borderId="262" applyNumberFormat="0" applyProtection="0">
      <alignment horizontal="right" vertical="center"/>
    </xf>
    <xf numFmtId="4" fontId="63" fillId="35" borderId="262" applyNumberFormat="0" applyProtection="0">
      <alignment horizontal="right" vertical="center"/>
    </xf>
    <xf numFmtId="4" fontId="55" fillId="35" borderId="261" applyNumberFormat="0" applyProtection="0">
      <alignment horizontal="right" vertical="center"/>
    </xf>
    <xf numFmtId="4" fontId="55" fillId="35" borderId="261" applyNumberFormat="0" applyProtection="0">
      <alignment horizontal="right" vertical="center"/>
    </xf>
    <xf numFmtId="4" fontId="55" fillId="33" borderId="261" applyNumberFormat="0" applyProtection="0">
      <alignment horizontal="right" vertical="center"/>
    </xf>
    <xf numFmtId="4" fontId="55" fillId="33" borderId="261" applyNumberFormat="0" applyProtection="0">
      <alignment horizontal="right" vertical="center"/>
    </xf>
    <xf numFmtId="4" fontId="63" fillId="33" borderId="260" applyNumberFormat="0" applyProtection="0">
      <alignment horizontal="right" vertical="center"/>
    </xf>
    <xf numFmtId="4" fontId="63" fillId="33" borderId="260" applyNumberFormat="0" applyProtection="0">
      <alignment horizontal="right" vertical="center"/>
    </xf>
    <xf numFmtId="4" fontId="63" fillId="33" borderId="260" applyNumberFormat="0" applyProtection="0">
      <alignment horizontal="right" vertical="center"/>
    </xf>
    <xf numFmtId="4" fontId="63" fillId="33" borderId="260" applyNumberFormat="0" applyProtection="0">
      <alignment horizontal="right" vertical="center"/>
    </xf>
    <xf numFmtId="4" fontId="55" fillId="33" borderId="261" applyNumberFormat="0" applyProtection="0">
      <alignment horizontal="right" vertical="center"/>
    </xf>
    <xf numFmtId="4" fontId="55" fillId="33" borderId="261" applyNumberFormat="0" applyProtection="0">
      <alignment horizontal="right" vertical="center"/>
    </xf>
    <xf numFmtId="4" fontId="55" fillId="34" borderId="261" applyNumberFormat="0" applyProtection="0">
      <alignment horizontal="right" vertical="center"/>
    </xf>
    <xf numFmtId="4" fontId="55" fillId="34" borderId="261" applyNumberFormat="0" applyProtection="0">
      <alignment horizontal="right" vertical="center"/>
    </xf>
    <xf numFmtId="4" fontId="63" fillId="34" borderId="260" applyNumberFormat="0" applyProtection="0">
      <alignment horizontal="right" vertical="center"/>
    </xf>
    <xf numFmtId="4" fontId="63" fillId="34" borderId="260" applyNumberFormat="0" applyProtection="0">
      <alignment horizontal="right" vertical="center"/>
    </xf>
    <xf numFmtId="4" fontId="63" fillId="34" borderId="260" applyNumberFormat="0" applyProtection="0">
      <alignment horizontal="right" vertical="center"/>
    </xf>
    <xf numFmtId="4" fontId="63" fillId="34" borderId="260" applyNumberFormat="0" applyProtection="0">
      <alignment horizontal="right" vertical="center"/>
    </xf>
    <xf numFmtId="4" fontId="55" fillId="34" borderId="261" applyNumberFormat="0" applyProtection="0">
      <alignment horizontal="right" vertical="center"/>
    </xf>
    <xf numFmtId="4" fontId="55" fillId="34" borderId="261" applyNumberFormat="0" applyProtection="0">
      <alignment horizontal="right" vertical="center"/>
    </xf>
    <xf numFmtId="4" fontId="55" fillId="37" borderId="261" applyNumberFormat="0" applyProtection="0">
      <alignment horizontal="right" vertical="center"/>
    </xf>
    <xf numFmtId="4" fontId="55" fillId="37" borderId="261" applyNumberFormat="0" applyProtection="0">
      <alignment horizontal="right" vertical="center"/>
    </xf>
    <xf numFmtId="4" fontId="63" fillId="37" borderId="260" applyNumberFormat="0" applyProtection="0">
      <alignment horizontal="right" vertical="center"/>
    </xf>
    <xf numFmtId="4" fontId="63" fillId="37" borderId="260" applyNumberFormat="0" applyProtection="0">
      <alignment horizontal="right" vertical="center"/>
    </xf>
    <xf numFmtId="4" fontId="63" fillId="37" borderId="260" applyNumberFormat="0" applyProtection="0">
      <alignment horizontal="right" vertical="center"/>
    </xf>
    <xf numFmtId="4" fontId="63" fillId="37" borderId="260" applyNumberFormat="0" applyProtection="0">
      <alignment horizontal="right" vertical="center"/>
    </xf>
    <xf numFmtId="4" fontId="55" fillId="37" borderId="261" applyNumberFormat="0" applyProtection="0">
      <alignment horizontal="right" vertical="center"/>
    </xf>
    <xf numFmtId="4" fontId="55" fillId="37" borderId="261" applyNumberFormat="0" applyProtection="0">
      <alignment horizontal="right" vertical="center"/>
    </xf>
    <xf numFmtId="4" fontId="55" fillId="36" borderId="261" applyNumberFormat="0" applyProtection="0">
      <alignment horizontal="right" vertical="center"/>
    </xf>
    <xf numFmtId="4" fontId="55" fillId="36" borderId="261" applyNumberFormat="0" applyProtection="0">
      <alignment horizontal="right" vertical="center"/>
    </xf>
    <xf numFmtId="4" fontId="63" fillId="36" borderId="260" applyNumberFormat="0" applyProtection="0">
      <alignment horizontal="right" vertical="center"/>
    </xf>
    <xf numFmtId="4" fontId="63" fillId="36" borderId="260" applyNumberFormat="0" applyProtection="0">
      <alignment horizontal="right" vertical="center"/>
    </xf>
    <xf numFmtId="4" fontId="63" fillId="36" borderId="260" applyNumberFormat="0" applyProtection="0">
      <alignment horizontal="right" vertical="center"/>
    </xf>
    <xf numFmtId="4" fontId="63" fillId="36" borderId="260" applyNumberFormat="0" applyProtection="0">
      <alignment horizontal="right" vertical="center"/>
    </xf>
    <xf numFmtId="4" fontId="55" fillId="36" borderId="261" applyNumberFormat="0" applyProtection="0">
      <alignment horizontal="right" vertical="center"/>
    </xf>
    <xf numFmtId="4" fontId="55" fillId="36" borderId="261" applyNumberFormat="0" applyProtection="0">
      <alignment horizontal="right" vertical="center"/>
    </xf>
    <xf numFmtId="4" fontId="55" fillId="44" borderId="261" applyNumberFormat="0" applyProtection="0">
      <alignment horizontal="right" vertical="center"/>
    </xf>
    <xf numFmtId="4" fontId="55" fillId="44" borderId="261" applyNumberFormat="0" applyProtection="0">
      <alignment horizontal="right" vertical="center"/>
    </xf>
    <xf numFmtId="4" fontId="63" fillId="44" borderId="260" applyNumberFormat="0" applyProtection="0">
      <alignment horizontal="right" vertical="center"/>
    </xf>
    <xf numFmtId="4" fontId="63" fillId="44" borderId="260" applyNumberFormat="0" applyProtection="0">
      <alignment horizontal="right" vertical="center"/>
    </xf>
    <xf numFmtId="4" fontId="63" fillId="44" borderId="260" applyNumberFormat="0" applyProtection="0">
      <alignment horizontal="right" vertical="center"/>
    </xf>
    <xf numFmtId="4" fontId="63" fillId="44" borderId="260" applyNumberFormat="0" applyProtection="0">
      <alignment horizontal="right" vertical="center"/>
    </xf>
    <xf numFmtId="4" fontId="55" fillId="44" borderId="261" applyNumberFormat="0" applyProtection="0">
      <alignment horizontal="right" vertical="center"/>
    </xf>
    <xf numFmtId="4" fontId="55" fillId="44" borderId="261" applyNumberFormat="0" applyProtection="0">
      <alignment horizontal="right" vertical="center"/>
    </xf>
    <xf numFmtId="4" fontId="55" fillId="32" borderId="261" applyNumberFormat="0" applyProtection="0">
      <alignment horizontal="right" vertical="center"/>
    </xf>
    <xf numFmtId="4" fontId="55" fillId="32" borderId="261" applyNumberFormat="0" applyProtection="0">
      <alignment horizontal="right" vertical="center"/>
    </xf>
    <xf numFmtId="4" fontId="63" fillId="32" borderId="260" applyNumberFormat="0" applyProtection="0">
      <alignment horizontal="right" vertical="center"/>
    </xf>
    <xf numFmtId="4" fontId="63" fillId="32" borderId="260" applyNumberFormat="0" applyProtection="0">
      <alignment horizontal="right" vertical="center"/>
    </xf>
    <xf numFmtId="4" fontId="63" fillId="32" borderId="260" applyNumberFormat="0" applyProtection="0">
      <alignment horizontal="right" vertical="center"/>
    </xf>
    <xf numFmtId="4" fontId="63" fillId="32" borderId="260" applyNumberFormat="0" applyProtection="0">
      <alignment horizontal="right" vertical="center"/>
    </xf>
    <xf numFmtId="4" fontId="55" fillId="32" borderId="261" applyNumberFormat="0" applyProtection="0">
      <alignment horizontal="right" vertical="center"/>
    </xf>
    <xf numFmtId="4" fontId="55" fillId="32" borderId="261" applyNumberFormat="0" applyProtection="0">
      <alignment horizontal="right" vertical="center"/>
    </xf>
    <xf numFmtId="4" fontId="63" fillId="45" borderId="262" applyNumberFormat="0" applyProtection="0">
      <alignment horizontal="left" vertical="center" indent="1"/>
    </xf>
    <xf numFmtId="4" fontId="63" fillId="45" borderId="262" applyNumberFormat="0" applyProtection="0">
      <alignment horizontal="left" vertical="center" indent="1"/>
    </xf>
    <xf numFmtId="4" fontId="5" fillId="91" borderId="262" applyNumberFormat="0" applyProtection="0">
      <alignment horizontal="left" vertical="center" indent="1"/>
    </xf>
    <xf numFmtId="4" fontId="5" fillId="91" borderId="262" applyNumberFormat="0" applyProtection="0">
      <alignment horizontal="left" vertical="center" indent="1"/>
    </xf>
    <xf numFmtId="4" fontId="5" fillId="91" borderId="262" applyNumberFormat="0" applyProtection="0">
      <alignment horizontal="left" vertical="center" indent="1"/>
    </xf>
    <xf numFmtId="4" fontId="5" fillId="91" borderId="262" applyNumberFormat="0" applyProtection="0">
      <alignment horizontal="left" vertical="center" indent="1"/>
    </xf>
    <xf numFmtId="4" fontId="95" fillId="0" borderId="263" applyNumberFormat="0" applyProtection="0">
      <alignment horizontal="right" vertical="center"/>
    </xf>
    <xf numFmtId="4" fontId="95" fillId="0" borderId="263" applyNumberFormat="0" applyProtection="0">
      <alignment horizontal="right" vertical="center"/>
    </xf>
    <xf numFmtId="4" fontId="63" fillId="86" borderId="259" applyNumberFormat="0" applyProtection="0">
      <alignment horizontal="right" vertical="center"/>
    </xf>
    <xf numFmtId="4" fontId="63" fillId="86" borderId="259" applyNumberFormat="0" applyProtection="0">
      <alignment horizontal="right" vertical="center"/>
    </xf>
    <xf numFmtId="4" fontId="63" fillId="86" borderId="259" applyNumberFormat="0" applyProtection="0">
      <alignment horizontal="right" vertical="center"/>
    </xf>
    <xf numFmtId="4" fontId="63" fillId="86" borderId="259" applyNumberFormat="0" applyProtection="0">
      <alignment horizontal="right" vertical="center"/>
    </xf>
    <xf numFmtId="4" fontId="63" fillId="86" borderId="259" applyNumberFormat="0" applyProtection="0">
      <alignment horizontal="right" vertical="center"/>
    </xf>
    <xf numFmtId="4" fontId="63" fillId="86" borderId="259" applyNumberFormat="0" applyProtection="0">
      <alignment horizontal="right" vertical="center"/>
    </xf>
    <xf numFmtId="4" fontId="63" fillId="86" borderId="259" applyNumberFormat="0" applyProtection="0">
      <alignment horizontal="right" vertical="center"/>
    </xf>
    <xf numFmtId="4" fontId="63" fillId="86" borderId="259" applyNumberFormat="0" applyProtection="0">
      <alignment horizontal="right" vertical="center"/>
    </xf>
    <xf numFmtId="4" fontId="63" fillId="48" borderId="260" applyNumberFormat="0" applyProtection="0">
      <alignment horizontal="right" vertical="center"/>
    </xf>
    <xf numFmtId="4" fontId="63" fillId="48" borderId="260" applyNumberFormat="0" applyProtection="0">
      <alignment horizontal="right" vertical="center"/>
    </xf>
    <xf numFmtId="4" fontId="63" fillId="48" borderId="260" applyNumberFormat="0" applyProtection="0">
      <alignment horizontal="right" vertical="center"/>
    </xf>
    <xf numFmtId="4" fontId="63" fillId="48" borderId="260" applyNumberFormat="0" applyProtection="0">
      <alignment horizontal="right" vertical="center"/>
    </xf>
    <xf numFmtId="4" fontId="55" fillId="48" borderId="261" applyNumberFormat="0" applyProtection="0">
      <alignment horizontal="right" vertical="center"/>
    </xf>
    <xf numFmtId="4" fontId="55" fillId="48" borderId="261" applyNumberFormat="0" applyProtection="0">
      <alignment horizontal="right" vertical="center"/>
    </xf>
    <xf numFmtId="4" fontId="63" fillId="46" borderId="262" applyNumberFormat="0" applyProtection="0">
      <alignment horizontal="left" vertical="center" indent="1"/>
    </xf>
    <xf numFmtId="4" fontId="63" fillId="46" borderId="262" applyNumberFormat="0" applyProtection="0">
      <alignment horizontal="left" vertical="center" indent="1"/>
    </xf>
    <xf numFmtId="4" fontId="63" fillId="48" borderId="262" applyNumberFormat="0" applyProtection="0">
      <alignment horizontal="left" vertical="center" indent="1"/>
    </xf>
    <xf numFmtId="4" fontId="63" fillId="48" borderId="262"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63" fillId="94" borderId="260" applyNumberFormat="0" applyProtection="0">
      <alignment horizontal="left" vertical="center" indent="1"/>
    </xf>
    <xf numFmtId="0" fontId="63" fillId="94" borderId="260"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63" fillId="93" borderId="259" applyNumberFormat="0" applyProtection="0">
      <alignment horizontal="left" vertical="center" indent="1"/>
    </xf>
    <xf numFmtId="0" fontId="63" fillId="93" borderId="259"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63" fillId="93" borderId="259" applyNumberFormat="0" applyProtection="0">
      <alignment horizontal="left" vertical="center" indent="1"/>
    </xf>
    <xf numFmtId="0" fontId="63" fillId="93" borderId="259"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63" fillId="94" borderId="260" applyNumberFormat="0" applyProtection="0">
      <alignment horizontal="left" vertical="center" indent="1"/>
    </xf>
    <xf numFmtId="0" fontId="63" fillId="94" borderId="260"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center"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63" fillId="91" borderId="261" applyNumberFormat="0" applyProtection="0">
      <alignment horizontal="left" vertical="top" indent="1"/>
    </xf>
    <xf numFmtId="0" fontId="63" fillId="91"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63" fillId="91" borderId="261" applyNumberFormat="0" applyProtection="0">
      <alignment horizontal="left" vertical="top" indent="1"/>
    </xf>
    <xf numFmtId="0" fontId="63" fillId="91" borderId="261" applyNumberFormat="0" applyProtection="0">
      <alignment horizontal="left" vertical="top" indent="1"/>
    </xf>
    <xf numFmtId="0" fontId="63" fillId="91" borderId="261" applyNumberFormat="0" applyProtection="0">
      <alignment horizontal="left" vertical="top" indent="1"/>
    </xf>
    <xf numFmtId="0" fontId="63" fillId="91"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63" fillId="91" borderId="261" applyNumberFormat="0" applyProtection="0">
      <alignment horizontal="left" vertical="top" indent="1"/>
    </xf>
    <xf numFmtId="0" fontId="63" fillId="91"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7" borderId="261" applyNumberFormat="0" applyProtection="0">
      <alignment horizontal="left" vertical="top"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63" fillId="93" borderId="260" applyNumberFormat="0" applyProtection="0">
      <alignment horizontal="left" vertical="center" indent="1"/>
    </xf>
    <xf numFmtId="0" fontId="63" fillId="93" borderId="260"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63" fillId="95" borderId="259" applyNumberFormat="0" applyProtection="0">
      <alignment horizontal="left" vertical="center" indent="1"/>
    </xf>
    <xf numFmtId="0" fontId="63" fillId="95" borderId="259"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63" fillId="95" borderId="259" applyNumberFormat="0" applyProtection="0">
      <alignment horizontal="left" vertical="center" indent="1"/>
    </xf>
    <xf numFmtId="0" fontId="63" fillId="95" borderId="259"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63" fillId="93" borderId="260" applyNumberFormat="0" applyProtection="0">
      <alignment horizontal="left" vertical="center" indent="1"/>
    </xf>
    <xf numFmtId="0" fontId="63" fillId="93" borderId="260"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center"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63" fillId="48" borderId="261" applyNumberFormat="0" applyProtection="0">
      <alignment horizontal="left" vertical="top" indent="1"/>
    </xf>
    <xf numFmtId="0" fontId="63" fillId="48"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63" fillId="48" borderId="261" applyNumberFormat="0" applyProtection="0">
      <alignment horizontal="left" vertical="top" indent="1"/>
    </xf>
    <xf numFmtId="0" fontId="63" fillId="48" borderId="261" applyNumberFormat="0" applyProtection="0">
      <alignment horizontal="left" vertical="top" indent="1"/>
    </xf>
    <xf numFmtId="0" fontId="63" fillId="48" borderId="261" applyNumberFormat="0" applyProtection="0">
      <alignment horizontal="left" vertical="top" indent="1"/>
    </xf>
    <xf numFmtId="0" fontId="63" fillId="48"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63" fillId="48" borderId="261" applyNumberFormat="0" applyProtection="0">
      <alignment horizontal="left" vertical="top" indent="1"/>
    </xf>
    <xf numFmtId="0" fontId="63" fillId="48"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3" borderId="261" applyNumberFormat="0" applyProtection="0">
      <alignment horizontal="left" vertical="top"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63" fillId="77" borderId="260" applyNumberFormat="0" applyProtection="0">
      <alignment horizontal="left" vertical="center" indent="1"/>
    </xf>
    <xf numFmtId="0" fontId="63" fillId="77" borderId="260"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63" fillId="94" borderId="259" applyNumberFormat="0" applyProtection="0">
      <alignment horizontal="left" vertical="center" indent="1"/>
    </xf>
    <xf numFmtId="0" fontId="63" fillId="94" borderId="259"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63" fillId="94" borderId="259" applyNumberFormat="0" applyProtection="0">
      <alignment horizontal="left" vertical="center" indent="1"/>
    </xf>
    <xf numFmtId="0" fontId="63" fillId="94" borderId="259"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63" fillId="77" borderId="260" applyNumberFormat="0" applyProtection="0">
      <alignment horizontal="left" vertical="center" indent="1"/>
    </xf>
    <xf numFmtId="0" fontId="63" fillId="77" borderId="260"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center"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63" fillId="77" borderId="261" applyNumberFormat="0" applyProtection="0">
      <alignment horizontal="left" vertical="top" indent="1"/>
    </xf>
    <xf numFmtId="0" fontId="63" fillId="77"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63" fillId="77" borderId="261" applyNumberFormat="0" applyProtection="0">
      <alignment horizontal="left" vertical="top" indent="1"/>
    </xf>
    <xf numFmtId="0" fontId="63" fillId="77" borderId="261" applyNumberFormat="0" applyProtection="0">
      <alignment horizontal="left" vertical="top" indent="1"/>
    </xf>
    <xf numFmtId="0" fontId="63" fillId="77" borderId="261" applyNumberFormat="0" applyProtection="0">
      <alignment horizontal="left" vertical="top" indent="1"/>
    </xf>
    <xf numFmtId="0" fontId="63" fillId="77"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63" fillId="77" borderId="261" applyNumberFormat="0" applyProtection="0">
      <alignment horizontal="left" vertical="top" indent="1"/>
    </xf>
    <xf numFmtId="0" fontId="63" fillId="77"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49" borderId="261" applyNumberFormat="0" applyProtection="0">
      <alignment horizontal="left" vertical="top"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63" fillId="46" borderId="260" applyNumberFormat="0" applyProtection="0">
      <alignment horizontal="left" vertical="center" indent="1"/>
    </xf>
    <xf numFmtId="0" fontId="63" fillId="46" borderId="260"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63" fillId="86" borderId="259" applyNumberFormat="0" applyProtection="0">
      <alignment horizontal="left" vertical="center" indent="1"/>
    </xf>
    <xf numFmtId="0" fontId="63" fillId="86" borderId="259"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63" fillId="86" borderId="259" applyNumberFormat="0" applyProtection="0">
      <alignment horizontal="left" vertical="center" indent="1"/>
    </xf>
    <xf numFmtId="0" fontId="63" fillId="86" borderId="259"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63" fillId="46" borderId="260" applyNumberFormat="0" applyProtection="0">
      <alignment horizontal="left" vertical="center" indent="1"/>
    </xf>
    <xf numFmtId="0" fontId="63" fillId="46" borderId="260"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center"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63" fillId="46" borderId="261" applyNumberFormat="0" applyProtection="0">
      <alignment horizontal="left" vertical="top" indent="1"/>
    </xf>
    <xf numFmtId="0" fontId="63" fillId="46"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63" fillId="46" borderId="261" applyNumberFormat="0" applyProtection="0">
      <alignment horizontal="left" vertical="top" indent="1"/>
    </xf>
    <xf numFmtId="0" fontId="63" fillId="46" borderId="261" applyNumberFormat="0" applyProtection="0">
      <alignment horizontal="left" vertical="top" indent="1"/>
    </xf>
    <xf numFmtId="0" fontId="63" fillId="46" borderId="261" applyNumberFormat="0" applyProtection="0">
      <alignment horizontal="left" vertical="top" indent="1"/>
    </xf>
    <xf numFmtId="0" fontId="63" fillId="46"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63" fillId="46" borderId="261" applyNumberFormat="0" applyProtection="0">
      <alignment horizontal="left" vertical="top" indent="1"/>
    </xf>
    <xf numFmtId="0" fontId="63" fillId="46"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50" borderId="261" applyNumberFormat="0" applyProtection="0">
      <alignment horizontal="left" vertical="top" indent="1"/>
    </xf>
    <xf numFmtId="0" fontId="5" fillId="96" borderId="263" applyNumberFormat="0">
      <protection locked="0"/>
    </xf>
    <xf numFmtId="0" fontId="5" fillId="96" borderId="263" applyNumberFormat="0">
      <protection locked="0"/>
    </xf>
    <xf numFmtId="0" fontId="5" fillId="96" borderId="263" applyNumberFormat="0">
      <protection locked="0"/>
    </xf>
    <xf numFmtId="0" fontId="5" fillId="96" borderId="263" applyNumberFormat="0">
      <protection locked="0"/>
    </xf>
    <xf numFmtId="0" fontId="64" fillId="91" borderId="264" applyBorder="0"/>
    <xf numFmtId="4" fontId="55" fillId="40" borderId="261" applyNumberFormat="0" applyProtection="0">
      <alignment vertical="center"/>
    </xf>
    <xf numFmtId="4" fontId="55" fillId="40" borderId="261" applyNumberFormat="0" applyProtection="0">
      <alignment vertical="center"/>
    </xf>
    <xf numFmtId="4" fontId="95" fillId="97" borderId="261" applyNumberFormat="0" applyProtection="0">
      <alignment vertical="center"/>
    </xf>
    <xf numFmtId="4" fontId="95" fillId="97" borderId="261" applyNumberFormat="0" applyProtection="0">
      <alignment vertical="center"/>
    </xf>
    <xf numFmtId="4" fontId="95" fillId="97" borderId="261" applyNumberFormat="0" applyProtection="0">
      <alignment vertical="center"/>
    </xf>
    <xf numFmtId="4" fontId="95" fillId="97" borderId="261" applyNumberFormat="0" applyProtection="0">
      <alignment vertical="center"/>
    </xf>
    <xf numFmtId="4" fontId="55" fillId="40" borderId="261" applyNumberFormat="0" applyProtection="0">
      <alignment vertical="center"/>
    </xf>
    <xf numFmtId="4" fontId="55" fillId="40" borderId="261" applyNumberFormat="0" applyProtection="0">
      <alignment vertical="center"/>
    </xf>
    <xf numFmtId="4" fontId="57" fillId="40" borderId="261" applyNumberFormat="0" applyProtection="0">
      <alignment vertical="center"/>
    </xf>
    <xf numFmtId="4" fontId="57" fillId="40" borderId="261" applyNumberFormat="0" applyProtection="0">
      <alignment vertical="center"/>
    </xf>
    <xf numFmtId="4" fontId="100" fillId="0" borderId="259" applyNumberFormat="0" applyProtection="0">
      <alignment vertical="center"/>
    </xf>
    <xf numFmtId="4" fontId="100" fillId="0" borderId="259" applyNumberFormat="0" applyProtection="0">
      <alignment vertical="center"/>
    </xf>
    <xf numFmtId="4" fontId="100" fillId="0" borderId="259" applyNumberFormat="0" applyProtection="0">
      <alignment vertical="center"/>
    </xf>
    <xf numFmtId="4" fontId="100" fillId="0" borderId="259" applyNumberFormat="0" applyProtection="0">
      <alignment vertical="center"/>
    </xf>
    <xf numFmtId="4" fontId="97" fillId="40" borderId="263" applyNumberFormat="0" applyProtection="0">
      <alignment vertical="center"/>
    </xf>
    <xf numFmtId="4" fontId="97" fillId="40" borderId="263" applyNumberFormat="0" applyProtection="0">
      <alignment vertical="center"/>
    </xf>
    <xf numFmtId="4" fontId="97" fillId="40" borderId="263" applyNumberFormat="0" applyProtection="0">
      <alignment vertical="center"/>
    </xf>
    <xf numFmtId="4" fontId="97" fillId="40" borderId="263" applyNumberFormat="0" applyProtection="0">
      <alignment vertical="center"/>
    </xf>
    <xf numFmtId="4" fontId="57" fillId="40" borderId="261" applyNumberFormat="0" applyProtection="0">
      <alignment vertical="center"/>
    </xf>
    <xf numFmtId="4" fontId="57" fillId="40" borderId="261" applyNumberFormat="0" applyProtection="0">
      <alignment vertical="center"/>
    </xf>
    <xf numFmtId="4" fontId="55" fillId="40" borderId="261" applyNumberFormat="0" applyProtection="0">
      <alignment horizontal="left" vertical="center" indent="1"/>
    </xf>
    <xf numFmtId="4" fontId="55" fillId="40" borderId="261" applyNumberFormat="0" applyProtection="0">
      <alignment horizontal="left" vertical="center" indent="1"/>
    </xf>
    <xf numFmtId="4" fontId="95" fillId="94" borderId="261" applyNumberFormat="0" applyProtection="0">
      <alignment horizontal="left" vertical="center" indent="1"/>
    </xf>
    <xf numFmtId="4" fontId="95" fillId="94" borderId="261" applyNumberFormat="0" applyProtection="0">
      <alignment horizontal="left" vertical="center" indent="1"/>
    </xf>
    <xf numFmtId="4" fontId="95" fillId="94" borderId="261" applyNumberFormat="0" applyProtection="0">
      <alignment horizontal="left" vertical="center" indent="1"/>
    </xf>
    <xf numFmtId="4" fontId="95" fillId="94" borderId="261" applyNumberFormat="0" applyProtection="0">
      <alignment horizontal="left" vertical="center" indent="1"/>
    </xf>
    <xf numFmtId="4" fontId="55" fillId="40" borderId="261" applyNumberFormat="0" applyProtection="0">
      <alignment horizontal="left" vertical="center" indent="1"/>
    </xf>
    <xf numFmtId="4" fontId="55" fillId="40" borderId="261" applyNumberFormat="0" applyProtection="0">
      <alignment horizontal="left" vertical="center" indent="1"/>
    </xf>
    <xf numFmtId="0" fontId="55" fillId="40" borderId="261" applyNumberFormat="0" applyProtection="0">
      <alignment horizontal="left" vertical="top" indent="1"/>
    </xf>
    <xf numFmtId="0" fontId="55" fillId="40" borderId="261" applyNumberFormat="0" applyProtection="0">
      <alignment horizontal="left" vertical="top" indent="1"/>
    </xf>
    <xf numFmtId="0" fontId="95" fillId="97" borderId="261" applyNumberFormat="0" applyProtection="0">
      <alignment horizontal="left" vertical="top" indent="1"/>
    </xf>
    <xf numFmtId="0" fontId="95" fillId="97" borderId="261" applyNumberFormat="0" applyProtection="0">
      <alignment horizontal="left" vertical="top" indent="1"/>
    </xf>
    <xf numFmtId="0" fontId="95" fillId="97" borderId="261" applyNumberFormat="0" applyProtection="0">
      <alignment horizontal="left" vertical="top" indent="1"/>
    </xf>
    <xf numFmtId="0" fontId="95" fillId="97" borderId="261" applyNumberFormat="0" applyProtection="0">
      <alignment horizontal="left" vertical="top" indent="1"/>
    </xf>
    <xf numFmtId="0" fontId="55" fillId="40" borderId="261" applyNumberFormat="0" applyProtection="0">
      <alignment horizontal="left" vertical="top" indent="1"/>
    </xf>
    <xf numFmtId="0" fontId="55" fillId="40" borderId="261" applyNumberFormat="0" applyProtection="0">
      <alignment horizontal="left" vertical="top" indent="1"/>
    </xf>
    <xf numFmtId="4" fontId="55" fillId="46" borderId="261" applyNumberFormat="0" applyProtection="0">
      <alignment horizontal="right" vertical="center"/>
    </xf>
    <xf numFmtId="4" fontId="95" fillId="0" borderId="263" applyNumberFormat="0" applyProtection="0">
      <alignment horizontal="right" vertical="center"/>
    </xf>
    <xf numFmtId="4" fontId="95" fillId="0" borderId="263" applyNumberFormat="0" applyProtection="0">
      <alignment horizontal="right" vertical="center"/>
    </xf>
    <xf numFmtId="4" fontId="55" fillId="46" borderId="261" applyNumberFormat="0" applyProtection="0">
      <alignment horizontal="right" vertical="center"/>
    </xf>
    <xf numFmtId="4" fontId="55" fillId="46" borderId="261" applyNumberFormat="0" applyProtection="0">
      <alignment horizontal="right" vertical="center"/>
    </xf>
    <xf numFmtId="4" fontId="63" fillId="0" borderId="262" applyNumberFormat="0" applyProtection="0">
      <alignment horizontal="right" vertical="center"/>
    </xf>
    <xf numFmtId="4" fontId="63" fillId="0" borderId="262" applyNumberFormat="0" applyProtection="0">
      <alignment horizontal="right" vertical="center"/>
    </xf>
    <xf numFmtId="4" fontId="63" fillId="0" borderId="262" applyNumberFormat="0" applyProtection="0">
      <alignment horizontal="right" vertical="center"/>
    </xf>
    <xf numFmtId="4" fontId="63" fillId="0" borderId="262" applyNumberFormat="0" applyProtection="0">
      <alignment horizontal="right" vertical="center"/>
    </xf>
    <xf numFmtId="4" fontId="63" fillId="0" borderId="260" applyNumberFormat="0" applyProtection="0">
      <alignment horizontal="right" vertical="center"/>
    </xf>
    <xf numFmtId="4" fontId="63" fillId="0" borderId="260" applyNumberFormat="0" applyProtection="0">
      <alignment horizontal="right" vertical="center"/>
    </xf>
    <xf numFmtId="4" fontId="63" fillId="0" borderId="260" applyNumberFormat="0" applyProtection="0">
      <alignment horizontal="right" vertical="center"/>
    </xf>
    <xf numFmtId="4" fontId="63" fillId="0" borderId="260" applyNumberFormat="0" applyProtection="0">
      <alignment horizontal="right" vertical="center"/>
    </xf>
    <xf numFmtId="4" fontId="63" fillId="0" borderId="262" applyNumberFormat="0" applyProtection="0">
      <alignment horizontal="right" vertical="center"/>
    </xf>
    <xf numFmtId="4" fontId="55" fillId="46" borderId="261" applyNumberFormat="0" applyProtection="0">
      <alignment horizontal="right" vertical="center"/>
    </xf>
    <xf numFmtId="4" fontId="55" fillId="46" borderId="261" applyNumberFormat="0" applyProtection="0">
      <alignment horizontal="right" vertical="center"/>
    </xf>
    <xf numFmtId="4" fontId="55" fillId="46" borderId="261" applyNumberFormat="0" applyProtection="0">
      <alignment horizontal="right" vertical="center"/>
    </xf>
    <xf numFmtId="4" fontId="57" fillId="46" borderId="261" applyNumberFormat="0" applyProtection="0">
      <alignment horizontal="right" vertical="center"/>
    </xf>
    <xf numFmtId="4" fontId="57" fillId="46" borderId="261" applyNumberFormat="0" applyProtection="0">
      <alignment horizontal="right" vertical="center"/>
    </xf>
    <xf numFmtId="4" fontId="97" fillId="7" borderId="260" applyNumberFormat="0" applyProtection="0">
      <alignment horizontal="right" vertical="center"/>
    </xf>
    <xf numFmtId="4" fontId="97" fillId="7" borderId="260" applyNumberFormat="0" applyProtection="0">
      <alignment horizontal="right" vertical="center"/>
    </xf>
    <xf numFmtId="4" fontId="97" fillId="7" borderId="260" applyNumberFormat="0" applyProtection="0">
      <alignment horizontal="right" vertical="center"/>
    </xf>
    <xf numFmtId="4" fontId="97" fillId="7" borderId="260" applyNumberFormat="0" applyProtection="0">
      <alignment horizontal="right" vertical="center"/>
    </xf>
    <xf numFmtId="4" fontId="57" fillId="46" borderId="261" applyNumberFormat="0" applyProtection="0">
      <alignment horizontal="right" vertical="center"/>
    </xf>
    <xf numFmtId="4" fontId="57" fillId="46" borderId="261" applyNumberFormat="0" applyProtection="0">
      <alignment horizontal="right" vertical="center"/>
    </xf>
    <xf numFmtId="4" fontId="95" fillId="51" borderId="263" applyNumberFormat="0" applyProtection="0">
      <alignment horizontal="center" vertical="center" wrapText="1"/>
    </xf>
    <xf numFmtId="4" fontId="95" fillId="51" borderId="263" applyNumberFormat="0" applyProtection="0">
      <alignment horizontal="center" vertical="center" wrapText="1"/>
    </xf>
    <xf numFmtId="4" fontId="55" fillId="48" borderId="261" applyNumberFormat="0" applyProtection="0">
      <alignment horizontal="left" vertical="center" indent="1"/>
    </xf>
    <xf numFmtId="4" fontId="55" fillId="48" borderId="261" applyNumberFormat="0" applyProtection="0">
      <alignment horizontal="left" vertical="center" indent="1"/>
    </xf>
    <xf numFmtId="4" fontId="63" fillId="87" borderId="260" applyNumberFormat="0" applyProtection="0">
      <alignment horizontal="left" vertical="center" indent="1"/>
    </xf>
    <xf numFmtId="4" fontId="63" fillId="87" borderId="260" applyNumberFormat="0" applyProtection="0">
      <alignment horizontal="left" vertical="center" indent="1"/>
    </xf>
    <xf numFmtId="4" fontId="63" fillId="87" borderId="260" applyNumberFormat="0" applyProtection="0">
      <alignment horizontal="left" vertical="center" indent="1"/>
    </xf>
    <xf numFmtId="4" fontId="63" fillId="87" borderId="260" applyNumberFormat="0" applyProtection="0">
      <alignment horizontal="left" vertical="center" indent="1"/>
    </xf>
    <xf numFmtId="4" fontId="55" fillId="48" borderId="261" applyNumberFormat="0" applyProtection="0">
      <alignment horizontal="left" vertical="center" indent="1"/>
    </xf>
    <xf numFmtId="4" fontId="55" fillId="48" borderId="261" applyNumberFormat="0" applyProtection="0">
      <alignment horizontal="left" vertical="center" indent="1"/>
    </xf>
    <xf numFmtId="4" fontId="55" fillId="48" borderId="261" applyNumberFormat="0" applyProtection="0">
      <alignment horizontal="left" vertical="center" indent="1"/>
    </xf>
    <xf numFmtId="4" fontId="55" fillId="48" borderId="261" applyNumberFormat="0" applyProtection="0">
      <alignment horizontal="left" vertical="center" indent="1"/>
    </xf>
    <xf numFmtId="0" fontId="55" fillId="43" borderId="261" applyNumberFormat="0" applyProtection="0">
      <alignment horizontal="left" vertical="top" indent="1"/>
    </xf>
    <xf numFmtId="0" fontId="55" fillId="43" borderId="261" applyNumberFormat="0" applyProtection="0">
      <alignment horizontal="left" vertical="top" indent="1"/>
    </xf>
    <xf numFmtId="0" fontId="55" fillId="43" borderId="261" applyNumberFormat="0" applyProtection="0">
      <alignment horizontal="right" vertical="top"/>
    </xf>
    <xf numFmtId="0" fontId="55" fillId="43" borderId="261" applyNumberFormat="0" applyProtection="0">
      <alignment horizontal="right" vertical="top"/>
    </xf>
    <xf numFmtId="0" fontId="95" fillId="48" borderId="261" applyNumberFormat="0" applyProtection="0">
      <alignment horizontal="left" vertical="top" indent="1"/>
    </xf>
    <xf numFmtId="0" fontId="95" fillId="48" borderId="261" applyNumberFormat="0" applyProtection="0">
      <alignment horizontal="left" vertical="top" indent="1"/>
    </xf>
    <xf numFmtId="0" fontId="53" fillId="43" borderId="261" applyNumberFormat="0" applyProtection="0">
      <alignment horizontal="left" vertical="top" indent="1"/>
    </xf>
    <xf numFmtId="0" fontId="53" fillId="43" borderId="261" applyNumberFormat="0" applyProtection="0">
      <alignment horizontal="left" vertical="top" indent="1"/>
    </xf>
    <xf numFmtId="0" fontId="55" fillId="43" borderId="261" applyNumberFormat="0" applyProtection="0">
      <alignment horizontal="right" vertical="top"/>
    </xf>
    <xf numFmtId="0" fontId="55" fillId="43" borderId="261" applyNumberFormat="0" applyProtection="0">
      <alignment horizontal="right" vertical="top"/>
    </xf>
    <xf numFmtId="0" fontId="55" fillId="43" borderId="261" applyNumberFormat="0" applyProtection="0">
      <alignment horizontal="centerContinuous" vertical="top"/>
    </xf>
    <xf numFmtId="0" fontId="55" fillId="43" borderId="261" applyNumberFormat="0" applyProtection="0">
      <alignment horizontal="centerContinuous" vertical="top"/>
    </xf>
    <xf numFmtId="0" fontId="55" fillId="43" borderId="261" applyNumberFormat="0" applyProtection="0">
      <alignment horizontal="centerContinuous" vertical="top"/>
    </xf>
    <xf numFmtId="0" fontId="55" fillId="43" borderId="261" applyNumberFormat="0" applyProtection="0">
      <alignment horizontal="centerContinuous" vertical="top"/>
    </xf>
    <xf numFmtId="4" fontId="102" fillId="52" borderId="262" applyNumberFormat="0" applyProtection="0">
      <alignment horizontal="left" vertical="center" indent="1"/>
    </xf>
    <xf numFmtId="4" fontId="102" fillId="52" borderId="262" applyNumberFormat="0" applyProtection="0">
      <alignment horizontal="left" vertical="center" indent="1"/>
    </xf>
    <xf numFmtId="4" fontId="60" fillId="46" borderId="261" applyNumberFormat="0" applyProtection="0">
      <alignment horizontal="right" vertical="center"/>
    </xf>
    <xf numFmtId="4" fontId="60" fillId="46" borderId="261" applyNumberFormat="0" applyProtection="0">
      <alignment horizontal="right" vertical="center"/>
    </xf>
    <xf numFmtId="4" fontId="104" fillId="96" borderId="260" applyNumberFormat="0" applyProtection="0">
      <alignment horizontal="right" vertical="center"/>
    </xf>
    <xf numFmtId="4" fontId="104" fillId="96" borderId="260" applyNumberFormat="0" applyProtection="0">
      <alignment horizontal="right" vertical="center"/>
    </xf>
    <xf numFmtId="4" fontId="104" fillId="96" borderId="260" applyNumberFormat="0" applyProtection="0">
      <alignment horizontal="right" vertical="center"/>
    </xf>
    <xf numFmtId="4" fontId="104" fillId="96" borderId="260" applyNumberFormat="0" applyProtection="0">
      <alignment horizontal="right" vertical="center"/>
    </xf>
    <xf numFmtId="4" fontId="60" fillId="46" borderId="261" applyNumberFormat="0" applyProtection="0">
      <alignment horizontal="right" vertical="center"/>
    </xf>
    <xf numFmtId="4" fontId="60" fillId="46" borderId="261" applyNumberFormat="0" applyProtection="0">
      <alignment horizontal="right" vertical="center"/>
    </xf>
    <xf numFmtId="0" fontId="111" fillId="99" borderId="243">
      <alignment horizontal="right" wrapText="1"/>
    </xf>
    <xf numFmtId="0" fontId="53" fillId="0" borderId="265" applyNumberFormat="0" applyFill="0" applyAlignment="0" applyProtection="0"/>
    <xf numFmtId="0" fontId="79" fillId="0" borderId="266" applyNumberFormat="0" applyFill="0" applyAlignment="0" applyProtection="0"/>
    <xf numFmtId="4" fontId="5" fillId="91" borderId="262" applyNumberFormat="0" applyProtection="0">
      <alignment horizontal="left" vertical="center" indent="1"/>
    </xf>
    <xf numFmtId="4" fontId="58" fillId="90" borderId="259" applyNumberFormat="0" applyProtection="0">
      <alignment horizontal="left" vertical="center" indent="1"/>
    </xf>
    <xf numFmtId="4" fontId="5" fillId="91" borderId="262" applyNumberFormat="0" applyProtection="0">
      <alignment horizontal="left" vertical="center" indent="1"/>
    </xf>
    <xf numFmtId="4" fontId="63" fillId="45" borderId="262" applyNumberFormat="0" applyProtection="0">
      <alignment horizontal="left" vertical="center" indent="1"/>
    </xf>
    <xf numFmtId="4" fontId="63" fillId="45" borderId="262" applyNumberFormat="0" applyProtection="0">
      <alignment horizontal="left" vertical="center" indent="1"/>
    </xf>
    <xf numFmtId="4" fontId="58" fillId="90" borderId="259" applyNumberFormat="0" applyProtection="0">
      <alignment horizontal="left" vertical="center" indent="1"/>
    </xf>
    <xf numFmtId="4" fontId="95" fillId="44" borderId="259" applyNumberFormat="0" applyProtection="0">
      <alignment horizontal="right" vertical="center"/>
    </xf>
    <xf numFmtId="4" fontId="95" fillId="44" borderId="259" applyNumberFormat="0" applyProtection="0">
      <alignment horizontal="right" vertical="center"/>
    </xf>
    <xf numFmtId="4" fontId="63" fillId="36" borderId="260" applyNumberFormat="0" applyProtection="0">
      <alignment horizontal="right" vertical="center"/>
    </xf>
    <xf numFmtId="4" fontId="63" fillId="34" borderId="260" applyNumberFormat="0" applyProtection="0">
      <alignment horizontal="right" vertical="center"/>
    </xf>
    <xf numFmtId="10" fontId="63" fillId="40" borderId="263" applyNumberFormat="0" applyBorder="0" applyAlignment="0" applyProtection="0"/>
    <xf numFmtId="4" fontId="53" fillId="41" borderId="261" applyNumberFormat="0" applyProtection="0">
      <alignment vertical="center"/>
    </xf>
    <xf numFmtId="4" fontId="56" fillId="42" borderId="261" applyNumberFormat="0" applyProtection="0">
      <alignment vertical="center"/>
    </xf>
    <xf numFmtId="4" fontId="53" fillId="42" borderId="261" applyNumberFormat="0" applyProtection="0">
      <alignment horizontal="left" vertical="center" indent="1"/>
    </xf>
    <xf numFmtId="0" fontId="53" fillId="42" borderId="261" applyNumberFormat="0" applyProtection="0">
      <alignment horizontal="left" vertical="top" indent="1"/>
    </xf>
    <xf numFmtId="4" fontId="55" fillId="30" borderId="261" applyNumberFormat="0" applyProtection="0">
      <alignment horizontal="right" vertical="center"/>
    </xf>
    <xf numFmtId="4" fontId="55" fillId="31" borderId="261" applyNumberFormat="0" applyProtection="0">
      <alignment horizontal="right" vertical="center"/>
    </xf>
    <xf numFmtId="4" fontId="55" fillId="35" borderId="261" applyNumberFormat="0" applyProtection="0">
      <alignment horizontal="right" vertical="center"/>
    </xf>
    <xf numFmtId="4" fontId="55" fillId="33" borderId="261" applyNumberFormat="0" applyProtection="0">
      <alignment horizontal="right" vertical="center"/>
    </xf>
    <xf numFmtId="4" fontId="55" fillId="34" borderId="261" applyNumberFormat="0" applyProtection="0">
      <alignment horizontal="right" vertical="center"/>
    </xf>
    <xf numFmtId="4" fontId="55" fillId="37" borderId="261" applyNumberFormat="0" applyProtection="0">
      <alignment horizontal="right" vertical="center"/>
    </xf>
    <xf numFmtId="4" fontId="55" fillId="36" borderId="261" applyNumberFormat="0" applyProtection="0">
      <alignment horizontal="right" vertical="center"/>
    </xf>
    <xf numFmtId="4" fontId="55" fillId="44" borderId="261" applyNumberFormat="0" applyProtection="0">
      <alignment horizontal="right" vertical="center"/>
    </xf>
    <xf numFmtId="4" fontId="55" fillId="32" borderId="261" applyNumberFormat="0" applyProtection="0">
      <alignment horizontal="right" vertical="center"/>
    </xf>
    <xf numFmtId="0" fontId="73" fillId="77" borderId="267" applyNumberFormat="0" applyAlignment="0" applyProtection="0"/>
    <xf numFmtId="4" fontId="60" fillId="46" borderId="261" applyNumberFormat="0" applyProtection="0">
      <alignment horizontal="right" vertical="center"/>
    </xf>
    <xf numFmtId="0" fontId="63" fillId="77" borderId="260" applyNumberFormat="0" applyProtection="0">
      <alignment horizontal="left" vertical="center" indent="1"/>
    </xf>
    <xf numFmtId="0" fontId="63" fillId="93" borderId="260" applyNumberFormat="0" applyProtection="0">
      <alignment horizontal="left" vertical="center" indent="1"/>
    </xf>
    <xf numFmtId="0" fontId="63" fillId="95" borderId="259" applyNumberFormat="0" applyProtection="0">
      <alignment horizontal="left" vertical="center" indent="1"/>
    </xf>
    <xf numFmtId="0" fontId="63" fillId="95" borderId="259" applyNumberFormat="0" applyProtection="0">
      <alignment horizontal="left" vertical="center" indent="1"/>
    </xf>
    <xf numFmtId="0" fontId="63" fillId="93" borderId="260" applyNumberFormat="0" applyProtection="0">
      <alignment horizontal="left" vertical="center" indent="1"/>
    </xf>
    <xf numFmtId="0" fontId="63" fillId="94" borderId="260" applyNumberFormat="0" applyProtection="0">
      <alignment horizontal="left" vertical="center" indent="1"/>
    </xf>
    <xf numFmtId="0" fontId="63" fillId="93" borderId="259" applyNumberFormat="0" applyProtection="0">
      <alignment horizontal="left" vertical="center" indent="1"/>
    </xf>
    <xf numFmtId="0" fontId="63" fillId="93" borderId="259" applyNumberFormat="0" applyProtection="0">
      <alignment horizontal="left" vertical="center" indent="1"/>
    </xf>
    <xf numFmtId="0" fontId="63" fillId="94" borderId="260" applyNumberFormat="0" applyProtection="0">
      <alignment horizontal="left" vertical="center" indent="1"/>
    </xf>
    <xf numFmtId="4" fontId="63" fillId="48" borderId="262" applyNumberFormat="0" applyProtection="0">
      <alignment horizontal="left" vertical="center" indent="1"/>
    </xf>
    <xf numFmtId="4" fontId="63" fillId="48" borderId="262" applyNumberFormat="0" applyProtection="0">
      <alignment horizontal="left" vertical="center" indent="1"/>
    </xf>
    <xf numFmtId="4" fontId="63" fillId="46" borderId="262" applyNumberFormat="0" applyProtection="0">
      <alignment horizontal="left" vertical="center" indent="1"/>
    </xf>
    <xf numFmtId="4" fontId="63" fillId="46" borderId="262" applyNumberFormat="0" applyProtection="0">
      <alignment horizontal="left" vertical="center" indent="1"/>
    </xf>
    <xf numFmtId="4" fontId="63" fillId="48" borderId="260" applyNumberFormat="0" applyProtection="0">
      <alignment horizontal="right" vertical="center"/>
    </xf>
    <xf numFmtId="4" fontId="63" fillId="48" borderId="260" applyNumberFormat="0" applyProtection="0">
      <alignment horizontal="right" vertical="center"/>
    </xf>
    <xf numFmtId="4" fontId="63" fillId="86" borderId="259" applyNumberFormat="0" applyProtection="0">
      <alignment horizontal="right" vertical="center"/>
    </xf>
    <xf numFmtId="4" fontId="63" fillId="86" borderId="259" applyNumberFormat="0" applyProtection="0">
      <alignment horizontal="right" vertical="center"/>
    </xf>
    <xf numFmtId="4" fontId="63" fillId="86" borderId="259" applyNumberFormat="0" applyProtection="0">
      <alignment horizontal="right" vertical="center"/>
    </xf>
    <xf numFmtId="4" fontId="63" fillId="86" borderId="259" applyNumberFormat="0" applyProtection="0">
      <alignment horizontal="right" vertical="center"/>
    </xf>
    <xf numFmtId="4" fontId="98" fillId="51" borderId="263" applyNumberFormat="0" applyProtection="0">
      <alignment horizontal="right" vertical="center"/>
    </xf>
    <xf numFmtId="4" fontId="5" fillId="91" borderId="262" applyNumberFormat="0" applyProtection="0">
      <alignment horizontal="left" vertical="center" indent="1"/>
    </xf>
    <xf numFmtId="0" fontId="73" fillId="77" borderId="267" applyNumberFormat="0" applyAlignment="0" applyProtection="0"/>
    <xf numFmtId="0" fontId="74" fillId="78" borderId="260" applyNumberFormat="0" applyAlignment="0" applyProtection="0"/>
    <xf numFmtId="4" fontId="5" fillId="91" borderId="262" applyNumberFormat="0" applyProtection="0">
      <alignment horizontal="left" vertical="center" indent="1"/>
    </xf>
    <xf numFmtId="4" fontId="53" fillId="91" borderId="259" applyNumberFormat="0" applyProtection="0">
      <alignment horizontal="left" vertical="center" indent="1"/>
    </xf>
    <xf numFmtId="4" fontId="53" fillId="91" borderId="259" applyNumberFormat="0" applyProtection="0">
      <alignment horizontal="left" vertical="center" indent="1"/>
    </xf>
    <xf numFmtId="4" fontId="63" fillId="32" borderId="260" applyNumberFormat="0" applyProtection="0">
      <alignment horizontal="right" vertical="center"/>
    </xf>
    <xf numFmtId="4" fontId="63" fillId="32" borderId="260" applyNumberFormat="0" applyProtection="0">
      <alignment horizontal="right" vertical="center"/>
    </xf>
    <xf numFmtId="4" fontId="95" fillId="32" borderId="259" applyNumberFormat="0" applyProtection="0">
      <alignment horizontal="right" vertical="center"/>
    </xf>
    <xf numFmtId="4" fontId="95" fillId="32" borderId="259" applyNumberFormat="0" applyProtection="0">
      <alignment horizontal="right" vertical="center"/>
    </xf>
    <xf numFmtId="4" fontId="63" fillId="44" borderId="260" applyNumberFormat="0" applyProtection="0">
      <alignment horizontal="right" vertical="center"/>
    </xf>
    <xf numFmtId="4" fontId="63" fillId="44" borderId="260" applyNumberFormat="0" applyProtection="0">
      <alignment horizontal="right" vertical="center"/>
    </xf>
    <xf numFmtId="4" fontId="63" fillId="36" borderId="260" applyNumberFormat="0" applyProtection="0">
      <alignment horizontal="right" vertical="center"/>
    </xf>
    <xf numFmtId="4" fontId="95" fillId="36" borderId="259" applyNumberFormat="0" applyProtection="0">
      <alignment horizontal="right" vertical="center"/>
    </xf>
    <xf numFmtId="4" fontId="95" fillId="36" borderId="259" applyNumberFormat="0" applyProtection="0">
      <alignment horizontal="right" vertical="center"/>
    </xf>
    <xf numFmtId="4" fontId="63" fillId="37" borderId="260" applyNumberFormat="0" applyProtection="0">
      <alignment horizontal="right" vertical="center"/>
    </xf>
    <xf numFmtId="4" fontId="63" fillId="37" borderId="260" applyNumberFormat="0" applyProtection="0">
      <alignment horizontal="right" vertical="center"/>
    </xf>
    <xf numFmtId="4" fontId="95" fillId="37" borderId="259" applyNumberFormat="0" applyProtection="0">
      <alignment horizontal="right" vertical="center"/>
    </xf>
    <xf numFmtId="4" fontId="95" fillId="37" borderId="259" applyNumberFormat="0" applyProtection="0">
      <alignment horizontal="right" vertical="center"/>
    </xf>
    <xf numFmtId="4" fontId="63" fillId="34" borderId="260" applyNumberFormat="0" applyProtection="0">
      <alignment horizontal="right" vertical="center"/>
    </xf>
    <xf numFmtId="4" fontId="95" fillId="34" borderId="259" applyNumberFormat="0" applyProtection="0">
      <alignment horizontal="right" vertical="center"/>
    </xf>
    <xf numFmtId="4" fontId="95" fillId="34" borderId="259" applyNumberFormat="0" applyProtection="0">
      <alignment horizontal="right" vertical="center"/>
    </xf>
    <xf numFmtId="4" fontId="63" fillId="33" borderId="260" applyNumberFormat="0" applyProtection="0">
      <alignment horizontal="right" vertical="center"/>
    </xf>
    <xf numFmtId="4" fontId="63" fillId="33" borderId="260" applyNumberFormat="0" applyProtection="0">
      <alignment horizontal="right" vertical="center"/>
    </xf>
    <xf numFmtId="4" fontId="95" fillId="33" borderId="259" applyNumberFormat="0" applyProtection="0">
      <alignment horizontal="right" vertical="center"/>
    </xf>
    <xf numFmtId="4" fontId="95" fillId="33" borderId="259" applyNumberFormat="0" applyProtection="0">
      <alignment horizontal="right" vertical="center"/>
    </xf>
    <xf numFmtId="4" fontId="63" fillId="35" borderId="262" applyNumberFormat="0" applyProtection="0">
      <alignment horizontal="right" vertical="center"/>
    </xf>
    <xf numFmtId="4" fontId="63" fillId="35" borderId="262" applyNumberFormat="0" applyProtection="0">
      <alignment horizontal="right" vertical="center"/>
    </xf>
    <xf numFmtId="4" fontId="95" fillId="35" borderId="259" applyNumberFormat="0" applyProtection="0">
      <alignment horizontal="right" vertical="center"/>
    </xf>
    <xf numFmtId="4" fontId="95" fillId="35" borderId="259" applyNumberFormat="0" applyProtection="0">
      <alignment horizontal="right" vertical="center"/>
    </xf>
    <xf numFmtId="4" fontId="63" fillId="88" borderId="260" applyNumberFormat="0" applyProtection="0">
      <alignment horizontal="right" vertical="center"/>
    </xf>
    <xf numFmtId="4" fontId="63" fillId="88" borderId="260" applyNumberFormat="0" applyProtection="0">
      <alignment horizontal="right" vertical="center"/>
    </xf>
    <xf numFmtId="4" fontId="95" fillId="31" borderId="259" applyNumberFormat="0" applyProtection="0">
      <alignment horizontal="right" vertical="center"/>
    </xf>
    <xf numFmtId="4" fontId="95" fillId="31" borderId="259" applyNumberFormat="0" applyProtection="0">
      <alignment horizontal="right" vertical="center"/>
    </xf>
    <xf numFmtId="4" fontId="63" fillId="30" borderId="260" applyNumberFormat="0" applyProtection="0">
      <alignment horizontal="right" vertical="center"/>
    </xf>
    <xf numFmtId="4" fontId="63" fillId="30" borderId="260" applyNumberFormat="0" applyProtection="0">
      <alignment horizontal="right" vertical="center"/>
    </xf>
    <xf numFmtId="4" fontId="95" fillId="30" borderId="259" applyNumberFormat="0" applyProtection="0">
      <alignment horizontal="right" vertical="center"/>
    </xf>
    <xf numFmtId="4" fontId="95" fillId="30" borderId="259" applyNumberFormat="0" applyProtection="0">
      <alignment horizontal="right" vertical="center"/>
    </xf>
    <xf numFmtId="4" fontId="63" fillId="87" borderId="260" applyNumberFormat="0" applyProtection="0">
      <alignment horizontal="left" vertical="center" indent="1"/>
    </xf>
    <xf numFmtId="4" fontId="63" fillId="87" borderId="260" applyNumberFormat="0" applyProtection="0">
      <alignment horizontal="left" vertical="center" indent="1"/>
    </xf>
    <xf numFmtId="4" fontId="63" fillId="86" borderId="259" applyNumberFormat="0" applyProtection="0">
      <alignment horizontal="left" vertical="center" indent="1"/>
    </xf>
    <xf numFmtId="4" fontId="63" fillId="86" borderId="259" applyNumberFormat="0" applyProtection="0">
      <alignment horizontal="left" vertical="center" indent="1"/>
    </xf>
    <xf numFmtId="4" fontId="63" fillId="86" borderId="259" applyNumberFormat="0" applyProtection="0">
      <alignment horizontal="left" vertical="center" indent="1"/>
    </xf>
    <xf numFmtId="4" fontId="63" fillId="86" borderId="259" applyNumberFormat="0" applyProtection="0">
      <alignment horizontal="left" vertical="center" indent="1"/>
    </xf>
    <xf numFmtId="4" fontId="63" fillId="42" borderId="260" applyNumberFormat="0" applyProtection="0">
      <alignment horizontal="left" vertical="center" indent="1"/>
    </xf>
    <xf numFmtId="4" fontId="63" fillId="42" borderId="260" applyNumberFormat="0" applyProtection="0">
      <alignment horizontal="left" vertical="center" indent="1"/>
    </xf>
    <xf numFmtId="4" fontId="95" fillId="41" borderId="259" applyNumberFormat="0" applyProtection="0">
      <alignment horizontal="left" vertical="center" indent="1"/>
    </xf>
    <xf numFmtId="4" fontId="95" fillId="41" borderId="259" applyNumberFormat="0" applyProtection="0">
      <alignment horizontal="left" vertical="center" indent="1"/>
    </xf>
    <xf numFmtId="4" fontId="97" fillId="42" borderId="260" applyNumberFormat="0" applyProtection="0">
      <alignment vertical="center"/>
    </xf>
    <xf numFmtId="4" fontId="97" fillId="42" borderId="260" applyNumberFormat="0" applyProtection="0">
      <alignment vertical="center"/>
    </xf>
    <xf numFmtId="4" fontId="96" fillId="41" borderId="259" applyNumberFormat="0" applyProtection="0">
      <alignment vertical="center"/>
    </xf>
    <xf numFmtId="4" fontId="96" fillId="41" borderId="259" applyNumberFormat="0" applyProtection="0">
      <alignment vertical="center"/>
    </xf>
    <xf numFmtId="4" fontId="63" fillId="41" borderId="260" applyNumberFormat="0" applyProtection="0">
      <alignment vertical="center"/>
    </xf>
    <xf numFmtId="4" fontId="63" fillId="41" borderId="260" applyNumberFormat="0" applyProtection="0">
      <alignment vertical="center"/>
    </xf>
    <xf numFmtId="4" fontId="95" fillId="41" borderId="259" applyNumberFormat="0" applyProtection="0">
      <alignment vertical="center"/>
    </xf>
    <xf numFmtId="4" fontId="95" fillId="41" borderId="259" applyNumberFormat="0" applyProtection="0">
      <alignment vertical="center"/>
    </xf>
    <xf numFmtId="0" fontId="94" fillId="78" borderId="271" applyNumberFormat="0" applyAlignment="0" applyProtection="0"/>
    <xf numFmtId="0" fontId="52" fillId="85" borderId="270" applyNumberFormat="0" applyAlignment="0" applyProtection="0"/>
    <xf numFmtId="0" fontId="63" fillId="72" borderId="260" applyNumberFormat="0" applyFont="0" applyAlignment="0" applyProtection="0"/>
    <xf numFmtId="0" fontId="63" fillId="72" borderId="260" applyNumberFormat="0" applyFont="0" applyAlignment="0" applyProtection="0"/>
    <xf numFmtId="0" fontId="63" fillId="72" borderId="260" applyNumberFormat="0" applyFont="0" applyAlignment="0" applyProtection="0"/>
    <xf numFmtId="0" fontId="63" fillId="72" borderId="260" applyNumberFormat="0" applyFont="0" applyAlignment="0" applyProtection="0"/>
    <xf numFmtId="0" fontId="63" fillId="72" borderId="260" applyNumberFormat="0" applyFont="0" applyAlignment="0" applyProtection="0"/>
    <xf numFmtId="0" fontId="5" fillId="72" borderId="269" applyNumberFormat="0" applyFont="0" applyAlignment="0" applyProtection="0"/>
    <xf numFmtId="10" fontId="63" fillId="40" borderId="263" applyNumberFormat="0" applyBorder="0" applyAlignment="0" applyProtection="0"/>
    <xf numFmtId="10" fontId="63" fillId="40" borderId="263" applyNumberFormat="0" applyBorder="0" applyAlignment="0" applyProtection="0"/>
    <xf numFmtId="10" fontId="63" fillId="40" borderId="263" applyNumberFormat="0" applyBorder="0" applyAlignment="0" applyProtection="0"/>
    <xf numFmtId="0" fontId="89" fillId="73" borderId="260" applyNumberFormat="0" applyAlignment="0" applyProtection="0"/>
    <xf numFmtId="0" fontId="90" fillId="82" borderId="268"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90" fillId="82" borderId="268" applyNumberFormat="0" applyAlignment="0" applyProtection="0"/>
    <xf numFmtId="0" fontId="89" fillId="73" borderId="260" applyNumberFormat="0" applyAlignment="0" applyProtection="0"/>
    <xf numFmtId="0" fontId="5" fillId="72" borderId="269" applyNumberFormat="0" applyFont="0" applyAlignment="0" applyProtection="0"/>
    <xf numFmtId="0" fontId="63" fillId="72" borderId="260" applyNumberFormat="0" applyFont="0" applyAlignment="0" applyProtection="0"/>
    <xf numFmtId="0" fontId="63" fillId="72" borderId="260" applyNumberFormat="0" applyFont="0" applyAlignment="0" applyProtection="0"/>
    <xf numFmtId="0" fontId="63" fillId="72" borderId="260" applyNumberFormat="0" applyFont="0" applyAlignment="0" applyProtection="0"/>
    <xf numFmtId="0" fontId="63" fillId="72" borderId="260" applyNumberFormat="0" applyFont="0" applyAlignment="0" applyProtection="0"/>
    <xf numFmtId="0" fontId="63" fillId="72" borderId="260" applyNumberFormat="0" applyFont="0" applyAlignment="0" applyProtection="0"/>
    <xf numFmtId="0" fontId="52" fillId="85" borderId="270" applyNumberFormat="0" applyAlignment="0" applyProtection="0"/>
    <xf numFmtId="0" fontId="94" fillId="78" borderId="271" applyNumberFormat="0" applyAlignment="0" applyProtection="0"/>
    <xf numFmtId="4" fontId="53" fillId="41" borderId="261" applyNumberFormat="0" applyProtection="0">
      <alignment vertical="center"/>
    </xf>
    <xf numFmtId="4" fontId="63" fillId="41" borderId="260" applyNumberFormat="0" applyProtection="0">
      <alignment vertical="center"/>
    </xf>
    <xf numFmtId="4" fontId="63" fillId="41" borderId="260" applyNumberFormat="0" applyProtection="0">
      <alignment vertical="center"/>
    </xf>
    <xf numFmtId="4" fontId="53" fillId="41" borderId="261" applyNumberFormat="0" applyProtection="0">
      <alignment vertical="center"/>
    </xf>
    <xf numFmtId="4" fontId="56" fillId="42" borderId="261" applyNumberFormat="0" applyProtection="0">
      <alignment vertical="center"/>
    </xf>
    <xf numFmtId="4" fontId="97" fillId="42" borderId="260" applyNumberFormat="0" applyProtection="0">
      <alignment vertical="center"/>
    </xf>
    <xf numFmtId="4" fontId="97" fillId="42" borderId="260" applyNumberFormat="0" applyProtection="0">
      <alignment vertical="center"/>
    </xf>
    <xf numFmtId="4" fontId="53" fillId="42" borderId="261" applyNumberFormat="0" applyProtection="0">
      <alignment horizontal="left" vertical="center" indent="1"/>
    </xf>
    <xf numFmtId="4" fontId="63" fillId="42" borderId="260" applyNumberFormat="0" applyProtection="0">
      <alignment horizontal="left" vertical="center" indent="1"/>
    </xf>
    <xf numFmtId="4" fontId="63" fillId="42" borderId="260" applyNumberFormat="0" applyProtection="0">
      <alignment horizontal="left" vertical="center" indent="1"/>
    </xf>
    <xf numFmtId="4" fontId="53" fillId="42" borderId="261" applyNumberFormat="0" applyProtection="0">
      <alignment horizontal="left" vertical="center" indent="1"/>
    </xf>
    <xf numFmtId="0" fontId="53" fillId="42" borderId="261" applyNumberFormat="0" applyProtection="0">
      <alignment horizontal="left" vertical="top" indent="1"/>
    </xf>
    <xf numFmtId="0" fontId="58" fillId="41" borderId="261" applyNumberFormat="0" applyProtection="0">
      <alignment horizontal="left" vertical="top" indent="1"/>
    </xf>
    <xf numFmtId="0" fontId="58" fillId="41" borderId="261" applyNumberFormat="0" applyProtection="0">
      <alignment horizontal="left" vertical="top" indent="1"/>
    </xf>
    <xf numFmtId="4" fontId="63" fillId="87" borderId="260" applyNumberFormat="0" applyProtection="0">
      <alignment horizontal="left" vertical="center" indent="1"/>
    </xf>
    <xf numFmtId="4" fontId="63" fillId="87" borderId="260" applyNumberFormat="0" applyProtection="0">
      <alignment horizontal="left" vertical="center" indent="1"/>
    </xf>
    <xf numFmtId="4" fontId="55" fillId="30" borderId="261" applyNumberFormat="0" applyProtection="0">
      <alignment horizontal="right" vertical="center"/>
    </xf>
    <xf numFmtId="4" fontId="63" fillId="30" borderId="260" applyNumberFormat="0" applyProtection="0">
      <alignment horizontal="right" vertical="center"/>
    </xf>
    <xf numFmtId="4" fontId="63" fillId="30" borderId="260" applyNumberFormat="0" applyProtection="0">
      <alignment horizontal="right" vertical="center"/>
    </xf>
    <xf numFmtId="4" fontId="55" fillId="31" borderId="261" applyNumberFormat="0" applyProtection="0">
      <alignment horizontal="right" vertical="center"/>
    </xf>
    <xf numFmtId="4" fontId="63" fillId="88" borderId="260" applyNumberFormat="0" applyProtection="0">
      <alignment horizontal="right" vertical="center"/>
    </xf>
    <xf numFmtId="4" fontId="63" fillId="88" borderId="260" applyNumberFormat="0" applyProtection="0">
      <alignment horizontal="right" vertical="center"/>
    </xf>
    <xf numFmtId="4" fontId="55" fillId="35" borderId="261" applyNumberFormat="0" applyProtection="0">
      <alignment horizontal="right" vertical="center"/>
    </xf>
    <xf numFmtId="4" fontId="63" fillId="35" borderId="262" applyNumberFormat="0" applyProtection="0">
      <alignment horizontal="right" vertical="center"/>
    </xf>
    <xf numFmtId="4" fontId="63" fillId="35" borderId="262" applyNumberFormat="0" applyProtection="0">
      <alignment horizontal="right" vertical="center"/>
    </xf>
    <xf numFmtId="4" fontId="55" fillId="33" borderId="261" applyNumberFormat="0" applyProtection="0">
      <alignment horizontal="right" vertical="center"/>
    </xf>
    <xf numFmtId="4" fontId="63" fillId="33" borderId="260" applyNumberFormat="0" applyProtection="0">
      <alignment horizontal="right" vertical="center"/>
    </xf>
    <xf numFmtId="4" fontId="63" fillId="33" borderId="260" applyNumberFormat="0" applyProtection="0">
      <alignment horizontal="right" vertical="center"/>
    </xf>
    <xf numFmtId="4" fontId="55" fillId="34" borderId="261" applyNumberFormat="0" applyProtection="0">
      <alignment horizontal="right" vertical="center"/>
    </xf>
    <xf numFmtId="4" fontId="63" fillId="34" borderId="260" applyNumberFormat="0" applyProtection="0">
      <alignment horizontal="right" vertical="center"/>
    </xf>
    <xf numFmtId="4" fontId="63" fillId="34" borderId="260" applyNumberFormat="0" applyProtection="0">
      <alignment horizontal="right" vertical="center"/>
    </xf>
    <xf numFmtId="4" fontId="55" fillId="37" borderId="261" applyNumberFormat="0" applyProtection="0">
      <alignment horizontal="right" vertical="center"/>
    </xf>
    <xf numFmtId="4" fontId="63" fillId="37" borderId="260" applyNumberFormat="0" applyProtection="0">
      <alignment horizontal="right" vertical="center"/>
    </xf>
    <xf numFmtId="4" fontId="63" fillId="37" borderId="260" applyNumberFormat="0" applyProtection="0">
      <alignment horizontal="right" vertical="center"/>
    </xf>
    <xf numFmtId="4" fontId="55" fillId="36" borderId="261" applyNumberFormat="0" applyProtection="0">
      <alignment horizontal="right" vertical="center"/>
    </xf>
    <xf numFmtId="4" fontId="63" fillId="36" borderId="260" applyNumberFormat="0" applyProtection="0">
      <alignment horizontal="right" vertical="center"/>
    </xf>
    <xf numFmtId="4" fontId="63" fillId="36" borderId="260" applyNumberFormat="0" applyProtection="0">
      <alignment horizontal="right" vertical="center"/>
    </xf>
    <xf numFmtId="4" fontId="55" fillId="44" borderId="261" applyNumberFormat="0" applyProtection="0">
      <alignment horizontal="right" vertical="center"/>
    </xf>
    <xf numFmtId="4" fontId="63" fillId="44" borderId="260" applyNumberFormat="0" applyProtection="0">
      <alignment horizontal="right" vertical="center"/>
    </xf>
    <xf numFmtId="4" fontId="63" fillId="44" borderId="260" applyNumberFormat="0" applyProtection="0">
      <alignment horizontal="right" vertical="center"/>
    </xf>
    <xf numFmtId="4" fontId="55" fillId="32" borderId="261" applyNumberFormat="0" applyProtection="0">
      <alignment horizontal="right" vertical="center"/>
    </xf>
    <xf numFmtId="4" fontId="63" fillId="32" borderId="260" applyNumberFormat="0" applyProtection="0">
      <alignment horizontal="right" vertical="center"/>
    </xf>
    <xf numFmtId="4" fontId="63" fillId="32" borderId="260" applyNumberFormat="0" applyProtection="0">
      <alignment horizontal="right" vertical="center"/>
    </xf>
    <xf numFmtId="4" fontId="63" fillId="45" borderId="262" applyNumberFormat="0" applyProtection="0">
      <alignment horizontal="left" vertical="center" indent="1"/>
    </xf>
    <xf numFmtId="4" fontId="63" fillId="45" borderId="262" applyNumberFormat="0" applyProtection="0">
      <alignment horizontal="left" vertical="center" indent="1"/>
    </xf>
    <xf numFmtId="4" fontId="5" fillId="91" borderId="262" applyNumberFormat="0" applyProtection="0">
      <alignment horizontal="left" vertical="center" indent="1"/>
    </xf>
    <xf numFmtId="4" fontId="5" fillId="91" borderId="262" applyNumberFormat="0" applyProtection="0">
      <alignment horizontal="left" vertical="center" indent="1"/>
    </xf>
    <xf numFmtId="4" fontId="5" fillId="91" borderId="262" applyNumberFormat="0" applyProtection="0">
      <alignment horizontal="left" vertical="center" indent="1"/>
    </xf>
    <xf numFmtId="4" fontId="5" fillId="91" borderId="262" applyNumberFormat="0" applyProtection="0">
      <alignment horizontal="left" vertical="center" indent="1"/>
    </xf>
    <xf numFmtId="0" fontId="74" fillId="78" borderId="260" applyNumberFormat="0" applyAlignment="0" applyProtection="0"/>
    <xf numFmtId="4" fontId="63" fillId="0" borderId="262" applyNumberFormat="0" applyProtection="0">
      <alignment horizontal="right" vertical="center"/>
    </xf>
    <xf numFmtId="4" fontId="63" fillId="0" borderId="262" applyNumberFormat="0" applyProtection="0">
      <alignment horizontal="right" vertical="center"/>
    </xf>
    <xf numFmtId="4" fontId="63" fillId="0" borderId="262" applyNumberFormat="0" applyProtection="0">
      <alignment horizontal="right" vertical="center"/>
    </xf>
    <xf numFmtId="4" fontId="63" fillId="0" borderId="262" applyNumberFormat="0" applyProtection="0">
      <alignment horizontal="right" vertical="center"/>
    </xf>
    <xf numFmtId="4" fontId="63" fillId="0" borderId="262" applyNumberFormat="0" applyProtection="0">
      <alignment horizontal="right" vertical="center"/>
    </xf>
    <xf numFmtId="4" fontId="102" fillId="52" borderId="262" applyNumberFormat="0" applyProtection="0">
      <alignment horizontal="left" vertical="center" indent="1"/>
    </xf>
    <xf numFmtId="4" fontId="102" fillId="52" borderId="262" applyNumberFormat="0" applyProtection="0">
      <alignment horizontal="left" vertical="center" indent="1"/>
    </xf>
    <xf numFmtId="4" fontId="60" fillId="46" borderId="261" applyNumberFormat="0" applyProtection="0">
      <alignment horizontal="right" vertical="center"/>
    </xf>
    <xf numFmtId="4" fontId="104" fillId="96" borderId="260" applyNumberFormat="0" applyProtection="0">
      <alignment horizontal="right" vertical="center"/>
    </xf>
    <xf numFmtId="4" fontId="104" fillId="96" borderId="260" applyNumberFormat="0" applyProtection="0">
      <alignment horizontal="right" vertical="center"/>
    </xf>
    <xf numFmtId="0" fontId="63" fillId="94" borderId="259" applyNumberFormat="0" applyProtection="0">
      <alignment horizontal="left" vertical="center" indent="1"/>
    </xf>
    <xf numFmtId="0" fontId="63" fillId="94" borderId="259" applyNumberFormat="0" applyProtection="0">
      <alignment horizontal="left" vertical="center" indent="1"/>
    </xf>
    <xf numFmtId="0" fontId="63" fillId="77" borderId="260" applyNumberFormat="0" applyProtection="0">
      <alignment horizontal="left" vertical="center" indent="1"/>
    </xf>
    <xf numFmtId="0" fontId="63" fillId="46" borderId="260" applyNumberFormat="0" applyProtection="0">
      <alignment horizontal="left" vertical="center" indent="1"/>
    </xf>
    <xf numFmtId="0" fontId="63" fillId="86" borderId="259" applyNumberFormat="0" applyProtection="0">
      <alignment horizontal="left" vertical="center" indent="1"/>
    </xf>
    <xf numFmtId="0" fontId="63" fillId="86" borderId="259" applyNumberFormat="0" applyProtection="0">
      <alignment horizontal="left" vertical="center" indent="1"/>
    </xf>
    <xf numFmtId="0" fontId="63" fillId="46" borderId="260" applyNumberFormat="0" applyProtection="0">
      <alignment horizontal="left" vertical="center" indent="1"/>
    </xf>
    <xf numFmtId="0" fontId="64" fillId="91" borderId="264" applyBorder="0"/>
    <xf numFmtId="4" fontId="100" fillId="0" borderId="259" applyNumberFormat="0" applyProtection="0">
      <alignment vertical="center"/>
    </xf>
    <xf numFmtId="4" fontId="100" fillId="0" borderId="259" applyNumberFormat="0" applyProtection="0">
      <alignment vertical="center"/>
    </xf>
    <xf numFmtId="4" fontId="97" fillId="40" borderId="263" applyNumberFormat="0" applyProtection="0">
      <alignment vertical="center"/>
    </xf>
    <xf numFmtId="4" fontId="97" fillId="40" borderId="263" applyNumberFormat="0" applyProtection="0">
      <alignment vertical="center"/>
    </xf>
    <xf numFmtId="4" fontId="95" fillId="0" borderId="263" applyNumberFormat="0" applyProtection="0">
      <alignment horizontal="right" vertical="center"/>
    </xf>
    <xf numFmtId="4" fontId="63" fillId="0" borderId="262" applyNumberFormat="0" applyProtection="0">
      <alignment horizontal="right" vertical="center"/>
    </xf>
    <xf numFmtId="4" fontId="63" fillId="0" borderId="262" applyNumberFormat="0" applyProtection="0">
      <alignment horizontal="right" vertical="center"/>
    </xf>
    <xf numFmtId="4" fontId="63" fillId="0" borderId="262" applyNumberFormat="0" applyProtection="0">
      <alignment horizontal="right" vertical="center"/>
    </xf>
    <xf numFmtId="4" fontId="63" fillId="0" borderId="262" applyNumberFormat="0" applyProtection="0">
      <alignment horizontal="right" vertical="center"/>
    </xf>
    <xf numFmtId="4" fontId="63" fillId="0" borderId="260" applyNumberFormat="0" applyProtection="0">
      <alignment horizontal="right" vertical="center"/>
    </xf>
    <xf numFmtId="4" fontId="63" fillId="0" borderId="260" applyNumberFormat="0" applyProtection="0">
      <alignment horizontal="right" vertical="center"/>
    </xf>
    <xf numFmtId="4" fontId="63" fillId="0" borderId="262" applyNumberFormat="0" applyProtection="0">
      <alignment horizontal="right" vertical="center"/>
    </xf>
    <xf numFmtId="4" fontId="96" fillId="92" borderId="259" applyNumberFormat="0" applyProtection="0">
      <alignment horizontal="right" vertical="center"/>
    </xf>
    <xf numFmtId="4" fontId="96" fillId="92" borderId="259" applyNumberFormat="0" applyProtection="0">
      <alignment horizontal="right" vertical="center"/>
    </xf>
    <xf numFmtId="4" fontId="97" fillId="7" borderId="260" applyNumberFormat="0" applyProtection="0">
      <alignment horizontal="right" vertical="center"/>
    </xf>
    <xf numFmtId="4" fontId="97" fillId="7" borderId="260" applyNumberFormat="0" applyProtection="0">
      <alignment horizontal="right" vertical="center"/>
    </xf>
    <xf numFmtId="4" fontId="95" fillId="51" borderId="263" applyNumberFormat="0" applyProtection="0">
      <alignment horizontal="center" vertical="center" wrapText="1"/>
    </xf>
    <xf numFmtId="4" fontId="63" fillId="86" borderId="259" applyNumberFormat="0" applyProtection="0">
      <alignment horizontal="left" vertical="center" indent="1"/>
    </xf>
    <xf numFmtId="4" fontId="63" fillId="86" borderId="259" applyNumberFormat="0" applyProtection="0">
      <alignment horizontal="left" vertical="center" indent="1"/>
    </xf>
    <xf numFmtId="4" fontId="63" fillId="86" borderId="259" applyNumberFormat="0" applyProtection="0">
      <alignment horizontal="left" vertical="center" indent="1"/>
    </xf>
    <xf numFmtId="4" fontId="63" fillId="86" borderId="259" applyNumberFormat="0" applyProtection="0">
      <alignment horizontal="left" vertical="center" indent="1"/>
    </xf>
    <xf numFmtId="4" fontId="63" fillId="87" borderId="260" applyNumberFormat="0" applyProtection="0">
      <alignment horizontal="left" vertical="center" indent="1"/>
    </xf>
    <xf numFmtId="4" fontId="63" fillId="87" borderId="260" applyNumberFormat="0" applyProtection="0">
      <alignment horizontal="left" vertical="center" indent="1"/>
    </xf>
    <xf numFmtId="4" fontId="101" fillId="52" borderId="259" applyNumberFormat="0" applyProtection="0">
      <alignment horizontal="left" vertical="center" indent="1"/>
    </xf>
    <xf numFmtId="4" fontId="101" fillId="52" borderId="259" applyNumberFormat="0" applyProtection="0">
      <alignment horizontal="left" vertical="center" indent="1"/>
    </xf>
    <xf numFmtId="4" fontId="102" fillId="52" borderId="262" applyNumberFormat="0" applyProtection="0">
      <alignment horizontal="left" vertical="center" indent="1"/>
    </xf>
    <xf numFmtId="4" fontId="102" fillId="52" borderId="262" applyNumberFormat="0" applyProtection="0">
      <alignment horizontal="left" vertical="center" indent="1"/>
    </xf>
    <xf numFmtId="0" fontId="63" fillId="98" borderId="263"/>
    <xf numFmtId="0" fontId="100" fillId="0" borderId="259"/>
    <xf numFmtId="0" fontId="100" fillId="0" borderId="259"/>
    <xf numFmtId="0" fontId="63" fillId="98" borderId="263"/>
    <xf numFmtId="4" fontId="100" fillId="0" borderId="259" applyNumberFormat="0" applyProtection="0">
      <alignment horizontal="right" vertical="center"/>
    </xf>
    <xf numFmtId="4" fontId="100" fillId="0" borderId="259" applyNumberFormat="0" applyProtection="0">
      <alignment horizontal="right" vertical="center"/>
    </xf>
    <xf numFmtId="4" fontId="104" fillId="96" borderId="260" applyNumberFormat="0" applyProtection="0">
      <alignment horizontal="right" vertical="center"/>
    </xf>
    <xf numFmtId="4" fontId="104" fillId="96" borderId="260" applyNumberFormat="0" applyProtection="0">
      <alignment horizontal="right" vertical="center"/>
    </xf>
    <xf numFmtId="0" fontId="53" fillId="0" borderId="265" applyNumberFormat="0" applyFill="0" applyAlignment="0" applyProtection="0"/>
    <xf numFmtId="0" fontId="79" fillId="0" borderId="266" applyNumberFormat="0" applyFill="0" applyAlignment="0" applyProtection="0"/>
    <xf numFmtId="0" fontId="9" fillId="0" borderId="272">
      <alignment horizontal="left" vertical="center"/>
    </xf>
    <xf numFmtId="10" fontId="63" fillId="40" borderId="263" applyNumberFormat="0" applyBorder="0" applyAlignment="0" applyProtection="0"/>
    <xf numFmtId="10" fontId="63" fillId="40" borderId="263" applyNumberFormat="0" applyBorder="0" applyAlignment="0" applyProtection="0"/>
    <xf numFmtId="4" fontId="58" fillId="42" borderId="261" applyNumberFormat="0" applyProtection="0">
      <alignment vertical="center"/>
    </xf>
    <xf numFmtId="4" fontId="58" fillId="42" borderId="261" applyNumberFormat="0" applyProtection="0">
      <alignment vertical="center"/>
    </xf>
    <xf numFmtId="4" fontId="117" fillId="42" borderId="261" applyNumberFormat="0" applyProtection="0">
      <alignment vertical="center"/>
    </xf>
    <xf numFmtId="4" fontId="58" fillId="42" borderId="261" applyNumberFormat="0" applyProtection="0">
      <alignment horizontal="left" vertical="center" indent="1"/>
    </xf>
    <xf numFmtId="4" fontId="58" fillId="42" borderId="261" applyNumberFormat="0" applyProtection="0">
      <alignment horizontal="left" vertical="center" indent="1"/>
    </xf>
    <xf numFmtId="0" fontId="58" fillId="42" borderId="261" applyNumberFormat="0" applyProtection="0">
      <alignment horizontal="left" vertical="top" indent="1"/>
    </xf>
    <xf numFmtId="4" fontId="95" fillId="0" borderId="263" applyNumberFormat="0" applyProtection="0">
      <alignment horizontal="left" vertical="center" indent="1"/>
    </xf>
    <xf numFmtId="4" fontId="95" fillId="104" borderId="261" applyNumberFormat="0" applyProtection="0">
      <alignment horizontal="right" vertical="center"/>
    </xf>
    <xf numFmtId="4" fontId="95" fillId="105" borderId="261" applyNumberFormat="0" applyProtection="0">
      <alignment horizontal="right" vertical="center"/>
    </xf>
    <xf numFmtId="4" fontId="95" fillId="106" borderId="261" applyNumberFormat="0" applyProtection="0">
      <alignment horizontal="right" vertical="center"/>
    </xf>
    <xf numFmtId="4" fontId="95" fillId="100" borderId="261" applyNumberFormat="0" applyProtection="0">
      <alignment horizontal="right" vertical="center"/>
    </xf>
    <xf numFmtId="4" fontId="95" fillId="107" borderId="261" applyNumberFormat="0" applyProtection="0">
      <alignment horizontal="right" vertical="center"/>
    </xf>
    <xf numFmtId="4" fontId="95" fillId="108" borderId="261" applyNumberFormat="0" applyProtection="0">
      <alignment horizontal="right" vertical="center"/>
    </xf>
    <xf numFmtId="4" fontId="95" fillId="109" borderId="261" applyNumberFormat="0" applyProtection="0">
      <alignment horizontal="right" vertical="center"/>
    </xf>
    <xf numFmtId="4" fontId="95" fillId="110" borderId="261" applyNumberFormat="0" applyProtection="0">
      <alignment horizontal="right" vertical="center"/>
    </xf>
    <xf numFmtId="4" fontId="95" fillId="102" borderId="261" applyNumberFormat="0" applyProtection="0">
      <alignment horizontal="right" vertical="center"/>
    </xf>
    <xf numFmtId="4" fontId="95" fillId="0" borderId="263" applyNumberFormat="0" applyProtection="0">
      <alignment horizontal="left" vertical="center" indent="1"/>
    </xf>
    <xf numFmtId="0" fontId="64" fillId="0" borderId="262" applyNumberFormat="0" applyProtection="0">
      <alignment horizontal="left" vertical="center" indent="1"/>
    </xf>
    <xf numFmtId="0" fontId="64" fillId="0" borderId="262" applyNumberFormat="0" applyProtection="0">
      <alignment horizontal="left" vertical="center" indent="1"/>
    </xf>
    <xf numFmtId="0" fontId="63" fillId="47" borderId="261" applyNumberFormat="0" applyProtection="0">
      <alignment horizontal="left" vertical="top" indent="1"/>
    </xf>
    <xf numFmtId="0" fontId="64" fillId="0" borderId="263" applyNumberFormat="0" applyProtection="0">
      <alignment horizontal="left" vertical="center" indent="1"/>
    </xf>
    <xf numFmtId="0" fontId="64" fillId="0" borderId="263" applyNumberFormat="0" applyProtection="0">
      <alignment horizontal="left" vertical="center" indent="1"/>
    </xf>
    <xf numFmtId="0" fontId="63" fillId="43" borderId="261" applyNumberFormat="0" applyProtection="0">
      <alignment horizontal="left" vertical="top" indent="1"/>
    </xf>
    <xf numFmtId="0" fontId="64" fillId="0" borderId="263" applyNumberFormat="0" applyProtection="0">
      <alignment horizontal="left" vertical="center" indent="1"/>
    </xf>
    <xf numFmtId="0" fontId="63" fillId="49" borderId="261" applyNumberFormat="0" applyProtection="0">
      <alignment horizontal="left" vertical="top" indent="1"/>
    </xf>
    <xf numFmtId="0" fontId="64" fillId="0" borderId="263" applyNumberFormat="0" applyProtection="0">
      <alignment horizontal="left" vertical="center" indent="1"/>
    </xf>
    <xf numFmtId="0" fontId="63" fillId="50" borderId="261" applyNumberFormat="0" applyProtection="0">
      <alignment horizontal="left" vertical="top" indent="1"/>
    </xf>
    <xf numFmtId="4" fontId="95" fillId="40" borderId="261" applyNumberFormat="0" applyProtection="0">
      <alignment vertical="center"/>
    </xf>
    <xf numFmtId="4" fontId="96" fillId="40" borderId="261" applyNumberFormat="0" applyProtection="0">
      <alignment vertical="center"/>
    </xf>
    <xf numFmtId="4" fontId="95" fillId="40" borderId="261" applyNumberFormat="0" applyProtection="0">
      <alignment horizontal="left" vertical="center" indent="1"/>
    </xf>
    <xf numFmtId="0" fontId="95" fillId="40" borderId="261" applyNumberFormat="0" applyProtection="0">
      <alignment horizontal="left" vertical="top" indent="1"/>
    </xf>
    <xf numFmtId="4" fontId="96" fillId="50" borderId="261" applyNumberFormat="0" applyProtection="0">
      <alignment horizontal="right" vertical="center"/>
    </xf>
    <xf numFmtId="4" fontId="118" fillId="0" borderId="263" applyNumberFormat="0" applyProtection="0">
      <alignment horizontal="center" vertical="center" wrapText="1"/>
    </xf>
    <xf numFmtId="4" fontId="118" fillId="0" borderId="263" applyNumberFormat="0" applyProtection="0">
      <alignment horizontal="center" vertical="center" wrapText="1"/>
    </xf>
    <xf numFmtId="0" fontId="95" fillId="0" borderId="263" applyNumberFormat="0" applyProtection="0">
      <alignment horizontal="center" vertical="center" wrapText="1"/>
    </xf>
    <xf numFmtId="0" fontId="58" fillId="0" borderId="263" applyNumberFormat="0" applyProtection="0">
      <alignment horizontal="center" vertical="center" wrapText="1"/>
    </xf>
    <xf numFmtId="0" fontId="95" fillId="0" borderId="263" applyNumberFormat="0" applyProtection="0">
      <alignment horizontal="center" vertical="center" wrapText="1"/>
    </xf>
    <xf numFmtId="4" fontId="103" fillId="0" borderId="263" applyNumberFormat="0" applyProtection="0">
      <alignment horizontal="left" vertical="center" indent="1"/>
    </xf>
    <xf numFmtId="4" fontId="119" fillId="50" borderId="261" applyNumberFormat="0" applyProtection="0">
      <alignment horizontal="right" vertical="center"/>
    </xf>
    <xf numFmtId="0" fontId="9" fillId="0" borderId="272">
      <alignment horizontal="left" vertical="center"/>
    </xf>
    <xf numFmtId="10" fontId="63" fillId="40" borderId="263" applyNumberFormat="0" applyBorder="0" applyAlignment="0" applyProtection="0"/>
    <xf numFmtId="10" fontId="63" fillId="40" borderId="263" applyNumberFormat="0" applyBorder="0" applyAlignment="0" applyProtection="0"/>
    <xf numFmtId="4" fontId="95" fillId="92" borderId="259" applyNumberFormat="0" applyProtection="0">
      <alignment horizontal="left" vertical="center" indent="1"/>
    </xf>
    <xf numFmtId="4" fontId="99" fillId="93" borderId="259" applyNumberFormat="0" applyProtection="0">
      <alignment horizontal="left" vertical="center" indent="1"/>
    </xf>
    <xf numFmtId="0" fontId="5" fillId="96" borderId="263" applyNumberFormat="0">
      <protection locked="0"/>
    </xf>
    <xf numFmtId="0" fontId="5" fillId="96" borderId="263" applyNumberFormat="0">
      <protection locked="0"/>
    </xf>
    <xf numFmtId="0" fontId="95" fillId="48" borderId="261" applyNumberFormat="0" applyProtection="0">
      <alignment horizontal="left" vertical="top" indent="1"/>
    </xf>
    <xf numFmtId="0" fontId="63" fillId="98" borderId="263"/>
    <xf numFmtId="0" fontId="63" fillId="98" borderId="263"/>
    <xf numFmtId="4" fontId="58" fillId="51" borderId="248" applyNumberFormat="0" applyProtection="0">
      <alignment horizontal="center" vertical="center" wrapText="1"/>
    </xf>
    <xf numFmtId="4" fontId="98" fillId="51" borderId="248" applyNumberFormat="0" applyProtection="0">
      <alignment horizontal="right" vertical="center"/>
    </xf>
    <xf numFmtId="0" fontId="55" fillId="43" borderId="261" applyNumberFormat="0" applyProtection="0">
      <alignment horizontal="centerContinuous" vertical="top"/>
    </xf>
    <xf numFmtId="0" fontId="73" fillId="77" borderId="267" applyNumberFormat="0" applyAlignment="0" applyProtection="0"/>
    <xf numFmtId="0" fontId="73" fillId="77" borderId="267" applyNumberFormat="0" applyAlignment="0" applyProtection="0"/>
    <xf numFmtId="0" fontId="74" fillId="78" borderId="260" applyNumberFormat="0" applyAlignment="0" applyProtection="0"/>
    <xf numFmtId="0" fontId="74" fillId="78" borderId="260" applyNumberFormat="0" applyAlignment="0" applyProtection="0"/>
    <xf numFmtId="0" fontId="9" fillId="0" borderId="272">
      <alignment horizontal="left" vertical="center"/>
    </xf>
    <xf numFmtId="0" fontId="9" fillId="0" borderId="272">
      <alignment horizontal="left" vertical="center"/>
    </xf>
    <xf numFmtId="10" fontId="63" fillId="40" borderId="248" applyNumberFormat="0" applyBorder="0" applyAlignment="0" applyProtection="0"/>
    <xf numFmtId="10" fontId="63" fillId="40" borderId="248" applyNumberFormat="0" applyBorder="0" applyAlignment="0" applyProtection="0"/>
    <xf numFmtId="10" fontId="63" fillId="40" borderId="248" applyNumberFormat="0" applyBorder="0" applyAlignment="0" applyProtection="0"/>
    <xf numFmtId="10" fontId="63" fillId="40" borderId="248" applyNumberFormat="0" applyBorder="0" applyAlignment="0" applyProtection="0"/>
    <xf numFmtId="10" fontId="63" fillId="40" borderId="248" applyNumberFormat="0" applyBorder="0" applyAlignment="0" applyProtection="0"/>
    <xf numFmtId="10" fontId="63" fillId="40" borderId="248" applyNumberFormat="0" applyBorder="0" applyAlignment="0" applyProtection="0"/>
    <xf numFmtId="10" fontId="63" fillId="40" borderId="248" applyNumberFormat="0" applyBorder="0" applyAlignment="0" applyProtection="0"/>
    <xf numFmtId="10" fontId="63" fillId="40" borderId="248" applyNumberFormat="0" applyBorder="0" applyAlignment="0" applyProtection="0"/>
    <xf numFmtId="0" fontId="89" fillId="73" borderId="260" applyNumberFormat="0" applyAlignment="0" applyProtection="0"/>
    <xf numFmtId="0" fontId="89" fillId="73" borderId="260" applyNumberFormat="0" applyAlignment="0" applyProtection="0"/>
    <xf numFmtId="0" fontId="90" fillId="82" borderId="268" applyNumberFormat="0" applyAlignment="0" applyProtection="0"/>
    <xf numFmtId="0" fontId="90" fillId="82" borderId="268"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89" fillId="73" borderId="260" applyNumberFormat="0" applyAlignment="0" applyProtection="0"/>
    <xf numFmtId="0" fontId="63" fillId="72" borderId="260" applyNumberFormat="0" applyFont="0" applyAlignment="0" applyProtection="0"/>
    <xf numFmtId="0" fontId="63" fillId="72" borderId="260" applyNumberFormat="0" applyFont="0" applyAlignment="0" applyProtection="0"/>
    <xf numFmtId="0" fontId="5" fillId="72" borderId="269" applyNumberFormat="0" applyFont="0" applyAlignment="0" applyProtection="0"/>
    <xf numFmtId="0" fontId="5" fillId="72" borderId="269" applyNumberFormat="0" applyFont="0" applyAlignment="0" applyProtection="0"/>
    <xf numFmtId="0" fontId="63" fillId="72" borderId="260" applyNumberFormat="0" applyFont="0" applyAlignment="0" applyProtection="0"/>
    <xf numFmtId="0" fontId="63" fillId="72" borderId="260" applyNumberFormat="0" applyFont="0" applyAlignment="0" applyProtection="0"/>
    <xf numFmtId="0" fontId="63" fillId="72" borderId="260" applyNumberFormat="0" applyFont="0" applyAlignment="0" applyProtection="0"/>
    <xf numFmtId="0" fontId="63" fillId="72" borderId="260" applyNumberFormat="0" applyFont="0" applyAlignment="0" applyProtection="0"/>
    <xf numFmtId="0" fontId="63" fillId="72" borderId="260" applyNumberFormat="0" applyFont="0" applyAlignment="0" applyProtection="0"/>
    <xf numFmtId="0" fontId="63" fillId="72" borderId="260" applyNumberFormat="0" applyFont="0" applyAlignment="0" applyProtection="0"/>
    <xf numFmtId="0" fontId="63" fillId="72" borderId="260" applyNumberFormat="0" applyFont="0" applyAlignment="0" applyProtection="0"/>
    <xf numFmtId="0" fontId="63" fillId="72" borderId="260" applyNumberFormat="0" applyFont="0" applyAlignment="0" applyProtection="0"/>
    <xf numFmtId="0" fontId="52" fillId="85" borderId="270" applyNumberFormat="0" applyAlignment="0" applyProtection="0"/>
    <xf numFmtId="0" fontId="52" fillId="85" borderId="270" applyNumberFormat="0" applyAlignment="0" applyProtection="0"/>
    <xf numFmtId="0" fontId="94" fillId="78" borderId="271" applyNumberFormat="0" applyAlignment="0" applyProtection="0"/>
    <xf numFmtId="0" fontId="94" fillId="78" borderId="271" applyNumberFormat="0" applyAlignment="0" applyProtection="0"/>
    <xf numFmtId="4" fontId="58" fillId="42" borderId="261" applyNumberFormat="0" applyProtection="0">
      <alignment vertical="center"/>
    </xf>
    <xf numFmtId="4" fontId="58" fillId="42" borderId="261" applyNumberFormat="0" applyProtection="0">
      <alignment vertical="center"/>
    </xf>
    <xf numFmtId="4" fontId="95" fillId="41" borderId="259" applyNumberFormat="0" applyProtection="0">
      <alignment vertical="center"/>
    </xf>
    <xf numFmtId="4" fontId="95" fillId="41" borderId="259" applyNumberFormat="0" applyProtection="0">
      <alignment vertical="center"/>
    </xf>
    <xf numFmtId="4" fontId="95" fillId="41" borderId="259" applyNumberFormat="0" applyProtection="0">
      <alignment vertical="center"/>
    </xf>
    <xf numFmtId="4" fontId="95" fillId="41" borderId="259" applyNumberFormat="0" applyProtection="0">
      <alignment vertical="center"/>
    </xf>
    <xf numFmtId="4" fontId="63" fillId="41" borderId="260" applyNumberFormat="0" applyProtection="0">
      <alignment vertical="center"/>
    </xf>
    <xf numFmtId="4" fontId="63" fillId="41" borderId="260" applyNumberFormat="0" applyProtection="0">
      <alignment vertical="center"/>
    </xf>
    <xf numFmtId="4" fontId="63" fillId="41" borderId="260" applyNumberFormat="0" applyProtection="0">
      <alignment vertical="center"/>
    </xf>
    <xf numFmtId="4" fontId="63" fillId="41" borderId="260" applyNumberFormat="0" applyProtection="0">
      <alignment vertical="center"/>
    </xf>
    <xf numFmtId="4" fontId="53" fillId="41" borderId="261" applyNumberFormat="0" applyProtection="0">
      <alignment vertical="center"/>
    </xf>
    <xf numFmtId="4" fontId="53" fillId="41" borderId="261" applyNumberFormat="0" applyProtection="0">
      <alignment vertical="center"/>
    </xf>
    <xf numFmtId="4" fontId="53" fillId="41" borderId="261" applyNumberFormat="0" applyProtection="0">
      <alignment vertical="center"/>
    </xf>
    <xf numFmtId="4" fontId="53" fillId="41" borderId="261" applyNumberFormat="0" applyProtection="0">
      <alignment vertical="center"/>
    </xf>
    <xf numFmtId="4" fontId="56" fillId="42" borderId="261" applyNumberFormat="0" applyProtection="0">
      <alignment vertical="center"/>
    </xf>
    <xf numFmtId="4" fontId="56" fillId="42" borderId="261" applyNumberFormat="0" applyProtection="0">
      <alignment vertical="center"/>
    </xf>
    <xf numFmtId="4" fontId="96" fillId="41" borderId="259" applyNumberFormat="0" applyProtection="0">
      <alignment vertical="center"/>
    </xf>
    <xf numFmtId="4" fontId="96" fillId="41" borderId="259" applyNumberFormat="0" applyProtection="0">
      <alignment vertical="center"/>
    </xf>
    <xf numFmtId="4" fontId="96" fillId="41" borderId="259" applyNumberFormat="0" applyProtection="0">
      <alignment vertical="center"/>
    </xf>
    <xf numFmtId="4" fontId="96" fillId="41" borderId="259" applyNumberFormat="0" applyProtection="0">
      <alignment vertical="center"/>
    </xf>
    <xf numFmtId="4" fontId="97" fillId="42" borderId="260" applyNumberFormat="0" applyProtection="0">
      <alignment vertical="center"/>
    </xf>
    <xf numFmtId="4" fontId="97" fillId="42" borderId="260" applyNumberFormat="0" applyProtection="0">
      <alignment vertical="center"/>
    </xf>
    <xf numFmtId="4" fontId="97" fillId="42" borderId="260" applyNumberFormat="0" applyProtection="0">
      <alignment vertical="center"/>
    </xf>
    <xf numFmtId="4" fontId="97" fillId="42" borderId="260" applyNumberFormat="0" applyProtection="0">
      <alignment vertical="center"/>
    </xf>
    <xf numFmtId="4" fontId="56" fillId="42" borderId="261" applyNumberFormat="0" applyProtection="0">
      <alignment vertical="center"/>
    </xf>
    <xf numFmtId="4" fontId="56" fillId="42" borderId="261" applyNumberFormat="0" applyProtection="0">
      <alignment vertical="center"/>
    </xf>
    <xf numFmtId="4" fontId="58" fillId="42" borderId="261" applyNumberFormat="0" applyProtection="0">
      <alignment horizontal="left" vertical="center" indent="1"/>
    </xf>
    <xf numFmtId="4" fontId="58" fillId="42" borderId="261" applyNumberFormat="0" applyProtection="0">
      <alignment horizontal="left" vertical="center" indent="1"/>
    </xf>
    <xf numFmtId="4" fontId="95" fillId="41" borderId="259" applyNumberFormat="0" applyProtection="0">
      <alignment horizontal="left" vertical="center" indent="1"/>
    </xf>
    <xf numFmtId="4" fontId="95" fillId="41" borderId="259" applyNumberFormat="0" applyProtection="0">
      <alignment horizontal="left" vertical="center" indent="1"/>
    </xf>
    <xf numFmtId="4" fontId="95" fillId="41" borderId="259" applyNumberFormat="0" applyProtection="0">
      <alignment horizontal="left" vertical="center" indent="1"/>
    </xf>
    <xf numFmtId="4" fontId="95" fillId="41" borderId="259" applyNumberFormat="0" applyProtection="0">
      <alignment horizontal="left" vertical="center" indent="1"/>
    </xf>
    <xf numFmtId="4" fontId="63" fillId="42" borderId="260" applyNumberFormat="0" applyProtection="0">
      <alignment horizontal="left" vertical="center" indent="1"/>
    </xf>
    <xf numFmtId="4" fontId="63" fillId="42" borderId="260" applyNumberFormat="0" applyProtection="0">
      <alignment horizontal="left" vertical="center" indent="1"/>
    </xf>
    <xf numFmtId="4" fontId="63" fillId="42" borderId="260" applyNumberFormat="0" applyProtection="0">
      <alignment horizontal="left" vertical="center" indent="1"/>
    </xf>
    <xf numFmtId="4" fontId="63" fillId="42" borderId="260" applyNumberFormat="0" applyProtection="0">
      <alignment horizontal="left" vertical="center" indent="1"/>
    </xf>
    <xf numFmtId="4" fontId="53" fillId="42" borderId="261" applyNumberFormat="0" applyProtection="0">
      <alignment horizontal="left" vertical="center" indent="1"/>
    </xf>
    <xf numFmtId="4" fontId="53" fillId="42" borderId="261" applyNumberFormat="0" applyProtection="0">
      <alignment horizontal="left" vertical="center" indent="1"/>
    </xf>
    <xf numFmtId="4" fontId="53" fillId="42" borderId="261" applyNumberFormat="0" applyProtection="0">
      <alignment horizontal="left" vertical="center" indent="1"/>
    </xf>
    <xf numFmtId="4" fontId="53" fillId="42" borderId="261" applyNumberFormat="0" applyProtection="0">
      <alignment horizontal="left" vertical="center" indent="1"/>
    </xf>
    <xf numFmtId="0" fontId="53" fillId="42" borderId="261" applyNumberFormat="0" applyProtection="0">
      <alignment horizontal="left" vertical="top" indent="1"/>
    </xf>
    <xf numFmtId="0" fontId="53" fillId="42" borderId="261" applyNumberFormat="0" applyProtection="0">
      <alignment horizontal="left" vertical="top" indent="1"/>
    </xf>
    <xf numFmtId="0" fontId="58" fillId="41" borderId="261" applyNumberFormat="0" applyProtection="0">
      <alignment horizontal="left" vertical="top" indent="1"/>
    </xf>
    <xf numFmtId="0" fontId="58" fillId="41" borderId="261" applyNumberFormat="0" applyProtection="0">
      <alignment horizontal="left" vertical="top" indent="1"/>
    </xf>
    <xf numFmtId="0" fontId="58" fillId="41" borderId="261" applyNumberFormat="0" applyProtection="0">
      <alignment horizontal="left" vertical="top" indent="1"/>
    </xf>
    <xf numFmtId="0" fontId="58" fillId="41" borderId="261" applyNumberFormat="0" applyProtection="0">
      <alignment horizontal="left" vertical="top" indent="1"/>
    </xf>
    <xf numFmtId="0" fontId="53" fillId="42" borderId="261" applyNumberFormat="0" applyProtection="0">
      <alignment horizontal="left" vertical="top" indent="1"/>
    </xf>
    <xf numFmtId="0" fontId="53" fillId="42" borderId="261" applyNumberFormat="0" applyProtection="0">
      <alignment horizontal="left" vertical="top" indent="1"/>
    </xf>
    <xf numFmtId="4" fontId="63" fillId="86" borderId="259" applyNumberFormat="0" applyProtection="0">
      <alignment horizontal="left" vertical="center" indent="1"/>
    </xf>
    <xf numFmtId="4" fontId="63" fillId="86" borderId="259" applyNumberFormat="0" applyProtection="0">
      <alignment horizontal="left" vertical="center" indent="1"/>
    </xf>
    <xf numFmtId="4" fontId="63" fillId="86" borderId="259" applyNumberFormat="0" applyProtection="0">
      <alignment horizontal="left" vertical="center" indent="1"/>
    </xf>
    <xf numFmtId="4" fontId="63" fillId="86" borderId="259" applyNumberFormat="0" applyProtection="0">
      <alignment horizontal="left" vertical="center" indent="1"/>
    </xf>
    <xf numFmtId="4" fontId="63" fillId="86" borderId="259" applyNumberFormat="0" applyProtection="0">
      <alignment horizontal="left" vertical="center" indent="1"/>
    </xf>
    <xf numFmtId="4" fontId="63" fillId="86" borderId="259" applyNumberFormat="0" applyProtection="0">
      <alignment horizontal="left" vertical="center" indent="1"/>
    </xf>
    <xf numFmtId="4" fontId="63" fillId="87" borderId="260" applyNumberFormat="0" applyProtection="0">
      <alignment horizontal="left" vertical="center" indent="1"/>
    </xf>
    <xf numFmtId="4" fontId="63" fillId="87" borderId="260" applyNumberFormat="0" applyProtection="0">
      <alignment horizontal="left" vertical="center" indent="1"/>
    </xf>
    <xf numFmtId="4" fontId="63" fillId="87" borderId="260" applyNumberFormat="0" applyProtection="0">
      <alignment horizontal="left" vertical="center" indent="1"/>
    </xf>
    <xf numFmtId="4" fontId="63" fillId="87" borderId="260" applyNumberFormat="0" applyProtection="0">
      <alignment horizontal="left" vertical="center" indent="1"/>
    </xf>
    <xf numFmtId="4" fontId="55" fillId="30" borderId="261" applyNumberFormat="0" applyProtection="0">
      <alignment horizontal="right" vertical="center"/>
    </xf>
    <xf numFmtId="4" fontId="55" fillId="30" borderId="261" applyNumberFormat="0" applyProtection="0">
      <alignment horizontal="right" vertical="center"/>
    </xf>
    <xf numFmtId="4" fontId="95" fillId="30" borderId="259" applyNumberFormat="0" applyProtection="0">
      <alignment horizontal="right" vertical="center"/>
    </xf>
    <xf numFmtId="4" fontId="95" fillId="30" borderId="259" applyNumberFormat="0" applyProtection="0">
      <alignment horizontal="right" vertical="center"/>
    </xf>
    <xf numFmtId="4" fontId="95" fillId="30" borderId="259" applyNumberFormat="0" applyProtection="0">
      <alignment horizontal="right" vertical="center"/>
    </xf>
    <xf numFmtId="4" fontId="95" fillId="30" borderId="259" applyNumberFormat="0" applyProtection="0">
      <alignment horizontal="right" vertical="center"/>
    </xf>
    <xf numFmtId="4" fontId="63" fillId="30" borderId="260" applyNumberFormat="0" applyProtection="0">
      <alignment horizontal="right" vertical="center"/>
    </xf>
    <xf numFmtId="4" fontId="63" fillId="30" borderId="260" applyNumberFormat="0" applyProtection="0">
      <alignment horizontal="right" vertical="center"/>
    </xf>
    <xf numFmtId="4" fontId="63" fillId="30" borderId="260" applyNumberFormat="0" applyProtection="0">
      <alignment horizontal="right" vertical="center"/>
    </xf>
    <xf numFmtId="4" fontId="63" fillId="30" borderId="260" applyNumberFormat="0" applyProtection="0">
      <alignment horizontal="right" vertical="center"/>
    </xf>
    <xf numFmtId="4" fontId="55" fillId="30" borderId="261" applyNumberFormat="0" applyProtection="0">
      <alignment horizontal="right" vertical="center"/>
    </xf>
    <xf numFmtId="4" fontId="55" fillId="30" borderId="261" applyNumberFormat="0" applyProtection="0">
      <alignment horizontal="right" vertical="center"/>
    </xf>
    <xf numFmtId="4" fontId="55" fillId="31" borderId="261" applyNumberFormat="0" applyProtection="0">
      <alignment horizontal="right" vertical="center"/>
    </xf>
    <xf numFmtId="4" fontId="55" fillId="31" borderId="261" applyNumberFormat="0" applyProtection="0">
      <alignment horizontal="right" vertical="center"/>
    </xf>
    <xf numFmtId="4" fontId="95" fillId="31" borderId="259" applyNumberFormat="0" applyProtection="0">
      <alignment horizontal="right" vertical="center"/>
    </xf>
    <xf numFmtId="4" fontId="95" fillId="31" borderId="259" applyNumberFormat="0" applyProtection="0">
      <alignment horizontal="right" vertical="center"/>
    </xf>
    <xf numFmtId="4" fontId="95" fillId="31" borderId="259" applyNumberFormat="0" applyProtection="0">
      <alignment horizontal="right" vertical="center"/>
    </xf>
    <xf numFmtId="4" fontId="95" fillId="31" borderId="259" applyNumberFormat="0" applyProtection="0">
      <alignment horizontal="right" vertical="center"/>
    </xf>
    <xf numFmtId="4" fontId="63" fillId="88" borderId="260" applyNumberFormat="0" applyProtection="0">
      <alignment horizontal="right" vertical="center"/>
    </xf>
    <xf numFmtId="4" fontId="63" fillId="88" borderId="260" applyNumberFormat="0" applyProtection="0">
      <alignment horizontal="right" vertical="center"/>
    </xf>
    <xf numFmtId="4" fontId="63" fillId="88" borderId="260" applyNumberFormat="0" applyProtection="0">
      <alignment horizontal="right" vertical="center"/>
    </xf>
    <xf numFmtId="4" fontId="63" fillId="88" borderId="260" applyNumberFormat="0" applyProtection="0">
      <alignment horizontal="right" vertical="center"/>
    </xf>
    <xf numFmtId="4" fontId="55" fillId="31" borderId="261" applyNumberFormat="0" applyProtection="0">
      <alignment horizontal="right" vertical="center"/>
    </xf>
    <xf numFmtId="4" fontId="55" fillId="31" borderId="261" applyNumberFormat="0" applyProtection="0">
      <alignment horizontal="right" vertical="center"/>
    </xf>
    <xf numFmtId="4" fontId="55" fillId="35" borderId="261" applyNumberFormat="0" applyProtection="0">
      <alignment horizontal="right" vertical="center"/>
    </xf>
    <xf numFmtId="4" fontId="55" fillId="35" borderId="261" applyNumberFormat="0" applyProtection="0">
      <alignment horizontal="right" vertical="center"/>
    </xf>
    <xf numFmtId="4" fontId="95" fillId="35" borderId="259" applyNumberFormat="0" applyProtection="0">
      <alignment horizontal="right" vertical="center"/>
    </xf>
    <xf numFmtId="4" fontId="95" fillId="35" borderId="259" applyNumberFormat="0" applyProtection="0">
      <alignment horizontal="right" vertical="center"/>
    </xf>
    <xf numFmtId="4" fontId="95" fillId="35" borderId="259" applyNumberFormat="0" applyProtection="0">
      <alignment horizontal="right" vertical="center"/>
    </xf>
    <xf numFmtId="4" fontId="95" fillId="35" borderId="259" applyNumberFormat="0" applyProtection="0">
      <alignment horizontal="right" vertical="center"/>
    </xf>
    <xf numFmtId="4" fontId="63" fillId="35" borderId="262" applyNumberFormat="0" applyProtection="0">
      <alignment horizontal="right" vertical="center"/>
    </xf>
    <xf numFmtId="4" fontId="63" fillId="35" borderId="262" applyNumberFormat="0" applyProtection="0">
      <alignment horizontal="right" vertical="center"/>
    </xf>
    <xf numFmtId="4" fontId="55" fillId="35" borderId="261" applyNumberFormat="0" applyProtection="0">
      <alignment horizontal="right" vertical="center"/>
    </xf>
    <xf numFmtId="4" fontId="55" fillId="35" borderId="261" applyNumberFormat="0" applyProtection="0">
      <alignment horizontal="right" vertical="center"/>
    </xf>
    <xf numFmtId="4" fontId="55" fillId="33" borderId="261" applyNumberFormat="0" applyProtection="0">
      <alignment horizontal="right" vertical="center"/>
    </xf>
    <xf numFmtId="4" fontId="55" fillId="33" borderId="261" applyNumberFormat="0" applyProtection="0">
      <alignment horizontal="right" vertical="center"/>
    </xf>
    <xf numFmtId="4" fontId="95" fillId="33" borderId="259" applyNumberFormat="0" applyProtection="0">
      <alignment horizontal="right" vertical="center"/>
    </xf>
    <xf numFmtId="4" fontId="95" fillId="33" borderId="259" applyNumberFormat="0" applyProtection="0">
      <alignment horizontal="right" vertical="center"/>
    </xf>
    <xf numFmtId="4" fontId="95" fillId="33" borderId="259" applyNumberFormat="0" applyProtection="0">
      <alignment horizontal="right" vertical="center"/>
    </xf>
    <xf numFmtId="4" fontId="95" fillId="33" borderId="259" applyNumberFormat="0" applyProtection="0">
      <alignment horizontal="right" vertical="center"/>
    </xf>
    <xf numFmtId="4" fontId="63" fillId="33" borderId="260" applyNumberFormat="0" applyProtection="0">
      <alignment horizontal="right" vertical="center"/>
    </xf>
    <xf numFmtId="4" fontId="63" fillId="33" borderId="260" applyNumberFormat="0" applyProtection="0">
      <alignment horizontal="right" vertical="center"/>
    </xf>
    <xf numFmtId="4" fontId="63" fillId="33" borderId="260" applyNumberFormat="0" applyProtection="0">
      <alignment horizontal="right" vertical="center"/>
    </xf>
    <xf numFmtId="4" fontId="63" fillId="33" borderId="260" applyNumberFormat="0" applyProtection="0">
      <alignment horizontal="right" vertical="center"/>
    </xf>
    <xf numFmtId="4" fontId="55" fillId="33" borderId="261" applyNumberFormat="0" applyProtection="0">
      <alignment horizontal="right" vertical="center"/>
    </xf>
    <xf numFmtId="4" fontId="55" fillId="33" borderId="261" applyNumberFormat="0" applyProtection="0">
      <alignment horizontal="right" vertical="center"/>
    </xf>
    <xf numFmtId="4" fontId="55" fillId="34" borderId="261" applyNumberFormat="0" applyProtection="0">
      <alignment horizontal="right" vertical="center"/>
    </xf>
    <xf numFmtId="4" fontId="55" fillId="34" borderId="261" applyNumberFormat="0" applyProtection="0">
      <alignment horizontal="right" vertical="center"/>
    </xf>
    <xf numFmtId="4" fontId="95" fillId="34" borderId="259" applyNumberFormat="0" applyProtection="0">
      <alignment horizontal="right" vertical="center"/>
    </xf>
    <xf numFmtId="4" fontId="95" fillId="34" borderId="259" applyNumberFormat="0" applyProtection="0">
      <alignment horizontal="right" vertical="center"/>
    </xf>
    <xf numFmtId="4" fontId="95" fillId="34" borderId="259" applyNumberFormat="0" applyProtection="0">
      <alignment horizontal="right" vertical="center"/>
    </xf>
    <xf numFmtId="4" fontId="95" fillId="34" borderId="259" applyNumberFormat="0" applyProtection="0">
      <alignment horizontal="right" vertical="center"/>
    </xf>
    <xf numFmtId="4" fontId="63" fillId="34" borderId="260" applyNumberFormat="0" applyProtection="0">
      <alignment horizontal="right" vertical="center"/>
    </xf>
    <xf numFmtId="4" fontId="63" fillId="34" borderId="260" applyNumberFormat="0" applyProtection="0">
      <alignment horizontal="right" vertical="center"/>
    </xf>
    <xf numFmtId="4" fontId="63" fillId="34" borderId="260" applyNumberFormat="0" applyProtection="0">
      <alignment horizontal="right" vertical="center"/>
    </xf>
    <xf numFmtId="4" fontId="63" fillId="34" borderId="260" applyNumberFormat="0" applyProtection="0">
      <alignment horizontal="right" vertical="center"/>
    </xf>
    <xf numFmtId="4" fontId="55" fillId="34" borderId="261" applyNumberFormat="0" applyProtection="0">
      <alignment horizontal="right" vertical="center"/>
    </xf>
    <xf numFmtId="4" fontId="55" fillId="34" borderId="261" applyNumberFormat="0" applyProtection="0">
      <alignment horizontal="right" vertical="center"/>
    </xf>
    <xf numFmtId="4" fontId="55" fillId="37" borderId="261" applyNumberFormat="0" applyProtection="0">
      <alignment horizontal="right" vertical="center"/>
    </xf>
    <xf numFmtId="4" fontId="55" fillId="37" borderId="261" applyNumberFormat="0" applyProtection="0">
      <alignment horizontal="right" vertical="center"/>
    </xf>
    <xf numFmtId="4" fontId="95" fillId="37" borderId="259" applyNumberFormat="0" applyProtection="0">
      <alignment horizontal="right" vertical="center"/>
    </xf>
    <xf numFmtId="4" fontId="95" fillId="37" borderId="259" applyNumberFormat="0" applyProtection="0">
      <alignment horizontal="right" vertical="center"/>
    </xf>
    <xf numFmtId="4" fontId="95" fillId="37" borderId="259" applyNumberFormat="0" applyProtection="0">
      <alignment horizontal="right" vertical="center"/>
    </xf>
    <xf numFmtId="4" fontId="95" fillId="37" borderId="259" applyNumberFormat="0" applyProtection="0">
      <alignment horizontal="right" vertical="center"/>
    </xf>
    <xf numFmtId="4" fontId="63" fillId="37" borderId="260" applyNumberFormat="0" applyProtection="0">
      <alignment horizontal="right" vertical="center"/>
    </xf>
    <xf numFmtId="4" fontId="63" fillId="37" borderId="260" applyNumberFormat="0" applyProtection="0">
      <alignment horizontal="right" vertical="center"/>
    </xf>
    <xf numFmtId="4" fontId="63" fillId="37" borderId="260" applyNumberFormat="0" applyProtection="0">
      <alignment horizontal="right" vertical="center"/>
    </xf>
    <xf numFmtId="4" fontId="63" fillId="37" borderId="260" applyNumberFormat="0" applyProtection="0">
      <alignment horizontal="right" vertical="center"/>
    </xf>
    <xf numFmtId="4" fontId="55" fillId="37" borderId="261" applyNumberFormat="0" applyProtection="0">
      <alignment horizontal="right" vertical="center"/>
    </xf>
    <xf numFmtId="4" fontId="55" fillId="37" borderId="261" applyNumberFormat="0" applyProtection="0">
      <alignment horizontal="right" vertical="center"/>
    </xf>
    <xf numFmtId="4" fontId="55" fillId="36" borderId="261" applyNumberFormat="0" applyProtection="0">
      <alignment horizontal="right" vertical="center"/>
    </xf>
    <xf numFmtId="4" fontId="55" fillId="36" borderId="261" applyNumberFormat="0" applyProtection="0">
      <alignment horizontal="right" vertical="center"/>
    </xf>
    <xf numFmtId="4" fontId="95" fillId="36" borderId="259" applyNumberFormat="0" applyProtection="0">
      <alignment horizontal="right" vertical="center"/>
    </xf>
    <xf numFmtId="4" fontId="95" fillId="36" borderId="259" applyNumberFormat="0" applyProtection="0">
      <alignment horizontal="right" vertical="center"/>
    </xf>
    <xf numFmtId="4" fontId="95" fillId="36" borderId="259" applyNumberFormat="0" applyProtection="0">
      <alignment horizontal="right" vertical="center"/>
    </xf>
    <xf numFmtId="4" fontId="95" fillId="36" borderId="259" applyNumberFormat="0" applyProtection="0">
      <alignment horizontal="right" vertical="center"/>
    </xf>
    <xf numFmtId="4" fontId="63" fillId="36" borderId="260" applyNumberFormat="0" applyProtection="0">
      <alignment horizontal="right" vertical="center"/>
    </xf>
    <xf numFmtId="4" fontId="63" fillId="36" borderId="260" applyNumberFormat="0" applyProtection="0">
      <alignment horizontal="right" vertical="center"/>
    </xf>
    <xf numFmtId="4" fontId="63" fillId="36" borderId="260" applyNumberFormat="0" applyProtection="0">
      <alignment horizontal="right" vertical="center"/>
    </xf>
    <xf numFmtId="4" fontId="63" fillId="36" borderId="260" applyNumberFormat="0" applyProtection="0">
      <alignment horizontal="right" vertical="center"/>
    </xf>
    <xf numFmtId="4" fontId="55" fillId="36" borderId="261" applyNumberFormat="0" applyProtection="0">
      <alignment horizontal="right" vertical="center"/>
    </xf>
    <xf numFmtId="4" fontId="55" fillId="36" borderId="261" applyNumberFormat="0" applyProtection="0">
      <alignment horizontal="right" vertical="center"/>
    </xf>
    <xf numFmtId="4" fontId="55" fillId="44" borderId="261" applyNumberFormat="0" applyProtection="0">
      <alignment horizontal="right" vertical="center"/>
    </xf>
    <xf numFmtId="4" fontId="55" fillId="44" borderId="261" applyNumberFormat="0" applyProtection="0">
      <alignment horizontal="right" vertical="center"/>
    </xf>
    <xf numFmtId="4" fontId="95" fillId="44" borderId="259" applyNumberFormat="0" applyProtection="0">
      <alignment horizontal="right" vertical="center"/>
    </xf>
    <xf numFmtId="4" fontId="95" fillId="44" borderId="259" applyNumberFormat="0" applyProtection="0">
      <alignment horizontal="right" vertical="center"/>
    </xf>
    <xf numFmtId="4" fontId="95" fillId="44" borderId="259" applyNumberFormat="0" applyProtection="0">
      <alignment horizontal="right" vertical="center"/>
    </xf>
    <xf numFmtId="4" fontId="95" fillId="44" borderId="259" applyNumberFormat="0" applyProtection="0">
      <alignment horizontal="right" vertical="center"/>
    </xf>
    <xf numFmtId="4" fontId="63" fillId="44" borderId="260" applyNumberFormat="0" applyProtection="0">
      <alignment horizontal="right" vertical="center"/>
    </xf>
    <xf numFmtId="4" fontId="63" fillId="44" borderId="260" applyNumberFormat="0" applyProtection="0">
      <alignment horizontal="right" vertical="center"/>
    </xf>
    <xf numFmtId="4" fontId="63" fillId="44" borderId="260" applyNumberFormat="0" applyProtection="0">
      <alignment horizontal="right" vertical="center"/>
    </xf>
    <xf numFmtId="4" fontId="63" fillId="44" borderId="260" applyNumberFormat="0" applyProtection="0">
      <alignment horizontal="right" vertical="center"/>
    </xf>
    <xf numFmtId="4" fontId="55" fillId="44" borderId="261" applyNumberFormat="0" applyProtection="0">
      <alignment horizontal="right" vertical="center"/>
    </xf>
    <xf numFmtId="4" fontId="55" fillId="44" borderId="261" applyNumberFormat="0" applyProtection="0">
      <alignment horizontal="right" vertical="center"/>
    </xf>
    <xf numFmtId="4" fontId="55" fillId="32" borderId="261" applyNumberFormat="0" applyProtection="0">
      <alignment horizontal="right" vertical="center"/>
    </xf>
    <xf numFmtId="4" fontId="55" fillId="32" borderId="261" applyNumberFormat="0" applyProtection="0">
      <alignment horizontal="right" vertical="center"/>
    </xf>
    <xf numFmtId="4" fontId="95" fillId="32" borderId="259" applyNumberFormat="0" applyProtection="0">
      <alignment horizontal="right" vertical="center"/>
    </xf>
    <xf numFmtId="4" fontId="95" fillId="32" borderId="259" applyNumberFormat="0" applyProtection="0">
      <alignment horizontal="right" vertical="center"/>
    </xf>
    <xf numFmtId="4" fontId="95" fillId="32" borderId="259" applyNumberFormat="0" applyProtection="0">
      <alignment horizontal="right" vertical="center"/>
    </xf>
    <xf numFmtId="4" fontId="95" fillId="32" borderId="259" applyNumberFormat="0" applyProtection="0">
      <alignment horizontal="right" vertical="center"/>
    </xf>
    <xf numFmtId="4" fontId="63" fillId="32" borderId="260" applyNumberFormat="0" applyProtection="0">
      <alignment horizontal="right" vertical="center"/>
    </xf>
    <xf numFmtId="4" fontId="63" fillId="32" borderId="260" applyNumberFormat="0" applyProtection="0">
      <alignment horizontal="right" vertical="center"/>
    </xf>
    <xf numFmtId="4" fontId="63" fillId="32" borderId="260" applyNumberFormat="0" applyProtection="0">
      <alignment horizontal="right" vertical="center"/>
    </xf>
    <xf numFmtId="4" fontId="63" fillId="32" borderId="260" applyNumberFormat="0" applyProtection="0">
      <alignment horizontal="right" vertical="center"/>
    </xf>
    <xf numFmtId="4" fontId="55" fillId="32" borderId="261" applyNumberFormat="0" applyProtection="0">
      <alignment horizontal="right" vertical="center"/>
    </xf>
    <xf numFmtId="4" fontId="55" fillId="32" borderId="261" applyNumberFormat="0" applyProtection="0">
      <alignment horizontal="right" vertical="center"/>
    </xf>
    <xf numFmtId="4" fontId="95" fillId="0" borderId="248" applyNumberFormat="0" applyProtection="0">
      <alignment horizontal="left" vertical="center" indent="1"/>
    </xf>
    <xf numFmtId="4" fontId="95" fillId="0" borderId="248" applyNumberFormat="0" applyProtection="0">
      <alignment horizontal="left" vertical="center" indent="1"/>
    </xf>
    <xf numFmtId="4" fontId="58" fillId="90" borderId="259" applyNumberFormat="0" applyProtection="0">
      <alignment horizontal="left" vertical="center" indent="1"/>
    </xf>
    <xf numFmtId="4" fontId="58" fillId="90" borderId="259" applyNumberFormat="0" applyProtection="0">
      <alignment horizontal="left" vertical="center" indent="1"/>
    </xf>
    <xf numFmtId="4" fontId="63" fillId="45" borderId="262" applyNumberFormat="0" applyProtection="0">
      <alignment horizontal="left" vertical="center" indent="1"/>
    </xf>
    <xf numFmtId="4" fontId="63" fillId="45" borderId="262" applyNumberFormat="0" applyProtection="0">
      <alignment horizontal="left" vertical="center" indent="1"/>
    </xf>
    <xf numFmtId="4" fontId="53" fillId="91" borderId="259" applyNumberFormat="0" applyProtection="0">
      <alignment horizontal="left" vertical="center" indent="1"/>
    </xf>
    <xf numFmtId="4" fontId="53" fillId="91" borderId="259" applyNumberFormat="0" applyProtection="0">
      <alignment horizontal="left" vertical="center" indent="1"/>
    </xf>
    <xf numFmtId="4" fontId="53" fillId="91" borderId="259" applyNumberFormat="0" applyProtection="0">
      <alignment horizontal="left" vertical="center" indent="1"/>
    </xf>
    <xf numFmtId="4" fontId="53" fillId="91" borderId="259" applyNumberFormat="0" applyProtection="0">
      <alignment horizontal="left" vertical="center" indent="1"/>
    </xf>
    <xf numFmtId="4" fontId="5" fillId="91" borderId="262" applyNumberFormat="0" applyProtection="0">
      <alignment horizontal="left" vertical="center" indent="1"/>
    </xf>
    <xf numFmtId="4" fontId="5" fillId="91" borderId="262" applyNumberFormat="0" applyProtection="0">
      <alignment horizontal="left" vertical="center" indent="1"/>
    </xf>
    <xf numFmtId="4" fontId="5" fillId="91" borderId="262" applyNumberFormat="0" applyProtection="0">
      <alignment horizontal="left" vertical="center" indent="1"/>
    </xf>
    <xf numFmtId="4" fontId="5" fillId="91" borderId="262" applyNumberFormat="0" applyProtection="0">
      <alignment horizontal="left" vertical="center" indent="1"/>
    </xf>
    <xf numFmtId="4" fontId="95" fillId="0" borderId="263" applyNumberFormat="0" applyProtection="0">
      <alignment horizontal="right" vertical="center"/>
    </xf>
    <xf numFmtId="4" fontId="95" fillId="0" borderId="263" applyNumberFormat="0" applyProtection="0">
      <alignment horizontal="right" vertical="center"/>
    </xf>
    <xf numFmtId="4" fontId="63" fillId="86" borderId="273" applyNumberFormat="0" applyProtection="0">
      <alignment horizontal="right" vertical="center"/>
    </xf>
    <xf numFmtId="4" fontId="63" fillId="86" borderId="273" applyNumberFormat="0" applyProtection="0">
      <alignment horizontal="right" vertical="center"/>
    </xf>
    <xf numFmtId="4" fontId="63" fillId="86" borderId="273" applyNumberFormat="0" applyProtection="0">
      <alignment horizontal="right" vertical="center"/>
    </xf>
    <xf numFmtId="4" fontId="63" fillId="86" borderId="273" applyNumberFormat="0" applyProtection="0">
      <alignment horizontal="right" vertical="center"/>
    </xf>
    <xf numFmtId="4" fontId="63" fillId="86" borderId="273" applyNumberFormat="0" applyProtection="0">
      <alignment horizontal="right" vertical="center"/>
    </xf>
    <xf numFmtId="4" fontId="63" fillId="86" borderId="273" applyNumberFormat="0" applyProtection="0">
      <alignment horizontal="right" vertical="center"/>
    </xf>
    <xf numFmtId="4" fontId="63" fillId="86" borderId="273" applyNumberFormat="0" applyProtection="0">
      <alignment horizontal="right" vertical="center"/>
    </xf>
    <xf numFmtId="4" fontId="63" fillId="86" borderId="273" applyNumberFormat="0" applyProtection="0">
      <alignment horizontal="right" vertical="center"/>
    </xf>
    <xf numFmtId="4" fontId="63" fillId="48" borderId="274" applyNumberFormat="0" applyProtection="0">
      <alignment horizontal="right" vertical="center"/>
    </xf>
    <xf numFmtId="4" fontId="63" fillId="48" borderId="274" applyNumberFormat="0" applyProtection="0">
      <alignment horizontal="right" vertical="center"/>
    </xf>
    <xf numFmtId="4" fontId="63" fillId="48" borderId="274" applyNumberFormat="0" applyProtection="0">
      <alignment horizontal="right" vertical="center"/>
    </xf>
    <xf numFmtId="4" fontId="63" fillId="48" borderId="274" applyNumberFormat="0" applyProtection="0">
      <alignment horizontal="right" vertical="center"/>
    </xf>
    <xf numFmtId="4" fontId="55" fillId="48" borderId="275" applyNumberFormat="0" applyProtection="0">
      <alignment horizontal="right" vertical="center"/>
    </xf>
    <xf numFmtId="4" fontId="55" fillId="48" borderId="275" applyNumberFormat="0" applyProtection="0">
      <alignment horizontal="right" vertical="center"/>
    </xf>
    <xf numFmtId="4" fontId="63" fillId="46" borderId="276" applyNumberFormat="0" applyProtection="0">
      <alignment horizontal="left" vertical="center" indent="1"/>
    </xf>
    <xf numFmtId="4" fontId="63" fillId="46" borderId="276" applyNumberFormat="0" applyProtection="0">
      <alignment horizontal="left" vertical="center" indent="1"/>
    </xf>
    <xf numFmtId="4" fontId="63" fillId="48" borderId="276" applyNumberFormat="0" applyProtection="0">
      <alignment horizontal="left" vertical="center" indent="1"/>
    </xf>
    <xf numFmtId="4" fontId="63" fillId="48" borderId="276" applyNumberFormat="0" applyProtection="0">
      <alignment horizontal="left" vertical="center" indent="1"/>
    </xf>
    <xf numFmtId="0" fontId="5" fillId="47" borderId="275" applyNumberFormat="0" applyProtection="0">
      <alignment horizontal="left" vertical="center" indent="1"/>
    </xf>
    <xf numFmtId="0" fontId="5" fillId="47" borderId="275" applyNumberFormat="0" applyProtection="0">
      <alignment horizontal="left" vertical="center" indent="1"/>
    </xf>
    <xf numFmtId="0" fontId="5" fillId="47" borderId="275" applyNumberFormat="0" applyProtection="0">
      <alignment horizontal="left" vertical="center" indent="1"/>
    </xf>
    <xf numFmtId="0" fontId="5" fillId="47" borderId="275" applyNumberFormat="0" applyProtection="0">
      <alignment horizontal="left" vertical="center" indent="1"/>
    </xf>
    <xf numFmtId="0" fontId="5" fillId="47" borderId="275" applyNumberFormat="0" applyProtection="0">
      <alignment horizontal="left" vertical="center" indent="1"/>
    </xf>
    <xf numFmtId="0" fontId="5" fillId="47" borderId="275" applyNumberFormat="0" applyProtection="0">
      <alignment horizontal="left" vertical="center" indent="1"/>
    </xf>
    <xf numFmtId="0" fontId="5" fillId="47" borderId="275" applyNumberFormat="0" applyProtection="0">
      <alignment horizontal="left" vertical="center" indent="1"/>
    </xf>
    <xf numFmtId="0" fontId="5" fillId="47" borderId="275" applyNumberFormat="0" applyProtection="0">
      <alignment horizontal="left" vertical="center" indent="1"/>
    </xf>
    <xf numFmtId="0" fontId="63" fillId="94" borderId="274" applyNumberFormat="0" applyProtection="0">
      <alignment horizontal="left" vertical="center" indent="1"/>
    </xf>
    <xf numFmtId="0" fontId="63" fillId="94" borderId="274" applyNumberFormat="0" applyProtection="0">
      <alignment horizontal="left" vertical="center" indent="1"/>
    </xf>
    <xf numFmtId="0" fontId="5" fillId="47" borderId="275" applyNumberFormat="0" applyProtection="0">
      <alignment horizontal="left" vertical="center" indent="1"/>
    </xf>
    <xf numFmtId="0" fontId="5" fillId="47" borderId="275" applyNumberFormat="0" applyProtection="0">
      <alignment horizontal="left" vertical="center" indent="1"/>
    </xf>
    <xf numFmtId="0" fontId="5" fillId="47" borderId="275" applyNumberFormat="0" applyProtection="0">
      <alignment horizontal="left" vertical="center" indent="1"/>
    </xf>
    <xf numFmtId="0" fontId="5" fillId="47" borderId="275" applyNumberFormat="0" applyProtection="0">
      <alignment horizontal="left" vertical="center" indent="1"/>
    </xf>
    <xf numFmtId="0" fontId="5" fillId="47" borderId="275" applyNumberFormat="0" applyProtection="0">
      <alignment horizontal="left" vertical="center" indent="1"/>
    </xf>
    <xf numFmtId="0" fontId="5" fillId="47" borderId="275" applyNumberFormat="0" applyProtection="0">
      <alignment horizontal="left" vertical="center" indent="1"/>
    </xf>
    <xf numFmtId="0" fontId="63" fillId="93" borderId="273" applyNumberFormat="0" applyProtection="0">
      <alignment horizontal="left" vertical="center" indent="1"/>
    </xf>
    <xf numFmtId="0" fontId="63" fillId="93" borderId="273" applyNumberFormat="0" applyProtection="0">
      <alignment horizontal="left" vertical="center" indent="1"/>
    </xf>
    <xf numFmtId="0" fontId="5" fillId="47" borderId="275" applyNumberFormat="0" applyProtection="0">
      <alignment horizontal="left" vertical="center" indent="1"/>
    </xf>
    <xf numFmtId="0" fontId="5" fillId="47" borderId="275" applyNumberFormat="0" applyProtection="0">
      <alignment horizontal="left" vertical="center" indent="1"/>
    </xf>
    <xf numFmtId="0" fontId="63" fillId="93" borderId="273" applyNumberFormat="0" applyProtection="0">
      <alignment horizontal="left" vertical="center" indent="1"/>
    </xf>
    <xf numFmtId="0" fontId="63" fillId="93" borderId="273" applyNumberFormat="0" applyProtection="0">
      <alignment horizontal="left" vertical="center" indent="1"/>
    </xf>
    <xf numFmtId="0" fontId="5" fillId="47" borderId="275" applyNumberFormat="0" applyProtection="0">
      <alignment horizontal="left" vertical="center" indent="1"/>
    </xf>
    <xf numFmtId="0" fontId="5" fillId="47" borderId="275" applyNumberFormat="0" applyProtection="0">
      <alignment horizontal="left" vertical="center" indent="1"/>
    </xf>
    <xf numFmtId="0" fontId="63" fillId="94" borderId="274" applyNumberFormat="0" applyProtection="0">
      <alignment horizontal="left" vertical="center" indent="1"/>
    </xf>
    <xf numFmtId="0" fontId="63" fillId="94" borderId="274" applyNumberFormat="0" applyProtection="0">
      <alignment horizontal="left" vertical="center" indent="1"/>
    </xf>
    <xf numFmtId="0" fontId="5" fillId="47" borderId="275" applyNumberFormat="0" applyProtection="0">
      <alignment horizontal="left" vertical="center" indent="1"/>
    </xf>
    <xf numFmtId="0" fontId="5" fillId="47" borderId="275" applyNumberFormat="0" applyProtection="0">
      <alignment horizontal="left" vertical="center" indent="1"/>
    </xf>
    <xf numFmtId="0" fontId="5" fillId="47" borderId="275" applyNumberFormat="0" applyProtection="0">
      <alignment horizontal="left" vertical="center" indent="1"/>
    </xf>
    <xf numFmtId="0" fontId="5" fillId="47" borderId="275" applyNumberFormat="0" applyProtection="0">
      <alignment horizontal="left" vertical="center" indent="1"/>
    </xf>
    <xf numFmtId="0" fontId="5" fillId="47" borderId="275" applyNumberFormat="0" applyProtection="0">
      <alignment horizontal="left" vertical="center" indent="1"/>
    </xf>
    <xf numFmtId="0" fontId="5" fillId="47" borderId="275" applyNumberFormat="0" applyProtection="0">
      <alignment horizontal="left" vertical="center" indent="1"/>
    </xf>
    <xf numFmtId="0" fontId="5" fillId="47" borderId="275" applyNumberFormat="0" applyProtection="0">
      <alignment horizontal="left" vertical="center" indent="1"/>
    </xf>
    <xf numFmtId="0" fontId="5" fillId="47" borderId="275" applyNumberFormat="0" applyProtection="0">
      <alignment horizontal="left" vertical="center" indent="1"/>
    </xf>
    <xf numFmtId="0" fontId="5" fillId="47" borderId="275" applyNumberFormat="0" applyProtection="0">
      <alignment horizontal="left" vertical="center" indent="1"/>
    </xf>
    <xf numFmtId="0" fontId="5" fillId="47" borderId="275" applyNumberFormat="0" applyProtection="0">
      <alignment horizontal="left" vertical="center" indent="1"/>
    </xf>
    <xf numFmtId="0" fontId="5" fillId="47" borderId="275" applyNumberFormat="0" applyProtection="0">
      <alignment horizontal="left" vertical="top" indent="1"/>
    </xf>
    <xf numFmtId="0" fontId="5" fillId="47" borderId="275" applyNumberFormat="0" applyProtection="0">
      <alignment horizontal="left" vertical="top" indent="1"/>
    </xf>
    <xf numFmtId="0" fontId="5" fillId="47" borderId="275" applyNumberFormat="0" applyProtection="0">
      <alignment horizontal="left" vertical="top" indent="1"/>
    </xf>
    <xf numFmtId="0" fontId="5" fillId="47" borderId="275" applyNumberFormat="0" applyProtection="0">
      <alignment horizontal="left" vertical="top" indent="1"/>
    </xf>
    <xf numFmtId="0" fontId="63" fillId="91" borderId="275" applyNumberFormat="0" applyProtection="0">
      <alignment horizontal="left" vertical="top" indent="1"/>
    </xf>
    <xf numFmtId="0" fontId="63" fillId="91" borderId="275" applyNumberFormat="0" applyProtection="0">
      <alignment horizontal="left" vertical="top" indent="1"/>
    </xf>
    <xf numFmtId="0" fontId="5" fillId="47" borderId="275" applyNumberFormat="0" applyProtection="0">
      <alignment horizontal="left" vertical="top" indent="1"/>
    </xf>
    <xf numFmtId="0" fontId="5" fillId="47" borderId="275" applyNumberFormat="0" applyProtection="0">
      <alignment horizontal="left" vertical="top" indent="1"/>
    </xf>
    <xf numFmtId="0" fontId="5" fillId="47" borderId="275" applyNumberFormat="0" applyProtection="0">
      <alignment horizontal="left" vertical="top" indent="1"/>
    </xf>
    <xf numFmtId="0" fontId="5" fillId="47" borderId="275" applyNumberFormat="0" applyProtection="0">
      <alignment horizontal="left" vertical="top" indent="1"/>
    </xf>
    <xf numFmtId="0" fontId="5" fillId="47" borderId="275" applyNumberFormat="0" applyProtection="0">
      <alignment horizontal="left" vertical="top" indent="1"/>
    </xf>
    <xf numFmtId="0" fontId="5" fillId="47" borderId="275" applyNumberFormat="0" applyProtection="0">
      <alignment horizontal="left" vertical="top" indent="1"/>
    </xf>
    <xf numFmtId="0" fontId="63" fillId="91" borderId="275" applyNumberFormat="0" applyProtection="0">
      <alignment horizontal="left" vertical="top" indent="1"/>
    </xf>
    <xf numFmtId="0" fontId="63" fillId="91" borderId="275" applyNumberFormat="0" applyProtection="0">
      <alignment horizontal="left" vertical="top" indent="1"/>
    </xf>
    <xf numFmtId="0" fontId="63" fillId="91" borderId="275" applyNumberFormat="0" applyProtection="0">
      <alignment horizontal="left" vertical="top" indent="1"/>
    </xf>
    <xf numFmtId="0" fontId="63" fillId="91" borderId="275" applyNumberFormat="0" applyProtection="0">
      <alignment horizontal="left" vertical="top" indent="1"/>
    </xf>
    <xf numFmtId="0" fontId="5" fillId="47" borderId="275" applyNumberFormat="0" applyProtection="0">
      <alignment horizontal="left" vertical="top" indent="1"/>
    </xf>
    <xf numFmtId="0" fontId="5" fillId="47" borderId="275" applyNumberFormat="0" applyProtection="0">
      <alignment horizontal="left" vertical="top" indent="1"/>
    </xf>
    <xf numFmtId="0" fontId="63" fillId="91" borderId="275" applyNumberFormat="0" applyProtection="0">
      <alignment horizontal="left" vertical="top" indent="1"/>
    </xf>
    <xf numFmtId="0" fontId="63" fillId="91" borderId="275" applyNumberFormat="0" applyProtection="0">
      <alignment horizontal="left" vertical="top" indent="1"/>
    </xf>
    <xf numFmtId="0" fontId="5" fillId="47" borderId="275" applyNumberFormat="0" applyProtection="0">
      <alignment horizontal="left" vertical="top" indent="1"/>
    </xf>
    <xf numFmtId="0" fontId="5" fillId="47" borderId="275" applyNumberFormat="0" applyProtection="0">
      <alignment horizontal="left" vertical="top" indent="1"/>
    </xf>
    <xf numFmtId="0" fontId="5" fillId="47" borderId="275" applyNumberFormat="0" applyProtection="0">
      <alignment horizontal="left" vertical="top" indent="1"/>
    </xf>
    <xf numFmtId="0" fontId="5" fillId="47" borderId="275" applyNumberFormat="0" applyProtection="0">
      <alignment horizontal="left" vertical="top" indent="1"/>
    </xf>
    <xf numFmtId="0" fontId="5" fillId="47" borderId="275" applyNumberFormat="0" applyProtection="0">
      <alignment horizontal="left" vertical="top" indent="1"/>
    </xf>
    <xf numFmtId="0" fontId="5" fillId="47" borderId="275" applyNumberFormat="0" applyProtection="0">
      <alignment horizontal="left" vertical="top" indent="1"/>
    </xf>
    <xf numFmtId="0" fontId="5" fillId="47" borderId="275" applyNumberFormat="0" applyProtection="0">
      <alignment horizontal="left" vertical="top" indent="1"/>
    </xf>
    <xf numFmtId="0" fontId="5" fillId="47" borderId="275" applyNumberFormat="0" applyProtection="0">
      <alignment horizontal="left" vertical="top" indent="1"/>
    </xf>
    <xf numFmtId="0" fontId="5" fillId="47" borderId="275" applyNumberFormat="0" applyProtection="0">
      <alignment horizontal="left" vertical="top" indent="1"/>
    </xf>
    <xf numFmtId="0" fontId="5" fillId="47" borderId="275" applyNumberFormat="0" applyProtection="0">
      <alignment horizontal="left" vertical="top" indent="1"/>
    </xf>
    <xf numFmtId="0" fontId="5" fillId="47" borderId="275" applyNumberFormat="0" applyProtection="0">
      <alignment horizontal="left" vertical="top" indent="1"/>
    </xf>
    <xf numFmtId="0" fontId="5" fillId="47" borderId="275" applyNumberFormat="0" applyProtection="0">
      <alignment horizontal="left" vertical="top" indent="1"/>
    </xf>
    <xf numFmtId="0" fontId="5" fillId="43" borderId="275" applyNumberFormat="0" applyProtection="0">
      <alignment horizontal="left" vertical="center" indent="1"/>
    </xf>
    <xf numFmtId="0" fontId="5" fillId="43" borderId="275" applyNumberFormat="0" applyProtection="0">
      <alignment horizontal="left" vertical="center" indent="1"/>
    </xf>
    <xf numFmtId="0" fontId="5" fillId="43" borderId="275" applyNumberFormat="0" applyProtection="0">
      <alignment horizontal="left" vertical="center" indent="1"/>
    </xf>
    <xf numFmtId="0" fontId="5" fillId="43" borderId="275" applyNumberFormat="0" applyProtection="0">
      <alignment horizontal="left" vertical="center" indent="1"/>
    </xf>
    <xf numFmtId="0" fontId="5" fillId="43" borderId="275" applyNumberFormat="0" applyProtection="0">
      <alignment horizontal="left" vertical="center" indent="1"/>
    </xf>
    <xf numFmtId="0" fontId="5" fillId="43" borderId="275" applyNumberFormat="0" applyProtection="0">
      <alignment horizontal="left" vertical="center" indent="1"/>
    </xf>
    <xf numFmtId="0" fontId="5" fillId="43" borderId="275" applyNumberFormat="0" applyProtection="0">
      <alignment horizontal="left" vertical="center" indent="1"/>
    </xf>
    <xf numFmtId="0" fontId="5" fillId="43" borderId="275" applyNumberFormat="0" applyProtection="0">
      <alignment horizontal="left" vertical="center" indent="1"/>
    </xf>
    <xf numFmtId="0" fontId="63" fillId="93" borderId="274" applyNumberFormat="0" applyProtection="0">
      <alignment horizontal="left" vertical="center" indent="1"/>
    </xf>
    <xf numFmtId="0" fontId="63" fillId="93" borderId="274" applyNumberFormat="0" applyProtection="0">
      <alignment horizontal="left" vertical="center" indent="1"/>
    </xf>
    <xf numFmtId="0" fontId="5" fillId="43" borderId="275" applyNumberFormat="0" applyProtection="0">
      <alignment horizontal="left" vertical="center" indent="1"/>
    </xf>
    <xf numFmtId="0" fontId="5" fillId="43" borderId="275" applyNumberFormat="0" applyProtection="0">
      <alignment horizontal="left" vertical="center" indent="1"/>
    </xf>
    <xf numFmtId="0" fontId="5" fillId="43" borderId="275" applyNumberFormat="0" applyProtection="0">
      <alignment horizontal="left" vertical="center" indent="1"/>
    </xf>
    <xf numFmtId="0" fontId="5" fillId="43" borderId="275" applyNumberFormat="0" applyProtection="0">
      <alignment horizontal="left" vertical="center" indent="1"/>
    </xf>
    <xf numFmtId="0" fontId="5" fillId="43" borderId="275" applyNumberFormat="0" applyProtection="0">
      <alignment horizontal="left" vertical="center" indent="1"/>
    </xf>
    <xf numFmtId="0" fontId="5" fillId="43" borderId="275" applyNumberFormat="0" applyProtection="0">
      <alignment horizontal="left" vertical="center" indent="1"/>
    </xf>
    <xf numFmtId="0" fontId="63" fillId="95" borderId="273" applyNumberFormat="0" applyProtection="0">
      <alignment horizontal="left" vertical="center" indent="1"/>
    </xf>
    <xf numFmtId="0" fontId="63" fillId="95" borderId="273" applyNumberFormat="0" applyProtection="0">
      <alignment horizontal="left" vertical="center" indent="1"/>
    </xf>
    <xf numFmtId="0" fontId="5" fillId="43" borderId="275" applyNumberFormat="0" applyProtection="0">
      <alignment horizontal="left" vertical="center" indent="1"/>
    </xf>
    <xf numFmtId="0" fontId="5" fillId="43" borderId="275" applyNumberFormat="0" applyProtection="0">
      <alignment horizontal="left" vertical="center" indent="1"/>
    </xf>
    <xf numFmtId="0" fontId="63" fillId="95" borderId="273" applyNumberFormat="0" applyProtection="0">
      <alignment horizontal="left" vertical="center" indent="1"/>
    </xf>
    <xf numFmtId="0" fontId="63" fillId="95" borderId="273" applyNumberFormat="0" applyProtection="0">
      <alignment horizontal="left" vertical="center" indent="1"/>
    </xf>
    <xf numFmtId="0" fontId="5" fillId="43" borderId="275" applyNumberFormat="0" applyProtection="0">
      <alignment horizontal="left" vertical="center" indent="1"/>
    </xf>
    <xf numFmtId="0" fontId="5" fillId="43" borderId="275" applyNumberFormat="0" applyProtection="0">
      <alignment horizontal="left" vertical="center" indent="1"/>
    </xf>
    <xf numFmtId="0" fontId="63" fillId="93" borderId="274" applyNumberFormat="0" applyProtection="0">
      <alignment horizontal="left" vertical="center" indent="1"/>
    </xf>
    <xf numFmtId="0" fontId="63" fillId="93" borderId="274" applyNumberFormat="0" applyProtection="0">
      <alignment horizontal="left" vertical="center" indent="1"/>
    </xf>
    <xf numFmtId="0" fontId="5" fillId="43" borderId="275" applyNumberFormat="0" applyProtection="0">
      <alignment horizontal="left" vertical="center" indent="1"/>
    </xf>
    <xf numFmtId="0" fontId="5" fillId="43" borderId="275" applyNumberFormat="0" applyProtection="0">
      <alignment horizontal="left" vertical="center" indent="1"/>
    </xf>
    <xf numFmtId="0" fontId="5" fillId="43" borderId="275" applyNumberFormat="0" applyProtection="0">
      <alignment horizontal="left" vertical="center" indent="1"/>
    </xf>
    <xf numFmtId="0" fontId="5" fillId="43" borderId="275" applyNumberFormat="0" applyProtection="0">
      <alignment horizontal="left" vertical="center" indent="1"/>
    </xf>
    <xf numFmtId="0" fontId="5" fillId="43" borderId="275" applyNumberFormat="0" applyProtection="0">
      <alignment horizontal="left" vertical="center" indent="1"/>
    </xf>
    <xf numFmtId="0" fontId="5" fillId="43" borderId="275" applyNumberFormat="0" applyProtection="0">
      <alignment horizontal="left" vertical="center" indent="1"/>
    </xf>
    <xf numFmtId="0" fontId="5" fillId="43" borderId="275" applyNumberFormat="0" applyProtection="0">
      <alignment horizontal="left" vertical="center" indent="1"/>
    </xf>
    <xf numFmtId="0" fontId="5" fillId="43" borderId="275" applyNumberFormat="0" applyProtection="0">
      <alignment horizontal="left" vertical="center" indent="1"/>
    </xf>
    <xf numFmtId="0" fontId="5" fillId="43" borderId="275" applyNumberFormat="0" applyProtection="0">
      <alignment horizontal="left" vertical="center" indent="1"/>
    </xf>
    <xf numFmtId="0" fontId="5" fillId="43" borderId="275" applyNumberFormat="0" applyProtection="0">
      <alignment horizontal="left" vertical="center" indent="1"/>
    </xf>
    <xf numFmtId="0" fontId="5" fillId="43" borderId="275" applyNumberFormat="0" applyProtection="0">
      <alignment horizontal="left" vertical="top" indent="1"/>
    </xf>
    <xf numFmtId="0" fontId="5" fillId="43" borderId="275" applyNumberFormat="0" applyProtection="0">
      <alignment horizontal="left" vertical="top" indent="1"/>
    </xf>
    <xf numFmtId="0" fontId="5" fillId="43" borderId="275" applyNumberFormat="0" applyProtection="0">
      <alignment horizontal="left" vertical="top" indent="1"/>
    </xf>
    <xf numFmtId="0" fontId="5" fillId="43" borderId="275" applyNumberFormat="0" applyProtection="0">
      <alignment horizontal="left" vertical="top" indent="1"/>
    </xf>
    <xf numFmtId="0" fontId="63" fillId="48" borderId="275" applyNumberFormat="0" applyProtection="0">
      <alignment horizontal="left" vertical="top" indent="1"/>
    </xf>
    <xf numFmtId="0" fontId="63" fillId="48" borderId="275" applyNumberFormat="0" applyProtection="0">
      <alignment horizontal="left" vertical="top" indent="1"/>
    </xf>
    <xf numFmtId="0" fontId="5" fillId="43" borderId="275" applyNumberFormat="0" applyProtection="0">
      <alignment horizontal="left" vertical="top" indent="1"/>
    </xf>
    <xf numFmtId="0" fontId="5" fillId="43" borderId="275" applyNumberFormat="0" applyProtection="0">
      <alignment horizontal="left" vertical="top" indent="1"/>
    </xf>
    <xf numFmtId="0" fontId="5" fillId="43" borderId="275" applyNumberFormat="0" applyProtection="0">
      <alignment horizontal="left" vertical="top" indent="1"/>
    </xf>
    <xf numFmtId="0" fontId="5" fillId="43" borderId="275" applyNumberFormat="0" applyProtection="0">
      <alignment horizontal="left" vertical="top" indent="1"/>
    </xf>
    <xf numFmtId="0" fontId="5" fillId="43" borderId="275" applyNumberFormat="0" applyProtection="0">
      <alignment horizontal="left" vertical="top" indent="1"/>
    </xf>
    <xf numFmtId="0" fontId="5" fillId="43" borderId="275" applyNumberFormat="0" applyProtection="0">
      <alignment horizontal="left" vertical="top" indent="1"/>
    </xf>
    <xf numFmtId="0" fontId="63" fillId="48" borderId="275" applyNumberFormat="0" applyProtection="0">
      <alignment horizontal="left" vertical="top" indent="1"/>
    </xf>
    <xf numFmtId="0" fontId="63" fillId="48" borderId="275" applyNumberFormat="0" applyProtection="0">
      <alignment horizontal="left" vertical="top" indent="1"/>
    </xf>
    <xf numFmtId="0" fontId="63" fillId="48" borderId="275" applyNumberFormat="0" applyProtection="0">
      <alignment horizontal="left" vertical="top" indent="1"/>
    </xf>
    <xf numFmtId="0" fontId="63" fillId="48" borderId="275" applyNumberFormat="0" applyProtection="0">
      <alignment horizontal="left" vertical="top" indent="1"/>
    </xf>
    <xf numFmtId="0" fontId="5" fillId="43" borderId="275" applyNumberFormat="0" applyProtection="0">
      <alignment horizontal="left" vertical="top" indent="1"/>
    </xf>
    <xf numFmtId="0" fontId="5" fillId="43" borderId="275" applyNumberFormat="0" applyProtection="0">
      <alignment horizontal="left" vertical="top" indent="1"/>
    </xf>
    <xf numFmtId="0" fontId="63" fillId="48" borderId="275" applyNumberFormat="0" applyProtection="0">
      <alignment horizontal="left" vertical="top" indent="1"/>
    </xf>
    <xf numFmtId="0" fontId="63" fillId="48" borderId="275" applyNumberFormat="0" applyProtection="0">
      <alignment horizontal="left" vertical="top" indent="1"/>
    </xf>
    <xf numFmtId="0" fontId="5" fillId="43" borderId="275" applyNumberFormat="0" applyProtection="0">
      <alignment horizontal="left" vertical="top" indent="1"/>
    </xf>
    <xf numFmtId="0" fontId="5" fillId="43" borderId="275" applyNumberFormat="0" applyProtection="0">
      <alignment horizontal="left" vertical="top" indent="1"/>
    </xf>
    <xf numFmtId="0" fontId="5" fillId="43" borderId="275" applyNumberFormat="0" applyProtection="0">
      <alignment horizontal="left" vertical="top" indent="1"/>
    </xf>
    <xf numFmtId="0" fontId="5" fillId="43" borderId="275" applyNumberFormat="0" applyProtection="0">
      <alignment horizontal="left" vertical="top" indent="1"/>
    </xf>
    <xf numFmtId="0" fontId="5" fillId="43" borderId="275" applyNumberFormat="0" applyProtection="0">
      <alignment horizontal="left" vertical="top" indent="1"/>
    </xf>
    <xf numFmtId="0" fontId="5" fillId="43" borderId="275" applyNumberFormat="0" applyProtection="0">
      <alignment horizontal="left" vertical="top" indent="1"/>
    </xf>
    <xf numFmtId="0" fontId="5" fillId="43" borderId="275" applyNumberFormat="0" applyProtection="0">
      <alignment horizontal="left" vertical="top" indent="1"/>
    </xf>
    <xf numFmtId="0" fontId="5" fillId="43" borderId="275" applyNumberFormat="0" applyProtection="0">
      <alignment horizontal="left" vertical="top" indent="1"/>
    </xf>
    <xf numFmtId="0" fontId="5" fillId="43" borderId="275" applyNumberFormat="0" applyProtection="0">
      <alignment horizontal="left" vertical="top" indent="1"/>
    </xf>
    <xf numFmtId="0" fontId="5" fillId="43" borderId="275" applyNumberFormat="0" applyProtection="0">
      <alignment horizontal="left" vertical="top" indent="1"/>
    </xf>
    <xf numFmtId="0" fontId="5" fillId="43" borderId="275" applyNumberFormat="0" applyProtection="0">
      <alignment horizontal="left" vertical="top" indent="1"/>
    </xf>
    <xf numFmtId="0" fontId="5" fillId="43" borderId="275" applyNumberFormat="0" applyProtection="0">
      <alignment horizontal="left" vertical="top" indent="1"/>
    </xf>
    <xf numFmtId="0" fontId="5" fillId="49" borderId="275" applyNumberFormat="0" applyProtection="0">
      <alignment horizontal="left" vertical="center" indent="1"/>
    </xf>
    <xf numFmtId="0" fontId="5" fillId="49" borderId="275" applyNumberFormat="0" applyProtection="0">
      <alignment horizontal="left" vertical="center" indent="1"/>
    </xf>
    <xf numFmtId="0" fontId="5" fillId="49" borderId="275" applyNumberFormat="0" applyProtection="0">
      <alignment horizontal="left" vertical="center" indent="1"/>
    </xf>
    <xf numFmtId="0" fontId="5" fillId="49" borderId="275" applyNumberFormat="0" applyProtection="0">
      <alignment horizontal="left" vertical="center" indent="1"/>
    </xf>
    <xf numFmtId="0" fontId="5" fillId="49" borderId="275" applyNumberFormat="0" applyProtection="0">
      <alignment horizontal="left" vertical="center" indent="1"/>
    </xf>
    <xf numFmtId="0" fontId="5" fillId="49" borderId="275" applyNumberFormat="0" applyProtection="0">
      <alignment horizontal="left" vertical="center" indent="1"/>
    </xf>
    <xf numFmtId="0" fontId="5" fillId="49" borderId="275" applyNumberFormat="0" applyProtection="0">
      <alignment horizontal="left" vertical="center" indent="1"/>
    </xf>
    <xf numFmtId="0" fontId="5" fillId="49" borderId="275" applyNumberFormat="0" applyProtection="0">
      <alignment horizontal="left" vertical="center" indent="1"/>
    </xf>
    <xf numFmtId="0" fontId="63" fillId="77" borderId="274" applyNumberFormat="0" applyProtection="0">
      <alignment horizontal="left" vertical="center" indent="1"/>
    </xf>
    <xf numFmtId="0" fontId="63" fillId="77" borderId="274" applyNumberFormat="0" applyProtection="0">
      <alignment horizontal="left" vertical="center" indent="1"/>
    </xf>
    <xf numFmtId="0" fontId="5" fillId="49" borderId="275" applyNumberFormat="0" applyProtection="0">
      <alignment horizontal="left" vertical="center" indent="1"/>
    </xf>
    <xf numFmtId="0" fontId="5" fillId="49" borderId="275" applyNumberFormat="0" applyProtection="0">
      <alignment horizontal="left" vertical="center" indent="1"/>
    </xf>
    <xf numFmtId="0" fontId="5" fillId="49" borderId="275" applyNumberFormat="0" applyProtection="0">
      <alignment horizontal="left" vertical="center" indent="1"/>
    </xf>
    <xf numFmtId="0" fontId="5" fillId="49" borderId="275" applyNumberFormat="0" applyProtection="0">
      <alignment horizontal="left" vertical="center" indent="1"/>
    </xf>
    <xf numFmtId="0" fontId="5" fillId="49" borderId="275" applyNumberFormat="0" applyProtection="0">
      <alignment horizontal="left" vertical="center" indent="1"/>
    </xf>
    <xf numFmtId="0" fontId="5" fillId="49" borderId="275" applyNumberFormat="0" applyProtection="0">
      <alignment horizontal="left" vertical="center" indent="1"/>
    </xf>
    <xf numFmtId="0" fontId="63" fillId="94" borderId="273" applyNumberFormat="0" applyProtection="0">
      <alignment horizontal="left" vertical="center" indent="1"/>
    </xf>
    <xf numFmtId="0" fontId="63" fillId="94" borderId="273" applyNumberFormat="0" applyProtection="0">
      <alignment horizontal="left" vertical="center" indent="1"/>
    </xf>
    <xf numFmtId="0" fontId="5" fillId="49" borderId="275" applyNumberFormat="0" applyProtection="0">
      <alignment horizontal="left" vertical="center" indent="1"/>
    </xf>
    <xf numFmtId="0" fontId="5" fillId="49" borderId="275" applyNumberFormat="0" applyProtection="0">
      <alignment horizontal="left" vertical="center" indent="1"/>
    </xf>
    <xf numFmtId="0" fontId="63" fillId="94" borderId="273" applyNumberFormat="0" applyProtection="0">
      <alignment horizontal="left" vertical="center" indent="1"/>
    </xf>
    <xf numFmtId="0" fontId="63" fillId="94" borderId="273" applyNumberFormat="0" applyProtection="0">
      <alignment horizontal="left" vertical="center" indent="1"/>
    </xf>
    <xf numFmtId="0" fontId="5" fillId="49" borderId="275" applyNumberFormat="0" applyProtection="0">
      <alignment horizontal="left" vertical="center" indent="1"/>
    </xf>
    <xf numFmtId="0" fontId="5" fillId="49" borderId="275" applyNumberFormat="0" applyProtection="0">
      <alignment horizontal="left" vertical="center" indent="1"/>
    </xf>
    <xf numFmtId="0" fontId="63" fillId="77" borderId="274" applyNumberFormat="0" applyProtection="0">
      <alignment horizontal="left" vertical="center" indent="1"/>
    </xf>
    <xf numFmtId="0" fontId="63" fillId="77" borderId="274" applyNumberFormat="0" applyProtection="0">
      <alignment horizontal="left" vertical="center" indent="1"/>
    </xf>
    <xf numFmtId="0" fontId="5" fillId="49" borderId="275" applyNumberFormat="0" applyProtection="0">
      <alignment horizontal="left" vertical="center" indent="1"/>
    </xf>
    <xf numFmtId="0" fontId="5" fillId="49" borderId="275" applyNumberFormat="0" applyProtection="0">
      <alignment horizontal="left" vertical="center" indent="1"/>
    </xf>
    <xf numFmtId="0" fontId="5" fillId="49" borderId="275" applyNumberFormat="0" applyProtection="0">
      <alignment horizontal="left" vertical="center" indent="1"/>
    </xf>
    <xf numFmtId="0" fontId="5" fillId="49" borderId="275" applyNumberFormat="0" applyProtection="0">
      <alignment horizontal="left" vertical="center" indent="1"/>
    </xf>
    <xf numFmtId="0" fontId="5" fillId="49" borderId="275" applyNumberFormat="0" applyProtection="0">
      <alignment horizontal="left" vertical="center" indent="1"/>
    </xf>
    <xf numFmtId="0" fontId="5" fillId="49" borderId="275" applyNumberFormat="0" applyProtection="0">
      <alignment horizontal="left" vertical="center" indent="1"/>
    </xf>
    <xf numFmtId="0" fontId="5" fillId="49" borderId="275" applyNumberFormat="0" applyProtection="0">
      <alignment horizontal="left" vertical="center" indent="1"/>
    </xf>
    <xf numFmtId="0" fontId="5" fillId="49" borderId="275" applyNumberFormat="0" applyProtection="0">
      <alignment horizontal="left" vertical="center" indent="1"/>
    </xf>
    <xf numFmtId="0" fontId="5" fillId="49" borderId="275" applyNumberFormat="0" applyProtection="0">
      <alignment horizontal="left" vertical="center" indent="1"/>
    </xf>
    <xf numFmtId="0" fontId="5" fillId="49" borderId="275" applyNumberFormat="0" applyProtection="0">
      <alignment horizontal="left" vertical="center" indent="1"/>
    </xf>
    <xf numFmtId="0" fontId="5" fillId="49" borderId="275" applyNumberFormat="0" applyProtection="0">
      <alignment horizontal="left" vertical="top" indent="1"/>
    </xf>
    <xf numFmtId="0" fontId="5" fillId="49" borderId="275" applyNumberFormat="0" applyProtection="0">
      <alignment horizontal="left" vertical="top" indent="1"/>
    </xf>
    <xf numFmtId="0" fontId="5" fillId="49" borderId="275" applyNumberFormat="0" applyProtection="0">
      <alignment horizontal="left" vertical="top" indent="1"/>
    </xf>
    <xf numFmtId="0" fontId="5" fillId="49" borderId="275" applyNumberFormat="0" applyProtection="0">
      <alignment horizontal="left" vertical="top" indent="1"/>
    </xf>
    <xf numFmtId="0" fontId="63" fillId="77" borderId="275" applyNumberFormat="0" applyProtection="0">
      <alignment horizontal="left" vertical="top" indent="1"/>
    </xf>
    <xf numFmtId="0" fontId="63" fillId="77" borderId="275" applyNumberFormat="0" applyProtection="0">
      <alignment horizontal="left" vertical="top" indent="1"/>
    </xf>
    <xf numFmtId="0" fontId="5" fillId="49" borderId="275" applyNumberFormat="0" applyProtection="0">
      <alignment horizontal="left" vertical="top" indent="1"/>
    </xf>
    <xf numFmtId="0" fontId="5" fillId="49" borderId="275" applyNumberFormat="0" applyProtection="0">
      <alignment horizontal="left" vertical="top" indent="1"/>
    </xf>
    <xf numFmtId="0" fontId="5" fillId="49" borderId="275" applyNumberFormat="0" applyProtection="0">
      <alignment horizontal="left" vertical="top" indent="1"/>
    </xf>
    <xf numFmtId="0" fontId="5" fillId="49" borderId="275" applyNumberFormat="0" applyProtection="0">
      <alignment horizontal="left" vertical="top" indent="1"/>
    </xf>
    <xf numFmtId="0" fontId="5" fillId="49" borderId="275" applyNumberFormat="0" applyProtection="0">
      <alignment horizontal="left" vertical="top" indent="1"/>
    </xf>
    <xf numFmtId="0" fontId="5" fillId="49" borderId="275" applyNumberFormat="0" applyProtection="0">
      <alignment horizontal="left" vertical="top" indent="1"/>
    </xf>
    <xf numFmtId="0" fontId="63" fillId="77" borderId="275" applyNumberFormat="0" applyProtection="0">
      <alignment horizontal="left" vertical="top" indent="1"/>
    </xf>
    <xf numFmtId="0" fontId="63" fillId="77" borderId="275" applyNumberFormat="0" applyProtection="0">
      <alignment horizontal="left" vertical="top" indent="1"/>
    </xf>
    <xf numFmtId="0" fontId="63" fillId="77" borderId="275" applyNumberFormat="0" applyProtection="0">
      <alignment horizontal="left" vertical="top" indent="1"/>
    </xf>
    <xf numFmtId="0" fontId="63" fillId="77" borderId="275" applyNumberFormat="0" applyProtection="0">
      <alignment horizontal="left" vertical="top" indent="1"/>
    </xf>
    <xf numFmtId="0" fontId="5" fillId="49" borderId="275" applyNumberFormat="0" applyProtection="0">
      <alignment horizontal="left" vertical="top" indent="1"/>
    </xf>
    <xf numFmtId="0" fontId="5" fillId="49" borderId="275" applyNumberFormat="0" applyProtection="0">
      <alignment horizontal="left" vertical="top" indent="1"/>
    </xf>
    <xf numFmtId="0" fontId="63" fillId="77" borderId="275" applyNumberFormat="0" applyProtection="0">
      <alignment horizontal="left" vertical="top" indent="1"/>
    </xf>
    <xf numFmtId="0" fontId="63" fillId="77" borderId="275" applyNumberFormat="0" applyProtection="0">
      <alignment horizontal="left" vertical="top" indent="1"/>
    </xf>
    <xf numFmtId="0" fontId="5" fillId="49" borderId="275" applyNumberFormat="0" applyProtection="0">
      <alignment horizontal="left" vertical="top" indent="1"/>
    </xf>
    <xf numFmtId="0" fontId="5" fillId="49" borderId="275" applyNumberFormat="0" applyProtection="0">
      <alignment horizontal="left" vertical="top" indent="1"/>
    </xf>
    <xf numFmtId="0" fontId="5" fillId="49" borderId="275" applyNumberFormat="0" applyProtection="0">
      <alignment horizontal="left" vertical="top" indent="1"/>
    </xf>
    <xf numFmtId="0" fontId="5" fillId="49" borderId="275" applyNumberFormat="0" applyProtection="0">
      <alignment horizontal="left" vertical="top" indent="1"/>
    </xf>
    <xf numFmtId="0" fontId="5" fillId="49" borderId="275" applyNumberFormat="0" applyProtection="0">
      <alignment horizontal="left" vertical="top" indent="1"/>
    </xf>
    <xf numFmtId="0" fontId="5" fillId="49" borderId="275" applyNumberFormat="0" applyProtection="0">
      <alignment horizontal="left" vertical="top" indent="1"/>
    </xf>
    <xf numFmtId="0" fontId="5" fillId="49" borderId="275" applyNumberFormat="0" applyProtection="0">
      <alignment horizontal="left" vertical="top" indent="1"/>
    </xf>
    <xf numFmtId="0" fontId="5" fillId="49" borderId="275" applyNumberFormat="0" applyProtection="0">
      <alignment horizontal="left" vertical="top" indent="1"/>
    </xf>
    <xf numFmtId="0" fontId="5" fillId="49" borderId="275" applyNumberFormat="0" applyProtection="0">
      <alignment horizontal="left" vertical="top" indent="1"/>
    </xf>
    <xf numFmtId="0" fontId="5" fillId="49" borderId="275" applyNumberFormat="0" applyProtection="0">
      <alignment horizontal="left" vertical="top" indent="1"/>
    </xf>
    <xf numFmtId="0" fontId="5" fillId="49" borderId="275" applyNumberFormat="0" applyProtection="0">
      <alignment horizontal="left" vertical="top" indent="1"/>
    </xf>
    <xf numFmtId="0" fontId="5" fillId="49" borderId="275" applyNumberFormat="0" applyProtection="0">
      <alignment horizontal="left" vertical="top" indent="1"/>
    </xf>
    <xf numFmtId="0" fontId="5" fillId="50" borderId="275" applyNumberFormat="0" applyProtection="0">
      <alignment horizontal="left" vertical="center" indent="1"/>
    </xf>
    <xf numFmtId="0" fontId="5" fillId="50" borderId="275" applyNumberFormat="0" applyProtection="0">
      <alignment horizontal="left" vertical="center" indent="1"/>
    </xf>
    <xf numFmtId="0" fontId="5" fillId="50" borderId="275" applyNumberFormat="0" applyProtection="0">
      <alignment horizontal="left" vertical="center" indent="1"/>
    </xf>
    <xf numFmtId="0" fontId="5" fillId="50" borderId="275" applyNumberFormat="0" applyProtection="0">
      <alignment horizontal="left" vertical="center" indent="1"/>
    </xf>
    <xf numFmtId="0" fontId="5" fillId="50" borderId="275" applyNumberFormat="0" applyProtection="0">
      <alignment horizontal="left" vertical="center" indent="1"/>
    </xf>
    <xf numFmtId="0" fontId="5" fillId="50" borderId="275" applyNumberFormat="0" applyProtection="0">
      <alignment horizontal="left" vertical="center" indent="1"/>
    </xf>
    <xf numFmtId="0" fontId="63" fillId="46" borderId="274" applyNumberFormat="0" applyProtection="0">
      <alignment horizontal="left" vertical="center" indent="1"/>
    </xf>
    <xf numFmtId="0" fontId="63" fillId="46" borderId="274" applyNumberFormat="0" applyProtection="0">
      <alignment horizontal="left" vertical="center" indent="1"/>
    </xf>
    <xf numFmtId="0" fontId="5" fillId="50" borderId="275" applyNumberFormat="0" applyProtection="0">
      <alignment horizontal="left" vertical="center" indent="1"/>
    </xf>
    <xf numFmtId="0" fontId="5" fillId="50" borderId="275" applyNumberFormat="0" applyProtection="0">
      <alignment horizontal="left" vertical="center" indent="1"/>
    </xf>
    <xf numFmtId="0" fontId="5" fillId="50" borderId="275" applyNumberFormat="0" applyProtection="0">
      <alignment horizontal="left" vertical="center" indent="1"/>
    </xf>
    <xf numFmtId="0" fontId="5" fillId="50" borderId="275" applyNumberFormat="0" applyProtection="0">
      <alignment horizontal="left" vertical="center" indent="1"/>
    </xf>
    <xf numFmtId="0" fontId="5" fillId="50" borderId="275" applyNumberFormat="0" applyProtection="0">
      <alignment horizontal="left" vertical="center" indent="1"/>
    </xf>
    <xf numFmtId="0" fontId="5" fillId="50" borderId="275" applyNumberFormat="0" applyProtection="0">
      <alignment horizontal="left" vertical="center" indent="1"/>
    </xf>
    <xf numFmtId="0" fontId="63" fillId="86" borderId="273" applyNumberFormat="0" applyProtection="0">
      <alignment horizontal="left" vertical="center" indent="1"/>
    </xf>
    <xf numFmtId="0" fontId="63" fillId="86" borderId="273" applyNumberFormat="0" applyProtection="0">
      <alignment horizontal="left" vertical="center" indent="1"/>
    </xf>
    <xf numFmtId="0" fontId="5" fillId="50" borderId="275" applyNumberFormat="0" applyProtection="0">
      <alignment horizontal="left" vertical="center" indent="1"/>
    </xf>
    <xf numFmtId="0" fontId="5" fillId="50" borderId="275" applyNumberFormat="0" applyProtection="0">
      <alignment horizontal="left" vertical="center" indent="1"/>
    </xf>
    <xf numFmtId="0" fontId="63" fillId="86" borderId="273" applyNumberFormat="0" applyProtection="0">
      <alignment horizontal="left" vertical="center" indent="1"/>
    </xf>
    <xf numFmtId="0" fontId="63" fillId="86" borderId="273" applyNumberFormat="0" applyProtection="0">
      <alignment horizontal="left" vertical="center" indent="1"/>
    </xf>
    <xf numFmtId="0" fontId="5" fillId="50" borderId="275" applyNumberFormat="0" applyProtection="0">
      <alignment horizontal="left" vertical="center" indent="1"/>
    </xf>
    <xf numFmtId="0" fontId="5" fillId="50" borderId="275" applyNumberFormat="0" applyProtection="0">
      <alignment horizontal="left" vertical="center" indent="1"/>
    </xf>
    <xf numFmtId="0" fontId="63" fillId="46" borderId="274" applyNumberFormat="0" applyProtection="0">
      <alignment horizontal="left" vertical="center" indent="1"/>
    </xf>
    <xf numFmtId="0" fontId="63" fillId="46" borderId="274" applyNumberFormat="0" applyProtection="0">
      <alignment horizontal="left" vertical="center" indent="1"/>
    </xf>
    <xf numFmtId="0" fontId="5" fillId="50" borderId="275" applyNumberFormat="0" applyProtection="0">
      <alignment horizontal="left" vertical="center" indent="1"/>
    </xf>
    <xf numFmtId="0" fontId="5" fillId="50" borderId="275" applyNumberFormat="0" applyProtection="0">
      <alignment horizontal="left" vertical="center" indent="1"/>
    </xf>
    <xf numFmtId="0" fontId="5" fillId="50" borderId="275" applyNumberFormat="0" applyProtection="0">
      <alignment horizontal="left" vertical="center" indent="1"/>
    </xf>
    <xf numFmtId="0" fontId="5" fillId="50" borderId="275" applyNumberFormat="0" applyProtection="0">
      <alignment horizontal="left" vertical="center" indent="1"/>
    </xf>
    <xf numFmtId="0" fontId="5" fillId="50" borderId="275" applyNumberFormat="0" applyProtection="0">
      <alignment horizontal="left" vertical="center" indent="1"/>
    </xf>
    <xf numFmtId="0" fontId="5" fillId="50" borderId="275" applyNumberFormat="0" applyProtection="0">
      <alignment horizontal="left" vertical="center" indent="1"/>
    </xf>
    <xf numFmtId="0" fontId="5" fillId="50" borderId="275" applyNumberFormat="0" applyProtection="0">
      <alignment horizontal="left" vertical="center" indent="1"/>
    </xf>
    <xf numFmtId="0" fontId="5" fillId="50" borderId="275" applyNumberFormat="0" applyProtection="0">
      <alignment horizontal="left" vertical="center" indent="1"/>
    </xf>
    <xf numFmtId="0" fontId="5" fillId="50" borderId="275" applyNumberFormat="0" applyProtection="0">
      <alignment horizontal="left" vertical="center" indent="1"/>
    </xf>
    <xf numFmtId="0" fontId="5" fillId="50" borderId="275" applyNumberFormat="0" applyProtection="0">
      <alignment horizontal="left" vertical="center" indent="1"/>
    </xf>
    <xf numFmtId="0" fontId="5" fillId="50" borderId="275" applyNumberFormat="0" applyProtection="0">
      <alignment horizontal="left" vertical="top" indent="1"/>
    </xf>
    <xf numFmtId="0" fontId="5" fillId="50" borderId="275" applyNumberFormat="0" applyProtection="0">
      <alignment horizontal="left" vertical="top" indent="1"/>
    </xf>
    <xf numFmtId="0" fontId="5" fillId="50" borderId="275" applyNumberFormat="0" applyProtection="0">
      <alignment horizontal="left" vertical="top" indent="1"/>
    </xf>
    <xf numFmtId="0" fontId="5" fillId="50" borderId="275" applyNumberFormat="0" applyProtection="0">
      <alignment horizontal="left" vertical="top" indent="1"/>
    </xf>
    <xf numFmtId="0" fontId="63" fillId="46" borderId="275" applyNumberFormat="0" applyProtection="0">
      <alignment horizontal="left" vertical="top" indent="1"/>
    </xf>
    <xf numFmtId="0" fontId="63" fillId="46" borderId="275" applyNumberFormat="0" applyProtection="0">
      <alignment horizontal="left" vertical="top" indent="1"/>
    </xf>
    <xf numFmtId="0" fontId="5" fillId="50" borderId="275" applyNumberFormat="0" applyProtection="0">
      <alignment horizontal="left" vertical="top" indent="1"/>
    </xf>
    <xf numFmtId="0" fontId="5" fillId="50" borderId="275" applyNumberFormat="0" applyProtection="0">
      <alignment horizontal="left" vertical="top" indent="1"/>
    </xf>
    <xf numFmtId="0" fontId="5" fillId="50" borderId="275" applyNumberFormat="0" applyProtection="0">
      <alignment horizontal="left" vertical="top" indent="1"/>
    </xf>
    <xf numFmtId="0" fontId="5" fillId="50" borderId="275" applyNumberFormat="0" applyProtection="0">
      <alignment horizontal="left" vertical="top" indent="1"/>
    </xf>
    <xf numFmtId="0" fontId="5" fillId="50" borderId="275" applyNumberFormat="0" applyProtection="0">
      <alignment horizontal="left" vertical="top" indent="1"/>
    </xf>
    <xf numFmtId="0" fontId="5" fillId="50" borderId="275" applyNumberFormat="0" applyProtection="0">
      <alignment horizontal="left" vertical="top" indent="1"/>
    </xf>
    <xf numFmtId="0" fontId="63" fillId="46" borderId="275" applyNumberFormat="0" applyProtection="0">
      <alignment horizontal="left" vertical="top" indent="1"/>
    </xf>
    <xf numFmtId="0" fontId="63" fillId="46" borderId="275" applyNumberFormat="0" applyProtection="0">
      <alignment horizontal="left" vertical="top" indent="1"/>
    </xf>
    <xf numFmtId="0" fontId="63" fillId="46" borderId="275" applyNumberFormat="0" applyProtection="0">
      <alignment horizontal="left" vertical="top" indent="1"/>
    </xf>
    <xf numFmtId="0" fontId="63" fillId="46" borderId="275" applyNumberFormat="0" applyProtection="0">
      <alignment horizontal="left" vertical="top" indent="1"/>
    </xf>
    <xf numFmtId="0" fontId="5" fillId="50" borderId="275" applyNumberFormat="0" applyProtection="0">
      <alignment horizontal="left" vertical="top" indent="1"/>
    </xf>
    <xf numFmtId="0" fontId="5" fillId="50" borderId="275" applyNumberFormat="0" applyProtection="0">
      <alignment horizontal="left" vertical="top" indent="1"/>
    </xf>
    <xf numFmtId="0" fontId="63" fillId="46" borderId="275" applyNumberFormat="0" applyProtection="0">
      <alignment horizontal="left" vertical="top" indent="1"/>
    </xf>
    <xf numFmtId="0" fontId="63" fillId="46" borderId="275" applyNumberFormat="0" applyProtection="0">
      <alignment horizontal="left" vertical="top" indent="1"/>
    </xf>
    <xf numFmtId="0" fontId="5" fillId="50" borderId="275" applyNumberFormat="0" applyProtection="0">
      <alignment horizontal="left" vertical="top" indent="1"/>
    </xf>
    <xf numFmtId="0" fontId="5" fillId="50" borderId="275" applyNumberFormat="0" applyProtection="0">
      <alignment horizontal="left" vertical="top" indent="1"/>
    </xf>
    <xf numFmtId="0" fontId="5" fillId="50" borderId="275" applyNumberFormat="0" applyProtection="0">
      <alignment horizontal="left" vertical="top" indent="1"/>
    </xf>
    <xf numFmtId="0" fontId="5" fillId="50" borderId="275" applyNumberFormat="0" applyProtection="0">
      <alignment horizontal="left" vertical="top" indent="1"/>
    </xf>
    <xf numFmtId="0" fontId="5" fillId="50" borderId="275" applyNumberFormat="0" applyProtection="0">
      <alignment horizontal="left" vertical="top" indent="1"/>
    </xf>
    <xf numFmtId="0" fontId="5" fillId="50" borderId="275" applyNumberFormat="0" applyProtection="0">
      <alignment horizontal="left" vertical="top" indent="1"/>
    </xf>
    <xf numFmtId="0" fontId="5" fillId="50" borderId="275" applyNumberFormat="0" applyProtection="0">
      <alignment horizontal="left" vertical="top" indent="1"/>
    </xf>
    <xf numFmtId="0" fontId="5" fillId="50" borderId="275" applyNumberFormat="0" applyProtection="0">
      <alignment horizontal="left" vertical="top" indent="1"/>
    </xf>
    <xf numFmtId="0" fontId="5" fillId="50" borderId="275" applyNumberFormat="0" applyProtection="0">
      <alignment horizontal="left" vertical="top" indent="1"/>
    </xf>
    <xf numFmtId="0" fontId="5" fillId="50" borderId="275" applyNumberFormat="0" applyProtection="0">
      <alignment horizontal="left" vertical="top" indent="1"/>
    </xf>
    <xf numFmtId="0" fontId="5" fillId="50" borderId="275" applyNumberFormat="0" applyProtection="0">
      <alignment horizontal="left" vertical="top" indent="1"/>
    </xf>
    <xf numFmtId="0" fontId="5" fillId="50" borderId="275" applyNumberFormat="0" applyProtection="0">
      <alignment horizontal="left" vertical="top" indent="1"/>
    </xf>
    <xf numFmtId="0" fontId="5" fillId="96" borderId="277" applyNumberFormat="0">
      <protection locked="0"/>
    </xf>
    <xf numFmtId="0" fontId="5" fillId="96" borderId="277" applyNumberFormat="0">
      <protection locked="0"/>
    </xf>
    <xf numFmtId="0" fontId="5" fillId="96" borderId="277" applyNumberFormat="0">
      <protection locked="0"/>
    </xf>
    <xf numFmtId="0" fontId="5" fillId="96" borderId="277" applyNumberFormat="0">
      <protection locked="0"/>
    </xf>
    <xf numFmtId="0" fontId="64" fillId="91" borderId="278" applyBorder="0"/>
    <xf numFmtId="4" fontId="55" fillId="40" borderId="275" applyNumberFormat="0" applyProtection="0">
      <alignment vertical="center"/>
    </xf>
    <xf numFmtId="4" fontId="55" fillId="40" borderId="275" applyNumberFormat="0" applyProtection="0">
      <alignment vertical="center"/>
    </xf>
    <xf numFmtId="4" fontId="95" fillId="97" borderId="275" applyNumberFormat="0" applyProtection="0">
      <alignment vertical="center"/>
    </xf>
    <xf numFmtId="4" fontId="95" fillId="97" borderId="275" applyNumberFormat="0" applyProtection="0">
      <alignment vertical="center"/>
    </xf>
    <xf numFmtId="4" fontId="95" fillId="97" borderId="275" applyNumberFormat="0" applyProtection="0">
      <alignment vertical="center"/>
    </xf>
    <xf numFmtId="4" fontId="95" fillId="97" borderId="275" applyNumberFormat="0" applyProtection="0">
      <alignment vertical="center"/>
    </xf>
    <xf numFmtId="4" fontId="55" fillId="40" borderId="275" applyNumberFormat="0" applyProtection="0">
      <alignment vertical="center"/>
    </xf>
    <xf numFmtId="4" fontId="55" fillId="40" borderId="275" applyNumberFormat="0" applyProtection="0">
      <alignment vertical="center"/>
    </xf>
    <xf numFmtId="4" fontId="57" fillId="40" borderId="275" applyNumberFormat="0" applyProtection="0">
      <alignment vertical="center"/>
    </xf>
    <xf numFmtId="4" fontId="57" fillId="40" borderId="275" applyNumberFormat="0" applyProtection="0">
      <alignment vertical="center"/>
    </xf>
    <xf numFmtId="4" fontId="100" fillId="0" borderId="273" applyNumberFormat="0" applyProtection="0">
      <alignment vertical="center"/>
    </xf>
    <xf numFmtId="4" fontId="100" fillId="0" borderId="273" applyNumberFormat="0" applyProtection="0">
      <alignment vertical="center"/>
    </xf>
    <xf numFmtId="4" fontId="100" fillId="0" borderId="273" applyNumberFormat="0" applyProtection="0">
      <alignment vertical="center"/>
    </xf>
    <xf numFmtId="4" fontId="100" fillId="0" borderId="273" applyNumberFormat="0" applyProtection="0">
      <alignment vertical="center"/>
    </xf>
    <xf numFmtId="4" fontId="97" fillId="40" borderId="263" applyNumberFormat="0" applyProtection="0">
      <alignment vertical="center"/>
    </xf>
    <xf numFmtId="4" fontId="97" fillId="40" borderId="263" applyNumberFormat="0" applyProtection="0">
      <alignment vertical="center"/>
    </xf>
    <xf numFmtId="4" fontId="97" fillId="40" borderId="263" applyNumberFormat="0" applyProtection="0">
      <alignment vertical="center"/>
    </xf>
    <xf numFmtId="4" fontId="97" fillId="40" borderId="263" applyNumberFormat="0" applyProtection="0">
      <alignment vertical="center"/>
    </xf>
    <xf numFmtId="4" fontId="57" fillId="40" borderId="275" applyNumberFormat="0" applyProtection="0">
      <alignment vertical="center"/>
    </xf>
    <xf numFmtId="4" fontId="57" fillId="40" borderId="275" applyNumberFormat="0" applyProtection="0">
      <alignment vertical="center"/>
    </xf>
    <xf numFmtId="4" fontId="55" fillId="40" borderId="275" applyNumberFormat="0" applyProtection="0">
      <alignment horizontal="left" vertical="center" indent="1"/>
    </xf>
    <xf numFmtId="4" fontId="55" fillId="40" borderId="275" applyNumberFormat="0" applyProtection="0">
      <alignment horizontal="left" vertical="center" indent="1"/>
    </xf>
    <xf numFmtId="4" fontId="95" fillId="94" borderId="275" applyNumberFormat="0" applyProtection="0">
      <alignment horizontal="left" vertical="center" indent="1"/>
    </xf>
    <xf numFmtId="4" fontId="95" fillId="94" borderId="275" applyNumberFormat="0" applyProtection="0">
      <alignment horizontal="left" vertical="center" indent="1"/>
    </xf>
    <xf numFmtId="4" fontId="95" fillId="94" borderId="275" applyNumberFormat="0" applyProtection="0">
      <alignment horizontal="left" vertical="center" indent="1"/>
    </xf>
    <xf numFmtId="4" fontId="95" fillId="94" borderId="275" applyNumberFormat="0" applyProtection="0">
      <alignment horizontal="left" vertical="center" indent="1"/>
    </xf>
    <xf numFmtId="4" fontId="55" fillId="40" borderId="275" applyNumberFormat="0" applyProtection="0">
      <alignment horizontal="left" vertical="center" indent="1"/>
    </xf>
    <xf numFmtId="4" fontId="55" fillId="40" borderId="275" applyNumberFormat="0" applyProtection="0">
      <alignment horizontal="left" vertical="center" indent="1"/>
    </xf>
    <xf numFmtId="0" fontId="55" fillId="40" borderId="275" applyNumberFormat="0" applyProtection="0">
      <alignment horizontal="left" vertical="top" indent="1"/>
    </xf>
    <xf numFmtId="0" fontId="55" fillId="40" borderId="275" applyNumberFormat="0" applyProtection="0">
      <alignment horizontal="left" vertical="top" indent="1"/>
    </xf>
    <xf numFmtId="0" fontId="95" fillId="97" borderId="275" applyNumberFormat="0" applyProtection="0">
      <alignment horizontal="left" vertical="top" indent="1"/>
    </xf>
    <xf numFmtId="0" fontId="95" fillId="97" borderId="275" applyNumberFormat="0" applyProtection="0">
      <alignment horizontal="left" vertical="top" indent="1"/>
    </xf>
    <xf numFmtId="0" fontId="95" fillId="97" borderId="275" applyNumberFormat="0" applyProtection="0">
      <alignment horizontal="left" vertical="top" indent="1"/>
    </xf>
    <xf numFmtId="0" fontId="95" fillId="97" borderId="275" applyNumberFormat="0" applyProtection="0">
      <alignment horizontal="left" vertical="top" indent="1"/>
    </xf>
    <xf numFmtId="0" fontId="55" fillId="40" borderId="275" applyNumberFormat="0" applyProtection="0">
      <alignment horizontal="left" vertical="top" indent="1"/>
    </xf>
    <xf numFmtId="0" fontId="55" fillId="40" borderId="275" applyNumberFormat="0" applyProtection="0">
      <alignment horizontal="left" vertical="top" indent="1"/>
    </xf>
    <xf numFmtId="4" fontId="55" fillId="46" borderId="275" applyNumberFormat="0" applyProtection="0">
      <alignment horizontal="right" vertical="center"/>
    </xf>
    <xf numFmtId="4" fontId="95" fillId="0" borderId="263" applyNumberFormat="0" applyProtection="0">
      <alignment horizontal="right" vertical="center"/>
    </xf>
    <xf numFmtId="4" fontId="95" fillId="0" borderId="263" applyNumberFormat="0" applyProtection="0">
      <alignment horizontal="right" vertical="center"/>
    </xf>
    <xf numFmtId="4" fontId="55" fillId="46" borderId="275" applyNumberFormat="0" applyProtection="0">
      <alignment horizontal="right" vertical="center"/>
    </xf>
    <xf numFmtId="4" fontId="55" fillId="46" borderId="275" applyNumberFormat="0" applyProtection="0">
      <alignment horizontal="right" vertical="center"/>
    </xf>
    <xf numFmtId="4" fontId="63" fillId="0" borderId="262" applyNumberFormat="0" applyProtection="0">
      <alignment horizontal="right" vertical="center"/>
    </xf>
    <xf numFmtId="4" fontId="63" fillId="0" borderId="262" applyNumberFormat="0" applyProtection="0">
      <alignment horizontal="right" vertical="center"/>
    </xf>
    <xf numFmtId="4" fontId="63" fillId="0" borderId="262" applyNumberFormat="0" applyProtection="0">
      <alignment horizontal="right" vertical="center"/>
    </xf>
    <xf numFmtId="4" fontId="63" fillId="0" borderId="262" applyNumberFormat="0" applyProtection="0">
      <alignment horizontal="right" vertical="center"/>
    </xf>
    <xf numFmtId="4" fontId="63" fillId="0" borderId="274" applyNumberFormat="0" applyProtection="0">
      <alignment horizontal="right" vertical="center"/>
    </xf>
    <xf numFmtId="4" fontId="63" fillId="0" borderId="274" applyNumberFormat="0" applyProtection="0">
      <alignment horizontal="right" vertical="center"/>
    </xf>
    <xf numFmtId="4" fontId="63" fillId="0" borderId="274" applyNumberFormat="0" applyProtection="0">
      <alignment horizontal="right" vertical="center"/>
    </xf>
    <xf numFmtId="4" fontId="63" fillId="0" borderId="274" applyNumberFormat="0" applyProtection="0">
      <alignment horizontal="right" vertical="center"/>
    </xf>
    <xf numFmtId="4" fontId="63" fillId="0" borderId="262" applyNumberFormat="0" applyProtection="0">
      <alignment horizontal="right" vertical="center"/>
    </xf>
    <xf numFmtId="4" fontId="55" fillId="46" borderId="275" applyNumberFormat="0" applyProtection="0">
      <alignment horizontal="right" vertical="center"/>
    </xf>
    <xf numFmtId="4" fontId="55" fillId="46" borderId="275" applyNumberFormat="0" applyProtection="0">
      <alignment horizontal="right" vertical="center"/>
    </xf>
    <xf numFmtId="4" fontId="55" fillId="46" borderId="275" applyNumberFormat="0" applyProtection="0">
      <alignment horizontal="right" vertical="center"/>
    </xf>
    <xf numFmtId="4" fontId="57" fillId="46" borderId="275" applyNumberFormat="0" applyProtection="0">
      <alignment horizontal="right" vertical="center"/>
    </xf>
    <xf numFmtId="4" fontId="57" fillId="46" borderId="275" applyNumberFormat="0" applyProtection="0">
      <alignment horizontal="right" vertical="center"/>
    </xf>
    <xf numFmtId="4" fontId="96" fillId="92" borderId="259" applyNumberFormat="0" applyProtection="0">
      <alignment horizontal="right" vertical="center"/>
    </xf>
    <xf numFmtId="4" fontId="96" fillId="92" borderId="259" applyNumberFormat="0" applyProtection="0">
      <alignment horizontal="right" vertical="center"/>
    </xf>
    <xf numFmtId="4" fontId="96" fillId="92" borderId="259" applyNumberFormat="0" applyProtection="0">
      <alignment horizontal="right" vertical="center"/>
    </xf>
    <xf numFmtId="4" fontId="96" fillId="92" borderId="259" applyNumberFormat="0" applyProtection="0">
      <alignment horizontal="right" vertical="center"/>
    </xf>
    <xf numFmtId="4" fontId="97" fillId="7" borderId="274" applyNumberFormat="0" applyProtection="0">
      <alignment horizontal="right" vertical="center"/>
    </xf>
    <xf numFmtId="4" fontId="97" fillId="7" borderId="274" applyNumberFormat="0" applyProtection="0">
      <alignment horizontal="right" vertical="center"/>
    </xf>
    <xf numFmtId="4" fontId="97" fillId="7" borderId="274" applyNumberFormat="0" applyProtection="0">
      <alignment horizontal="right" vertical="center"/>
    </xf>
    <xf numFmtId="4" fontId="97" fillId="7" borderId="274" applyNumberFormat="0" applyProtection="0">
      <alignment horizontal="right" vertical="center"/>
    </xf>
    <xf numFmtId="4" fontId="57" fillId="46" borderId="275" applyNumberFormat="0" applyProtection="0">
      <alignment horizontal="right" vertical="center"/>
    </xf>
    <xf numFmtId="4" fontId="57" fillId="46" borderId="275" applyNumberFormat="0" applyProtection="0">
      <alignment horizontal="right" vertical="center"/>
    </xf>
    <xf numFmtId="4" fontId="95" fillId="51" borderId="263" applyNumberFormat="0" applyProtection="0">
      <alignment horizontal="center" vertical="center" wrapText="1"/>
    </xf>
    <xf numFmtId="4" fontId="95" fillId="51" borderId="263" applyNumberFormat="0" applyProtection="0">
      <alignment horizontal="center" vertical="center" wrapText="1"/>
    </xf>
    <xf numFmtId="4" fontId="55" fillId="48" borderId="275" applyNumberFormat="0" applyProtection="0">
      <alignment horizontal="left" vertical="center" indent="1"/>
    </xf>
    <xf numFmtId="4" fontId="55" fillId="48" borderId="275" applyNumberFormat="0" applyProtection="0">
      <alignment horizontal="left" vertical="center" indent="1"/>
    </xf>
    <xf numFmtId="4" fontId="63" fillId="86" borderId="259" applyNumberFormat="0" applyProtection="0">
      <alignment horizontal="left" vertical="center" indent="1"/>
    </xf>
    <xf numFmtId="4" fontId="63" fillId="86" borderId="259" applyNumberFormat="0" applyProtection="0">
      <alignment horizontal="left" vertical="center" indent="1"/>
    </xf>
    <xf numFmtId="4" fontId="63" fillId="86" borderId="259" applyNumberFormat="0" applyProtection="0">
      <alignment horizontal="left" vertical="center" indent="1"/>
    </xf>
    <xf numFmtId="4" fontId="63" fillId="86" borderId="259" applyNumberFormat="0" applyProtection="0">
      <alignment horizontal="left" vertical="center" indent="1"/>
    </xf>
    <xf numFmtId="4" fontId="63" fillId="86" borderId="259" applyNumberFormat="0" applyProtection="0">
      <alignment horizontal="left" vertical="center" indent="1"/>
    </xf>
    <xf numFmtId="4" fontId="63" fillId="86" borderId="259" applyNumberFormat="0" applyProtection="0">
      <alignment horizontal="left" vertical="center" indent="1"/>
    </xf>
    <xf numFmtId="4" fontId="63" fillId="86" borderId="259" applyNumberFormat="0" applyProtection="0">
      <alignment horizontal="left" vertical="center" indent="1"/>
    </xf>
    <xf numFmtId="4" fontId="63" fillId="86" borderId="259" applyNumberFormat="0" applyProtection="0">
      <alignment horizontal="left" vertical="center" indent="1"/>
    </xf>
    <xf numFmtId="4" fontId="63" fillId="87" borderId="274" applyNumberFormat="0" applyProtection="0">
      <alignment horizontal="left" vertical="center" indent="1"/>
    </xf>
    <xf numFmtId="4" fontId="63" fillId="87" borderId="274" applyNumberFormat="0" applyProtection="0">
      <alignment horizontal="left" vertical="center" indent="1"/>
    </xf>
    <xf numFmtId="4" fontId="63" fillId="87" borderId="274" applyNumberFormat="0" applyProtection="0">
      <alignment horizontal="left" vertical="center" indent="1"/>
    </xf>
    <xf numFmtId="4" fontId="63" fillId="87" borderId="274" applyNumberFormat="0" applyProtection="0">
      <alignment horizontal="left" vertical="center" indent="1"/>
    </xf>
    <xf numFmtId="4" fontId="55" fillId="48" borderId="275" applyNumberFormat="0" applyProtection="0">
      <alignment horizontal="left" vertical="center" indent="1"/>
    </xf>
    <xf numFmtId="4" fontId="55" fillId="48" borderId="275" applyNumberFormat="0" applyProtection="0">
      <alignment horizontal="left" vertical="center" indent="1"/>
    </xf>
    <xf numFmtId="4" fontId="55" fillId="48" borderId="275" applyNumberFormat="0" applyProtection="0">
      <alignment horizontal="left" vertical="center" indent="1"/>
    </xf>
    <xf numFmtId="4" fontId="55" fillId="48" borderId="275" applyNumberFormat="0" applyProtection="0">
      <alignment horizontal="left" vertical="center" indent="1"/>
    </xf>
    <xf numFmtId="0" fontId="55" fillId="43" borderId="275" applyNumberFormat="0" applyProtection="0">
      <alignment horizontal="left" vertical="top" indent="1"/>
    </xf>
    <xf numFmtId="0" fontId="55" fillId="43" borderId="275" applyNumberFormat="0" applyProtection="0">
      <alignment horizontal="left" vertical="top" indent="1"/>
    </xf>
    <xf numFmtId="0" fontId="55" fillId="43" borderId="275" applyNumberFormat="0" applyProtection="0">
      <alignment horizontal="right" vertical="top"/>
    </xf>
    <xf numFmtId="0" fontId="55" fillId="43" borderId="275" applyNumberFormat="0" applyProtection="0">
      <alignment horizontal="right" vertical="top"/>
    </xf>
    <xf numFmtId="0" fontId="95" fillId="48" borderId="275" applyNumberFormat="0" applyProtection="0">
      <alignment horizontal="left" vertical="top" indent="1"/>
    </xf>
    <xf numFmtId="0" fontId="95" fillId="48" borderId="275" applyNumberFormat="0" applyProtection="0">
      <alignment horizontal="left" vertical="top" indent="1"/>
    </xf>
    <xf numFmtId="0" fontId="53" fillId="43" borderId="275" applyNumberFormat="0" applyProtection="0">
      <alignment horizontal="left" vertical="top" indent="1"/>
    </xf>
    <xf numFmtId="0" fontId="53" fillId="43" borderId="275" applyNumberFormat="0" applyProtection="0">
      <alignment horizontal="left" vertical="top" indent="1"/>
    </xf>
    <xf numFmtId="0" fontId="55" fillId="43" borderId="275" applyNumberFormat="0" applyProtection="0">
      <alignment horizontal="right" vertical="top"/>
    </xf>
    <xf numFmtId="0" fontId="55" fillId="43" borderId="275" applyNumberFormat="0" applyProtection="0">
      <alignment horizontal="right" vertical="top"/>
    </xf>
    <xf numFmtId="0" fontId="55" fillId="43" borderId="275" applyNumberFormat="0" applyProtection="0">
      <alignment horizontal="centerContinuous" vertical="top"/>
    </xf>
    <xf numFmtId="0" fontId="55" fillId="43" borderId="275" applyNumberFormat="0" applyProtection="0">
      <alignment horizontal="centerContinuous" vertical="top"/>
    </xf>
    <xf numFmtId="0" fontId="55" fillId="43" borderId="275" applyNumberFormat="0" applyProtection="0">
      <alignment horizontal="centerContinuous" vertical="top"/>
    </xf>
    <xf numFmtId="0" fontId="55" fillId="43" borderId="275" applyNumberFormat="0" applyProtection="0">
      <alignment horizontal="centerContinuous" vertical="top"/>
    </xf>
    <xf numFmtId="4" fontId="101" fillId="52" borderId="259" applyNumberFormat="0" applyProtection="0">
      <alignment horizontal="left" vertical="center" indent="1"/>
    </xf>
    <xf numFmtId="4" fontId="101" fillId="52" borderId="259" applyNumberFormat="0" applyProtection="0">
      <alignment horizontal="left" vertical="center" indent="1"/>
    </xf>
    <xf numFmtId="4" fontId="101" fillId="52" borderId="259" applyNumberFormat="0" applyProtection="0">
      <alignment horizontal="left" vertical="center" indent="1"/>
    </xf>
    <xf numFmtId="4" fontId="101" fillId="52" borderId="259" applyNumberFormat="0" applyProtection="0">
      <alignment horizontal="left" vertical="center" indent="1"/>
    </xf>
    <xf numFmtId="4" fontId="102" fillId="52" borderId="262" applyNumberFormat="0" applyProtection="0">
      <alignment horizontal="left" vertical="center" indent="1"/>
    </xf>
    <xf numFmtId="4" fontId="102" fillId="52" borderId="262" applyNumberFormat="0" applyProtection="0">
      <alignment horizontal="left" vertical="center" indent="1"/>
    </xf>
    <xf numFmtId="0" fontId="100" fillId="0" borderId="259"/>
    <xf numFmtId="0" fontId="100" fillId="0" borderId="259"/>
    <xf numFmtId="0" fontId="100" fillId="0" borderId="259"/>
    <xf numFmtId="0" fontId="100" fillId="0" borderId="259"/>
    <xf numFmtId="0" fontId="63" fillId="98" borderId="248"/>
    <xf numFmtId="0" fontId="63" fillId="98" borderId="248"/>
    <xf numFmtId="0" fontId="63" fillId="98" borderId="248"/>
    <xf numFmtId="0" fontId="63" fillId="98" borderId="248"/>
    <xf numFmtId="4" fontId="60" fillId="46" borderId="261" applyNumberFormat="0" applyProtection="0">
      <alignment horizontal="right" vertical="center"/>
    </xf>
    <xf numFmtId="4" fontId="60" fillId="46" borderId="261" applyNumberFormat="0" applyProtection="0">
      <alignment horizontal="right" vertical="center"/>
    </xf>
    <xf numFmtId="4" fontId="100" fillId="0" borderId="259" applyNumberFormat="0" applyProtection="0">
      <alignment horizontal="right" vertical="center"/>
    </xf>
    <xf numFmtId="4" fontId="100" fillId="0" borderId="259" applyNumberFormat="0" applyProtection="0">
      <alignment horizontal="right" vertical="center"/>
    </xf>
    <xf numFmtId="4" fontId="100" fillId="0" borderId="259" applyNumberFormat="0" applyProtection="0">
      <alignment horizontal="right" vertical="center"/>
    </xf>
    <xf numFmtId="4" fontId="100" fillId="0" borderId="259" applyNumberFormat="0" applyProtection="0">
      <alignment horizontal="right" vertical="center"/>
    </xf>
    <xf numFmtId="4" fontId="104" fillId="96" borderId="260" applyNumberFormat="0" applyProtection="0">
      <alignment horizontal="right" vertical="center"/>
    </xf>
    <xf numFmtId="4" fontId="104" fillId="96" borderId="260" applyNumberFormat="0" applyProtection="0">
      <alignment horizontal="right" vertical="center"/>
    </xf>
    <xf numFmtId="4" fontId="104" fillId="96" borderId="260" applyNumberFormat="0" applyProtection="0">
      <alignment horizontal="right" vertical="center"/>
    </xf>
    <xf numFmtId="4" fontId="104" fillId="96" borderId="260" applyNumberFormat="0" applyProtection="0">
      <alignment horizontal="right" vertical="center"/>
    </xf>
    <xf numFmtId="4" fontId="60" fillId="46" borderId="261" applyNumberFormat="0" applyProtection="0">
      <alignment horizontal="right" vertical="center"/>
    </xf>
    <xf numFmtId="4" fontId="60" fillId="46" borderId="261" applyNumberFormat="0" applyProtection="0">
      <alignment horizontal="right" vertical="center"/>
    </xf>
    <xf numFmtId="0" fontId="53" fillId="0" borderId="279" applyNumberFormat="0" applyFill="0" applyAlignment="0" applyProtection="0"/>
    <xf numFmtId="0" fontId="79" fillId="0" borderId="280" applyNumberFormat="0" applyFill="0" applyAlignment="0" applyProtection="0"/>
    <xf numFmtId="4" fontId="5" fillId="91" borderId="276" applyNumberFormat="0" applyProtection="0">
      <alignment horizontal="left" vertical="center" indent="1"/>
    </xf>
    <xf numFmtId="4" fontId="58" fillId="90" borderId="273" applyNumberFormat="0" applyProtection="0">
      <alignment horizontal="left" vertical="center" indent="1"/>
    </xf>
    <xf numFmtId="4" fontId="5" fillId="91" borderId="276" applyNumberFormat="0" applyProtection="0">
      <alignment horizontal="left" vertical="center" indent="1"/>
    </xf>
    <xf numFmtId="4" fontId="63" fillId="45" borderId="276" applyNumberFormat="0" applyProtection="0">
      <alignment horizontal="left" vertical="center" indent="1"/>
    </xf>
    <xf numFmtId="4" fontId="63" fillId="45" borderId="276" applyNumberFormat="0" applyProtection="0">
      <alignment horizontal="left" vertical="center" indent="1"/>
    </xf>
    <xf numFmtId="4" fontId="58" fillId="90" borderId="273" applyNumberFormat="0" applyProtection="0">
      <alignment horizontal="left" vertical="center" indent="1"/>
    </xf>
    <xf numFmtId="4" fontId="95" fillId="44" borderId="273" applyNumberFormat="0" applyProtection="0">
      <alignment horizontal="right" vertical="center"/>
    </xf>
    <xf numFmtId="4" fontId="95" fillId="44" borderId="273" applyNumberFormat="0" applyProtection="0">
      <alignment horizontal="right" vertical="center"/>
    </xf>
    <xf numFmtId="4" fontId="63" fillId="36" borderId="274" applyNumberFormat="0" applyProtection="0">
      <alignment horizontal="right" vertical="center"/>
    </xf>
    <xf numFmtId="4" fontId="63" fillId="34" borderId="274" applyNumberFormat="0" applyProtection="0">
      <alignment horizontal="right" vertical="center"/>
    </xf>
    <xf numFmtId="10" fontId="63" fillId="40" borderId="277" applyNumberFormat="0" applyBorder="0" applyAlignment="0" applyProtection="0"/>
    <xf numFmtId="4" fontId="53" fillId="41" borderId="275" applyNumberFormat="0" applyProtection="0">
      <alignment vertical="center"/>
    </xf>
    <xf numFmtId="4" fontId="56" fillId="42" borderId="275" applyNumberFormat="0" applyProtection="0">
      <alignment vertical="center"/>
    </xf>
    <xf numFmtId="4" fontId="53" fillId="42" borderId="275" applyNumberFormat="0" applyProtection="0">
      <alignment horizontal="left" vertical="center" indent="1"/>
    </xf>
    <xf numFmtId="0" fontId="53" fillId="42" borderId="275" applyNumberFormat="0" applyProtection="0">
      <alignment horizontal="left" vertical="top" indent="1"/>
    </xf>
    <xf numFmtId="4" fontId="55" fillId="30" borderId="275" applyNumberFormat="0" applyProtection="0">
      <alignment horizontal="right" vertical="center"/>
    </xf>
    <xf numFmtId="4" fontId="55" fillId="31" borderId="275" applyNumberFormat="0" applyProtection="0">
      <alignment horizontal="right" vertical="center"/>
    </xf>
    <xf numFmtId="4" fontId="55" fillId="35" borderId="275" applyNumberFormat="0" applyProtection="0">
      <alignment horizontal="right" vertical="center"/>
    </xf>
    <xf numFmtId="4" fontId="55" fillId="33" borderId="275" applyNumberFormat="0" applyProtection="0">
      <alignment horizontal="right" vertical="center"/>
    </xf>
    <xf numFmtId="4" fontId="55" fillId="34" borderId="275" applyNumberFormat="0" applyProtection="0">
      <alignment horizontal="right" vertical="center"/>
    </xf>
    <xf numFmtId="4" fontId="55" fillId="37" borderId="275" applyNumberFormat="0" applyProtection="0">
      <alignment horizontal="right" vertical="center"/>
    </xf>
    <xf numFmtId="4" fontId="55" fillId="36" borderId="275" applyNumberFormat="0" applyProtection="0">
      <alignment horizontal="right" vertical="center"/>
    </xf>
    <xf numFmtId="4" fontId="55" fillId="44" borderId="275" applyNumberFormat="0" applyProtection="0">
      <alignment horizontal="right" vertical="center"/>
    </xf>
    <xf numFmtId="4" fontId="55" fillId="32" borderId="275" applyNumberFormat="0" applyProtection="0">
      <alignment horizontal="right" vertical="center"/>
    </xf>
    <xf numFmtId="0" fontId="73" fillId="77" borderId="281" applyNumberFormat="0" applyAlignment="0" applyProtection="0"/>
    <xf numFmtId="4" fontId="60" fillId="46" borderId="275" applyNumberFormat="0" applyProtection="0">
      <alignment horizontal="right" vertical="center"/>
    </xf>
    <xf numFmtId="0" fontId="63" fillId="77" borderId="274" applyNumberFormat="0" applyProtection="0">
      <alignment horizontal="left" vertical="center" indent="1"/>
    </xf>
    <xf numFmtId="0" fontId="63" fillId="93" borderId="274" applyNumberFormat="0" applyProtection="0">
      <alignment horizontal="left" vertical="center" indent="1"/>
    </xf>
    <xf numFmtId="0" fontId="63" fillId="95" borderId="273" applyNumberFormat="0" applyProtection="0">
      <alignment horizontal="left" vertical="center" indent="1"/>
    </xf>
    <xf numFmtId="0" fontId="63" fillId="95" borderId="273" applyNumberFormat="0" applyProtection="0">
      <alignment horizontal="left" vertical="center" indent="1"/>
    </xf>
    <xf numFmtId="0" fontId="63" fillId="93" borderId="274" applyNumberFormat="0" applyProtection="0">
      <alignment horizontal="left" vertical="center" indent="1"/>
    </xf>
    <xf numFmtId="0" fontId="63" fillId="94" borderId="274" applyNumberFormat="0" applyProtection="0">
      <alignment horizontal="left" vertical="center" indent="1"/>
    </xf>
    <xf numFmtId="0" fontId="63" fillId="93" borderId="273" applyNumberFormat="0" applyProtection="0">
      <alignment horizontal="left" vertical="center" indent="1"/>
    </xf>
    <xf numFmtId="0" fontId="63" fillId="93" borderId="273" applyNumberFormat="0" applyProtection="0">
      <alignment horizontal="left" vertical="center" indent="1"/>
    </xf>
    <xf numFmtId="0" fontId="63" fillId="94" borderId="274" applyNumberFormat="0" applyProtection="0">
      <alignment horizontal="left" vertical="center" indent="1"/>
    </xf>
    <xf numFmtId="4" fontId="63" fillId="48" borderId="276" applyNumberFormat="0" applyProtection="0">
      <alignment horizontal="left" vertical="center" indent="1"/>
    </xf>
    <xf numFmtId="4" fontId="63" fillId="48" borderId="276" applyNumberFormat="0" applyProtection="0">
      <alignment horizontal="left" vertical="center" indent="1"/>
    </xf>
    <xf numFmtId="4" fontId="63" fillId="46" borderId="276" applyNumberFormat="0" applyProtection="0">
      <alignment horizontal="left" vertical="center" indent="1"/>
    </xf>
    <xf numFmtId="4" fontId="63" fillId="46" borderId="276" applyNumberFormat="0" applyProtection="0">
      <alignment horizontal="left" vertical="center" indent="1"/>
    </xf>
    <xf numFmtId="4" fontId="63" fillId="48" borderId="274" applyNumberFormat="0" applyProtection="0">
      <alignment horizontal="right" vertical="center"/>
    </xf>
    <xf numFmtId="4" fontId="63" fillId="48" borderId="274" applyNumberFormat="0" applyProtection="0">
      <alignment horizontal="right" vertical="center"/>
    </xf>
    <xf numFmtId="4" fontId="63" fillId="86" borderId="273" applyNumberFormat="0" applyProtection="0">
      <alignment horizontal="right" vertical="center"/>
    </xf>
    <xf numFmtId="4" fontId="63" fillId="86" borderId="273" applyNumberFormat="0" applyProtection="0">
      <alignment horizontal="right" vertical="center"/>
    </xf>
    <xf numFmtId="4" fontId="63" fillId="86" borderId="273" applyNumberFormat="0" applyProtection="0">
      <alignment horizontal="right" vertical="center"/>
    </xf>
    <xf numFmtId="4" fontId="63" fillId="86" borderId="273" applyNumberFormat="0" applyProtection="0">
      <alignment horizontal="right" vertical="center"/>
    </xf>
    <xf numFmtId="4" fontId="98" fillId="51" borderId="277" applyNumberFormat="0" applyProtection="0">
      <alignment horizontal="right" vertical="center"/>
    </xf>
    <xf numFmtId="4" fontId="5" fillId="91" borderId="276" applyNumberFormat="0" applyProtection="0">
      <alignment horizontal="left" vertical="center" indent="1"/>
    </xf>
    <xf numFmtId="0" fontId="73" fillId="77" borderId="281" applyNumberFormat="0" applyAlignment="0" applyProtection="0"/>
    <xf numFmtId="0" fontId="74" fillId="78" borderId="274" applyNumberFormat="0" applyAlignment="0" applyProtection="0"/>
    <xf numFmtId="4" fontId="5" fillId="91" borderId="276" applyNumberFormat="0" applyProtection="0">
      <alignment horizontal="left" vertical="center" indent="1"/>
    </xf>
    <xf numFmtId="4" fontId="53" fillId="91" borderId="273" applyNumberFormat="0" applyProtection="0">
      <alignment horizontal="left" vertical="center" indent="1"/>
    </xf>
    <xf numFmtId="4" fontId="53" fillId="91" borderId="273" applyNumberFormat="0" applyProtection="0">
      <alignment horizontal="left" vertical="center" indent="1"/>
    </xf>
    <xf numFmtId="4" fontId="63" fillId="32" borderId="274" applyNumberFormat="0" applyProtection="0">
      <alignment horizontal="right" vertical="center"/>
    </xf>
    <xf numFmtId="4" fontId="63" fillId="32" borderId="274" applyNumberFormat="0" applyProtection="0">
      <alignment horizontal="right" vertical="center"/>
    </xf>
    <xf numFmtId="4" fontId="95" fillId="32" borderId="273" applyNumberFormat="0" applyProtection="0">
      <alignment horizontal="right" vertical="center"/>
    </xf>
    <xf numFmtId="4" fontId="95" fillId="32" borderId="273" applyNumberFormat="0" applyProtection="0">
      <alignment horizontal="right" vertical="center"/>
    </xf>
    <xf numFmtId="4" fontId="63" fillId="44" borderId="274" applyNumberFormat="0" applyProtection="0">
      <alignment horizontal="right" vertical="center"/>
    </xf>
    <xf numFmtId="4" fontId="63" fillId="44" borderId="274" applyNumberFormat="0" applyProtection="0">
      <alignment horizontal="right" vertical="center"/>
    </xf>
    <xf numFmtId="4" fontId="63" fillId="36" borderId="274" applyNumberFormat="0" applyProtection="0">
      <alignment horizontal="right" vertical="center"/>
    </xf>
    <xf numFmtId="4" fontId="95" fillId="36" borderId="273" applyNumberFormat="0" applyProtection="0">
      <alignment horizontal="right" vertical="center"/>
    </xf>
    <xf numFmtId="4" fontId="95" fillId="36" borderId="273" applyNumberFormat="0" applyProtection="0">
      <alignment horizontal="right" vertical="center"/>
    </xf>
    <xf numFmtId="4" fontId="63" fillId="37" borderId="274" applyNumberFormat="0" applyProtection="0">
      <alignment horizontal="right" vertical="center"/>
    </xf>
    <xf numFmtId="4" fontId="63" fillId="37" borderId="274" applyNumberFormat="0" applyProtection="0">
      <alignment horizontal="right" vertical="center"/>
    </xf>
    <xf numFmtId="4" fontId="95" fillId="37" borderId="273" applyNumberFormat="0" applyProtection="0">
      <alignment horizontal="right" vertical="center"/>
    </xf>
    <xf numFmtId="4" fontId="95" fillId="37" borderId="273" applyNumberFormat="0" applyProtection="0">
      <alignment horizontal="right" vertical="center"/>
    </xf>
    <xf numFmtId="4" fontId="63" fillId="34" borderId="274" applyNumberFormat="0" applyProtection="0">
      <alignment horizontal="right" vertical="center"/>
    </xf>
    <xf numFmtId="4" fontId="95" fillId="34" borderId="273" applyNumberFormat="0" applyProtection="0">
      <alignment horizontal="right" vertical="center"/>
    </xf>
    <xf numFmtId="4" fontId="95" fillId="34" borderId="273" applyNumberFormat="0" applyProtection="0">
      <alignment horizontal="right" vertical="center"/>
    </xf>
    <xf numFmtId="4" fontId="63" fillId="33" borderId="274" applyNumberFormat="0" applyProtection="0">
      <alignment horizontal="right" vertical="center"/>
    </xf>
    <xf numFmtId="4" fontId="63" fillId="33" borderId="274" applyNumberFormat="0" applyProtection="0">
      <alignment horizontal="right" vertical="center"/>
    </xf>
    <xf numFmtId="4" fontId="95" fillId="33" borderId="273" applyNumberFormat="0" applyProtection="0">
      <alignment horizontal="right" vertical="center"/>
    </xf>
    <xf numFmtId="4" fontId="95" fillId="33" borderId="273" applyNumberFormat="0" applyProtection="0">
      <alignment horizontal="right" vertical="center"/>
    </xf>
    <xf numFmtId="4" fontId="63" fillId="35" borderId="276" applyNumberFormat="0" applyProtection="0">
      <alignment horizontal="right" vertical="center"/>
    </xf>
    <xf numFmtId="4" fontId="63" fillId="35" borderId="276" applyNumberFormat="0" applyProtection="0">
      <alignment horizontal="right" vertical="center"/>
    </xf>
    <xf numFmtId="4" fontId="95" fillId="35" borderId="273" applyNumberFormat="0" applyProtection="0">
      <alignment horizontal="right" vertical="center"/>
    </xf>
    <xf numFmtId="4" fontId="95" fillId="35" borderId="273" applyNumberFormat="0" applyProtection="0">
      <alignment horizontal="right" vertical="center"/>
    </xf>
    <xf numFmtId="4" fontId="63" fillId="88" borderId="274" applyNumberFormat="0" applyProtection="0">
      <alignment horizontal="right" vertical="center"/>
    </xf>
    <xf numFmtId="4" fontId="63" fillId="88" borderId="274" applyNumberFormat="0" applyProtection="0">
      <alignment horizontal="right" vertical="center"/>
    </xf>
    <xf numFmtId="4" fontId="95" fillId="31" borderId="273" applyNumberFormat="0" applyProtection="0">
      <alignment horizontal="right" vertical="center"/>
    </xf>
    <xf numFmtId="4" fontId="95" fillId="31" borderId="273" applyNumberFormat="0" applyProtection="0">
      <alignment horizontal="right" vertical="center"/>
    </xf>
    <xf numFmtId="4" fontId="63" fillId="30" borderId="274" applyNumberFormat="0" applyProtection="0">
      <alignment horizontal="right" vertical="center"/>
    </xf>
    <xf numFmtId="4" fontId="63" fillId="30" borderId="274" applyNumberFormat="0" applyProtection="0">
      <alignment horizontal="right" vertical="center"/>
    </xf>
    <xf numFmtId="4" fontId="95" fillId="30" borderId="273" applyNumberFormat="0" applyProtection="0">
      <alignment horizontal="right" vertical="center"/>
    </xf>
    <xf numFmtId="4" fontId="95" fillId="30" borderId="273" applyNumberFormat="0" applyProtection="0">
      <alignment horizontal="right" vertical="center"/>
    </xf>
    <xf numFmtId="4" fontId="63" fillId="87" borderId="274" applyNumberFormat="0" applyProtection="0">
      <alignment horizontal="left" vertical="center" indent="1"/>
    </xf>
    <xf numFmtId="4" fontId="63" fillId="87" borderId="274" applyNumberFormat="0" applyProtection="0">
      <alignment horizontal="left" vertical="center" indent="1"/>
    </xf>
    <xf numFmtId="4" fontId="63" fillId="86" borderId="273" applyNumberFormat="0" applyProtection="0">
      <alignment horizontal="left" vertical="center" indent="1"/>
    </xf>
    <xf numFmtId="4" fontId="63" fillId="86" borderId="273" applyNumberFormat="0" applyProtection="0">
      <alignment horizontal="left" vertical="center" indent="1"/>
    </xf>
    <xf numFmtId="4" fontId="63" fillId="86" borderId="273" applyNumberFormat="0" applyProtection="0">
      <alignment horizontal="left" vertical="center" indent="1"/>
    </xf>
    <xf numFmtId="4" fontId="63" fillId="86" borderId="273" applyNumberFormat="0" applyProtection="0">
      <alignment horizontal="left" vertical="center" indent="1"/>
    </xf>
    <xf numFmtId="4" fontId="63" fillId="42" borderId="274" applyNumberFormat="0" applyProtection="0">
      <alignment horizontal="left" vertical="center" indent="1"/>
    </xf>
    <xf numFmtId="4" fontId="63" fillId="42" borderId="274" applyNumberFormat="0" applyProtection="0">
      <alignment horizontal="left" vertical="center" indent="1"/>
    </xf>
    <xf numFmtId="4" fontId="95" fillId="41" borderId="273" applyNumberFormat="0" applyProtection="0">
      <alignment horizontal="left" vertical="center" indent="1"/>
    </xf>
    <xf numFmtId="4" fontId="95" fillId="41" borderId="273" applyNumberFormat="0" applyProtection="0">
      <alignment horizontal="left" vertical="center" indent="1"/>
    </xf>
    <xf numFmtId="4" fontId="97" fillId="42" borderId="274" applyNumberFormat="0" applyProtection="0">
      <alignment vertical="center"/>
    </xf>
    <xf numFmtId="4" fontId="97" fillId="42" borderId="274" applyNumberFormat="0" applyProtection="0">
      <alignment vertical="center"/>
    </xf>
    <xf numFmtId="4" fontId="96" fillId="41" borderId="273" applyNumberFormat="0" applyProtection="0">
      <alignment vertical="center"/>
    </xf>
    <xf numFmtId="4" fontId="96" fillId="41" borderId="273" applyNumberFormat="0" applyProtection="0">
      <alignment vertical="center"/>
    </xf>
    <xf numFmtId="4" fontId="63" fillId="41" borderId="274" applyNumberFormat="0" applyProtection="0">
      <alignment vertical="center"/>
    </xf>
    <xf numFmtId="4" fontId="63" fillId="41" borderId="274" applyNumberFormat="0" applyProtection="0">
      <alignment vertical="center"/>
    </xf>
    <xf numFmtId="4" fontId="95" fillId="41" borderId="273" applyNumberFormat="0" applyProtection="0">
      <alignment vertical="center"/>
    </xf>
    <xf numFmtId="4" fontId="95" fillId="41" borderId="273" applyNumberFormat="0" applyProtection="0">
      <alignment vertical="center"/>
    </xf>
    <xf numFmtId="0" fontId="94" fillId="78" borderId="285" applyNumberFormat="0" applyAlignment="0" applyProtection="0"/>
    <xf numFmtId="0" fontId="52" fillId="85" borderId="284" applyNumberFormat="0" applyAlignment="0" applyProtection="0"/>
    <xf numFmtId="0" fontId="63" fillId="72" borderId="274" applyNumberFormat="0" applyFont="0" applyAlignment="0" applyProtection="0"/>
    <xf numFmtId="0" fontId="63" fillId="72" borderId="274" applyNumberFormat="0" applyFont="0" applyAlignment="0" applyProtection="0"/>
    <xf numFmtId="0" fontId="63" fillId="72" borderId="274" applyNumberFormat="0" applyFont="0" applyAlignment="0" applyProtection="0"/>
    <xf numFmtId="0" fontId="63" fillId="72" borderId="274" applyNumberFormat="0" applyFont="0" applyAlignment="0" applyProtection="0"/>
    <xf numFmtId="0" fontId="63" fillId="72" borderId="274" applyNumberFormat="0" applyFont="0" applyAlignment="0" applyProtection="0"/>
    <xf numFmtId="0" fontId="5" fillId="72" borderId="283" applyNumberFormat="0" applyFont="0" applyAlignment="0" applyProtection="0"/>
    <xf numFmtId="10" fontId="63" fillId="40" borderId="277" applyNumberFormat="0" applyBorder="0" applyAlignment="0" applyProtection="0"/>
    <xf numFmtId="10" fontId="63" fillId="40" borderId="277" applyNumberFormat="0" applyBorder="0" applyAlignment="0" applyProtection="0"/>
    <xf numFmtId="10" fontId="63" fillId="40" borderId="277" applyNumberFormat="0" applyBorder="0" applyAlignment="0" applyProtection="0"/>
    <xf numFmtId="0" fontId="89" fillId="73" borderId="274" applyNumberFormat="0" applyAlignment="0" applyProtection="0"/>
    <xf numFmtId="0" fontId="90" fillId="82" borderId="282" applyNumberFormat="0" applyAlignment="0" applyProtection="0"/>
    <xf numFmtId="0" fontId="89" fillId="73" borderId="274" applyNumberFormat="0" applyAlignment="0" applyProtection="0"/>
    <xf numFmtId="0" fontId="89" fillId="73" borderId="274" applyNumberFormat="0" applyAlignment="0" applyProtection="0"/>
    <xf numFmtId="0" fontId="89" fillId="73" borderId="274" applyNumberFormat="0" applyAlignment="0" applyProtection="0"/>
    <xf numFmtId="0" fontId="89" fillId="73" borderId="274" applyNumberFormat="0" applyAlignment="0" applyProtection="0"/>
    <xf numFmtId="0" fontId="89" fillId="73" borderId="274" applyNumberFormat="0" applyAlignment="0" applyProtection="0"/>
    <xf numFmtId="0" fontId="89" fillId="73" borderId="274" applyNumberFormat="0" applyAlignment="0" applyProtection="0"/>
    <xf numFmtId="0" fontId="89" fillId="73" borderId="274" applyNumberFormat="0" applyAlignment="0" applyProtection="0"/>
    <xf numFmtId="0" fontId="89" fillId="73" borderId="274" applyNumberFormat="0" applyAlignment="0" applyProtection="0"/>
    <xf numFmtId="0" fontId="89" fillId="73" borderId="274" applyNumberFormat="0" applyAlignment="0" applyProtection="0"/>
    <xf numFmtId="0" fontId="89" fillId="73" borderId="274" applyNumberFormat="0" applyAlignment="0" applyProtection="0"/>
    <xf numFmtId="0" fontId="89" fillId="73" borderId="274" applyNumberFormat="0" applyAlignment="0" applyProtection="0"/>
    <xf numFmtId="0" fontId="89" fillId="73" borderId="274" applyNumberFormat="0" applyAlignment="0" applyProtection="0"/>
    <xf numFmtId="0" fontId="89" fillId="73" borderId="274" applyNumberFormat="0" applyAlignment="0" applyProtection="0"/>
    <xf numFmtId="0" fontId="89" fillId="73" borderId="274" applyNumberFormat="0" applyAlignment="0" applyProtection="0"/>
    <xf numFmtId="0" fontId="90" fillId="82" borderId="282" applyNumberFormat="0" applyAlignment="0" applyProtection="0"/>
    <xf numFmtId="0" fontId="89" fillId="73" borderId="274" applyNumberFormat="0" applyAlignment="0" applyProtection="0"/>
    <xf numFmtId="0" fontId="5" fillId="72" borderId="283" applyNumberFormat="0" applyFont="0" applyAlignment="0" applyProtection="0"/>
    <xf numFmtId="0" fontId="63" fillId="72" borderId="274" applyNumberFormat="0" applyFont="0" applyAlignment="0" applyProtection="0"/>
    <xf numFmtId="0" fontId="63" fillId="72" borderId="274" applyNumberFormat="0" applyFont="0" applyAlignment="0" applyProtection="0"/>
    <xf numFmtId="0" fontId="63" fillId="72" borderId="274" applyNumberFormat="0" applyFont="0" applyAlignment="0" applyProtection="0"/>
    <xf numFmtId="0" fontId="63" fillId="72" borderId="274" applyNumberFormat="0" applyFont="0" applyAlignment="0" applyProtection="0"/>
    <xf numFmtId="0" fontId="63" fillId="72" borderId="274" applyNumberFormat="0" applyFont="0" applyAlignment="0" applyProtection="0"/>
    <xf numFmtId="0" fontId="52" fillId="85" borderId="284" applyNumberFormat="0" applyAlignment="0" applyProtection="0"/>
    <xf numFmtId="0" fontId="94" fillId="78" borderId="285" applyNumberFormat="0" applyAlignment="0" applyProtection="0"/>
    <xf numFmtId="4" fontId="53" fillId="41" borderId="275" applyNumberFormat="0" applyProtection="0">
      <alignment vertical="center"/>
    </xf>
    <xf numFmtId="4" fontId="63" fillId="41" borderId="274" applyNumberFormat="0" applyProtection="0">
      <alignment vertical="center"/>
    </xf>
    <xf numFmtId="4" fontId="63" fillId="41" borderId="274" applyNumberFormat="0" applyProtection="0">
      <alignment vertical="center"/>
    </xf>
    <xf numFmtId="4" fontId="53" fillId="41" borderId="275" applyNumberFormat="0" applyProtection="0">
      <alignment vertical="center"/>
    </xf>
    <xf numFmtId="4" fontId="56" fillId="42" borderId="275" applyNumberFormat="0" applyProtection="0">
      <alignment vertical="center"/>
    </xf>
    <xf numFmtId="4" fontId="97" fillId="42" borderId="274" applyNumberFormat="0" applyProtection="0">
      <alignment vertical="center"/>
    </xf>
    <xf numFmtId="4" fontId="97" fillId="42" borderId="274" applyNumberFormat="0" applyProtection="0">
      <alignment vertical="center"/>
    </xf>
    <xf numFmtId="4" fontId="53" fillId="42" borderId="275" applyNumberFormat="0" applyProtection="0">
      <alignment horizontal="left" vertical="center" indent="1"/>
    </xf>
    <xf numFmtId="4" fontId="63" fillId="42" borderId="274" applyNumberFormat="0" applyProtection="0">
      <alignment horizontal="left" vertical="center" indent="1"/>
    </xf>
    <xf numFmtId="4" fontId="63" fillId="42" borderId="274" applyNumberFormat="0" applyProtection="0">
      <alignment horizontal="left" vertical="center" indent="1"/>
    </xf>
    <xf numFmtId="4" fontId="53" fillId="42" borderId="275" applyNumberFormat="0" applyProtection="0">
      <alignment horizontal="left" vertical="center" indent="1"/>
    </xf>
    <xf numFmtId="0" fontId="53" fillId="42" borderId="275" applyNumberFormat="0" applyProtection="0">
      <alignment horizontal="left" vertical="top" indent="1"/>
    </xf>
    <xf numFmtId="0" fontId="58" fillId="41" borderId="275" applyNumberFormat="0" applyProtection="0">
      <alignment horizontal="left" vertical="top" indent="1"/>
    </xf>
    <xf numFmtId="0" fontId="58" fillId="41" borderId="275" applyNumberFormat="0" applyProtection="0">
      <alignment horizontal="left" vertical="top" indent="1"/>
    </xf>
    <xf numFmtId="4" fontId="63" fillId="87" borderId="274" applyNumberFormat="0" applyProtection="0">
      <alignment horizontal="left" vertical="center" indent="1"/>
    </xf>
    <xf numFmtId="4" fontId="63" fillId="87" borderId="274" applyNumberFormat="0" applyProtection="0">
      <alignment horizontal="left" vertical="center" indent="1"/>
    </xf>
    <xf numFmtId="4" fontId="55" fillId="30" borderId="275" applyNumberFormat="0" applyProtection="0">
      <alignment horizontal="right" vertical="center"/>
    </xf>
    <xf numFmtId="4" fontId="63" fillId="30" borderId="274" applyNumberFormat="0" applyProtection="0">
      <alignment horizontal="right" vertical="center"/>
    </xf>
    <xf numFmtId="4" fontId="63" fillId="30" borderId="274" applyNumberFormat="0" applyProtection="0">
      <alignment horizontal="right" vertical="center"/>
    </xf>
    <xf numFmtId="4" fontId="55" fillId="31" borderId="275" applyNumberFormat="0" applyProtection="0">
      <alignment horizontal="right" vertical="center"/>
    </xf>
    <xf numFmtId="4" fontId="63" fillId="88" borderId="274" applyNumberFormat="0" applyProtection="0">
      <alignment horizontal="right" vertical="center"/>
    </xf>
    <xf numFmtId="4" fontId="63" fillId="88" borderId="274" applyNumberFormat="0" applyProtection="0">
      <alignment horizontal="right" vertical="center"/>
    </xf>
    <xf numFmtId="4" fontId="55" fillId="35" borderId="275" applyNumberFormat="0" applyProtection="0">
      <alignment horizontal="right" vertical="center"/>
    </xf>
    <xf numFmtId="4" fontId="63" fillId="35" borderId="276" applyNumberFormat="0" applyProtection="0">
      <alignment horizontal="right" vertical="center"/>
    </xf>
    <xf numFmtId="4" fontId="63" fillId="35" borderId="276" applyNumberFormat="0" applyProtection="0">
      <alignment horizontal="right" vertical="center"/>
    </xf>
    <xf numFmtId="4" fontId="55" fillId="33" borderId="275" applyNumberFormat="0" applyProtection="0">
      <alignment horizontal="right" vertical="center"/>
    </xf>
    <xf numFmtId="4" fontId="63" fillId="33" borderId="274" applyNumberFormat="0" applyProtection="0">
      <alignment horizontal="right" vertical="center"/>
    </xf>
    <xf numFmtId="4" fontId="63" fillId="33" borderId="274" applyNumberFormat="0" applyProtection="0">
      <alignment horizontal="right" vertical="center"/>
    </xf>
    <xf numFmtId="4" fontId="55" fillId="34" borderId="275" applyNumberFormat="0" applyProtection="0">
      <alignment horizontal="right" vertical="center"/>
    </xf>
    <xf numFmtId="4" fontId="63" fillId="34" borderId="274" applyNumberFormat="0" applyProtection="0">
      <alignment horizontal="right" vertical="center"/>
    </xf>
    <xf numFmtId="4" fontId="63" fillId="34" borderId="274" applyNumberFormat="0" applyProtection="0">
      <alignment horizontal="right" vertical="center"/>
    </xf>
    <xf numFmtId="4" fontId="55" fillId="37" borderId="275" applyNumberFormat="0" applyProtection="0">
      <alignment horizontal="right" vertical="center"/>
    </xf>
    <xf numFmtId="4" fontId="63" fillId="37" borderId="274" applyNumberFormat="0" applyProtection="0">
      <alignment horizontal="right" vertical="center"/>
    </xf>
    <xf numFmtId="4" fontId="63" fillId="37" borderId="274" applyNumberFormat="0" applyProtection="0">
      <alignment horizontal="right" vertical="center"/>
    </xf>
    <xf numFmtId="4" fontId="55" fillId="36" borderId="275" applyNumberFormat="0" applyProtection="0">
      <alignment horizontal="right" vertical="center"/>
    </xf>
    <xf numFmtId="4" fontId="63" fillId="36" borderId="274" applyNumberFormat="0" applyProtection="0">
      <alignment horizontal="right" vertical="center"/>
    </xf>
    <xf numFmtId="4" fontId="63" fillId="36" borderId="274" applyNumberFormat="0" applyProtection="0">
      <alignment horizontal="right" vertical="center"/>
    </xf>
    <xf numFmtId="4" fontId="55" fillId="44" borderId="275" applyNumberFormat="0" applyProtection="0">
      <alignment horizontal="right" vertical="center"/>
    </xf>
    <xf numFmtId="4" fontId="63" fillId="44" borderId="274" applyNumberFormat="0" applyProtection="0">
      <alignment horizontal="right" vertical="center"/>
    </xf>
    <xf numFmtId="4" fontId="63" fillId="44" borderId="274" applyNumberFormat="0" applyProtection="0">
      <alignment horizontal="right" vertical="center"/>
    </xf>
    <xf numFmtId="4" fontId="55" fillId="32" borderId="275" applyNumberFormat="0" applyProtection="0">
      <alignment horizontal="right" vertical="center"/>
    </xf>
    <xf numFmtId="4" fontId="63" fillId="32" borderId="274" applyNumberFormat="0" applyProtection="0">
      <alignment horizontal="right" vertical="center"/>
    </xf>
    <xf numFmtId="4" fontId="63" fillId="32" borderId="274" applyNumberFormat="0" applyProtection="0">
      <alignment horizontal="right" vertical="center"/>
    </xf>
    <xf numFmtId="4" fontId="63" fillId="45" borderId="276" applyNumberFormat="0" applyProtection="0">
      <alignment horizontal="left" vertical="center" indent="1"/>
    </xf>
    <xf numFmtId="4" fontId="63" fillId="45" borderId="276" applyNumberFormat="0" applyProtection="0">
      <alignment horizontal="left" vertical="center" indent="1"/>
    </xf>
    <xf numFmtId="4" fontId="5" fillId="91" borderId="276" applyNumberFormat="0" applyProtection="0">
      <alignment horizontal="left" vertical="center" indent="1"/>
    </xf>
    <xf numFmtId="4" fontId="5" fillId="91" borderId="276" applyNumberFormat="0" applyProtection="0">
      <alignment horizontal="left" vertical="center" indent="1"/>
    </xf>
    <xf numFmtId="4" fontId="5" fillId="91" borderId="276" applyNumberFormat="0" applyProtection="0">
      <alignment horizontal="left" vertical="center" indent="1"/>
    </xf>
    <xf numFmtId="4" fontId="5" fillId="91" borderId="276" applyNumberFormat="0" applyProtection="0">
      <alignment horizontal="left" vertical="center" indent="1"/>
    </xf>
    <xf numFmtId="0" fontId="74" fillId="78" borderId="274" applyNumberFormat="0" applyAlignment="0" applyProtection="0"/>
    <xf numFmtId="4" fontId="63" fillId="0" borderId="276" applyNumberFormat="0" applyProtection="0">
      <alignment horizontal="right" vertical="center"/>
    </xf>
    <xf numFmtId="4" fontId="63" fillId="0" borderId="276" applyNumberFormat="0" applyProtection="0">
      <alignment horizontal="right" vertical="center"/>
    </xf>
    <xf numFmtId="4" fontId="63" fillId="0" borderId="276" applyNumberFormat="0" applyProtection="0">
      <alignment horizontal="right" vertical="center"/>
    </xf>
    <xf numFmtId="4" fontId="63" fillId="0" borderId="276" applyNumberFormat="0" applyProtection="0">
      <alignment horizontal="right" vertical="center"/>
    </xf>
    <xf numFmtId="4" fontId="63" fillId="0" borderId="276" applyNumberFormat="0" applyProtection="0">
      <alignment horizontal="right" vertical="center"/>
    </xf>
    <xf numFmtId="4" fontId="102" fillId="52" borderId="276" applyNumberFormat="0" applyProtection="0">
      <alignment horizontal="left" vertical="center" indent="1"/>
    </xf>
    <xf numFmtId="4" fontId="102" fillId="52" borderId="276" applyNumberFormat="0" applyProtection="0">
      <alignment horizontal="left" vertical="center" indent="1"/>
    </xf>
    <xf numFmtId="4" fontId="60" fillId="46" borderId="275" applyNumberFormat="0" applyProtection="0">
      <alignment horizontal="right" vertical="center"/>
    </xf>
    <xf numFmtId="4" fontId="104" fillId="96" borderId="274" applyNumberFormat="0" applyProtection="0">
      <alignment horizontal="right" vertical="center"/>
    </xf>
    <xf numFmtId="4" fontId="104" fillId="96" borderId="274" applyNumberFormat="0" applyProtection="0">
      <alignment horizontal="right" vertical="center"/>
    </xf>
    <xf numFmtId="0" fontId="63" fillId="94" borderId="273" applyNumberFormat="0" applyProtection="0">
      <alignment horizontal="left" vertical="center" indent="1"/>
    </xf>
    <xf numFmtId="0" fontId="63" fillId="94" borderId="273" applyNumberFormat="0" applyProtection="0">
      <alignment horizontal="left" vertical="center" indent="1"/>
    </xf>
    <xf numFmtId="0" fontId="63" fillId="77" borderId="274" applyNumberFormat="0" applyProtection="0">
      <alignment horizontal="left" vertical="center" indent="1"/>
    </xf>
    <xf numFmtId="0" fontId="63" fillId="46" borderId="274" applyNumberFormat="0" applyProtection="0">
      <alignment horizontal="left" vertical="center" indent="1"/>
    </xf>
    <xf numFmtId="0" fontId="63" fillId="86" borderId="273" applyNumberFormat="0" applyProtection="0">
      <alignment horizontal="left" vertical="center" indent="1"/>
    </xf>
    <xf numFmtId="0" fontId="63" fillId="86" borderId="273" applyNumberFormat="0" applyProtection="0">
      <alignment horizontal="left" vertical="center" indent="1"/>
    </xf>
    <xf numFmtId="0" fontId="63" fillId="46" borderId="274" applyNumberFormat="0" applyProtection="0">
      <alignment horizontal="left" vertical="center" indent="1"/>
    </xf>
    <xf numFmtId="0" fontId="64" fillId="91" borderId="278" applyBorder="0"/>
    <xf numFmtId="4" fontId="100" fillId="0" borderId="273" applyNumberFormat="0" applyProtection="0">
      <alignment vertical="center"/>
    </xf>
    <xf numFmtId="4" fontId="100" fillId="0" borderId="273" applyNumberFormat="0" applyProtection="0">
      <alignment vertical="center"/>
    </xf>
    <xf numFmtId="4" fontId="97" fillId="40" borderId="277" applyNumberFormat="0" applyProtection="0">
      <alignment vertical="center"/>
    </xf>
    <xf numFmtId="4" fontId="97" fillId="40" borderId="277" applyNumberFormat="0" applyProtection="0">
      <alignment vertical="center"/>
    </xf>
    <xf numFmtId="4" fontId="95" fillId="0" borderId="277" applyNumberFormat="0" applyProtection="0">
      <alignment horizontal="right" vertical="center"/>
    </xf>
    <xf numFmtId="4" fontId="63" fillId="0" borderId="276" applyNumberFormat="0" applyProtection="0">
      <alignment horizontal="right" vertical="center"/>
    </xf>
    <xf numFmtId="4" fontId="63" fillId="0" borderId="276" applyNumberFormat="0" applyProtection="0">
      <alignment horizontal="right" vertical="center"/>
    </xf>
    <xf numFmtId="4" fontId="63" fillId="0" borderId="276" applyNumberFormat="0" applyProtection="0">
      <alignment horizontal="right" vertical="center"/>
    </xf>
    <xf numFmtId="4" fontId="63" fillId="0" borderId="276" applyNumberFormat="0" applyProtection="0">
      <alignment horizontal="right" vertical="center"/>
    </xf>
    <xf numFmtId="4" fontId="63" fillId="0" borderId="274" applyNumberFormat="0" applyProtection="0">
      <alignment horizontal="right" vertical="center"/>
    </xf>
    <xf numFmtId="4" fontId="63" fillId="0" borderId="274" applyNumberFormat="0" applyProtection="0">
      <alignment horizontal="right" vertical="center"/>
    </xf>
    <xf numFmtId="4" fontId="63" fillId="0" borderId="276" applyNumberFormat="0" applyProtection="0">
      <alignment horizontal="right" vertical="center"/>
    </xf>
    <xf numFmtId="4" fontId="96" fillId="92" borderId="273" applyNumberFormat="0" applyProtection="0">
      <alignment horizontal="right" vertical="center"/>
    </xf>
    <xf numFmtId="4" fontId="96" fillId="92" borderId="273" applyNumberFormat="0" applyProtection="0">
      <alignment horizontal="right" vertical="center"/>
    </xf>
    <xf numFmtId="4" fontId="97" fillId="7" borderId="274" applyNumberFormat="0" applyProtection="0">
      <alignment horizontal="right" vertical="center"/>
    </xf>
    <xf numFmtId="4" fontId="97" fillId="7" borderId="274" applyNumberFormat="0" applyProtection="0">
      <alignment horizontal="right" vertical="center"/>
    </xf>
    <xf numFmtId="4" fontId="95" fillId="51" borderId="277" applyNumberFormat="0" applyProtection="0">
      <alignment horizontal="center" vertical="center" wrapText="1"/>
    </xf>
    <xf numFmtId="4" fontId="63" fillId="86" borderId="273" applyNumberFormat="0" applyProtection="0">
      <alignment horizontal="left" vertical="center" indent="1"/>
    </xf>
    <xf numFmtId="4" fontId="63" fillId="86" borderId="273" applyNumberFormat="0" applyProtection="0">
      <alignment horizontal="left" vertical="center" indent="1"/>
    </xf>
    <xf numFmtId="4" fontId="63" fillId="86" borderId="273" applyNumberFormat="0" applyProtection="0">
      <alignment horizontal="left" vertical="center" indent="1"/>
    </xf>
    <xf numFmtId="4" fontId="63" fillId="86" borderId="273" applyNumberFormat="0" applyProtection="0">
      <alignment horizontal="left" vertical="center" indent="1"/>
    </xf>
    <xf numFmtId="4" fontId="63" fillId="87" borderId="274" applyNumberFormat="0" applyProtection="0">
      <alignment horizontal="left" vertical="center" indent="1"/>
    </xf>
    <xf numFmtId="4" fontId="63" fillId="87" borderId="274" applyNumberFormat="0" applyProtection="0">
      <alignment horizontal="left" vertical="center" indent="1"/>
    </xf>
    <xf numFmtId="4" fontId="101" fillId="52" borderId="273" applyNumberFormat="0" applyProtection="0">
      <alignment horizontal="left" vertical="center" indent="1"/>
    </xf>
    <xf numFmtId="4" fontId="101" fillId="52" borderId="273" applyNumberFormat="0" applyProtection="0">
      <alignment horizontal="left" vertical="center" indent="1"/>
    </xf>
    <xf numFmtId="4" fontId="102" fillId="52" borderId="276" applyNumberFormat="0" applyProtection="0">
      <alignment horizontal="left" vertical="center" indent="1"/>
    </xf>
    <xf numFmtId="4" fontId="102" fillId="52" borderId="276" applyNumberFormat="0" applyProtection="0">
      <alignment horizontal="left" vertical="center" indent="1"/>
    </xf>
    <xf numFmtId="0" fontId="63" fillId="98" borderId="277"/>
    <xf numFmtId="0" fontId="100" fillId="0" borderId="273"/>
    <xf numFmtId="0" fontId="100" fillId="0" borderId="273"/>
    <xf numFmtId="0" fontId="63" fillId="98" borderId="277"/>
    <xf numFmtId="4" fontId="100" fillId="0" borderId="273" applyNumberFormat="0" applyProtection="0">
      <alignment horizontal="right" vertical="center"/>
    </xf>
    <xf numFmtId="4" fontId="100" fillId="0" borderId="273" applyNumberFormat="0" applyProtection="0">
      <alignment horizontal="right" vertical="center"/>
    </xf>
    <xf numFmtId="4" fontId="104" fillId="96" borderId="274" applyNumberFormat="0" applyProtection="0">
      <alignment horizontal="right" vertical="center"/>
    </xf>
    <xf numFmtId="4" fontId="104" fillId="96" borderId="274" applyNumberFormat="0" applyProtection="0">
      <alignment horizontal="right" vertical="center"/>
    </xf>
    <xf numFmtId="0" fontId="53" fillId="0" borderId="279" applyNumberFormat="0" applyFill="0" applyAlignment="0" applyProtection="0"/>
    <xf numFmtId="0" fontId="79" fillId="0" borderId="280" applyNumberFormat="0" applyFill="0" applyAlignment="0" applyProtection="0"/>
    <xf numFmtId="0" fontId="9" fillId="0" borderId="286">
      <alignment horizontal="left" vertical="center"/>
    </xf>
    <xf numFmtId="10" fontId="63" fillId="40" borderId="263" applyNumberFormat="0" applyBorder="0" applyAlignment="0" applyProtection="0"/>
    <xf numFmtId="10" fontId="63" fillId="40" borderId="263" applyNumberFormat="0" applyBorder="0" applyAlignment="0" applyProtection="0"/>
    <xf numFmtId="4" fontId="58" fillId="42" borderId="275" applyNumberFormat="0" applyProtection="0">
      <alignment vertical="center"/>
    </xf>
    <xf numFmtId="4" fontId="58" fillId="42" borderId="275" applyNumberFormat="0" applyProtection="0">
      <alignment vertical="center"/>
    </xf>
    <xf numFmtId="4" fontId="117" fillId="42" borderId="275" applyNumberFormat="0" applyProtection="0">
      <alignment vertical="center"/>
    </xf>
    <xf numFmtId="4" fontId="58" fillId="42" borderId="275" applyNumberFormat="0" applyProtection="0">
      <alignment horizontal="left" vertical="center" indent="1"/>
    </xf>
    <xf numFmtId="4" fontId="58" fillId="42" borderId="275" applyNumberFormat="0" applyProtection="0">
      <alignment horizontal="left" vertical="center" indent="1"/>
    </xf>
    <xf numFmtId="0" fontId="58" fillId="42" borderId="275" applyNumberFormat="0" applyProtection="0">
      <alignment horizontal="left" vertical="top" indent="1"/>
    </xf>
    <xf numFmtId="4" fontId="95" fillId="0" borderId="263" applyNumberFormat="0" applyProtection="0">
      <alignment horizontal="left" vertical="center" indent="1"/>
    </xf>
    <xf numFmtId="4" fontId="95" fillId="104" borderId="275" applyNumberFormat="0" applyProtection="0">
      <alignment horizontal="right" vertical="center"/>
    </xf>
    <xf numFmtId="4" fontId="95" fillId="105" borderId="275" applyNumberFormat="0" applyProtection="0">
      <alignment horizontal="right" vertical="center"/>
    </xf>
    <xf numFmtId="4" fontId="95" fillId="106" borderId="275" applyNumberFormat="0" applyProtection="0">
      <alignment horizontal="right" vertical="center"/>
    </xf>
    <xf numFmtId="4" fontId="95" fillId="100" borderId="275" applyNumberFormat="0" applyProtection="0">
      <alignment horizontal="right" vertical="center"/>
    </xf>
    <xf numFmtId="4" fontId="95" fillId="107" borderId="275" applyNumberFormat="0" applyProtection="0">
      <alignment horizontal="right" vertical="center"/>
    </xf>
    <xf numFmtId="4" fontId="95" fillId="108" borderId="275" applyNumberFormat="0" applyProtection="0">
      <alignment horizontal="right" vertical="center"/>
    </xf>
    <xf numFmtId="4" fontId="95" fillId="109" borderId="275" applyNumberFormat="0" applyProtection="0">
      <alignment horizontal="right" vertical="center"/>
    </xf>
    <xf numFmtId="4" fontId="95" fillId="110" borderId="275" applyNumberFormat="0" applyProtection="0">
      <alignment horizontal="right" vertical="center"/>
    </xf>
    <xf numFmtId="4" fontId="95" fillId="102" borderId="275" applyNumberFormat="0" applyProtection="0">
      <alignment horizontal="right" vertical="center"/>
    </xf>
    <xf numFmtId="4" fontId="95" fillId="0" borderId="263" applyNumberFormat="0" applyProtection="0">
      <alignment horizontal="left" vertical="center" indent="1"/>
    </xf>
    <xf numFmtId="0" fontId="64" fillId="0" borderId="276" applyNumberFormat="0" applyProtection="0">
      <alignment horizontal="left" vertical="center" indent="1"/>
    </xf>
    <xf numFmtId="0" fontId="64" fillId="0" borderId="276" applyNumberFormat="0" applyProtection="0">
      <alignment horizontal="left" vertical="center" indent="1"/>
    </xf>
    <xf numFmtId="0" fontId="63" fillId="47" borderId="275" applyNumberFormat="0" applyProtection="0">
      <alignment horizontal="left" vertical="top" indent="1"/>
    </xf>
    <xf numFmtId="0" fontId="64" fillId="0" borderId="263" applyNumberFormat="0" applyProtection="0">
      <alignment horizontal="left" vertical="center" indent="1"/>
    </xf>
    <xf numFmtId="0" fontId="64" fillId="0" borderId="263" applyNumberFormat="0" applyProtection="0">
      <alignment horizontal="left" vertical="center" indent="1"/>
    </xf>
    <xf numFmtId="0" fontId="63" fillId="43" borderId="275" applyNumberFormat="0" applyProtection="0">
      <alignment horizontal="left" vertical="top" indent="1"/>
    </xf>
    <xf numFmtId="0" fontId="64" fillId="0" borderId="263" applyNumberFormat="0" applyProtection="0">
      <alignment horizontal="left" vertical="center" indent="1"/>
    </xf>
    <xf numFmtId="0" fontId="63" fillId="49" borderId="275" applyNumberFormat="0" applyProtection="0">
      <alignment horizontal="left" vertical="top" indent="1"/>
    </xf>
    <xf numFmtId="0" fontId="64" fillId="0" borderId="263" applyNumberFormat="0" applyProtection="0">
      <alignment horizontal="left" vertical="center" indent="1"/>
    </xf>
    <xf numFmtId="0" fontId="63" fillId="50" borderId="275" applyNumberFormat="0" applyProtection="0">
      <alignment horizontal="left" vertical="top" indent="1"/>
    </xf>
    <xf numFmtId="4" fontId="95" fillId="40" borderId="275" applyNumberFormat="0" applyProtection="0">
      <alignment vertical="center"/>
    </xf>
    <xf numFmtId="4" fontId="96" fillId="40" borderId="275" applyNumberFormat="0" applyProtection="0">
      <alignment vertical="center"/>
    </xf>
    <xf numFmtId="4" fontId="95" fillId="40" borderId="275" applyNumberFormat="0" applyProtection="0">
      <alignment horizontal="left" vertical="center" indent="1"/>
    </xf>
    <xf numFmtId="0" fontId="95" fillId="40" borderId="275" applyNumberFormat="0" applyProtection="0">
      <alignment horizontal="left" vertical="top" indent="1"/>
    </xf>
    <xf numFmtId="4" fontId="96" fillId="50" borderId="275" applyNumberFormat="0" applyProtection="0">
      <alignment horizontal="right" vertical="center"/>
    </xf>
    <xf numFmtId="4" fontId="118" fillId="0" borderId="263" applyNumberFormat="0" applyProtection="0">
      <alignment horizontal="center" vertical="center" wrapText="1"/>
    </xf>
    <xf numFmtId="4" fontId="118" fillId="0" borderId="263" applyNumberFormat="0" applyProtection="0">
      <alignment horizontal="center" vertical="center" wrapText="1"/>
    </xf>
    <xf numFmtId="0" fontId="95" fillId="0" borderId="263" applyNumberFormat="0" applyProtection="0">
      <alignment horizontal="center" vertical="center" wrapText="1"/>
    </xf>
    <xf numFmtId="0" fontId="58" fillId="0" borderId="263" applyNumberFormat="0" applyProtection="0">
      <alignment horizontal="center" vertical="center" wrapText="1"/>
    </xf>
    <xf numFmtId="0" fontId="95" fillId="0" borderId="263" applyNumberFormat="0" applyProtection="0">
      <alignment horizontal="center" vertical="center" wrapText="1"/>
    </xf>
    <xf numFmtId="4" fontId="103" fillId="0" borderId="263" applyNumberFormat="0" applyProtection="0">
      <alignment horizontal="left" vertical="center" indent="1"/>
    </xf>
    <xf numFmtId="4" fontId="119" fillId="50" borderId="275" applyNumberFormat="0" applyProtection="0">
      <alignment horizontal="right" vertical="center"/>
    </xf>
    <xf numFmtId="0" fontId="9" fillId="0" borderId="286">
      <alignment horizontal="left" vertical="center"/>
    </xf>
    <xf numFmtId="10" fontId="63" fillId="40" borderId="263" applyNumberFormat="0" applyBorder="0" applyAlignment="0" applyProtection="0"/>
    <xf numFmtId="10" fontId="63" fillId="40" borderId="263" applyNumberFormat="0" applyBorder="0" applyAlignment="0" applyProtection="0"/>
    <xf numFmtId="4" fontId="103" fillId="0" borderId="248" applyNumberFormat="0" applyProtection="0">
      <alignment horizontal="left" vertical="center" indent="1"/>
    </xf>
    <xf numFmtId="0" fontId="95" fillId="0" borderId="248" applyNumberFormat="0" applyProtection="0">
      <alignment horizontal="center" vertical="center" wrapText="1"/>
    </xf>
    <xf numFmtId="0" fontId="58" fillId="0" borderId="248" applyNumberFormat="0" applyProtection="0">
      <alignment horizontal="center" vertical="center" wrapText="1"/>
    </xf>
    <xf numFmtId="0" fontId="95" fillId="0" borderId="248" applyNumberFormat="0" applyProtection="0">
      <alignment horizontal="center" vertical="center" wrapText="1"/>
    </xf>
    <xf numFmtId="4" fontId="118" fillId="0" borderId="248" applyNumberFormat="0" applyProtection="0">
      <alignment horizontal="center" vertical="center" wrapText="1"/>
    </xf>
    <xf numFmtId="4" fontId="118" fillId="0" borderId="248" applyNumberFormat="0" applyProtection="0">
      <alignment horizontal="center" vertical="center" wrapText="1"/>
    </xf>
    <xf numFmtId="4" fontId="95" fillId="0" borderId="248" applyNumberFormat="0" applyProtection="0">
      <alignment horizontal="right" vertical="center"/>
    </xf>
    <xf numFmtId="0" fontId="64" fillId="0" borderId="248" applyNumberFormat="0" applyProtection="0">
      <alignment horizontal="left" vertical="center" indent="1"/>
    </xf>
    <xf numFmtId="0" fontId="64" fillId="0" borderId="248" applyNumberFormat="0" applyProtection="0">
      <alignment horizontal="left" vertical="center" indent="1"/>
    </xf>
    <xf numFmtId="0" fontId="64" fillId="0" borderId="248" applyNumberFormat="0" applyProtection="0">
      <alignment horizontal="left" vertical="center" indent="1"/>
    </xf>
    <xf numFmtId="0" fontId="64" fillId="0" borderId="248" applyNumberFormat="0" applyProtection="0">
      <alignment horizontal="left" vertical="center" indent="1"/>
    </xf>
    <xf numFmtId="4" fontId="95" fillId="0" borderId="248" applyNumberFormat="0" applyProtection="0">
      <alignment horizontal="right" vertical="center"/>
    </xf>
    <xf numFmtId="4" fontId="95" fillId="0" borderId="248" applyNumberFormat="0" applyProtection="0">
      <alignment horizontal="right" vertical="center"/>
    </xf>
    <xf numFmtId="4" fontId="95" fillId="0" borderId="248" applyNumberFormat="0" applyProtection="0">
      <alignment horizontal="left" vertical="center" indent="1"/>
    </xf>
    <xf numFmtId="4" fontId="95" fillId="92" borderId="273" applyNumberFormat="0" applyProtection="0">
      <alignment horizontal="left" vertical="center" indent="1"/>
    </xf>
    <xf numFmtId="4" fontId="99" fillId="93" borderId="273" applyNumberFormat="0" applyProtection="0">
      <alignment horizontal="left" vertical="center" indent="1"/>
    </xf>
    <xf numFmtId="0" fontId="5" fillId="96" borderId="263" applyNumberFormat="0">
      <protection locked="0"/>
    </xf>
    <xf numFmtId="0" fontId="5" fillId="96" borderId="263" applyNumberFormat="0">
      <protection locked="0"/>
    </xf>
    <xf numFmtId="0" fontId="95" fillId="48" borderId="275" applyNumberFormat="0" applyProtection="0">
      <alignment horizontal="left" vertical="top" indent="1"/>
    </xf>
    <xf numFmtId="0" fontId="63" fillId="98" borderId="263"/>
    <xf numFmtId="0" fontId="63" fillId="98" borderId="263"/>
    <xf numFmtId="0" fontId="5" fillId="96" borderId="248" applyNumberFormat="0">
      <protection locked="0"/>
    </xf>
    <xf numFmtId="0" fontId="5" fillId="96" borderId="248" applyNumberFormat="0">
      <protection locked="0"/>
    </xf>
    <xf numFmtId="4" fontId="97" fillId="40" borderId="248" applyNumberFormat="0" applyProtection="0">
      <alignment vertical="center"/>
    </xf>
    <xf numFmtId="4" fontId="97" fillId="40" borderId="248" applyNumberFormat="0" applyProtection="0">
      <alignment vertical="center"/>
    </xf>
    <xf numFmtId="4" fontId="95" fillId="0" borderId="248" applyNumberFormat="0" applyProtection="0">
      <alignment horizontal="right" vertical="center"/>
    </xf>
    <xf numFmtId="4" fontId="95" fillId="0" borderId="248" applyNumberFormat="0" applyProtection="0">
      <alignment horizontal="right" vertical="center"/>
    </xf>
    <xf numFmtId="4" fontId="95" fillId="51" borderId="248" applyNumberFormat="0" applyProtection="0">
      <alignment horizontal="center" vertical="center" wrapText="1"/>
    </xf>
    <xf numFmtId="0" fontId="63" fillId="72" borderId="274" applyNumberFormat="0" applyFont="0" applyAlignment="0" applyProtection="0"/>
    <xf numFmtId="4" fontId="55" fillId="30" borderId="275" applyNumberFormat="0" applyProtection="0">
      <alignment horizontal="right" vertical="center"/>
    </xf>
    <xf numFmtId="4" fontId="55" fillId="34" borderId="275" applyNumberFormat="0" applyProtection="0">
      <alignment horizontal="right" vertical="center"/>
    </xf>
    <xf numFmtId="4" fontId="55" fillId="33" borderId="275" applyNumberFormat="0" applyProtection="0">
      <alignment horizontal="right" vertical="center"/>
    </xf>
    <xf numFmtId="4" fontId="55" fillId="31" borderId="275" applyNumberFormat="0" applyProtection="0">
      <alignment horizontal="right" vertical="center"/>
    </xf>
    <xf numFmtId="4" fontId="55" fillId="33" borderId="275" applyNumberFormat="0" applyProtection="0">
      <alignment horizontal="right" vertical="center"/>
    </xf>
    <xf numFmtId="4" fontId="55" fillId="35" borderId="275" applyNumberFormat="0" applyProtection="0">
      <alignment horizontal="right" vertical="center"/>
    </xf>
    <xf numFmtId="4" fontId="63" fillId="88" borderId="274" applyNumberFormat="0" applyProtection="0">
      <alignment horizontal="right" vertical="center"/>
    </xf>
    <xf numFmtId="4" fontId="53" fillId="42" borderId="275" applyNumberFormat="0" applyProtection="0">
      <alignment horizontal="left" vertical="center" indent="1"/>
    </xf>
    <xf numFmtId="4" fontId="63" fillId="33" borderId="274" applyNumberFormat="0" applyProtection="0">
      <alignment horizontal="right" vertical="center"/>
    </xf>
    <xf numFmtId="4" fontId="63" fillId="35" borderId="276" applyNumberFormat="0" applyProtection="0">
      <alignment horizontal="right" vertical="center"/>
    </xf>
    <xf numFmtId="4" fontId="63" fillId="88" borderId="274" applyNumberFormat="0" applyProtection="0">
      <alignment horizontal="right" vertical="center"/>
    </xf>
    <xf numFmtId="4" fontId="97" fillId="42" borderId="274" applyNumberFormat="0" applyProtection="0">
      <alignment vertical="center"/>
    </xf>
    <xf numFmtId="4" fontId="63" fillId="33" borderId="274" applyNumberFormat="0" applyProtection="0">
      <alignment horizontal="right" vertical="center"/>
    </xf>
    <xf numFmtId="4" fontId="55" fillId="35" borderId="275" applyNumberFormat="0" applyProtection="0">
      <alignment horizontal="right" vertical="center"/>
    </xf>
    <xf numFmtId="4" fontId="55" fillId="31" borderId="275" applyNumberFormat="0" applyProtection="0">
      <alignment horizontal="right" vertical="center"/>
    </xf>
    <xf numFmtId="0" fontId="144" fillId="115" borderId="0" applyNumberFormat="0" applyBorder="0" applyAlignment="0" applyProtection="0"/>
    <xf numFmtId="0" fontId="50" fillId="13" borderId="0" applyNumberFormat="0" applyBorder="0" applyAlignment="0" applyProtection="0"/>
    <xf numFmtId="0" fontId="50" fillId="16" borderId="0" applyNumberFormat="0" applyBorder="0" applyAlignment="0" applyProtection="0"/>
    <xf numFmtId="0" fontId="50" fillId="19" borderId="0" applyNumberFormat="0" applyBorder="0" applyAlignment="0" applyProtection="0"/>
    <xf numFmtId="0" fontId="50" fillId="22" borderId="0" applyNumberFormat="0" applyBorder="0" applyAlignment="0" applyProtection="0"/>
    <xf numFmtId="0" fontId="50" fillId="26" borderId="0" applyNumberFormat="0" applyBorder="0" applyAlignment="0" applyProtection="0"/>
    <xf numFmtId="0" fontId="50" fillId="29" borderId="0" applyNumberFormat="0" applyBorder="0" applyAlignment="0" applyProtection="0"/>
    <xf numFmtId="43" fontId="4" fillId="0" borderId="0" applyFont="0" applyFill="0" applyBorder="0" applyAlignment="0" applyProtection="0"/>
    <xf numFmtId="0" fontId="55" fillId="43" borderId="275" applyNumberFormat="0" applyProtection="0">
      <alignment horizontal="centerContinuous" vertical="top"/>
    </xf>
    <xf numFmtId="4" fontId="63" fillId="34" borderId="274" applyNumberFormat="0" applyProtection="0">
      <alignment horizontal="right" vertical="center"/>
    </xf>
    <xf numFmtId="4" fontId="63" fillId="34" borderId="274" applyNumberFormat="0" applyProtection="0">
      <alignment horizontal="right" vertical="center"/>
    </xf>
    <xf numFmtId="4" fontId="63" fillId="34" borderId="274" applyNumberFormat="0" applyProtection="0">
      <alignment horizontal="right" vertical="center"/>
    </xf>
    <xf numFmtId="4" fontId="63" fillId="34" borderId="274" applyNumberFormat="0" applyProtection="0">
      <alignment horizontal="right" vertical="center"/>
    </xf>
    <xf numFmtId="4" fontId="55" fillId="34" borderId="275" applyNumberFormat="0" applyProtection="0">
      <alignment horizontal="right" vertical="center"/>
    </xf>
    <xf numFmtId="4" fontId="55" fillId="34" borderId="275" applyNumberFormat="0" applyProtection="0">
      <alignment horizontal="right" vertical="center"/>
    </xf>
    <xf numFmtId="4" fontId="55" fillId="37" borderId="275" applyNumberFormat="0" applyProtection="0">
      <alignment horizontal="right" vertical="center"/>
    </xf>
    <xf numFmtId="4" fontId="55" fillId="37" borderId="275" applyNumberFormat="0" applyProtection="0">
      <alignment horizontal="right" vertical="center"/>
    </xf>
    <xf numFmtId="4" fontId="63" fillId="37" borderId="274" applyNumberFormat="0" applyProtection="0">
      <alignment horizontal="right" vertical="center"/>
    </xf>
    <xf numFmtId="4" fontId="63" fillId="37" borderId="274" applyNumberFormat="0" applyProtection="0">
      <alignment horizontal="right" vertical="center"/>
    </xf>
    <xf numFmtId="4" fontId="63" fillId="37" borderId="274" applyNumberFormat="0" applyProtection="0">
      <alignment horizontal="right" vertical="center"/>
    </xf>
    <xf numFmtId="4" fontId="63" fillId="37" borderId="274" applyNumberFormat="0" applyProtection="0">
      <alignment horizontal="right" vertical="center"/>
    </xf>
    <xf numFmtId="4" fontId="55" fillId="37" borderId="275" applyNumberFormat="0" applyProtection="0">
      <alignment horizontal="right" vertical="center"/>
    </xf>
    <xf numFmtId="4" fontId="55" fillId="37" borderId="275" applyNumberFormat="0" applyProtection="0">
      <alignment horizontal="right" vertical="center"/>
    </xf>
    <xf numFmtId="4" fontId="55" fillId="36" borderId="275" applyNumberFormat="0" applyProtection="0">
      <alignment horizontal="right" vertical="center"/>
    </xf>
    <xf numFmtId="4" fontId="55" fillId="36" borderId="275" applyNumberFormat="0" applyProtection="0">
      <alignment horizontal="right" vertical="center"/>
    </xf>
    <xf numFmtId="4" fontId="63" fillId="36" borderId="274" applyNumberFormat="0" applyProtection="0">
      <alignment horizontal="right" vertical="center"/>
    </xf>
    <xf numFmtId="4" fontId="63" fillId="36" borderId="274" applyNumberFormat="0" applyProtection="0">
      <alignment horizontal="right" vertical="center"/>
    </xf>
    <xf numFmtId="4" fontId="63" fillId="36" borderId="274" applyNumberFormat="0" applyProtection="0">
      <alignment horizontal="right" vertical="center"/>
    </xf>
    <xf numFmtId="4" fontId="63" fillId="36" borderId="274" applyNumberFormat="0" applyProtection="0">
      <alignment horizontal="right" vertical="center"/>
    </xf>
    <xf numFmtId="4" fontId="55" fillId="36" borderId="275" applyNumberFormat="0" applyProtection="0">
      <alignment horizontal="right" vertical="center"/>
    </xf>
    <xf numFmtId="4" fontId="55" fillId="36" borderId="275" applyNumberFormat="0" applyProtection="0">
      <alignment horizontal="right" vertical="center"/>
    </xf>
    <xf numFmtId="4" fontId="55" fillId="44" borderId="275" applyNumberFormat="0" applyProtection="0">
      <alignment horizontal="right" vertical="center"/>
    </xf>
    <xf numFmtId="4" fontId="55" fillId="44" borderId="275" applyNumberFormat="0" applyProtection="0">
      <alignment horizontal="right" vertical="center"/>
    </xf>
    <xf numFmtId="4" fontId="63" fillId="44" borderId="274" applyNumberFormat="0" applyProtection="0">
      <alignment horizontal="right" vertical="center"/>
    </xf>
    <xf numFmtId="4" fontId="63" fillId="44" borderId="274" applyNumberFormat="0" applyProtection="0">
      <alignment horizontal="right" vertical="center"/>
    </xf>
    <xf numFmtId="4" fontId="63" fillId="44" borderId="274" applyNumberFormat="0" applyProtection="0">
      <alignment horizontal="right" vertical="center"/>
    </xf>
    <xf numFmtId="4" fontId="63" fillId="44" borderId="274" applyNumberFormat="0" applyProtection="0">
      <alignment horizontal="right" vertical="center"/>
    </xf>
    <xf numFmtId="4" fontId="55" fillId="44" borderId="275" applyNumberFormat="0" applyProtection="0">
      <alignment horizontal="right" vertical="center"/>
    </xf>
    <xf numFmtId="4" fontId="55" fillId="44" borderId="275" applyNumberFormat="0" applyProtection="0">
      <alignment horizontal="right" vertical="center"/>
    </xf>
    <xf numFmtId="4" fontId="55" fillId="32" borderId="275" applyNumberFormat="0" applyProtection="0">
      <alignment horizontal="right" vertical="center"/>
    </xf>
    <xf numFmtId="4" fontId="55" fillId="32" borderId="275" applyNumberFormat="0" applyProtection="0">
      <alignment horizontal="right" vertical="center"/>
    </xf>
    <xf numFmtId="4" fontId="63" fillId="32" borderId="274" applyNumberFormat="0" applyProtection="0">
      <alignment horizontal="right" vertical="center"/>
    </xf>
    <xf numFmtId="4" fontId="63" fillId="32" borderId="274" applyNumberFormat="0" applyProtection="0">
      <alignment horizontal="right" vertical="center"/>
    </xf>
    <xf numFmtId="4" fontId="63" fillId="32" borderId="274" applyNumberFormat="0" applyProtection="0">
      <alignment horizontal="right" vertical="center"/>
    </xf>
    <xf numFmtId="4" fontId="63" fillId="32" borderId="274" applyNumberFormat="0" applyProtection="0">
      <alignment horizontal="right" vertical="center"/>
    </xf>
    <xf numFmtId="4" fontId="55" fillId="32" borderId="275" applyNumberFormat="0" applyProtection="0">
      <alignment horizontal="right" vertical="center"/>
    </xf>
    <xf numFmtId="4" fontId="55" fillId="32" borderId="275" applyNumberFormat="0" applyProtection="0">
      <alignment horizontal="right" vertical="center"/>
    </xf>
    <xf numFmtId="4" fontId="63" fillId="45" borderId="276" applyNumberFormat="0" applyProtection="0">
      <alignment horizontal="left" vertical="center" indent="1"/>
    </xf>
    <xf numFmtId="4" fontId="63" fillId="45" borderId="276" applyNumberFormat="0" applyProtection="0">
      <alignment horizontal="left" vertical="center" indent="1"/>
    </xf>
    <xf numFmtId="4" fontId="5" fillId="91" borderId="276" applyNumberFormat="0" applyProtection="0">
      <alignment horizontal="left" vertical="center" indent="1"/>
    </xf>
    <xf numFmtId="4" fontId="5" fillId="91" borderId="276" applyNumberFormat="0" applyProtection="0">
      <alignment horizontal="left" vertical="center" indent="1"/>
    </xf>
    <xf numFmtId="4" fontId="5" fillId="91" borderId="276" applyNumberFormat="0" applyProtection="0">
      <alignment horizontal="left" vertical="center" indent="1"/>
    </xf>
    <xf numFmtId="4" fontId="5" fillId="91" borderId="276" applyNumberFormat="0" applyProtection="0">
      <alignment horizontal="left" vertical="center" indent="1"/>
    </xf>
    <xf numFmtId="4" fontId="95" fillId="0" borderId="277" applyNumberFormat="0" applyProtection="0">
      <alignment horizontal="right" vertical="center"/>
    </xf>
    <xf numFmtId="4" fontId="95" fillId="0" borderId="277" applyNumberFormat="0" applyProtection="0">
      <alignment horizontal="right" vertical="center"/>
    </xf>
    <xf numFmtId="4" fontId="63" fillId="86" borderId="287" applyNumberFormat="0" applyProtection="0">
      <alignment horizontal="right" vertical="center"/>
    </xf>
    <xf numFmtId="4" fontId="63" fillId="86" borderId="287" applyNumberFormat="0" applyProtection="0">
      <alignment horizontal="right" vertical="center"/>
    </xf>
    <xf numFmtId="4" fontId="63" fillId="86" borderId="287" applyNumberFormat="0" applyProtection="0">
      <alignment horizontal="right" vertical="center"/>
    </xf>
    <xf numFmtId="4" fontId="63" fillId="86" borderId="287" applyNumberFormat="0" applyProtection="0">
      <alignment horizontal="right" vertical="center"/>
    </xf>
    <xf numFmtId="4" fontId="63" fillId="86" borderId="287" applyNumberFormat="0" applyProtection="0">
      <alignment horizontal="right" vertical="center"/>
    </xf>
    <xf numFmtId="4" fontId="63" fillId="86" borderId="287" applyNumberFormat="0" applyProtection="0">
      <alignment horizontal="right" vertical="center"/>
    </xf>
    <xf numFmtId="4" fontId="63" fillId="86" borderId="287" applyNumberFormat="0" applyProtection="0">
      <alignment horizontal="right" vertical="center"/>
    </xf>
    <xf numFmtId="4" fontId="63" fillId="86" borderId="287" applyNumberFormat="0" applyProtection="0">
      <alignment horizontal="right" vertical="center"/>
    </xf>
    <xf numFmtId="4" fontId="63" fillId="48" borderId="288" applyNumberFormat="0" applyProtection="0">
      <alignment horizontal="right" vertical="center"/>
    </xf>
    <xf numFmtId="4" fontId="63" fillId="48" borderId="288" applyNumberFormat="0" applyProtection="0">
      <alignment horizontal="right" vertical="center"/>
    </xf>
    <xf numFmtId="4" fontId="63" fillId="48" borderId="288" applyNumberFormat="0" applyProtection="0">
      <alignment horizontal="right" vertical="center"/>
    </xf>
    <xf numFmtId="4" fontId="63" fillId="48" borderId="288" applyNumberFormat="0" applyProtection="0">
      <alignment horizontal="right" vertical="center"/>
    </xf>
    <xf numFmtId="4" fontId="55" fillId="48" borderId="289" applyNumberFormat="0" applyProtection="0">
      <alignment horizontal="right" vertical="center"/>
    </xf>
    <xf numFmtId="4" fontId="55" fillId="48" borderId="289" applyNumberFormat="0" applyProtection="0">
      <alignment horizontal="right" vertical="center"/>
    </xf>
    <xf numFmtId="4" fontId="63" fillId="46" borderId="290" applyNumberFormat="0" applyProtection="0">
      <alignment horizontal="left" vertical="center" indent="1"/>
    </xf>
    <xf numFmtId="4" fontId="63" fillId="46" borderId="290" applyNumberFormat="0" applyProtection="0">
      <alignment horizontal="left" vertical="center" indent="1"/>
    </xf>
    <xf numFmtId="4" fontId="63" fillId="48" borderId="290" applyNumberFormat="0" applyProtection="0">
      <alignment horizontal="left" vertical="center" indent="1"/>
    </xf>
    <xf numFmtId="4" fontId="63" fillId="48" borderId="290" applyNumberFormat="0" applyProtection="0">
      <alignment horizontal="left" vertical="center" indent="1"/>
    </xf>
    <xf numFmtId="0" fontId="5" fillId="47" borderId="289" applyNumberFormat="0" applyProtection="0">
      <alignment horizontal="left" vertical="center" indent="1"/>
    </xf>
    <xf numFmtId="0" fontId="5" fillId="47" borderId="289" applyNumberFormat="0" applyProtection="0">
      <alignment horizontal="left" vertical="center" indent="1"/>
    </xf>
    <xf numFmtId="0" fontId="5" fillId="47" borderId="289" applyNumberFormat="0" applyProtection="0">
      <alignment horizontal="left" vertical="center" indent="1"/>
    </xf>
    <xf numFmtId="0" fontId="5" fillId="47" borderId="289" applyNumberFormat="0" applyProtection="0">
      <alignment horizontal="left" vertical="center" indent="1"/>
    </xf>
    <xf numFmtId="0" fontId="5" fillId="47" borderId="289" applyNumberFormat="0" applyProtection="0">
      <alignment horizontal="left" vertical="center" indent="1"/>
    </xf>
    <xf numFmtId="0" fontId="5" fillId="47" borderId="289" applyNumberFormat="0" applyProtection="0">
      <alignment horizontal="left" vertical="center" indent="1"/>
    </xf>
    <xf numFmtId="0" fontId="5" fillId="47" borderId="289" applyNumberFormat="0" applyProtection="0">
      <alignment horizontal="left" vertical="center" indent="1"/>
    </xf>
    <xf numFmtId="0" fontId="5" fillId="47" borderId="289" applyNumberFormat="0" applyProtection="0">
      <alignment horizontal="left" vertical="center" indent="1"/>
    </xf>
    <xf numFmtId="0" fontId="63" fillId="94" borderId="288" applyNumberFormat="0" applyProtection="0">
      <alignment horizontal="left" vertical="center" indent="1"/>
    </xf>
    <xf numFmtId="0" fontId="63" fillId="94" borderId="288" applyNumberFormat="0" applyProtection="0">
      <alignment horizontal="left" vertical="center" indent="1"/>
    </xf>
    <xf numFmtId="0" fontId="5" fillId="47" borderId="289" applyNumberFormat="0" applyProtection="0">
      <alignment horizontal="left" vertical="center" indent="1"/>
    </xf>
    <xf numFmtId="0" fontId="5" fillId="47" borderId="289" applyNumberFormat="0" applyProtection="0">
      <alignment horizontal="left" vertical="center" indent="1"/>
    </xf>
    <xf numFmtId="0" fontId="5" fillId="47" borderId="289" applyNumberFormat="0" applyProtection="0">
      <alignment horizontal="left" vertical="center" indent="1"/>
    </xf>
    <xf numFmtId="0" fontId="5" fillId="47" borderId="289" applyNumberFormat="0" applyProtection="0">
      <alignment horizontal="left" vertical="center" indent="1"/>
    </xf>
    <xf numFmtId="0" fontId="5" fillId="47" borderId="289" applyNumberFormat="0" applyProtection="0">
      <alignment horizontal="left" vertical="center" indent="1"/>
    </xf>
    <xf numFmtId="0" fontId="5" fillId="47" borderId="289" applyNumberFormat="0" applyProtection="0">
      <alignment horizontal="left" vertical="center" indent="1"/>
    </xf>
    <xf numFmtId="0" fontId="63" fillId="93" borderId="287" applyNumberFormat="0" applyProtection="0">
      <alignment horizontal="left" vertical="center" indent="1"/>
    </xf>
    <xf numFmtId="0" fontId="63" fillId="93" borderId="287" applyNumberFormat="0" applyProtection="0">
      <alignment horizontal="left" vertical="center" indent="1"/>
    </xf>
    <xf numFmtId="0" fontId="5" fillId="47" borderId="289" applyNumberFormat="0" applyProtection="0">
      <alignment horizontal="left" vertical="center" indent="1"/>
    </xf>
    <xf numFmtId="0" fontId="5" fillId="47" borderId="289" applyNumberFormat="0" applyProtection="0">
      <alignment horizontal="left" vertical="center" indent="1"/>
    </xf>
    <xf numFmtId="0" fontId="63" fillId="93" borderId="287" applyNumberFormat="0" applyProtection="0">
      <alignment horizontal="left" vertical="center" indent="1"/>
    </xf>
    <xf numFmtId="0" fontId="63" fillId="93" borderId="287" applyNumberFormat="0" applyProtection="0">
      <alignment horizontal="left" vertical="center" indent="1"/>
    </xf>
    <xf numFmtId="0" fontId="5" fillId="47" borderId="289" applyNumberFormat="0" applyProtection="0">
      <alignment horizontal="left" vertical="center" indent="1"/>
    </xf>
    <xf numFmtId="0" fontId="5" fillId="47" borderId="289" applyNumberFormat="0" applyProtection="0">
      <alignment horizontal="left" vertical="center" indent="1"/>
    </xf>
    <xf numFmtId="0" fontId="63" fillId="94" borderId="288" applyNumberFormat="0" applyProtection="0">
      <alignment horizontal="left" vertical="center" indent="1"/>
    </xf>
    <xf numFmtId="0" fontId="63" fillId="94" borderId="288" applyNumberFormat="0" applyProtection="0">
      <alignment horizontal="left" vertical="center" indent="1"/>
    </xf>
    <xf numFmtId="0" fontId="5" fillId="47" borderId="289" applyNumberFormat="0" applyProtection="0">
      <alignment horizontal="left" vertical="center" indent="1"/>
    </xf>
    <xf numFmtId="0" fontId="5" fillId="47" borderId="289" applyNumberFormat="0" applyProtection="0">
      <alignment horizontal="left" vertical="center" indent="1"/>
    </xf>
    <xf numFmtId="0" fontId="5" fillId="47" borderId="289" applyNumberFormat="0" applyProtection="0">
      <alignment horizontal="left" vertical="center" indent="1"/>
    </xf>
    <xf numFmtId="0" fontId="5" fillId="47" borderId="289" applyNumberFormat="0" applyProtection="0">
      <alignment horizontal="left" vertical="center" indent="1"/>
    </xf>
    <xf numFmtId="0" fontId="5" fillId="47" borderId="289" applyNumberFormat="0" applyProtection="0">
      <alignment horizontal="left" vertical="center" indent="1"/>
    </xf>
    <xf numFmtId="0" fontId="5" fillId="47" borderId="289" applyNumberFormat="0" applyProtection="0">
      <alignment horizontal="left" vertical="center" indent="1"/>
    </xf>
    <xf numFmtId="0" fontId="5" fillId="47" borderId="289" applyNumberFormat="0" applyProtection="0">
      <alignment horizontal="left" vertical="center" indent="1"/>
    </xf>
    <xf numFmtId="0" fontId="5" fillId="47" borderId="289" applyNumberFormat="0" applyProtection="0">
      <alignment horizontal="left" vertical="center" indent="1"/>
    </xf>
    <xf numFmtId="0" fontId="5" fillId="47" borderId="289" applyNumberFormat="0" applyProtection="0">
      <alignment horizontal="left" vertical="center" indent="1"/>
    </xf>
    <xf numFmtId="0" fontId="5" fillId="47" borderId="289" applyNumberFormat="0" applyProtection="0">
      <alignment horizontal="left" vertical="center" indent="1"/>
    </xf>
    <xf numFmtId="0" fontId="5" fillId="47" borderId="289" applyNumberFormat="0" applyProtection="0">
      <alignment horizontal="left" vertical="top" indent="1"/>
    </xf>
    <xf numFmtId="0" fontId="5" fillId="47" borderId="289" applyNumberFormat="0" applyProtection="0">
      <alignment horizontal="left" vertical="top" indent="1"/>
    </xf>
    <xf numFmtId="0" fontId="5" fillId="47" borderId="289" applyNumberFormat="0" applyProtection="0">
      <alignment horizontal="left" vertical="top" indent="1"/>
    </xf>
    <xf numFmtId="0" fontId="5" fillId="47" borderId="289" applyNumberFormat="0" applyProtection="0">
      <alignment horizontal="left" vertical="top" indent="1"/>
    </xf>
    <xf numFmtId="0" fontId="63" fillId="91" borderId="289" applyNumberFormat="0" applyProtection="0">
      <alignment horizontal="left" vertical="top" indent="1"/>
    </xf>
    <xf numFmtId="0" fontId="63" fillId="91" borderId="289" applyNumberFormat="0" applyProtection="0">
      <alignment horizontal="left" vertical="top" indent="1"/>
    </xf>
    <xf numFmtId="0" fontId="5" fillId="47" borderId="289" applyNumberFormat="0" applyProtection="0">
      <alignment horizontal="left" vertical="top" indent="1"/>
    </xf>
    <xf numFmtId="0" fontId="5" fillId="47" borderId="289" applyNumberFormat="0" applyProtection="0">
      <alignment horizontal="left" vertical="top" indent="1"/>
    </xf>
    <xf numFmtId="0" fontId="5" fillId="47" borderId="289" applyNumberFormat="0" applyProtection="0">
      <alignment horizontal="left" vertical="top" indent="1"/>
    </xf>
    <xf numFmtId="0" fontId="5" fillId="47" borderId="289" applyNumberFormat="0" applyProtection="0">
      <alignment horizontal="left" vertical="top" indent="1"/>
    </xf>
    <xf numFmtId="0" fontId="5" fillId="47" borderId="289" applyNumberFormat="0" applyProtection="0">
      <alignment horizontal="left" vertical="top" indent="1"/>
    </xf>
    <xf numFmtId="0" fontId="5" fillId="47" borderId="289" applyNumberFormat="0" applyProtection="0">
      <alignment horizontal="left" vertical="top" indent="1"/>
    </xf>
    <xf numFmtId="0" fontId="63" fillId="91" borderId="289" applyNumberFormat="0" applyProtection="0">
      <alignment horizontal="left" vertical="top" indent="1"/>
    </xf>
    <xf numFmtId="0" fontId="63" fillId="91" borderId="289" applyNumberFormat="0" applyProtection="0">
      <alignment horizontal="left" vertical="top" indent="1"/>
    </xf>
    <xf numFmtId="0" fontId="63" fillId="91" borderId="289" applyNumberFormat="0" applyProtection="0">
      <alignment horizontal="left" vertical="top" indent="1"/>
    </xf>
    <xf numFmtId="0" fontId="63" fillId="91" borderId="289" applyNumberFormat="0" applyProtection="0">
      <alignment horizontal="left" vertical="top" indent="1"/>
    </xf>
    <xf numFmtId="0" fontId="5" fillId="47" borderId="289" applyNumberFormat="0" applyProtection="0">
      <alignment horizontal="left" vertical="top" indent="1"/>
    </xf>
    <xf numFmtId="0" fontId="5" fillId="47" borderId="289" applyNumberFormat="0" applyProtection="0">
      <alignment horizontal="left" vertical="top" indent="1"/>
    </xf>
    <xf numFmtId="0" fontId="63" fillId="91" borderId="289" applyNumberFormat="0" applyProtection="0">
      <alignment horizontal="left" vertical="top" indent="1"/>
    </xf>
    <xf numFmtId="0" fontId="63" fillId="91" borderId="289" applyNumberFormat="0" applyProtection="0">
      <alignment horizontal="left" vertical="top" indent="1"/>
    </xf>
    <xf numFmtId="0" fontId="5" fillId="47" borderId="289" applyNumberFormat="0" applyProtection="0">
      <alignment horizontal="left" vertical="top" indent="1"/>
    </xf>
    <xf numFmtId="0" fontId="5" fillId="47" borderId="289" applyNumberFormat="0" applyProtection="0">
      <alignment horizontal="left" vertical="top" indent="1"/>
    </xf>
    <xf numFmtId="0" fontId="5" fillId="47" borderId="289" applyNumberFormat="0" applyProtection="0">
      <alignment horizontal="left" vertical="top" indent="1"/>
    </xf>
    <xf numFmtId="0" fontId="5" fillId="47" borderId="289" applyNumberFormat="0" applyProtection="0">
      <alignment horizontal="left" vertical="top" indent="1"/>
    </xf>
    <xf numFmtId="0" fontId="5" fillId="47" borderId="289" applyNumberFormat="0" applyProtection="0">
      <alignment horizontal="left" vertical="top" indent="1"/>
    </xf>
    <xf numFmtId="0" fontId="5" fillId="47" borderId="289" applyNumberFormat="0" applyProtection="0">
      <alignment horizontal="left" vertical="top" indent="1"/>
    </xf>
    <xf numFmtId="0" fontId="5" fillId="47" borderId="289" applyNumberFormat="0" applyProtection="0">
      <alignment horizontal="left" vertical="top" indent="1"/>
    </xf>
    <xf numFmtId="0" fontId="5" fillId="47" borderId="289" applyNumberFormat="0" applyProtection="0">
      <alignment horizontal="left" vertical="top" indent="1"/>
    </xf>
    <xf numFmtId="0" fontId="5" fillId="47" borderId="289" applyNumberFormat="0" applyProtection="0">
      <alignment horizontal="left" vertical="top" indent="1"/>
    </xf>
    <xf numFmtId="0" fontId="5" fillId="47" borderId="289" applyNumberFormat="0" applyProtection="0">
      <alignment horizontal="left" vertical="top" indent="1"/>
    </xf>
    <xf numFmtId="0" fontId="5" fillId="47" borderId="289" applyNumberFormat="0" applyProtection="0">
      <alignment horizontal="left" vertical="top" indent="1"/>
    </xf>
    <xf numFmtId="0" fontId="5" fillId="47" borderId="289" applyNumberFormat="0" applyProtection="0">
      <alignment horizontal="left" vertical="top" indent="1"/>
    </xf>
    <xf numFmtId="0" fontId="5" fillId="43" borderId="289" applyNumberFormat="0" applyProtection="0">
      <alignment horizontal="left" vertical="center" indent="1"/>
    </xf>
    <xf numFmtId="0" fontId="5" fillId="43" borderId="289" applyNumberFormat="0" applyProtection="0">
      <alignment horizontal="left" vertical="center" indent="1"/>
    </xf>
    <xf numFmtId="0" fontId="5" fillId="43" borderId="289" applyNumberFormat="0" applyProtection="0">
      <alignment horizontal="left" vertical="center" indent="1"/>
    </xf>
    <xf numFmtId="0" fontId="5" fillId="43" borderId="289" applyNumberFormat="0" applyProtection="0">
      <alignment horizontal="left" vertical="center" indent="1"/>
    </xf>
    <xf numFmtId="0" fontId="5" fillId="43" borderId="289" applyNumberFormat="0" applyProtection="0">
      <alignment horizontal="left" vertical="center" indent="1"/>
    </xf>
    <xf numFmtId="0" fontId="5" fillId="43" borderId="289" applyNumberFormat="0" applyProtection="0">
      <alignment horizontal="left" vertical="center" indent="1"/>
    </xf>
    <xf numFmtId="0" fontId="5" fillId="43" borderId="289" applyNumberFormat="0" applyProtection="0">
      <alignment horizontal="left" vertical="center" indent="1"/>
    </xf>
    <xf numFmtId="0" fontId="5" fillId="43" borderId="289" applyNumberFormat="0" applyProtection="0">
      <alignment horizontal="left" vertical="center" indent="1"/>
    </xf>
    <xf numFmtId="0" fontId="63" fillId="93" borderId="288" applyNumberFormat="0" applyProtection="0">
      <alignment horizontal="left" vertical="center" indent="1"/>
    </xf>
    <xf numFmtId="0" fontId="63" fillId="93" borderId="288" applyNumberFormat="0" applyProtection="0">
      <alignment horizontal="left" vertical="center" indent="1"/>
    </xf>
    <xf numFmtId="0" fontId="5" fillId="43" borderId="289" applyNumberFormat="0" applyProtection="0">
      <alignment horizontal="left" vertical="center" indent="1"/>
    </xf>
    <xf numFmtId="0" fontId="5" fillId="43" borderId="289" applyNumberFormat="0" applyProtection="0">
      <alignment horizontal="left" vertical="center" indent="1"/>
    </xf>
    <xf numFmtId="0" fontId="5" fillId="43" borderId="289" applyNumberFormat="0" applyProtection="0">
      <alignment horizontal="left" vertical="center" indent="1"/>
    </xf>
    <xf numFmtId="0" fontId="5" fillId="43" borderId="289" applyNumberFormat="0" applyProtection="0">
      <alignment horizontal="left" vertical="center" indent="1"/>
    </xf>
    <xf numFmtId="0" fontId="5" fillId="43" borderId="289" applyNumberFormat="0" applyProtection="0">
      <alignment horizontal="left" vertical="center" indent="1"/>
    </xf>
    <xf numFmtId="0" fontId="5" fillId="43" borderId="289" applyNumberFormat="0" applyProtection="0">
      <alignment horizontal="left" vertical="center" indent="1"/>
    </xf>
    <xf numFmtId="0" fontId="63" fillId="95" borderId="287" applyNumberFormat="0" applyProtection="0">
      <alignment horizontal="left" vertical="center" indent="1"/>
    </xf>
    <xf numFmtId="0" fontId="63" fillId="95" borderId="287" applyNumberFormat="0" applyProtection="0">
      <alignment horizontal="left" vertical="center" indent="1"/>
    </xf>
    <xf numFmtId="0" fontId="5" fillId="43" borderId="289" applyNumberFormat="0" applyProtection="0">
      <alignment horizontal="left" vertical="center" indent="1"/>
    </xf>
    <xf numFmtId="0" fontId="5" fillId="43" borderId="289" applyNumberFormat="0" applyProtection="0">
      <alignment horizontal="left" vertical="center" indent="1"/>
    </xf>
    <xf numFmtId="0" fontId="63" fillId="95" borderId="287" applyNumberFormat="0" applyProtection="0">
      <alignment horizontal="left" vertical="center" indent="1"/>
    </xf>
    <xf numFmtId="0" fontId="63" fillId="95" borderId="287" applyNumberFormat="0" applyProtection="0">
      <alignment horizontal="left" vertical="center" indent="1"/>
    </xf>
    <xf numFmtId="0" fontId="5" fillId="43" borderId="289" applyNumberFormat="0" applyProtection="0">
      <alignment horizontal="left" vertical="center" indent="1"/>
    </xf>
    <xf numFmtId="0" fontId="5" fillId="43" borderId="289" applyNumberFormat="0" applyProtection="0">
      <alignment horizontal="left" vertical="center" indent="1"/>
    </xf>
    <xf numFmtId="0" fontId="63" fillId="93" borderId="288" applyNumberFormat="0" applyProtection="0">
      <alignment horizontal="left" vertical="center" indent="1"/>
    </xf>
    <xf numFmtId="0" fontId="63" fillId="93" borderId="288" applyNumberFormat="0" applyProtection="0">
      <alignment horizontal="left" vertical="center" indent="1"/>
    </xf>
    <xf numFmtId="0" fontId="5" fillId="43" borderId="289" applyNumberFormat="0" applyProtection="0">
      <alignment horizontal="left" vertical="center" indent="1"/>
    </xf>
    <xf numFmtId="0" fontId="5" fillId="43" borderId="289" applyNumberFormat="0" applyProtection="0">
      <alignment horizontal="left" vertical="center" indent="1"/>
    </xf>
    <xf numFmtId="0" fontId="5" fillId="43" borderId="289" applyNumberFormat="0" applyProtection="0">
      <alignment horizontal="left" vertical="center" indent="1"/>
    </xf>
    <xf numFmtId="0" fontId="5" fillId="43" borderId="289" applyNumberFormat="0" applyProtection="0">
      <alignment horizontal="left" vertical="center" indent="1"/>
    </xf>
    <xf numFmtId="0" fontId="5" fillId="43" borderId="289" applyNumberFormat="0" applyProtection="0">
      <alignment horizontal="left" vertical="center" indent="1"/>
    </xf>
    <xf numFmtId="0" fontId="5" fillId="43" borderId="289" applyNumberFormat="0" applyProtection="0">
      <alignment horizontal="left" vertical="center" indent="1"/>
    </xf>
    <xf numFmtId="0" fontId="5" fillId="43" borderId="289" applyNumberFormat="0" applyProtection="0">
      <alignment horizontal="left" vertical="center" indent="1"/>
    </xf>
    <xf numFmtId="0" fontId="5" fillId="43" borderId="289" applyNumberFormat="0" applyProtection="0">
      <alignment horizontal="left" vertical="center" indent="1"/>
    </xf>
    <xf numFmtId="0" fontId="5" fillId="43" borderId="289" applyNumberFormat="0" applyProtection="0">
      <alignment horizontal="left" vertical="center" indent="1"/>
    </xf>
    <xf numFmtId="0" fontId="5" fillId="43" borderId="289" applyNumberFormat="0" applyProtection="0">
      <alignment horizontal="left" vertical="center" indent="1"/>
    </xf>
    <xf numFmtId="0" fontId="5" fillId="43" borderId="289" applyNumberFormat="0" applyProtection="0">
      <alignment horizontal="left" vertical="top" indent="1"/>
    </xf>
    <xf numFmtId="0" fontId="5" fillId="43" borderId="289" applyNumberFormat="0" applyProtection="0">
      <alignment horizontal="left" vertical="top" indent="1"/>
    </xf>
    <xf numFmtId="0" fontId="5" fillId="43" borderId="289" applyNumberFormat="0" applyProtection="0">
      <alignment horizontal="left" vertical="top" indent="1"/>
    </xf>
    <xf numFmtId="0" fontId="5" fillId="43" borderId="289" applyNumberFormat="0" applyProtection="0">
      <alignment horizontal="left" vertical="top" indent="1"/>
    </xf>
    <xf numFmtId="0" fontId="63" fillId="48" borderId="289" applyNumberFormat="0" applyProtection="0">
      <alignment horizontal="left" vertical="top" indent="1"/>
    </xf>
    <xf numFmtId="0" fontId="63" fillId="48" borderId="289" applyNumberFormat="0" applyProtection="0">
      <alignment horizontal="left" vertical="top" indent="1"/>
    </xf>
    <xf numFmtId="0" fontId="5" fillId="43" borderId="289" applyNumberFormat="0" applyProtection="0">
      <alignment horizontal="left" vertical="top" indent="1"/>
    </xf>
    <xf numFmtId="0" fontId="5" fillId="43" borderId="289" applyNumberFormat="0" applyProtection="0">
      <alignment horizontal="left" vertical="top" indent="1"/>
    </xf>
    <xf numFmtId="0" fontId="5" fillId="43" borderId="289" applyNumberFormat="0" applyProtection="0">
      <alignment horizontal="left" vertical="top" indent="1"/>
    </xf>
    <xf numFmtId="0" fontId="5" fillId="43" borderId="289" applyNumberFormat="0" applyProtection="0">
      <alignment horizontal="left" vertical="top" indent="1"/>
    </xf>
    <xf numFmtId="0" fontId="5" fillId="43" borderId="289" applyNumberFormat="0" applyProtection="0">
      <alignment horizontal="left" vertical="top" indent="1"/>
    </xf>
    <xf numFmtId="0" fontId="5" fillId="43" borderId="289" applyNumberFormat="0" applyProtection="0">
      <alignment horizontal="left" vertical="top" indent="1"/>
    </xf>
    <xf numFmtId="0" fontId="63" fillId="48" borderId="289" applyNumberFormat="0" applyProtection="0">
      <alignment horizontal="left" vertical="top" indent="1"/>
    </xf>
    <xf numFmtId="0" fontId="63" fillId="48" borderId="289" applyNumberFormat="0" applyProtection="0">
      <alignment horizontal="left" vertical="top" indent="1"/>
    </xf>
    <xf numFmtId="0" fontId="63" fillId="48" borderId="289" applyNumberFormat="0" applyProtection="0">
      <alignment horizontal="left" vertical="top" indent="1"/>
    </xf>
    <xf numFmtId="0" fontId="63" fillId="48" borderId="289" applyNumberFormat="0" applyProtection="0">
      <alignment horizontal="left" vertical="top" indent="1"/>
    </xf>
    <xf numFmtId="0" fontId="5" fillId="43" borderId="289" applyNumberFormat="0" applyProtection="0">
      <alignment horizontal="left" vertical="top" indent="1"/>
    </xf>
    <xf numFmtId="0" fontId="5" fillId="43" borderId="289" applyNumberFormat="0" applyProtection="0">
      <alignment horizontal="left" vertical="top" indent="1"/>
    </xf>
    <xf numFmtId="0" fontId="63" fillId="48" borderId="289" applyNumberFormat="0" applyProtection="0">
      <alignment horizontal="left" vertical="top" indent="1"/>
    </xf>
    <xf numFmtId="0" fontId="63" fillId="48" borderId="289" applyNumberFormat="0" applyProtection="0">
      <alignment horizontal="left" vertical="top" indent="1"/>
    </xf>
    <xf numFmtId="0" fontId="5" fillId="43" borderId="289" applyNumberFormat="0" applyProtection="0">
      <alignment horizontal="left" vertical="top" indent="1"/>
    </xf>
    <xf numFmtId="0" fontId="5" fillId="43" borderId="289" applyNumberFormat="0" applyProtection="0">
      <alignment horizontal="left" vertical="top" indent="1"/>
    </xf>
    <xf numFmtId="0" fontId="5" fillId="43" borderId="289" applyNumberFormat="0" applyProtection="0">
      <alignment horizontal="left" vertical="top" indent="1"/>
    </xf>
    <xf numFmtId="0" fontId="5" fillId="43" borderId="289" applyNumberFormat="0" applyProtection="0">
      <alignment horizontal="left" vertical="top" indent="1"/>
    </xf>
    <xf numFmtId="0" fontId="5" fillId="43" borderId="289" applyNumberFormat="0" applyProtection="0">
      <alignment horizontal="left" vertical="top" indent="1"/>
    </xf>
    <xf numFmtId="0" fontId="5" fillId="43" borderId="289" applyNumberFormat="0" applyProtection="0">
      <alignment horizontal="left" vertical="top" indent="1"/>
    </xf>
    <xf numFmtId="0" fontId="5" fillId="43" borderId="289" applyNumberFormat="0" applyProtection="0">
      <alignment horizontal="left" vertical="top" indent="1"/>
    </xf>
    <xf numFmtId="0" fontId="5" fillId="43" borderId="289" applyNumberFormat="0" applyProtection="0">
      <alignment horizontal="left" vertical="top" indent="1"/>
    </xf>
    <xf numFmtId="0" fontId="5" fillId="43" borderId="289" applyNumberFormat="0" applyProtection="0">
      <alignment horizontal="left" vertical="top" indent="1"/>
    </xf>
    <xf numFmtId="0" fontId="5" fillId="43" borderId="289" applyNumberFormat="0" applyProtection="0">
      <alignment horizontal="left" vertical="top" indent="1"/>
    </xf>
    <xf numFmtId="0" fontId="5" fillId="43" borderId="289" applyNumberFormat="0" applyProtection="0">
      <alignment horizontal="left" vertical="top" indent="1"/>
    </xf>
    <xf numFmtId="0" fontId="5" fillId="43" borderId="289" applyNumberFormat="0" applyProtection="0">
      <alignment horizontal="left" vertical="top" indent="1"/>
    </xf>
    <xf numFmtId="0" fontId="5" fillId="49" borderId="289" applyNumberFormat="0" applyProtection="0">
      <alignment horizontal="left" vertical="center" indent="1"/>
    </xf>
    <xf numFmtId="0" fontId="5" fillId="49" borderId="289" applyNumberFormat="0" applyProtection="0">
      <alignment horizontal="left" vertical="center" indent="1"/>
    </xf>
    <xf numFmtId="0" fontId="5" fillId="49" borderId="289" applyNumberFormat="0" applyProtection="0">
      <alignment horizontal="left" vertical="center" indent="1"/>
    </xf>
    <xf numFmtId="0" fontId="5" fillId="49" borderId="289" applyNumberFormat="0" applyProtection="0">
      <alignment horizontal="left" vertical="center" indent="1"/>
    </xf>
    <xf numFmtId="0" fontId="5" fillId="49" borderId="289" applyNumberFormat="0" applyProtection="0">
      <alignment horizontal="left" vertical="center" indent="1"/>
    </xf>
    <xf numFmtId="0" fontId="5" fillId="49" borderId="289" applyNumberFormat="0" applyProtection="0">
      <alignment horizontal="left" vertical="center" indent="1"/>
    </xf>
    <xf numFmtId="0" fontId="5" fillId="49" borderId="289" applyNumberFormat="0" applyProtection="0">
      <alignment horizontal="left" vertical="center" indent="1"/>
    </xf>
    <xf numFmtId="0" fontId="5" fillId="49" borderId="289" applyNumberFormat="0" applyProtection="0">
      <alignment horizontal="left" vertical="center" indent="1"/>
    </xf>
    <xf numFmtId="0" fontId="63" fillId="77" borderId="288" applyNumberFormat="0" applyProtection="0">
      <alignment horizontal="left" vertical="center" indent="1"/>
    </xf>
    <xf numFmtId="0" fontId="63" fillId="77" borderId="288" applyNumberFormat="0" applyProtection="0">
      <alignment horizontal="left" vertical="center" indent="1"/>
    </xf>
    <xf numFmtId="0" fontId="5" fillId="49" borderId="289" applyNumberFormat="0" applyProtection="0">
      <alignment horizontal="left" vertical="center" indent="1"/>
    </xf>
    <xf numFmtId="0" fontId="5" fillId="49" borderId="289" applyNumberFormat="0" applyProtection="0">
      <alignment horizontal="left" vertical="center" indent="1"/>
    </xf>
    <xf numFmtId="0" fontId="5" fillId="49" borderId="289" applyNumberFormat="0" applyProtection="0">
      <alignment horizontal="left" vertical="center" indent="1"/>
    </xf>
    <xf numFmtId="0" fontId="5" fillId="49" borderId="289" applyNumberFormat="0" applyProtection="0">
      <alignment horizontal="left" vertical="center" indent="1"/>
    </xf>
    <xf numFmtId="0" fontId="5" fillId="49" borderId="289" applyNumberFormat="0" applyProtection="0">
      <alignment horizontal="left" vertical="center" indent="1"/>
    </xf>
    <xf numFmtId="0" fontId="5" fillId="49" borderId="289" applyNumberFormat="0" applyProtection="0">
      <alignment horizontal="left" vertical="center" indent="1"/>
    </xf>
    <xf numFmtId="0" fontId="63" fillId="94" borderId="287" applyNumberFormat="0" applyProtection="0">
      <alignment horizontal="left" vertical="center" indent="1"/>
    </xf>
    <xf numFmtId="0" fontId="63" fillId="94" borderId="287" applyNumberFormat="0" applyProtection="0">
      <alignment horizontal="left" vertical="center" indent="1"/>
    </xf>
    <xf numFmtId="0" fontId="5" fillId="49" borderId="289" applyNumberFormat="0" applyProtection="0">
      <alignment horizontal="left" vertical="center" indent="1"/>
    </xf>
    <xf numFmtId="0" fontId="5" fillId="49" borderId="289" applyNumberFormat="0" applyProtection="0">
      <alignment horizontal="left" vertical="center" indent="1"/>
    </xf>
    <xf numFmtId="0" fontId="63" fillId="94" borderId="287" applyNumberFormat="0" applyProtection="0">
      <alignment horizontal="left" vertical="center" indent="1"/>
    </xf>
    <xf numFmtId="0" fontId="63" fillId="94" borderId="287" applyNumberFormat="0" applyProtection="0">
      <alignment horizontal="left" vertical="center" indent="1"/>
    </xf>
    <xf numFmtId="0" fontId="5" fillId="49" borderId="289" applyNumberFormat="0" applyProtection="0">
      <alignment horizontal="left" vertical="center" indent="1"/>
    </xf>
    <xf numFmtId="0" fontId="5" fillId="49" borderId="289" applyNumberFormat="0" applyProtection="0">
      <alignment horizontal="left" vertical="center" indent="1"/>
    </xf>
    <xf numFmtId="0" fontId="63" fillId="77" borderId="288" applyNumberFormat="0" applyProtection="0">
      <alignment horizontal="left" vertical="center" indent="1"/>
    </xf>
    <xf numFmtId="0" fontId="63" fillId="77" borderId="288" applyNumberFormat="0" applyProtection="0">
      <alignment horizontal="left" vertical="center" indent="1"/>
    </xf>
    <xf numFmtId="0" fontId="5" fillId="49" borderId="289" applyNumberFormat="0" applyProtection="0">
      <alignment horizontal="left" vertical="center" indent="1"/>
    </xf>
    <xf numFmtId="0" fontId="5" fillId="49" borderId="289" applyNumberFormat="0" applyProtection="0">
      <alignment horizontal="left" vertical="center" indent="1"/>
    </xf>
    <xf numFmtId="0" fontId="5" fillId="49" borderId="289" applyNumberFormat="0" applyProtection="0">
      <alignment horizontal="left" vertical="center" indent="1"/>
    </xf>
    <xf numFmtId="0" fontId="5" fillId="49" borderId="289" applyNumberFormat="0" applyProtection="0">
      <alignment horizontal="left" vertical="center" indent="1"/>
    </xf>
    <xf numFmtId="0" fontId="5" fillId="49" borderId="289" applyNumberFormat="0" applyProtection="0">
      <alignment horizontal="left" vertical="center" indent="1"/>
    </xf>
    <xf numFmtId="0" fontId="5" fillId="49" borderId="289" applyNumberFormat="0" applyProtection="0">
      <alignment horizontal="left" vertical="center" indent="1"/>
    </xf>
    <xf numFmtId="0" fontId="5" fillId="49" borderId="289" applyNumberFormat="0" applyProtection="0">
      <alignment horizontal="left" vertical="center" indent="1"/>
    </xf>
    <xf numFmtId="0" fontId="5" fillId="49" borderId="289" applyNumberFormat="0" applyProtection="0">
      <alignment horizontal="left" vertical="center" indent="1"/>
    </xf>
    <xf numFmtId="0" fontId="5" fillId="49" borderId="289" applyNumberFormat="0" applyProtection="0">
      <alignment horizontal="left" vertical="center" indent="1"/>
    </xf>
    <xf numFmtId="0" fontId="5" fillId="49" borderId="289" applyNumberFormat="0" applyProtection="0">
      <alignment horizontal="left" vertical="center" indent="1"/>
    </xf>
    <xf numFmtId="0" fontId="5" fillId="49" borderId="289" applyNumberFormat="0" applyProtection="0">
      <alignment horizontal="left" vertical="top" indent="1"/>
    </xf>
    <xf numFmtId="0" fontId="5" fillId="49" borderId="289" applyNumberFormat="0" applyProtection="0">
      <alignment horizontal="left" vertical="top" indent="1"/>
    </xf>
    <xf numFmtId="0" fontId="5" fillId="49" borderId="289" applyNumberFormat="0" applyProtection="0">
      <alignment horizontal="left" vertical="top" indent="1"/>
    </xf>
    <xf numFmtId="0" fontId="5" fillId="49" borderId="289" applyNumberFormat="0" applyProtection="0">
      <alignment horizontal="left" vertical="top" indent="1"/>
    </xf>
    <xf numFmtId="0" fontId="63" fillId="77" borderId="289" applyNumberFormat="0" applyProtection="0">
      <alignment horizontal="left" vertical="top" indent="1"/>
    </xf>
    <xf numFmtId="0" fontId="63" fillId="77" borderId="289" applyNumberFormat="0" applyProtection="0">
      <alignment horizontal="left" vertical="top" indent="1"/>
    </xf>
    <xf numFmtId="0" fontId="5" fillId="49" borderId="289" applyNumberFormat="0" applyProtection="0">
      <alignment horizontal="left" vertical="top" indent="1"/>
    </xf>
    <xf numFmtId="0" fontId="5" fillId="49" borderId="289" applyNumberFormat="0" applyProtection="0">
      <alignment horizontal="left" vertical="top" indent="1"/>
    </xf>
    <xf numFmtId="0" fontId="5" fillId="49" borderId="289" applyNumberFormat="0" applyProtection="0">
      <alignment horizontal="left" vertical="top" indent="1"/>
    </xf>
    <xf numFmtId="0" fontId="5" fillId="49" borderId="289" applyNumberFormat="0" applyProtection="0">
      <alignment horizontal="left" vertical="top" indent="1"/>
    </xf>
    <xf numFmtId="0" fontId="5" fillId="49" borderId="289" applyNumberFormat="0" applyProtection="0">
      <alignment horizontal="left" vertical="top" indent="1"/>
    </xf>
    <xf numFmtId="0" fontId="5" fillId="49" borderId="289" applyNumberFormat="0" applyProtection="0">
      <alignment horizontal="left" vertical="top" indent="1"/>
    </xf>
    <xf numFmtId="0" fontId="63" fillId="77" borderId="289" applyNumberFormat="0" applyProtection="0">
      <alignment horizontal="left" vertical="top" indent="1"/>
    </xf>
    <xf numFmtId="0" fontId="63" fillId="77" borderId="289" applyNumberFormat="0" applyProtection="0">
      <alignment horizontal="left" vertical="top" indent="1"/>
    </xf>
    <xf numFmtId="0" fontId="63" fillId="77" borderId="289" applyNumberFormat="0" applyProtection="0">
      <alignment horizontal="left" vertical="top" indent="1"/>
    </xf>
    <xf numFmtId="0" fontId="63" fillId="77" borderId="289" applyNumberFormat="0" applyProtection="0">
      <alignment horizontal="left" vertical="top" indent="1"/>
    </xf>
    <xf numFmtId="0" fontId="5" fillId="49" borderId="289" applyNumberFormat="0" applyProtection="0">
      <alignment horizontal="left" vertical="top" indent="1"/>
    </xf>
    <xf numFmtId="0" fontId="5" fillId="49" borderId="289" applyNumberFormat="0" applyProtection="0">
      <alignment horizontal="left" vertical="top" indent="1"/>
    </xf>
    <xf numFmtId="0" fontId="63" fillId="77" borderId="289" applyNumberFormat="0" applyProtection="0">
      <alignment horizontal="left" vertical="top" indent="1"/>
    </xf>
    <xf numFmtId="0" fontId="63" fillId="77" borderId="289" applyNumberFormat="0" applyProtection="0">
      <alignment horizontal="left" vertical="top" indent="1"/>
    </xf>
    <xf numFmtId="0" fontId="5" fillId="49" borderId="289" applyNumberFormat="0" applyProtection="0">
      <alignment horizontal="left" vertical="top" indent="1"/>
    </xf>
    <xf numFmtId="0" fontId="5" fillId="49" borderId="289" applyNumberFormat="0" applyProtection="0">
      <alignment horizontal="left" vertical="top" indent="1"/>
    </xf>
    <xf numFmtId="0" fontId="5" fillId="49" borderId="289" applyNumberFormat="0" applyProtection="0">
      <alignment horizontal="left" vertical="top" indent="1"/>
    </xf>
    <xf numFmtId="0" fontId="5" fillId="49" borderId="289" applyNumberFormat="0" applyProtection="0">
      <alignment horizontal="left" vertical="top" indent="1"/>
    </xf>
    <xf numFmtId="0" fontId="5" fillId="49" borderId="289" applyNumberFormat="0" applyProtection="0">
      <alignment horizontal="left" vertical="top" indent="1"/>
    </xf>
    <xf numFmtId="0" fontId="5" fillId="49" borderId="289" applyNumberFormat="0" applyProtection="0">
      <alignment horizontal="left" vertical="top" indent="1"/>
    </xf>
    <xf numFmtId="0" fontId="5" fillId="49" borderId="289" applyNumberFormat="0" applyProtection="0">
      <alignment horizontal="left" vertical="top" indent="1"/>
    </xf>
    <xf numFmtId="0" fontId="5" fillId="49" borderId="289" applyNumberFormat="0" applyProtection="0">
      <alignment horizontal="left" vertical="top" indent="1"/>
    </xf>
    <xf numFmtId="0" fontId="5" fillId="49" borderId="289" applyNumberFormat="0" applyProtection="0">
      <alignment horizontal="left" vertical="top" indent="1"/>
    </xf>
    <xf numFmtId="0" fontId="5" fillId="49" borderId="289" applyNumberFormat="0" applyProtection="0">
      <alignment horizontal="left" vertical="top" indent="1"/>
    </xf>
    <xf numFmtId="0" fontId="5" fillId="49" borderId="289" applyNumberFormat="0" applyProtection="0">
      <alignment horizontal="left" vertical="top" indent="1"/>
    </xf>
    <xf numFmtId="0" fontId="5" fillId="49" borderId="289" applyNumberFormat="0" applyProtection="0">
      <alignment horizontal="left" vertical="top" indent="1"/>
    </xf>
    <xf numFmtId="0" fontId="5" fillId="50" borderId="289" applyNumberFormat="0" applyProtection="0">
      <alignment horizontal="left" vertical="center" indent="1"/>
    </xf>
    <xf numFmtId="0" fontId="5" fillId="50" borderId="289" applyNumberFormat="0" applyProtection="0">
      <alignment horizontal="left" vertical="center" indent="1"/>
    </xf>
    <xf numFmtId="0" fontId="5" fillId="50" borderId="289" applyNumberFormat="0" applyProtection="0">
      <alignment horizontal="left" vertical="center" indent="1"/>
    </xf>
    <xf numFmtId="0" fontId="5" fillId="50" borderId="289" applyNumberFormat="0" applyProtection="0">
      <alignment horizontal="left" vertical="center" indent="1"/>
    </xf>
    <xf numFmtId="0" fontId="5" fillId="50" borderId="289" applyNumberFormat="0" applyProtection="0">
      <alignment horizontal="left" vertical="center" indent="1"/>
    </xf>
    <xf numFmtId="0" fontId="5" fillId="50" borderId="289" applyNumberFormat="0" applyProtection="0">
      <alignment horizontal="left" vertical="center" indent="1"/>
    </xf>
    <xf numFmtId="0" fontId="63" fillId="46" borderId="288" applyNumberFormat="0" applyProtection="0">
      <alignment horizontal="left" vertical="center" indent="1"/>
    </xf>
    <xf numFmtId="0" fontId="63" fillId="46" borderId="288" applyNumberFormat="0" applyProtection="0">
      <alignment horizontal="left" vertical="center" indent="1"/>
    </xf>
    <xf numFmtId="0" fontId="5" fillId="50" borderId="289" applyNumberFormat="0" applyProtection="0">
      <alignment horizontal="left" vertical="center" indent="1"/>
    </xf>
    <xf numFmtId="0" fontId="5" fillId="50" borderId="289" applyNumberFormat="0" applyProtection="0">
      <alignment horizontal="left" vertical="center" indent="1"/>
    </xf>
    <xf numFmtId="0" fontId="5" fillId="50" borderId="289" applyNumberFormat="0" applyProtection="0">
      <alignment horizontal="left" vertical="center" indent="1"/>
    </xf>
    <xf numFmtId="0" fontId="5" fillId="50" borderId="289" applyNumberFormat="0" applyProtection="0">
      <alignment horizontal="left" vertical="center" indent="1"/>
    </xf>
    <xf numFmtId="0" fontId="5" fillId="50" borderId="289" applyNumberFormat="0" applyProtection="0">
      <alignment horizontal="left" vertical="center" indent="1"/>
    </xf>
    <xf numFmtId="0" fontId="5" fillId="50" borderId="289" applyNumberFormat="0" applyProtection="0">
      <alignment horizontal="left" vertical="center" indent="1"/>
    </xf>
    <xf numFmtId="0" fontId="63" fillId="86" borderId="287" applyNumberFormat="0" applyProtection="0">
      <alignment horizontal="left" vertical="center" indent="1"/>
    </xf>
    <xf numFmtId="0" fontId="63" fillId="86" borderId="287" applyNumberFormat="0" applyProtection="0">
      <alignment horizontal="left" vertical="center" indent="1"/>
    </xf>
    <xf numFmtId="0" fontId="5" fillId="50" borderId="289" applyNumberFormat="0" applyProtection="0">
      <alignment horizontal="left" vertical="center" indent="1"/>
    </xf>
    <xf numFmtId="0" fontId="5" fillId="50" borderId="289" applyNumberFormat="0" applyProtection="0">
      <alignment horizontal="left" vertical="center" indent="1"/>
    </xf>
    <xf numFmtId="0" fontId="63" fillId="86" borderId="287" applyNumberFormat="0" applyProtection="0">
      <alignment horizontal="left" vertical="center" indent="1"/>
    </xf>
    <xf numFmtId="0" fontId="63" fillId="86" borderId="287" applyNumberFormat="0" applyProtection="0">
      <alignment horizontal="left" vertical="center" indent="1"/>
    </xf>
    <xf numFmtId="0" fontId="5" fillId="50" borderId="289" applyNumberFormat="0" applyProtection="0">
      <alignment horizontal="left" vertical="center" indent="1"/>
    </xf>
    <xf numFmtId="0" fontId="5" fillId="50" borderId="289" applyNumberFormat="0" applyProtection="0">
      <alignment horizontal="left" vertical="center" indent="1"/>
    </xf>
    <xf numFmtId="0" fontId="63" fillId="46" borderId="288" applyNumberFormat="0" applyProtection="0">
      <alignment horizontal="left" vertical="center" indent="1"/>
    </xf>
    <xf numFmtId="0" fontId="63" fillId="46" borderId="288" applyNumberFormat="0" applyProtection="0">
      <alignment horizontal="left" vertical="center" indent="1"/>
    </xf>
    <xf numFmtId="0" fontId="5" fillId="50" borderId="289" applyNumberFormat="0" applyProtection="0">
      <alignment horizontal="left" vertical="center" indent="1"/>
    </xf>
    <xf numFmtId="0" fontId="5" fillId="50" borderId="289" applyNumberFormat="0" applyProtection="0">
      <alignment horizontal="left" vertical="center" indent="1"/>
    </xf>
    <xf numFmtId="0" fontId="5" fillId="50" borderId="289" applyNumberFormat="0" applyProtection="0">
      <alignment horizontal="left" vertical="center" indent="1"/>
    </xf>
    <xf numFmtId="0" fontId="5" fillId="50" borderId="289" applyNumberFormat="0" applyProtection="0">
      <alignment horizontal="left" vertical="center" indent="1"/>
    </xf>
    <xf numFmtId="0" fontId="5" fillId="50" borderId="289" applyNumberFormat="0" applyProtection="0">
      <alignment horizontal="left" vertical="center" indent="1"/>
    </xf>
    <xf numFmtId="0" fontId="5" fillId="50" borderId="289" applyNumberFormat="0" applyProtection="0">
      <alignment horizontal="left" vertical="center" indent="1"/>
    </xf>
    <xf numFmtId="0" fontId="5" fillId="50" borderId="289" applyNumberFormat="0" applyProtection="0">
      <alignment horizontal="left" vertical="center" indent="1"/>
    </xf>
    <xf numFmtId="0" fontId="5" fillId="50" borderId="289" applyNumberFormat="0" applyProtection="0">
      <alignment horizontal="left" vertical="center" indent="1"/>
    </xf>
    <xf numFmtId="0" fontId="5" fillId="50" borderId="289" applyNumberFormat="0" applyProtection="0">
      <alignment horizontal="left" vertical="center" indent="1"/>
    </xf>
    <xf numFmtId="0" fontId="5" fillId="50" borderId="289" applyNumberFormat="0" applyProtection="0">
      <alignment horizontal="left" vertical="center" indent="1"/>
    </xf>
    <xf numFmtId="0" fontId="5" fillId="50" borderId="289" applyNumberFormat="0" applyProtection="0">
      <alignment horizontal="left" vertical="top" indent="1"/>
    </xf>
    <xf numFmtId="0" fontId="5" fillId="50" borderId="289" applyNumberFormat="0" applyProtection="0">
      <alignment horizontal="left" vertical="top" indent="1"/>
    </xf>
    <xf numFmtId="0" fontId="5" fillId="50" borderId="289" applyNumberFormat="0" applyProtection="0">
      <alignment horizontal="left" vertical="top" indent="1"/>
    </xf>
    <xf numFmtId="0" fontId="5" fillId="50" borderId="289" applyNumberFormat="0" applyProtection="0">
      <alignment horizontal="left" vertical="top" indent="1"/>
    </xf>
    <xf numFmtId="0" fontId="63" fillId="46" borderId="289" applyNumberFormat="0" applyProtection="0">
      <alignment horizontal="left" vertical="top" indent="1"/>
    </xf>
    <xf numFmtId="0" fontId="63" fillId="46" borderId="289" applyNumberFormat="0" applyProtection="0">
      <alignment horizontal="left" vertical="top" indent="1"/>
    </xf>
    <xf numFmtId="0" fontId="5" fillId="50" borderId="289" applyNumberFormat="0" applyProtection="0">
      <alignment horizontal="left" vertical="top" indent="1"/>
    </xf>
    <xf numFmtId="0" fontId="5" fillId="50" borderId="289" applyNumberFormat="0" applyProtection="0">
      <alignment horizontal="left" vertical="top" indent="1"/>
    </xf>
    <xf numFmtId="0" fontId="5" fillId="50" borderId="289" applyNumberFormat="0" applyProtection="0">
      <alignment horizontal="left" vertical="top" indent="1"/>
    </xf>
    <xf numFmtId="0" fontId="5" fillId="50" borderId="289" applyNumberFormat="0" applyProtection="0">
      <alignment horizontal="left" vertical="top" indent="1"/>
    </xf>
    <xf numFmtId="0" fontId="5" fillId="50" borderId="289" applyNumberFormat="0" applyProtection="0">
      <alignment horizontal="left" vertical="top" indent="1"/>
    </xf>
    <xf numFmtId="0" fontId="5" fillId="50" borderId="289" applyNumberFormat="0" applyProtection="0">
      <alignment horizontal="left" vertical="top" indent="1"/>
    </xf>
    <xf numFmtId="0" fontId="63" fillId="46" borderId="289" applyNumberFormat="0" applyProtection="0">
      <alignment horizontal="left" vertical="top" indent="1"/>
    </xf>
    <xf numFmtId="0" fontId="63" fillId="46" borderId="289" applyNumberFormat="0" applyProtection="0">
      <alignment horizontal="left" vertical="top" indent="1"/>
    </xf>
    <xf numFmtId="0" fontId="63" fillId="46" borderId="289" applyNumberFormat="0" applyProtection="0">
      <alignment horizontal="left" vertical="top" indent="1"/>
    </xf>
    <xf numFmtId="0" fontId="63" fillId="46" borderId="289" applyNumberFormat="0" applyProtection="0">
      <alignment horizontal="left" vertical="top" indent="1"/>
    </xf>
    <xf numFmtId="0" fontId="5" fillId="50" borderId="289" applyNumberFormat="0" applyProtection="0">
      <alignment horizontal="left" vertical="top" indent="1"/>
    </xf>
    <xf numFmtId="0" fontId="5" fillId="50" borderId="289" applyNumberFormat="0" applyProtection="0">
      <alignment horizontal="left" vertical="top" indent="1"/>
    </xf>
    <xf numFmtId="0" fontId="63" fillId="46" borderId="289" applyNumberFormat="0" applyProtection="0">
      <alignment horizontal="left" vertical="top" indent="1"/>
    </xf>
    <xf numFmtId="0" fontId="63" fillId="46" borderId="289" applyNumberFormat="0" applyProtection="0">
      <alignment horizontal="left" vertical="top" indent="1"/>
    </xf>
    <xf numFmtId="0" fontId="5" fillId="50" borderId="289" applyNumberFormat="0" applyProtection="0">
      <alignment horizontal="left" vertical="top" indent="1"/>
    </xf>
    <xf numFmtId="0" fontId="5" fillId="50" borderId="289" applyNumberFormat="0" applyProtection="0">
      <alignment horizontal="left" vertical="top" indent="1"/>
    </xf>
    <xf numFmtId="0" fontId="5" fillId="50" borderId="289" applyNumberFormat="0" applyProtection="0">
      <alignment horizontal="left" vertical="top" indent="1"/>
    </xf>
    <xf numFmtId="0" fontId="5" fillId="50" borderId="289" applyNumberFormat="0" applyProtection="0">
      <alignment horizontal="left" vertical="top" indent="1"/>
    </xf>
    <xf numFmtId="0" fontId="5" fillId="50" borderId="289" applyNumberFormat="0" applyProtection="0">
      <alignment horizontal="left" vertical="top" indent="1"/>
    </xf>
    <xf numFmtId="0" fontId="5" fillId="50" borderId="289" applyNumberFormat="0" applyProtection="0">
      <alignment horizontal="left" vertical="top" indent="1"/>
    </xf>
    <xf numFmtId="0" fontId="5" fillId="50" borderId="289" applyNumberFormat="0" applyProtection="0">
      <alignment horizontal="left" vertical="top" indent="1"/>
    </xf>
    <xf numFmtId="0" fontId="5" fillId="50" borderId="289" applyNumberFormat="0" applyProtection="0">
      <alignment horizontal="left" vertical="top" indent="1"/>
    </xf>
    <xf numFmtId="0" fontId="5" fillId="50" borderId="289" applyNumberFormat="0" applyProtection="0">
      <alignment horizontal="left" vertical="top" indent="1"/>
    </xf>
    <xf numFmtId="0" fontId="5" fillId="50" borderId="289" applyNumberFormat="0" applyProtection="0">
      <alignment horizontal="left" vertical="top" indent="1"/>
    </xf>
    <xf numFmtId="0" fontId="5" fillId="50" borderId="289" applyNumberFormat="0" applyProtection="0">
      <alignment horizontal="left" vertical="top" indent="1"/>
    </xf>
    <xf numFmtId="0" fontId="5" fillId="50" borderId="289" applyNumberFormat="0" applyProtection="0">
      <alignment horizontal="left" vertical="top" indent="1"/>
    </xf>
    <xf numFmtId="0" fontId="5" fillId="96" borderId="291" applyNumberFormat="0">
      <protection locked="0"/>
    </xf>
    <xf numFmtId="0" fontId="5" fillId="96" borderId="291" applyNumberFormat="0">
      <protection locked="0"/>
    </xf>
    <xf numFmtId="0" fontId="5" fillId="96" borderId="291" applyNumberFormat="0">
      <protection locked="0"/>
    </xf>
    <xf numFmtId="0" fontId="5" fillId="96" borderId="291" applyNumberFormat="0">
      <protection locked="0"/>
    </xf>
    <xf numFmtId="0" fontId="64" fillId="91" borderId="292" applyBorder="0"/>
    <xf numFmtId="4" fontId="55" fillId="40" borderId="289" applyNumberFormat="0" applyProtection="0">
      <alignment vertical="center"/>
    </xf>
    <xf numFmtId="4" fontId="55" fillId="40" borderId="289" applyNumberFormat="0" applyProtection="0">
      <alignment vertical="center"/>
    </xf>
    <xf numFmtId="4" fontId="95" fillId="97" borderId="289" applyNumberFormat="0" applyProtection="0">
      <alignment vertical="center"/>
    </xf>
    <xf numFmtId="4" fontId="95" fillId="97" borderId="289" applyNumberFormat="0" applyProtection="0">
      <alignment vertical="center"/>
    </xf>
    <xf numFmtId="4" fontId="95" fillId="97" borderId="289" applyNumberFormat="0" applyProtection="0">
      <alignment vertical="center"/>
    </xf>
    <xf numFmtId="4" fontId="95" fillId="97" borderId="289" applyNumberFormat="0" applyProtection="0">
      <alignment vertical="center"/>
    </xf>
    <xf numFmtId="4" fontId="55" fillId="40" borderId="289" applyNumberFormat="0" applyProtection="0">
      <alignment vertical="center"/>
    </xf>
    <xf numFmtId="4" fontId="55" fillId="40" borderId="289" applyNumberFormat="0" applyProtection="0">
      <alignment vertical="center"/>
    </xf>
    <xf numFmtId="4" fontId="57" fillId="40" borderId="289" applyNumberFormat="0" applyProtection="0">
      <alignment vertical="center"/>
    </xf>
    <xf numFmtId="4" fontId="57" fillId="40" borderId="289" applyNumberFormat="0" applyProtection="0">
      <alignment vertical="center"/>
    </xf>
    <xf numFmtId="4" fontId="100" fillId="0" borderId="287" applyNumberFormat="0" applyProtection="0">
      <alignment vertical="center"/>
    </xf>
    <xf numFmtId="4" fontId="100" fillId="0" borderId="287" applyNumberFormat="0" applyProtection="0">
      <alignment vertical="center"/>
    </xf>
    <xf numFmtId="4" fontId="100" fillId="0" borderId="287" applyNumberFormat="0" applyProtection="0">
      <alignment vertical="center"/>
    </xf>
    <xf numFmtId="4" fontId="100" fillId="0" borderId="287" applyNumberFormat="0" applyProtection="0">
      <alignment vertical="center"/>
    </xf>
    <xf numFmtId="4" fontId="97" fillId="40" borderId="277" applyNumberFormat="0" applyProtection="0">
      <alignment vertical="center"/>
    </xf>
    <xf numFmtId="4" fontId="97" fillId="40" borderId="277" applyNumberFormat="0" applyProtection="0">
      <alignment vertical="center"/>
    </xf>
    <xf numFmtId="4" fontId="97" fillId="40" borderId="277" applyNumberFormat="0" applyProtection="0">
      <alignment vertical="center"/>
    </xf>
    <xf numFmtId="4" fontId="97" fillId="40" borderId="277" applyNumberFormat="0" applyProtection="0">
      <alignment vertical="center"/>
    </xf>
    <xf numFmtId="4" fontId="57" fillId="40" borderId="289" applyNumberFormat="0" applyProtection="0">
      <alignment vertical="center"/>
    </xf>
    <xf numFmtId="4" fontId="57" fillId="40" borderId="289" applyNumberFormat="0" applyProtection="0">
      <alignment vertical="center"/>
    </xf>
    <xf numFmtId="4" fontId="55" fillId="40" borderId="289" applyNumberFormat="0" applyProtection="0">
      <alignment horizontal="left" vertical="center" indent="1"/>
    </xf>
    <xf numFmtId="4" fontId="55" fillId="40" borderId="289" applyNumberFormat="0" applyProtection="0">
      <alignment horizontal="left" vertical="center" indent="1"/>
    </xf>
    <xf numFmtId="4" fontId="95" fillId="94" borderId="289" applyNumberFormat="0" applyProtection="0">
      <alignment horizontal="left" vertical="center" indent="1"/>
    </xf>
    <xf numFmtId="4" fontId="95" fillId="94" borderId="289" applyNumberFormat="0" applyProtection="0">
      <alignment horizontal="left" vertical="center" indent="1"/>
    </xf>
    <xf numFmtId="4" fontId="95" fillId="94" borderId="289" applyNumberFormat="0" applyProtection="0">
      <alignment horizontal="left" vertical="center" indent="1"/>
    </xf>
    <xf numFmtId="4" fontId="95" fillId="94" borderId="289" applyNumberFormat="0" applyProtection="0">
      <alignment horizontal="left" vertical="center" indent="1"/>
    </xf>
    <xf numFmtId="4" fontId="55" fillId="40" borderId="289" applyNumberFormat="0" applyProtection="0">
      <alignment horizontal="left" vertical="center" indent="1"/>
    </xf>
    <xf numFmtId="4" fontId="55" fillId="40" borderId="289" applyNumberFormat="0" applyProtection="0">
      <alignment horizontal="left" vertical="center" indent="1"/>
    </xf>
    <xf numFmtId="0" fontId="55" fillId="40" borderId="289" applyNumberFormat="0" applyProtection="0">
      <alignment horizontal="left" vertical="top" indent="1"/>
    </xf>
    <xf numFmtId="0" fontId="55" fillId="40" borderId="289" applyNumberFormat="0" applyProtection="0">
      <alignment horizontal="left" vertical="top" indent="1"/>
    </xf>
    <xf numFmtId="0" fontId="95" fillId="97" borderId="289" applyNumberFormat="0" applyProtection="0">
      <alignment horizontal="left" vertical="top" indent="1"/>
    </xf>
    <xf numFmtId="0" fontId="95" fillId="97" borderId="289" applyNumberFormat="0" applyProtection="0">
      <alignment horizontal="left" vertical="top" indent="1"/>
    </xf>
    <xf numFmtId="0" fontId="95" fillId="97" borderId="289" applyNumberFormat="0" applyProtection="0">
      <alignment horizontal="left" vertical="top" indent="1"/>
    </xf>
    <xf numFmtId="0" fontId="95" fillId="97" borderId="289" applyNumberFormat="0" applyProtection="0">
      <alignment horizontal="left" vertical="top" indent="1"/>
    </xf>
    <xf numFmtId="0" fontId="55" fillId="40" borderId="289" applyNumberFormat="0" applyProtection="0">
      <alignment horizontal="left" vertical="top" indent="1"/>
    </xf>
    <xf numFmtId="0" fontId="55" fillId="40" borderId="289" applyNumberFormat="0" applyProtection="0">
      <alignment horizontal="left" vertical="top" indent="1"/>
    </xf>
    <xf numFmtId="4" fontId="55" fillId="46" borderId="289" applyNumberFormat="0" applyProtection="0">
      <alignment horizontal="right" vertical="center"/>
    </xf>
    <xf numFmtId="4" fontId="95" fillId="0" borderId="277" applyNumberFormat="0" applyProtection="0">
      <alignment horizontal="right" vertical="center"/>
    </xf>
    <xf numFmtId="4" fontId="95" fillId="0" borderId="277" applyNumberFormat="0" applyProtection="0">
      <alignment horizontal="right" vertical="center"/>
    </xf>
    <xf numFmtId="4" fontId="55" fillId="46" borderId="289" applyNumberFormat="0" applyProtection="0">
      <alignment horizontal="right" vertical="center"/>
    </xf>
    <xf numFmtId="4" fontId="55" fillId="46" borderId="289" applyNumberFormat="0" applyProtection="0">
      <alignment horizontal="right" vertical="center"/>
    </xf>
    <xf numFmtId="4" fontId="63" fillId="0" borderId="276" applyNumberFormat="0" applyProtection="0">
      <alignment horizontal="right" vertical="center"/>
    </xf>
    <xf numFmtId="4" fontId="63" fillId="0" borderId="276" applyNumberFormat="0" applyProtection="0">
      <alignment horizontal="right" vertical="center"/>
    </xf>
    <xf numFmtId="4" fontId="63" fillId="0" borderId="276" applyNumberFormat="0" applyProtection="0">
      <alignment horizontal="right" vertical="center"/>
    </xf>
    <xf numFmtId="4" fontId="63" fillId="0" borderId="276" applyNumberFormat="0" applyProtection="0">
      <alignment horizontal="right" vertical="center"/>
    </xf>
    <xf numFmtId="4" fontId="63" fillId="0" borderId="288" applyNumberFormat="0" applyProtection="0">
      <alignment horizontal="right" vertical="center"/>
    </xf>
    <xf numFmtId="4" fontId="63" fillId="0" borderId="288" applyNumberFormat="0" applyProtection="0">
      <alignment horizontal="right" vertical="center"/>
    </xf>
    <xf numFmtId="4" fontId="63" fillId="0" borderId="288" applyNumberFormat="0" applyProtection="0">
      <alignment horizontal="right" vertical="center"/>
    </xf>
    <xf numFmtId="4" fontId="63" fillId="0" borderId="288" applyNumberFormat="0" applyProtection="0">
      <alignment horizontal="right" vertical="center"/>
    </xf>
    <xf numFmtId="4" fontId="63" fillId="0" borderId="276" applyNumberFormat="0" applyProtection="0">
      <alignment horizontal="right" vertical="center"/>
    </xf>
    <xf numFmtId="4" fontId="55" fillId="46" borderId="289" applyNumberFormat="0" applyProtection="0">
      <alignment horizontal="right" vertical="center"/>
    </xf>
    <xf numFmtId="4" fontId="55" fillId="46" borderId="289" applyNumberFormat="0" applyProtection="0">
      <alignment horizontal="right" vertical="center"/>
    </xf>
    <xf numFmtId="4" fontId="55" fillId="46" borderId="289" applyNumberFormat="0" applyProtection="0">
      <alignment horizontal="right" vertical="center"/>
    </xf>
    <xf numFmtId="4" fontId="57" fillId="46" borderId="289" applyNumberFormat="0" applyProtection="0">
      <alignment horizontal="right" vertical="center"/>
    </xf>
    <xf numFmtId="4" fontId="57" fillId="46" borderId="289" applyNumberFormat="0" applyProtection="0">
      <alignment horizontal="right" vertical="center"/>
    </xf>
    <xf numFmtId="4" fontId="97" fillId="7" borderId="288" applyNumberFormat="0" applyProtection="0">
      <alignment horizontal="right" vertical="center"/>
    </xf>
    <xf numFmtId="4" fontId="97" fillId="7" borderId="288" applyNumberFormat="0" applyProtection="0">
      <alignment horizontal="right" vertical="center"/>
    </xf>
    <xf numFmtId="4" fontId="97" fillId="7" borderId="288" applyNumberFormat="0" applyProtection="0">
      <alignment horizontal="right" vertical="center"/>
    </xf>
    <xf numFmtId="4" fontId="97" fillId="7" borderId="288" applyNumberFormat="0" applyProtection="0">
      <alignment horizontal="right" vertical="center"/>
    </xf>
    <xf numFmtId="4" fontId="57" fillId="46" borderId="289" applyNumberFormat="0" applyProtection="0">
      <alignment horizontal="right" vertical="center"/>
    </xf>
    <xf numFmtId="4" fontId="57" fillId="46" borderId="289" applyNumberFormat="0" applyProtection="0">
      <alignment horizontal="right" vertical="center"/>
    </xf>
    <xf numFmtId="4" fontId="95" fillId="51" borderId="277" applyNumberFormat="0" applyProtection="0">
      <alignment horizontal="center" vertical="center" wrapText="1"/>
    </xf>
    <xf numFmtId="4" fontId="95" fillId="51" borderId="277" applyNumberFormat="0" applyProtection="0">
      <alignment horizontal="center" vertical="center" wrapText="1"/>
    </xf>
    <xf numFmtId="4" fontId="55" fillId="48" borderId="289" applyNumberFormat="0" applyProtection="0">
      <alignment horizontal="left" vertical="center" indent="1"/>
    </xf>
    <xf numFmtId="4" fontId="55" fillId="48" borderId="289" applyNumberFormat="0" applyProtection="0">
      <alignment horizontal="left" vertical="center" indent="1"/>
    </xf>
    <xf numFmtId="4" fontId="63" fillId="87" borderId="288" applyNumberFormat="0" applyProtection="0">
      <alignment horizontal="left" vertical="center" indent="1"/>
    </xf>
    <xf numFmtId="4" fontId="63" fillId="87" borderId="288" applyNumberFormat="0" applyProtection="0">
      <alignment horizontal="left" vertical="center" indent="1"/>
    </xf>
    <xf numFmtId="4" fontId="63" fillId="87" borderId="288" applyNumberFormat="0" applyProtection="0">
      <alignment horizontal="left" vertical="center" indent="1"/>
    </xf>
    <xf numFmtId="4" fontId="63" fillId="87" borderId="288" applyNumberFormat="0" applyProtection="0">
      <alignment horizontal="left" vertical="center" indent="1"/>
    </xf>
    <xf numFmtId="4" fontId="55" fillId="48" borderId="289" applyNumberFormat="0" applyProtection="0">
      <alignment horizontal="left" vertical="center" indent="1"/>
    </xf>
    <xf numFmtId="4" fontId="55" fillId="48" borderId="289" applyNumberFormat="0" applyProtection="0">
      <alignment horizontal="left" vertical="center" indent="1"/>
    </xf>
    <xf numFmtId="4" fontId="55" fillId="48" borderId="289" applyNumberFormat="0" applyProtection="0">
      <alignment horizontal="left" vertical="center" indent="1"/>
    </xf>
    <xf numFmtId="4" fontId="55" fillId="48" borderId="289" applyNumberFormat="0" applyProtection="0">
      <alignment horizontal="left" vertical="center" indent="1"/>
    </xf>
    <xf numFmtId="0" fontId="55" fillId="43" borderId="289" applyNumberFormat="0" applyProtection="0">
      <alignment horizontal="left" vertical="top" indent="1"/>
    </xf>
    <xf numFmtId="0" fontId="55" fillId="43" borderId="289" applyNumberFormat="0" applyProtection="0">
      <alignment horizontal="left" vertical="top" indent="1"/>
    </xf>
    <xf numFmtId="0" fontId="55" fillId="43" borderId="289" applyNumberFormat="0" applyProtection="0">
      <alignment horizontal="right" vertical="top"/>
    </xf>
    <xf numFmtId="0" fontId="55" fillId="43" borderId="289" applyNumberFormat="0" applyProtection="0">
      <alignment horizontal="right" vertical="top"/>
    </xf>
    <xf numFmtId="0" fontId="95" fillId="48" borderId="289" applyNumberFormat="0" applyProtection="0">
      <alignment horizontal="left" vertical="top" indent="1"/>
    </xf>
    <xf numFmtId="0" fontId="95" fillId="48" borderId="289" applyNumberFormat="0" applyProtection="0">
      <alignment horizontal="left" vertical="top" indent="1"/>
    </xf>
    <xf numFmtId="0" fontId="53" fillId="43" borderId="289" applyNumberFormat="0" applyProtection="0">
      <alignment horizontal="left" vertical="top" indent="1"/>
    </xf>
    <xf numFmtId="0" fontId="53" fillId="43" borderId="289" applyNumberFormat="0" applyProtection="0">
      <alignment horizontal="left" vertical="top" indent="1"/>
    </xf>
    <xf numFmtId="0" fontId="55" fillId="43" borderId="289" applyNumberFormat="0" applyProtection="0">
      <alignment horizontal="right" vertical="top"/>
    </xf>
    <xf numFmtId="0" fontId="55" fillId="43" borderId="289" applyNumberFormat="0" applyProtection="0">
      <alignment horizontal="right" vertical="top"/>
    </xf>
    <xf numFmtId="0" fontId="55" fillId="43" borderId="289" applyNumberFormat="0" applyProtection="0">
      <alignment horizontal="centerContinuous" vertical="top"/>
    </xf>
    <xf numFmtId="0" fontId="55" fillId="43" borderId="289" applyNumberFormat="0" applyProtection="0">
      <alignment horizontal="centerContinuous" vertical="top"/>
    </xf>
    <xf numFmtId="0" fontId="55" fillId="43" borderId="289" applyNumberFormat="0" applyProtection="0">
      <alignment horizontal="centerContinuous" vertical="top"/>
    </xf>
    <xf numFmtId="0" fontId="55" fillId="43" borderId="289" applyNumberFormat="0" applyProtection="0">
      <alignment horizontal="centerContinuous" vertical="top"/>
    </xf>
    <xf numFmtId="4" fontId="102" fillId="52" borderId="276" applyNumberFormat="0" applyProtection="0">
      <alignment horizontal="left" vertical="center" indent="1"/>
    </xf>
    <xf numFmtId="4" fontId="102" fillId="52" borderId="276" applyNumberFormat="0" applyProtection="0">
      <alignment horizontal="left" vertical="center" indent="1"/>
    </xf>
    <xf numFmtId="4" fontId="60" fillId="46" borderId="275" applyNumberFormat="0" applyProtection="0">
      <alignment horizontal="right" vertical="center"/>
    </xf>
    <xf numFmtId="4" fontId="60" fillId="46" borderId="275" applyNumberFormat="0" applyProtection="0">
      <alignment horizontal="right" vertical="center"/>
    </xf>
    <xf numFmtId="4" fontId="104" fillId="96" borderId="274" applyNumberFormat="0" applyProtection="0">
      <alignment horizontal="right" vertical="center"/>
    </xf>
    <xf numFmtId="4" fontId="104" fillId="96" borderId="274" applyNumberFormat="0" applyProtection="0">
      <alignment horizontal="right" vertical="center"/>
    </xf>
    <xf numFmtId="4" fontId="104" fillId="96" borderId="274" applyNumberFormat="0" applyProtection="0">
      <alignment horizontal="right" vertical="center"/>
    </xf>
    <xf numFmtId="4" fontId="104" fillId="96" borderId="274" applyNumberFormat="0" applyProtection="0">
      <alignment horizontal="right" vertical="center"/>
    </xf>
    <xf numFmtId="4" fontId="60" fillId="46" borderId="275" applyNumberFormat="0" applyProtection="0">
      <alignment horizontal="right" vertical="center"/>
    </xf>
    <xf numFmtId="4" fontId="60" fillId="46" borderId="275" applyNumberFormat="0" applyProtection="0">
      <alignment horizontal="right" vertical="center"/>
    </xf>
    <xf numFmtId="0" fontId="53" fillId="0" borderId="293" applyNumberFormat="0" applyFill="0" applyAlignment="0" applyProtection="0"/>
    <xf numFmtId="0" fontId="79" fillId="0" borderId="294" applyNumberFormat="0" applyFill="0" applyAlignment="0" applyProtection="0"/>
    <xf numFmtId="4" fontId="5" fillId="91" borderId="290" applyNumberFormat="0" applyProtection="0">
      <alignment horizontal="left" vertical="center" indent="1"/>
    </xf>
    <xf numFmtId="4" fontId="58" fillId="90" borderId="287" applyNumberFormat="0" applyProtection="0">
      <alignment horizontal="left" vertical="center" indent="1"/>
    </xf>
    <xf numFmtId="4" fontId="5" fillId="91" borderId="290" applyNumberFormat="0" applyProtection="0">
      <alignment horizontal="left" vertical="center" indent="1"/>
    </xf>
    <xf numFmtId="4" fontId="63" fillId="45" borderId="290" applyNumberFormat="0" applyProtection="0">
      <alignment horizontal="left" vertical="center" indent="1"/>
    </xf>
    <xf numFmtId="4" fontId="63" fillId="45" borderId="290" applyNumberFormat="0" applyProtection="0">
      <alignment horizontal="left" vertical="center" indent="1"/>
    </xf>
    <xf numFmtId="4" fontId="58" fillId="90" borderId="287" applyNumberFormat="0" applyProtection="0">
      <alignment horizontal="left" vertical="center" indent="1"/>
    </xf>
    <xf numFmtId="4" fontId="95" fillId="44" borderId="287" applyNumberFormat="0" applyProtection="0">
      <alignment horizontal="right" vertical="center"/>
    </xf>
    <xf numFmtId="4" fontId="95" fillId="44" borderId="287" applyNumberFormat="0" applyProtection="0">
      <alignment horizontal="right" vertical="center"/>
    </xf>
    <xf numFmtId="4" fontId="63" fillId="36" borderId="288" applyNumberFormat="0" applyProtection="0">
      <alignment horizontal="right" vertical="center"/>
    </xf>
    <xf numFmtId="4" fontId="63" fillId="34" borderId="288" applyNumberFormat="0" applyProtection="0">
      <alignment horizontal="right" vertical="center"/>
    </xf>
    <xf numFmtId="10" fontId="63" fillId="40" borderId="291" applyNumberFormat="0" applyBorder="0" applyAlignment="0" applyProtection="0"/>
    <xf numFmtId="4" fontId="53" fillId="41" borderId="289" applyNumberFormat="0" applyProtection="0">
      <alignment vertical="center"/>
    </xf>
    <xf numFmtId="4" fontId="56" fillId="42" borderId="289" applyNumberFormat="0" applyProtection="0">
      <alignment vertical="center"/>
    </xf>
    <xf numFmtId="4" fontId="53" fillId="42" borderId="289" applyNumberFormat="0" applyProtection="0">
      <alignment horizontal="left" vertical="center" indent="1"/>
    </xf>
    <xf numFmtId="0" fontId="53" fillId="42" borderId="289" applyNumberFormat="0" applyProtection="0">
      <alignment horizontal="left" vertical="top" indent="1"/>
    </xf>
    <xf numFmtId="4" fontId="55" fillId="30" borderId="289" applyNumberFormat="0" applyProtection="0">
      <alignment horizontal="right" vertical="center"/>
    </xf>
    <xf numFmtId="4" fontId="55" fillId="31" borderId="289" applyNumberFormat="0" applyProtection="0">
      <alignment horizontal="right" vertical="center"/>
    </xf>
    <xf numFmtId="4" fontId="55" fillId="35" borderId="289" applyNumberFormat="0" applyProtection="0">
      <alignment horizontal="right" vertical="center"/>
    </xf>
    <xf numFmtId="4" fontId="55" fillId="33" borderId="289" applyNumberFormat="0" applyProtection="0">
      <alignment horizontal="right" vertical="center"/>
    </xf>
    <xf numFmtId="4" fontId="55" fillId="34" borderId="289" applyNumberFormat="0" applyProtection="0">
      <alignment horizontal="right" vertical="center"/>
    </xf>
    <xf numFmtId="4" fontId="55" fillId="37" borderId="289" applyNumberFormat="0" applyProtection="0">
      <alignment horizontal="right" vertical="center"/>
    </xf>
    <xf numFmtId="4" fontId="55" fillId="36" borderId="289" applyNumberFormat="0" applyProtection="0">
      <alignment horizontal="right" vertical="center"/>
    </xf>
    <xf numFmtId="4" fontId="55" fillId="44" borderId="289" applyNumberFormat="0" applyProtection="0">
      <alignment horizontal="right" vertical="center"/>
    </xf>
    <xf numFmtId="4" fontId="55" fillId="32" borderId="289" applyNumberFormat="0" applyProtection="0">
      <alignment horizontal="right" vertical="center"/>
    </xf>
    <xf numFmtId="0" fontId="73" fillId="77" borderId="295" applyNumberFormat="0" applyAlignment="0" applyProtection="0"/>
    <xf numFmtId="4" fontId="60" fillId="46" borderId="289" applyNumberFormat="0" applyProtection="0">
      <alignment horizontal="right" vertical="center"/>
    </xf>
    <xf numFmtId="0" fontId="63" fillId="77" borderId="288" applyNumberFormat="0" applyProtection="0">
      <alignment horizontal="left" vertical="center" indent="1"/>
    </xf>
    <xf numFmtId="0" fontId="63" fillId="93" borderId="288" applyNumberFormat="0" applyProtection="0">
      <alignment horizontal="left" vertical="center" indent="1"/>
    </xf>
    <xf numFmtId="0" fontId="63" fillId="95" borderId="287" applyNumberFormat="0" applyProtection="0">
      <alignment horizontal="left" vertical="center" indent="1"/>
    </xf>
    <xf numFmtId="0" fontId="63" fillId="95" borderId="287" applyNumberFormat="0" applyProtection="0">
      <alignment horizontal="left" vertical="center" indent="1"/>
    </xf>
    <xf numFmtId="0" fontId="63" fillId="93" borderId="288" applyNumberFormat="0" applyProtection="0">
      <alignment horizontal="left" vertical="center" indent="1"/>
    </xf>
    <xf numFmtId="0" fontId="63" fillId="94" borderId="288" applyNumberFormat="0" applyProtection="0">
      <alignment horizontal="left" vertical="center" indent="1"/>
    </xf>
    <xf numFmtId="0" fontId="63" fillId="93" borderId="287" applyNumberFormat="0" applyProtection="0">
      <alignment horizontal="left" vertical="center" indent="1"/>
    </xf>
    <xf numFmtId="0" fontId="63" fillId="93" borderId="287" applyNumberFormat="0" applyProtection="0">
      <alignment horizontal="left" vertical="center" indent="1"/>
    </xf>
    <xf numFmtId="0" fontId="63" fillId="94" borderId="288" applyNumberFormat="0" applyProtection="0">
      <alignment horizontal="left" vertical="center" indent="1"/>
    </xf>
    <xf numFmtId="4" fontId="63" fillId="48" borderId="290" applyNumberFormat="0" applyProtection="0">
      <alignment horizontal="left" vertical="center" indent="1"/>
    </xf>
    <xf numFmtId="4" fontId="63" fillId="48" borderId="290" applyNumberFormat="0" applyProtection="0">
      <alignment horizontal="left" vertical="center" indent="1"/>
    </xf>
    <xf numFmtId="4" fontId="63" fillId="46" borderId="290" applyNumberFormat="0" applyProtection="0">
      <alignment horizontal="left" vertical="center" indent="1"/>
    </xf>
    <xf numFmtId="4" fontId="63" fillId="46" borderId="290" applyNumberFormat="0" applyProtection="0">
      <alignment horizontal="left" vertical="center" indent="1"/>
    </xf>
    <xf numFmtId="4" fontId="63" fillId="48" borderId="288" applyNumberFormat="0" applyProtection="0">
      <alignment horizontal="right" vertical="center"/>
    </xf>
    <xf numFmtId="4" fontId="63" fillId="48" borderId="288" applyNumberFormat="0" applyProtection="0">
      <alignment horizontal="right" vertical="center"/>
    </xf>
    <xf numFmtId="4" fontId="63" fillId="86" borderId="287" applyNumberFormat="0" applyProtection="0">
      <alignment horizontal="right" vertical="center"/>
    </xf>
    <xf numFmtId="4" fontId="63" fillId="86" borderId="287" applyNumberFormat="0" applyProtection="0">
      <alignment horizontal="right" vertical="center"/>
    </xf>
    <xf numFmtId="4" fontId="63" fillId="86" borderId="287" applyNumberFormat="0" applyProtection="0">
      <alignment horizontal="right" vertical="center"/>
    </xf>
    <xf numFmtId="4" fontId="63" fillId="86" borderId="287" applyNumberFormat="0" applyProtection="0">
      <alignment horizontal="right" vertical="center"/>
    </xf>
    <xf numFmtId="4" fontId="98" fillId="51" borderId="291" applyNumberFormat="0" applyProtection="0">
      <alignment horizontal="right" vertical="center"/>
    </xf>
    <xf numFmtId="4" fontId="5" fillId="91" borderId="290" applyNumberFormat="0" applyProtection="0">
      <alignment horizontal="left" vertical="center" indent="1"/>
    </xf>
    <xf numFmtId="0" fontId="73" fillId="77" borderId="295" applyNumberFormat="0" applyAlignment="0" applyProtection="0"/>
    <xf numFmtId="0" fontId="74" fillId="78" borderId="288" applyNumberFormat="0" applyAlignment="0" applyProtection="0"/>
    <xf numFmtId="4" fontId="5" fillId="91" borderId="290" applyNumberFormat="0" applyProtection="0">
      <alignment horizontal="left" vertical="center" indent="1"/>
    </xf>
    <xf numFmtId="4" fontId="53" fillId="91" borderId="287" applyNumberFormat="0" applyProtection="0">
      <alignment horizontal="left" vertical="center" indent="1"/>
    </xf>
    <xf numFmtId="4" fontId="53" fillId="91" borderId="287" applyNumberFormat="0" applyProtection="0">
      <alignment horizontal="left" vertical="center" indent="1"/>
    </xf>
    <xf numFmtId="4" fontId="63" fillId="32" borderId="288" applyNumberFormat="0" applyProtection="0">
      <alignment horizontal="right" vertical="center"/>
    </xf>
    <xf numFmtId="4" fontId="63" fillId="32" borderId="288" applyNumberFormat="0" applyProtection="0">
      <alignment horizontal="right" vertical="center"/>
    </xf>
    <xf numFmtId="4" fontId="95" fillId="32" borderId="287" applyNumberFormat="0" applyProtection="0">
      <alignment horizontal="right" vertical="center"/>
    </xf>
    <xf numFmtId="4" fontId="95" fillId="32" borderId="287" applyNumberFormat="0" applyProtection="0">
      <alignment horizontal="right" vertical="center"/>
    </xf>
    <xf numFmtId="4" fontId="63" fillId="44" borderId="288" applyNumberFormat="0" applyProtection="0">
      <alignment horizontal="right" vertical="center"/>
    </xf>
    <xf numFmtId="4" fontId="63" fillId="44" borderId="288" applyNumberFormat="0" applyProtection="0">
      <alignment horizontal="right" vertical="center"/>
    </xf>
    <xf numFmtId="4" fontId="63" fillId="36" borderId="288" applyNumberFormat="0" applyProtection="0">
      <alignment horizontal="right" vertical="center"/>
    </xf>
    <xf numFmtId="4" fontId="95" fillId="36" borderId="287" applyNumberFormat="0" applyProtection="0">
      <alignment horizontal="right" vertical="center"/>
    </xf>
    <xf numFmtId="4" fontId="95" fillId="36" borderId="287" applyNumberFormat="0" applyProtection="0">
      <alignment horizontal="right" vertical="center"/>
    </xf>
    <xf numFmtId="4" fontId="63" fillId="37" borderId="288" applyNumberFormat="0" applyProtection="0">
      <alignment horizontal="right" vertical="center"/>
    </xf>
    <xf numFmtId="4" fontId="63" fillId="37" borderId="288" applyNumberFormat="0" applyProtection="0">
      <alignment horizontal="right" vertical="center"/>
    </xf>
    <xf numFmtId="4" fontId="95" fillId="37" borderId="287" applyNumberFormat="0" applyProtection="0">
      <alignment horizontal="right" vertical="center"/>
    </xf>
    <xf numFmtId="4" fontId="95" fillId="37" borderId="287" applyNumberFormat="0" applyProtection="0">
      <alignment horizontal="right" vertical="center"/>
    </xf>
    <xf numFmtId="4" fontId="63" fillId="34" borderId="288" applyNumberFormat="0" applyProtection="0">
      <alignment horizontal="right" vertical="center"/>
    </xf>
    <xf numFmtId="4" fontId="95" fillId="34" borderId="287" applyNumberFormat="0" applyProtection="0">
      <alignment horizontal="right" vertical="center"/>
    </xf>
    <xf numFmtId="4" fontId="95" fillId="34" borderId="287" applyNumberFormat="0" applyProtection="0">
      <alignment horizontal="right" vertical="center"/>
    </xf>
    <xf numFmtId="4" fontId="63" fillId="33" borderId="288" applyNumberFormat="0" applyProtection="0">
      <alignment horizontal="right" vertical="center"/>
    </xf>
    <xf numFmtId="4" fontId="63" fillId="33" borderId="288" applyNumberFormat="0" applyProtection="0">
      <alignment horizontal="right" vertical="center"/>
    </xf>
    <xf numFmtId="4" fontId="95" fillId="33" borderId="287" applyNumberFormat="0" applyProtection="0">
      <alignment horizontal="right" vertical="center"/>
    </xf>
    <xf numFmtId="4" fontId="95" fillId="33" borderId="287" applyNumberFormat="0" applyProtection="0">
      <alignment horizontal="right" vertical="center"/>
    </xf>
    <xf numFmtId="4" fontId="63" fillId="35" borderId="290" applyNumberFormat="0" applyProtection="0">
      <alignment horizontal="right" vertical="center"/>
    </xf>
    <xf numFmtId="4" fontId="63" fillId="35" borderId="290" applyNumberFormat="0" applyProtection="0">
      <alignment horizontal="right" vertical="center"/>
    </xf>
    <xf numFmtId="4" fontId="95" fillId="35" borderId="287" applyNumberFormat="0" applyProtection="0">
      <alignment horizontal="right" vertical="center"/>
    </xf>
    <xf numFmtId="4" fontId="95" fillId="35" borderId="287" applyNumberFormat="0" applyProtection="0">
      <alignment horizontal="right" vertical="center"/>
    </xf>
    <xf numFmtId="4" fontId="63" fillId="88" borderId="288" applyNumberFormat="0" applyProtection="0">
      <alignment horizontal="right" vertical="center"/>
    </xf>
    <xf numFmtId="4" fontId="63" fillId="88" borderId="288" applyNumberFormat="0" applyProtection="0">
      <alignment horizontal="right" vertical="center"/>
    </xf>
    <xf numFmtId="4" fontId="95" fillId="31" borderId="287" applyNumberFormat="0" applyProtection="0">
      <alignment horizontal="right" vertical="center"/>
    </xf>
    <xf numFmtId="4" fontId="95" fillId="31" borderId="287" applyNumberFormat="0" applyProtection="0">
      <alignment horizontal="right" vertical="center"/>
    </xf>
    <xf numFmtId="4" fontId="63" fillId="30" borderId="288" applyNumberFormat="0" applyProtection="0">
      <alignment horizontal="right" vertical="center"/>
    </xf>
    <xf numFmtId="4" fontId="63" fillId="30" borderId="288" applyNumberFormat="0" applyProtection="0">
      <alignment horizontal="right" vertical="center"/>
    </xf>
    <xf numFmtId="4" fontId="95" fillId="30" borderId="287" applyNumberFormat="0" applyProtection="0">
      <alignment horizontal="right" vertical="center"/>
    </xf>
    <xf numFmtId="4" fontId="95" fillId="30" borderId="287" applyNumberFormat="0" applyProtection="0">
      <alignment horizontal="right" vertical="center"/>
    </xf>
    <xf numFmtId="4" fontId="63" fillId="87" borderId="288" applyNumberFormat="0" applyProtection="0">
      <alignment horizontal="left" vertical="center" indent="1"/>
    </xf>
    <xf numFmtId="4" fontId="63" fillId="87" borderId="288" applyNumberFormat="0" applyProtection="0">
      <alignment horizontal="left" vertical="center" indent="1"/>
    </xf>
    <xf numFmtId="4" fontId="63" fillId="86" borderId="287" applyNumberFormat="0" applyProtection="0">
      <alignment horizontal="left" vertical="center" indent="1"/>
    </xf>
    <xf numFmtId="4" fontId="63" fillId="86" borderId="287" applyNumberFormat="0" applyProtection="0">
      <alignment horizontal="left" vertical="center" indent="1"/>
    </xf>
    <xf numFmtId="4" fontId="63" fillId="86" borderId="287" applyNumberFormat="0" applyProtection="0">
      <alignment horizontal="left" vertical="center" indent="1"/>
    </xf>
    <xf numFmtId="4" fontId="63" fillId="86" borderId="287" applyNumberFormat="0" applyProtection="0">
      <alignment horizontal="left" vertical="center" indent="1"/>
    </xf>
    <xf numFmtId="4" fontId="63" fillId="42" borderId="288" applyNumberFormat="0" applyProtection="0">
      <alignment horizontal="left" vertical="center" indent="1"/>
    </xf>
    <xf numFmtId="4" fontId="63" fillId="42" borderId="288" applyNumberFormat="0" applyProtection="0">
      <alignment horizontal="left" vertical="center" indent="1"/>
    </xf>
    <xf numFmtId="4" fontId="95" fillId="41" borderId="287" applyNumberFormat="0" applyProtection="0">
      <alignment horizontal="left" vertical="center" indent="1"/>
    </xf>
    <xf numFmtId="4" fontId="95" fillId="41" borderId="287" applyNumberFormat="0" applyProtection="0">
      <alignment horizontal="left" vertical="center" indent="1"/>
    </xf>
    <xf numFmtId="4" fontId="97" fillId="42" borderId="288" applyNumberFormat="0" applyProtection="0">
      <alignment vertical="center"/>
    </xf>
    <xf numFmtId="4" fontId="97" fillId="42" borderId="288" applyNumberFormat="0" applyProtection="0">
      <alignment vertical="center"/>
    </xf>
    <xf numFmtId="4" fontId="96" fillId="41" borderId="287" applyNumberFormat="0" applyProtection="0">
      <alignment vertical="center"/>
    </xf>
    <xf numFmtId="4" fontId="96" fillId="41" borderId="287" applyNumberFormat="0" applyProtection="0">
      <alignment vertical="center"/>
    </xf>
    <xf numFmtId="4" fontId="63" fillId="41" borderId="288" applyNumberFormat="0" applyProtection="0">
      <alignment vertical="center"/>
    </xf>
    <xf numFmtId="4" fontId="63" fillId="41" borderId="288" applyNumberFormat="0" applyProtection="0">
      <alignment vertical="center"/>
    </xf>
    <xf numFmtId="4" fontId="95" fillId="41" borderId="287" applyNumberFormat="0" applyProtection="0">
      <alignment vertical="center"/>
    </xf>
    <xf numFmtId="4" fontId="95" fillId="41" borderId="287" applyNumberFormat="0" applyProtection="0">
      <alignment vertical="center"/>
    </xf>
    <xf numFmtId="0" fontId="94" fillId="78" borderId="299" applyNumberFormat="0" applyAlignment="0" applyProtection="0"/>
    <xf numFmtId="0" fontId="52" fillId="85" borderId="298" applyNumberFormat="0" applyAlignment="0" applyProtection="0"/>
    <xf numFmtId="0" fontId="63" fillId="72" borderId="288" applyNumberFormat="0" applyFont="0" applyAlignment="0" applyProtection="0"/>
    <xf numFmtId="0" fontId="63" fillId="72" borderId="288" applyNumberFormat="0" applyFont="0" applyAlignment="0" applyProtection="0"/>
    <xf numFmtId="0" fontId="63" fillId="72" borderId="288" applyNumberFormat="0" applyFont="0" applyAlignment="0" applyProtection="0"/>
    <xf numFmtId="0" fontId="63" fillId="72" borderId="288" applyNumberFormat="0" applyFont="0" applyAlignment="0" applyProtection="0"/>
    <xf numFmtId="0" fontId="63" fillId="72" borderId="288" applyNumberFormat="0" applyFont="0" applyAlignment="0" applyProtection="0"/>
    <xf numFmtId="0" fontId="5" fillId="72" borderId="297" applyNumberFormat="0" applyFont="0" applyAlignment="0" applyProtection="0"/>
    <xf numFmtId="10" fontId="63" fillId="40" borderId="291" applyNumberFormat="0" applyBorder="0" applyAlignment="0" applyProtection="0"/>
    <xf numFmtId="10" fontId="63" fillId="40" borderId="291" applyNumberFormat="0" applyBorder="0" applyAlignment="0" applyProtection="0"/>
    <xf numFmtId="10" fontId="63" fillId="40" borderId="291" applyNumberFormat="0" applyBorder="0" applyAlignment="0" applyProtection="0"/>
    <xf numFmtId="0" fontId="89" fillId="73" borderId="288" applyNumberFormat="0" applyAlignment="0" applyProtection="0"/>
    <xf numFmtId="0" fontId="90" fillId="82" borderId="296" applyNumberFormat="0" applyAlignment="0" applyProtection="0"/>
    <xf numFmtId="0" fontId="89" fillId="73" borderId="288" applyNumberFormat="0" applyAlignment="0" applyProtection="0"/>
    <xf numFmtId="0" fontId="89" fillId="73" borderId="288" applyNumberFormat="0" applyAlignment="0" applyProtection="0"/>
    <xf numFmtId="0" fontId="89" fillId="73" borderId="288" applyNumberFormat="0" applyAlignment="0" applyProtection="0"/>
    <xf numFmtId="0" fontId="89" fillId="73" borderId="288" applyNumberFormat="0" applyAlignment="0" applyProtection="0"/>
    <xf numFmtId="0" fontId="89" fillId="73" borderId="288" applyNumberFormat="0" applyAlignment="0" applyProtection="0"/>
    <xf numFmtId="0" fontId="89" fillId="73" borderId="288" applyNumberFormat="0" applyAlignment="0" applyProtection="0"/>
    <xf numFmtId="0" fontId="89" fillId="73" borderId="288" applyNumberFormat="0" applyAlignment="0" applyProtection="0"/>
    <xf numFmtId="0" fontId="89" fillId="73" borderId="288" applyNumberFormat="0" applyAlignment="0" applyProtection="0"/>
    <xf numFmtId="0" fontId="89" fillId="73" borderId="288" applyNumberFormat="0" applyAlignment="0" applyProtection="0"/>
    <xf numFmtId="0" fontId="89" fillId="73" borderId="288" applyNumberFormat="0" applyAlignment="0" applyProtection="0"/>
    <xf numFmtId="0" fontId="89" fillId="73" borderId="288" applyNumberFormat="0" applyAlignment="0" applyProtection="0"/>
    <xf numFmtId="0" fontId="89" fillId="73" borderId="288" applyNumberFormat="0" applyAlignment="0" applyProtection="0"/>
    <xf numFmtId="0" fontId="89" fillId="73" borderId="288" applyNumberFormat="0" applyAlignment="0" applyProtection="0"/>
    <xf numFmtId="0" fontId="89" fillId="73" borderId="288" applyNumberFormat="0" applyAlignment="0" applyProtection="0"/>
    <xf numFmtId="0" fontId="90" fillId="82" borderId="296" applyNumberFormat="0" applyAlignment="0" applyProtection="0"/>
    <xf numFmtId="0" fontId="89" fillId="73" borderId="288" applyNumberFormat="0" applyAlignment="0" applyProtection="0"/>
    <xf numFmtId="0" fontId="5" fillId="72" borderId="297" applyNumberFormat="0" applyFont="0" applyAlignment="0" applyProtection="0"/>
    <xf numFmtId="0" fontId="63" fillId="72" borderId="288" applyNumberFormat="0" applyFont="0" applyAlignment="0" applyProtection="0"/>
    <xf numFmtId="0" fontId="63" fillId="72" borderId="288" applyNumberFormat="0" applyFont="0" applyAlignment="0" applyProtection="0"/>
    <xf numFmtId="0" fontId="63" fillId="72" borderId="288" applyNumberFormat="0" applyFont="0" applyAlignment="0" applyProtection="0"/>
    <xf numFmtId="0" fontId="63" fillId="72" borderId="288" applyNumberFormat="0" applyFont="0" applyAlignment="0" applyProtection="0"/>
    <xf numFmtId="0" fontId="63" fillId="72" borderId="288" applyNumberFormat="0" applyFont="0" applyAlignment="0" applyProtection="0"/>
    <xf numFmtId="0" fontId="52" fillId="85" borderId="298" applyNumberFormat="0" applyAlignment="0" applyProtection="0"/>
    <xf numFmtId="0" fontId="94" fillId="78" borderId="299" applyNumberFormat="0" applyAlignment="0" applyProtection="0"/>
    <xf numFmtId="4" fontId="53" fillId="41" borderId="289" applyNumberFormat="0" applyProtection="0">
      <alignment vertical="center"/>
    </xf>
    <xf numFmtId="4" fontId="63" fillId="41" borderId="288" applyNumberFormat="0" applyProtection="0">
      <alignment vertical="center"/>
    </xf>
    <xf numFmtId="4" fontId="63" fillId="41" borderId="288" applyNumberFormat="0" applyProtection="0">
      <alignment vertical="center"/>
    </xf>
    <xf numFmtId="4" fontId="53" fillId="41" borderId="289" applyNumberFormat="0" applyProtection="0">
      <alignment vertical="center"/>
    </xf>
    <xf numFmtId="4" fontId="56" fillId="42" borderId="289" applyNumberFormat="0" applyProtection="0">
      <alignment vertical="center"/>
    </xf>
    <xf numFmtId="4" fontId="97" fillId="42" borderId="288" applyNumberFormat="0" applyProtection="0">
      <alignment vertical="center"/>
    </xf>
    <xf numFmtId="4" fontId="97" fillId="42" borderId="288" applyNumberFormat="0" applyProtection="0">
      <alignment vertical="center"/>
    </xf>
    <xf numFmtId="4" fontId="53" fillId="42" borderId="289" applyNumberFormat="0" applyProtection="0">
      <alignment horizontal="left" vertical="center" indent="1"/>
    </xf>
    <xf numFmtId="4" fontId="63" fillId="42" borderId="288" applyNumberFormat="0" applyProtection="0">
      <alignment horizontal="left" vertical="center" indent="1"/>
    </xf>
    <xf numFmtId="4" fontId="63" fillId="42" borderId="288" applyNumberFormat="0" applyProtection="0">
      <alignment horizontal="left" vertical="center" indent="1"/>
    </xf>
    <xf numFmtId="4" fontId="53" fillId="42" borderId="289" applyNumberFormat="0" applyProtection="0">
      <alignment horizontal="left" vertical="center" indent="1"/>
    </xf>
    <xf numFmtId="0" fontId="53" fillId="42" borderId="289" applyNumberFormat="0" applyProtection="0">
      <alignment horizontal="left" vertical="top" indent="1"/>
    </xf>
    <xf numFmtId="0" fontId="58" fillId="41" borderId="289" applyNumberFormat="0" applyProtection="0">
      <alignment horizontal="left" vertical="top" indent="1"/>
    </xf>
    <xf numFmtId="0" fontId="58" fillId="41" borderId="289" applyNumberFormat="0" applyProtection="0">
      <alignment horizontal="left" vertical="top" indent="1"/>
    </xf>
    <xf numFmtId="4" fontId="63" fillId="87" borderId="288" applyNumberFormat="0" applyProtection="0">
      <alignment horizontal="left" vertical="center" indent="1"/>
    </xf>
    <xf numFmtId="4" fontId="63" fillId="87" borderId="288" applyNumberFormat="0" applyProtection="0">
      <alignment horizontal="left" vertical="center" indent="1"/>
    </xf>
    <xf numFmtId="4" fontId="55" fillId="30" borderId="289" applyNumberFormat="0" applyProtection="0">
      <alignment horizontal="right" vertical="center"/>
    </xf>
    <xf numFmtId="4" fontId="63" fillId="30" borderId="288" applyNumberFormat="0" applyProtection="0">
      <alignment horizontal="right" vertical="center"/>
    </xf>
    <xf numFmtId="4" fontId="63" fillId="30" borderId="288" applyNumberFormat="0" applyProtection="0">
      <alignment horizontal="right" vertical="center"/>
    </xf>
    <xf numFmtId="4" fontId="55" fillId="31" borderId="289" applyNumberFormat="0" applyProtection="0">
      <alignment horizontal="right" vertical="center"/>
    </xf>
    <xf numFmtId="4" fontId="63" fillId="88" borderId="288" applyNumberFormat="0" applyProtection="0">
      <alignment horizontal="right" vertical="center"/>
    </xf>
    <xf numFmtId="4" fontId="63" fillId="88" borderId="288" applyNumberFormat="0" applyProtection="0">
      <alignment horizontal="right" vertical="center"/>
    </xf>
    <xf numFmtId="4" fontId="55" fillId="35" borderId="289" applyNumberFormat="0" applyProtection="0">
      <alignment horizontal="right" vertical="center"/>
    </xf>
    <xf numFmtId="4" fontId="63" fillId="35" borderId="290" applyNumberFormat="0" applyProtection="0">
      <alignment horizontal="right" vertical="center"/>
    </xf>
    <xf numFmtId="4" fontId="63" fillId="35" borderId="290" applyNumberFormat="0" applyProtection="0">
      <alignment horizontal="right" vertical="center"/>
    </xf>
    <xf numFmtId="4" fontId="55" fillId="33" borderId="289" applyNumberFormat="0" applyProtection="0">
      <alignment horizontal="right" vertical="center"/>
    </xf>
    <xf numFmtId="4" fontId="63" fillId="33" borderId="288" applyNumberFormat="0" applyProtection="0">
      <alignment horizontal="right" vertical="center"/>
    </xf>
    <xf numFmtId="4" fontId="63" fillId="33" borderId="288" applyNumberFormat="0" applyProtection="0">
      <alignment horizontal="right" vertical="center"/>
    </xf>
    <xf numFmtId="4" fontId="55" fillId="34" borderId="289" applyNumberFormat="0" applyProtection="0">
      <alignment horizontal="right" vertical="center"/>
    </xf>
    <xf numFmtId="4" fontId="63" fillId="34" borderId="288" applyNumberFormat="0" applyProtection="0">
      <alignment horizontal="right" vertical="center"/>
    </xf>
    <xf numFmtId="4" fontId="63" fillId="34" borderId="288" applyNumberFormat="0" applyProtection="0">
      <alignment horizontal="right" vertical="center"/>
    </xf>
    <xf numFmtId="4" fontId="55" fillId="37" borderId="289" applyNumberFormat="0" applyProtection="0">
      <alignment horizontal="right" vertical="center"/>
    </xf>
    <xf numFmtId="4" fontId="63" fillId="37" borderId="288" applyNumberFormat="0" applyProtection="0">
      <alignment horizontal="right" vertical="center"/>
    </xf>
    <xf numFmtId="4" fontId="63" fillId="37" borderId="288" applyNumberFormat="0" applyProtection="0">
      <alignment horizontal="right" vertical="center"/>
    </xf>
    <xf numFmtId="4" fontId="55" fillId="36" borderId="289" applyNumberFormat="0" applyProtection="0">
      <alignment horizontal="right" vertical="center"/>
    </xf>
    <xf numFmtId="4" fontId="63" fillId="36" borderId="288" applyNumberFormat="0" applyProtection="0">
      <alignment horizontal="right" vertical="center"/>
    </xf>
    <xf numFmtId="4" fontId="63" fillId="36" borderId="288" applyNumberFormat="0" applyProtection="0">
      <alignment horizontal="right" vertical="center"/>
    </xf>
    <xf numFmtId="4" fontId="55" fillId="44" borderId="289" applyNumberFormat="0" applyProtection="0">
      <alignment horizontal="right" vertical="center"/>
    </xf>
    <xf numFmtId="4" fontId="63" fillId="44" borderId="288" applyNumberFormat="0" applyProtection="0">
      <alignment horizontal="right" vertical="center"/>
    </xf>
    <xf numFmtId="4" fontId="63" fillId="44" borderId="288" applyNumberFormat="0" applyProtection="0">
      <alignment horizontal="right" vertical="center"/>
    </xf>
    <xf numFmtId="4" fontId="55" fillId="32" borderId="289" applyNumberFormat="0" applyProtection="0">
      <alignment horizontal="right" vertical="center"/>
    </xf>
    <xf numFmtId="4" fontId="63" fillId="32" borderId="288" applyNumberFormat="0" applyProtection="0">
      <alignment horizontal="right" vertical="center"/>
    </xf>
    <xf numFmtId="4" fontId="63" fillId="32" borderId="288" applyNumberFormat="0" applyProtection="0">
      <alignment horizontal="right" vertical="center"/>
    </xf>
    <xf numFmtId="4" fontId="63" fillId="45" borderId="290" applyNumberFormat="0" applyProtection="0">
      <alignment horizontal="left" vertical="center" indent="1"/>
    </xf>
    <xf numFmtId="4" fontId="63" fillId="45" borderId="290" applyNumberFormat="0" applyProtection="0">
      <alignment horizontal="left" vertical="center" indent="1"/>
    </xf>
    <xf numFmtId="4" fontId="5" fillId="91" borderId="290" applyNumberFormat="0" applyProtection="0">
      <alignment horizontal="left" vertical="center" indent="1"/>
    </xf>
    <xf numFmtId="4" fontId="5" fillId="91" borderId="290" applyNumberFormat="0" applyProtection="0">
      <alignment horizontal="left" vertical="center" indent="1"/>
    </xf>
    <xf numFmtId="4" fontId="5" fillId="91" borderId="290" applyNumberFormat="0" applyProtection="0">
      <alignment horizontal="left" vertical="center" indent="1"/>
    </xf>
    <xf numFmtId="4" fontId="5" fillId="91" borderId="290" applyNumberFormat="0" applyProtection="0">
      <alignment horizontal="left" vertical="center" indent="1"/>
    </xf>
    <xf numFmtId="0" fontId="74" fillId="78" borderId="288" applyNumberFormat="0" applyAlignment="0" applyProtection="0"/>
    <xf numFmtId="4" fontId="63" fillId="0" borderId="290" applyNumberFormat="0" applyProtection="0">
      <alignment horizontal="right" vertical="center"/>
    </xf>
    <xf numFmtId="4" fontId="63" fillId="0" borderId="290" applyNumberFormat="0" applyProtection="0">
      <alignment horizontal="right" vertical="center"/>
    </xf>
    <xf numFmtId="4" fontId="63" fillId="0" borderId="290" applyNumberFormat="0" applyProtection="0">
      <alignment horizontal="right" vertical="center"/>
    </xf>
    <xf numFmtId="4" fontId="63" fillId="0" borderId="290" applyNumberFormat="0" applyProtection="0">
      <alignment horizontal="right" vertical="center"/>
    </xf>
    <xf numFmtId="4" fontId="63" fillId="0" borderId="290" applyNumberFormat="0" applyProtection="0">
      <alignment horizontal="right" vertical="center"/>
    </xf>
    <xf numFmtId="4" fontId="102" fillId="52" borderId="290" applyNumberFormat="0" applyProtection="0">
      <alignment horizontal="left" vertical="center" indent="1"/>
    </xf>
    <xf numFmtId="4" fontId="102" fillId="52" borderId="290" applyNumberFormat="0" applyProtection="0">
      <alignment horizontal="left" vertical="center" indent="1"/>
    </xf>
    <xf numFmtId="4" fontId="60" fillId="46" borderId="289" applyNumberFormat="0" applyProtection="0">
      <alignment horizontal="right" vertical="center"/>
    </xf>
    <xf numFmtId="4" fontId="104" fillId="96" borderId="288" applyNumberFormat="0" applyProtection="0">
      <alignment horizontal="right" vertical="center"/>
    </xf>
    <xf numFmtId="4" fontId="104" fillId="96" borderId="288" applyNumberFormat="0" applyProtection="0">
      <alignment horizontal="right" vertical="center"/>
    </xf>
    <xf numFmtId="0" fontId="63" fillId="94" borderId="287" applyNumberFormat="0" applyProtection="0">
      <alignment horizontal="left" vertical="center" indent="1"/>
    </xf>
    <xf numFmtId="0" fontId="63" fillId="94" borderId="287" applyNumberFormat="0" applyProtection="0">
      <alignment horizontal="left" vertical="center" indent="1"/>
    </xf>
    <xf numFmtId="0" fontId="63" fillId="77" borderId="288" applyNumberFormat="0" applyProtection="0">
      <alignment horizontal="left" vertical="center" indent="1"/>
    </xf>
    <xf numFmtId="0" fontId="63" fillId="46" borderId="288" applyNumberFormat="0" applyProtection="0">
      <alignment horizontal="left" vertical="center" indent="1"/>
    </xf>
    <xf numFmtId="0" fontId="63" fillId="86" borderId="287" applyNumberFormat="0" applyProtection="0">
      <alignment horizontal="left" vertical="center" indent="1"/>
    </xf>
    <xf numFmtId="0" fontId="63" fillId="86" borderId="287" applyNumberFormat="0" applyProtection="0">
      <alignment horizontal="left" vertical="center" indent="1"/>
    </xf>
    <xf numFmtId="0" fontId="63" fillId="46" borderId="288" applyNumberFormat="0" applyProtection="0">
      <alignment horizontal="left" vertical="center" indent="1"/>
    </xf>
    <xf numFmtId="0" fontId="64" fillId="91" borderId="292" applyBorder="0"/>
    <xf numFmtId="4" fontId="100" fillId="0" borderId="287" applyNumberFormat="0" applyProtection="0">
      <alignment vertical="center"/>
    </xf>
    <xf numFmtId="4" fontId="100" fillId="0" borderId="287" applyNumberFormat="0" applyProtection="0">
      <alignment vertical="center"/>
    </xf>
    <xf numFmtId="4" fontId="97" fillId="40" borderId="291" applyNumberFormat="0" applyProtection="0">
      <alignment vertical="center"/>
    </xf>
    <xf numFmtId="4" fontId="97" fillId="40" borderId="291" applyNumberFormat="0" applyProtection="0">
      <alignment vertical="center"/>
    </xf>
    <xf numFmtId="4" fontId="95" fillId="0" borderId="291" applyNumberFormat="0" applyProtection="0">
      <alignment horizontal="right" vertical="center"/>
    </xf>
    <xf numFmtId="4" fontId="63" fillId="0" borderId="290" applyNumberFormat="0" applyProtection="0">
      <alignment horizontal="right" vertical="center"/>
    </xf>
    <xf numFmtId="4" fontId="63" fillId="0" borderId="290" applyNumberFormat="0" applyProtection="0">
      <alignment horizontal="right" vertical="center"/>
    </xf>
    <xf numFmtId="4" fontId="63" fillId="0" borderId="290" applyNumberFormat="0" applyProtection="0">
      <alignment horizontal="right" vertical="center"/>
    </xf>
    <xf numFmtId="4" fontId="63" fillId="0" borderId="290" applyNumberFormat="0" applyProtection="0">
      <alignment horizontal="right" vertical="center"/>
    </xf>
    <xf numFmtId="4" fontId="63" fillId="0" borderId="288" applyNumberFormat="0" applyProtection="0">
      <alignment horizontal="right" vertical="center"/>
    </xf>
    <xf numFmtId="4" fontId="63" fillId="0" borderId="288" applyNumberFormat="0" applyProtection="0">
      <alignment horizontal="right" vertical="center"/>
    </xf>
    <xf numFmtId="4" fontId="63" fillId="0" borderId="290" applyNumberFormat="0" applyProtection="0">
      <alignment horizontal="right" vertical="center"/>
    </xf>
    <xf numFmtId="4" fontId="96" fillId="92" borderId="287" applyNumberFormat="0" applyProtection="0">
      <alignment horizontal="right" vertical="center"/>
    </xf>
    <xf numFmtId="4" fontId="96" fillId="92" borderId="287" applyNumberFormat="0" applyProtection="0">
      <alignment horizontal="right" vertical="center"/>
    </xf>
    <xf numFmtId="4" fontId="97" fillId="7" borderId="288" applyNumberFormat="0" applyProtection="0">
      <alignment horizontal="right" vertical="center"/>
    </xf>
    <xf numFmtId="4" fontId="97" fillId="7" borderId="288" applyNumberFormat="0" applyProtection="0">
      <alignment horizontal="right" vertical="center"/>
    </xf>
    <xf numFmtId="4" fontId="95" fillId="51" borderId="291" applyNumberFormat="0" applyProtection="0">
      <alignment horizontal="center" vertical="center" wrapText="1"/>
    </xf>
    <xf numFmtId="4" fontId="63" fillId="86" borderId="287" applyNumberFormat="0" applyProtection="0">
      <alignment horizontal="left" vertical="center" indent="1"/>
    </xf>
    <xf numFmtId="4" fontId="63" fillId="86" borderId="287" applyNumberFormat="0" applyProtection="0">
      <alignment horizontal="left" vertical="center" indent="1"/>
    </xf>
    <xf numFmtId="4" fontId="63" fillId="86" borderId="287" applyNumberFormat="0" applyProtection="0">
      <alignment horizontal="left" vertical="center" indent="1"/>
    </xf>
    <xf numFmtId="4" fontId="63" fillId="86" borderId="287" applyNumberFormat="0" applyProtection="0">
      <alignment horizontal="left" vertical="center" indent="1"/>
    </xf>
    <xf numFmtId="4" fontId="63" fillId="87" borderId="288" applyNumberFormat="0" applyProtection="0">
      <alignment horizontal="left" vertical="center" indent="1"/>
    </xf>
    <xf numFmtId="4" fontId="63" fillId="87" borderId="288" applyNumberFormat="0" applyProtection="0">
      <alignment horizontal="left" vertical="center" indent="1"/>
    </xf>
    <xf numFmtId="4" fontId="101" fillId="52" borderId="287" applyNumberFormat="0" applyProtection="0">
      <alignment horizontal="left" vertical="center" indent="1"/>
    </xf>
    <xf numFmtId="4" fontId="101" fillId="52" borderId="287" applyNumberFormat="0" applyProtection="0">
      <alignment horizontal="left" vertical="center" indent="1"/>
    </xf>
    <xf numFmtId="4" fontId="102" fillId="52" borderId="290" applyNumberFormat="0" applyProtection="0">
      <alignment horizontal="left" vertical="center" indent="1"/>
    </xf>
    <xf numFmtId="4" fontId="102" fillId="52" borderId="290" applyNumberFormat="0" applyProtection="0">
      <alignment horizontal="left" vertical="center" indent="1"/>
    </xf>
    <xf numFmtId="0" fontId="63" fillId="98" borderId="291"/>
    <xf numFmtId="0" fontId="100" fillId="0" borderId="287"/>
    <xf numFmtId="0" fontId="100" fillId="0" borderId="287"/>
    <xf numFmtId="0" fontId="63" fillId="98" borderId="291"/>
    <xf numFmtId="4" fontId="100" fillId="0" borderId="287" applyNumberFormat="0" applyProtection="0">
      <alignment horizontal="right" vertical="center"/>
    </xf>
    <xf numFmtId="4" fontId="100" fillId="0" borderId="287" applyNumberFormat="0" applyProtection="0">
      <alignment horizontal="right" vertical="center"/>
    </xf>
    <xf numFmtId="4" fontId="104" fillId="96" borderId="288" applyNumberFormat="0" applyProtection="0">
      <alignment horizontal="right" vertical="center"/>
    </xf>
    <xf numFmtId="4" fontId="104" fillId="96" borderId="288" applyNumberFormat="0" applyProtection="0">
      <alignment horizontal="right" vertical="center"/>
    </xf>
    <xf numFmtId="0" fontId="53" fillId="0" borderId="293" applyNumberFormat="0" applyFill="0" applyAlignment="0" applyProtection="0"/>
    <xf numFmtId="0" fontId="79" fillId="0" borderId="294" applyNumberFormat="0" applyFill="0" applyAlignment="0" applyProtection="0"/>
    <xf numFmtId="0" fontId="9" fillId="0" borderId="300">
      <alignment horizontal="left" vertical="center"/>
    </xf>
    <xf numFmtId="10" fontId="63" fillId="40" borderId="277" applyNumberFormat="0" applyBorder="0" applyAlignment="0" applyProtection="0"/>
    <xf numFmtId="10" fontId="63" fillId="40" borderId="277" applyNumberFormat="0" applyBorder="0" applyAlignment="0" applyProtection="0"/>
    <xf numFmtId="4" fontId="58" fillId="42" borderId="289" applyNumberFormat="0" applyProtection="0">
      <alignment vertical="center"/>
    </xf>
    <xf numFmtId="4" fontId="58" fillId="42" borderId="289" applyNumberFormat="0" applyProtection="0">
      <alignment vertical="center"/>
    </xf>
    <xf numFmtId="4" fontId="117" fillId="42" borderId="289" applyNumberFormat="0" applyProtection="0">
      <alignment vertical="center"/>
    </xf>
    <xf numFmtId="4" fontId="58" fillId="42" borderId="289" applyNumberFormat="0" applyProtection="0">
      <alignment horizontal="left" vertical="center" indent="1"/>
    </xf>
    <xf numFmtId="4" fontId="58" fillId="42" borderId="289" applyNumberFormat="0" applyProtection="0">
      <alignment horizontal="left" vertical="center" indent="1"/>
    </xf>
    <xf numFmtId="0" fontId="58" fillId="42" borderId="289" applyNumberFormat="0" applyProtection="0">
      <alignment horizontal="left" vertical="top" indent="1"/>
    </xf>
    <xf numFmtId="4" fontId="95" fillId="0" borderId="277" applyNumberFormat="0" applyProtection="0">
      <alignment horizontal="left" vertical="center" indent="1"/>
    </xf>
    <xf numFmtId="4" fontId="95" fillId="104" borderId="289" applyNumberFormat="0" applyProtection="0">
      <alignment horizontal="right" vertical="center"/>
    </xf>
    <xf numFmtId="4" fontId="95" fillId="105" borderId="289" applyNumberFormat="0" applyProtection="0">
      <alignment horizontal="right" vertical="center"/>
    </xf>
    <xf numFmtId="4" fontId="95" fillId="106" borderId="289" applyNumberFormat="0" applyProtection="0">
      <alignment horizontal="right" vertical="center"/>
    </xf>
    <xf numFmtId="4" fontId="95" fillId="100" borderId="289" applyNumberFormat="0" applyProtection="0">
      <alignment horizontal="right" vertical="center"/>
    </xf>
    <xf numFmtId="4" fontId="95" fillId="107" borderId="289" applyNumberFormat="0" applyProtection="0">
      <alignment horizontal="right" vertical="center"/>
    </xf>
    <xf numFmtId="4" fontId="95" fillId="108" borderId="289" applyNumberFormat="0" applyProtection="0">
      <alignment horizontal="right" vertical="center"/>
    </xf>
    <xf numFmtId="4" fontId="95" fillId="109" borderId="289" applyNumberFormat="0" applyProtection="0">
      <alignment horizontal="right" vertical="center"/>
    </xf>
    <xf numFmtId="4" fontId="95" fillId="110" borderId="289" applyNumberFormat="0" applyProtection="0">
      <alignment horizontal="right" vertical="center"/>
    </xf>
    <xf numFmtId="4" fontId="95" fillId="102" borderId="289" applyNumberFormat="0" applyProtection="0">
      <alignment horizontal="right" vertical="center"/>
    </xf>
    <xf numFmtId="4" fontId="95" fillId="0" borderId="277" applyNumberFormat="0" applyProtection="0">
      <alignment horizontal="left" vertical="center" indent="1"/>
    </xf>
    <xf numFmtId="0" fontId="64" fillId="0" borderId="290" applyNumberFormat="0" applyProtection="0">
      <alignment horizontal="left" vertical="center" indent="1"/>
    </xf>
    <xf numFmtId="0" fontId="64" fillId="0" borderId="290" applyNumberFormat="0" applyProtection="0">
      <alignment horizontal="left" vertical="center" indent="1"/>
    </xf>
    <xf numFmtId="0" fontId="63" fillId="47" borderId="289" applyNumberFormat="0" applyProtection="0">
      <alignment horizontal="left" vertical="top" indent="1"/>
    </xf>
    <xf numFmtId="0" fontId="64" fillId="0" borderId="277" applyNumberFormat="0" applyProtection="0">
      <alignment horizontal="left" vertical="center" indent="1"/>
    </xf>
    <xf numFmtId="0" fontId="64" fillId="0" borderId="277" applyNumberFormat="0" applyProtection="0">
      <alignment horizontal="left" vertical="center" indent="1"/>
    </xf>
    <xf numFmtId="0" fontId="63" fillId="43" borderId="289" applyNumberFormat="0" applyProtection="0">
      <alignment horizontal="left" vertical="top" indent="1"/>
    </xf>
    <xf numFmtId="0" fontId="64" fillId="0" borderId="277" applyNumberFormat="0" applyProtection="0">
      <alignment horizontal="left" vertical="center" indent="1"/>
    </xf>
    <xf numFmtId="0" fontId="63" fillId="49" borderId="289" applyNumberFormat="0" applyProtection="0">
      <alignment horizontal="left" vertical="top" indent="1"/>
    </xf>
    <xf numFmtId="0" fontId="64" fillId="0" borderId="277" applyNumberFormat="0" applyProtection="0">
      <alignment horizontal="left" vertical="center" indent="1"/>
    </xf>
    <xf numFmtId="0" fontId="63" fillId="50" borderId="289" applyNumberFormat="0" applyProtection="0">
      <alignment horizontal="left" vertical="top" indent="1"/>
    </xf>
    <xf numFmtId="4" fontId="95" fillId="40" borderId="289" applyNumberFormat="0" applyProtection="0">
      <alignment vertical="center"/>
    </xf>
    <xf numFmtId="4" fontId="96" fillId="40" borderId="289" applyNumberFormat="0" applyProtection="0">
      <alignment vertical="center"/>
    </xf>
    <xf numFmtId="4" fontId="95" fillId="40" borderId="289" applyNumberFormat="0" applyProtection="0">
      <alignment horizontal="left" vertical="center" indent="1"/>
    </xf>
    <xf numFmtId="0" fontId="95" fillId="40" borderId="289" applyNumberFormat="0" applyProtection="0">
      <alignment horizontal="left" vertical="top" indent="1"/>
    </xf>
    <xf numFmtId="4" fontId="96" fillId="50" borderId="289" applyNumberFormat="0" applyProtection="0">
      <alignment horizontal="right" vertical="center"/>
    </xf>
    <xf numFmtId="4" fontId="118" fillId="0" borderId="277" applyNumberFormat="0" applyProtection="0">
      <alignment horizontal="center" vertical="center" wrapText="1"/>
    </xf>
    <xf numFmtId="4" fontId="118" fillId="0" borderId="277" applyNumberFormat="0" applyProtection="0">
      <alignment horizontal="center" vertical="center" wrapText="1"/>
    </xf>
    <xf numFmtId="0" fontId="95" fillId="0" borderId="277" applyNumberFormat="0" applyProtection="0">
      <alignment horizontal="center" vertical="center" wrapText="1"/>
    </xf>
    <xf numFmtId="0" fontId="58" fillId="0" borderId="277" applyNumberFormat="0" applyProtection="0">
      <alignment horizontal="center" vertical="center" wrapText="1"/>
    </xf>
    <xf numFmtId="0" fontId="95" fillId="0" borderId="277" applyNumberFormat="0" applyProtection="0">
      <alignment horizontal="center" vertical="center" wrapText="1"/>
    </xf>
    <xf numFmtId="4" fontId="103" fillId="0" borderId="277" applyNumberFormat="0" applyProtection="0">
      <alignment horizontal="left" vertical="center" indent="1"/>
    </xf>
    <xf numFmtId="4" fontId="119" fillId="50" borderId="289" applyNumberFormat="0" applyProtection="0">
      <alignment horizontal="right" vertical="center"/>
    </xf>
    <xf numFmtId="0" fontId="9" fillId="0" borderId="300">
      <alignment horizontal="left" vertical="center"/>
    </xf>
    <xf numFmtId="10" fontId="63" fillId="40" borderId="277" applyNumberFormat="0" applyBorder="0" applyAlignment="0" applyProtection="0"/>
    <xf numFmtId="10" fontId="63" fillId="40" borderId="277" applyNumberFormat="0" applyBorder="0" applyAlignment="0" applyProtection="0"/>
    <xf numFmtId="4" fontId="95" fillId="92" borderId="287" applyNumberFormat="0" applyProtection="0">
      <alignment horizontal="left" vertical="center" indent="1"/>
    </xf>
    <xf numFmtId="4" fontId="99" fillId="93" borderId="287" applyNumberFormat="0" applyProtection="0">
      <alignment horizontal="left" vertical="center" indent="1"/>
    </xf>
    <xf numFmtId="0" fontId="5" fillId="96" borderId="277" applyNumberFormat="0">
      <protection locked="0"/>
    </xf>
    <xf numFmtId="0" fontId="5" fillId="96" borderId="277" applyNumberFormat="0">
      <protection locked="0"/>
    </xf>
    <xf numFmtId="0" fontId="95" fillId="48" borderId="289" applyNumberFormat="0" applyProtection="0">
      <alignment horizontal="left" vertical="top" indent="1"/>
    </xf>
    <xf numFmtId="0" fontId="63" fillId="98" borderId="277"/>
    <xf numFmtId="0" fontId="63" fillId="98" borderId="277"/>
    <xf numFmtId="0" fontId="58" fillId="41" borderId="303" applyNumberFormat="0" applyProtection="0">
      <alignment horizontal="left" vertical="top" indent="1"/>
    </xf>
    <xf numFmtId="0" fontId="89" fillId="73" borderId="302" applyNumberFormat="0" applyAlignment="0" applyProtection="0"/>
    <xf numFmtId="4" fontId="53" fillId="42" borderId="303" applyNumberFormat="0" applyProtection="0">
      <alignment horizontal="left" vertical="center" indent="1"/>
    </xf>
    <xf numFmtId="0" fontId="63" fillId="72" borderId="302" applyNumberFormat="0" applyFont="0" applyAlignment="0" applyProtection="0"/>
    <xf numFmtId="4" fontId="53" fillId="41" borderId="289" applyNumberFormat="0" applyProtection="0">
      <alignment vertical="center"/>
    </xf>
    <xf numFmtId="4" fontId="56" fillId="42" borderId="289" applyNumberFormat="0" applyProtection="0">
      <alignment vertical="center"/>
    </xf>
    <xf numFmtId="4" fontId="53" fillId="42" borderId="289" applyNumberFormat="0" applyProtection="0">
      <alignment horizontal="left" vertical="center" indent="1"/>
    </xf>
    <xf numFmtId="0" fontId="53" fillId="42" borderId="289" applyNumberFormat="0" applyProtection="0">
      <alignment horizontal="left" vertical="top" indent="1"/>
    </xf>
    <xf numFmtId="4" fontId="63" fillId="88" borderId="302" applyNumberFormat="0" applyProtection="0">
      <alignment horizontal="right" vertical="center"/>
    </xf>
    <xf numFmtId="4" fontId="55" fillId="30" borderId="289" applyNumberFormat="0" applyProtection="0">
      <alignment horizontal="right" vertical="center"/>
    </xf>
    <xf numFmtId="4" fontId="55" fillId="31" borderId="289" applyNumberFormat="0" applyProtection="0">
      <alignment horizontal="right" vertical="center"/>
    </xf>
    <xf numFmtId="4" fontId="55" fillId="35" borderId="289" applyNumberFormat="0" applyProtection="0">
      <alignment horizontal="right" vertical="center"/>
    </xf>
    <xf numFmtId="4" fontId="55" fillId="33" borderId="289" applyNumberFormat="0" applyProtection="0">
      <alignment horizontal="right" vertical="center"/>
    </xf>
    <xf numFmtId="4" fontId="55" fillId="34" borderId="289" applyNumberFormat="0" applyProtection="0">
      <alignment horizontal="right" vertical="center"/>
    </xf>
    <xf numFmtId="4" fontId="55" fillId="37" borderId="289" applyNumberFormat="0" applyProtection="0">
      <alignment horizontal="right" vertical="center"/>
    </xf>
    <xf numFmtId="4" fontId="55" fillId="36" borderId="289" applyNumberFormat="0" applyProtection="0">
      <alignment horizontal="right" vertical="center"/>
    </xf>
    <xf numFmtId="4" fontId="55" fillId="44" borderId="289" applyNumberFormat="0" applyProtection="0">
      <alignment horizontal="right" vertical="center"/>
    </xf>
    <xf numFmtId="4" fontId="55" fillId="32" borderId="289" applyNumberFormat="0" applyProtection="0">
      <alignment horizontal="right" vertical="center"/>
    </xf>
    <xf numFmtId="4" fontId="95" fillId="34" borderId="301" applyNumberFormat="0" applyProtection="0">
      <alignment horizontal="right" vertical="center"/>
    </xf>
    <xf numFmtId="4" fontId="55" fillId="34" borderId="303" applyNumberFormat="0" applyProtection="0">
      <alignment horizontal="right" vertical="center"/>
    </xf>
    <xf numFmtId="4" fontId="63" fillId="37" borderId="302" applyNumberFormat="0" applyProtection="0">
      <alignment horizontal="right" vertical="center"/>
    </xf>
    <xf numFmtId="4" fontId="55" fillId="48" borderId="289" applyNumberFormat="0" applyProtection="0">
      <alignment horizontal="right" vertical="center"/>
    </xf>
    <xf numFmtId="4" fontId="95" fillId="44" borderId="301" applyNumberFormat="0" applyProtection="0">
      <alignment horizontal="right" vertical="center"/>
    </xf>
    <xf numFmtId="0" fontId="5" fillId="47" borderId="289" applyNumberFormat="0" applyProtection="0">
      <alignment horizontal="left" vertical="center" indent="1"/>
    </xf>
    <xf numFmtId="0" fontId="5" fillId="47" borderId="289" applyNumberFormat="0" applyProtection="0">
      <alignment horizontal="left" vertical="top" indent="1"/>
    </xf>
    <xf numFmtId="0" fontId="5" fillId="43" borderId="289" applyNumberFormat="0" applyProtection="0">
      <alignment horizontal="left" vertical="center" indent="1"/>
    </xf>
    <xf numFmtId="0" fontId="5" fillId="43" borderId="289" applyNumberFormat="0" applyProtection="0">
      <alignment horizontal="left" vertical="top" indent="1"/>
    </xf>
    <xf numFmtId="0" fontId="5" fillId="49" borderId="289" applyNumberFormat="0" applyProtection="0">
      <alignment horizontal="left" vertical="center" indent="1"/>
    </xf>
    <xf numFmtId="0" fontId="5" fillId="49" borderId="289" applyNumberFormat="0" applyProtection="0">
      <alignment horizontal="left" vertical="top" indent="1"/>
    </xf>
    <xf numFmtId="0" fontId="5" fillId="50" borderId="289" applyNumberFormat="0" applyProtection="0">
      <alignment horizontal="left" vertical="center" indent="1"/>
    </xf>
    <xf numFmtId="0" fontId="5" fillId="50" borderId="289" applyNumberFormat="0" applyProtection="0">
      <alignment horizontal="left" vertical="top" indent="1"/>
    </xf>
    <xf numFmtId="4" fontId="55" fillId="40" borderId="289" applyNumberFormat="0" applyProtection="0">
      <alignment vertical="center"/>
    </xf>
    <xf numFmtId="4" fontId="57" fillId="40" borderId="289" applyNumberFormat="0" applyProtection="0">
      <alignment vertical="center"/>
    </xf>
    <xf numFmtId="4" fontId="55" fillId="40" borderId="289" applyNumberFormat="0" applyProtection="0">
      <alignment horizontal="left" vertical="center" indent="1"/>
    </xf>
    <xf numFmtId="0" fontId="55" fillId="40" borderId="289" applyNumberFormat="0" applyProtection="0">
      <alignment horizontal="left" vertical="top" indent="1"/>
    </xf>
    <xf numFmtId="4" fontId="55" fillId="46" borderId="289" applyNumberFormat="0" applyProtection="0">
      <alignment horizontal="right" vertical="center"/>
    </xf>
    <xf numFmtId="4" fontId="57" fillId="46" borderId="289" applyNumberFormat="0" applyProtection="0">
      <alignment horizontal="right" vertical="center"/>
    </xf>
    <xf numFmtId="0" fontId="55" fillId="43" borderId="289" applyNumberFormat="0" applyProtection="0">
      <alignment horizontal="left" vertical="top" indent="1"/>
    </xf>
    <xf numFmtId="4" fontId="60" fillId="46" borderId="289" applyNumberFormat="0" applyProtection="0">
      <alignment horizontal="right" vertical="center"/>
    </xf>
    <xf numFmtId="0" fontId="52" fillId="85" borderId="312" applyNumberFormat="0" applyAlignment="0" applyProtection="0"/>
    <xf numFmtId="0" fontId="53" fillId="42" borderId="303" applyNumberFormat="0" applyProtection="0">
      <alignment horizontal="left" vertical="top" indent="1"/>
    </xf>
    <xf numFmtId="4" fontId="63" fillId="42" borderId="302" applyNumberFormat="0" applyProtection="0">
      <alignment horizontal="left" vertical="center" indent="1"/>
    </xf>
    <xf numFmtId="4" fontId="53" fillId="42" borderId="303" applyNumberFormat="0" applyProtection="0">
      <alignment horizontal="left" vertical="center" indent="1"/>
    </xf>
    <xf numFmtId="0" fontId="55" fillId="43" borderId="303" applyNumberFormat="0" applyProtection="0">
      <alignment horizontal="centerContinuous" vertical="top"/>
    </xf>
    <xf numFmtId="0" fontId="73" fillId="77" borderId="295" applyNumberFormat="0" applyAlignment="0" applyProtection="0"/>
    <xf numFmtId="0" fontId="74" fillId="78" borderId="288"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90" fillId="82" borderId="310" applyNumberFormat="0" applyAlignment="0" applyProtection="0"/>
    <xf numFmtId="0" fontId="90" fillId="82" borderId="310" applyNumberFormat="0" applyAlignment="0" applyProtection="0"/>
    <xf numFmtId="0" fontId="89" fillId="73" borderId="302" applyNumberFormat="0" applyAlignment="0" applyProtection="0"/>
    <xf numFmtId="0" fontId="90" fillId="82" borderId="310" applyNumberFormat="0" applyAlignment="0" applyProtection="0"/>
    <xf numFmtId="0" fontId="89" fillId="73" borderId="302" applyNumberFormat="0" applyAlignment="0" applyProtection="0"/>
    <xf numFmtId="0" fontId="89" fillId="73" borderId="302" applyNumberFormat="0" applyAlignment="0" applyProtection="0"/>
    <xf numFmtId="0" fontId="74" fillId="78" borderId="302" applyNumberFormat="0" applyAlignment="0" applyProtection="0"/>
    <xf numFmtId="0" fontId="5" fillId="72" borderId="311" applyNumberFormat="0" applyFont="0" applyAlignment="0" applyProtection="0"/>
    <xf numFmtId="0" fontId="5" fillId="72" borderId="311" applyNumberFormat="0" applyFont="0" applyAlignment="0" applyProtection="0"/>
    <xf numFmtId="0" fontId="63" fillId="72" borderId="302" applyNumberFormat="0" applyFont="0" applyAlignment="0" applyProtection="0"/>
    <xf numFmtId="0" fontId="63" fillId="72" borderId="302" applyNumberFormat="0" applyFont="0" applyAlignment="0" applyProtection="0"/>
    <xf numFmtId="0" fontId="63" fillId="72" borderId="302" applyNumberFormat="0" applyFont="0" applyAlignment="0" applyProtection="0"/>
    <xf numFmtId="0" fontId="63" fillId="72" borderId="302" applyNumberFormat="0" applyFont="0" applyAlignment="0" applyProtection="0"/>
    <xf numFmtId="0" fontId="52" fillId="85" borderId="312" applyNumberFormat="0" applyAlignment="0" applyProtection="0"/>
    <xf numFmtId="0" fontId="94" fillId="78" borderId="313" applyNumberFormat="0" applyAlignment="0" applyProtection="0"/>
    <xf numFmtId="4" fontId="95" fillId="41" borderId="301" applyNumberFormat="0" applyProtection="0">
      <alignment vertical="center"/>
    </xf>
    <xf numFmtId="4" fontId="63" fillId="41" borderId="302" applyNumberFormat="0" applyProtection="0">
      <alignment vertical="center"/>
    </xf>
    <xf numFmtId="4" fontId="53" fillId="41" borderId="303" applyNumberFormat="0" applyProtection="0">
      <alignment vertical="center"/>
    </xf>
    <xf numFmtId="4" fontId="56" fillId="42" borderId="303" applyNumberFormat="0" applyProtection="0">
      <alignment vertical="center"/>
    </xf>
    <xf numFmtId="4" fontId="96" fillId="41" borderId="301" applyNumberFormat="0" applyProtection="0">
      <alignment vertical="center"/>
    </xf>
    <xf numFmtId="4" fontId="56" fillId="42" borderId="303" applyNumberFormat="0" applyProtection="0">
      <alignment vertical="center"/>
    </xf>
    <xf numFmtId="4" fontId="56" fillId="42" borderId="303" applyNumberFormat="0" applyProtection="0">
      <alignment vertical="center"/>
    </xf>
    <xf numFmtId="4" fontId="95" fillId="41" borderId="301" applyNumberFormat="0" applyProtection="0">
      <alignment horizontal="left" vertical="center" indent="1"/>
    </xf>
    <xf numFmtId="4" fontId="63" fillId="42" borderId="302" applyNumberFormat="0" applyProtection="0">
      <alignment horizontal="left" vertical="center" indent="1"/>
    </xf>
    <xf numFmtId="0" fontId="74" fillId="78" borderId="302" applyNumberFormat="0" applyAlignment="0" applyProtection="0"/>
    <xf numFmtId="0" fontId="73" fillId="77" borderId="309" applyNumberFormat="0" applyAlignment="0" applyProtection="0"/>
    <xf numFmtId="4" fontId="95" fillId="41" borderId="301" applyNumberFormat="0" applyProtection="0">
      <alignment vertical="center"/>
    </xf>
    <xf numFmtId="4" fontId="55" fillId="30" borderId="303" applyNumberFormat="0" applyProtection="0">
      <alignment horizontal="right" vertical="center"/>
    </xf>
    <xf numFmtId="4" fontId="63" fillId="87" borderId="302" applyNumberFormat="0" applyProtection="0">
      <alignment horizontal="left" vertical="center" indent="1"/>
    </xf>
    <xf numFmtId="0" fontId="53" fillId="42" borderId="303" applyNumberFormat="0" applyProtection="0">
      <alignment horizontal="left" vertical="top" indent="1"/>
    </xf>
    <xf numFmtId="0" fontId="58" fillId="41" borderId="303" applyNumberFormat="0" applyProtection="0">
      <alignment horizontal="left" vertical="top" indent="1"/>
    </xf>
    <xf numFmtId="4" fontId="53" fillId="42" borderId="303" applyNumberFormat="0" applyProtection="0">
      <alignment horizontal="left" vertical="center" indent="1"/>
    </xf>
    <xf numFmtId="4" fontId="53" fillId="42" borderId="303" applyNumberFormat="0" applyProtection="0">
      <alignment horizontal="left" vertical="center" indent="1"/>
    </xf>
    <xf numFmtId="4" fontId="63" fillId="42" borderId="302" applyNumberFormat="0" applyProtection="0">
      <alignment horizontal="left" vertical="center" indent="1"/>
    </xf>
    <xf numFmtId="4" fontId="58" fillId="42" borderId="303" applyNumberFormat="0" applyProtection="0">
      <alignment horizontal="left" vertical="center" indent="1"/>
    </xf>
    <xf numFmtId="4" fontId="58" fillId="42" borderId="303" applyNumberFormat="0" applyProtection="0">
      <alignment horizontal="left" vertical="center" indent="1"/>
    </xf>
    <xf numFmtId="4" fontId="56" fillId="42" borderId="303" applyNumberFormat="0" applyProtection="0">
      <alignment vertical="center"/>
    </xf>
    <xf numFmtId="4" fontId="56" fillId="42" borderId="303" applyNumberFormat="0" applyProtection="0">
      <alignment vertical="center"/>
    </xf>
    <xf numFmtId="4" fontId="97" fillId="42" borderId="302" applyNumberFormat="0" applyProtection="0">
      <alignment vertical="center"/>
    </xf>
    <xf numFmtId="4" fontId="97" fillId="42" borderId="302" applyNumberFormat="0" applyProtection="0">
      <alignment vertical="center"/>
    </xf>
    <xf numFmtId="4" fontId="97" fillId="42" borderId="302" applyNumberFormat="0" applyProtection="0">
      <alignment vertical="center"/>
    </xf>
    <xf numFmtId="4" fontId="53" fillId="41" borderId="303" applyNumberFormat="0" applyProtection="0">
      <alignment vertical="center"/>
    </xf>
    <xf numFmtId="4" fontId="53" fillId="41" borderId="303" applyNumberFormat="0" applyProtection="0">
      <alignment vertical="center"/>
    </xf>
    <xf numFmtId="4" fontId="63" fillId="41" borderId="302" applyNumberFormat="0" applyProtection="0">
      <alignment vertical="center"/>
    </xf>
    <xf numFmtId="4" fontId="58" fillId="42" borderId="303" applyNumberFormat="0" applyProtection="0">
      <alignment vertical="center"/>
    </xf>
    <xf numFmtId="0" fontId="94" fillId="78" borderId="313" applyNumberFormat="0" applyAlignment="0" applyProtection="0"/>
    <xf numFmtId="0" fontId="94" fillId="78" borderId="313" applyNumberFormat="0" applyAlignment="0" applyProtection="0"/>
    <xf numFmtId="0" fontId="52" fillId="85" borderId="312" applyNumberFormat="0" applyAlignment="0" applyProtection="0"/>
    <xf numFmtId="0" fontId="63" fillId="72" borderId="302" applyNumberFormat="0" applyFont="0" applyAlignment="0" applyProtection="0"/>
    <xf numFmtId="0" fontId="63" fillId="72" borderId="302" applyNumberFormat="0" applyFont="0" applyAlignment="0" applyProtection="0"/>
    <xf numFmtId="0" fontId="63" fillId="72" borderId="302" applyNumberFormat="0" applyFont="0" applyAlignment="0" applyProtection="0"/>
    <xf numFmtId="0" fontId="89" fillId="73" borderId="288" applyNumberFormat="0" applyAlignment="0" applyProtection="0"/>
    <xf numFmtId="0" fontId="90" fillId="82" borderId="296" applyNumberFormat="0" applyAlignment="0" applyProtection="0"/>
    <xf numFmtId="0" fontId="89" fillId="73" borderId="288" applyNumberFormat="0" applyAlignment="0" applyProtection="0"/>
    <xf numFmtId="0" fontId="89" fillId="73" borderId="288" applyNumberFormat="0" applyAlignment="0" applyProtection="0"/>
    <xf numFmtId="0" fontId="89" fillId="73" borderId="288" applyNumberFormat="0" applyAlignment="0" applyProtection="0"/>
    <xf numFmtId="0" fontId="89" fillId="73" borderId="288" applyNumberFormat="0" applyAlignment="0" applyProtection="0"/>
    <xf numFmtId="0" fontId="89" fillId="73" borderId="288" applyNumberFormat="0" applyAlignment="0" applyProtection="0"/>
    <xf numFmtId="0" fontId="89" fillId="73" borderId="288" applyNumberFormat="0" applyAlignment="0" applyProtection="0"/>
    <xf numFmtId="0" fontId="89" fillId="73" borderId="288" applyNumberFormat="0" applyAlignment="0" applyProtection="0"/>
    <xf numFmtId="0" fontId="5" fillId="72" borderId="311" applyNumberFormat="0" applyFon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74" fillId="78" borderId="302" applyNumberFormat="0" applyAlignment="0" applyProtection="0"/>
    <xf numFmtId="0" fontId="63" fillId="72" borderId="302" applyNumberFormat="0" applyFont="0" applyAlignment="0" applyProtection="0"/>
    <xf numFmtId="0" fontId="5" fillId="72" borderId="297" applyNumberFormat="0" applyFont="0" applyAlignment="0" applyProtection="0"/>
    <xf numFmtId="0" fontId="63" fillId="72" borderId="288" applyNumberFormat="0" applyFont="0" applyAlignment="0" applyProtection="0"/>
    <xf numFmtId="0" fontId="63" fillId="72" borderId="288" applyNumberFormat="0" applyFont="0" applyAlignment="0" applyProtection="0"/>
    <xf numFmtId="0" fontId="63" fillId="72" borderId="288" applyNumberFormat="0" applyFont="0" applyAlignment="0" applyProtection="0"/>
    <xf numFmtId="0" fontId="90" fillId="82" borderId="310" applyNumberFormat="0" applyAlignment="0" applyProtection="0"/>
    <xf numFmtId="0" fontId="9" fillId="0" borderId="314">
      <alignment horizontal="left" vertical="center"/>
    </xf>
    <xf numFmtId="0" fontId="90" fillId="82" borderId="310" applyNumberFormat="0" applyAlignment="0" applyProtection="0"/>
    <xf numFmtId="0" fontId="89" fillId="73" borderId="302" applyNumberFormat="0" applyAlignment="0" applyProtection="0"/>
    <xf numFmtId="0" fontId="63" fillId="72" borderId="302" applyNumberFormat="0" applyFont="0" applyAlignment="0" applyProtection="0"/>
    <xf numFmtId="0" fontId="63" fillId="72" borderId="288" applyNumberFormat="0" applyFont="0" applyAlignment="0" applyProtection="0"/>
    <xf numFmtId="0" fontId="63" fillId="72" borderId="288" applyNumberFormat="0" applyFont="0" applyAlignment="0" applyProtection="0"/>
    <xf numFmtId="0" fontId="52" fillId="85" borderId="298" applyNumberFormat="0" applyAlignment="0" applyProtection="0"/>
    <xf numFmtId="0" fontId="94" fillId="78" borderId="299" applyNumberFormat="0" applyAlignment="0" applyProtection="0"/>
    <xf numFmtId="4" fontId="53" fillId="42" borderId="303" applyNumberFormat="0" applyProtection="0">
      <alignment horizontal="left" vertical="center" indent="1"/>
    </xf>
    <xf numFmtId="0" fontId="53" fillId="42" borderId="303" applyNumberFormat="0" applyProtection="0">
      <alignment horizontal="left" vertical="top" indent="1"/>
    </xf>
    <xf numFmtId="0" fontId="53" fillId="42" borderId="303" applyNumberFormat="0" applyProtection="0">
      <alignment horizontal="left" vertical="top" indent="1"/>
    </xf>
    <xf numFmtId="0" fontId="53" fillId="42" borderId="303" applyNumberFormat="0" applyProtection="0">
      <alignment horizontal="left" vertical="top" indent="1"/>
    </xf>
    <xf numFmtId="4" fontId="63" fillId="86" borderId="301" applyNumberFormat="0" applyProtection="0">
      <alignment horizontal="left" vertical="center" indent="1"/>
    </xf>
    <xf numFmtId="4" fontId="63" fillId="86" borderId="301" applyNumberFormat="0" applyProtection="0">
      <alignment horizontal="left" vertical="center" indent="1"/>
    </xf>
    <xf numFmtId="4" fontId="95" fillId="30" borderId="301" applyNumberFormat="0" applyProtection="0">
      <alignment horizontal="right" vertical="center"/>
    </xf>
    <xf numFmtId="4" fontId="95" fillId="30" borderId="301" applyNumberFormat="0" applyProtection="0">
      <alignment horizontal="right" vertical="center"/>
    </xf>
    <xf numFmtId="4" fontId="95" fillId="30" borderId="301" applyNumberFormat="0" applyProtection="0">
      <alignment horizontal="right" vertical="center"/>
    </xf>
    <xf numFmtId="4" fontId="63" fillId="30" borderId="302" applyNumberFormat="0" applyProtection="0">
      <alignment horizontal="right" vertical="center"/>
    </xf>
    <xf numFmtId="4" fontId="63" fillId="30" borderId="302" applyNumberFormat="0" applyProtection="0">
      <alignment horizontal="right" vertical="center"/>
    </xf>
    <xf numFmtId="4" fontId="63" fillId="30" borderId="302" applyNumberFormat="0" applyProtection="0">
      <alignment horizontal="right" vertical="center"/>
    </xf>
    <xf numFmtId="4" fontId="55" fillId="30" borderId="303" applyNumberFormat="0" applyProtection="0">
      <alignment horizontal="right" vertical="center"/>
    </xf>
    <xf numFmtId="4" fontId="55" fillId="30" borderId="303" applyNumberFormat="0" applyProtection="0">
      <alignment horizontal="right" vertical="center"/>
    </xf>
    <xf numFmtId="4" fontId="55" fillId="31" borderId="303" applyNumberFormat="0" applyProtection="0">
      <alignment horizontal="right" vertical="center"/>
    </xf>
    <xf numFmtId="4" fontId="55" fillId="31" borderId="303" applyNumberFormat="0" applyProtection="0">
      <alignment horizontal="right" vertical="center"/>
    </xf>
    <xf numFmtId="4" fontId="95" fillId="31" borderId="301" applyNumberFormat="0" applyProtection="0">
      <alignment horizontal="right" vertical="center"/>
    </xf>
    <xf numFmtId="4" fontId="53" fillId="41" borderId="289" applyNumberFormat="0" applyProtection="0">
      <alignment vertical="center"/>
    </xf>
    <xf numFmtId="4" fontId="95" fillId="31" borderId="301" applyNumberFormat="0" applyProtection="0">
      <alignment horizontal="right" vertical="center"/>
    </xf>
    <xf numFmtId="4" fontId="95" fillId="31" borderId="301" applyNumberFormat="0" applyProtection="0">
      <alignment horizontal="right" vertical="center"/>
    </xf>
    <xf numFmtId="4" fontId="63" fillId="41" borderId="288" applyNumberFormat="0" applyProtection="0">
      <alignment vertical="center"/>
    </xf>
    <xf numFmtId="4" fontId="63" fillId="41" borderId="288" applyNumberFormat="0" applyProtection="0">
      <alignment vertical="center"/>
    </xf>
    <xf numFmtId="4" fontId="53" fillId="41" borderId="289" applyNumberFormat="0" applyProtection="0">
      <alignment vertical="center"/>
    </xf>
    <xf numFmtId="4" fontId="56" fillId="42" borderId="289" applyNumberFormat="0" applyProtection="0">
      <alignment vertical="center"/>
    </xf>
    <xf numFmtId="4" fontId="95" fillId="31" borderId="301" applyNumberFormat="0" applyProtection="0">
      <alignment horizontal="right" vertical="center"/>
    </xf>
    <xf numFmtId="4" fontId="63" fillId="88" borderId="302" applyNumberFormat="0" applyProtection="0">
      <alignment horizontal="right" vertical="center"/>
    </xf>
    <xf numFmtId="4" fontId="97" fillId="42" borderId="288" applyNumberFormat="0" applyProtection="0">
      <alignment vertical="center"/>
    </xf>
    <xf numFmtId="4" fontId="97" fillId="42" borderId="288" applyNumberFormat="0" applyProtection="0">
      <alignment vertical="center"/>
    </xf>
    <xf numFmtId="4" fontId="53" fillId="42" borderId="289" applyNumberFormat="0" applyProtection="0">
      <alignment horizontal="left" vertical="center" indent="1"/>
    </xf>
    <xf numFmtId="4" fontId="63" fillId="88" borderId="302" applyNumberFormat="0" applyProtection="0">
      <alignment horizontal="right" vertical="center"/>
    </xf>
    <xf numFmtId="4" fontId="63" fillId="88" borderId="302" applyNumberFormat="0" applyProtection="0">
      <alignment horizontal="right" vertical="center"/>
    </xf>
    <xf numFmtId="4" fontId="63" fillId="42" borderId="288" applyNumberFormat="0" applyProtection="0">
      <alignment horizontal="left" vertical="center" indent="1"/>
    </xf>
    <xf numFmtId="4" fontId="63" fillId="42" borderId="288" applyNumberFormat="0" applyProtection="0">
      <alignment horizontal="left" vertical="center" indent="1"/>
    </xf>
    <xf numFmtId="4" fontId="53" fillId="42" borderId="289" applyNumberFormat="0" applyProtection="0">
      <alignment horizontal="left" vertical="center" indent="1"/>
    </xf>
    <xf numFmtId="0" fontId="53" fillId="42" borderId="289" applyNumberFormat="0" applyProtection="0">
      <alignment horizontal="left" vertical="top" indent="1"/>
    </xf>
    <xf numFmtId="0" fontId="58" fillId="41" borderId="289" applyNumberFormat="0" applyProtection="0">
      <alignment horizontal="left" vertical="top" indent="1"/>
    </xf>
    <xf numFmtId="0" fontId="58" fillId="41" borderId="289" applyNumberFormat="0" applyProtection="0">
      <alignment horizontal="left" vertical="top" indent="1"/>
    </xf>
    <xf numFmtId="4" fontId="55" fillId="31" borderId="303" applyNumberFormat="0" applyProtection="0">
      <alignment horizontal="right" vertical="center"/>
    </xf>
    <xf numFmtId="4" fontId="55" fillId="31" borderId="303" applyNumberFormat="0" applyProtection="0">
      <alignment horizontal="right" vertical="center"/>
    </xf>
    <xf numFmtId="4" fontId="55" fillId="35" borderId="303" applyNumberFormat="0" applyProtection="0">
      <alignment horizontal="right" vertical="center"/>
    </xf>
    <xf numFmtId="4" fontId="95" fillId="35" borderId="301" applyNumberFormat="0" applyProtection="0">
      <alignment horizontal="right" vertical="center"/>
    </xf>
    <xf numFmtId="4" fontId="95" fillId="35" borderId="301" applyNumberFormat="0" applyProtection="0">
      <alignment horizontal="right" vertical="center"/>
    </xf>
    <xf numFmtId="4" fontId="95" fillId="35" borderId="301" applyNumberFormat="0" applyProtection="0">
      <alignment horizontal="right" vertical="center"/>
    </xf>
    <xf numFmtId="4" fontId="63" fillId="87" borderId="288" applyNumberFormat="0" applyProtection="0">
      <alignment horizontal="left" vertical="center" indent="1"/>
    </xf>
    <xf numFmtId="4" fontId="63" fillId="87" borderId="288" applyNumberFormat="0" applyProtection="0">
      <alignment horizontal="left" vertical="center" indent="1"/>
    </xf>
    <xf numFmtId="4" fontId="55" fillId="30" borderId="289" applyNumberFormat="0" applyProtection="0">
      <alignment horizontal="right" vertical="center"/>
    </xf>
    <xf numFmtId="4" fontId="63" fillId="35" borderId="304" applyNumberFormat="0" applyProtection="0">
      <alignment horizontal="right" vertical="center"/>
    </xf>
    <xf numFmtId="4" fontId="55" fillId="35" borderId="303" applyNumberFormat="0" applyProtection="0">
      <alignment horizontal="right" vertical="center"/>
    </xf>
    <xf numFmtId="4" fontId="63" fillId="30" borderId="288" applyNumberFormat="0" applyProtection="0">
      <alignment horizontal="right" vertical="center"/>
    </xf>
    <xf numFmtId="4" fontId="63" fillId="30" borderId="288" applyNumberFormat="0" applyProtection="0">
      <alignment horizontal="right" vertical="center"/>
    </xf>
    <xf numFmtId="4" fontId="55" fillId="31" borderId="289" applyNumberFormat="0" applyProtection="0">
      <alignment horizontal="right" vertical="center"/>
    </xf>
    <xf numFmtId="4" fontId="55" fillId="35" borderId="303" applyNumberFormat="0" applyProtection="0">
      <alignment horizontal="right" vertical="center"/>
    </xf>
    <xf numFmtId="4" fontId="55" fillId="33" borderId="303" applyNumberFormat="0" applyProtection="0">
      <alignment horizontal="right" vertical="center"/>
    </xf>
    <xf numFmtId="4" fontId="63" fillId="88" borderId="288" applyNumberFormat="0" applyProtection="0">
      <alignment horizontal="right" vertical="center"/>
    </xf>
    <xf numFmtId="4" fontId="63" fillId="88" borderId="288" applyNumberFormat="0" applyProtection="0">
      <alignment horizontal="right" vertical="center"/>
    </xf>
    <xf numFmtId="4" fontId="55" fillId="35" borderId="289" applyNumberFormat="0" applyProtection="0">
      <alignment horizontal="right" vertical="center"/>
    </xf>
    <xf numFmtId="4" fontId="55" fillId="33" borderId="303" applyNumberFormat="0" applyProtection="0">
      <alignment horizontal="right" vertical="center"/>
    </xf>
    <xf numFmtId="4" fontId="95" fillId="33" borderId="301" applyNumberFormat="0" applyProtection="0">
      <alignment horizontal="right" vertical="center"/>
    </xf>
    <xf numFmtId="4" fontId="63" fillId="35" borderId="290" applyNumberFormat="0" applyProtection="0">
      <alignment horizontal="right" vertical="center"/>
    </xf>
    <xf numFmtId="4" fontId="63" fillId="35" borderId="290" applyNumberFormat="0" applyProtection="0">
      <alignment horizontal="right" vertical="center"/>
    </xf>
    <xf numFmtId="4" fontId="55" fillId="33" borderId="289" applyNumberFormat="0" applyProtection="0">
      <alignment horizontal="right" vertical="center"/>
    </xf>
    <xf numFmtId="4" fontId="95" fillId="33" borderId="301" applyNumberFormat="0" applyProtection="0">
      <alignment horizontal="right" vertical="center"/>
    </xf>
    <xf numFmtId="4" fontId="95" fillId="33" borderId="301" applyNumberFormat="0" applyProtection="0">
      <alignment horizontal="right" vertical="center"/>
    </xf>
    <xf numFmtId="4" fontId="63" fillId="33" borderId="288" applyNumberFormat="0" applyProtection="0">
      <alignment horizontal="right" vertical="center"/>
    </xf>
    <xf numFmtId="4" fontId="63" fillId="33" borderId="288" applyNumberFormat="0" applyProtection="0">
      <alignment horizontal="right" vertical="center"/>
    </xf>
    <xf numFmtId="4" fontId="55" fillId="34" borderId="289" applyNumberFormat="0" applyProtection="0">
      <alignment horizontal="right" vertical="center"/>
    </xf>
    <xf numFmtId="4" fontId="95" fillId="33" borderId="301" applyNumberFormat="0" applyProtection="0">
      <alignment horizontal="right" vertical="center"/>
    </xf>
    <xf numFmtId="4" fontId="63" fillId="33" borderId="302" applyNumberFormat="0" applyProtection="0">
      <alignment horizontal="right" vertical="center"/>
    </xf>
    <xf numFmtId="4" fontId="63" fillId="34" borderId="288" applyNumberFormat="0" applyProtection="0">
      <alignment horizontal="right" vertical="center"/>
    </xf>
    <xf numFmtId="4" fontId="63" fillId="34" borderId="288" applyNumberFormat="0" applyProtection="0">
      <alignment horizontal="right" vertical="center"/>
    </xf>
    <xf numFmtId="4" fontId="55" fillId="37" borderId="289" applyNumberFormat="0" applyProtection="0">
      <alignment horizontal="right" vertical="center"/>
    </xf>
    <xf numFmtId="4" fontId="63" fillId="33" borderId="302" applyNumberFormat="0" applyProtection="0">
      <alignment horizontal="right" vertical="center"/>
    </xf>
    <xf numFmtId="4" fontId="63" fillId="33" borderId="302" applyNumberFormat="0" applyProtection="0">
      <alignment horizontal="right" vertical="center"/>
    </xf>
    <xf numFmtId="4" fontId="63" fillId="37" borderId="288" applyNumberFormat="0" applyProtection="0">
      <alignment horizontal="right" vertical="center"/>
    </xf>
    <xf numFmtId="4" fontId="63" fillId="37" borderId="288" applyNumberFormat="0" applyProtection="0">
      <alignment horizontal="right" vertical="center"/>
    </xf>
    <xf numFmtId="4" fontId="55" fillId="36" borderId="289" applyNumberFormat="0" applyProtection="0">
      <alignment horizontal="right" vertical="center"/>
    </xf>
    <xf numFmtId="4" fontId="63" fillId="33" borderId="302" applyNumberFormat="0" applyProtection="0">
      <alignment horizontal="right" vertical="center"/>
    </xf>
    <xf numFmtId="4" fontId="55" fillId="33" borderId="303" applyNumberFormat="0" applyProtection="0">
      <alignment horizontal="right" vertical="center"/>
    </xf>
    <xf numFmtId="4" fontId="63" fillId="36" borderId="288" applyNumberFormat="0" applyProtection="0">
      <alignment horizontal="right" vertical="center"/>
    </xf>
    <xf numFmtId="4" fontId="63" fillId="36" borderId="288" applyNumberFormat="0" applyProtection="0">
      <alignment horizontal="right" vertical="center"/>
    </xf>
    <xf numFmtId="4" fontId="55" fillId="44" borderId="289" applyNumberFormat="0" applyProtection="0">
      <alignment horizontal="right" vertical="center"/>
    </xf>
    <xf numFmtId="4" fontId="55" fillId="33" borderId="303" applyNumberFormat="0" applyProtection="0">
      <alignment horizontal="right" vertical="center"/>
    </xf>
    <xf numFmtId="4" fontId="55" fillId="34" borderId="303" applyNumberFormat="0" applyProtection="0">
      <alignment horizontal="right" vertical="center"/>
    </xf>
    <xf numFmtId="4" fontId="63" fillId="44" borderId="288" applyNumberFormat="0" applyProtection="0">
      <alignment horizontal="right" vertical="center"/>
    </xf>
    <xf numFmtId="4" fontId="63" fillId="44" borderId="288" applyNumberFormat="0" applyProtection="0">
      <alignment horizontal="right" vertical="center"/>
    </xf>
    <xf numFmtId="4" fontId="55" fillId="32" borderId="289" applyNumberFormat="0" applyProtection="0">
      <alignment horizontal="right" vertical="center"/>
    </xf>
    <xf numFmtId="4" fontId="55" fillId="34" borderId="303" applyNumberFormat="0" applyProtection="0">
      <alignment horizontal="right" vertical="center"/>
    </xf>
    <xf numFmtId="4" fontId="95" fillId="34" borderId="301" applyNumberFormat="0" applyProtection="0">
      <alignment horizontal="right" vertical="center"/>
    </xf>
    <xf numFmtId="4" fontId="63" fillId="32" borderId="288" applyNumberFormat="0" applyProtection="0">
      <alignment horizontal="right" vertical="center"/>
    </xf>
    <xf numFmtId="4" fontId="63" fillId="32" borderId="288" applyNumberFormat="0" applyProtection="0">
      <alignment horizontal="right" vertical="center"/>
    </xf>
    <xf numFmtId="4" fontId="95" fillId="34" borderId="301" applyNumberFormat="0" applyProtection="0">
      <alignment horizontal="right" vertical="center"/>
    </xf>
    <xf numFmtId="4" fontId="63" fillId="34" borderId="302" applyNumberFormat="0" applyProtection="0">
      <alignment horizontal="right" vertical="center"/>
    </xf>
    <xf numFmtId="4" fontId="63" fillId="34" borderId="302" applyNumberFormat="0" applyProtection="0">
      <alignment horizontal="right" vertical="center"/>
    </xf>
    <xf numFmtId="4" fontId="63" fillId="45" borderId="290" applyNumberFormat="0" applyProtection="0">
      <alignment horizontal="left" vertical="center" indent="1"/>
    </xf>
    <xf numFmtId="4" fontId="63" fillId="45" borderId="290" applyNumberFormat="0" applyProtection="0">
      <alignment horizontal="left" vertical="center" indent="1"/>
    </xf>
    <xf numFmtId="4" fontId="55" fillId="37" borderId="303" applyNumberFormat="0" applyProtection="0">
      <alignment horizontal="right" vertical="center"/>
    </xf>
    <xf numFmtId="4" fontId="95" fillId="37" borderId="301" applyNumberFormat="0" applyProtection="0">
      <alignment horizontal="right" vertical="center"/>
    </xf>
    <xf numFmtId="4" fontId="95" fillId="37" borderId="301" applyNumberFormat="0" applyProtection="0">
      <alignment horizontal="right" vertical="center"/>
    </xf>
    <xf numFmtId="4" fontId="5" fillId="91" borderId="290" applyNumberFormat="0" applyProtection="0">
      <alignment horizontal="left" vertical="center" indent="1"/>
    </xf>
    <xf numFmtId="4" fontId="5" fillId="91" borderId="290" applyNumberFormat="0" applyProtection="0">
      <alignment horizontal="left" vertical="center" indent="1"/>
    </xf>
    <xf numFmtId="4" fontId="63" fillId="37" borderId="302" applyNumberFormat="0" applyProtection="0">
      <alignment horizontal="right" vertical="center"/>
    </xf>
    <xf numFmtId="4" fontId="63" fillId="37" borderId="302" applyNumberFormat="0" applyProtection="0">
      <alignment horizontal="right" vertical="center"/>
    </xf>
    <xf numFmtId="4" fontId="5" fillId="91" borderId="290" applyNumberFormat="0" applyProtection="0">
      <alignment horizontal="left" vertical="center" indent="1"/>
    </xf>
    <xf numFmtId="4" fontId="55" fillId="37" borderId="303" applyNumberFormat="0" applyProtection="0">
      <alignment horizontal="right" vertical="center"/>
    </xf>
    <xf numFmtId="4" fontId="55" fillId="36" borderId="303" applyNumberFormat="0" applyProtection="0">
      <alignment horizontal="right" vertical="center"/>
    </xf>
    <xf numFmtId="4" fontId="55" fillId="36" borderId="303" applyNumberFormat="0" applyProtection="0">
      <alignment horizontal="right" vertical="center"/>
    </xf>
    <xf numFmtId="4" fontId="5" fillId="91" borderId="290" applyNumberFormat="0" applyProtection="0">
      <alignment horizontal="left" vertical="center" indent="1"/>
    </xf>
    <xf numFmtId="4" fontId="95" fillId="36" borderId="301" applyNumberFormat="0" applyProtection="0">
      <alignment horizontal="right" vertical="center"/>
    </xf>
    <xf numFmtId="4" fontId="95" fillId="36" borderId="301" applyNumberFormat="0" applyProtection="0">
      <alignment horizontal="right" vertical="center"/>
    </xf>
    <xf numFmtId="4" fontId="95" fillId="36" borderId="301" applyNumberFormat="0" applyProtection="0">
      <alignment horizontal="right" vertical="center"/>
    </xf>
    <xf numFmtId="4" fontId="95" fillId="36" borderId="301" applyNumberFormat="0" applyProtection="0">
      <alignment horizontal="right" vertical="center"/>
    </xf>
    <xf numFmtId="4" fontId="63" fillId="36" borderId="302" applyNumberFormat="0" applyProtection="0">
      <alignment horizontal="right" vertical="center"/>
    </xf>
    <xf numFmtId="4" fontId="63" fillId="36" borderId="302" applyNumberFormat="0" applyProtection="0">
      <alignment horizontal="right" vertical="center"/>
    </xf>
    <xf numFmtId="4" fontId="63" fillId="36" borderId="302" applyNumberFormat="0" applyProtection="0">
      <alignment horizontal="right" vertical="center"/>
    </xf>
    <xf numFmtId="4" fontId="55" fillId="36" borderId="303" applyNumberFormat="0" applyProtection="0">
      <alignment horizontal="right" vertical="center"/>
    </xf>
    <xf numFmtId="4" fontId="55" fillId="36" borderId="303" applyNumberFormat="0" applyProtection="0">
      <alignment horizontal="right" vertical="center"/>
    </xf>
    <xf numFmtId="4" fontId="55" fillId="44" borderId="303" applyNumberFormat="0" applyProtection="0">
      <alignment horizontal="right" vertical="center"/>
    </xf>
    <xf numFmtId="4" fontId="55" fillId="44" borderId="303" applyNumberFormat="0" applyProtection="0">
      <alignment horizontal="right" vertical="center"/>
    </xf>
    <xf numFmtId="4" fontId="63" fillId="48" borderId="288" applyNumberFormat="0" applyProtection="0">
      <alignment horizontal="right" vertical="center"/>
    </xf>
    <xf numFmtId="4" fontId="63" fillId="48" borderId="288" applyNumberFormat="0" applyProtection="0">
      <alignment horizontal="right" vertical="center"/>
    </xf>
    <xf numFmtId="4" fontId="95" fillId="44" borderId="301" applyNumberFormat="0" applyProtection="0">
      <alignment horizontal="right" vertical="center"/>
    </xf>
    <xf numFmtId="4" fontId="95" fillId="44" borderId="301" applyNumberFormat="0" applyProtection="0">
      <alignment horizontal="right" vertical="center"/>
    </xf>
    <xf numFmtId="4" fontId="63" fillId="44" borderId="302" applyNumberFormat="0" applyProtection="0">
      <alignment horizontal="right" vertical="center"/>
    </xf>
    <xf numFmtId="4" fontId="63" fillId="46" borderId="290" applyNumberFormat="0" applyProtection="0">
      <alignment horizontal="left" vertical="center" indent="1"/>
    </xf>
    <xf numFmtId="4" fontId="63" fillId="44" borderId="302" applyNumberFormat="0" applyProtection="0">
      <alignment horizontal="right" vertical="center"/>
    </xf>
    <xf numFmtId="4" fontId="63" fillId="44" borderId="302" applyNumberFormat="0" applyProtection="0">
      <alignment horizontal="right" vertical="center"/>
    </xf>
    <xf numFmtId="4" fontId="55" fillId="44" borderId="303" applyNumberFormat="0" applyProtection="0">
      <alignment horizontal="right" vertical="center"/>
    </xf>
    <xf numFmtId="4" fontId="95" fillId="41" borderId="301" applyNumberFormat="0" applyProtection="0">
      <alignment vertical="center"/>
    </xf>
    <xf numFmtId="4" fontId="63" fillId="46" borderId="290" applyNumberFormat="0" applyProtection="0">
      <alignment horizontal="left" vertical="center" indent="1"/>
    </xf>
    <xf numFmtId="0" fontId="89" fillId="73" borderId="302" applyNumberFormat="0" applyAlignment="0" applyProtection="0"/>
    <xf numFmtId="4" fontId="63" fillId="48" borderId="290" applyNumberFormat="0" applyProtection="0">
      <alignment horizontal="left" vertical="center" indent="1"/>
    </xf>
    <xf numFmtId="4" fontId="63" fillId="41" borderId="302" applyNumberFormat="0" applyProtection="0">
      <alignment vertical="center"/>
    </xf>
    <xf numFmtId="4" fontId="97" fillId="42" borderId="302" applyNumberFormat="0" applyProtection="0">
      <alignment vertical="center"/>
    </xf>
    <xf numFmtId="4" fontId="63" fillId="48" borderId="290" applyNumberFormat="0" applyProtection="0">
      <alignment horizontal="left" vertical="center" indent="1"/>
    </xf>
    <xf numFmtId="4" fontId="63" fillId="42" borderId="302" applyNumberFormat="0" applyProtection="0">
      <alignment horizontal="left" vertical="center" indent="1"/>
    </xf>
    <xf numFmtId="0" fontId="5" fillId="47" borderId="289" applyNumberFormat="0" applyProtection="0">
      <alignment horizontal="left" vertical="center" indent="1"/>
    </xf>
    <xf numFmtId="0" fontId="5" fillId="47" borderId="289" applyNumberFormat="0" applyProtection="0">
      <alignment horizontal="left" vertical="center" indent="1"/>
    </xf>
    <xf numFmtId="0" fontId="5" fillId="47" borderId="289" applyNumberFormat="0" applyProtection="0">
      <alignment horizontal="left" vertical="center" indent="1"/>
    </xf>
    <xf numFmtId="0" fontId="5" fillId="47" borderId="289" applyNumberFormat="0" applyProtection="0">
      <alignment horizontal="left" vertical="center" indent="1"/>
    </xf>
    <xf numFmtId="0" fontId="63" fillId="94" borderId="288" applyNumberFormat="0" applyProtection="0">
      <alignment horizontal="left" vertical="center" indent="1"/>
    </xf>
    <xf numFmtId="0" fontId="5" fillId="47" borderId="289" applyNumberFormat="0" applyProtection="0">
      <alignment horizontal="left" vertical="center" indent="1"/>
    </xf>
    <xf numFmtId="0" fontId="5" fillId="47" borderId="289" applyNumberFormat="0" applyProtection="0">
      <alignment horizontal="left" vertical="center" indent="1"/>
    </xf>
    <xf numFmtId="0" fontId="5" fillId="47" borderId="289" applyNumberFormat="0" applyProtection="0">
      <alignment horizontal="left" vertical="center" indent="1"/>
    </xf>
    <xf numFmtId="0" fontId="5" fillId="47" borderId="289" applyNumberFormat="0" applyProtection="0">
      <alignment horizontal="left" vertical="center" indent="1"/>
    </xf>
    <xf numFmtId="0" fontId="5" fillId="47" borderId="289" applyNumberFormat="0" applyProtection="0">
      <alignment horizontal="left" vertical="center" indent="1"/>
    </xf>
    <xf numFmtId="0" fontId="63" fillId="94" borderId="288" applyNumberFormat="0" applyProtection="0">
      <alignment horizontal="left" vertical="center" indent="1"/>
    </xf>
    <xf numFmtId="0" fontId="5" fillId="47" borderId="289" applyNumberFormat="0" applyProtection="0">
      <alignment horizontal="left" vertical="center" indent="1"/>
    </xf>
    <xf numFmtId="0" fontId="5" fillId="47" borderId="289" applyNumberFormat="0" applyProtection="0">
      <alignment horizontal="left" vertical="center" indent="1"/>
    </xf>
    <xf numFmtId="0" fontId="5" fillId="47" borderId="289" applyNumberFormat="0" applyProtection="0">
      <alignment horizontal="left" vertical="center" indent="1"/>
    </xf>
    <xf numFmtId="0" fontId="5" fillId="47" borderId="289" applyNumberFormat="0" applyProtection="0">
      <alignment horizontal="left" vertical="center" indent="1"/>
    </xf>
    <xf numFmtId="0" fontId="5" fillId="47" borderId="289" applyNumberFormat="0" applyProtection="0">
      <alignment horizontal="left" vertical="top" indent="1"/>
    </xf>
    <xf numFmtId="0" fontId="5" fillId="47" borderId="289" applyNumberFormat="0" applyProtection="0">
      <alignment horizontal="left" vertical="top" indent="1"/>
    </xf>
    <xf numFmtId="0" fontId="63" fillId="91" borderId="289" applyNumberFormat="0" applyProtection="0">
      <alignment horizontal="left" vertical="top" indent="1"/>
    </xf>
    <xf numFmtId="0" fontId="5" fillId="47" borderId="289" applyNumberFormat="0" applyProtection="0">
      <alignment horizontal="left" vertical="top" indent="1"/>
    </xf>
    <xf numFmtId="0" fontId="5" fillId="47" borderId="289" applyNumberFormat="0" applyProtection="0">
      <alignment horizontal="left" vertical="top" indent="1"/>
    </xf>
    <xf numFmtId="0" fontId="5" fillId="47" borderId="289" applyNumberFormat="0" applyProtection="0">
      <alignment horizontal="left" vertical="top" indent="1"/>
    </xf>
    <xf numFmtId="0" fontId="63" fillId="91" borderId="289" applyNumberFormat="0" applyProtection="0">
      <alignment horizontal="left" vertical="top" indent="1"/>
    </xf>
    <xf numFmtId="0" fontId="63" fillId="91" borderId="289" applyNumberFormat="0" applyProtection="0">
      <alignment horizontal="left" vertical="top" indent="1"/>
    </xf>
    <xf numFmtId="0" fontId="5" fillId="47" borderId="289" applyNumberFormat="0" applyProtection="0">
      <alignment horizontal="left" vertical="top" indent="1"/>
    </xf>
    <xf numFmtId="0" fontId="63" fillId="91" borderId="289" applyNumberFormat="0" applyProtection="0">
      <alignment horizontal="left" vertical="top" indent="1"/>
    </xf>
    <xf numFmtId="0" fontId="5" fillId="47" borderId="289" applyNumberFormat="0" applyProtection="0">
      <alignment horizontal="left" vertical="top" indent="1"/>
    </xf>
    <xf numFmtId="0" fontId="5" fillId="47" borderId="289" applyNumberFormat="0" applyProtection="0">
      <alignment horizontal="left" vertical="top" indent="1"/>
    </xf>
    <xf numFmtId="0" fontId="5" fillId="47" borderId="289" applyNumberFormat="0" applyProtection="0">
      <alignment horizontal="left" vertical="top" indent="1"/>
    </xf>
    <xf numFmtId="0" fontId="5" fillId="47" borderId="289" applyNumberFormat="0" applyProtection="0">
      <alignment horizontal="left" vertical="top" indent="1"/>
    </xf>
    <xf numFmtId="0" fontId="5" fillId="47" borderId="289" applyNumberFormat="0" applyProtection="0">
      <alignment horizontal="left" vertical="top" indent="1"/>
    </xf>
    <xf numFmtId="0" fontId="5" fillId="43" borderId="289" applyNumberFormat="0" applyProtection="0">
      <alignment horizontal="left" vertical="center" indent="1"/>
    </xf>
    <xf numFmtId="0" fontId="5" fillId="43" borderId="289" applyNumberFormat="0" applyProtection="0">
      <alignment horizontal="left" vertical="center" indent="1"/>
    </xf>
    <xf numFmtId="0" fontId="5" fillId="43" borderId="289" applyNumberFormat="0" applyProtection="0">
      <alignment horizontal="left" vertical="center" indent="1"/>
    </xf>
    <xf numFmtId="0" fontId="5" fillId="43" borderId="289" applyNumberFormat="0" applyProtection="0">
      <alignment horizontal="left" vertical="center" indent="1"/>
    </xf>
    <xf numFmtId="0" fontId="63" fillId="93" borderId="288" applyNumberFormat="0" applyProtection="0">
      <alignment horizontal="left" vertical="center" indent="1"/>
    </xf>
    <xf numFmtId="0" fontId="5" fillId="43" borderId="289" applyNumberFormat="0" applyProtection="0">
      <alignment horizontal="left" vertical="center" indent="1"/>
    </xf>
    <xf numFmtId="0" fontId="5" fillId="43" borderId="289" applyNumberFormat="0" applyProtection="0">
      <alignment horizontal="left" vertical="center" indent="1"/>
    </xf>
    <xf numFmtId="0" fontId="5" fillId="43" borderId="289" applyNumberFormat="0" applyProtection="0">
      <alignment horizontal="left" vertical="center" indent="1"/>
    </xf>
    <xf numFmtId="0" fontId="5" fillId="43" borderId="289" applyNumberFormat="0" applyProtection="0">
      <alignment horizontal="left" vertical="center" indent="1"/>
    </xf>
    <xf numFmtId="0" fontId="5" fillId="43" borderId="289" applyNumberFormat="0" applyProtection="0">
      <alignment horizontal="left" vertical="center" indent="1"/>
    </xf>
    <xf numFmtId="0" fontId="63" fillId="93" borderId="288" applyNumberFormat="0" applyProtection="0">
      <alignment horizontal="left" vertical="center" indent="1"/>
    </xf>
    <xf numFmtId="0" fontId="5" fillId="43" borderId="289" applyNumberFormat="0" applyProtection="0">
      <alignment horizontal="left" vertical="center" indent="1"/>
    </xf>
    <xf numFmtId="0" fontId="5" fillId="43" borderId="289" applyNumberFormat="0" applyProtection="0">
      <alignment horizontal="left" vertical="center" indent="1"/>
    </xf>
    <xf numFmtId="0" fontId="5" fillId="43" borderId="289" applyNumberFormat="0" applyProtection="0">
      <alignment horizontal="left" vertical="center" indent="1"/>
    </xf>
    <xf numFmtId="0" fontId="5" fillId="43" borderId="289" applyNumberFormat="0" applyProtection="0">
      <alignment horizontal="left" vertical="center" indent="1"/>
    </xf>
    <xf numFmtId="0" fontId="5" fillId="43" borderId="289" applyNumberFormat="0" applyProtection="0">
      <alignment horizontal="left" vertical="top" indent="1"/>
    </xf>
    <xf numFmtId="0" fontId="5" fillId="43" borderId="289" applyNumberFormat="0" applyProtection="0">
      <alignment horizontal="left" vertical="top" indent="1"/>
    </xf>
    <xf numFmtId="0" fontId="63" fillId="48" borderId="289" applyNumberFormat="0" applyProtection="0">
      <alignment horizontal="left" vertical="top" indent="1"/>
    </xf>
    <xf numFmtId="0" fontId="5" fillId="43" borderId="289" applyNumberFormat="0" applyProtection="0">
      <alignment horizontal="left" vertical="top" indent="1"/>
    </xf>
    <xf numFmtId="0" fontId="5" fillId="43" borderId="289" applyNumberFormat="0" applyProtection="0">
      <alignment horizontal="left" vertical="top" indent="1"/>
    </xf>
    <xf numFmtId="0" fontId="5" fillId="43" borderId="289" applyNumberFormat="0" applyProtection="0">
      <alignment horizontal="left" vertical="top" indent="1"/>
    </xf>
    <xf numFmtId="0" fontId="63" fillId="48" borderId="289" applyNumberFormat="0" applyProtection="0">
      <alignment horizontal="left" vertical="top" indent="1"/>
    </xf>
    <xf numFmtId="0" fontId="63" fillId="48" borderId="289" applyNumberFormat="0" applyProtection="0">
      <alignment horizontal="left" vertical="top" indent="1"/>
    </xf>
    <xf numFmtId="0" fontId="5" fillId="43" borderId="289" applyNumberFormat="0" applyProtection="0">
      <alignment horizontal="left" vertical="top" indent="1"/>
    </xf>
    <xf numFmtId="0" fontId="63" fillId="48" borderId="289" applyNumberFormat="0" applyProtection="0">
      <alignment horizontal="left" vertical="top" indent="1"/>
    </xf>
    <xf numFmtId="0" fontId="5" fillId="43" borderId="289" applyNumberFormat="0" applyProtection="0">
      <alignment horizontal="left" vertical="top" indent="1"/>
    </xf>
    <xf numFmtId="0" fontId="5" fillId="43" borderId="289" applyNumberFormat="0" applyProtection="0">
      <alignment horizontal="left" vertical="top" indent="1"/>
    </xf>
    <xf numFmtId="0" fontId="5" fillId="43" borderId="289" applyNumberFormat="0" applyProtection="0">
      <alignment horizontal="left" vertical="top" indent="1"/>
    </xf>
    <xf numFmtId="0" fontId="5" fillId="43" borderId="289" applyNumberFormat="0" applyProtection="0">
      <alignment horizontal="left" vertical="top" indent="1"/>
    </xf>
    <xf numFmtId="0" fontId="5" fillId="43" borderId="289" applyNumberFormat="0" applyProtection="0">
      <alignment horizontal="left" vertical="top" indent="1"/>
    </xf>
    <xf numFmtId="0" fontId="5" fillId="49" borderId="289" applyNumberFormat="0" applyProtection="0">
      <alignment horizontal="left" vertical="center" indent="1"/>
    </xf>
    <xf numFmtId="0" fontId="5" fillId="49" borderId="289" applyNumberFormat="0" applyProtection="0">
      <alignment horizontal="left" vertical="center" indent="1"/>
    </xf>
    <xf numFmtId="0" fontId="5" fillId="49" borderId="289" applyNumberFormat="0" applyProtection="0">
      <alignment horizontal="left" vertical="center" indent="1"/>
    </xf>
    <xf numFmtId="0" fontId="5" fillId="49" borderId="289" applyNumberFormat="0" applyProtection="0">
      <alignment horizontal="left" vertical="center" indent="1"/>
    </xf>
    <xf numFmtId="0" fontId="63" fillId="77" borderId="288" applyNumberFormat="0" applyProtection="0">
      <alignment horizontal="left" vertical="center" indent="1"/>
    </xf>
    <xf numFmtId="0" fontId="5" fillId="49" borderId="289" applyNumberFormat="0" applyProtection="0">
      <alignment horizontal="left" vertical="center" indent="1"/>
    </xf>
    <xf numFmtId="0" fontId="5" fillId="49" borderId="289" applyNumberFormat="0" applyProtection="0">
      <alignment horizontal="left" vertical="center" indent="1"/>
    </xf>
    <xf numFmtId="0" fontId="5" fillId="49" borderId="289" applyNumberFormat="0" applyProtection="0">
      <alignment horizontal="left" vertical="center" indent="1"/>
    </xf>
    <xf numFmtId="0" fontId="5" fillId="49" borderId="289" applyNumberFormat="0" applyProtection="0">
      <alignment horizontal="left" vertical="center" indent="1"/>
    </xf>
    <xf numFmtId="4" fontId="63" fillId="87" borderId="302" applyNumberFormat="0" applyProtection="0">
      <alignment horizontal="left" vertical="center" indent="1"/>
    </xf>
    <xf numFmtId="0" fontId="5" fillId="49" borderId="289" applyNumberFormat="0" applyProtection="0">
      <alignment horizontal="left" vertical="center" indent="1"/>
    </xf>
    <xf numFmtId="0" fontId="63" fillId="77" borderId="288" applyNumberFormat="0" applyProtection="0">
      <alignment horizontal="left" vertical="center" indent="1"/>
    </xf>
    <xf numFmtId="0" fontId="5" fillId="49" borderId="289" applyNumberFormat="0" applyProtection="0">
      <alignment horizontal="left" vertical="center" indent="1"/>
    </xf>
    <xf numFmtId="0" fontId="5" fillId="49" borderId="289" applyNumberFormat="0" applyProtection="0">
      <alignment horizontal="left" vertical="center" indent="1"/>
    </xf>
    <xf numFmtId="0" fontId="5" fillId="49" borderId="289" applyNumberFormat="0" applyProtection="0">
      <alignment horizontal="left" vertical="center" indent="1"/>
    </xf>
    <xf numFmtId="0" fontId="5" fillId="49" borderId="289" applyNumberFormat="0" applyProtection="0">
      <alignment horizontal="left" vertical="center" indent="1"/>
    </xf>
    <xf numFmtId="0" fontId="5" fillId="49" borderId="289" applyNumberFormat="0" applyProtection="0">
      <alignment horizontal="left" vertical="top" indent="1"/>
    </xf>
    <xf numFmtId="0" fontId="5" fillId="49" borderId="289" applyNumberFormat="0" applyProtection="0">
      <alignment horizontal="left" vertical="top" indent="1"/>
    </xf>
    <xf numFmtId="0" fontId="63" fillId="77" borderId="289" applyNumberFormat="0" applyProtection="0">
      <alignment horizontal="left" vertical="top" indent="1"/>
    </xf>
    <xf numFmtId="0" fontId="5" fillId="49" borderId="289" applyNumberFormat="0" applyProtection="0">
      <alignment horizontal="left" vertical="top" indent="1"/>
    </xf>
    <xf numFmtId="0" fontId="5" fillId="49" borderId="289" applyNumberFormat="0" applyProtection="0">
      <alignment horizontal="left" vertical="top" indent="1"/>
    </xf>
    <xf numFmtId="0" fontId="5" fillId="49" borderId="289" applyNumberFormat="0" applyProtection="0">
      <alignment horizontal="left" vertical="top" indent="1"/>
    </xf>
    <xf numFmtId="0" fontId="63" fillId="77" borderId="289" applyNumberFormat="0" applyProtection="0">
      <alignment horizontal="left" vertical="top" indent="1"/>
    </xf>
    <xf numFmtId="0" fontId="63" fillId="77" borderId="289" applyNumberFormat="0" applyProtection="0">
      <alignment horizontal="left" vertical="top" indent="1"/>
    </xf>
    <xf numFmtId="0" fontId="5" fillId="49" borderId="289" applyNumberFormat="0" applyProtection="0">
      <alignment horizontal="left" vertical="top" indent="1"/>
    </xf>
    <xf numFmtId="0" fontId="63" fillId="77" borderId="289" applyNumberFormat="0" applyProtection="0">
      <alignment horizontal="left" vertical="top" indent="1"/>
    </xf>
    <xf numFmtId="0" fontId="5" fillId="49" borderId="289" applyNumberFormat="0" applyProtection="0">
      <alignment horizontal="left" vertical="top" indent="1"/>
    </xf>
    <xf numFmtId="0" fontId="5" fillId="49" borderId="289" applyNumberFormat="0" applyProtection="0">
      <alignment horizontal="left" vertical="top" indent="1"/>
    </xf>
    <xf numFmtId="0" fontId="5" fillId="49" borderId="289" applyNumberFormat="0" applyProtection="0">
      <alignment horizontal="left" vertical="top" indent="1"/>
    </xf>
    <xf numFmtId="0" fontId="5" fillId="49" borderId="289" applyNumberFormat="0" applyProtection="0">
      <alignment horizontal="left" vertical="top" indent="1"/>
    </xf>
    <xf numFmtId="0" fontId="5" fillId="49" borderId="289" applyNumberFormat="0" applyProtection="0">
      <alignment horizontal="left" vertical="top" indent="1"/>
    </xf>
    <xf numFmtId="0" fontId="5" fillId="50" borderId="289" applyNumberFormat="0" applyProtection="0">
      <alignment horizontal="left" vertical="center" indent="1"/>
    </xf>
    <xf numFmtId="0" fontId="5" fillId="50" borderId="289" applyNumberFormat="0" applyProtection="0">
      <alignment horizontal="left" vertical="center" indent="1"/>
    </xf>
    <xf numFmtId="0" fontId="5" fillId="50" borderId="289" applyNumberFormat="0" applyProtection="0">
      <alignment horizontal="left" vertical="center" indent="1"/>
    </xf>
    <xf numFmtId="0" fontId="63" fillId="46" borderId="288" applyNumberFormat="0" applyProtection="0">
      <alignment horizontal="left" vertical="center" indent="1"/>
    </xf>
    <xf numFmtId="0" fontId="5" fillId="50" borderId="289" applyNumberFormat="0" applyProtection="0">
      <alignment horizontal="left" vertical="center" indent="1"/>
    </xf>
    <xf numFmtId="0" fontId="5" fillId="50" borderId="289" applyNumberFormat="0" applyProtection="0">
      <alignment horizontal="left" vertical="center" indent="1"/>
    </xf>
    <xf numFmtId="0" fontId="5" fillId="50" borderId="289" applyNumberFormat="0" applyProtection="0">
      <alignment horizontal="left" vertical="center" indent="1"/>
    </xf>
    <xf numFmtId="0" fontId="58" fillId="41" borderId="303" applyNumberFormat="0" applyProtection="0">
      <alignment horizontal="left" vertical="top" indent="1"/>
    </xf>
    <xf numFmtId="0" fontId="5" fillId="50" borderId="289" applyNumberFormat="0" applyProtection="0">
      <alignment horizontal="left" vertical="center" indent="1"/>
    </xf>
    <xf numFmtId="0" fontId="53" fillId="42" borderId="303" applyNumberFormat="0" applyProtection="0">
      <alignment horizontal="left" vertical="top" indent="1"/>
    </xf>
    <xf numFmtId="0" fontId="5" fillId="50" borderId="289" applyNumberFormat="0" applyProtection="0">
      <alignment horizontal="left" vertical="center" indent="1"/>
    </xf>
    <xf numFmtId="0" fontId="63" fillId="46" borderId="288" applyNumberFormat="0" applyProtection="0">
      <alignment horizontal="left" vertical="center" indent="1"/>
    </xf>
    <xf numFmtId="0" fontId="5" fillId="50" borderId="289" applyNumberFormat="0" applyProtection="0">
      <alignment horizontal="left" vertical="center" indent="1"/>
    </xf>
    <xf numFmtId="0" fontId="5" fillId="50" borderId="289" applyNumberFormat="0" applyProtection="0">
      <alignment horizontal="left" vertical="center" indent="1"/>
    </xf>
    <xf numFmtId="0" fontId="5" fillId="50" borderId="289" applyNumberFormat="0" applyProtection="0">
      <alignment horizontal="left" vertical="center" indent="1"/>
    </xf>
    <xf numFmtId="0" fontId="5" fillId="50" borderId="289" applyNumberFormat="0" applyProtection="0">
      <alignment horizontal="left" vertical="center" indent="1"/>
    </xf>
    <xf numFmtId="0" fontId="5" fillId="50" borderId="289" applyNumberFormat="0" applyProtection="0">
      <alignment horizontal="left" vertical="top" indent="1"/>
    </xf>
    <xf numFmtId="0" fontId="5" fillId="50" borderId="289" applyNumberFormat="0" applyProtection="0">
      <alignment horizontal="left" vertical="top" indent="1"/>
    </xf>
    <xf numFmtId="0" fontId="63" fillId="46" borderId="289" applyNumberFormat="0" applyProtection="0">
      <alignment horizontal="left" vertical="top" indent="1"/>
    </xf>
    <xf numFmtId="0" fontId="5" fillId="50" borderId="289" applyNumberFormat="0" applyProtection="0">
      <alignment horizontal="left" vertical="top" indent="1"/>
    </xf>
    <xf numFmtId="0" fontId="5" fillId="50" borderId="289" applyNumberFormat="0" applyProtection="0">
      <alignment horizontal="left" vertical="top" indent="1"/>
    </xf>
    <xf numFmtId="0" fontId="5" fillId="50" borderId="289" applyNumberFormat="0" applyProtection="0">
      <alignment horizontal="left" vertical="top" indent="1"/>
    </xf>
    <xf numFmtId="0" fontId="63" fillId="46" borderId="289" applyNumberFormat="0" applyProtection="0">
      <alignment horizontal="left" vertical="top" indent="1"/>
    </xf>
    <xf numFmtId="0" fontId="63" fillId="46" borderId="289" applyNumberFormat="0" applyProtection="0">
      <alignment horizontal="left" vertical="top" indent="1"/>
    </xf>
    <xf numFmtId="0" fontId="5" fillId="50" borderId="289" applyNumberFormat="0" applyProtection="0">
      <alignment horizontal="left" vertical="top" indent="1"/>
    </xf>
    <xf numFmtId="0" fontId="63" fillId="46" borderId="289" applyNumberFormat="0" applyProtection="0">
      <alignment horizontal="left" vertical="top" indent="1"/>
    </xf>
    <xf numFmtId="0" fontId="5" fillId="50" borderId="289" applyNumberFormat="0" applyProtection="0">
      <alignment horizontal="left" vertical="top" indent="1"/>
    </xf>
    <xf numFmtId="0" fontId="5" fillId="50" borderId="289" applyNumberFormat="0" applyProtection="0">
      <alignment horizontal="left" vertical="top" indent="1"/>
    </xf>
    <xf numFmtId="0" fontId="5" fillId="50" borderId="289" applyNumberFormat="0" applyProtection="0">
      <alignment horizontal="left" vertical="top" indent="1"/>
    </xf>
    <xf numFmtId="0" fontId="5" fillId="50" borderId="289" applyNumberFormat="0" applyProtection="0">
      <alignment horizontal="left" vertical="top" indent="1"/>
    </xf>
    <xf numFmtId="0" fontId="5" fillId="50" borderId="289" applyNumberFormat="0" applyProtection="0">
      <alignment horizontal="left" vertical="top" indent="1"/>
    </xf>
    <xf numFmtId="4" fontId="56" fillId="42" borderId="303" applyNumberFormat="0" applyProtection="0">
      <alignment vertical="center"/>
    </xf>
    <xf numFmtId="0" fontId="63" fillId="72" borderId="302" applyNumberFormat="0" applyFont="0" applyAlignment="0" applyProtection="0"/>
    <xf numFmtId="0" fontId="64" fillId="91" borderId="292" applyBorder="0"/>
    <xf numFmtId="4" fontId="55" fillId="40" borderId="289" applyNumberFormat="0" applyProtection="0">
      <alignment vertical="center"/>
    </xf>
    <xf numFmtId="4" fontId="95" fillId="97" borderId="289" applyNumberFormat="0" applyProtection="0">
      <alignment vertical="center"/>
    </xf>
    <xf numFmtId="4" fontId="95" fillId="97" borderId="289" applyNumberFormat="0" applyProtection="0">
      <alignment vertical="center"/>
    </xf>
    <xf numFmtId="4" fontId="57" fillId="40" borderId="289" applyNumberFormat="0" applyProtection="0">
      <alignment vertical="center"/>
    </xf>
    <xf numFmtId="0" fontId="89" fillId="73" borderId="302" applyNumberFormat="0" applyAlignment="0" applyProtection="0"/>
    <xf numFmtId="4" fontId="55" fillId="40" borderId="289" applyNumberFormat="0" applyProtection="0">
      <alignment horizontal="left" vertical="center" indent="1"/>
    </xf>
    <xf numFmtId="4" fontId="95" fillId="94" borderId="289" applyNumberFormat="0" applyProtection="0">
      <alignment horizontal="left" vertical="center" indent="1"/>
    </xf>
    <xf numFmtId="4" fontId="95" fillId="94" borderId="289" applyNumberFormat="0" applyProtection="0">
      <alignment horizontal="left" vertical="center" indent="1"/>
    </xf>
    <xf numFmtId="0" fontId="55" fillId="40" borderId="289" applyNumberFormat="0" applyProtection="0">
      <alignment horizontal="left" vertical="top" indent="1"/>
    </xf>
    <xf numFmtId="0" fontId="95" fillId="97" borderId="289" applyNumberFormat="0" applyProtection="0">
      <alignment horizontal="left" vertical="top" indent="1"/>
    </xf>
    <xf numFmtId="0" fontId="95" fillId="97" borderId="289" applyNumberFormat="0" applyProtection="0">
      <alignment horizontal="left" vertical="top" indent="1"/>
    </xf>
    <xf numFmtId="4" fontId="63" fillId="0" borderId="290" applyNumberFormat="0" applyProtection="0">
      <alignment horizontal="right" vertical="center"/>
    </xf>
    <xf numFmtId="4" fontId="63" fillId="0" borderId="290" applyNumberFormat="0" applyProtection="0">
      <alignment horizontal="right" vertical="center"/>
    </xf>
    <xf numFmtId="4" fontId="63" fillId="0" borderId="290" applyNumberFormat="0" applyProtection="0">
      <alignment horizontal="right" vertical="center"/>
    </xf>
    <xf numFmtId="4" fontId="63" fillId="0" borderId="290" applyNumberFormat="0" applyProtection="0">
      <alignment horizontal="right" vertical="center"/>
    </xf>
    <xf numFmtId="4" fontId="63" fillId="0" borderId="288" applyNumberFormat="0" applyProtection="0">
      <alignment horizontal="right" vertical="center"/>
    </xf>
    <xf numFmtId="4" fontId="63" fillId="0" borderId="288" applyNumberFormat="0" applyProtection="0">
      <alignment horizontal="right" vertical="center"/>
    </xf>
    <xf numFmtId="4" fontId="63" fillId="0" borderId="290" applyNumberFormat="0" applyProtection="0">
      <alignment horizontal="right" vertical="center"/>
    </xf>
    <xf numFmtId="4" fontId="55" fillId="46" borderId="289" applyNumberFormat="0" applyProtection="0">
      <alignment horizontal="right" vertical="center"/>
    </xf>
    <xf numFmtId="4" fontId="57" fillId="46" borderId="289" applyNumberFormat="0" applyProtection="0">
      <alignment horizontal="right" vertical="center"/>
    </xf>
    <xf numFmtId="4" fontId="97" fillId="7" borderId="288" applyNumberFormat="0" applyProtection="0">
      <alignment horizontal="right" vertical="center"/>
    </xf>
    <xf numFmtId="4" fontId="97" fillId="7" borderId="288" applyNumberFormat="0" applyProtection="0">
      <alignment horizontal="right" vertical="center"/>
    </xf>
    <xf numFmtId="4" fontId="63" fillId="87" borderId="288" applyNumberFormat="0" applyProtection="0">
      <alignment horizontal="left" vertical="center" indent="1"/>
    </xf>
    <xf numFmtId="4" fontId="63" fillId="87" borderId="288" applyNumberFormat="0" applyProtection="0">
      <alignment horizontal="left" vertical="center" indent="1"/>
    </xf>
    <xf numFmtId="4" fontId="55" fillId="48" borderId="289" applyNumberFormat="0" applyProtection="0">
      <alignment horizontal="left" vertical="center" indent="1"/>
    </xf>
    <xf numFmtId="0" fontId="55" fillId="43" borderId="289" applyNumberFormat="0" applyProtection="0">
      <alignment horizontal="left" vertical="top" indent="1"/>
    </xf>
    <xf numFmtId="0" fontId="55" fillId="43" borderId="289" applyNumberFormat="0" applyProtection="0">
      <alignment horizontal="left" vertical="top" indent="1"/>
    </xf>
    <xf numFmtId="0" fontId="55" fillId="43" borderId="289" applyNumberFormat="0" applyProtection="0">
      <alignment horizontal="centerContinuous" vertical="top"/>
    </xf>
    <xf numFmtId="0" fontId="95" fillId="48" borderId="289" applyNumberFormat="0" applyProtection="0">
      <alignment horizontal="left" vertical="top" indent="1"/>
    </xf>
    <xf numFmtId="0" fontId="95" fillId="48" borderId="289" applyNumberFormat="0" applyProtection="0">
      <alignment horizontal="left" vertical="top" indent="1"/>
    </xf>
    <xf numFmtId="0" fontId="55" fillId="43" borderId="289" applyNumberFormat="0" applyProtection="0">
      <alignment horizontal="centerContinuous" vertical="top"/>
    </xf>
    <xf numFmtId="0" fontId="89" fillId="73" borderId="302" applyNumberFormat="0" applyAlignment="0" applyProtection="0"/>
    <xf numFmtId="4" fontId="102" fillId="52" borderId="290" applyNumberFormat="0" applyProtection="0">
      <alignment horizontal="left" vertical="center" indent="1"/>
    </xf>
    <xf numFmtId="4" fontId="102" fillId="52" borderId="290" applyNumberFormat="0" applyProtection="0">
      <alignment horizontal="left" vertical="center" indent="1"/>
    </xf>
    <xf numFmtId="4" fontId="60" fillId="46" borderId="289" applyNumberFormat="0" applyProtection="0">
      <alignment horizontal="right" vertical="center"/>
    </xf>
    <xf numFmtId="4" fontId="104" fillId="96" borderId="288" applyNumberFormat="0" applyProtection="0">
      <alignment horizontal="right" vertical="center"/>
    </xf>
    <xf numFmtId="4" fontId="104" fillId="96" borderId="288" applyNumberFormat="0" applyProtection="0">
      <alignment horizontal="right" vertical="center"/>
    </xf>
    <xf numFmtId="0" fontId="53" fillId="0" borderId="293" applyNumberFormat="0" applyFill="0" applyAlignment="0" applyProtection="0"/>
    <xf numFmtId="0" fontId="79" fillId="0" borderId="294" applyNumberFormat="0" applyFill="0" applyAlignment="0" applyProtection="0"/>
    <xf numFmtId="4" fontId="63" fillId="42" borderId="302" applyNumberFormat="0" applyProtection="0">
      <alignment horizontal="left" vertical="center" indent="1"/>
    </xf>
    <xf numFmtId="0" fontId="89" fillId="73" borderId="302" applyNumberFormat="0" applyAlignment="0" applyProtection="0"/>
    <xf numFmtId="0" fontId="53" fillId="42" borderId="303" applyNumberFormat="0" applyProtection="0">
      <alignment horizontal="left" vertical="top" indent="1"/>
    </xf>
    <xf numFmtId="0" fontId="58" fillId="41" borderId="303" applyNumberFormat="0" applyProtection="0">
      <alignment horizontal="left" vertical="top" indent="1"/>
    </xf>
    <xf numFmtId="0" fontId="73" fillId="77" borderId="295" applyNumberFormat="0" applyAlignment="0" applyProtection="0"/>
    <xf numFmtId="0" fontId="73" fillId="77" borderId="295" applyNumberFormat="0" applyAlignment="0" applyProtection="0"/>
    <xf numFmtId="0" fontId="74" fillId="78" borderId="288" applyNumberFormat="0" applyAlignment="0" applyProtection="0"/>
    <xf numFmtId="0" fontId="74" fillId="78" borderId="288" applyNumberFormat="0" applyAlignment="0" applyProtection="0"/>
    <xf numFmtId="0" fontId="73" fillId="77" borderId="309"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63" fillId="72" borderId="302" applyNumberFormat="0" applyFont="0" applyAlignment="0" applyProtection="0"/>
    <xf numFmtId="0" fontId="63" fillId="72" borderId="302" applyNumberFormat="0" applyFont="0" applyAlignment="0" applyProtection="0"/>
    <xf numFmtId="4" fontId="58" fillId="42" borderId="303" applyNumberFormat="0" applyProtection="0">
      <alignment vertical="center"/>
    </xf>
    <xf numFmtId="4" fontId="53" fillId="41" borderId="303" applyNumberFormat="0" applyProtection="0">
      <alignment vertical="center"/>
    </xf>
    <xf numFmtId="4" fontId="56" fillId="42" borderId="303" applyNumberFormat="0" applyProtection="0">
      <alignment vertical="center"/>
    </xf>
    <xf numFmtId="4" fontId="96" fillId="41" borderId="301" applyNumberFormat="0" applyProtection="0">
      <alignment vertical="center"/>
    </xf>
    <xf numFmtId="4" fontId="96" fillId="41" borderId="301" applyNumberFormat="0" applyProtection="0">
      <alignment vertical="center"/>
    </xf>
    <xf numFmtId="4" fontId="58" fillId="42" borderId="303" applyNumberFormat="0" applyProtection="0">
      <alignment horizontal="left" vertical="center" indent="1"/>
    </xf>
    <xf numFmtId="4" fontId="58" fillId="42" borderId="303" applyNumberFormat="0" applyProtection="0">
      <alignment horizontal="left" vertical="center" indent="1"/>
    </xf>
    <xf numFmtId="4" fontId="95" fillId="41" borderId="301" applyNumberFormat="0" applyProtection="0">
      <alignment horizontal="left" vertical="center" indent="1"/>
    </xf>
    <xf numFmtId="4" fontId="95" fillId="41" borderId="301" applyNumberFormat="0" applyProtection="0">
      <alignment horizontal="left" vertical="center" indent="1"/>
    </xf>
    <xf numFmtId="0" fontId="74" fillId="78" borderId="302" applyNumberFormat="0" applyAlignment="0" applyProtection="0"/>
    <xf numFmtId="0" fontId="73" fillId="77" borderId="309" applyNumberFormat="0" applyAlignment="0" applyProtection="0"/>
    <xf numFmtId="4" fontId="95" fillId="41" borderId="301" applyNumberFormat="0" applyProtection="0">
      <alignment vertical="center"/>
    </xf>
    <xf numFmtId="0" fontId="73" fillId="77" borderId="309" applyNumberFormat="0" applyAlignment="0" applyProtection="0"/>
    <xf numFmtId="0" fontId="55" fillId="43" borderId="303" applyNumberFormat="0" applyProtection="0">
      <alignment horizontal="centerContinuous" vertical="top"/>
    </xf>
    <xf numFmtId="4" fontId="55" fillId="30" borderId="303" applyNumberFormat="0" applyProtection="0">
      <alignment horizontal="right" vertical="center"/>
    </xf>
    <xf numFmtId="4" fontId="63" fillId="87" borderId="302" applyNumberFormat="0" applyProtection="0">
      <alignment horizontal="left" vertical="center" indent="1"/>
    </xf>
    <xf numFmtId="0" fontId="58" fillId="41" borderId="303" applyNumberFormat="0" applyProtection="0">
      <alignment horizontal="left" vertical="top" indent="1"/>
    </xf>
    <xf numFmtId="0" fontId="58" fillId="41" borderId="303" applyNumberFormat="0" applyProtection="0">
      <alignment horizontal="left" vertical="top" indent="1"/>
    </xf>
    <xf numFmtId="4" fontId="63" fillId="42" borderId="302" applyNumberFormat="0" applyProtection="0">
      <alignment horizontal="left" vertical="center" indent="1"/>
    </xf>
    <xf numFmtId="4" fontId="53" fillId="41" borderId="303" applyNumberFormat="0" applyProtection="0">
      <alignment vertical="center"/>
    </xf>
    <xf numFmtId="4" fontId="53" fillId="41" borderId="303" applyNumberFormat="0" applyProtection="0">
      <alignment vertical="center"/>
    </xf>
    <xf numFmtId="4" fontId="63" fillId="41" borderId="302" applyNumberFormat="0" applyProtection="0">
      <alignment vertical="center"/>
    </xf>
    <xf numFmtId="4" fontId="63" fillId="41" borderId="302" applyNumberFormat="0" applyProtection="0">
      <alignment vertical="center"/>
    </xf>
    <xf numFmtId="4" fontId="63" fillId="41" borderId="302" applyNumberFormat="0" applyProtection="0">
      <alignment vertical="center"/>
    </xf>
    <xf numFmtId="0" fontId="9" fillId="0" borderId="300">
      <alignment horizontal="left" vertical="center"/>
    </xf>
    <xf numFmtId="0" fontId="9" fillId="0" borderId="300">
      <alignment horizontal="left" vertical="center"/>
    </xf>
    <xf numFmtId="0" fontId="89" fillId="73" borderId="288" applyNumberFormat="0" applyAlignment="0" applyProtection="0"/>
    <xf numFmtId="0" fontId="89" fillId="73" borderId="288" applyNumberFormat="0" applyAlignment="0" applyProtection="0"/>
    <xf numFmtId="0" fontId="90" fillId="82" borderId="296" applyNumberFormat="0" applyAlignment="0" applyProtection="0"/>
    <xf numFmtId="0" fontId="90" fillId="82" borderId="296" applyNumberFormat="0" applyAlignment="0" applyProtection="0"/>
    <xf numFmtId="0" fontId="89" fillId="73" borderId="288" applyNumberFormat="0" applyAlignment="0" applyProtection="0"/>
    <xf numFmtId="0" fontId="89" fillId="73" borderId="288" applyNumberFormat="0" applyAlignment="0" applyProtection="0"/>
    <xf numFmtId="0" fontId="89" fillId="73" borderId="288" applyNumberFormat="0" applyAlignment="0" applyProtection="0"/>
    <xf numFmtId="0" fontId="89" fillId="73" borderId="288" applyNumberFormat="0" applyAlignment="0" applyProtection="0"/>
    <xf numFmtId="0" fontId="89" fillId="73" borderId="288" applyNumberFormat="0" applyAlignment="0" applyProtection="0"/>
    <xf numFmtId="0" fontId="89" fillId="73" borderId="288" applyNumberFormat="0" applyAlignment="0" applyProtection="0"/>
    <xf numFmtId="0" fontId="89" fillId="73" borderId="288" applyNumberFormat="0" applyAlignment="0" applyProtection="0"/>
    <xf numFmtId="0" fontId="89" fillId="73" borderId="288" applyNumberFormat="0" applyAlignment="0" applyProtection="0"/>
    <xf numFmtId="0" fontId="89" fillId="73" borderId="288" applyNumberFormat="0" applyAlignment="0" applyProtection="0"/>
    <xf numFmtId="0" fontId="89" fillId="73" borderId="288" applyNumberFormat="0" applyAlignment="0" applyProtection="0"/>
    <xf numFmtId="0" fontId="89" fillId="73" borderId="288" applyNumberFormat="0" applyAlignment="0" applyProtection="0"/>
    <xf numFmtId="0" fontId="89" fillId="73" borderId="288" applyNumberFormat="0" applyAlignment="0" applyProtection="0"/>
    <xf numFmtId="0" fontId="89" fillId="73" borderId="288" applyNumberFormat="0" applyAlignment="0" applyProtection="0"/>
    <xf numFmtId="0" fontId="89" fillId="73" borderId="288" applyNumberFormat="0" applyAlignment="0" applyProtection="0"/>
    <xf numFmtId="0" fontId="63" fillId="72" borderId="302" applyNumberFormat="0" applyFont="0" applyAlignment="0" applyProtection="0"/>
    <xf numFmtId="0" fontId="5" fillId="72" borderId="311" applyNumberFormat="0" applyFont="0" applyAlignment="0" applyProtection="0"/>
    <xf numFmtId="0" fontId="63" fillId="72" borderId="302" applyNumberFormat="0" applyFont="0" applyAlignment="0" applyProtection="0"/>
    <xf numFmtId="0" fontId="74" fillId="78" borderId="302" applyNumberFormat="0" applyAlignment="0" applyProtection="0"/>
    <xf numFmtId="0" fontId="63" fillId="72" borderId="302" applyNumberFormat="0" applyFont="0" applyAlignment="0" applyProtection="0"/>
    <xf numFmtId="0" fontId="63" fillId="72" borderId="302" applyNumberFormat="0" applyFont="0" applyAlignment="0" applyProtection="0"/>
    <xf numFmtId="0" fontId="63" fillId="72" borderId="288" applyNumberFormat="0" applyFont="0" applyAlignment="0" applyProtection="0"/>
    <xf numFmtId="0" fontId="63" fillId="72" borderId="288" applyNumberFormat="0" applyFont="0" applyAlignment="0" applyProtection="0"/>
    <xf numFmtId="0" fontId="5" fillId="72" borderId="297" applyNumberFormat="0" applyFont="0" applyAlignment="0" applyProtection="0"/>
    <xf numFmtId="0" fontId="5" fillId="72" borderId="297" applyNumberFormat="0" applyFont="0" applyAlignment="0" applyProtection="0"/>
    <xf numFmtId="0" fontId="63" fillId="72" borderId="288" applyNumberFormat="0" applyFont="0" applyAlignment="0" applyProtection="0"/>
    <xf numFmtId="0" fontId="63" fillId="72" borderId="288" applyNumberFormat="0" applyFont="0" applyAlignment="0" applyProtection="0"/>
    <xf numFmtId="0" fontId="63" fillId="72" borderId="288" applyNumberFormat="0" applyFont="0" applyAlignment="0" applyProtection="0"/>
    <xf numFmtId="0" fontId="63" fillId="72" borderId="288" applyNumberFormat="0" applyFont="0" applyAlignment="0" applyProtection="0"/>
    <xf numFmtId="0" fontId="89" fillId="73" borderId="302" applyNumberFormat="0" applyAlignment="0" applyProtection="0"/>
    <xf numFmtId="0" fontId="90" fillId="82" borderId="310" applyNumberFormat="0" applyAlignment="0" applyProtection="0"/>
    <xf numFmtId="0" fontId="9" fillId="0" borderId="314">
      <alignment horizontal="left" vertical="center"/>
    </xf>
    <xf numFmtId="0" fontId="9" fillId="0" borderId="314">
      <alignment horizontal="left" vertical="center"/>
    </xf>
    <xf numFmtId="0" fontId="9" fillId="0" borderId="314">
      <alignment horizontal="left" vertical="center"/>
    </xf>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73" fillId="77" borderId="309" applyNumberFormat="0" applyAlignment="0" applyProtection="0"/>
    <xf numFmtId="0" fontId="63" fillId="72" borderId="302" applyNumberFormat="0" applyFont="0" applyAlignment="0" applyProtection="0"/>
    <xf numFmtId="0" fontId="63" fillId="72" borderId="302" applyNumberFormat="0" applyFont="0" applyAlignment="0" applyProtection="0"/>
    <xf numFmtId="0" fontId="63" fillId="72" borderId="288" applyNumberFormat="0" applyFont="0" applyAlignment="0" applyProtection="0"/>
    <xf numFmtId="0" fontId="63" fillId="72" borderId="288" applyNumberFormat="0" applyFont="0" applyAlignment="0" applyProtection="0"/>
    <xf numFmtId="0" fontId="63" fillId="72" borderId="288" applyNumberFormat="0" applyFont="0" applyAlignment="0" applyProtection="0"/>
    <xf numFmtId="0" fontId="63" fillId="72" borderId="288" applyNumberFormat="0" applyFont="0" applyAlignment="0" applyProtection="0"/>
    <xf numFmtId="0" fontId="52" fillId="85" borderId="298" applyNumberFormat="0" applyAlignment="0" applyProtection="0"/>
    <xf numFmtId="0" fontId="52" fillId="85" borderId="298" applyNumberFormat="0" applyAlignment="0" applyProtection="0"/>
    <xf numFmtId="0" fontId="94" fillId="78" borderId="299" applyNumberFormat="0" applyAlignment="0" applyProtection="0"/>
    <xf numFmtId="0" fontId="94" fillId="78" borderId="299" applyNumberFormat="0" applyAlignment="0" applyProtection="0"/>
    <xf numFmtId="4" fontId="53" fillId="41" borderId="303" applyNumberFormat="0" applyProtection="0">
      <alignment vertical="center"/>
    </xf>
    <xf numFmtId="4" fontId="96" fillId="41" borderId="301" applyNumberFormat="0" applyProtection="0">
      <alignment vertical="center"/>
    </xf>
    <xf numFmtId="4" fontId="97" fillId="42" borderId="302" applyNumberFormat="0" applyProtection="0">
      <alignment vertical="center"/>
    </xf>
    <xf numFmtId="4" fontId="97" fillId="42" borderId="302" applyNumberFormat="0" applyProtection="0">
      <alignment vertical="center"/>
    </xf>
    <xf numFmtId="4" fontId="95" fillId="41" borderId="301" applyNumberFormat="0" applyProtection="0">
      <alignment horizontal="left" vertical="center" indent="1"/>
    </xf>
    <xf numFmtId="0" fontId="58" fillId="41" borderId="303" applyNumberFormat="0" applyProtection="0">
      <alignment horizontal="left" vertical="top" indent="1"/>
    </xf>
    <xf numFmtId="4" fontId="63" fillId="86" borderId="301" applyNumberFormat="0" applyProtection="0">
      <alignment horizontal="left" vertical="center" indent="1"/>
    </xf>
    <xf numFmtId="4" fontId="63" fillId="86" borderId="301" applyNumberFormat="0" applyProtection="0">
      <alignment horizontal="left" vertical="center" indent="1"/>
    </xf>
    <xf numFmtId="4" fontId="63" fillId="86" borderId="301" applyNumberFormat="0" applyProtection="0">
      <alignment horizontal="left" vertical="center" indent="1"/>
    </xf>
    <xf numFmtId="4" fontId="63" fillId="87" borderId="302" applyNumberFormat="0" applyProtection="0">
      <alignment horizontal="left" vertical="center" indent="1"/>
    </xf>
    <xf numFmtId="4" fontId="63" fillId="87" borderId="302" applyNumberFormat="0" applyProtection="0">
      <alignment horizontal="left" vertical="center" indent="1"/>
    </xf>
    <xf numFmtId="4" fontId="63" fillId="87" borderId="302" applyNumberFormat="0" applyProtection="0">
      <alignment horizontal="left" vertical="center" indent="1"/>
    </xf>
    <xf numFmtId="4" fontId="63" fillId="87" borderId="302" applyNumberFormat="0" applyProtection="0">
      <alignment horizontal="left" vertical="center" indent="1"/>
    </xf>
    <xf numFmtId="4" fontId="55" fillId="30" borderId="303" applyNumberFormat="0" applyProtection="0">
      <alignment horizontal="right" vertical="center"/>
    </xf>
    <xf numFmtId="4" fontId="58" fillId="42" borderId="289" applyNumberFormat="0" applyProtection="0">
      <alignment vertical="center"/>
    </xf>
    <xf numFmtId="4" fontId="58" fillId="42" borderId="289" applyNumberFormat="0" applyProtection="0">
      <alignment vertical="center"/>
    </xf>
    <xf numFmtId="4" fontId="95" fillId="41" borderId="287" applyNumberFormat="0" applyProtection="0">
      <alignment vertical="center"/>
    </xf>
    <xf numFmtId="4" fontId="95" fillId="41" borderId="287" applyNumberFormat="0" applyProtection="0">
      <alignment vertical="center"/>
    </xf>
    <xf numFmtId="4" fontId="95" fillId="41" borderId="287" applyNumberFormat="0" applyProtection="0">
      <alignment vertical="center"/>
    </xf>
    <xf numFmtId="4" fontId="95" fillId="41" borderId="287" applyNumberFormat="0" applyProtection="0">
      <alignment vertical="center"/>
    </xf>
    <xf numFmtId="4" fontId="63" fillId="41" borderId="288" applyNumberFormat="0" applyProtection="0">
      <alignment vertical="center"/>
    </xf>
    <xf numFmtId="4" fontId="63" fillId="41" borderId="288" applyNumberFormat="0" applyProtection="0">
      <alignment vertical="center"/>
    </xf>
    <xf numFmtId="4" fontId="63" fillId="41" borderId="288" applyNumberFormat="0" applyProtection="0">
      <alignment vertical="center"/>
    </xf>
    <xf numFmtId="4" fontId="63" fillId="41" borderId="288" applyNumberFormat="0" applyProtection="0">
      <alignment vertical="center"/>
    </xf>
    <xf numFmtId="4" fontId="53" fillId="41" borderId="289" applyNumberFormat="0" applyProtection="0">
      <alignment vertical="center"/>
    </xf>
    <xf numFmtId="4" fontId="53" fillId="41" borderId="289" applyNumberFormat="0" applyProtection="0">
      <alignment vertical="center"/>
    </xf>
    <xf numFmtId="4" fontId="53" fillId="41" borderId="289" applyNumberFormat="0" applyProtection="0">
      <alignment vertical="center"/>
    </xf>
    <xf numFmtId="4" fontId="53" fillId="41" borderId="289" applyNumberFormat="0" applyProtection="0">
      <alignment vertical="center"/>
    </xf>
    <xf numFmtId="4" fontId="56" fillId="42" borderId="289" applyNumberFormat="0" applyProtection="0">
      <alignment vertical="center"/>
    </xf>
    <xf numFmtId="4" fontId="56" fillId="42" borderId="289" applyNumberFormat="0" applyProtection="0">
      <alignment vertical="center"/>
    </xf>
    <xf numFmtId="4" fontId="96" fillId="41" borderId="287" applyNumberFormat="0" applyProtection="0">
      <alignment vertical="center"/>
    </xf>
    <xf numFmtId="4" fontId="96" fillId="41" borderId="287" applyNumberFormat="0" applyProtection="0">
      <alignment vertical="center"/>
    </xf>
    <xf numFmtId="4" fontId="96" fillId="41" borderId="287" applyNumberFormat="0" applyProtection="0">
      <alignment vertical="center"/>
    </xf>
    <xf numFmtId="4" fontId="96" fillId="41" borderId="287" applyNumberFormat="0" applyProtection="0">
      <alignment vertical="center"/>
    </xf>
    <xf numFmtId="4" fontId="97" fillId="42" borderId="288" applyNumberFormat="0" applyProtection="0">
      <alignment vertical="center"/>
    </xf>
    <xf numFmtId="4" fontId="97" fillId="42" borderId="288" applyNumberFormat="0" applyProtection="0">
      <alignment vertical="center"/>
    </xf>
    <xf numFmtId="4" fontId="97" fillId="42" borderId="288" applyNumberFormat="0" applyProtection="0">
      <alignment vertical="center"/>
    </xf>
    <xf numFmtId="4" fontId="97" fillId="42" borderId="288" applyNumberFormat="0" applyProtection="0">
      <alignment vertical="center"/>
    </xf>
    <xf numFmtId="4" fontId="56" fillId="42" borderId="289" applyNumberFormat="0" applyProtection="0">
      <alignment vertical="center"/>
    </xf>
    <xf numFmtId="4" fontId="56" fillId="42" borderId="289" applyNumberFormat="0" applyProtection="0">
      <alignment vertical="center"/>
    </xf>
    <xf numFmtId="4" fontId="58" fillId="42" borderId="289" applyNumberFormat="0" applyProtection="0">
      <alignment horizontal="left" vertical="center" indent="1"/>
    </xf>
    <xf numFmtId="4" fontId="58" fillId="42" borderId="289" applyNumberFormat="0" applyProtection="0">
      <alignment horizontal="left" vertical="center" indent="1"/>
    </xf>
    <xf numFmtId="4" fontId="95" fillId="41" borderId="287" applyNumberFormat="0" applyProtection="0">
      <alignment horizontal="left" vertical="center" indent="1"/>
    </xf>
    <xf numFmtId="4" fontId="95" fillId="41" borderId="287" applyNumberFormat="0" applyProtection="0">
      <alignment horizontal="left" vertical="center" indent="1"/>
    </xf>
    <xf numFmtId="4" fontId="95" fillId="41" borderId="287" applyNumberFormat="0" applyProtection="0">
      <alignment horizontal="left" vertical="center" indent="1"/>
    </xf>
    <xf numFmtId="4" fontId="95" fillId="41" borderId="287" applyNumberFormat="0" applyProtection="0">
      <alignment horizontal="left" vertical="center" indent="1"/>
    </xf>
    <xf numFmtId="4" fontId="63" fillId="42" borderId="288" applyNumberFormat="0" applyProtection="0">
      <alignment horizontal="left" vertical="center" indent="1"/>
    </xf>
    <xf numFmtId="4" fontId="63" fillId="42" borderId="288" applyNumberFormat="0" applyProtection="0">
      <alignment horizontal="left" vertical="center" indent="1"/>
    </xf>
    <xf numFmtId="4" fontId="63" fillId="42" borderId="288" applyNumberFormat="0" applyProtection="0">
      <alignment horizontal="left" vertical="center" indent="1"/>
    </xf>
    <xf numFmtId="4" fontId="63" fillId="42" borderId="288" applyNumberFormat="0" applyProtection="0">
      <alignment horizontal="left" vertical="center" indent="1"/>
    </xf>
    <xf numFmtId="4" fontId="53" fillId="42" borderId="289" applyNumberFormat="0" applyProtection="0">
      <alignment horizontal="left" vertical="center" indent="1"/>
    </xf>
    <xf numFmtId="4" fontId="53" fillId="42" borderId="289" applyNumberFormat="0" applyProtection="0">
      <alignment horizontal="left" vertical="center" indent="1"/>
    </xf>
    <xf numFmtId="4" fontId="53" fillId="42" borderId="289" applyNumberFormat="0" applyProtection="0">
      <alignment horizontal="left" vertical="center" indent="1"/>
    </xf>
    <xf numFmtId="4" fontId="53" fillId="42" borderId="289" applyNumberFormat="0" applyProtection="0">
      <alignment horizontal="left" vertical="center" indent="1"/>
    </xf>
    <xf numFmtId="0" fontId="53" fillId="42" borderId="289" applyNumberFormat="0" applyProtection="0">
      <alignment horizontal="left" vertical="top" indent="1"/>
    </xf>
    <xf numFmtId="0" fontId="53" fillId="42" borderId="289" applyNumberFormat="0" applyProtection="0">
      <alignment horizontal="left" vertical="top" indent="1"/>
    </xf>
    <xf numFmtId="0" fontId="58" fillId="41" borderId="289" applyNumberFormat="0" applyProtection="0">
      <alignment horizontal="left" vertical="top" indent="1"/>
    </xf>
    <xf numFmtId="0" fontId="58" fillId="41" borderId="289" applyNumberFormat="0" applyProtection="0">
      <alignment horizontal="left" vertical="top" indent="1"/>
    </xf>
    <xf numFmtId="0" fontId="58" fillId="41" borderId="289" applyNumberFormat="0" applyProtection="0">
      <alignment horizontal="left" vertical="top" indent="1"/>
    </xf>
    <xf numFmtId="0" fontId="58" fillId="41" borderId="289" applyNumberFormat="0" applyProtection="0">
      <alignment horizontal="left" vertical="top" indent="1"/>
    </xf>
    <xf numFmtId="0" fontId="53" fillId="42" borderId="289" applyNumberFormat="0" applyProtection="0">
      <alignment horizontal="left" vertical="top" indent="1"/>
    </xf>
    <xf numFmtId="0" fontId="53" fillId="42" borderId="289" applyNumberFormat="0" applyProtection="0">
      <alignment horizontal="left" vertical="top" indent="1"/>
    </xf>
    <xf numFmtId="4" fontId="63" fillId="86" borderId="287" applyNumberFormat="0" applyProtection="0">
      <alignment horizontal="left" vertical="center" indent="1"/>
    </xf>
    <xf numFmtId="4" fontId="63" fillId="86" borderId="287" applyNumberFormat="0" applyProtection="0">
      <alignment horizontal="left" vertical="center" indent="1"/>
    </xf>
    <xf numFmtId="4" fontId="63" fillId="86" borderId="287" applyNumberFormat="0" applyProtection="0">
      <alignment horizontal="left" vertical="center" indent="1"/>
    </xf>
    <xf numFmtId="4" fontId="63" fillId="86" borderId="287" applyNumberFormat="0" applyProtection="0">
      <alignment horizontal="left" vertical="center" indent="1"/>
    </xf>
    <xf numFmtId="4" fontId="63" fillId="86" borderId="287" applyNumberFormat="0" applyProtection="0">
      <alignment horizontal="left" vertical="center" indent="1"/>
    </xf>
    <xf numFmtId="4" fontId="63" fillId="86" borderId="287" applyNumberFormat="0" applyProtection="0">
      <alignment horizontal="left" vertical="center" indent="1"/>
    </xf>
    <xf numFmtId="4" fontId="63" fillId="87" borderId="288" applyNumberFormat="0" applyProtection="0">
      <alignment horizontal="left" vertical="center" indent="1"/>
    </xf>
    <xf numFmtId="4" fontId="63" fillId="87" borderId="288" applyNumberFormat="0" applyProtection="0">
      <alignment horizontal="left" vertical="center" indent="1"/>
    </xf>
    <xf numFmtId="4" fontId="63" fillId="87" borderId="288" applyNumberFormat="0" applyProtection="0">
      <alignment horizontal="left" vertical="center" indent="1"/>
    </xf>
    <xf numFmtId="4" fontId="63" fillId="87" borderId="288" applyNumberFormat="0" applyProtection="0">
      <alignment horizontal="left" vertical="center" indent="1"/>
    </xf>
    <xf numFmtId="4" fontId="55" fillId="30" borderId="289" applyNumberFormat="0" applyProtection="0">
      <alignment horizontal="right" vertical="center"/>
    </xf>
    <xf numFmtId="4" fontId="55" fillId="30" borderId="289" applyNumberFormat="0" applyProtection="0">
      <alignment horizontal="right" vertical="center"/>
    </xf>
    <xf numFmtId="4" fontId="95" fillId="30" borderId="287" applyNumberFormat="0" applyProtection="0">
      <alignment horizontal="right" vertical="center"/>
    </xf>
    <xf numFmtId="4" fontId="95" fillId="30" borderId="287" applyNumberFormat="0" applyProtection="0">
      <alignment horizontal="right" vertical="center"/>
    </xf>
    <xf numFmtId="4" fontId="95" fillId="30" borderId="287" applyNumberFormat="0" applyProtection="0">
      <alignment horizontal="right" vertical="center"/>
    </xf>
    <xf numFmtId="4" fontId="95" fillId="30" borderId="287" applyNumberFormat="0" applyProtection="0">
      <alignment horizontal="right" vertical="center"/>
    </xf>
    <xf numFmtId="4" fontId="63" fillId="30" borderId="288" applyNumberFormat="0" applyProtection="0">
      <alignment horizontal="right" vertical="center"/>
    </xf>
    <xf numFmtId="4" fontId="63" fillId="30" borderId="288" applyNumberFormat="0" applyProtection="0">
      <alignment horizontal="right" vertical="center"/>
    </xf>
    <xf numFmtId="4" fontId="63" fillId="30" borderId="288" applyNumberFormat="0" applyProtection="0">
      <alignment horizontal="right" vertical="center"/>
    </xf>
    <xf numFmtId="4" fontId="63" fillId="30" borderId="288" applyNumberFormat="0" applyProtection="0">
      <alignment horizontal="right" vertical="center"/>
    </xf>
    <xf numFmtId="4" fontId="55" fillId="30" borderId="289" applyNumberFormat="0" applyProtection="0">
      <alignment horizontal="right" vertical="center"/>
    </xf>
    <xf numFmtId="4" fontId="55" fillId="30" borderId="289" applyNumberFormat="0" applyProtection="0">
      <alignment horizontal="right" vertical="center"/>
    </xf>
    <xf numFmtId="4" fontId="55" fillId="31" borderId="289" applyNumberFormat="0" applyProtection="0">
      <alignment horizontal="right" vertical="center"/>
    </xf>
    <xf numFmtId="4" fontId="55" fillId="31" borderId="289" applyNumberFormat="0" applyProtection="0">
      <alignment horizontal="right" vertical="center"/>
    </xf>
    <xf numFmtId="4" fontId="95" fillId="31" borderId="287" applyNumberFormat="0" applyProtection="0">
      <alignment horizontal="right" vertical="center"/>
    </xf>
    <xf numFmtId="4" fontId="95" fillId="31" borderId="287" applyNumberFormat="0" applyProtection="0">
      <alignment horizontal="right" vertical="center"/>
    </xf>
    <xf numFmtId="4" fontId="95" fillId="31" borderId="287" applyNumberFormat="0" applyProtection="0">
      <alignment horizontal="right" vertical="center"/>
    </xf>
    <xf numFmtId="4" fontId="95" fillId="31" borderId="287" applyNumberFormat="0" applyProtection="0">
      <alignment horizontal="right" vertical="center"/>
    </xf>
    <xf numFmtId="4" fontId="63" fillId="88" borderId="288" applyNumberFormat="0" applyProtection="0">
      <alignment horizontal="right" vertical="center"/>
    </xf>
    <xf numFmtId="4" fontId="63" fillId="88" borderId="288" applyNumberFormat="0" applyProtection="0">
      <alignment horizontal="right" vertical="center"/>
    </xf>
    <xf numFmtId="4" fontId="63" fillId="88" borderId="288" applyNumberFormat="0" applyProtection="0">
      <alignment horizontal="right" vertical="center"/>
    </xf>
    <xf numFmtId="4" fontId="63" fillId="88" borderId="288" applyNumberFormat="0" applyProtection="0">
      <alignment horizontal="right" vertical="center"/>
    </xf>
    <xf numFmtId="4" fontId="55" fillId="31" borderId="289" applyNumberFormat="0" applyProtection="0">
      <alignment horizontal="right" vertical="center"/>
    </xf>
    <xf numFmtId="4" fontId="55" fillId="31" borderId="289" applyNumberFormat="0" applyProtection="0">
      <alignment horizontal="right" vertical="center"/>
    </xf>
    <xf numFmtId="4" fontId="55" fillId="35" borderId="289" applyNumberFormat="0" applyProtection="0">
      <alignment horizontal="right" vertical="center"/>
    </xf>
    <xf numFmtId="4" fontId="55" fillId="35" borderId="289" applyNumberFormat="0" applyProtection="0">
      <alignment horizontal="right" vertical="center"/>
    </xf>
    <xf numFmtId="4" fontId="95" fillId="35" borderId="287" applyNumberFormat="0" applyProtection="0">
      <alignment horizontal="right" vertical="center"/>
    </xf>
    <xf numFmtId="4" fontId="95" fillId="35" borderId="287" applyNumberFormat="0" applyProtection="0">
      <alignment horizontal="right" vertical="center"/>
    </xf>
    <xf numFmtId="4" fontId="95" fillId="35" borderId="287" applyNumberFormat="0" applyProtection="0">
      <alignment horizontal="right" vertical="center"/>
    </xf>
    <xf numFmtId="4" fontId="95" fillId="35" borderId="287" applyNumberFormat="0" applyProtection="0">
      <alignment horizontal="right" vertical="center"/>
    </xf>
    <xf numFmtId="4" fontId="63" fillId="35" borderId="290" applyNumberFormat="0" applyProtection="0">
      <alignment horizontal="right" vertical="center"/>
    </xf>
    <xf numFmtId="4" fontId="63" fillId="35" borderId="290" applyNumberFormat="0" applyProtection="0">
      <alignment horizontal="right" vertical="center"/>
    </xf>
    <xf numFmtId="4" fontId="55" fillId="35" borderId="289" applyNumberFormat="0" applyProtection="0">
      <alignment horizontal="right" vertical="center"/>
    </xf>
    <xf numFmtId="4" fontId="55" fillId="35" borderId="289" applyNumberFormat="0" applyProtection="0">
      <alignment horizontal="right" vertical="center"/>
    </xf>
    <xf numFmtId="4" fontId="55" fillId="33" borderId="289" applyNumberFormat="0" applyProtection="0">
      <alignment horizontal="right" vertical="center"/>
    </xf>
    <xf numFmtId="4" fontId="55" fillId="33" borderId="289" applyNumberFormat="0" applyProtection="0">
      <alignment horizontal="right" vertical="center"/>
    </xf>
    <xf numFmtId="4" fontId="95" fillId="33" borderId="287" applyNumberFormat="0" applyProtection="0">
      <alignment horizontal="right" vertical="center"/>
    </xf>
    <xf numFmtId="4" fontId="95" fillId="33" borderId="287" applyNumberFormat="0" applyProtection="0">
      <alignment horizontal="right" vertical="center"/>
    </xf>
    <xf numFmtId="4" fontId="95" fillId="33" borderId="287" applyNumberFormat="0" applyProtection="0">
      <alignment horizontal="right" vertical="center"/>
    </xf>
    <xf numFmtId="4" fontId="95" fillId="33" borderId="287" applyNumberFormat="0" applyProtection="0">
      <alignment horizontal="right" vertical="center"/>
    </xf>
    <xf numFmtId="4" fontId="63" fillId="33" borderId="288" applyNumberFormat="0" applyProtection="0">
      <alignment horizontal="right" vertical="center"/>
    </xf>
    <xf numFmtId="4" fontId="63" fillId="33" borderId="288" applyNumberFormat="0" applyProtection="0">
      <alignment horizontal="right" vertical="center"/>
    </xf>
    <xf numFmtId="4" fontId="63" fillId="33" borderId="288" applyNumberFormat="0" applyProtection="0">
      <alignment horizontal="right" vertical="center"/>
    </xf>
    <xf numFmtId="4" fontId="63" fillId="33" borderId="288" applyNumberFormat="0" applyProtection="0">
      <alignment horizontal="right" vertical="center"/>
    </xf>
    <xf numFmtId="4" fontId="55" fillId="33" borderId="289" applyNumberFormat="0" applyProtection="0">
      <alignment horizontal="right" vertical="center"/>
    </xf>
    <xf numFmtId="4" fontId="55" fillId="33" borderId="289" applyNumberFormat="0" applyProtection="0">
      <alignment horizontal="right" vertical="center"/>
    </xf>
    <xf numFmtId="4" fontId="55" fillId="34" borderId="289" applyNumberFormat="0" applyProtection="0">
      <alignment horizontal="right" vertical="center"/>
    </xf>
    <xf numFmtId="4" fontId="55" fillId="34" borderId="289" applyNumberFormat="0" applyProtection="0">
      <alignment horizontal="right" vertical="center"/>
    </xf>
    <xf numFmtId="4" fontId="95" fillId="34" borderId="287" applyNumberFormat="0" applyProtection="0">
      <alignment horizontal="right" vertical="center"/>
    </xf>
    <xf numFmtId="4" fontId="95" fillId="34" borderId="287" applyNumberFormat="0" applyProtection="0">
      <alignment horizontal="right" vertical="center"/>
    </xf>
    <xf numFmtId="4" fontId="95" fillId="34" borderId="287" applyNumberFormat="0" applyProtection="0">
      <alignment horizontal="right" vertical="center"/>
    </xf>
    <xf numFmtId="4" fontId="95" fillId="34" borderId="287" applyNumberFormat="0" applyProtection="0">
      <alignment horizontal="right" vertical="center"/>
    </xf>
    <xf numFmtId="4" fontId="63" fillId="34" borderId="288" applyNumberFormat="0" applyProtection="0">
      <alignment horizontal="right" vertical="center"/>
    </xf>
    <xf numFmtId="4" fontId="63" fillId="34" borderId="288" applyNumberFormat="0" applyProtection="0">
      <alignment horizontal="right" vertical="center"/>
    </xf>
    <xf numFmtId="4" fontId="63" fillId="34" borderId="288" applyNumberFormat="0" applyProtection="0">
      <alignment horizontal="right" vertical="center"/>
    </xf>
    <xf numFmtId="4" fontId="63" fillId="34" borderId="288" applyNumberFormat="0" applyProtection="0">
      <alignment horizontal="right" vertical="center"/>
    </xf>
    <xf numFmtId="4" fontId="55" fillId="34" borderId="289" applyNumberFormat="0" applyProtection="0">
      <alignment horizontal="right" vertical="center"/>
    </xf>
    <xf numFmtId="4" fontId="55" fillId="34" borderId="289" applyNumberFormat="0" applyProtection="0">
      <alignment horizontal="right" vertical="center"/>
    </xf>
    <xf numFmtId="4" fontId="55" fillId="37" borderId="289" applyNumberFormat="0" applyProtection="0">
      <alignment horizontal="right" vertical="center"/>
    </xf>
    <xf numFmtId="4" fontId="55" fillId="37" borderId="289" applyNumberFormat="0" applyProtection="0">
      <alignment horizontal="right" vertical="center"/>
    </xf>
    <xf numFmtId="4" fontId="95" fillId="37" borderId="287" applyNumberFormat="0" applyProtection="0">
      <alignment horizontal="right" vertical="center"/>
    </xf>
    <xf numFmtId="4" fontId="95" fillId="37" borderId="287" applyNumberFormat="0" applyProtection="0">
      <alignment horizontal="right" vertical="center"/>
    </xf>
    <xf numFmtId="4" fontId="95" fillId="37" borderId="287" applyNumberFormat="0" applyProtection="0">
      <alignment horizontal="right" vertical="center"/>
    </xf>
    <xf numFmtId="4" fontId="95" fillId="37" borderId="287" applyNumberFormat="0" applyProtection="0">
      <alignment horizontal="right" vertical="center"/>
    </xf>
    <xf numFmtId="4" fontId="63" fillId="37" borderId="288" applyNumberFormat="0" applyProtection="0">
      <alignment horizontal="right" vertical="center"/>
    </xf>
    <xf numFmtId="4" fontId="63" fillId="37" borderId="288" applyNumberFormat="0" applyProtection="0">
      <alignment horizontal="right" vertical="center"/>
    </xf>
    <xf numFmtId="4" fontId="63" fillId="37" borderId="288" applyNumberFormat="0" applyProtection="0">
      <alignment horizontal="right" vertical="center"/>
    </xf>
    <xf numFmtId="4" fontId="63" fillId="37" borderId="288" applyNumberFormat="0" applyProtection="0">
      <alignment horizontal="right" vertical="center"/>
    </xf>
    <xf numFmtId="4" fontId="55" fillId="37" borderId="289" applyNumberFormat="0" applyProtection="0">
      <alignment horizontal="right" vertical="center"/>
    </xf>
    <xf numFmtId="4" fontId="55" fillId="37" borderId="289" applyNumberFormat="0" applyProtection="0">
      <alignment horizontal="right" vertical="center"/>
    </xf>
    <xf numFmtId="4" fontId="55" fillId="36" borderId="289" applyNumberFormat="0" applyProtection="0">
      <alignment horizontal="right" vertical="center"/>
    </xf>
    <xf numFmtId="4" fontId="55" fillId="36" borderId="289" applyNumberFormat="0" applyProtection="0">
      <alignment horizontal="right" vertical="center"/>
    </xf>
    <xf numFmtId="4" fontId="95" fillId="36" borderId="287" applyNumberFormat="0" applyProtection="0">
      <alignment horizontal="right" vertical="center"/>
    </xf>
    <xf numFmtId="4" fontId="95" fillId="36" borderId="287" applyNumberFormat="0" applyProtection="0">
      <alignment horizontal="right" vertical="center"/>
    </xf>
    <xf numFmtId="4" fontId="95" fillId="36" borderId="287" applyNumberFormat="0" applyProtection="0">
      <alignment horizontal="right" vertical="center"/>
    </xf>
    <xf numFmtId="4" fontId="95" fillId="36" borderId="287" applyNumberFormat="0" applyProtection="0">
      <alignment horizontal="right" vertical="center"/>
    </xf>
    <xf numFmtId="4" fontId="63" fillId="36" borderId="288" applyNumberFormat="0" applyProtection="0">
      <alignment horizontal="right" vertical="center"/>
    </xf>
    <xf numFmtId="4" fontId="63" fillId="36" borderId="288" applyNumberFormat="0" applyProtection="0">
      <alignment horizontal="right" vertical="center"/>
    </xf>
    <xf numFmtId="4" fontId="63" fillId="36" borderId="288" applyNumberFormat="0" applyProtection="0">
      <alignment horizontal="right" vertical="center"/>
    </xf>
    <xf numFmtId="4" fontId="63" fillId="36" borderId="288" applyNumberFormat="0" applyProtection="0">
      <alignment horizontal="right" vertical="center"/>
    </xf>
    <xf numFmtId="4" fontId="55" fillId="36" borderId="289" applyNumberFormat="0" applyProtection="0">
      <alignment horizontal="right" vertical="center"/>
    </xf>
    <xf numFmtId="4" fontId="55" fillId="36" borderId="289" applyNumberFormat="0" applyProtection="0">
      <alignment horizontal="right" vertical="center"/>
    </xf>
    <xf numFmtId="4" fontId="55" fillId="44" borderId="289" applyNumberFormat="0" applyProtection="0">
      <alignment horizontal="right" vertical="center"/>
    </xf>
    <xf numFmtId="4" fontId="55" fillId="44" borderId="289" applyNumberFormat="0" applyProtection="0">
      <alignment horizontal="right" vertical="center"/>
    </xf>
    <xf numFmtId="4" fontId="95" fillId="44" borderId="287" applyNumberFormat="0" applyProtection="0">
      <alignment horizontal="right" vertical="center"/>
    </xf>
    <xf numFmtId="4" fontId="95" fillId="44" borderId="287" applyNumberFormat="0" applyProtection="0">
      <alignment horizontal="right" vertical="center"/>
    </xf>
    <xf numFmtId="4" fontId="95" fillId="44" borderId="287" applyNumberFormat="0" applyProtection="0">
      <alignment horizontal="right" vertical="center"/>
    </xf>
    <xf numFmtId="4" fontId="95" fillId="44" borderId="287" applyNumberFormat="0" applyProtection="0">
      <alignment horizontal="right" vertical="center"/>
    </xf>
    <xf numFmtId="4" fontId="63" fillId="44" borderId="288" applyNumberFormat="0" applyProtection="0">
      <alignment horizontal="right" vertical="center"/>
    </xf>
    <xf numFmtId="4" fontId="63" fillId="44" borderId="288" applyNumberFormat="0" applyProtection="0">
      <alignment horizontal="right" vertical="center"/>
    </xf>
    <xf numFmtId="4" fontId="63" fillId="44" borderId="288" applyNumberFormat="0" applyProtection="0">
      <alignment horizontal="right" vertical="center"/>
    </xf>
    <xf numFmtId="4" fontId="63" fillId="44" borderId="288" applyNumberFormat="0" applyProtection="0">
      <alignment horizontal="right" vertical="center"/>
    </xf>
    <xf numFmtId="4" fontId="55" fillId="44" borderId="289" applyNumberFormat="0" applyProtection="0">
      <alignment horizontal="right" vertical="center"/>
    </xf>
    <xf numFmtId="4" fontId="55" fillId="44" borderId="289" applyNumberFormat="0" applyProtection="0">
      <alignment horizontal="right" vertical="center"/>
    </xf>
    <xf numFmtId="4" fontId="55" fillId="32" borderId="289" applyNumberFormat="0" applyProtection="0">
      <alignment horizontal="right" vertical="center"/>
    </xf>
    <xf numFmtId="4" fontId="55" fillId="32" borderId="289" applyNumberFormat="0" applyProtection="0">
      <alignment horizontal="right" vertical="center"/>
    </xf>
    <xf numFmtId="4" fontId="95" fillId="32" borderId="287" applyNumberFormat="0" applyProtection="0">
      <alignment horizontal="right" vertical="center"/>
    </xf>
    <xf numFmtId="4" fontId="95" fillId="32" borderId="287" applyNumberFormat="0" applyProtection="0">
      <alignment horizontal="right" vertical="center"/>
    </xf>
    <xf numFmtId="4" fontId="95" fillId="32" borderId="287" applyNumberFormat="0" applyProtection="0">
      <alignment horizontal="right" vertical="center"/>
    </xf>
    <xf numFmtId="4" fontId="95" fillId="32" borderId="287" applyNumberFormat="0" applyProtection="0">
      <alignment horizontal="right" vertical="center"/>
    </xf>
    <xf numFmtId="4" fontId="63" fillId="32" borderId="288" applyNumberFormat="0" applyProtection="0">
      <alignment horizontal="right" vertical="center"/>
    </xf>
    <xf numFmtId="4" fontId="63" fillId="32" borderId="288" applyNumberFormat="0" applyProtection="0">
      <alignment horizontal="right" vertical="center"/>
    </xf>
    <xf numFmtId="4" fontId="63" fillId="32" borderId="288" applyNumberFormat="0" applyProtection="0">
      <alignment horizontal="right" vertical="center"/>
    </xf>
    <xf numFmtId="4" fontId="63" fillId="32" borderId="288" applyNumberFormat="0" applyProtection="0">
      <alignment horizontal="right" vertical="center"/>
    </xf>
    <xf numFmtId="4" fontId="55" fillId="32" borderId="289" applyNumberFormat="0" applyProtection="0">
      <alignment horizontal="right" vertical="center"/>
    </xf>
    <xf numFmtId="4" fontId="55" fillId="32" borderId="289" applyNumberFormat="0" applyProtection="0">
      <alignment horizontal="right" vertical="center"/>
    </xf>
    <xf numFmtId="4" fontId="95" fillId="34" borderId="301" applyNumberFormat="0" applyProtection="0">
      <alignment horizontal="right" vertical="center"/>
    </xf>
    <xf numFmtId="4" fontId="63" fillId="34" borderId="302" applyNumberFormat="0" applyProtection="0">
      <alignment horizontal="right" vertical="center"/>
    </xf>
    <xf numFmtId="4" fontId="58" fillId="90" borderId="287" applyNumberFormat="0" applyProtection="0">
      <alignment horizontal="left" vertical="center" indent="1"/>
    </xf>
    <xf numFmtId="4" fontId="58" fillId="90" borderId="287" applyNumberFormat="0" applyProtection="0">
      <alignment horizontal="left" vertical="center" indent="1"/>
    </xf>
    <xf numFmtId="4" fontId="63" fillId="45" borderId="290" applyNumberFormat="0" applyProtection="0">
      <alignment horizontal="left" vertical="center" indent="1"/>
    </xf>
    <xf numFmtId="4" fontId="63" fillId="45" borderId="290" applyNumberFormat="0" applyProtection="0">
      <alignment horizontal="left" vertical="center" indent="1"/>
    </xf>
    <xf numFmtId="4" fontId="53" fillId="91" borderId="287" applyNumberFormat="0" applyProtection="0">
      <alignment horizontal="left" vertical="center" indent="1"/>
    </xf>
    <xf numFmtId="4" fontId="53" fillId="91" borderId="287" applyNumberFormat="0" applyProtection="0">
      <alignment horizontal="left" vertical="center" indent="1"/>
    </xf>
    <xf numFmtId="4" fontId="53" fillId="91" borderId="287" applyNumberFormat="0" applyProtection="0">
      <alignment horizontal="left" vertical="center" indent="1"/>
    </xf>
    <xf numFmtId="4" fontId="53" fillId="91" borderId="287" applyNumberFormat="0" applyProtection="0">
      <alignment horizontal="left" vertical="center" indent="1"/>
    </xf>
    <xf numFmtId="4" fontId="5" fillId="91" borderId="290" applyNumberFormat="0" applyProtection="0">
      <alignment horizontal="left" vertical="center" indent="1"/>
    </xf>
    <xf numFmtId="4" fontId="5" fillId="91" borderId="290" applyNumberFormat="0" applyProtection="0">
      <alignment horizontal="left" vertical="center" indent="1"/>
    </xf>
    <xf numFmtId="4" fontId="5" fillId="91" borderId="290" applyNumberFormat="0" applyProtection="0">
      <alignment horizontal="left" vertical="center" indent="1"/>
    </xf>
    <xf numFmtId="4" fontId="5" fillId="91" borderId="290" applyNumberFormat="0" applyProtection="0">
      <alignment horizontal="left" vertical="center" indent="1"/>
    </xf>
    <xf numFmtId="4" fontId="95" fillId="0" borderId="291" applyNumberFormat="0" applyProtection="0">
      <alignment horizontal="right" vertical="center"/>
    </xf>
    <xf numFmtId="4" fontId="95" fillId="0" borderId="291" applyNumberFormat="0" applyProtection="0">
      <alignment horizontal="right" vertical="center"/>
    </xf>
    <xf numFmtId="4" fontId="63" fillId="86" borderId="301" applyNumberFormat="0" applyProtection="0">
      <alignment horizontal="right" vertical="center"/>
    </xf>
    <xf numFmtId="4" fontId="63" fillId="86" borderId="301" applyNumberFormat="0" applyProtection="0">
      <alignment horizontal="right" vertical="center"/>
    </xf>
    <xf numFmtId="4" fontId="63" fillId="86" borderId="301" applyNumberFormat="0" applyProtection="0">
      <alignment horizontal="right" vertical="center"/>
    </xf>
    <xf numFmtId="4" fontId="63" fillId="86" borderId="301" applyNumberFormat="0" applyProtection="0">
      <alignment horizontal="right" vertical="center"/>
    </xf>
    <xf numFmtId="4" fontId="63" fillId="86" borderId="301" applyNumberFormat="0" applyProtection="0">
      <alignment horizontal="right" vertical="center"/>
    </xf>
    <xf numFmtId="4" fontId="63" fillId="86" borderId="301" applyNumberFormat="0" applyProtection="0">
      <alignment horizontal="right" vertical="center"/>
    </xf>
    <xf numFmtId="4" fontId="63" fillId="86" borderId="301" applyNumberFormat="0" applyProtection="0">
      <alignment horizontal="right" vertical="center"/>
    </xf>
    <xf numFmtId="4" fontId="63" fillId="86" borderId="301" applyNumberFormat="0" applyProtection="0">
      <alignment horizontal="right" vertical="center"/>
    </xf>
    <xf numFmtId="4" fontId="63" fillId="48" borderId="302" applyNumberFormat="0" applyProtection="0">
      <alignment horizontal="right" vertical="center"/>
    </xf>
    <xf numFmtId="4" fontId="63" fillId="48" borderId="302" applyNumberFormat="0" applyProtection="0">
      <alignment horizontal="right" vertical="center"/>
    </xf>
    <xf numFmtId="4" fontId="63" fillId="48" borderId="302" applyNumberFormat="0" applyProtection="0">
      <alignment horizontal="right" vertical="center"/>
    </xf>
    <xf numFmtId="4" fontId="63" fillId="48" borderId="302" applyNumberFormat="0" applyProtection="0">
      <alignment horizontal="right" vertical="center"/>
    </xf>
    <xf numFmtId="4" fontId="55" fillId="48" borderId="303" applyNumberFormat="0" applyProtection="0">
      <alignment horizontal="right" vertical="center"/>
    </xf>
    <xf numFmtId="4" fontId="55" fillId="48" borderId="303" applyNumberFormat="0" applyProtection="0">
      <alignment horizontal="right" vertical="center"/>
    </xf>
    <xf numFmtId="4" fontId="63" fillId="46" borderId="304" applyNumberFormat="0" applyProtection="0">
      <alignment horizontal="left" vertical="center" indent="1"/>
    </xf>
    <xf numFmtId="4" fontId="63" fillId="46" borderId="304" applyNumberFormat="0" applyProtection="0">
      <alignment horizontal="left" vertical="center" indent="1"/>
    </xf>
    <xf numFmtId="4" fontId="63" fillId="48" borderId="304" applyNumberFormat="0" applyProtection="0">
      <alignment horizontal="left" vertical="center" indent="1"/>
    </xf>
    <xf numFmtId="4" fontId="63" fillId="48" borderId="304"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63" fillId="94" borderId="302" applyNumberFormat="0" applyProtection="0">
      <alignment horizontal="left" vertical="center" indent="1"/>
    </xf>
    <xf numFmtId="0" fontId="63" fillId="94" borderId="302"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63" fillId="93" borderId="301" applyNumberFormat="0" applyProtection="0">
      <alignment horizontal="left" vertical="center" indent="1"/>
    </xf>
    <xf numFmtId="0" fontId="63" fillId="93" borderId="301"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63" fillId="93" borderId="301" applyNumberFormat="0" applyProtection="0">
      <alignment horizontal="left" vertical="center" indent="1"/>
    </xf>
    <xf numFmtId="0" fontId="63" fillId="93" borderId="301"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63" fillId="94" borderId="302" applyNumberFormat="0" applyProtection="0">
      <alignment horizontal="left" vertical="center" indent="1"/>
    </xf>
    <xf numFmtId="0" fontId="63" fillId="94" borderId="302"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63" fillId="91" borderId="303" applyNumberFormat="0" applyProtection="0">
      <alignment horizontal="left" vertical="top" indent="1"/>
    </xf>
    <xf numFmtId="0" fontId="63" fillId="91"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63" fillId="91" borderId="303" applyNumberFormat="0" applyProtection="0">
      <alignment horizontal="left" vertical="top" indent="1"/>
    </xf>
    <xf numFmtId="0" fontId="63" fillId="91" borderId="303" applyNumberFormat="0" applyProtection="0">
      <alignment horizontal="left" vertical="top" indent="1"/>
    </xf>
    <xf numFmtId="0" fontId="63" fillId="91" borderId="303" applyNumberFormat="0" applyProtection="0">
      <alignment horizontal="left" vertical="top" indent="1"/>
    </xf>
    <xf numFmtId="0" fontId="63" fillId="91"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63" fillId="91" borderId="303" applyNumberFormat="0" applyProtection="0">
      <alignment horizontal="left" vertical="top" indent="1"/>
    </xf>
    <xf numFmtId="0" fontId="63" fillId="91"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63" fillId="93" borderId="302" applyNumberFormat="0" applyProtection="0">
      <alignment horizontal="left" vertical="center" indent="1"/>
    </xf>
    <xf numFmtId="0" fontId="63" fillId="93" borderId="302"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63" fillId="95" borderId="301" applyNumberFormat="0" applyProtection="0">
      <alignment horizontal="left" vertical="center" indent="1"/>
    </xf>
    <xf numFmtId="0" fontId="63" fillId="95" borderId="301"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63" fillId="95" borderId="301" applyNumberFormat="0" applyProtection="0">
      <alignment horizontal="left" vertical="center" indent="1"/>
    </xf>
    <xf numFmtId="0" fontId="63" fillId="95" borderId="301"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63" fillId="93" borderId="302" applyNumberFormat="0" applyProtection="0">
      <alignment horizontal="left" vertical="center" indent="1"/>
    </xf>
    <xf numFmtId="0" fontId="63" fillId="93" borderId="302"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63" fillId="48" borderId="303" applyNumberFormat="0" applyProtection="0">
      <alignment horizontal="left" vertical="top" indent="1"/>
    </xf>
    <xf numFmtId="0" fontId="63" fillId="48"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63" fillId="48" borderId="303" applyNumberFormat="0" applyProtection="0">
      <alignment horizontal="left" vertical="top" indent="1"/>
    </xf>
    <xf numFmtId="0" fontId="63" fillId="48" borderId="303" applyNumberFormat="0" applyProtection="0">
      <alignment horizontal="left" vertical="top" indent="1"/>
    </xf>
    <xf numFmtId="0" fontId="63" fillId="48" borderId="303" applyNumberFormat="0" applyProtection="0">
      <alignment horizontal="left" vertical="top" indent="1"/>
    </xf>
    <xf numFmtId="0" fontId="63" fillId="48"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63" fillId="48" borderId="303" applyNumberFormat="0" applyProtection="0">
      <alignment horizontal="left" vertical="top" indent="1"/>
    </xf>
    <xf numFmtId="0" fontId="63" fillId="48"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63" fillId="77" borderId="302" applyNumberFormat="0" applyProtection="0">
      <alignment horizontal="left" vertical="center" indent="1"/>
    </xf>
    <xf numFmtId="0" fontId="63" fillId="77" borderId="302"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63" fillId="94" borderId="301" applyNumberFormat="0" applyProtection="0">
      <alignment horizontal="left" vertical="center" indent="1"/>
    </xf>
    <xf numFmtId="0" fontId="63" fillId="94" borderId="301"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63" fillId="94" borderId="301" applyNumberFormat="0" applyProtection="0">
      <alignment horizontal="left" vertical="center" indent="1"/>
    </xf>
    <xf numFmtId="0" fontId="63" fillId="94" borderId="301"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63" fillId="77" borderId="302" applyNumberFormat="0" applyProtection="0">
      <alignment horizontal="left" vertical="center" indent="1"/>
    </xf>
    <xf numFmtId="0" fontId="63" fillId="77" borderId="302"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63" fillId="77" borderId="303" applyNumberFormat="0" applyProtection="0">
      <alignment horizontal="left" vertical="top" indent="1"/>
    </xf>
    <xf numFmtId="0" fontId="63" fillId="77"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63" fillId="77" borderId="303" applyNumberFormat="0" applyProtection="0">
      <alignment horizontal="left" vertical="top" indent="1"/>
    </xf>
    <xf numFmtId="0" fontId="63" fillId="77" borderId="303" applyNumberFormat="0" applyProtection="0">
      <alignment horizontal="left" vertical="top" indent="1"/>
    </xf>
    <xf numFmtId="0" fontId="63" fillId="77" borderId="303" applyNumberFormat="0" applyProtection="0">
      <alignment horizontal="left" vertical="top" indent="1"/>
    </xf>
    <xf numFmtId="0" fontId="63" fillId="77"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63" fillId="77" borderId="303" applyNumberFormat="0" applyProtection="0">
      <alignment horizontal="left" vertical="top" indent="1"/>
    </xf>
    <xf numFmtId="0" fontId="63" fillId="77"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63" fillId="46" borderId="302" applyNumberFormat="0" applyProtection="0">
      <alignment horizontal="left" vertical="center" indent="1"/>
    </xf>
    <xf numFmtId="0" fontId="63" fillId="46" borderId="302"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63" fillId="86" borderId="301" applyNumberFormat="0" applyProtection="0">
      <alignment horizontal="left" vertical="center" indent="1"/>
    </xf>
    <xf numFmtId="0" fontId="63" fillId="86" borderId="301"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63" fillId="86" borderId="301" applyNumberFormat="0" applyProtection="0">
      <alignment horizontal="left" vertical="center" indent="1"/>
    </xf>
    <xf numFmtId="0" fontId="63" fillId="86" borderId="301"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63" fillId="46" borderId="302" applyNumberFormat="0" applyProtection="0">
      <alignment horizontal="left" vertical="center" indent="1"/>
    </xf>
    <xf numFmtId="0" fontId="63" fillId="46" borderId="302"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63" fillId="46" borderId="303" applyNumberFormat="0" applyProtection="0">
      <alignment horizontal="left" vertical="top" indent="1"/>
    </xf>
    <xf numFmtId="0" fontId="63" fillId="46"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63" fillId="46" borderId="303" applyNumberFormat="0" applyProtection="0">
      <alignment horizontal="left" vertical="top" indent="1"/>
    </xf>
    <xf numFmtId="0" fontId="63" fillId="46" borderId="303" applyNumberFormat="0" applyProtection="0">
      <alignment horizontal="left" vertical="top" indent="1"/>
    </xf>
    <xf numFmtId="0" fontId="63" fillId="46" borderId="303" applyNumberFormat="0" applyProtection="0">
      <alignment horizontal="left" vertical="top" indent="1"/>
    </xf>
    <xf numFmtId="0" fontId="63" fillId="46"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63" fillId="46" borderId="303" applyNumberFormat="0" applyProtection="0">
      <alignment horizontal="left" vertical="top" indent="1"/>
    </xf>
    <xf numFmtId="0" fontId="63" fillId="46"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96" borderId="305" applyNumberFormat="0">
      <protection locked="0"/>
    </xf>
    <xf numFmtId="0" fontId="5" fillId="96" borderId="305" applyNumberFormat="0">
      <protection locked="0"/>
    </xf>
    <xf numFmtId="0" fontId="5" fillId="96" borderId="305" applyNumberFormat="0">
      <protection locked="0"/>
    </xf>
    <xf numFmtId="0" fontId="5" fillId="96" borderId="305" applyNumberFormat="0">
      <protection locked="0"/>
    </xf>
    <xf numFmtId="0" fontId="64" fillId="91" borderId="306" applyBorder="0"/>
    <xf numFmtId="4" fontId="55" fillId="40" borderId="303" applyNumberFormat="0" applyProtection="0">
      <alignment vertical="center"/>
    </xf>
    <xf numFmtId="4" fontId="55" fillId="40" borderId="303" applyNumberFormat="0" applyProtection="0">
      <alignment vertical="center"/>
    </xf>
    <xf numFmtId="4" fontId="95" fillId="97" borderId="303" applyNumberFormat="0" applyProtection="0">
      <alignment vertical="center"/>
    </xf>
    <xf numFmtId="4" fontId="95" fillId="97" borderId="303" applyNumberFormat="0" applyProtection="0">
      <alignment vertical="center"/>
    </xf>
    <xf numFmtId="4" fontId="95" fillId="97" borderId="303" applyNumberFormat="0" applyProtection="0">
      <alignment vertical="center"/>
    </xf>
    <xf numFmtId="4" fontId="95" fillId="97" borderId="303" applyNumberFormat="0" applyProtection="0">
      <alignment vertical="center"/>
    </xf>
    <xf numFmtId="4" fontId="55" fillId="40" borderId="303" applyNumberFormat="0" applyProtection="0">
      <alignment vertical="center"/>
    </xf>
    <xf numFmtId="4" fontId="55" fillId="40" borderId="303" applyNumberFormat="0" applyProtection="0">
      <alignment vertical="center"/>
    </xf>
    <xf numFmtId="4" fontId="57" fillId="40" borderId="303" applyNumberFormat="0" applyProtection="0">
      <alignment vertical="center"/>
    </xf>
    <xf numFmtId="4" fontId="57" fillId="40" borderId="303" applyNumberFormat="0" applyProtection="0">
      <alignment vertical="center"/>
    </xf>
    <xf numFmtId="4" fontId="100" fillId="0" borderId="301" applyNumberFormat="0" applyProtection="0">
      <alignment vertical="center"/>
    </xf>
    <xf numFmtId="4" fontId="100" fillId="0" borderId="301" applyNumberFormat="0" applyProtection="0">
      <alignment vertical="center"/>
    </xf>
    <xf numFmtId="4" fontId="100" fillId="0" borderId="301" applyNumberFormat="0" applyProtection="0">
      <alignment vertical="center"/>
    </xf>
    <xf numFmtId="4" fontId="100" fillId="0" borderId="301" applyNumberFormat="0" applyProtection="0">
      <alignment vertical="center"/>
    </xf>
    <xf numFmtId="4" fontId="97" fillId="40" borderId="291" applyNumberFormat="0" applyProtection="0">
      <alignment vertical="center"/>
    </xf>
    <xf numFmtId="4" fontId="97" fillId="40" borderId="291" applyNumberFormat="0" applyProtection="0">
      <alignment vertical="center"/>
    </xf>
    <xf numFmtId="4" fontId="97" fillId="40" borderId="291" applyNumberFormat="0" applyProtection="0">
      <alignment vertical="center"/>
    </xf>
    <xf numFmtId="4" fontId="97" fillId="40" borderId="291" applyNumberFormat="0" applyProtection="0">
      <alignment vertical="center"/>
    </xf>
    <xf numFmtId="4" fontId="57" fillId="40" borderId="303" applyNumberFormat="0" applyProtection="0">
      <alignment vertical="center"/>
    </xf>
    <xf numFmtId="4" fontId="57" fillId="40" borderId="303" applyNumberFormat="0" applyProtection="0">
      <alignment vertical="center"/>
    </xf>
    <xf numFmtId="4" fontId="55" fillId="40" borderId="303" applyNumberFormat="0" applyProtection="0">
      <alignment horizontal="left" vertical="center" indent="1"/>
    </xf>
    <xf numFmtId="4" fontId="55" fillId="40" borderId="303" applyNumberFormat="0" applyProtection="0">
      <alignment horizontal="left" vertical="center" indent="1"/>
    </xf>
    <xf numFmtId="4" fontId="95" fillId="94" borderId="303" applyNumberFormat="0" applyProtection="0">
      <alignment horizontal="left" vertical="center" indent="1"/>
    </xf>
    <xf numFmtId="4" fontId="95" fillId="94" borderId="303" applyNumberFormat="0" applyProtection="0">
      <alignment horizontal="left" vertical="center" indent="1"/>
    </xf>
    <xf numFmtId="4" fontId="95" fillId="94" borderId="303" applyNumberFormat="0" applyProtection="0">
      <alignment horizontal="left" vertical="center" indent="1"/>
    </xf>
    <xf numFmtId="4" fontId="95" fillId="94" borderId="303" applyNumberFormat="0" applyProtection="0">
      <alignment horizontal="left" vertical="center" indent="1"/>
    </xf>
    <xf numFmtId="4" fontId="55" fillId="40" borderId="303" applyNumberFormat="0" applyProtection="0">
      <alignment horizontal="left" vertical="center" indent="1"/>
    </xf>
    <xf numFmtId="4" fontId="55" fillId="40" borderId="303" applyNumberFormat="0" applyProtection="0">
      <alignment horizontal="left" vertical="center" indent="1"/>
    </xf>
    <xf numFmtId="0" fontId="55" fillId="40" borderId="303" applyNumberFormat="0" applyProtection="0">
      <alignment horizontal="left" vertical="top" indent="1"/>
    </xf>
    <xf numFmtId="0" fontId="55" fillId="40" borderId="303" applyNumberFormat="0" applyProtection="0">
      <alignment horizontal="left" vertical="top" indent="1"/>
    </xf>
    <xf numFmtId="0" fontId="95" fillId="97" borderId="303" applyNumberFormat="0" applyProtection="0">
      <alignment horizontal="left" vertical="top" indent="1"/>
    </xf>
    <xf numFmtId="0" fontId="95" fillId="97" borderId="303" applyNumberFormat="0" applyProtection="0">
      <alignment horizontal="left" vertical="top" indent="1"/>
    </xf>
    <xf numFmtId="0" fontId="95" fillId="97" borderId="303" applyNumberFormat="0" applyProtection="0">
      <alignment horizontal="left" vertical="top" indent="1"/>
    </xf>
    <xf numFmtId="0" fontId="95" fillId="97" borderId="303" applyNumberFormat="0" applyProtection="0">
      <alignment horizontal="left" vertical="top" indent="1"/>
    </xf>
    <xf numFmtId="0" fontId="55" fillId="40" borderId="303" applyNumberFormat="0" applyProtection="0">
      <alignment horizontal="left" vertical="top" indent="1"/>
    </xf>
    <xf numFmtId="0" fontId="55" fillId="40" borderId="303" applyNumberFormat="0" applyProtection="0">
      <alignment horizontal="left" vertical="top" indent="1"/>
    </xf>
    <xf numFmtId="4" fontId="55" fillId="46" borderId="303" applyNumberFormat="0" applyProtection="0">
      <alignment horizontal="right" vertical="center"/>
    </xf>
    <xf numFmtId="4" fontId="95" fillId="0" borderId="291" applyNumberFormat="0" applyProtection="0">
      <alignment horizontal="right" vertical="center"/>
    </xf>
    <xf numFmtId="4" fontId="95" fillId="0" borderId="291" applyNumberFormat="0" applyProtection="0">
      <alignment horizontal="right" vertical="center"/>
    </xf>
    <xf numFmtId="4" fontId="55" fillId="46" borderId="303" applyNumberFormat="0" applyProtection="0">
      <alignment horizontal="right" vertical="center"/>
    </xf>
    <xf numFmtId="4" fontId="55" fillId="46" borderId="303" applyNumberFormat="0" applyProtection="0">
      <alignment horizontal="right" vertical="center"/>
    </xf>
    <xf numFmtId="4" fontId="63" fillId="0" borderId="290" applyNumberFormat="0" applyProtection="0">
      <alignment horizontal="right" vertical="center"/>
    </xf>
    <xf numFmtId="4" fontId="63" fillId="0" borderId="290" applyNumberFormat="0" applyProtection="0">
      <alignment horizontal="right" vertical="center"/>
    </xf>
    <xf numFmtId="4" fontId="63" fillId="0" borderId="290" applyNumberFormat="0" applyProtection="0">
      <alignment horizontal="right" vertical="center"/>
    </xf>
    <xf numFmtId="4" fontId="63" fillId="0" borderId="290" applyNumberFormat="0" applyProtection="0">
      <alignment horizontal="right" vertical="center"/>
    </xf>
    <xf numFmtId="4" fontId="63" fillId="0" borderId="302" applyNumberFormat="0" applyProtection="0">
      <alignment horizontal="right" vertical="center"/>
    </xf>
    <xf numFmtId="4" fontId="63" fillId="0" borderId="302" applyNumberFormat="0" applyProtection="0">
      <alignment horizontal="right" vertical="center"/>
    </xf>
    <xf numFmtId="4" fontId="63" fillId="0" borderId="302" applyNumberFormat="0" applyProtection="0">
      <alignment horizontal="right" vertical="center"/>
    </xf>
    <xf numFmtId="4" fontId="63" fillId="0" borderId="302" applyNumberFormat="0" applyProtection="0">
      <alignment horizontal="right" vertical="center"/>
    </xf>
    <xf numFmtId="4" fontId="63" fillId="0" borderId="290" applyNumberFormat="0" applyProtection="0">
      <alignment horizontal="right" vertical="center"/>
    </xf>
    <xf numFmtId="4" fontId="55" fillId="46" borderId="303" applyNumberFormat="0" applyProtection="0">
      <alignment horizontal="right" vertical="center"/>
    </xf>
    <xf numFmtId="4" fontId="55" fillId="46" borderId="303" applyNumberFormat="0" applyProtection="0">
      <alignment horizontal="right" vertical="center"/>
    </xf>
    <xf numFmtId="4" fontId="55" fillId="46" borderId="303" applyNumberFormat="0" applyProtection="0">
      <alignment horizontal="right" vertical="center"/>
    </xf>
    <xf numFmtId="4" fontId="57" fillId="46" borderId="303" applyNumberFormat="0" applyProtection="0">
      <alignment horizontal="right" vertical="center"/>
    </xf>
    <xf numFmtId="4" fontId="57" fillId="46" borderId="303" applyNumberFormat="0" applyProtection="0">
      <alignment horizontal="right" vertical="center"/>
    </xf>
    <xf numFmtId="4" fontId="96" fillId="92" borderId="287" applyNumberFormat="0" applyProtection="0">
      <alignment horizontal="right" vertical="center"/>
    </xf>
    <xf numFmtId="4" fontId="96" fillId="92" borderId="287" applyNumberFormat="0" applyProtection="0">
      <alignment horizontal="right" vertical="center"/>
    </xf>
    <xf numFmtId="4" fontId="96" fillId="92" borderId="287" applyNumberFormat="0" applyProtection="0">
      <alignment horizontal="right" vertical="center"/>
    </xf>
    <xf numFmtId="4" fontId="96" fillId="92" borderId="287" applyNumberFormat="0" applyProtection="0">
      <alignment horizontal="right" vertical="center"/>
    </xf>
    <xf numFmtId="4" fontId="97" fillId="7" borderId="302" applyNumberFormat="0" applyProtection="0">
      <alignment horizontal="right" vertical="center"/>
    </xf>
    <xf numFmtId="4" fontId="97" fillId="7" borderId="302" applyNumberFormat="0" applyProtection="0">
      <alignment horizontal="right" vertical="center"/>
    </xf>
    <xf numFmtId="4" fontId="97" fillId="7" borderId="302" applyNumberFormat="0" applyProtection="0">
      <alignment horizontal="right" vertical="center"/>
    </xf>
    <xf numFmtId="4" fontId="97" fillId="7" borderId="302" applyNumberFormat="0" applyProtection="0">
      <alignment horizontal="right" vertical="center"/>
    </xf>
    <xf numFmtId="4" fontId="57" fillId="46" borderId="303" applyNumberFormat="0" applyProtection="0">
      <alignment horizontal="right" vertical="center"/>
    </xf>
    <xf numFmtId="4" fontId="57" fillId="46" borderId="303" applyNumberFormat="0" applyProtection="0">
      <alignment horizontal="right" vertical="center"/>
    </xf>
    <xf numFmtId="4" fontId="95" fillId="51" borderId="291" applyNumberFormat="0" applyProtection="0">
      <alignment horizontal="center" vertical="center" wrapText="1"/>
    </xf>
    <xf numFmtId="4" fontId="95" fillId="51" borderId="291" applyNumberFormat="0" applyProtection="0">
      <alignment horizontal="center" vertical="center" wrapText="1"/>
    </xf>
    <xf numFmtId="4" fontId="55" fillId="48" borderId="303" applyNumberFormat="0" applyProtection="0">
      <alignment horizontal="left" vertical="center" indent="1"/>
    </xf>
    <xf numFmtId="4" fontId="55" fillId="48" borderId="303" applyNumberFormat="0" applyProtection="0">
      <alignment horizontal="left" vertical="center" indent="1"/>
    </xf>
    <xf numFmtId="4" fontId="63" fillId="86" borderId="287" applyNumberFormat="0" applyProtection="0">
      <alignment horizontal="left" vertical="center" indent="1"/>
    </xf>
    <xf numFmtId="4" fontId="63" fillId="86" borderId="287" applyNumberFormat="0" applyProtection="0">
      <alignment horizontal="left" vertical="center" indent="1"/>
    </xf>
    <xf numFmtId="4" fontId="63" fillId="86" borderId="287" applyNumberFormat="0" applyProtection="0">
      <alignment horizontal="left" vertical="center" indent="1"/>
    </xf>
    <xf numFmtId="4" fontId="63" fillId="86" borderId="287" applyNumberFormat="0" applyProtection="0">
      <alignment horizontal="left" vertical="center" indent="1"/>
    </xf>
    <xf numFmtId="4" fontId="63" fillId="86" borderId="287" applyNumberFormat="0" applyProtection="0">
      <alignment horizontal="left" vertical="center" indent="1"/>
    </xf>
    <xf numFmtId="4" fontId="63" fillId="86" borderId="287" applyNumberFormat="0" applyProtection="0">
      <alignment horizontal="left" vertical="center" indent="1"/>
    </xf>
    <xf numFmtId="4" fontId="63" fillId="86" borderId="287" applyNumberFormat="0" applyProtection="0">
      <alignment horizontal="left" vertical="center" indent="1"/>
    </xf>
    <xf numFmtId="4" fontId="63" fillId="86" borderId="287" applyNumberFormat="0" applyProtection="0">
      <alignment horizontal="left" vertical="center" indent="1"/>
    </xf>
    <xf numFmtId="4" fontId="63" fillId="87" borderId="302" applyNumberFormat="0" applyProtection="0">
      <alignment horizontal="left" vertical="center" indent="1"/>
    </xf>
    <xf numFmtId="4" fontId="63" fillId="87" borderId="302" applyNumberFormat="0" applyProtection="0">
      <alignment horizontal="left" vertical="center" indent="1"/>
    </xf>
    <xf numFmtId="4" fontId="63" fillId="87" borderId="302" applyNumberFormat="0" applyProtection="0">
      <alignment horizontal="left" vertical="center" indent="1"/>
    </xf>
    <xf numFmtId="4" fontId="63" fillId="87" borderId="302" applyNumberFormat="0" applyProtection="0">
      <alignment horizontal="left" vertical="center" indent="1"/>
    </xf>
    <xf numFmtId="4" fontId="55" fillId="48" borderId="303" applyNumberFormat="0" applyProtection="0">
      <alignment horizontal="left" vertical="center" indent="1"/>
    </xf>
    <xf numFmtId="4" fontId="55" fillId="48" borderId="303" applyNumberFormat="0" applyProtection="0">
      <alignment horizontal="left" vertical="center" indent="1"/>
    </xf>
    <xf numFmtId="4" fontId="55" fillId="48" borderId="303" applyNumberFormat="0" applyProtection="0">
      <alignment horizontal="left" vertical="center" indent="1"/>
    </xf>
    <xf numFmtId="4" fontId="55" fillId="48" borderId="303" applyNumberFormat="0" applyProtection="0">
      <alignment horizontal="left" vertical="center" indent="1"/>
    </xf>
    <xf numFmtId="0" fontId="55" fillId="43" borderId="303" applyNumberFormat="0" applyProtection="0">
      <alignment horizontal="left" vertical="top" indent="1"/>
    </xf>
    <xf numFmtId="0" fontId="55" fillId="43" borderId="303" applyNumberFormat="0" applyProtection="0">
      <alignment horizontal="left" vertical="top" indent="1"/>
    </xf>
    <xf numFmtId="0" fontId="55" fillId="43" borderId="303" applyNumberFormat="0" applyProtection="0">
      <alignment horizontal="right" vertical="top"/>
    </xf>
    <xf numFmtId="0" fontId="55" fillId="43" borderId="303" applyNumberFormat="0" applyProtection="0">
      <alignment horizontal="right" vertical="top"/>
    </xf>
    <xf numFmtId="0" fontId="95" fillId="48" borderId="303" applyNumberFormat="0" applyProtection="0">
      <alignment horizontal="left" vertical="top" indent="1"/>
    </xf>
    <xf numFmtId="0" fontId="95" fillId="48" borderId="303" applyNumberFormat="0" applyProtection="0">
      <alignment horizontal="left" vertical="top" indent="1"/>
    </xf>
    <xf numFmtId="0" fontId="53" fillId="43" borderId="303" applyNumberFormat="0" applyProtection="0">
      <alignment horizontal="left" vertical="top" indent="1"/>
    </xf>
    <xf numFmtId="0" fontId="53" fillId="43" borderId="303" applyNumberFormat="0" applyProtection="0">
      <alignment horizontal="left" vertical="top" indent="1"/>
    </xf>
    <xf numFmtId="0" fontId="55" fillId="43" borderId="303" applyNumberFormat="0" applyProtection="0">
      <alignment horizontal="right" vertical="top"/>
    </xf>
    <xf numFmtId="0" fontId="55" fillId="43" borderId="303" applyNumberFormat="0" applyProtection="0">
      <alignment horizontal="right" vertical="top"/>
    </xf>
    <xf numFmtId="0" fontId="55" fillId="43" borderId="303" applyNumberFormat="0" applyProtection="0">
      <alignment horizontal="centerContinuous" vertical="top"/>
    </xf>
    <xf numFmtId="0" fontId="55" fillId="43" borderId="303" applyNumberFormat="0" applyProtection="0">
      <alignment horizontal="centerContinuous" vertical="top"/>
    </xf>
    <xf numFmtId="0" fontId="55" fillId="43" borderId="303" applyNumberFormat="0" applyProtection="0">
      <alignment horizontal="centerContinuous" vertical="top"/>
    </xf>
    <xf numFmtId="0" fontId="55" fillId="43" borderId="303" applyNumberFormat="0" applyProtection="0">
      <alignment horizontal="centerContinuous" vertical="top"/>
    </xf>
    <xf numFmtId="4" fontId="101" fillId="52" borderId="287" applyNumberFormat="0" applyProtection="0">
      <alignment horizontal="left" vertical="center" indent="1"/>
    </xf>
    <xf numFmtId="4" fontId="101" fillId="52" borderId="287" applyNumberFormat="0" applyProtection="0">
      <alignment horizontal="left" vertical="center" indent="1"/>
    </xf>
    <xf numFmtId="4" fontId="101" fillId="52" borderId="287" applyNumberFormat="0" applyProtection="0">
      <alignment horizontal="left" vertical="center" indent="1"/>
    </xf>
    <xf numFmtId="4" fontId="101" fillId="52" borderId="287" applyNumberFormat="0" applyProtection="0">
      <alignment horizontal="left" vertical="center" indent="1"/>
    </xf>
    <xf numFmtId="4" fontId="102" fillId="52" borderId="290" applyNumberFormat="0" applyProtection="0">
      <alignment horizontal="left" vertical="center" indent="1"/>
    </xf>
    <xf numFmtId="4" fontId="102" fillId="52" borderId="290" applyNumberFormat="0" applyProtection="0">
      <alignment horizontal="left" vertical="center" indent="1"/>
    </xf>
    <xf numFmtId="0" fontId="100" fillId="0" borderId="287"/>
    <xf numFmtId="0" fontId="100" fillId="0" borderId="287"/>
    <xf numFmtId="0" fontId="100" fillId="0" borderId="287"/>
    <xf numFmtId="0" fontId="100" fillId="0" borderId="287"/>
    <xf numFmtId="4" fontId="60" fillId="46" borderId="289" applyNumberFormat="0" applyProtection="0">
      <alignment horizontal="right" vertical="center"/>
    </xf>
    <xf numFmtId="4" fontId="60" fillId="46" borderId="289" applyNumberFormat="0" applyProtection="0">
      <alignment horizontal="right" vertical="center"/>
    </xf>
    <xf numFmtId="4" fontId="100" fillId="0" borderId="287" applyNumberFormat="0" applyProtection="0">
      <alignment horizontal="right" vertical="center"/>
    </xf>
    <xf numFmtId="4" fontId="100" fillId="0" borderId="287" applyNumberFormat="0" applyProtection="0">
      <alignment horizontal="right" vertical="center"/>
    </xf>
    <xf numFmtId="4" fontId="100" fillId="0" borderId="287" applyNumberFormat="0" applyProtection="0">
      <alignment horizontal="right" vertical="center"/>
    </xf>
    <xf numFmtId="4" fontId="100" fillId="0" borderId="287" applyNumberFormat="0" applyProtection="0">
      <alignment horizontal="right" vertical="center"/>
    </xf>
    <xf numFmtId="4" fontId="104" fillId="96" borderId="288" applyNumberFormat="0" applyProtection="0">
      <alignment horizontal="right" vertical="center"/>
    </xf>
    <xf numFmtId="4" fontId="104" fillId="96" borderId="288" applyNumberFormat="0" applyProtection="0">
      <alignment horizontal="right" vertical="center"/>
    </xf>
    <xf numFmtId="4" fontId="104" fillId="96" borderId="288" applyNumberFormat="0" applyProtection="0">
      <alignment horizontal="right" vertical="center"/>
    </xf>
    <xf numFmtId="4" fontId="104" fillId="96" borderId="288" applyNumberFormat="0" applyProtection="0">
      <alignment horizontal="right" vertical="center"/>
    </xf>
    <xf numFmtId="4" fontId="60" fillId="46" borderId="289" applyNumberFormat="0" applyProtection="0">
      <alignment horizontal="right" vertical="center"/>
    </xf>
    <xf numFmtId="4" fontId="60" fillId="46" borderId="289" applyNumberFormat="0" applyProtection="0">
      <alignment horizontal="right" vertical="center"/>
    </xf>
    <xf numFmtId="4" fontId="63" fillId="41" borderId="302" applyNumberFormat="0" applyProtection="0">
      <alignment vertical="center"/>
    </xf>
    <xf numFmtId="0" fontId="53" fillId="0" borderId="307" applyNumberFormat="0" applyFill="0" applyAlignment="0" applyProtection="0"/>
    <xf numFmtId="0" fontId="79" fillId="0" borderId="308" applyNumberFormat="0" applyFill="0" applyAlignment="0" applyProtection="0"/>
    <xf numFmtId="4" fontId="5" fillId="91" borderId="304" applyNumberFormat="0" applyProtection="0">
      <alignment horizontal="left" vertical="center" indent="1"/>
    </xf>
    <xf numFmtId="4" fontId="58" fillId="90" borderId="301" applyNumberFormat="0" applyProtection="0">
      <alignment horizontal="left" vertical="center" indent="1"/>
    </xf>
    <xf numFmtId="4" fontId="5" fillId="91" borderId="304" applyNumberFormat="0" applyProtection="0">
      <alignment horizontal="left" vertical="center" indent="1"/>
    </xf>
    <xf numFmtId="4" fontId="63" fillId="45" borderId="304" applyNumberFormat="0" applyProtection="0">
      <alignment horizontal="left" vertical="center" indent="1"/>
    </xf>
    <xf numFmtId="4" fontId="63" fillId="45" borderId="304" applyNumberFormat="0" applyProtection="0">
      <alignment horizontal="left" vertical="center" indent="1"/>
    </xf>
    <xf numFmtId="4" fontId="58" fillId="90" borderId="301" applyNumberFormat="0" applyProtection="0">
      <alignment horizontal="left" vertical="center" indent="1"/>
    </xf>
    <xf numFmtId="4" fontId="95" fillId="44" borderId="301" applyNumberFormat="0" applyProtection="0">
      <alignment horizontal="right" vertical="center"/>
    </xf>
    <xf numFmtId="4" fontId="95" fillId="44" borderId="301" applyNumberFormat="0" applyProtection="0">
      <alignment horizontal="right" vertical="center"/>
    </xf>
    <xf numFmtId="4" fontId="63" fillId="36" borderId="302" applyNumberFormat="0" applyProtection="0">
      <alignment horizontal="right" vertical="center"/>
    </xf>
    <xf numFmtId="0" fontId="89" fillId="73" borderId="302" applyNumberFormat="0" applyAlignment="0" applyProtection="0"/>
    <xf numFmtId="4" fontId="63" fillId="34" borderId="302" applyNumberFormat="0" applyProtection="0">
      <alignment horizontal="right" vertical="center"/>
    </xf>
    <xf numFmtId="10" fontId="63" fillId="40" borderId="305" applyNumberFormat="0" applyBorder="0" applyAlignment="0" applyProtection="0"/>
    <xf numFmtId="0" fontId="94" fillId="78" borderId="313" applyNumberFormat="0" applyAlignment="0" applyProtection="0"/>
    <xf numFmtId="4" fontId="53" fillId="41" borderId="303" applyNumberFormat="0" applyProtection="0">
      <alignment vertical="center"/>
    </xf>
    <xf numFmtId="4" fontId="56" fillId="42" borderId="303" applyNumberFormat="0" applyProtection="0">
      <alignment vertical="center"/>
    </xf>
    <xf numFmtId="4" fontId="53" fillId="42" borderId="303" applyNumberFormat="0" applyProtection="0">
      <alignment horizontal="left" vertical="center" indent="1"/>
    </xf>
    <xf numFmtId="0" fontId="53" fillId="42" borderId="303" applyNumberFormat="0" applyProtection="0">
      <alignment horizontal="left" vertical="top" indent="1"/>
    </xf>
    <xf numFmtId="4" fontId="55" fillId="30" borderId="303" applyNumberFormat="0" applyProtection="0">
      <alignment horizontal="right" vertical="center"/>
    </xf>
    <xf numFmtId="4" fontId="55" fillId="31" borderId="303" applyNumberFormat="0" applyProtection="0">
      <alignment horizontal="right" vertical="center"/>
    </xf>
    <xf numFmtId="4" fontId="55" fillId="35" borderId="303" applyNumberFormat="0" applyProtection="0">
      <alignment horizontal="right" vertical="center"/>
    </xf>
    <xf numFmtId="4" fontId="55" fillId="33" borderId="303" applyNumberFormat="0" applyProtection="0">
      <alignment horizontal="right" vertical="center"/>
    </xf>
    <xf numFmtId="4" fontId="55" fillId="34" borderId="303" applyNumberFormat="0" applyProtection="0">
      <alignment horizontal="right" vertical="center"/>
    </xf>
    <xf numFmtId="4" fontId="55" fillId="37" borderId="303" applyNumberFormat="0" applyProtection="0">
      <alignment horizontal="right" vertical="center"/>
    </xf>
    <xf numFmtId="4" fontId="55" fillId="36" borderId="303" applyNumberFormat="0" applyProtection="0">
      <alignment horizontal="right" vertical="center"/>
    </xf>
    <xf numFmtId="4" fontId="55" fillId="44" borderId="303" applyNumberFormat="0" applyProtection="0">
      <alignment horizontal="right" vertical="center"/>
    </xf>
    <xf numFmtId="4" fontId="55" fillId="32" borderId="303" applyNumberFormat="0" applyProtection="0">
      <alignment horizontal="right" vertical="center"/>
    </xf>
    <xf numFmtId="4" fontId="55" fillId="37" borderId="303" applyNumberFormat="0" applyProtection="0">
      <alignment horizontal="right" vertical="center"/>
    </xf>
    <xf numFmtId="0" fontId="73" fillId="77" borderId="309" applyNumberFormat="0" applyAlignment="0" applyProtection="0"/>
    <xf numFmtId="4" fontId="63" fillId="41" borderId="302" applyNumberFormat="0" applyProtection="0">
      <alignment vertical="center"/>
    </xf>
    <xf numFmtId="4" fontId="60" fillId="46" borderId="303" applyNumberFormat="0" applyProtection="0">
      <alignment horizontal="right" vertical="center"/>
    </xf>
    <xf numFmtId="0" fontId="63" fillId="77" borderId="302" applyNumberFormat="0" applyProtection="0">
      <alignment horizontal="left" vertical="center" indent="1"/>
    </xf>
    <xf numFmtId="0" fontId="63" fillId="93" borderId="302" applyNumberFormat="0" applyProtection="0">
      <alignment horizontal="left" vertical="center" indent="1"/>
    </xf>
    <xf numFmtId="0" fontId="63" fillId="95" borderId="301" applyNumberFormat="0" applyProtection="0">
      <alignment horizontal="left" vertical="center" indent="1"/>
    </xf>
    <xf numFmtId="0" fontId="63" fillId="95" borderId="301" applyNumberFormat="0" applyProtection="0">
      <alignment horizontal="left" vertical="center" indent="1"/>
    </xf>
    <xf numFmtId="0" fontId="63" fillId="93" borderId="302" applyNumberFormat="0" applyProtection="0">
      <alignment horizontal="left" vertical="center" indent="1"/>
    </xf>
    <xf numFmtId="0" fontId="63" fillId="94" borderId="302" applyNumberFormat="0" applyProtection="0">
      <alignment horizontal="left" vertical="center" indent="1"/>
    </xf>
    <xf numFmtId="0" fontId="63" fillId="93" borderId="301" applyNumberFormat="0" applyProtection="0">
      <alignment horizontal="left" vertical="center" indent="1"/>
    </xf>
    <xf numFmtId="0" fontId="63" fillId="93" borderId="301" applyNumberFormat="0" applyProtection="0">
      <alignment horizontal="left" vertical="center" indent="1"/>
    </xf>
    <xf numFmtId="0" fontId="63" fillId="94" borderId="302" applyNumberFormat="0" applyProtection="0">
      <alignment horizontal="left" vertical="center" indent="1"/>
    </xf>
    <xf numFmtId="4" fontId="63" fillId="48" borderId="304" applyNumberFormat="0" applyProtection="0">
      <alignment horizontal="left" vertical="center" indent="1"/>
    </xf>
    <xf numFmtId="4" fontId="63" fillId="48" borderId="304" applyNumberFormat="0" applyProtection="0">
      <alignment horizontal="left" vertical="center" indent="1"/>
    </xf>
    <xf numFmtId="4" fontId="63" fillId="46" borderId="304" applyNumberFormat="0" applyProtection="0">
      <alignment horizontal="left" vertical="center" indent="1"/>
    </xf>
    <xf numFmtId="4" fontId="63" fillId="46" borderId="304" applyNumberFormat="0" applyProtection="0">
      <alignment horizontal="left" vertical="center" indent="1"/>
    </xf>
    <xf numFmtId="4" fontId="63" fillId="48" borderId="302" applyNumberFormat="0" applyProtection="0">
      <alignment horizontal="right" vertical="center"/>
    </xf>
    <xf numFmtId="4" fontId="63" fillId="48" borderId="302" applyNumberFormat="0" applyProtection="0">
      <alignment horizontal="right" vertical="center"/>
    </xf>
    <xf numFmtId="4" fontId="63" fillId="86" borderId="301" applyNumberFormat="0" applyProtection="0">
      <alignment horizontal="right" vertical="center"/>
    </xf>
    <xf numFmtId="4" fontId="63" fillId="86" borderId="301" applyNumberFormat="0" applyProtection="0">
      <alignment horizontal="right" vertical="center"/>
    </xf>
    <xf numFmtId="4" fontId="63" fillId="86" borderId="301" applyNumberFormat="0" applyProtection="0">
      <alignment horizontal="right" vertical="center"/>
    </xf>
    <xf numFmtId="4" fontId="63" fillId="86" borderId="301" applyNumberFormat="0" applyProtection="0">
      <alignment horizontal="right" vertical="center"/>
    </xf>
    <xf numFmtId="4" fontId="98" fillId="51" borderId="305" applyNumberFormat="0" applyProtection="0">
      <alignment horizontal="right" vertical="center"/>
    </xf>
    <xf numFmtId="4" fontId="5" fillId="91" borderId="304" applyNumberFormat="0" applyProtection="0">
      <alignment horizontal="left" vertical="center" indent="1"/>
    </xf>
    <xf numFmtId="0" fontId="73" fillId="77" borderId="309" applyNumberFormat="0" applyAlignment="0" applyProtection="0"/>
    <xf numFmtId="0" fontId="74" fillId="78" borderId="302" applyNumberFormat="0" applyAlignment="0" applyProtection="0"/>
    <xf numFmtId="4" fontId="5" fillId="91" borderId="304" applyNumberFormat="0" applyProtection="0">
      <alignment horizontal="left" vertical="center" indent="1"/>
    </xf>
    <xf numFmtId="4" fontId="53" fillId="91" borderId="301" applyNumberFormat="0" applyProtection="0">
      <alignment horizontal="left" vertical="center" indent="1"/>
    </xf>
    <xf numFmtId="4" fontId="53" fillId="91" borderId="301" applyNumberFormat="0" applyProtection="0">
      <alignment horizontal="left" vertical="center" indent="1"/>
    </xf>
    <xf numFmtId="4" fontId="63" fillId="32" borderId="302" applyNumberFormat="0" applyProtection="0">
      <alignment horizontal="right" vertical="center"/>
    </xf>
    <xf numFmtId="4" fontId="63" fillId="32" borderId="302" applyNumberFormat="0" applyProtection="0">
      <alignment horizontal="right" vertical="center"/>
    </xf>
    <xf numFmtId="4" fontId="95" fillId="32" borderId="301" applyNumberFormat="0" applyProtection="0">
      <alignment horizontal="right" vertical="center"/>
    </xf>
    <xf numFmtId="4" fontId="95" fillId="32" borderId="301" applyNumberFormat="0" applyProtection="0">
      <alignment horizontal="right" vertical="center"/>
    </xf>
    <xf numFmtId="4" fontId="63" fillId="44" borderId="302" applyNumberFormat="0" applyProtection="0">
      <alignment horizontal="right" vertical="center"/>
    </xf>
    <xf numFmtId="4" fontId="63" fillId="44" borderId="302" applyNumberFormat="0" applyProtection="0">
      <alignment horizontal="right" vertical="center"/>
    </xf>
    <xf numFmtId="4" fontId="63" fillId="36" borderId="302" applyNumberFormat="0" applyProtection="0">
      <alignment horizontal="right" vertical="center"/>
    </xf>
    <xf numFmtId="4" fontId="95" fillId="36" borderId="301" applyNumberFormat="0" applyProtection="0">
      <alignment horizontal="right" vertical="center"/>
    </xf>
    <xf numFmtId="4" fontId="95" fillId="36" borderId="301" applyNumberFormat="0" applyProtection="0">
      <alignment horizontal="right" vertical="center"/>
    </xf>
    <xf numFmtId="4" fontId="63" fillId="37" borderId="302" applyNumberFormat="0" applyProtection="0">
      <alignment horizontal="right" vertical="center"/>
    </xf>
    <xf numFmtId="4" fontId="63" fillId="37" borderId="302" applyNumberFormat="0" applyProtection="0">
      <alignment horizontal="right" vertical="center"/>
    </xf>
    <xf numFmtId="4" fontId="95" fillId="37" borderId="301" applyNumberFormat="0" applyProtection="0">
      <alignment horizontal="right" vertical="center"/>
    </xf>
    <xf numFmtId="4" fontId="95" fillId="37" borderId="301" applyNumberFormat="0" applyProtection="0">
      <alignment horizontal="right" vertical="center"/>
    </xf>
    <xf numFmtId="4" fontId="63" fillId="34" borderId="302" applyNumberFormat="0" applyProtection="0">
      <alignment horizontal="right" vertical="center"/>
    </xf>
    <xf numFmtId="4" fontId="95" fillId="34" borderId="301" applyNumberFormat="0" applyProtection="0">
      <alignment horizontal="right" vertical="center"/>
    </xf>
    <xf numFmtId="4" fontId="95" fillId="34" borderId="301" applyNumberFormat="0" applyProtection="0">
      <alignment horizontal="right" vertical="center"/>
    </xf>
    <xf numFmtId="4" fontId="63" fillId="33" borderId="302" applyNumberFormat="0" applyProtection="0">
      <alignment horizontal="right" vertical="center"/>
    </xf>
    <xf numFmtId="4" fontId="63" fillId="33" borderId="302" applyNumberFormat="0" applyProtection="0">
      <alignment horizontal="right" vertical="center"/>
    </xf>
    <xf numFmtId="4" fontId="95" fillId="33" borderId="301" applyNumberFormat="0" applyProtection="0">
      <alignment horizontal="right" vertical="center"/>
    </xf>
    <xf numFmtId="4" fontId="95" fillId="33" borderId="301" applyNumberFormat="0" applyProtection="0">
      <alignment horizontal="right" vertical="center"/>
    </xf>
    <xf numFmtId="4" fontId="63" fillId="35" borderId="304" applyNumberFormat="0" applyProtection="0">
      <alignment horizontal="right" vertical="center"/>
    </xf>
    <xf numFmtId="4" fontId="63" fillId="35" borderId="304" applyNumberFormat="0" applyProtection="0">
      <alignment horizontal="right" vertical="center"/>
    </xf>
    <xf numFmtId="4" fontId="95" fillId="35" borderId="301" applyNumberFormat="0" applyProtection="0">
      <alignment horizontal="right" vertical="center"/>
    </xf>
    <xf numFmtId="4" fontId="95" fillId="35" borderId="301" applyNumberFormat="0" applyProtection="0">
      <alignment horizontal="right" vertical="center"/>
    </xf>
    <xf numFmtId="4" fontId="63" fillId="88" borderId="302" applyNumberFormat="0" applyProtection="0">
      <alignment horizontal="right" vertical="center"/>
    </xf>
    <xf numFmtId="4" fontId="63" fillId="88" borderId="302" applyNumberFormat="0" applyProtection="0">
      <alignment horizontal="right" vertical="center"/>
    </xf>
    <xf numFmtId="4" fontId="95" fillId="31" borderId="301" applyNumberFormat="0" applyProtection="0">
      <alignment horizontal="right" vertical="center"/>
    </xf>
    <xf numFmtId="4" fontId="95" fillId="31" borderId="301" applyNumberFormat="0" applyProtection="0">
      <alignment horizontal="right" vertical="center"/>
    </xf>
    <xf numFmtId="4" fontId="63" fillId="30" borderId="302" applyNumberFormat="0" applyProtection="0">
      <alignment horizontal="right" vertical="center"/>
    </xf>
    <xf numFmtId="4" fontId="63" fillId="30" borderId="302" applyNumberFormat="0" applyProtection="0">
      <alignment horizontal="right" vertical="center"/>
    </xf>
    <xf numFmtId="4" fontId="95" fillId="30" borderId="301" applyNumberFormat="0" applyProtection="0">
      <alignment horizontal="right" vertical="center"/>
    </xf>
    <xf numFmtId="4" fontId="95" fillId="30" borderId="301" applyNumberFormat="0" applyProtection="0">
      <alignment horizontal="right" vertical="center"/>
    </xf>
    <xf numFmtId="4" fontId="63" fillId="87" borderId="302" applyNumberFormat="0" applyProtection="0">
      <alignment horizontal="left" vertical="center" indent="1"/>
    </xf>
    <xf numFmtId="4" fontId="63" fillId="87" borderId="302" applyNumberFormat="0" applyProtection="0">
      <alignment horizontal="left" vertical="center" indent="1"/>
    </xf>
    <xf numFmtId="4" fontId="63" fillId="86" borderId="301" applyNumberFormat="0" applyProtection="0">
      <alignment horizontal="left" vertical="center" indent="1"/>
    </xf>
    <xf numFmtId="4" fontId="63" fillId="86" borderId="301" applyNumberFormat="0" applyProtection="0">
      <alignment horizontal="left" vertical="center" indent="1"/>
    </xf>
    <xf numFmtId="4" fontId="63" fillId="86" borderId="301" applyNumberFormat="0" applyProtection="0">
      <alignment horizontal="left" vertical="center" indent="1"/>
    </xf>
    <xf numFmtId="4" fontId="63" fillId="86" borderId="301" applyNumberFormat="0" applyProtection="0">
      <alignment horizontal="left" vertical="center" indent="1"/>
    </xf>
    <xf numFmtId="4" fontId="63" fillId="42" borderId="302" applyNumberFormat="0" applyProtection="0">
      <alignment horizontal="left" vertical="center" indent="1"/>
    </xf>
    <xf numFmtId="4" fontId="63" fillId="42" borderId="302" applyNumberFormat="0" applyProtection="0">
      <alignment horizontal="left" vertical="center" indent="1"/>
    </xf>
    <xf numFmtId="4" fontId="95" fillId="41" borderId="301" applyNumberFormat="0" applyProtection="0">
      <alignment horizontal="left" vertical="center" indent="1"/>
    </xf>
    <xf numFmtId="4" fontId="95" fillId="41" borderId="301" applyNumberFormat="0" applyProtection="0">
      <alignment horizontal="left" vertical="center" indent="1"/>
    </xf>
    <xf numFmtId="4" fontId="97" fillId="42" borderId="302" applyNumberFormat="0" applyProtection="0">
      <alignment vertical="center"/>
    </xf>
    <xf numFmtId="4" fontId="97" fillId="42" borderId="302" applyNumberFormat="0" applyProtection="0">
      <alignment vertical="center"/>
    </xf>
    <xf numFmtId="4" fontId="96" fillId="41" borderId="301" applyNumberFormat="0" applyProtection="0">
      <alignment vertical="center"/>
    </xf>
    <xf numFmtId="4" fontId="96" fillId="41" borderId="301" applyNumberFormat="0" applyProtection="0">
      <alignment vertical="center"/>
    </xf>
    <xf numFmtId="4" fontId="63" fillId="41" borderId="302" applyNumberFormat="0" applyProtection="0">
      <alignment vertical="center"/>
    </xf>
    <xf numFmtId="4" fontId="63" fillId="41" borderId="302" applyNumberFormat="0" applyProtection="0">
      <alignment vertical="center"/>
    </xf>
    <xf numFmtId="4" fontId="95" fillId="41" borderId="301" applyNumberFormat="0" applyProtection="0">
      <alignment vertical="center"/>
    </xf>
    <xf numFmtId="4" fontId="95" fillId="41" borderId="301" applyNumberFormat="0" applyProtection="0">
      <alignment vertical="center"/>
    </xf>
    <xf numFmtId="0" fontId="94" fillId="78" borderId="313" applyNumberFormat="0" applyAlignment="0" applyProtection="0"/>
    <xf numFmtId="0" fontId="52" fillId="85" borderId="312" applyNumberFormat="0" applyAlignment="0" applyProtection="0"/>
    <xf numFmtId="0" fontId="63" fillId="72" borderId="302" applyNumberFormat="0" applyFont="0" applyAlignment="0" applyProtection="0"/>
    <xf numFmtId="0" fontId="63" fillId="72" borderId="302" applyNumberFormat="0" applyFont="0" applyAlignment="0" applyProtection="0"/>
    <xf numFmtId="0" fontId="63" fillId="72" borderId="302" applyNumberFormat="0" applyFont="0" applyAlignment="0" applyProtection="0"/>
    <xf numFmtId="0" fontId="63" fillId="72" borderId="302" applyNumberFormat="0" applyFont="0" applyAlignment="0" applyProtection="0"/>
    <xf numFmtId="0" fontId="63" fillId="72" borderId="302" applyNumberFormat="0" applyFont="0" applyAlignment="0" applyProtection="0"/>
    <xf numFmtId="0" fontId="5" fillId="72" borderId="311" applyNumberFormat="0" applyFont="0" applyAlignment="0" applyProtection="0"/>
    <xf numFmtId="10" fontId="63" fillId="40" borderId="305" applyNumberFormat="0" applyBorder="0" applyAlignment="0" applyProtection="0"/>
    <xf numFmtId="10" fontId="63" fillId="40" borderId="305" applyNumberFormat="0" applyBorder="0" applyAlignment="0" applyProtection="0"/>
    <xf numFmtId="10" fontId="63" fillId="40" borderId="305" applyNumberFormat="0" applyBorder="0" applyAlignment="0" applyProtection="0"/>
    <xf numFmtId="0" fontId="89" fillId="73" borderId="302" applyNumberFormat="0" applyAlignment="0" applyProtection="0"/>
    <xf numFmtId="0" fontId="90" fillId="82" borderId="310"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90" fillId="82" borderId="310" applyNumberFormat="0" applyAlignment="0" applyProtection="0"/>
    <xf numFmtId="0" fontId="89" fillId="73" borderId="302" applyNumberFormat="0" applyAlignment="0" applyProtection="0"/>
    <xf numFmtId="0" fontId="5" fillId="72" borderId="311" applyNumberFormat="0" applyFont="0" applyAlignment="0" applyProtection="0"/>
    <xf numFmtId="0" fontId="63" fillId="72" borderId="302" applyNumberFormat="0" applyFont="0" applyAlignment="0" applyProtection="0"/>
    <xf numFmtId="0" fontId="63" fillId="72" borderId="302" applyNumberFormat="0" applyFont="0" applyAlignment="0" applyProtection="0"/>
    <xf numFmtId="0" fontId="63" fillId="72" borderId="302" applyNumberFormat="0" applyFont="0" applyAlignment="0" applyProtection="0"/>
    <xf numFmtId="0" fontId="63" fillId="72" borderId="302" applyNumberFormat="0" applyFont="0" applyAlignment="0" applyProtection="0"/>
    <xf numFmtId="0" fontId="63" fillId="72" borderId="302" applyNumberFormat="0" applyFont="0" applyAlignment="0" applyProtection="0"/>
    <xf numFmtId="0" fontId="52" fillId="85" borderId="312" applyNumberFormat="0" applyAlignment="0" applyProtection="0"/>
    <xf numFmtId="0" fontId="94" fillId="78" borderId="313" applyNumberFormat="0" applyAlignment="0" applyProtection="0"/>
    <xf numFmtId="4" fontId="53" fillId="41" borderId="303" applyNumberFormat="0" applyProtection="0">
      <alignment vertical="center"/>
    </xf>
    <xf numFmtId="4" fontId="63" fillId="41" borderId="302" applyNumberFormat="0" applyProtection="0">
      <alignment vertical="center"/>
    </xf>
    <xf numFmtId="4" fontId="63" fillId="41" borderId="302" applyNumberFormat="0" applyProtection="0">
      <alignment vertical="center"/>
    </xf>
    <xf numFmtId="4" fontId="53" fillId="41" borderId="303" applyNumberFormat="0" applyProtection="0">
      <alignment vertical="center"/>
    </xf>
    <xf numFmtId="4" fontId="56" fillId="42" borderId="303" applyNumberFormat="0" applyProtection="0">
      <alignment vertical="center"/>
    </xf>
    <xf numFmtId="4" fontId="97" fillId="42" borderId="302" applyNumberFormat="0" applyProtection="0">
      <alignment vertical="center"/>
    </xf>
    <xf numFmtId="4" fontId="97" fillId="42" borderId="302" applyNumberFormat="0" applyProtection="0">
      <alignment vertical="center"/>
    </xf>
    <xf numFmtId="4" fontId="53" fillId="42" borderId="303" applyNumberFormat="0" applyProtection="0">
      <alignment horizontal="left" vertical="center" indent="1"/>
    </xf>
    <xf numFmtId="4" fontId="63" fillId="42" borderId="302" applyNumberFormat="0" applyProtection="0">
      <alignment horizontal="left" vertical="center" indent="1"/>
    </xf>
    <xf numFmtId="4" fontId="63" fillId="42" borderId="302" applyNumberFormat="0" applyProtection="0">
      <alignment horizontal="left" vertical="center" indent="1"/>
    </xf>
    <xf numFmtId="4" fontId="53" fillId="42" borderId="303" applyNumberFormat="0" applyProtection="0">
      <alignment horizontal="left" vertical="center" indent="1"/>
    </xf>
    <xf numFmtId="0" fontId="53" fillId="42" borderId="303" applyNumberFormat="0" applyProtection="0">
      <alignment horizontal="left" vertical="top" indent="1"/>
    </xf>
    <xf numFmtId="0" fontId="58" fillId="41" borderId="303" applyNumberFormat="0" applyProtection="0">
      <alignment horizontal="left" vertical="top" indent="1"/>
    </xf>
    <xf numFmtId="0" fontId="58" fillId="41" borderId="303" applyNumberFormat="0" applyProtection="0">
      <alignment horizontal="left" vertical="top" indent="1"/>
    </xf>
    <xf numFmtId="4" fontId="63" fillId="87" borderId="302" applyNumberFormat="0" applyProtection="0">
      <alignment horizontal="left" vertical="center" indent="1"/>
    </xf>
    <xf numFmtId="4" fontId="63" fillId="87" borderId="302" applyNumberFormat="0" applyProtection="0">
      <alignment horizontal="left" vertical="center" indent="1"/>
    </xf>
    <xf numFmtId="4" fontId="55" fillId="30" borderId="303" applyNumberFormat="0" applyProtection="0">
      <alignment horizontal="right" vertical="center"/>
    </xf>
    <xf numFmtId="4" fontId="63" fillId="30" borderId="302" applyNumberFormat="0" applyProtection="0">
      <alignment horizontal="right" vertical="center"/>
    </xf>
    <xf numFmtId="4" fontId="63" fillId="30" borderId="302" applyNumberFormat="0" applyProtection="0">
      <alignment horizontal="right" vertical="center"/>
    </xf>
    <xf numFmtId="4" fontId="55" fillId="31" borderId="303" applyNumberFormat="0" applyProtection="0">
      <alignment horizontal="right" vertical="center"/>
    </xf>
    <xf numFmtId="4" fontId="63" fillId="88" borderId="302" applyNumberFormat="0" applyProtection="0">
      <alignment horizontal="right" vertical="center"/>
    </xf>
    <xf numFmtId="4" fontId="63" fillId="88" borderId="302" applyNumberFormat="0" applyProtection="0">
      <alignment horizontal="right" vertical="center"/>
    </xf>
    <xf numFmtId="4" fontId="55" fillId="35" borderId="303" applyNumberFormat="0" applyProtection="0">
      <alignment horizontal="right" vertical="center"/>
    </xf>
    <xf numFmtId="4" fontId="63" fillId="35" borderId="304" applyNumberFormat="0" applyProtection="0">
      <alignment horizontal="right" vertical="center"/>
    </xf>
    <xf numFmtId="4" fontId="63" fillId="35" borderId="304" applyNumberFormat="0" applyProtection="0">
      <alignment horizontal="right" vertical="center"/>
    </xf>
    <xf numFmtId="4" fontId="55" fillId="33" borderId="303" applyNumberFormat="0" applyProtection="0">
      <alignment horizontal="right" vertical="center"/>
    </xf>
    <xf numFmtId="4" fontId="63" fillId="33" borderId="302" applyNumberFormat="0" applyProtection="0">
      <alignment horizontal="right" vertical="center"/>
    </xf>
    <xf numFmtId="4" fontId="63" fillId="33" borderId="302" applyNumberFormat="0" applyProtection="0">
      <alignment horizontal="right" vertical="center"/>
    </xf>
    <xf numFmtId="4" fontId="55" fillId="34" borderId="303" applyNumberFormat="0" applyProtection="0">
      <alignment horizontal="right" vertical="center"/>
    </xf>
    <xf numFmtId="4" fontId="63" fillId="34" borderId="302" applyNumberFormat="0" applyProtection="0">
      <alignment horizontal="right" vertical="center"/>
    </xf>
    <xf numFmtId="4" fontId="63" fillId="34" borderId="302" applyNumberFormat="0" applyProtection="0">
      <alignment horizontal="right" vertical="center"/>
    </xf>
    <xf numFmtId="4" fontId="55" fillId="37" borderId="303" applyNumberFormat="0" applyProtection="0">
      <alignment horizontal="right" vertical="center"/>
    </xf>
    <xf numFmtId="4" fontId="63" fillId="37" borderId="302" applyNumberFormat="0" applyProtection="0">
      <alignment horizontal="right" vertical="center"/>
    </xf>
    <xf numFmtId="4" fontId="63" fillId="37" borderId="302" applyNumberFormat="0" applyProtection="0">
      <alignment horizontal="right" vertical="center"/>
    </xf>
    <xf numFmtId="4" fontId="55" fillId="36" borderId="303" applyNumberFormat="0" applyProtection="0">
      <alignment horizontal="right" vertical="center"/>
    </xf>
    <xf numFmtId="4" fontId="63" fillId="36" borderId="302" applyNumberFormat="0" applyProtection="0">
      <alignment horizontal="right" vertical="center"/>
    </xf>
    <xf numFmtId="4" fontId="63" fillId="36" borderId="302" applyNumberFormat="0" applyProtection="0">
      <alignment horizontal="right" vertical="center"/>
    </xf>
    <xf numFmtId="4" fontId="55" fillId="44" borderId="303" applyNumberFormat="0" applyProtection="0">
      <alignment horizontal="right" vertical="center"/>
    </xf>
    <xf numFmtId="4" fontId="63" fillId="44" borderId="302" applyNumberFormat="0" applyProtection="0">
      <alignment horizontal="right" vertical="center"/>
    </xf>
    <xf numFmtId="4" fontId="63" fillId="44" borderId="302" applyNumberFormat="0" applyProtection="0">
      <alignment horizontal="right" vertical="center"/>
    </xf>
    <xf numFmtId="4" fontId="55" fillId="32" borderId="303" applyNumberFormat="0" applyProtection="0">
      <alignment horizontal="right" vertical="center"/>
    </xf>
    <xf numFmtId="4" fontId="63" fillId="32" borderId="302" applyNumberFormat="0" applyProtection="0">
      <alignment horizontal="right" vertical="center"/>
    </xf>
    <xf numFmtId="4" fontId="63" fillId="32" borderId="302" applyNumberFormat="0" applyProtection="0">
      <alignment horizontal="right" vertical="center"/>
    </xf>
    <xf numFmtId="4" fontId="63" fillId="45" borderId="304" applyNumberFormat="0" applyProtection="0">
      <alignment horizontal="left" vertical="center" indent="1"/>
    </xf>
    <xf numFmtId="4" fontId="63" fillId="45" borderId="304" applyNumberFormat="0" applyProtection="0">
      <alignment horizontal="left" vertical="center" indent="1"/>
    </xf>
    <xf numFmtId="4" fontId="5" fillId="91" borderId="304" applyNumberFormat="0" applyProtection="0">
      <alignment horizontal="left" vertical="center" indent="1"/>
    </xf>
    <xf numFmtId="4" fontId="5" fillId="91" borderId="304" applyNumberFormat="0" applyProtection="0">
      <alignment horizontal="left" vertical="center" indent="1"/>
    </xf>
    <xf numFmtId="4" fontId="5" fillId="91" borderId="304" applyNumberFormat="0" applyProtection="0">
      <alignment horizontal="left" vertical="center" indent="1"/>
    </xf>
    <xf numFmtId="4" fontId="5" fillId="91" borderId="304" applyNumberFormat="0" applyProtection="0">
      <alignment horizontal="left" vertical="center" indent="1"/>
    </xf>
    <xf numFmtId="0" fontId="74" fillId="78" borderId="302" applyNumberFormat="0" applyAlignment="0" applyProtection="0"/>
    <xf numFmtId="4" fontId="63" fillId="0" borderId="304" applyNumberFormat="0" applyProtection="0">
      <alignment horizontal="right" vertical="center"/>
    </xf>
    <xf numFmtId="4" fontId="63" fillId="0" borderId="304" applyNumberFormat="0" applyProtection="0">
      <alignment horizontal="right" vertical="center"/>
    </xf>
    <xf numFmtId="4" fontId="63" fillId="0" borderId="304" applyNumberFormat="0" applyProtection="0">
      <alignment horizontal="right" vertical="center"/>
    </xf>
    <xf numFmtId="4" fontId="63" fillId="0" borderId="304" applyNumberFormat="0" applyProtection="0">
      <alignment horizontal="right" vertical="center"/>
    </xf>
    <xf numFmtId="4" fontId="63" fillId="0" borderId="304" applyNumberFormat="0" applyProtection="0">
      <alignment horizontal="right" vertical="center"/>
    </xf>
    <xf numFmtId="4" fontId="102" fillId="52" borderId="304" applyNumberFormat="0" applyProtection="0">
      <alignment horizontal="left" vertical="center" indent="1"/>
    </xf>
    <xf numFmtId="4" fontId="102" fillId="52" borderId="304" applyNumberFormat="0" applyProtection="0">
      <alignment horizontal="left" vertical="center" indent="1"/>
    </xf>
    <xf numFmtId="4" fontId="60" fillId="46" borderId="303" applyNumberFormat="0" applyProtection="0">
      <alignment horizontal="right" vertical="center"/>
    </xf>
    <xf numFmtId="4" fontId="104" fillId="96" borderId="302" applyNumberFormat="0" applyProtection="0">
      <alignment horizontal="right" vertical="center"/>
    </xf>
    <xf numFmtId="4" fontId="104" fillId="96" borderId="302" applyNumberFormat="0" applyProtection="0">
      <alignment horizontal="right" vertical="center"/>
    </xf>
    <xf numFmtId="0" fontId="63" fillId="94" borderId="301" applyNumberFormat="0" applyProtection="0">
      <alignment horizontal="left" vertical="center" indent="1"/>
    </xf>
    <xf numFmtId="0" fontId="63" fillId="94" borderId="301" applyNumberFormat="0" applyProtection="0">
      <alignment horizontal="left" vertical="center" indent="1"/>
    </xf>
    <xf numFmtId="0" fontId="63" fillId="77" borderId="302" applyNumberFormat="0" applyProtection="0">
      <alignment horizontal="left" vertical="center" indent="1"/>
    </xf>
    <xf numFmtId="0" fontId="63" fillId="46" borderId="302" applyNumberFormat="0" applyProtection="0">
      <alignment horizontal="left" vertical="center" indent="1"/>
    </xf>
    <xf numFmtId="0" fontId="63" fillId="86" borderId="301" applyNumberFormat="0" applyProtection="0">
      <alignment horizontal="left" vertical="center" indent="1"/>
    </xf>
    <xf numFmtId="0" fontId="63" fillId="86" borderId="301" applyNumberFormat="0" applyProtection="0">
      <alignment horizontal="left" vertical="center" indent="1"/>
    </xf>
    <xf numFmtId="0" fontId="63" fillId="46" borderId="302" applyNumberFormat="0" applyProtection="0">
      <alignment horizontal="left" vertical="center" indent="1"/>
    </xf>
    <xf numFmtId="0" fontId="64" fillId="91" borderId="306" applyBorder="0"/>
    <xf numFmtId="4" fontId="100" fillId="0" borderId="301" applyNumberFormat="0" applyProtection="0">
      <alignment vertical="center"/>
    </xf>
    <xf numFmtId="4" fontId="100" fillId="0" borderId="301" applyNumberFormat="0" applyProtection="0">
      <alignment vertical="center"/>
    </xf>
    <xf numFmtId="4" fontId="97" fillId="40" borderId="305" applyNumberFormat="0" applyProtection="0">
      <alignment vertical="center"/>
    </xf>
    <xf numFmtId="4" fontId="97" fillId="40" borderId="305" applyNumberFormat="0" applyProtection="0">
      <alignment vertical="center"/>
    </xf>
    <xf numFmtId="4" fontId="95" fillId="0" borderId="305" applyNumberFormat="0" applyProtection="0">
      <alignment horizontal="right" vertical="center"/>
    </xf>
    <xf numFmtId="4" fontId="63" fillId="0" borderId="304" applyNumberFormat="0" applyProtection="0">
      <alignment horizontal="right" vertical="center"/>
    </xf>
    <xf numFmtId="4" fontId="63" fillId="0" borderId="304" applyNumberFormat="0" applyProtection="0">
      <alignment horizontal="right" vertical="center"/>
    </xf>
    <xf numFmtId="4" fontId="63" fillId="0" borderId="304" applyNumberFormat="0" applyProtection="0">
      <alignment horizontal="right" vertical="center"/>
    </xf>
    <xf numFmtId="4" fontId="63" fillId="0" borderId="304" applyNumberFormat="0" applyProtection="0">
      <alignment horizontal="right" vertical="center"/>
    </xf>
    <xf numFmtId="4" fontId="63" fillId="0" borderId="302" applyNumberFormat="0" applyProtection="0">
      <alignment horizontal="right" vertical="center"/>
    </xf>
    <xf numFmtId="4" fontId="63" fillId="0" borderId="302" applyNumberFormat="0" applyProtection="0">
      <alignment horizontal="right" vertical="center"/>
    </xf>
    <xf numFmtId="4" fontId="63" fillId="0" borderId="304" applyNumberFormat="0" applyProtection="0">
      <alignment horizontal="right" vertical="center"/>
    </xf>
    <xf numFmtId="4" fontId="96" fillId="92" borderId="301" applyNumberFormat="0" applyProtection="0">
      <alignment horizontal="right" vertical="center"/>
    </xf>
    <xf numFmtId="4" fontId="96" fillId="92" borderId="301" applyNumberFormat="0" applyProtection="0">
      <alignment horizontal="right" vertical="center"/>
    </xf>
    <xf numFmtId="4" fontId="97" fillId="7" borderId="302" applyNumberFormat="0" applyProtection="0">
      <alignment horizontal="right" vertical="center"/>
    </xf>
    <xf numFmtId="4" fontId="97" fillId="7" borderId="302" applyNumberFormat="0" applyProtection="0">
      <alignment horizontal="right" vertical="center"/>
    </xf>
    <xf numFmtId="4" fontId="95" fillId="51" borderId="305" applyNumberFormat="0" applyProtection="0">
      <alignment horizontal="center" vertical="center" wrapText="1"/>
    </xf>
    <xf numFmtId="4" fontId="63" fillId="86" borderId="301" applyNumberFormat="0" applyProtection="0">
      <alignment horizontal="left" vertical="center" indent="1"/>
    </xf>
    <xf numFmtId="4" fontId="63" fillId="86" borderId="301" applyNumberFormat="0" applyProtection="0">
      <alignment horizontal="left" vertical="center" indent="1"/>
    </xf>
    <xf numFmtId="4" fontId="63" fillId="86" borderId="301" applyNumberFormat="0" applyProtection="0">
      <alignment horizontal="left" vertical="center" indent="1"/>
    </xf>
    <xf numFmtId="4" fontId="63" fillId="86" borderId="301" applyNumberFormat="0" applyProtection="0">
      <alignment horizontal="left" vertical="center" indent="1"/>
    </xf>
    <xf numFmtId="4" fontId="63" fillId="87" borderId="302" applyNumberFormat="0" applyProtection="0">
      <alignment horizontal="left" vertical="center" indent="1"/>
    </xf>
    <xf numFmtId="4" fontId="63" fillId="87" borderId="302" applyNumberFormat="0" applyProtection="0">
      <alignment horizontal="left" vertical="center" indent="1"/>
    </xf>
    <xf numFmtId="4" fontId="101" fillId="52" borderId="301" applyNumberFormat="0" applyProtection="0">
      <alignment horizontal="left" vertical="center" indent="1"/>
    </xf>
    <xf numFmtId="4" fontId="101" fillId="52" borderId="301" applyNumberFormat="0" applyProtection="0">
      <alignment horizontal="left" vertical="center" indent="1"/>
    </xf>
    <xf numFmtId="4" fontId="102" fillId="52" borderId="304" applyNumberFormat="0" applyProtection="0">
      <alignment horizontal="left" vertical="center" indent="1"/>
    </xf>
    <xf numFmtId="4" fontId="102" fillId="52" borderId="304" applyNumberFormat="0" applyProtection="0">
      <alignment horizontal="left" vertical="center" indent="1"/>
    </xf>
    <xf numFmtId="0" fontId="63" fillId="98" borderId="305"/>
    <xf numFmtId="0" fontId="100" fillId="0" borderId="301"/>
    <xf numFmtId="0" fontId="100" fillId="0" borderId="301"/>
    <xf numFmtId="0" fontId="63" fillId="98" borderId="305"/>
    <xf numFmtId="4" fontId="100" fillId="0" borderId="301" applyNumberFormat="0" applyProtection="0">
      <alignment horizontal="right" vertical="center"/>
    </xf>
    <xf numFmtId="4" fontId="100" fillId="0" borderId="301" applyNumberFormat="0" applyProtection="0">
      <alignment horizontal="right" vertical="center"/>
    </xf>
    <xf numFmtId="4" fontId="104" fillId="96" borderId="302" applyNumberFormat="0" applyProtection="0">
      <alignment horizontal="right" vertical="center"/>
    </xf>
    <xf numFmtId="4" fontId="104" fillId="96" borderId="302" applyNumberFormat="0" applyProtection="0">
      <alignment horizontal="right" vertical="center"/>
    </xf>
    <xf numFmtId="0" fontId="53" fillId="0" borderId="307" applyNumberFormat="0" applyFill="0" applyAlignment="0" applyProtection="0"/>
    <xf numFmtId="0" fontId="79" fillId="0" borderId="308" applyNumberFormat="0" applyFill="0" applyAlignment="0" applyProtection="0"/>
    <xf numFmtId="4" fontId="53" fillId="42" borderId="303" applyNumberFormat="0" applyProtection="0">
      <alignment horizontal="left" vertical="center" indent="1"/>
    </xf>
    <xf numFmtId="4" fontId="63" fillId="87" borderId="302" applyNumberFormat="0" applyProtection="0">
      <alignment horizontal="left" vertical="center" indent="1"/>
    </xf>
    <xf numFmtId="0" fontId="53" fillId="42" borderId="303" applyNumberFormat="0" applyProtection="0">
      <alignment horizontal="left" vertical="top" indent="1"/>
    </xf>
    <xf numFmtId="4" fontId="97" fillId="42" borderId="302" applyNumberFormat="0" applyProtection="0">
      <alignment vertical="center"/>
    </xf>
    <xf numFmtId="4" fontId="56" fillId="42" borderId="303" applyNumberFormat="0" applyProtection="0">
      <alignment vertical="center"/>
    </xf>
    <xf numFmtId="0" fontId="9" fillId="0" borderId="314">
      <alignment horizontal="left" vertical="center"/>
    </xf>
    <xf numFmtId="10" fontId="63" fillId="40" borderId="291" applyNumberFormat="0" applyBorder="0" applyAlignment="0" applyProtection="0"/>
    <xf numFmtId="10" fontId="63" fillId="40" borderId="291" applyNumberFormat="0" applyBorder="0" applyAlignment="0" applyProtection="0"/>
    <xf numFmtId="4" fontId="53" fillId="42" borderId="303" applyNumberFormat="0" applyProtection="0">
      <alignment horizontal="left" vertical="center" indent="1"/>
    </xf>
    <xf numFmtId="0" fontId="58" fillId="41" borderId="303" applyNumberFormat="0" applyProtection="0">
      <alignment horizontal="left" vertical="top" indent="1"/>
    </xf>
    <xf numFmtId="4" fontId="63" fillId="86" borderId="301" applyNumberFormat="0" applyProtection="0">
      <alignment horizontal="left" vertical="center" indent="1"/>
    </xf>
    <xf numFmtId="4" fontId="55" fillId="30" borderId="303" applyNumberFormat="0" applyProtection="0">
      <alignment horizontal="right" vertical="center"/>
    </xf>
    <xf numFmtId="4" fontId="95" fillId="30" borderId="301" applyNumberFormat="0" applyProtection="0">
      <alignment horizontal="right" vertical="center"/>
    </xf>
    <xf numFmtId="4" fontId="58" fillId="42" borderId="303" applyNumberFormat="0" applyProtection="0">
      <alignment vertical="center"/>
    </xf>
    <xf numFmtId="4" fontId="58" fillId="42" borderId="303" applyNumberFormat="0" applyProtection="0">
      <alignment vertical="center"/>
    </xf>
    <xf numFmtId="4" fontId="117" fillId="42" borderId="303" applyNumberFormat="0" applyProtection="0">
      <alignment vertical="center"/>
    </xf>
    <xf numFmtId="4" fontId="58" fillId="42" borderId="303" applyNumberFormat="0" applyProtection="0">
      <alignment horizontal="left" vertical="center" indent="1"/>
    </xf>
    <xf numFmtId="4" fontId="58" fillId="42" borderId="303" applyNumberFormat="0" applyProtection="0">
      <alignment horizontal="left" vertical="center" indent="1"/>
    </xf>
    <xf numFmtId="0" fontId="58" fillId="42" borderId="303" applyNumberFormat="0" applyProtection="0">
      <alignment horizontal="left" vertical="top" indent="1"/>
    </xf>
    <xf numFmtId="4" fontId="63" fillId="35" borderId="304" applyNumberFormat="0" applyProtection="0">
      <alignment horizontal="right" vertical="center"/>
    </xf>
    <xf numFmtId="4" fontId="95" fillId="0" borderId="291" applyNumberFormat="0" applyProtection="0">
      <alignment horizontal="left" vertical="center" indent="1"/>
    </xf>
    <xf numFmtId="4" fontId="95" fillId="35" borderId="301" applyNumberFormat="0" applyProtection="0">
      <alignment horizontal="right" vertical="center"/>
    </xf>
    <xf numFmtId="4" fontId="95" fillId="104" borderId="303" applyNumberFormat="0" applyProtection="0">
      <alignment horizontal="right" vertical="center"/>
    </xf>
    <xf numFmtId="4" fontId="95" fillId="105" borderId="303" applyNumberFormat="0" applyProtection="0">
      <alignment horizontal="right" vertical="center"/>
    </xf>
    <xf numFmtId="4" fontId="95" fillId="106" borderId="303" applyNumberFormat="0" applyProtection="0">
      <alignment horizontal="right" vertical="center"/>
    </xf>
    <xf numFmtId="4" fontId="95" fillId="100" borderId="303" applyNumberFormat="0" applyProtection="0">
      <alignment horizontal="right" vertical="center"/>
    </xf>
    <xf numFmtId="4" fontId="95" fillId="107" borderId="303" applyNumberFormat="0" applyProtection="0">
      <alignment horizontal="right" vertical="center"/>
    </xf>
    <xf numFmtId="4" fontId="95" fillId="108" borderId="303" applyNumberFormat="0" applyProtection="0">
      <alignment horizontal="right" vertical="center"/>
    </xf>
    <xf numFmtId="4" fontId="95" fillId="109" borderId="303" applyNumberFormat="0" applyProtection="0">
      <alignment horizontal="right" vertical="center"/>
    </xf>
    <xf numFmtId="4" fontId="95" fillId="110" borderId="303" applyNumberFormat="0" applyProtection="0">
      <alignment horizontal="right" vertical="center"/>
    </xf>
    <xf numFmtId="4" fontId="95" fillId="102" borderId="303" applyNumberFormat="0" applyProtection="0">
      <alignment horizontal="right" vertical="center"/>
    </xf>
    <xf numFmtId="4" fontId="55" fillId="34" borderId="303" applyNumberFormat="0" applyProtection="0">
      <alignment horizontal="right" vertical="center"/>
    </xf>
    <xf numFmtId="4" fontId="95" fillId="0" borderId="291" applyNumberFormat="0" applyProtection="0">
      <alignment horizontal="left" vertical="center" indent="1"/>
    </xf>
    <xf numFmtId="4" fontId="63" fillId="34" borderId="302" applyNumberFormat="0" applyProtection="0">
      <alignment horizontal="right" vertical="center"/>
    </xf>
    <xf numFmtId="4" fontId="95" fillId="37" borderId="301" applyNumberFormat="0" applyProtection="0">
      <alignment horizontal="right" vertical="center"/>
    </xf>
    <xf numFmtId="4" fontId="95" fillId="37" borderId="301" applyNumberFormat="0" applyProtection="0">
      <alignment horizontal="right" vertical="center"/>
    </xf>
    <xf numFmtId="4" fontId="55" fillId="37" borderId="303" applyNumberFormat="0" applyProtection="0">
      <alignment horizontal="right" vertical="center"/>
    </xf>
    <xf numFmtId="4" fontId="63" fillId="44" borderId="302" applyNumberFormat="0" applyProtection="0">
      <alignment horizontal="right" vertical="center"/>
    </xf>
    <xf numFmtId="4" fontId="55" fillId="44" borderId="303" applyNumberFormat="0" applyProtection="0">
      <alignment horizontal="right" vertical="center"/>
    </xf>
    <xf numFmtId="0" fontId="89" fillId="73" borderId="302" applyNumberFormat="0" applyAlignment="0" applyProtection="0"/>
    <xf numFmtId="4" fontId="53" fillId="41" borderId="303" applyNumberFormat="0" applyProtection="0">
      <alignment vertical="center"/>
    </xf>
    <xf numFmtId="0" fontId="64" fillId="0" borderId="304" applyNumberFormat="0" applyProtection="0">
      <alignment horizontal="left" vertical="center" indent="1"/>
    </xf>
    <xf numFmtId="0" fontId="64" fillId="0" borderId="304" applyNumberFormat="0" applyProtection="0">
      <alignment horizontal="left" vertical="center" indent="1"/>
    </xf>
    <xf numFmtId="0" fontId="63" fillId="47" borderId="303" applyNumberFormat="0" applyProtection="0">
      <alignment horizontal="left" vertical="top" indent="1"/>
    </xf>
    <xf numFmtId="0" fontId="64" fillId="0" borderId="291" applyNumberFormat="0" applyProtection="0">
      <alignment horizontal="left" vertical="center" indent="1"/>
    </xf>
    <xf numFmtId="0" fontId="64" fillId="0" borderId="291" applyNumberFormat="0" applyProtection="0">
      <alignment horizontal="left" vertical="center" indent="1"/>
    </xf>
    <xf numFmtId="0" fontId="63" fillId="43" borderId="303" applyNumberFormat="0" applyProtection="0">
      <alignment horizontal="left" vertical="top" indent="1"/>
    </xf>
    <xf numFmtId="0" fontId="64" fillId="0" borderId="291" applyNumberFormat="0" applyProtection="0">
      <alignment horizontal="left" vertical="center" indent="1"/>
    </xf>
    <xf numFmtId="0" fontId="63" fillId="49" borderId="303" applyNumberFormat="0" applyProtection="0">
      <alignment horizontal="left" vertical="top" indent="1"/>
    </xf>
    <xf numFmtId="0" fontId="64" fillId="0" borderId="291" applyNumberFormat="0" applyProtection="0">
      <alignment horizontal="left" vertical="center" indent="1"/>
    </xf>
    <xf numFmtId="0" fontId="63" fillId="50" borderId="303" applyNumberFormat="0" applyProtection="0">
      <alignment horizontal="left" vertical="top" indent="1"/>
    </xf>
    <xf numFmtId="4" fontId="95" fillId="40" borderId="303" applyNumberFormat="0" applyProtection="0">
      <alignment vertical="center"/>
    </xf>
    <xf numFmtId="4" fontId="96" fillId="40" borderId="303" applyNumberFormat="0" applyProtection="0">
      <alignment vertical="center"/>
    </xf>
    <xf numFmtId="4" fontId="95" fillId="40" borderId="303" applyNumberFormat="0" applyProtection="0">
      <alignment horizontal="left" vertical="center" indent="1"/>
    </xf>
    <xf numFmtId="0" fontId="95" fillId="40" borderId="303" applyNumberFormat="0" applyProtection="0">
      <alignment horizontal="left" vertical="top" indent="1"/>
    </xf>
    <xf numFmtId="4" fontId="96" fillId="50" borderId="303" applyNumberFormat="0" applyProtection="0">
      <alignment horizontal="right" vertical="center"/>
    </xf>
    <xf numFmtId="4" fontId="118" fillId="0" borderId="291" applyNumberFormat="0" applyProtection="0">
      <alignment horizontal="center" vertical="center" wrapText="1"/>
    </xf>
    <xf numFmtId="4" fontId="118" fillId="0" borderId="291" applyNumberFormat="0" applyProtection="0">
      <alignment horizontal="center" vertical="center" wrapText="1"/>
    </xf>
    <xf numFmtId="0" fontId="95" fillId="0" borderId="291" applyNumberFormat="0" applyProtection="0">
      <alignment horizontal="center" vertical="center" wrapText="1"/>
    </xf>
    <xf numFmtId="0" fontId="58" fillId="0" borderId="291" applyNumberFormat="0" applyProtection="0">
      <alignment horizontal="center" vertical="center" wrapText="1"/>
    </xf>
    <xf numFmtId="0" fontId="95" fillId="0" borderId="291" applyNumberFormat="0" applyProtection="0">
      <alignment horizontal="center" vertical="center" wrapText="1"/>
    </xf>
    <xf numFmtId="4" fontId="103" fillId="0" borderId="291" applyNumberFormat="0" applyProtection="0">
      <alignment horizontal="left" vertical="center" indent="1"/>
    </xf>
    <xf numFmtId="4" fontId="119" fillId="50" borderId="303" applyNumberFormat="0" applyProtection="0">
      <alignment horizontal="right" vertical="center"/>
    </xf>
    <xf numFmtId="0" fontId="9" fillId="0" borderId="314">
      <alignment horizontal="left" vertical="center"/>
    </xf>
    <xf numFmtId="10" fontId="63" fillId="40" borderId="291" applyNumberFormat="0" applyBorder="0" applyAlignment="0" applyProtection="0"/>
    <xf numFmtId="10" fontId="63" fillId="40" borderId="291" applyNumberFormat="0" applyBorder="0" applyAlignment="0" applyProtection="0"/>
    <xf numFmtId="0" fontId="89" fillId="73" borderId="302" applyNumberFormat="0" applyAlignment="0" applyProtection="0"/>
    <xf numFmtId="4" fontId="63" fillId="36" borderId="302" applyNumberFormat="0" applyProtection="0">
      <alignment horizontal="right" vertical="center"/>
    </xf>
    <xf numFmtId="4" fontId="95" fillId="44" borderId="301" applyNumberFormat="0" applyProtection="0">
      <alignment horizontal="right" vertical="center"/>
    </xf>
    <xf numFmtId="4" fontId="55" fillId="35" borderId="303" applyNumberFormat="0" applyProtection="0">
      <alignment horizontal="right" vertical="center"/>
    </xf>
    <xf numFmtId="4" fontId="95" fillId="92" borderId="301" applyNumberFormat="0" applyProtection="0">
      <alignment horizontal="left" vertical="center" indent="1"/>
    </xf>
    <xf numFmtId="4" fontId="99" fillId="93" borderId="301" applyNumberFormat="0" applyProtection="0">
      <alignment horizontal="left" vertical="center" indent="1"/>
    </xf>
    <xf numFmtId="0" fontId="5" fillId="96" borderId="291" applyNumberFormat="0">
      <protection locked="0"/>
    </xf>
    <xf numFmtId="0" fontId="5" fillId="96" borderId="291" applyNumberFormat="0">
      <protection locked="0"/>
    </xf>
    <xf numFmtId="0" fontId="95" fillId="48" borderId="303" applyNumberFormat="0" applyProtection="0">
      <alignment horizontal="left" vertical="top" indent="1"/>
    </xf>
    <xf numFmtId="0" fontId="63" fillId="98" borderId="291"/>
    <xf numFmtId="0" fontId="63" fillId="98" borderId="291"/>
    <xf numFmtId="0" fontId="63" fillId="72" borderId="302" applyNumberFormat="0" applyFont="0" applyAlignment="0" applyProtection="0"/>
    <xf numFmtId="0" fontId="63" fillId="72" borderId="302" applyNumberFormat="0" applyFont="0" applyAlignment="0" applyProtection="0"/>
    <xf numFmtId="0" fontId="5" fillId="72" borderId="311" applyNumberFormat="0" applyFont="0" applyAlignment="0" applyProtection="0"/>
    <xf numFmtId="0" fontId="5" fillId="72" borderId="311" applyNumberFormat="0" applyFont="0" applyAlignment="0" applyProtection="0"/>
    <xf numFmtId="0" fontId="63" fillId="72" borderId="302" applyNumberFormat="0" applyFont="0" applyAlignment="0" applyProtection="0"/>
    <xf numFmtId="0" fontId="63" fillId="72" borderId="302" applyNumberFormat="0" applyFont="0" applyAlignment="0" applyProtection="0"/>
    <xf numFmtId="0" fontId="63" fillId="72" borderId="302" applyNumberFormat="0" applyFont="0" applyAlignment="0" applyProtection="0"/>
    <xf numFmtId="0" fontId="63" fillId="72" borderId="302" applyNumberFormat="0" applyFont="0" applyAlignment="0" applyProtection="0"/>
    <xf numFmtId="0" fontId="63" fillId="72" borderId="302" applyNumberFormat="0" applyFont="0" applyAlignment="0" applyProtection="0"/>
    <xf numFmtId="0" fontId="63" fillId="72" borderId="302" applyNumberFormat="0" applyFont="0" applyAlignment="0" applyProtection="0"/>
    <xf numFmtId="0" fontId="63" fillId="72" borderId="302" applyNumberFormat="0" applyFont="0" applyAlignment="0" applyProtection="0"/>
    <xf numFmtId="0" fontId="63" fillId="72" borderId="302" applyNumberFormat="0" applyFont="0" applyAlignment="0" applyProtection="0"/>
    <xf numFmtId="0" fontId="52" fillId="85" borderId="312" applyNumberFormat="0" applyAlignment="0" applyProtection="0"/>
    <xf numFmtId="0" fontId="52" fillId="85" borderId="312" applyNumberFormat="0" applyAlignment="0" applyProtection="0"/>
    <xf numFmtId="0" fontId="94" fillId="78" borderId="313" applyNumberFormat="0" applyAlignment="0" applyProtection="0"/>
    <xf numFmtId="0" fontId="94" fillId="78" borderId="313" applyNumberFormat="0" applyAlignment="0" applyProtection="0"/>
    <xf numFmtId="0" fontId="55" fillId="43" borderId="303" applyNumberFormat="0" applyProtection="0">
      <alignment horizontal="centerContinuous" vertical="top"/>
    </xf>
    <xf numFmtId="4" fontId="58" fillId="42" borderId="303" applyNumberFormat="0" applyProtection="0">
      <alignment vertical="center"/>
    </xf>
    <xf numFmtId="4" fontId="58" fillId="42" borderId="303" applyNumberFormat="0" applyProtection="0">
      <alignment vertical="center"/>
    </xf>
    <xf numFmtId="0" fontId="73" fillId="77" borderId="309" applyNumberFormat="0" applyAlignment="0" applyProtection="0"/>
    <xf numFmtId="0" fontId="74" fillId="78" borderId="302" applyNumberFormat="0" applyAlignment="0" applyProtection="0"/>
    <xf numFmtId="4" fontId="63" fillId="41" borderId="302" applyNumberFormat="0" applyProtection="0">
      <alignment vertical="center"/>
    </xf>
    <xf numFmtId="4" fontId="63" fillId="41" borderId="302" applyNumberFormat="0" applyProtection="0">
      <alignment vertical="center"/>
    </xf>
    <xf numFmtId="4" fontId="63" fillId="41" borderId="302" applyNumberFormat="0" applyProtection="0">
      <alignment vertical="center"/>
    </xf>
    <xf numFmtId="4" fontId="63" fillId="41" borderId="302" applyNumberFormat="0" applyProtection="0">
      <alignment vertical="center"/>
    </xf>
    <xf numFmtId="4" fontId="53" fillId="41" borderId="303" applyNumberFormat="0" applyProtection="0">
      <alignment vertical="center"/>
    </xf>
    <xf numFmtId="4" fontId="53" fillId="41" borderId="303" applyNumberFormat="0" applyProtection="0">
      <alignment vertical="center"/>
    </xf>
    <xf numFmtId="4" fontId="53" fillId="41" borderId="303" applyNumberFormat="0" applyProtection="0">
      <alignment vertical="center"/>
    </xf>
    <xf numFmtId="4" fontId="53" fillId="41" borderId="303" applyNumberFormat="0" applyProtection="0">
      <alignment vertical="center"/>
    </xf>
    <xf numFmtId="4" fontId="56" fillId="42" borderId="303" applyNumberFormat="0" applyProtection="0">
      <alignment vertical="center"/>
    </xf>
    <xf numFmtId="4" fontId="56" fillId="42" borderId="303" applyNumberFormat="0" applyProtection="0">
      <alignment vertical="center"/>
    </xf>
    <xf numFmtId="4" fontId="97" fillId="42" borderId="302" applyNumberFormat="0" applyProtection="0">
      <alignment vertical="center"/>
    </xf>
    <xf numFmtId="4" fontId="97" fillId="42" borderId="302" applyNumberFormat="0" applyProtection="0">
      <alignment vertical="center"/>
    </xf>
    <xf numFmtId="4" fontId="97" fillId="42" borderId="302" applyNumberFormat="0" applyProtection="0">
      <alignment vertical="center"/>
    </xf>
    <xf numFmtId="4" fontId="97" fillId="42" borderId="302" applyNumberFormat="0" applyProtection="0">
      <alignment vertical="center"/>
    </xf>
    <xf numFmtId="4" fontId="56" fillId="42" borderId="303" applyNumberFormat="0" applyProtection="0">
      <alignment vertical="center"/>
    </xf>
    <xf numFmtId="4" fontId="56" fillId="42" borderId="303" applyNumberFormat="0" applyProtection="0">
      <alignment vertical="center"/>
    </xf>
    <xf numFmtId="4" fontId="58" fillId="42" borderId="303" applyNumberFormat="0" applyProtection="0">
      <alignment horizontal="left" vertical="center" indent="1"/>
    </xf>
    <xf numFmtId="4" fontId="58" fillId="42" borderId="303" applyNumberFormat="0" applyProtection="0">
      <alignment horizontal="left" vertical="center" indent="1"/>
    </xf>
    <xf numFmtId="4" fontId="63" fillId="42" borderId="302" applyNumberFormat="0" applyProtection="0">
      <alignment horizontal="left" vertical="center" indent="1"/>
    </xf>
    <xf numFmtId="4" fontId="63" fillId="42" borderId="302" applyNumberFormat="0" applyProtection="0">
      <alignment horizontal="left" vertical="center" indent="1"/>
    </xf>
    <xf numFmtId="4" fontId="63" fillId="42" borderId="302" applyNumberFormat="0" applyProtection="0">
      <alignment horizontal="left" vertical="center" indent="1"/>
    </xf>
    <xf numFmtId="4" fontId="63" fillId="42" borderId="302" applyNumberFormat="0" applyProtection="0">
      <alignment horizontal="left" vertical="center" indent="1"/>
    </xf>
    <xf numFmtId="4" fontId="53" fillId="42" borderId="303" applyNumberFormat="0" applyProtection="0">
      <alignment horizontal="left" vertical="center" indent="1"/>
    </xf>
    <xf numFmtId="4" fontId="53" fillId="42" borderId="303" applyNumberFormat="0" applyProtection="0">
      <alignment horizontal="left" vertical="center" indent="1"/>
    </xf>
    <xf numFmtId="4" fontId="53" fillId="42" borderId="303" applyNumberFormat="0" applyProtection="0">
      <alignment horizontal="left" vertical="center" indent="1"/>
    </xf>
    <xf numFmtId="4" fontId="53" fillId="42" borderId="303" applyNumberFormat="0" applyProtection="0">
      <alignment horizontal="left" vertical="center" indent="1"/>
    </xf>
    <xf numFmtId="0" fontId="53" fillId="42" borderId="303" applyNumberFormat="0" applyProtection="0">
      <alignment horizontal="left" vertical="top" indent="1"/>
    </xf>
    <xf numFmtId="0" fontId="53" fillId="42" borderId="303" applyNumberFormat="0" applyProtection="0">
      <alignment horizontal="left" vertical="top" indent="1"/>
    </xf>
    <xf numFmtId="0" fontId="58" fillId="41" borderId="303" applyNumberFormat="0" applyProtection="0">
      <alignment horizontal="left" vertical="top" indent="1"/>
    </xf>
    <xf numFmtId="0" fontId="58" fillId="41" borderId="303" applyNumberFormat="0" applyProtection="0">
      <alignment horizontal="left" vertical="top" indent="1"/>
    </xf>
    <xf numFmtId="0" fontId="58" fillId="41" borderId="303" applyNumberFormat="0" applyProtection="0">
      <alignment horizontal="left" vertical="top" indent="1"/>
    </xf>
    <xf numFmtId="0" fontId="58" fillId="41" borderId="303" applyNumberFormat="0" applyProtection="0">
      <alignment horizontal="left" vertical="top" indent="1"/>
    </xf>
    <xf numFmtId="0" fontId="53" fillId="42" borderId="303" applyNumberFormat="0" applyProtection="0">
      <alignment horizontal="left" vertical="top" indent="1"/>
    </xf>
    <xf numFmtId="0" fontId="53" fillId="42" borderId="303" applyNumberFormat="0" applyProtection="0">
      <alignment horizontal="left" vertical="top" indent="1"/>
    </xf>
    <xf numFmtId="4" fontId="63" fillId="87" borderId="302" applyNumberFormat="0" applyProtection="0">
      <alignment horizontal="left" vertical="center" indent="1"/>
    </xf>
    <xf numFmtId="4" fontId="63" fillId="87" borderId="302" applyNumberFormat="0" applyProtection="0">
      <alignment horizontal="left" vertical="center" indent="1"/>
    </xf>
    <xf numFmtId="4" fontId="63" fillId="87" borderId="302" applyNumberFormat="0" applyProtection="0">
      <alignment horizontal="left" vertical="center" indent="1"/>
    </xf>
    <xf numFmtId="4" fontId="63" fillId="87" borderId="302" applyNumberFormat="0" applyProtection="0">
      <alignment horizontal="left" vertical="center" indent="1"/>
    </xf>
    <xf numFmtId="4" fontId="55" fillId="30" borderId="303" applyNumberFormat="0" applyProtection="0">
      <alignment horizontal="right" vertical="center"/>
    </xf>
    <xf numFmtId="4" fontId="55" fillId="30" borderId="303" applyNumberFormat="0" applyProtection="0">
      <alignment horizontal="right" vertical="center"/>
    </xf>
    <xf numFmtId="4" fontId="63" fillId="30" borderId="302" applyNumberFormat="0" applyProtection="0">
      <alignment horizontal="right" vertical="center"/>
    </xf>
    <xf numFmtId="4" fontId="63" fillId="30" borderId="302" applyNumberFormat="0" applyProtection="0">
      <alignment horizontal="right" vertical="center"/>
    </xf>
    <xf numFmtId="4" fontId="63" fillId="30" borderId="302" applyNumberFormat="0" applyProtection="0">
      <alignment horizontal="right" vertical="center"/>
    </xf>
    <xf numFmtId="4" fontId="63" fillId="30" borderId="302" applyNumberFormat="0" applyProtection="0">
      <alignment horizontal="right" vertical="center"/>
    </xf>
    <xf numFmtId="4" fontId="55" fillId="30" borderId="303" applyNumberFormat="0" applyProtection="0">
      <alignment horizontal="right" vertical="center"/>
    </xf>
    <xf numFmtId="4" fontId="55" fillId="30" borderId="303" applyNumberFormat="0" applyProtection="0">
      <alignment horizontal="right" vertical="center"/>
    </xf>
    <xf numFmtId="4" fontId="55" fillId="31" borderId="303" applyNumberFormat="0" applyProtection="0">
      <alignment horizontal="right" vertical="center"/>
    </xf>
    <xf numFmtId="4" fontId="55" fillId="31" borderId="303" applyNumberFormat="0" applyProtection="0">
      <alignment horizontal="right" vertical="center"/>
    </xf>
    <xf numFmtId="4" fontId="63" fillId="88" borderId="302" applyNumberFormat="0" applyProtection="0">
      <alignment horizontal="right" vertical="center"/>
    </xf>
    <xf numFmtId="4" fontId="63" fillId="88" borderId="302" applyNumberFormat="0" applyProtection="0">
      <alignment horizontal="right" vertical="center"/>
    </xf>
    <xf numFmtId="4" fontId="63" fillId="88" borderId="302" applyNumberFormat="0" applyProtection="0">
      <alignment horizontal="right" vertical="center"/>
    </xf>
    <xf numFmtId="4" fontId="63" fillId="88" borderId="302" applyNumberFormat="0" applyProtection="0">
      <alignment horizontal="right" vertical="center"/>
    </xf>
    <xf numFmtId="4" fontId="55" fillId="31" borderId="303" applyNumberFormat="0" applyProtection="0">
      <alignment horizontal="right" vertical="center"/>
    </xf>
    <xf numFmtId="4" fontId="55" fillId="31" borderId="303" applyNumberFormat="0" applyProtection="0">
      <alignment horizontal="right" vertical="center"/>
    </xf>
    <xf numFmtId="4" fontId="55" fillId="35" borderId="303" applyNumberFormat="0" applyProtection="0">
      <alignment horizontal="right" vertical="center"/>
    </xf>
    <xf numFmtId="4" fontId="55" fillId="35" borderId="303" applyNumberFormat="0" applyProtection="0">
      <alignment horizontal="right" vertical="center"/>
    </xf>
    <xf numFmtId="4" fontId="63" fillId="35" borderId="304" applyNumberFormat="0" applyProtection="0">
      <alignment horizontal="right" vertical="center"/>
    </xf>
    <xf numFmtId="4" fontId="63" fillId="35" borderId="304" applyNumberFormat="0" applyProtection="0">
      <alignment horizontal="right" vertical="center"/>
    </xf>
    <xf numFmtId="4" fontId="55" fillId="35" borderId="303" applyNumberFormat="0" applyProtection="0">
      <alignment horizontal="right" vertical="center"/>
    </xf>
    <xf numFmtId="4" fontId="55" fillId="35" borderId="303" applyNumberFormat="0" applyProtection="0">
      <alignment horizontal="right" vertical="center"/>
    </xf>
    <xf numFmtId="4" fontId="55" fillId="33" borderId="303" applyNumberFormat="0" applyProtection="0">
      <alignment horizontal="right" vertical="center"/>
    </xf>
    <xf numFmtId="4" fontId="55" fillId="33" borderId="303" applyNumberFormat="0" applyProtection="0">
      <alignment horizontal="right" vertical="center"/>
    </xf>
    <xf numFmtId="4" fontId="63" fillId="33" borderId="302" applyNumberFormat="0" applyProtection="0">
      <alignment horizontal="right" vertical="center"/>
    </xf>
    <xf numFmtId="4" fontId="63" fillId="33" borderId="302" applyNumberFormat="0" applyProtection="0">
      <alignment horizontal="right" vertical="center"/>
    </xf>
    <xf numFmtId="4" fontId="63" fillId="33" borderId="302" applyNumberFormat="0" applyProtection="0">
      <alignment horizontal="right" vertical="center"/>
    </xf>
    <xf numFmtId="4" fontId="63" fillId="33" borderId="302" applyNumberFormat="0" applyProtection="0">
      <alignment horizontal="right" vertical="center"/>
    </xf>
    <xf numFmtId="4" fontId="55" fillId="33" borderId="303" applyNumberFormat="0" applyProtection="0">
      <alignment horizontal="right" vertical="center"/>
    </xf>
    <xf numFmtId="4" fontId="55" fillId="33" borderId="303" applyNumberFormat="0" applyProtection="0">
      <alignment horizontal="right" vertical="center"/>
    </xf>
    <xf numFmtId="4" fontId="55" fillId="34" borderId="303" applyNumberFormat="0" applyProtection="0">
      <alignment horizontal="right" vertical="center"/>
    </xf>
    <xf numFmtId="4" fontId="55" fillId="34" borderId="303" applyNumberFormat="0" applyProtection="0">
      <alignment horizontal="right" vertical="center"/>
    </xf>
    <xf numFmtId="4" fontId="63" fillId="34" borderId="302" applyNumberFormat="0" applyProtection="0">
      <alignment horizontal="right" vertical="center"/>
    </xf>
    <xf numFmtId="4" fontId="63" fillId="34" borderId="302" applyNumberFormat="0" applyProtection="0">
      <alignment horizontal="right" vertical="center"/>
    </xf>
    <xf numFmtId="4" fontId="63" fillId="34" borderId="302" applyNumberFormat="0" applyProtection="0">
      <alignment horizontal="right" vertical="center"/>
    </xf>
    <xf numFmtId="4" fontId="63" fillId="34" borderId="302" applyNumberFormat="0" applyProtection="0">
      <alignment horizontal="right" vertical="center"/>
    </xf>
    <xf numFmtId="4" fontId="55" fillId="34" borderId="303" applyNumberFormat="0" applyProtection="0">
      <alignment horizontal="right" vertical="center"/>
    </xf>
    <xf numFmtId="4" fontId="55" fillId="34" borderId="303" applyNumberFormat="0" applyProtection="0">
      <alignment horizontal="right" vertical="center"/>
    </xf>
    <xf numFmtId="4" fontId="55" fillId="37" borderId="303" applyNumberFormat="0" applyProtection="0">
      <alignment horizontal="right" vertical="center"/>
    </xf>
    <xf numFmtId="4" fontId="55" fillId="37" borderId="303" applyNumberFormat="0" applyProtection="0">
      <alignment horizontal="right" vertical="center"/>
    </xf>
    <xf numFmtId="4" fontId="63" fillId="37" borderId="302" applyNumberFormat="0" applyProtection="0">
      <alignment horizontal="right" vertical="center"/>
    </xf>
    <xf numFmtId="4" fontId="63" fillId="37" borderId="302" applyNumberFormat="0" applyProtection="0">
      <alignment horizontal="right" vertical="center"/>
    </xf>
    <xf numFmtId="4" fontId="63" fillId="37" borderId="302" applyNumberFormat="0" applyProtection="0">
      <alignment horizontal="right" vertical="center"/>
    </xf>
    <xf numFmtId="4" fontId="63" fillId="37" borderId="302" applyNumberFormat="0" applyProtection="0">
      <alignment horizontal="right" vertical="center"/>
    </xf>
    <xf numFmtId="4" fontId="55" fillId="37" borderId="303" applyNumberFormat="0" applyProtection="0">
      <alignment horizontal="right" vertical="center"/>
    </xf>
    <xf numFmtId="4" fontId="55" fillId="37" borderId="303" applyNumberFormat="0" applyProtection="0">
      <alignment horizontal="right" vertical="center"/>
    </xf>
    <xf numFmtId="4" fontId="55" fillId="36" borderId="303" applyNumberFormat="0" applyProtection="0">
      <alignment horizontal="right" vertical="center"/>
    </xf>
    <xf numFmtId="4" fontId="55" fillId="36" borderId="303" applyNumberFormat="0" applyProtection="0">
      <alignment horizontal="right" vertical="center"/>
    </xf>
    <xf numFmtId="4" fontId="63" fillId="36" borderId="302" applyNumberFormat="0" applyProtection="0">
      <alignment horizontal="right" vertical="center"/>
    </xf>
    <xf numFmtId="4" fontId="63" fillId="36" borderId="302" applyNumberFormat="0" applyProtection="0">
      <alignment horizontal="right" vertical="center"/>
    </xf>
    <xf numFmtId="4" fontId="63" fillId="36" borderId="302" applyNumberFormat="0" applyProtection="0">
      <alignment horizontal="right" vertical="center"/>
    </xf>
    <xf numFmtId="4" fontId="63" fillId="36" borderId="302" applyNumberFormat="0" applyProtection="0">
      <alignment horizontal="right" vertical="center"/>
    </xf>
    <xf numFmtId="4" fontId="55" fillId="36" borderId="303" applyNumberFormat="0" applyProtection="0">
      <alignment horizontal="right" vertical="center"/>
    </xf>
    <xf numFmtId="4" fontId="55" fillId="36" borderId="303" applyNumberFormat="0" applyProtection="0">
      <alignment horizontal="right" vertical="center"/>
    </xf>
    <xf numFmtId="4" fontId="55" fillId="44" borderId="303" applyNumberFormat="0" applyProtection="0">
      <alignment horizontal="right" vertical="center"/>
    </xf>
    <xf numFmtId="4" fontId="55" fillId="44" borderId="303" applyNumberFormat="0" applyProtection="0">
      <alignment horizontal="right" vertical="center"/>
    </xf>
    <xf numFmtId="4" fontId="63" fillId="44" borderId="302" applyNumberFormat="0" applyProtection="0">
      <alignment horizontal="right" vertical="center"/>
    </xf>
    <xf numFmtId="4" fontId="63" fillId="44" borderId="302" applyNumberFormat="0" applyProtection="0">
      <alignment horizontal="right" vertical="center"/>
    </xf>
    <xf numFmtId="4" fontId="63" fillId="44" borderId="302" applyNumberFormat="0" applyProtection="0">
      <alignment horizontal="right" vertical="center"/>
    </xf>
    <xf numFmtId="4" fontId="63" fillId="44" borderId="302" applyNumberFormat="0" applyProtection="0">
      <alignment horizontal="right" vertical="center"/>
    </xf>
    <xf numFmtId="4" fontId="55" fillId="44" borderId="303" applyNumberFormat="0" applyProtection="0">
      <alignment horizontal="right" vertical="center"/>
    </xf>
    <xf numFmtId="4" fontId="55" fillId="44" borderId="303" applyNumberFormat="0" applyProtection="0">
      <alignment horizontal="right" vertical="center"/>
    </xf>
    <xf numFmtId="4" fontId="55" fillId="32" borderId="303" applyNumberFormat="0" applyProtection="0">
      <alignment horizontal="right" vertical="center"/>
    </xf>
    <xf numFmtId="4" fontId="55" fillId="32" borderId="303" applyNumberFormat="0" applyProtection="0">
      <alignment horizontal="right" vertical="center"/>
    </xf>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4" fontId="63" fillId="32" borderId="302" applyNumberFormat="0" applyProtection="0">
      <alignment horizontal="right" vertical="center"/>
    </xf>
    <xf numFmtId="4" fontId="63" fillId="32" borderId="302" applyNumberFormat="0" applyProtection="0">
      <alignment horizontal="right" vertical="center"/>
    </xf>
    <xf numFmtId="4" fontId="63" fillId="32" borderId="302" applyNumberFormat="0" applyProtection="0">
      <alignment horizontal="right" vertical="center"/>
    </xf>
    <xf numFmtId="4" fontId="63" fillId="32" borderId="302" applyNumberFormat="0" applyProtection="0">
      <alignment horizontal="right" vertical="center"/>
    </xf>
    <xf numFmtId="4" fontId="55" fillId="32" borderId="303" applyNumberFormat="0" applyProtection="0">
      <alignment horizontal="right" vertical="center"/>
    </xf>
    <xf numFmtId="4" fontId="55" fillId="32" borderId="303" applyNumberFormat="0" applyProtection="0">
      <alignment horizontal="right" vertical="center"/>
    </xf>
    <xf numFmtId="0" fontId="89" fillId="73" borderId="302" applyNumberFormat="0" applyAlignment="0" applyProtection="0"/>
    <xf numFmtId="4" fontId="63" fillId="45" borderId="304" applyNumberFormat="0" applyProtection="0">
      <alignment horizontal="left" vertical="center" indent="1"/>
    </xf>
    <xf numFmtId="4" fontId="63" fillId="45" borderId="304" applyNumberFormat="0" applyProtection="0">
      <alignment horizontal="left" vertical="center" indent="1"/>
    </xf>
    <xf numFmtId="4" fontId="5" fillId="91" borderId="304" applyNumberFormat="0" applyProtection="0">
      <alignment horizontal="left" vertical="center" indent="1"/>
    </xf>
    <xf numFmtId="4" fontId="5" fillId="91" borderId="304" applyNumberFormat="0" applyProtection="0">
      <alignment horizontal="left" vertical="center" indent="1"/>
    </xf>
    <xf numFmtId="4" fontId="5" fillId="91" borderId="304" applyNumberFormat="0" applyProtection="0">
      <alignment horizontal="left" vertical="center" indent="1"/>
    </xf>
    <xf numFmtId="4" fontId="5" fillId="91" borderId="304" applyNumberFormat="0" applyProtection="0">
      <alignment horizontal="left" vertical="center" indent="1"/>
    </xf>
    <xf numFmtId="4" fontId="95" fillId="0" borderId="305" applyNumberFormat="0" applyProtection="0">
      <alignment horizontal="right" vertical="center"/>
    </xf>
    <xf numFmtId="4" fontId="95" fillId="0" borderId="305" applyNumberFormat="0" applyProtection="0">
      <alignment horizontal="right" vertical="center"/>
    </xf>
    <xf numFmtId="4" fontId="63" fillId="86" borderId="301" applyNumberFormat="0" applyProtection="0">
      <alignment horizontal="right" vertical="center"/>
    </xf>
    <xf numFmtId="4" fontId="63" fillId="86" borderId="301" applyNumberFormat="0" applyProtection="0">
      <alignment horizontal="right" vertical="center"/>
    </xf>
    <xf numFmtId="4" fontId="63" fillId="86" borderId="301" applyNumberFormat="0" applyProtection="0">
      <alignment horizontal="right" vertical="center"/>
    </xf>
    <xf numFmtId="4" fontId="63" fillId="86" borderId="301" applyNumberFormat="0" applyProtection="0">
      <alignment horizontal="right" vertical="center"/>
    </xf>
    <xf numFmtId="4" fontId="63" fillId="86" borderId="301" applyNumberFormat="0" applyProtection="0">
      <alignment horizontal="right" vertical="center"/>
    </xf>
    <xf numFmtId="4" fontId="63" fillId="86" borderId="301" applyNumberFormat="0" applyProtection="0">
      <alignment horizontal="right" vertical="center"/>
    </xf>
    <xf numFmtId="4" fontId="63" fillId="86" borderId="301" applyNumberFormat="0" applyProtection="0">
      <alignment horizontal="right" vertical="center"/>
    </xf>
    <xf numFmtId="4" fontId="63" fillId="86" borderId="301" applyNumberFormat="0" applyProtection="0">
      <alignment horizontal="right" vertical="center"/>
    </xf>
    <xf numFmtId="4" fontId="63" fillId="48" borderId="302" applyNumberFormat="0" applyProtection="0">
      <alignment horizontal="right" vertical="center"/>
    </xf>
    <xf numFmtId="4" fontId="63" fillId="48" borderId="302" applyNumberFormat="0" applyProtection="0">
      <alignment horizontal="right" vertical="center"/>
    </xf>
    <xf numFmtId="4" fontId="63" fillId="48" borderId="302" applyNumberFormat="0" applyProtection="0">
      <alignment horizontal="right" vertical="center"/>
    </xf>
    <xf numFmtId="4" fontId="63" fillId="48" borderId="302" applyNumberFormat="0" applyProtection="0">
      <alignment horizontal="right" vertical="center"/>
    </xf>
    <xf numFmtId="4" fontId="55" fillId="48" borderId="303" applyNumberFormat="0" applyProtection="0">
      <alignment horizontal="right" vertical="center"/>
    </xf>
    <xf numFmtId="4" fontId="55" fillId="48" borderId="303" applyNumberFormat="0" applyProtection="0">
      <alignment horizontal="right" vertical="center"/>
    </xf>
    <xf numFmtId="4" fontId="63" fillId="46" borderId="304" applyNumberFormat="0" applyProtection="0">
      <alignment horizontal="left" vertical="center" indent="1"/>
    </xf>
    <xf numFmtId="4" fontId="63" fillId="46" borderId="304" applyNumberFormat="0" applyProtection="0">
      <alignment horizontal="left" vertical="center" indent="1"/>
    </xf>
    <xf numFmtId="4" fontId="63" fillId="48" borderId="304" applyNumberFormat="0" applyProtection="0">
      <alignment horizontal="left" vertical="center" indent="1"/>
    </xf>
    <xf numFmtId="4" fontId="63" fillId="48" borderId="304"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63" fillId="94" borderId="302" applyNumberFormat="0" applyProtection="0">
      <alignment horizontal="left" vertical="center" indent="1"/>
    </xf>
    <xf numFmtId="0" fontId="63" fillId="94" borderId="302"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63" fillId="93" borderId="301" applyNumberFormat="0" applyProtection="0">
      <alignment horizontal="left" vertical="center" indent="1"/>
    </xf>
    <xf numFmtId="0" fontId="63" fillId="93" borderId="301"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63" fillId="93" borderId="301" applyNumberFormat="0" applyProtection="0">
      <alignment horizontal="left" vertical="center" indent="1"/>
    </xf>
    <xf numFmtId="0" fontId="63" fillId="93" borderId="301"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63" fillId="94" borderId="302" applyNumberFormat="0" applyProtection="0">
      <alignment horizontal="left" vertical="center" indent="1"/>
    </xf>
    <xf numFmtId="0" fontId="63" fillId="94" borderId="302"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63" fillId="91" borderId="303" applyNumberFormat="0" applyProtection="0">
      <alignment horizontal="left" vertical="top" indent="1"/>
    </xf>
    <xf numFmtId="0" fontId="63" fillId="91"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63" fillId="91" borderId="303" applyNumberFormat="0" applyProtection="0">
      <alignment horizontal="left" vertical="top" indent="1"/>
    </xf>
    <xf numFmtId="0" fontId="63" fillId="91" borderId="303" applyNumberFormat="0" applyProtection="0">
      <alignment horizontal="left" vertical="top" indent="1"/>
    </xf>
    <xf numFmtId="0" fontId="63" fillId="91" borderId="303" applyNumberFormat="0" applyProtection="0">
      <alignment horizontal="left" vertical="top" indent="1"/>
    </xf>
    <xf numFmtId="0" fontId="63" fillId="91"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63" fillId="91" borderId="303" applyNumberFormat="0" applyProtection="0">
      <alignment horizontal="left" vertical="top" indent="1"/>
    </xf>
    <xf numFmtId="0" fontId="63" fillId="91"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63" fillId="93" borderId="302" applyNumberFormat="0" applyProtection="0">
      <alignment horizontal="left" vertical="center" indent="1"/>
    </xf>
    <xf numFmtId="0" fontId="63" fillId="93" borderId="302"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63" fillId="95" borderId="301" applyNumberFormat="0" applyProtection="0">
      <alignment horizontal="left" vertical="center" indent="1"/>
    </xf>
    <xf numFmtId="0" fontId="63" fillId="95" borderId="301"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63" fillId="95" borderId="301" applyNumberFormat="0" applyProtection="0">
      <alignment horizontal="left" vertical="center" indent="1"/>
    </xf>
    <xf numFmtId="0" fontId="63" fillId="95" borderId="301"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63" fillId="93" borderId="302" applyNumberFormat="0" applyProtection="0">
      <alignment horizontal="left" vertical="center" indent="1"/>
    </xf>
    <xf numFmtId="0" fontId="63" fillId="93" borderId="302"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63" fillId="48" borderId="303" applyNumberFormat="0" applyProtection="0">
      <alignment horizontal="left" vertical="top" indent="1"/>
    </xf>
    <xf numFmtId="0" fontId="63" fillId="48"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63" fillId="48" borderId="303" applyNumberFormat="0" applyProtection="0">
      <alignment horizontal="left" vertical="top" indent="1"/>
    </xf>
    <xf numFmtId="0" fontId="63" fillId="48" borderId="303" applyNumberFormat="0" applyProtection="0">
      <alignment horizontal="left" vertical="top" indent="1"/>
    </xf>
    <xf numFmtId="0" fontId="63" fillId="48" borderId="303" applyNumberFormat="0" applyProtection="0">
      <alignment horizontal="left" vertical="top" indent="1"/>
    </xf>
    <xf numFmtId="0" fontId="63" fillId="48"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63" fillId="48" borderId="303" applyNumberFormat="0" applyProtection="0">
      <alignment horizontal="left" vertical="top" indent="1"/>
    </xf>
    <xf numFmtId="0" fontId="63" fillId="48"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63" fillId="77" borderId="302" applyNumberFormat="0" applyProtection="0">
      <alignment horizontal="left" vertical="center" indent="1"/>
    </xf>
    <xf numFmtId="0" fontId="63" fillId="77" borderId="302"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63" fillId="94" borderId="301" applyNumberFormat="0" applyProtection="0">
      <alignment horizontal="left" vertical="center" indent="1"/>
    </xf>
    <xf numFmtId="0" fontId="63" fillId="94" borderId="301"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63" fillId="94" borderId="301" applyNumberFormat="0" applyProtection="0">
      <alignment horizontal="left" vertical="center" indent="1"/>
    </xf>
    <xf numFmtId="0" fontId="63" fillId="94" borderId="301"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63" fillId="77" borderId="302" applyNumberFormat="0" applyProtection="0">
      <alignment horizontal="left" vertical="center" indent="1"/>
    </xf>
    <xf numFmtId="0" fontId="63" fillId="77" borderId="302"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63" fillId="77" borderId="303" applyNumberFormat="0" applyProtection="0">
      <alignment horizontal="left" vertical="top" indent="1"/>
    </xf>
    <xf numFmtId="0" fontId="63" fillId="77"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63" fillId="77" borderId="303" applyNumberFormat="0" applyProtection="0">
      <alignment horizontal="left" vertical="top" indent="1"/>
    </xf>
    <xf numFmtId="0" fontId="63" fillId="77" borderId="303" applyNumberFormat="0" applyProtection="0">
      <alignment horizontal="left" vertical="top" indent="1"/>
    </xf>
    <xf numFmtId="0" fontId="63" fillId="77" borderId="303" applyNumberFormat="0" applyProtection="0">
      <alignment horizontal="left" vertical="top" indent="1"/>
    </xf>
    <xf numFmtId="0" fontId="63" fillId="77"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63" fillId="77" borderId="303" applyNumberFormat="0" applyProtection="0">
      <alignment horizontal="left" vertical="top" indent="1"/>
    </xf>
    <xf numFmtId="0" fontId="63" fillId="77"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63" fillId="46" borderId="302" applyNumberFormat="0" applyProtection="0">
      <alignment horizontal="left" vertical="center" indent="1"/>
    </xf>
    <xf numFmtId="0" fontId="63" fillId="46" borderId="302"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63" fillId="86" borderId="301" applyNumberFormat="0" applyProtection="0">
      <alignment horizontal="left" vertical="center" indent="1"/>
    </xf>
    <xf numFmtId="0" fontId="63" fillId="86" borderId="301"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63" fillId="86" borderId="301" applyNumberFormat="0" applyProtection="0">
      <alignment horizontal="left" vertical="center" indent="1"/>
    </xf>
    <xf numFmtId="0" fontId="63" fillId="86" borderId="301"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63" fillId="46" borderId="302" applyNumberFormat="0" applyProtection="0">
      <alignment horizontal="left" vertical="center" indent="1"/>
    </xf>
    <xf numFmtId="0" fontId="63" fillId="46" borderId="302"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63" fillId="46" borderId="303" applyNumberFormat="0" applyProtection="0">
      <alignment horizontal="left" vertical="top" indent="1"/>
    </xf>
    <xf numFmtId="0" fontId="63" fillId="46"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63" fillId="46" borderId="303" applyNumberFormat="0" applyProtection="0">
      <alignment horizontal="left" vertical="top" indent="1"/>
    </xf>
    <xf numFmtId="0" fontId="63" fillId="46" borderId="303" applyNumberFormat="0" applyProtection="0">
      <alignment horizontal="left" vertical="top" indent="1"/>
    </xf>
    <xf numFmtId="0" fontId="63" fillId="46" borderId="303" applyNumberFormat="0" applyProtection="0">
      <alignment horizontal="left" vertical="top" indent="1"/>
    </xf>
    <xf numFmtId="0" fontId="63" fillId="46"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63" fillId="46" borderId="303" applyNumberFormat="0" applyProtection="0">
      <alignment horizontal="left" vertical="top" indent="1"/>
    </xf>
    <xf numFmtId="0" fontId="63" fillId="46"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96" borderId="305" applyNumberFormat="0">
      <protection locked="0"/>
    </xf>
    <xf numFmtId="0" fontId="5" fillId="96" borderId="305" applyNumberFormat="0">
      <protection locked="0"/>
    </xf>
    <xf numFmtId="0" fontId="5" fillId="96" borderId="305" applyNumberFormat="0">
      <protection locked="0"/>
    </xf>
    <xf numFmtId="0" fontId="5" fillId="96" borderId="305" applyNumberFormat="0">
      <protection locked="0"/>
    </xf>
    <xf numFmtId="0" fontId="64" fillId="91" borderId="306" applyBorder="0"/>
    <xf numFmtId="4" fontId="55" fillId="40" borderId="303" applyNumberFormat="0" applyProtection="0">
      <alignment vertical="center"/>
    </xf>
    <xf numFmtId="4" fontId="55" fillId="40" borderId="303" applyNumberFormat="0" applyProtection="0">
      <alignment vertical="center"/>
    </xf>
    <xf numFmtId="4" fontId="95" fillId="97" borderId="303" applyNumberFormat="0" applyProtection="0">
      <alignment vertical="center"/>
    </xf>
    <xf numFmtId="4" fontId="95" fillId="97" borderId="303" applyNumberFormat="0" applyProtection="0">
      <alignment vertical="center"/>
    </xf>
    <xf numFmtId="4" fontId="95" fillId="97" borderId="303" applyNumberFormat="0" applyProtection="0">
      <alignment vertical="center"/>
    </xf>
    <xf numFmtId="4" fontId="95" fillId="97" borderId="303" applyNumberFormat="0" applyProtection="0">
      <alignment vertical="center"/>
    </xf>
    <xf numFmtId="4" fontId="55" fillId="40" borderId="303" applyNumberFormat="0" applyProtection="0">
      <alignment vertical="center"/>
    </xf>
    <xf numFmtId="4" fontId="55" fillId="40" borderId="303" applyNumberFormat="0" applyProtection="0">
      <alignment vertical="center"/>
    </xf>
    <xf numFmtId="4" fontId="57" fillId="40" borderId="303" applyNumberFormat="0" applyProtection="0">
      <alignment vertical="center"/>
    </xf>
    <xf numFmtId="4" fontId="57" fillId="40" borderId="303" applyNumberFormat="0" applyProtection="0">
      <alignment vertical="center"/>
    </xf>
    <xf numFmtId="4" fontId="100" fillId="0" borderId="301" applyNumberFormat="0" applyProtection="0">
      <alignment vertical="center"/>
    </xf>
    <xf numFmtId="4" fontId="100" fillId="0" borderId="301" applyNumberFormat="0" applyProtection="0">
      <alignment vertical="center"/>
    </xf>
    <xf numFmtId="4" fontId="100" fillId="0" borderId="301" applyNumberFormat="0" applyProtection="0">
      <alignment vertical="center"/>
    </xf>
    <xf numFmtId="4" fontId="100" fillId="0" borderId="301" applyNumberFormat="0" applyProtection="0">
      <alignment vertical="center"/>
    </xf>
    <xf numFmtId="4" fontId="97" fillId="40" borderId="305" applyNumberFormat="0" applyProtection="0">
      <alignment vertical="center"/>
    </xf>
    <xf numFmtId="4" fontId="97" fillId="40" borderId="305" applyNumberFormat="0" applyProtection="0">
      <alignment vertical="center"/>
    </xf>
    <xf numFmtId="4" fontId="97" fillId="40" borderId="305" applyNumberFormat="0" applyProtection="0">
      <alignment vertical="center"/>
    </xf>
    <xf numFmtId="4" fontId="97" fillId="40" borderId="305" applyNumberFormat="0" applyProtection="0">
      <alignment vertical="center"/>
    </xf>
    <xf numFmtId="4" fontId="57" fillId="40" borderId="303" applyNumberFormat="0" applyProtection="0">
      <alignment vertical="center"/>
    </xf>
    <xf numFmtId="4" fontId="57" fillId="40" borderId="303" applyNumberFormat="0" applyProtection="0">
      <alignment vertical="center"/>
    </xf>
    <xf numFmtId="4" fontId="55" fillId="40" borderId="303" applyNumberFormat="0" applyProtection="0">
      <alignment horizontal="left" vertical="center" indent="1"/>
    </xf>
    <xf numFmtId="4" fontId="55" fillId="40" borderId="303" applyNumberFormat="0" applyProtection="0">
      <alignment horizontal="left" vertical="center" indent="1"/>
    </xf>
    <xf numFmtId="4" fontId="95" fillId="94" borderId="303" applyNumberFormat="0" applyProtection="0">
      <alignment horizontal="left" vertical="center" indent="1"/>
    </xf>
    <xf numFmtId="4" fontId="95" fillId="94" borderId="303" applyNumberFormat="0" applyProtection="0">
      <alignment horizontal="left" vertical="center" indent="1"/>
    </xf>
    <xf numFmtId="4" fontId="95" fillId="94" borderId="303" applyNumberFormat="0" applyProtection="0">
      <alignment horizontal="left" vertical="center" indent="1"/>
    </xf>
    <xf numFmtId="4" fontId="95" fillId="94" borderId="303" applyNumberFormat="0" applyProtection="0">
      <alignment horizontal="left" vertical="center" indent="1"/>
    </xf>
    <xf numFmtId="4" fontId="55" fillId="40" borderId="303" applyNumberFormat="0" applyProtection="0">
      <alignment horizontal="left" vertical="center" indent="1"/>
    </xf>
    <xf numFmtId="4" fontId="55" fillId="40" borderId="303" applyNumberFormat="0" applyProtection="0">
      <alignment horizontal="left" vertical="center" indent="1"/>
    </xf>
    <xf numFmtId="0" fontId="55" fillId="40" borderId="303" applyNumberFormat="0" applyProtection="0">
      <alignment horizontal="left" vertical="top" indent="1"/>
    </xf>
    <xf numFmtId="0" fontId="55" fillId="40" borderId="303" applyNumberFormat="0" applyProtection="0">
      <alignment horizontal="left" vertical="top" indent="1"/>
    </xf>
    <xf numFmtId="0" fontId="95" fillId="97" borderId="303" applyNumberFormat="0" applyProtection="0">
      <alignment horizontal="left" vertical="top" indent="1"/>
    </xf>
    <xf numFmtId="0" fontId="95" fillId="97" borderId="303" applyNumberFormat="0" applyProtection="0">
      <alignment horizontal="left" vertical="top" indent="1"/>
    </xf>
    <xf numFmtId="0" fontId="95" fillId="97" borderId="303" applyNumberFormat="0" applyProtection="0">
      <alignment horizontal="left" vertical="top" indent="1"/>
    </xf>
    <xf numFmtId="0" fontId="95" fillId="97" borderId="303" applyNumberFormat="0" applyProtection="0">
      <alignment horizontal="left" vertical="top" indent="1"/>
    </xf>
    <xf numFmtId="0" fontId="55" fillId="40" borderId="303" applyNumberFormat="0" applyProtection="0">
      <alignment horizontal="left" vertical="top" indent="1"/>
    </xf>
    <xf numFmtId="0" fontId="55" fillId="40" borderId="303" applyNumberFormat="0" applyProtection="0">
      <alignment horizontal="left" vertical="top" indent="1"/>
    </xf>
    <xf numFmtId="4" fontId="55" fillId="46" borderId="303" applyNumberFormat="0" applyProtection="0">
      <alignment horizontal="right" vertical="center"/>
    </xf>
    <xf numFmtId="4" fontId="95" fillId="0" borderId="305" applyNumberFormat="0" applyProtection="0">
      <alignment horizontal="right" vertical="center"/>
    </xf>
    <xf numFmtId="4" fontId="95" fillId="0" borderId="305" applyNumberFormat="0" applyProtection="0">
      <alignment horizontal="right" vertical="center"/>
    </xf>
    <xf numFmtId="4" fontId="55" fillId="46" borderId="303" applyNumberFormat="0" applyProtection="0">
      <alignment horizontal="right" vertical="center"/>
    </xf>
    <xf numFmtId="4" fontId="55" fillId="46" borderId="303" applyNumberFormat="0" applyProtection="0">
      <alignment horizontal="right" vertical="center"/>
    </xf>
    <xf numFmtId="4" fontId="63" fillId="0" borderId="304" applyNumberFormat="0" applyProtection="0">
      <alignment horizontal="right" vertical="center"/>
    </xf>
    <xf numFmtId="4" fontId="63" fillId="0" borderId="304" applyNumberFormat="0" applyProtection="0">
      <alignment horizontal="right" vertical="center"/>
    </xf>
    <xf numFmtId="4" fontId="63" fillId="0" borderId="304" applyNumberFormat="0" applyProtection="0">
      <alignment horizontal="right" vertical="center"/>
    </xf>
    <xf numFmtId="4" fontId="63" fillId="0" borderId="304" applyNumberFormat="0" applyProtection="0">
      <alignment horizontal="right" vertical="center"/>
    </xf>
    <xf numFmtId="4" fontId="63" fillId="0" borderId="302" applyNumberFormat="0" applyProtection="0">
      <alignment horizontal="right" vertical="center"/>
    </xf>
    <xf numFmtId="4" fontId="63" fillId="0" borderId="302" applyNumberFormat="0" applyProtection="0">
      <alignment horizontal="right" vertical="center"/>
    </xf>
    <xf numFmtId="4" fontId="63" fillId="0" borderId="302" applyNumberFormat="0" applyProtection="0">
      <alignment horizontal="right" vertical="center"/>
    </xf>
    <xf numFmtId="4" fontId="63" fillId="0" borderId="302" applyNumberFormat="0" applyProtection="0">
      <alignment horizontal="right" vertical="center"/>
    </xf>
    <xf numFmtId="4" fontId="63" fillId="0" borderId="304" applyNumberFormat="0" applyProtection="0">
      <alignment horizontal="right" vertical="center"/>
    </xf>
    <xf numFmtId="4" fontId="55" fillId="46" borderId="303" applyNumberFormat="0" applyProtection="0">
      <alignment horizontal="right" vertical="center"/>
    </xf>
    <xf numFmtId="4" fontId="55" fillId="46" borderId="303" applyNumberFormat="0" applyProtection="0">
      <alignment horizontal="right" vertical="center"/>
    </xf>
    <xf numFmtId="4" fontId="55" fillId="46" borderId="303" applyNumberFormat="0" applyProtection="0">
      <alignment horizontal="right" vertical="center"/>
    </xf>
    <xf numFmtId="4" fontId="57" fillId="46" borderId="303" applyNumberFormat="0" applyProtection="0">
      <alignment horizontal="right" vertical="center"/>
    </xf>
    <xf numFmtId="4" fontId="57" fillId="46" borderId="303" applyNumberFormat="0" applyProtection="0">
      <alignment horizontal="right" vertical="center"/>
    </xf>
    <xf numFmtId="4" fontId="97" fillId="7" borderId="302" applyNumberFormat="0" applyProtection="0">
      <alignment horizontal="right" vertical="center"/>
    </xf>
    <xf numFmtId="4" fontId="97" fillId="7" borderId="302" applyNumberFormat="0" applyProtection="0">
      <alignment horizontal="right" vertical="center"/>
    </xf>
    <xf numFmtId="4" fontId="97" fillId="7" borderId="302" applyNumberFormat="0" applyProtection="0">
      <alignment horizontal="right" vertical="center"/>
    </xf>
    <xf numFmtId="4" fontId="97" fillId="7" borderId="302" applyNumberFormat="0" applyProtection="0">
      <alignment horizontal="right" vertical="center"/>
    </xf>
    <xf numFmtId="4" fontId="57" fillId="46" borderId="303" applyNumberFormat="0" applyProtection="0">
      <alignment horizontal="right" vertical="center"/>
    </xf>
    <xf numFmtId="4" fontId="57" fillId="46" borderId="303" applyNumberFormat="0" applyProtection="0">
      <alignment horizontal="right" vertical="center"/>
    </xf>
    <xf numFmtId="4" fontId="95" fillId="51" borderId="305" applyNumberFormat="0" applyProtection="0">
      <alignment horizontal="center" vertical="center" wrapText="1"/>
    </xf>
    <xf numFmtId="4" fontId="95" fillId="51" borderId="305" applyNumberFormat="0" applyProtection="0">
      <alignment horizontal="center" vertical="center" wrapText="1"/>
    </xf>
    <xf numFmtId="4" fontId="55" fillId="48" borderId="303" applyNumberFormat="0" applyProtection="0">
      <alignment horizontal="left" vertical="center" indent="1"/>
    </xf>
    <xf numFmtId="4" fontId="55" fillId="48" borderId="303" applyNumberFormat="0" applyProtection="0">
      <alignment horizontal="left" vertical="center" indent="1"/>
    </xf>
    <xf numFmtId="4" fontId="63" fillId="87" borderId="302" applyNumberFormat="0" applyProtection="0">
      <alignment horizontal="left" vertical="center" indent="1"/>
    </xf>
    <xf numFmtId="4" fontId="63" fillId="87" borderId="302" applyNumberFormat="0" applyProtection="0">
      <alignment horizontal="left" vertical="center" indent="1"/>
    </xf>
    <xf numFmtId="4" fontId="63" fillId="87" borderId="302" applyNumberFormat="0" applyProtection="0">
      <alignment horizontal="left" vertical="center" indent="1"/>
    </xf>
    <xf numFmtId="4" fontId="63" fillId="87" borderId="302" applyNumberFormat="0" applyProtection="0">
      <alignment horizontal="left" vertical="center" indent="1"/>
    </xf>
    <xf numFmtId="4" fontId="55" fillId="48" borderId="303" applyNumberFormat="0" applyProtection="0">
      <alignment horizontal="left" vertical="center" indent="1"/>
    </xf>
    <xf numFmtId="4" fontId="55" fillId="48" borderId="303" applyNumberFormat="0" applyProtection="0">
      <alignment horizontal="left" vertical="center" indent="1"/>
    </xf>
    <xf numFmtId="4" fontId="55" fillId="48" borderId="303" applyNumberFormat="0" applyProtection="0">
      <alignment horizontal="left" vertical="center" indent="1"/>
    </xf>
    <xf numFmtId="4" fontId="55" fillId="48" borderId="303" applyNumberFormat="0" applyProtection="0">
      <alignment horizontal="left" vertical="center" indent="1"/>
    </xf>
    <xf numFmtId="0" fontId="55" fillId="43" borderId="303" applyNumberFormat="0" applyProtection="0">
      <alignment horizontal="left" vertical="top" indent="1"/>
    </xf>
    <xf numFmtId="0" fontId="55" fillId="43" borderId="303" applyNumberFormat="0" applyProtection="0">
      <alignment horizontal="left" vertical="top" indent="1"/>
    </xf>
    <xf numFmtId="0" fontId="55" fillId="43" borderId="303" applyNumberFormat="0" applyProtection="0">
      <alignment horizontal="right" vertical="top"/>
    </xf>
    <xf numFmtId="0" fontId="55" fillId="43" borderId="303" applyNumberFormat="0" applyProtection="0">
      <alignment horizontal="right" vertical="top"/>
    </xf>
    <xf numFmtId="0" fontId="95" fillId="48" borderId="303" applyNumberFormat="0" applyProtection="0">
      <alignment horizontal="left" vertical="top" indent="1"/>
    </xf>
    <xf numFmtId="0" fontId="95" fillId="48" borderId="303" applyNumberFormat="0" applyProtection="0">
      <alignment horizontal="left" vertical="top" indent="1"/>
    </xf>
    <xf numFmtId="0" fontId="53" fillId="43" borderId="303" applyNumberFormat="0" applyProtection="0">
      <alignment horizontal="left" vertical="top" indent="1"/>
    </xf>
    <xf numFmtId="0" fontId="53" fillId="43" borderId="303" applyNumberFormat="0" applyProtection="0">
      <alignment horizontal="left" vertical="top" indent="1"/>
    </xf>
    <xf numFmtId="0" fontId="55" fillId="43" borderId="303" applyNumberFormat="0" applyProtection="0">
      <alignment horizontal="right" vertical="top"/>
    </xf>
    <xf numFmtId="0" fontId="55" fillId="43" borderId="303" applyNumberFormat="0" applyProtection="0">
      <alignment horizontal="right" vertical="top"/>
    </xf>
    <xf numFmtId="0" fontId="55" fillId="43" borderId="303" applyNumberFormat="0" applyProtection="0">
      <alignment horizontal="centerContinuous" vertical="top"/>
    </xf>
    <xf numFmtId="0" fontId="55" fillId="43" borderId="303" applyNumberFormat="0" applyProtection="0">
      <alignment horizontal="centerContinuous" vertical="top"/>
    </xf>
    <xf numFmtId="0" fontId="55" fillId="43" borderId="303" applyNumberFormat="0" applyProtection="0">
      <alignment horizontal="centerContinuous" vertical="top"/>
    </xf>
    <xf numFmtId="0" fontId="55" fillId="43" borderId="303" applyNumberFormat="0" applyProtection="0">
      <alignment horizontal="centerContinuous" vertical="top"/>
    </xf>
    <xf numFmtId="4" fontId="102" fillId="52" borderId="304" applyNumberFormat="0" applyProtection="0">
      <alignment horizontal="left" vertical="center" indent="1"/>
    </xf>
    <xf numFmtId="4" fontId="102" fillId="52" borderId="304" applyNumberFormat="0" applyProtection="0">
      <alignment horizontal="left" vertical="center" indent="1"/>
    </xf>
    <xf numFmtId="4" fontId="60" fillId="46" borderId="303" applyNumberFormat="0" applyProtection="0">
      <alignment horizontal="right" vertical="center"/>
    </xf>
    <xf numFmtId="4" fontId="60" fillId="46" borderId="303" applyNumberFormat="0" applyProtection="0">
      <alignment horizontal="right" vertical="center"/>
    </xf>
    <xf numFmtId="4" fontId="104" fillId="96" borderId="302" applyNumberFormat="0" applyProtection="0">
      <alignment horizontal="right" vertical="center"/>
    </xf>
    <xf numFmtId="4" fontId="104" fillId="96" borderId="302" applyNumberFormat="0" applyProtection="0">
      <alignment horizontal="right" vertical="center"/>
    </xf>
    <xf numFmtId="4" fontId="104" fillId="96" borderId="302" applyNumberFormat="0" applyProtection="0">
      <alignment horizontal="right" vertical="center"/>
    </xf>
    <xf numFmtId="4" fontId="104" fillId="96" borderId="302" applyNumberFormat="0" applyProtection="0">
      <alignment horizontal="right" vertical="center"/>
    </xf>
    <xf numFmtId="4" fontId="60" fillId="46" borderId="303" applyNumberFormat="0" applyProtection="0">
      <alignment horizontal="right" vertical="center"/>
    </xf>
    <xf numFmtId="4" fontId="60" fillId="46" borderId="303" applyNumberFormat="0" applyProtection="0">
      <alignment horizontal="right" vertical="center"/>
    </xf>
    <xf numFmtId="0" fontId="53" fillId="0" borderId="307" applyNumberFormat="0" applyFill="0" applyAlignment="0" applyProtection="0"/>
    <xf numFmtId="0" fontId="79" fillId="0" borderId="308" applyNumberFormat="0" applyFill="0" applyAlignment="0" applyProtection="0"/>
    <xf numFmtId="4" fontId="58" fillId="42" borderId="303" applyNumberFormat="0" applyProtection="0">
      <alignment vertical="center"/>
    </xf>
    <xf numFmtId="4" fontId="5" fillId="91" borderId="304" applyNumberFormat="0" applyProtection="0">
      <alignment horizontal="left" vertical="center" indent="1"/>
    </xf>
    <xf numFmtId="4" fontId="58" fillId="90" borderId="301" applyNumberFormat="0" applyProtection="0">
      <alignment horizontal="left" vertical="center" indent="1"/>
    </xf>
    <xf numFmtId="4" fontId="5" fillId="91" borderId="304" applyNumberFormat="0" applyProtection="0">
      <alignment horizontal="left" vertical="center" indent="1"/>
    </xf>
    <xf numFmtId="4" fontId="63" fillId="45" borderId="304" applyNumberFormat="0" applyProtection="0">
      <alignment horizontal="left" vertical="center" indent="1"/>
    </xf>
    <xf numFmtId="4" fontId="63" fillId="45" borderId="304" applyNumberFormat="0" applyProtection="0">
      <alignment horizontal="left" vertical="center" indent="1"/>
    </xf>
    <xf numFmtId="4" fontId="58" fillId="90" borderId="301" applyNumberFormat="0" applyProtection="0">
      <alignment horizontal="left" vertical="center" indent="1"/>
    </xf>
    <xf numFmtId="4" fontId="95" fillId="44" borderId="301" applyNumberFormat="0" applyProtection="0">
      <alignment horizontal="right" vertical="center"/>
    </xf>
    <xf numFmtId="4" fontId="95" fillId="44" borderId="301" applyNumberFormat="0" applyProtection="0">
      <alignment horizontal="right" vertical="center"/>
    </xf>
    <xf numFmtId="4" fontId="63" fillId="36" borderId="302" applyNumberFormat="0" applyProtection="0">
      <alignment horizontal="right" vertical="center"/>
    </xf>
    <xf numFmtId="4" fontId="63" fillId="34" borderId="302" applyNumberFormat="0" applyProtection="0">
      <alignment horizontal="right" vertical="center"/>
    </xf>
    <xf numFmtId="0" fontId="89" fillId="73" borderId="302" applyNumberFormat="0" applyAlignment="0" applyProtection="0"/>
    <xf numFmtId="10" fontId="63" fillId="40" borderId="305" applyNumberFormat="0" applyBorder="0" applyAlignment="0" applyProtection="0"/>
    <xf numFmtId="4" fontId="53" fillId="41" borderId="303" applyNumberFormat="0" applyProtection="0">
      <alignment vertical="center"/>
    </xf>
    <xf numFmtId="4" fontId="56" fillId="42" borderId="303" applyNumberFormat="0" applyProtection="0">
      <alignment vertical="center"/>
    </xf>
    <xf numFmtId="4" fontId="53" fillId="42" borderId="303" applyNumberFormat="0" applyProtection="0">
      <alignment horizontal="left" vertical="center" indent="1"/>
    </xf>
    <xf numFmtId="0" fontId="53" fillId="42" borderId="303" applyNumberFormat="0" applyProtection="0">
      <alignment horizontal="left" vertical="top" indent="1"/>
    </xf>
    <xf numFmtId="4" fontId="55" fillId="30" borderId="303" applyNumberFormat="0" applyProtection="0">
      <alignment horizontal="right" vertical="center"/>
    </xf>
    <xf numFmtId="4" fontId="55" fillId="31" borderId="303" applyNumberFormat="0" applyProtection="0">
      <alignment horizontal="right" vertical="center"/>
    </xf>
    <xf numFmtId="4" fontId="55" fillId="35" borderId="303" applyNumberFormat="0" applyProtection="0">
      <alignment horizontal="right" vertical="center"/>
    </xf>
    <xf numFmtId="4" fontId="55" fillId="33" borderId="303" applyNumberFormat="0" applyProtection="0">
      <alignment horizontal="right" vertical="center"/>
    </xf>
    <xf numFmtId="4" fontId="55" fillId="34" borderId="303" applyNumberFormat="0" applyProtection="0">
      <alignment horizontal="right" vertical="center"/>
    </xf>
    <xf numFmtId="4" fontId="55" fillId="37" borderId="303" applyNumberFormat="0" applyProtection="0">
      <alignment horizontal="right" vertical="center"/>
    </xf>
    <xf numFmtId="4" fontId="55" fillId="36" borderId="303" applyNumberFormat="0" applyProtection="0">
      <alignment horizontal="right" vertical="center"/>
    </xf>
    <xf numFmtId="4" fontId="55" fillId="44" borderId="303" applyNumberFormat="0" applyProtection="0">
      <alignment horizontal="right" vertical="center"/>
    </xf>
    <xf numFmtId="4" fontId="55" fillId="32" borderId="303" applyNumberFormat="0" applyProtection="0">
      <alignment horizontal="right" vertical="center"/>
    </xf>
    <xf numFmtId="0" fontId="73" fillId="77" borderId="309" applyNumberFormat="0" applyAlignment="0" applyProtection="0"/>
    <xf numFmtId="4" fontId="60" fillId="46" borderId="303" applyNumberFormat="0" applyProtection="0">
      <alignment horizontal="right" vertical="center"/>
    </xf>
    <xf numFmtId="0" fontId="63" fillId="77" borderId="302" applyNumberFormat="0" applyProtection="0">
      <alignment horizontal="left" vertical="center" indent="1"/>
    </xf>
    <xf numFmtId="0" fontId="63" fillId="93" borderId="302" applyNumberFormat="0" applyProtection="0">
      <alignment horizontal="left" vertical="center" indent="1"/>
    </xf>
    <xf numFmtId="0" fontId="63" fillId="95" borderId="301" applyNumberFormat="0" applyProtection="0">
      <alignment horizontal="left" vertical="center" indent="1"/>
    </xf>
    <xf numFmtId="0" fontId="63" fillId="95" borderId="301" applyNumberFormat="0" applyProtection="0">
      <alignment horizontal="left" vertical="center" indent="1"/>
    </xf>
    <xf numFmtId="0" fontId="63" fillId="93" borderId="302" applyNumberFormat="0" applyProtection="0">
      <alignment horizontal="left" vertical="center" indent="1"/>
    </xf>
    <xf numFmtId="0" fontId="63" fillId="94" borderId="302" applyNumberFormat="0" applyProtection="0">
      <alignment horizontal="left" vertical="center" indent="1"/>
    </xf>
    <xf numFmtId="0" fontId="63" fillId="93" borderId="301" applyNumberFormat="0" applyProtection="0">
      <alignment horizontal="left" vertical="center" indent="1"/>
    </xf>
    <xf numFmtId="0" fontId="63" fillId="93" borderId="301" applyNumberFormat="0" applyProtection="0">
      <alignment horizontal="left" vertical="center" indent="1"/>
    </xf>
    <xf numFmtId="0" fontId="63" fillId="94" borderId="302" applyNumberFormat="0" applyProtection="0">
      <alignment horizontal="left" vertical="center" indent="1"/>
    </xf>
    <xf numFmtId="4" fontId="63" fillId="48" borderId="304" applyNumberFormat="0" applyProtection="0">
      <alignment horizontal="left" vertical="center" indent="1"/>
    </xf>
    <xf numFmtId="4" fontId="63" fillId="48" borderId="304" applyNumberFormat="0" applyProtection="0">
      <alignment horizontal="left" vertical="center" indent="1"/>
    </xf>
    <xf numFmtId="4" fontId="63" fillId="46" borderId="304" applyNumberFormat="0" applyProtection="0">
      <alignment horizontal="left" vertical="center" indent="1"/>
    </xf>
    <xf numFmtId="4" fontId="63" fillId="46" borderId="304" applyNumberFormat="0" applyProtection="0">
      <alignment horizontal="left" vertical="center" indent="1"/>
    </xf>
    <xf numFmtId="4" fontId="63" fillId="48" borderId="302" applyNumberFormat="0" applyProtection="0">
      <alignment horizontal="right" vertical="center"/>
    </xf>
    <xf numFmtId="4" fontId="63" fillId="48" borderId="302" applyNumberFormat="0" applyProtection="0">
      <alignment horizontal="right" vertical="center"/>
    </xf>
    <xf numFmtId="4" fontId="63" fillId="86" borderId="301" applyNumberFormat="0" applyProtection="0">
      <alignment horizontal="right" vertical="center"/>
    </xf>
    <xf numFmtId="4" fontId="63" fillId="86" borderId="301" applyNumberFormat="0" applyProtection="0">
      <alignment horizontal="right" vertical="center"/>
    </xf>
    <xf numFmtId="4" fontId="63" fillId="86" borderId="301" applyNumberFormat="0" applyProtection="0">
      <alignment horizontal="right" vertical="center"/>
    </xf>
    <xf numFmtId="4" fontId="63" fillId="86" borderId="301" applyNumberFormat="0" applyProtection="0">
      <alignment horizontal="right" vertical="center"/>
    </xf>
    <xf numFmtId="4" fontId="98" fillId="51" borderId="305" applyNumberFormat="0" applyProtection="0">
      <alignment horizontal="right" vertical="center"/>
    </xf>
    <xf numFmtId="4" fontId="5" fillId="91" borderId="304" applyNumberFormat="0" applyProtection="0">
      <alignment horizontal="left" vertical="center" indent="1"/>
    </xf>
    <xf numFmtId="0" fontId="73" fillId="77" borderId="309" applyNumberFormat="0" applyAlignment="0" applyProtection="0"/>
    <xf numFmtId="0" fontId="74" fillId="78" borderId="302" applyNumberFormat="0" applyAlignment="0" applyProtection="0"/>
    <xf numFmtId="4" fontId="5" fillId="91" borderId="304" applyNumberFormat="0" applyProtection="0">
      <alignment horizontal="left" vertical="center" indent="1"/>
    </xf>
    <xf numFmtId="4" fontId="53" fillId="91" borderId="301" applyNumberFormat="0" applyProtection="0">
      <alignment horizontal="left" vertical="center" indent="1"/>
    </xf>
    <xf numFmtId="4" fontId="53" fillId="91" borderId="301" applyNumberFormat="0" applyProtection="0">
      <alignment horizontal="left" vertical="center" indent="1"/>
    </xf>
    <xf numFmtId="4" fontId="63" fillId="32" borderId="302" applyNumberFormat="0" applyProtection="0">
      <alignment horizontal="right" vertical="center"/>
    </xf>
    <xf numFmtId="4" fontId="63" fillId="32" borderId="302" applyNumberFormat="0" applyProtection="0">
      <alignment horizontal="right" vertical="center"/>
    </xf>
    <xf numFmtId="4" fontId="95" fillId="32" borderId="301" applyNumberFormat="0" applyProtection="0">
      <alignment horizontal="right" vertical="center"/>
    </xf>
    <xf numFmtId="4" fontId="95" fillId="32" borderId="301" applyNumberFormat="0" applyProtection="0">
      <alignment horizontal="right" vertical="center"/>
    </xf>
    <xf numFmtId="4" fontId="63" fillId="44" borderId="302" applyNumberFormat="0" applyProtection="0">
      <alignment horizontal="right" vertical="center"/>
    </xf>
    <xf numFmtId="4" fontId="63" fillId="44" borderId="302" applyNumberFormat="0" applyProtection="0">
      <alignment horizontal="right" vertical="center"/>
    </xf>
    <xf numFmtId="4" fontId="63" fillId="36" borderId="302" applyNumberFormat="0" applyProtection="0">
      <alignment horizontal="right" vertical="center"/>
    </xf>
    <xf numFmtId="4" fontId="95" fillId="36" borderId="301" applyNumberFormat="0" applyProtection="0">
      <alignment horizontal="right" vertical="center"/>
    </xf>
    <xf numFmtId="4" fontId="95" fillId="36" borderId="301" applyNumberFormat="0" applyProtection="0">
      <alignment horizontal="right" vertical="center"/>
    </xf>
    <xf numFmtId="4" fontId="63" fillId="37" borderId="302" applyNumberFormat="0" applyProtection="0">
      <alignment horizontal="right" vertical="center"/>
    </xf>
    <xf numFmtId="4" fontId="63" fillId="37" borderId="302" applyNumberFormat="0" applyProtection="0">
      <alignment horizontal="right" vertical="center"/>
    </xf>
    <xf numFmtId="4" fontId="95" fillId="37" borderId="301" applyNumberFormat="0" applyProtection="0">
      <alignment horizontal="right" vertical="center"/>
    </xf>
    <xf numFmtId="4" fontId="95" fillId="37" borderId="301" applyNumberFormat="0" applyProtection="0">
      <alignment horizontal="right" vertical="center"/>
    </xf>
    <xf numFmtId="4" fontId="63" fillId="34" borderId="302" applyNumberFormat="0" applyProtection="0">
      <alignment horizontal="right" vertical="center"/>
    </xf>
    <xf numFmtId="4" fontId="95" fillId="34" borderId="301" applyNumberFormat="0" applyProtection="0">
      <alignment horizontal="right" vertical="center"/>
    </xf>
    <xf numFmtId="4" fontId="95" fillId="34" borderId="301" applyNumberFormat="0" applyProtection="0">
      <alignment horizontal="right" vertical="center"/>
    </xf>
    <xf numFmtId="4" fontId="63" fillId="33" borderId="302" applyNumberFormat="0" applyProtection="0">
      <alignment horizontal="right" vertical="center"/>
    </xf>
    <xf numFmtId="4" fontId="63" fillId="33" borderId="302" applyNumberFormat="0" applyProtection="0">
      <alignment horizontal="right" vertical="center"/>
    </xf>
    <xf numFmtId="4" fontId="95" fillId="33" borderId="301" applyNumberFormat="0" applyProtection="0">
      <alignment horizontal="right" vertical="center"/>
    </xf>
    <xf numFmtId="4" fontId="95" fillId="33" borderId="301" applyNumberFormat="0" applyProtection="0">
      <alignment horizontal="right" vertical="center"/>
    </xf>
    <xf numFmtId="4" fontId="63" fillId="35" borderId="304" applyNumberFormat="0" applyProtection="0">
      <alignment horizontal="right" vertical="center"/>
    </xf>
    <xf numFmtId="4" fontId="63" fillId="35" borderId="304" applyNumberFormat="0" applyProtection="0">
      <alignment horizontal="right" vertical="center"/>
    </xf>
    <xf numFmtId="4" fontId="95" fillId="35" borderId="301" applyNumberFormat="0" applyProtection="0">
      <alignment horizontal="right" vertical="center"/>
    </xf>
    <xf numFmtId="4" fontId="95" fillId="35" borderId="301" applyNumberFormat="0" applyProtection="0">
      <alignment horizontal="right" vertical="center"/>
    </xf>
    <xf numFmtId="4" fontId="63" fillId="88" borderId="302" applyNumberFormat="0" applyProtection="0">
      <alignment horizontal="right" vertical="center"/>
    </xf>
    <xf numFmtId="4" fontId="63" fillId="88" borderId="302" applyNumberFormat="0" applyProtection="0">
      <alignment horizontal="right" vertical="center"/>
    </xf>
    <xf numFmtId="4" fontId="95" fillId="31" borderId="301" applyNumberFormat="0" applyProtection="0">
      <alignment horizontal="right" vertical="center"/>
    </xf>
    <xf numFmtId="4" fontId="95" fillId="31" borderId="301" applyNumberFormat="0" applyProtection="0">
      <alignment horizontal="right" vertical="center"/>
    </xf>
    <xf numFmtId="4" fontId="63" fillId="30" borderId="302" applyNumberFormat="0" applyProtection="0">
      <alignment horizontal="right" vertical="center"/>
    </xf>
    <xf numFmtId="4" fontId="63" fillId="30" borderId="302" applyNumberFormat="0" applyProtection="0">
      <alignment horizontal="right" vertical="center"/>
    </xf>
    <xf numFmtId="4" fontId="95" fillId="30" borderId="301" applyNumberFormat="0" applyProtection="0">
      <alignment horizontal="right" vertical="center"/>
    </xf>
    <xf numFmtId="4" fontId="95" fillId="30" borderId="301" applyNumberFormat="0" applyProtection="0">
      <alignment horizontal="right" vertical="center"/>
    </xf>
    <xf numFmtId="4" fontId="63" fillId="87" borderId="302" applyNumberFormat="0" applyProtection="0">
      <alignment horizontal="left" vertical="center" indent="1"/>
    </xf>
    <xf numFmtId="4" fontId="63" fillId="87" borderId="302" applyNumberFormat="0" applyProtection="0">
      <alignment horizontal="left" vertical="center" indent="1"/>
    </xf>
    <xf numFmtId="4" fontId="63" fillId="86" borderId="301" applyNumberFormat="0" applyProtection="0">
      <alignment horizontal="left" vertical="center" indent="1"/>
    </xf>
    <xf numFmtId="4" fontId="63" fillId="86" borderId="301" applyNumberFormat="0" applyProtection="0">
      <alignment horizontal="left" vertical="center" indent="1"/>
    </xf>
    <xf numFmtId="4" fontId="63" fillId="86" borderId="301" applyNumberFormat="0" applyProtection="0">
      <alignment horizontal="left" vertical="center" indent="1"/>
    </xf>
    <xf numFmtId="4" fontId="63" fillId="86" borderId="301" applyNumberFormat="0" applyProtection="0">
      <alignment horizontal="left" vertical="center" indent="1"/>
    </xf>
    <xf numFmtId="4" fontId="63" fillId="42" borderId="302" applyNumberFormat="0" applyProtection="0">
      <alignment horizontal="left" vertical="center" indent="1"/>
    </xf>
    <xf numFmtId="4" fontId="63" fillId="42" borderId="302" applyNumberFormat="0" applyProtection="0">
      <alignment horizontal="left" vertical="center" indent="1"/>
    </xf>
    <xf numFmtId="4" fontId="95" fillId="41" borderId="301" applyNumberFormat="0" applyProtection="0">
      <alignment horizontal="left" vertical="center" indent="1"/>
    </xf>
    <xf numFmtId="4" fontId="95" fillId="41" borderId="301" applyNumberFormat="0" applyProtection="0">
      <alignment horizontal="left" vertical="center" indent="1"/>
    </xf>
    <xf numFmtId="4" fontId="97" fillId="42" borderId="302" applyNumberFormat="0" applyProtection="0">
      <alignment vertical="center"/>
    </xf>
    <xf numFmtId="4" fontId="97" fillId="42" borderId="302" applyNumberFormat="0" applyProtection="0">
      <alignment vertical="center"/>
    </xf>
    <xf numFmtId="4" fontId="96" fillId="41" borderId="301" applyNumberFormat="0" applyProtection="0">
      <alignment vertical="center"/>
    </xf>
    <xf numFmtId="4" fontId="96" fillId="41" borderId="301" applyNumberFormat="0" applyProtection="0">
      <alignment vertical="center"/>
    </xf>
    <xf numFmtId="4" fontId="63" fillId="41" borderId="302" applyNumberFormat="0" applyProtection="0">
      <alignment vertical="center"/>
    </xf>
    <xf numFmtId="4" fontId="63" fillId="41" borderId="302" applyNumberFormat="0" applyProtection="0">
      <alignment vertical="center"/>
    </xf>
    <xf numFmtId="4" fontId="95" fillId="41" borderId="301" applyNumberFormat="0" applyProtection="0">
      <alignment vertical="center"/>
    </xf>
    <xf numFmtId="4" fontId="95" fillId="41" borderId="301" applyNumberFormat="0" applyProtection="0">
      <alignment vertical="center"/>
    </xf>
    <xf numFmtId="0" fontId="94" fillId="78" borderId="313" applyNumberFormat="0" applyAlignment="0" applyProtection="0"/>
    <xf numFmtId="0" fontId="52" fillId="85" borderId="312" applyNumberFormat="0" applyAlignment="0" applyProtection="0"/>
    <xf numFmtId="0" fontId="63" fillId="72" borderId="302" applyNumberFormat="0" applyFont="0" applyAlignment="0" applyProtection="0"/>
    <xf numFmtId="0" fontId="63" fillId="72" borderId="302" applyNumberFormat="0" applyFont="0" applyAlignment="0" applyProtection="0"/>
    <xf numFmtId="0" fontId="63" fillId="72" borderId="302" applyNumberFormat="0" applyFont="0" applyAlignment="0" applyProtection="0"/>
    <xf numFmtId="0" fontId="63" fillId="72" borderId="302" applyNumberFormat="0" applyFont="0" applyAlignment="0" applyProtection="0"/>
    <xf numFmtId="0" fontId="63" fillId="72" borderId="302" applyNumberFormat="0" applyFont="0" applyAlignment="0" applyProtection="0"/>
    <xf numFmtId="0" fontId="5" fillId="72" borderId="311" applyNumberFormat="0" applyFont="0" applyAlignment="0" applyProtection="0"/>
    <xf numFmtId="0" fontId="89" fillId="73" borderId="302" applyNumberFormat="0" applyAlignment="0" applyProtection="0"/>
    <xf numFmtId="10" fontId="63" fillId="40" borderId="305" applyNumberFormat="0" applyBorder="0" applyAlignment="0" applyProtection="0"/>
    <xf numFmtId="10" fontId="63" fillId="40" borderId="305" applyNumberFormat="0" applyBorder="0" applyAlignment="0" applyProtection="0"/>
    <xf numFmtId="10" fontId="63" fillId="40" borderId="305" applyNumberFormat="0" applyBorder="0" applyAlignment="0" applyProtection="0"/>
    <xf numFmtId="0" fontId="89" fillId="73" borderId="302" applyNumberFormat="0" applyAlignment="0" applyProtection="0"/>
    <xf numFmtId="0" fontId="90" fillId="82" borderId="310"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90" fillId="82" borderId="310" applyNumberFormat="0" applyAlignment="0" applyProtection="0"/>
    <xf numFmtId="0" fontId="89" fillId="73" borderId="302" applyNumberFormat="0" applyAlignment="0" applyProtection="0"/>
    <xf numFmtId="0" fontId="5" fillId="72" borderId="311" applyNumberFormat="0" applyFont="0" applyAlignment="0" applyProtection="0"/>
    <xf numFmtId="0" fontId="63" fillId="72" borderId="302" applyNumberFormat="0" applyFont="0" applyAlignment="0" applyProtection="0"/>
    <xf numFmtId="0" fontId="63" fillId="72" borderId="302" applyNumberFormat="0" applyFont="0" applyAlignment="0" applyProtection="0"/>
    <xf numFmtId="0" fontId="63" fillId="72" borderId="302" applyNumberFormat="0" applyFont="0" applyAlignment="0" applyProtection="0"/>
    <xf numFmtId="0" fontId="63" fillId="72" borderId="302" applyNumberFormat="0" applyFont="0" applyAlignment="0" applyProtection="0"/>
    <xf numFmtId="0" fontId="63" fillId="72" borderId="302" applyNumberFormat="0" applyFont="0" applyAlignment="0" applyProtection="0"/>
    <xf numFmtId="0" fontId="52" fillId="85" borderId="312" applyNumberFormat="0" applyAlignment="0" applyProtection="0"/>
    <xf numFmtId="0" fontId="94" fillId="78" borderId="313" applyNumberFormat="0" applyAlignment="0" applyProtection="0"/>
    <xf numFmtId="4" fontId="53" fillId="41" borderId="303" applyNumberFormat="0" applyProtection="0">
      <alignment vertical="center"/>
    </xf>
    <xf numFmtId="4" fontId="63" fillId="41" borderId="302" applyNumberFormat="0" applyProtection="0">
      <alignment vertical="center"/>
    </xf>
    <xf numFmtId="4" fontId="63" fillId="41" borderId="302" applyNumberFormat="0" applyProtection="0">
      <alignment vertical="center"/>
    </xf>
    <xf numFmtId="4" fontId="53" fillId="41" borderId="303" applyNumberFormat="0" applyProtection="0">
      <alignment vertical="center"/>
    </xf>
    <xf numFmtId="4" fontId="56" fillId="42" borderId="303" applyNumberFormat="0" applyProtection="0">
      <alignment vertical="center"/>
    </xf>
    <xf numFmtId="4" fontId="97" fillId="42" borderId="302" applyNumberFormat="0" applyProtection="0">
      <alignment vertical="center"/>
    </xf>
    <xf numFmtId="4" fontId="97" fillId="42" borderId="302" applyNumberFormat="0" applyProtection="0">
      <alignment vertical="center"/>
    </xf>
    <xf numFmtId="4" fontId="53" fillId="42" borderId="303" applyNumberFormat="0" applyProtection="0">
      <alignment horizontal="left" vertical="center" indent="1"/>
    </xf>
    <xf numFmtId="4" fontId="63" fillId="42" borderId="302" applyNumberFormat="0" applyProtection="0">
      <alignment horizontal="left" vertical="center" indent="1"/>
    </xf>
    <xf numFmtId="4" fontId="63" fillId="42" borderId="302" applyNumberFormat="0" applyProtection="0">
      <alignment horizontal="left" vertical="center" indent="1"/>
    </xf>
    <xf numFmtId="4" fontId="53" fillId="42" borderId="303" applyNumberFormat="0" applyProtection="0">
      <alignment horizontal="left" vertical="center" indent="1"/>
    </xf>
    <xf numFmtId="0" fontId="53" fillId="42" borderId="303" applyNumberFormat="0" applyProtection="0">
      <alignment horizontal="left" vertical="top" indent="1"/>
    </xf>
    <xf numFmtId="0" fontId="58" fillId="41" borderId="303" applyNumberFormat="0" applyProtection="0">
      <alignment horizontal="left" vertical="top" indent="1"/>
    </xf>
    <xf numFmtId="0" fontId="58" fillId="41" borderId="303" applyNumberFormat="0" applyProtection="0">
      <alignment horizontal="left" vertical="top" indent="1"/>
    </xf>
    <xf numFmtId="4" fontId="63" fillId="87" borderId="302" applyNumberFormat="0" applyProtection="0">
      <alignment horizontal="left" vertical="center" indent="1"/>
    </xf>
    <xf numFmtId="4" fontId="63" fillId="87" borderId="302" applyNumberFormat="0" applyProtection="0">
      <alignment horizontal="left" vertical="center" indent="1"/>
    </xf>
    <xf numFmtId="4" fontId="55" fillId="30" borderId="303" applyNumberFormat="0" applyProtection="0">
      <alignment horizontal="right" vertical="center"/>
    </xf>
    <xf numFmtId="4" fontId="63" fillId="30" borderId="302" applyNumberFormat="0" applyProtection="0">
      <alignment horizontal="right" vertical="center"/>
    </xf>
    <xf numFmtId="4" fontId="63" fillId="30" borderId="302" applyNumberFormat="0" applyProtection="0">
      <alignment horizontal="right" vertical="center"/>
    </xf>
    <xf numFmtId="4" fontId="55" fillId="31" borderId="303" applyNumberFormat="0" applyProtection="0">
      <alignment horizontal="right" vertical="center"/>
    </xf>
    <xf numFmtId="4" fontId="63" fillId="88" borderId="302" applyNumberFormat="0" applyProtection="0">
      <alignment horizontal="right" vertical="center"/>
    </xf>
    <xf numFmtId="4" fontId="63" fillId="88" borderId="302" applyNumberFormat="0" applyProtection="0">
      <alignment horizontal="right" vertical="center"/>
    </xf>
    <xf numFmtId="4" fontId="55" fillId="35" borderId="303" applyNumberFormat="0" applyProtection="0">
      <alignment horizontal="right" vertical="center"/>
    </xf>
    <xf numFmtId="4" fontId="63" fillId="35" borderId="304" applyNumberFormat="0" applyProtection="0">
      <alignment horizontal="right" vertical="center"/>
    </xf>
    <xf numFmtId="4" fontId="63" fillId="35" borderId="304" applyNumberFormat="0" applyProtection="0">
      <alignment horizontal="right" vertical="center"/>
    </xf>
    <xf numFmtId="4" fontId="55" fillId="33" borderId="303" applyNumberFormat="0" applyProtection="0">
      <alignment horizontal="right" vertical="center"/>
    </xf>
    <xf numFmtId="4" fontId="63" fillId="33" borderId="302" applyNumberFormat="0" applyProtection="0">
      <alignment horizontal="right" vertical="center"/>
    </xf>
    <xf numFmtId="4" fontId="63" fillId="33" borderId="302" applyNumberFormat="0" applyProtection="0">
      <alignment horizontal="right" vertical="center"/>
    </xf>
    <xf numFmtId="4" fontId="55" fillId="34" borderId="303" applyNumberFormat="0" applyProtection="0">
      <alignment horizontal="right" vertical="center"/>
    </xf>
    <xf numFmtId="4" fontId="63" fillId="34" borderId="302" applyNumberFormat="0" applyProtection="0">
      <alignment horizontal="right" vertical="center"/>
    </xf>
    <xf numFmtId="4" fontId="63" fillId="34" borderId="302" applyNumberFormat="0" applyProtection="0">
      <alignment horizontal="right" vertical="center"/>
    </xf>
    <xf numFmtId="4" fontId="55" fillId="37" borderId="303" applyNumberFormat="0" applyProtection="0">
      <alignment horizontal="right" vertical="center"/>
    </xf>
    <xf numFmtId="4" fontId="63" fillId="37" borderId="302" applyNumberFormat="0" applyProtection="0">
      <alignment horizontal="right" vertical="center"/>
    </xf>
    <xf numFmtId="4" fontId="63" fillId="37" borderId="302" applyNumberFormat="0" applyProtection="0">
      <alignment horizontal="right" vertical="center"/>
    </xf>
    <xf numFmtId="4" fontId="55" fillId="36" borderId="303" applyNumberFormat="0" applyProtection="0">
      <alignment horizontal="right" vertical="center"/>
    </xf>
    <xf numFmtId="4" fontId="63" fillId="36" borderId="302" applyNumberFormat="0" applyProtection="0">
      <alignment horizontal="right" vertical="center"/>
    </xf>
    <xf numFmtId="4" fontId="63" fillId="36" borderId="302" applyNumberFormat="0" applyProtection="0">
      <alignment horizontal="right" vertical="center"/>
    </xf>
    <xf numFmtId="4" fontId="55" fillId="44" borderId="303" applyNumberFormat="0" applyProtection="0">
      <alignment horizontal="right" vertical="center"/>
    </xf>
    <xf numFmtId="4" fontId="63" fillId="44" borderId="302" applyNumberFormat="0" applyProtection="0">
      <alignment horizontal="right" vertical="center"/>
    </xf>
    <xf numFmtId="4" fontId="63" fillId="44" borderId="302" applyNumberFormat="0" applyProtection="0">
      <alignment horizontal="right" vertical="center"/>
    </xf>
    <xf numFmtId="4" fontId="55" fillId="32" borderId="303" applyNumberFormat="0" applyProtection="0">
      <alignment horizontal="right" vertical="center"/>
    </xf>
    <xf numFmtId="4" fontId="63" fillId="32" borderId="302" applyNumberFormat="0" applyProtection="0">
      <alignment horizontal="right" vertical="center"/>
    </xf>
    <xf numFmtId="4" fontId="63" fillId="32" borderId="302" applyNumberFormat="0" applyProtection="0">
      <alignment horizontal="right" vertical="center"/>
    </xf>
    <xf numFmtId="4" fontId="63" fillId="45" borderId="304" applyNumberFormat="0" applyProtection="0">
      <alignment horizontal="left" vertical="center" indent="1"/>
    </xf>
    <xf numFmtId="4" fontId="63" fillId="45" borderId="304" applyNumberFormat="0" applyProtection="0">
      <alignment horizontal="left" vertical="center" indent="1"/>
    </xf>
    <xf numFmtId="4" fontId="5" fillId="91" borderId="304" applyNumberFormat="0" applyProtection="0">
      <alignment horizontal="left" vertical="center" indent="1"/>
    </xf>
    <xf numFmtId="4" fontId="5" fillId="91" borderId="304" applyNumberFormat="0" applyProtection="0">
      <alignment horizontal="left" vertical="center" indent="1"/>
    </xf>
    <xf numFmtId="4" fontId="5" fillId="91" borderId="304" applyNumberFormat="0" applyProtection="0">
      <alignment horizontal="left" vertical="center" indent="1"/>
    </xf>
    <xf numFmtId="4" fontId="5" fillId="91" borderId="304" applyNumberFormat="0" applyProtection="0">
      <alignment horizontal="left" vertical="center" indent="1"/>
    </xf>
    <xf numFmtId="0" fontId="74" fillId="78" borderId="302" applyNumberFormat="0" applyAlignment="0" applyProtection="0"/>
    <xf numFmtId="4" fontId="63" fillId="0" borderId="304" applyNumberFormat="0" applyProtection="0">
      <alignment horizontal="right" vertical="center"/>
    </xf>
    <xf numFmtId="4" fontId="63" fillId="0" borderId="304" applyNumberFormat="0" applyProtection="0">
      <alignment horizontal="right" vertical="center"/>
    </xf>
    <xf numFmtId="4" fontId="63" fillId="0" borderId="304" applyNumberFormat="0" applyProtection="0">
      <alignment horizontal="right" vertical="center"/>
    </xf>
    <xf numFmtId="4" fontId="63" fillId="0" borderId="304" applyNumberFormat="0" applyProtection="0">
      <alignment horizontal="right" vertical="center"/>
    </xf>
    <xf numFmtId="4" fontId="63" fillId="0" borderId="304" applyNumberFormat="0" applyProtection="0">
      <alignment horizontal="right" vertical="center"/>
    </xf>
    <xf numFmtId="4" fontId="102" fillId="52" borderId="304" applyNumberFormat="0" applyProtection="0">
      <alignment horizontal="left" vertical="center" indent="1"/>
    </xf>
    <xf numFmtId="4" fontId="102" fillId="52" borderId="304" applyNumberFormat="0" applyProtection="0">
      <alignment horizontal="left" vertical="center" indent="1"/>
    </xf>
    <xf numFmtId="4" fontId="60" fillId="46" borderId="303" applyNumberFormat="0" applyProtection="0">
      <alignment horizontal="right" vertical="center"/>
    </xf>
    <xf numFmtId="4" fontId="104" fillId="96" borderId="302" applyNumberFormat="0" applyProtection="0">
      <alignment horizontal="right" vertical="center"/>
    </xf>
    <xf numFmtId="4" fontId="104" fillId="96" borderId="302" applyNumberFormat="0" applyProtection="0">
      <alignment horizontal="right" vertical="center"/>
    </xf>
    <xf numFmtId="0" fontId="63" fillId="94" borderId="301" applyNumberFormat="0" applyProtection="0">
      <alignment horizontal="left" vertical="center" indent="1"/>
    </xf>
    <xf numFmtId="0" fontId="63" fillId="94" borderId="301" applyNumberFormat="0" applyProtection="0">
      <alignment horizontal="left" vertical="center" indent="1"/>
    </xf>
    <xf numFmtId="0" fontId="63" fillId="77" borderId="302" applyNumberFormat="0" applyProtection="0">
      <alignment horizontal="left" vertical="center" indent="1"/>
    </xf>
    <xf numFmtId="0" fontId="63" fillId="46" borderId="302" applyNumberFormat="0" applyProtection="0">
      <alignment horizontal="left" vertical="center" indent="1"/>
    </xf>
    <xf numFmtId="0" fontId="63" fillId="86" borderId="301" applyNumberFormat="0" applyProtection="0">
      <alignment horizontal="left" vertical="center" indent="1"/>
    </xf>
    <xf numFmtId="0" fontId="63" fillId="86" borderId="301" applyNumberFormat="0" applyProtection="0">
      <alignment horizontal="left" vertical="center" indent="1"/>
    </xf>
    <xf numFmtId="0" fontId="63" fillId="46" borderId="302" applyNumberFormat="0" applyProtection="0">
      <alignment horizontal="left" vertical="center" indent="1"/>
    </xf>
    <xf numFmtId="0" fontId="64" fillId="91" borderId="306" applyBorder="0"/>
    <xf numFmtId="4" fontId="100" fillId="0" borderId="301" applyNumberFormat="0" applyProtection="0">
      <alignment vertical="center"/>
    </xf>
    <xf numFmtId="4" fontId="100" fillId="0" borderId="301" applyNumberFormat="0" applyProtection="0">
      <alignment vertical="center"/>
    </xf>
    <xf numFmtId="4" fontId="97" fillId="40" borderId="305" applyNumberFormat="0" applyProtection="0">
      <alignment vertical="center"/>
    </xf>
    <xf numFmtId="4" fontId="97" fillId="40" borderId="305" applyNumberFormat="0" applyProtection="0">
      <alignment vertical="center"/>
    </xf>
    <xf numFmtId="4" fontId="95" fillId="0" borderId="305" applyNumberFormat="0" applyProtection="0">
      <alignment horizontal="right" vertical="center"/>
    </xf>
    <xf numFmtId="4" fontId="63" fillId="0" borderId="304" applyNumberFormat="0" applyProtection="0">
      <alignment horizontal="right" vertical="center"/>
    </xf>
    <xf numFmtId="4" fontId="63" fillId="0" borderId="304" applyNumberFormat="0" applyProtection="0">
      <alignment horizontal="right" vertical="center"/>
    </xf>
    <xf numFmtId="4" fontId="63" fillId="0" borderId="304" applyNumberFormat="0" applyProtection="0">
      <alignment horizontal="right" vertical="center"/>
    </xf>
    <xf numFmtId="4" fontId="63" fillId="0" borderId="304" applyNumberFormat="0" applyProtection="0">
      <alignment horizontal="right" vertical="center"/>
    </xf>
    <xf numFmtId="4" fontId="63" fillId="0" borderId="302" applyNumberFormat="0" applyProtection="0">
      <alignment horizontal="right" vertical="center"/>
    </xf>
    <xf numFmtId="4" fontId="63" fillId="0" borderId="302" applyNumberFormat="0" applyProtection="0">
      <alignment horizontal="right" vertical="center"/>
    </xf>
    <xf numFmtId="4" fontId="63" fillId="0" borderId="304" applyNumberFormat="0" applyProtection="0">
      <alignment horizontal="right" vertical="center"/>
    </xf>
    <xf numFmtId="4" fontId="96" fillId="92" borderId="301" applyNumberFormat="0" applyProtection="0">
      <alignment horizontal="right" vertical="center"/>
    </xf>
    <xf numFmtId="4" fontId="96" fillId="92" borderId="301" applyNumberFormat="0" applyProtection="0">
      <alignment horizontal="right" vertical="center"/>
    </xf>
    <xf numFmtId="4" fontId="97" fillId="7" borderId="302" applyNumberFormat="0" applyProtection="0">
      <alignment horizontal="right" vertical="center"/>
    </xf>
    <xf numFmtId="4" fontId="97" fillId="7" borderId="302" applyNumberFormat="0" applyProtection="0">
      <alignment horizontal="right" vertical="center"/>
    </xf>
    <xf numFmtId="4" fontId="95" fillId="51" borderId="305" applyNumberFormat="0" applyProtection="0">
      <alignment horizontal="center" vertical="center" wrapText="1"/>
    </xf>
    <xf numFmtId="4" fontId="63" fillId="86" borderId="301" applyNumberFormat="0" applyProtection="0">
      <alignment horizontal="left" vertical="center" indent="1"/>
    </xf>
    <xf numFmtId="4" fontId="63" fillId="86" borderId="301" applyNumberFormat="0" applyProtection="0">
      <alignment horizontal="left" vertical="center" indent="1"/>
    </xf>
    <xf numFmtId="4" fontId="63" fillId="86" borderId="301" applyNumberFormat="0" applyProtection="0">
      <alignment horizontal="left" vertical="center" indent="1"/>
    </xf>
    <xf numFmtId="4" fontId="63" fillId="86" borderId="301" applyNumberFormat="0" applyProtection="0">
      <alignment horizontal="left" vertical="center" indent="1"/>
    </xf>
    <xf numFmtId="4" fontId="63" fillId="87" borderId="302" applyNumberFormat="0" applyProtection="0">
      <alignment horizontal="left" vertical="center" indent="1"/>
    </xf>
    <xf numFmtId="4" fontId="63" fillId="87" borderId="302" applyNumberFormat="0" applyProtection="0">
      <alignment horizontal="left" vertical="center" indent="1"/>
    </xf>
    <xf numFmtId="4" fontId="101" fillId="52" borderId="301" applyNumberFormat="0" applyProtection="0">
      <alignment horizontal="left" vertical="center" indent="1"/>
    </xf>
    <xf numFmtId="4" fontId="101" fillId="52" borderId="301" applyNumberFormat="0" applyProtection="0">
      <alignment horizontal="left" vertical="center" indent="1"/>
    </xf>
    <xf numFmtId="4" fontId="102" fillId="52" borderId="304" applyNumberFormat="0" applyProtection="0">
      <alignment horizontal="left" vertical="center" indent="1"/>
    </xf>
    <xf numFmtId="4" fontId="102" fillId="52" borderId="304" applyNumberFormat="0" applyProtection="0">
      <alignment horizontal="left" vertical="center" indent="1"/>
    </xf>
    <xf numFmtId="0" fontId="63" fillId="98" borderId="305"/>
    <xf numFmtId="0" fontId="100" fillId="0" borderId="301"/>
    <xf numFmtId="0" fontId="100" fillId="0" borderId="301"/>
    <xf numFmtId="0" fontId="63" fillId="98" borderId="305"/>
    <xf numFmtId="4" fontId="100" fillId="0" borderId="301" applyNumberFormat="0" applyProtection="0">
      <alignment horizontal="right" vertical="center"/>
    </xf>
    <xf numFmtId="4" fontId="100" fillId="0" borderId="301" applyNumberFormat="0" applyProtection="0">
      <alignment horizontal="right" vertical="center"/>
    </xf>
    <xf numFmtId="4" fontId="104" fillId="96" borderId="302" applyNumberFormat="0" applyProtection="0">
      <alignment horizontal="right" vertical="center"/>
    </xf>
    <xf numFmtId="4" fontId="104" fillId="96" borderId="302" applyNumberFormat="0" applyProtection="0">
      <alignment horizontal="right" vertical="center"/>
    </xf>
    <xf numFmtId="0" fontId="53" fillId="0" borderId="307" applyNumberFormat="0" applyFill="0" applyAlignment="0" applyProtection="0"/>
    <xf numFmtId="0" fontId="79" fillId="0" borderId="308" applyNumberFormat="0" applyFill="0" applyAlignment="0" applyProtection="0"/>
    <xf numFmtId="4" fontId="63" fillId="37" borderId="302" applyNumberFormat="0" applyProtection="0">
      <alignment horizontal="right" vertical="center"/>
    </xf>
    <xf numFmtId="4" fontId="63" fillId="30" borderId="302" applyNumberFormat="0" applyProtection="0">
      <alignment horizontal="right" vertical="center"/>
    </xf>
    <xf numFmtId="4" fontId="97" fillId="42" borderId="302" applyNumberFormat="0" applyProtection="0">
      <alignment vertical="center"/>
    </xf>
    <xf numFmtId="0" fontId="89" fillId="73" borderId="302" applyNumberFormat="0" applyAlignment="0" applyProtection="0"/>
    <xf numFmtId="0" fontId="89" fillId="73" borderId="302" applyNumberFormat="0" applyAlignment="0" applyProtection="0"/>
    <xf numFmtId="0" fontId="9" fillId="0" borderId="314">
      <alignment horizontal="left" vertical="center"/>
    </xf>
    <xf numFmtId="10" fontId="63" fillId="40" borderId="305" applyNumberFormat="0" applyBorder="0" applyAlignment="0" applyProtection="0"/>
    <xf numFmtId="10" fontId="63" fillId="40" borderId="305" applyNumberFormat="0" applyBorder="0" applyAlignment="0" applyProtection="0"/>
    <xf numFmtId="4" fontId="58" fillId="42" borderId="303" applyNumberFormat="0" applyProtection="0">
      <alignment vertical="center"/>
    </xf>
    <xf numFmtId="4" fontId="58" fillId="42" borderId="303" applyNumberFormat="0" applyProtection="0">
      <alignment vertical="center"/>
    </xf>
    <xf numFmtId="4" fontId="117" fillId="42" borderId="303" applyNumberFormat="0" applyProtection="0">
      <alignment vertical="center"/>
    </xf>
    <xf numFmtId="4" fontId="58" fillId="42" borderId="303" applyNumberFormat="0" applyProtection="0">
      <alignment horizontal="left" vertical="center" indent="1"/>
    </xf>
    <xf numFmtId="4" fontId="58" fillId="42" borderId="303" applyNumberFormat="0" applyProtection="0">
      <alignment horizontal="left" vertical="center" indent="1"/>
    </xf>
    <xf numFmtId="0" fontId="58" fillId="42" borderId="303" applyNumberFormat="0" applyProtection="0">
      <alignment horizontal="left" vertical="top" indent="1"/>
    </xf>
    <xf numFmtId="4" fontId="95" fillId="0" borderId="305" applyNumberFormat="0" applyProtection="0">
      <alignment horizontal="left" vertical="center" indent="1"/>
    </xf>
    <xf numFmtId="4" fontId="95" fillId="104" borderId="303" applyNumberFormat="0" applyProtection="0">
      <alignment horizontal="right" vertical="center"/>
    </xf>
    <xf numFmtId="4" fontId="95" fillId="105" borderId="303" applyNumberFormat="0" applyProtection="0">
      <alignment horizontal="right" vertical="center"/>
    </xf>
    <xf numFmtId="4" fontId="95" fillId="106" borderId="303" applyNumberFormat="0" applyProtection="0">
      <alignment horizontal="right" vertical="center"/>
    </xf>
    <xf numFmtId="4" fontId="95" fillId="100" borderId="303" applyNumberFormat="0" applyProtection="0">
      <alignment horizontal="right" vertical="center"/>
    </xf>
    <xf numFmtId="4" fontId="95" fillId="107" borderId="303" applyNumberFormat="0" applyProtection="0">
      <alignment horizontal="right" vertical="center"/>
    </xf>
    <xf numFmtId="4" fontId="95" fillId="108" borderId="303" applyNumberFormat="0" applyProtection="0">
      <alignment horizontal="right" vertical="center"/>
    </xf>
    <xf numFmtId="4" fontId="95" fillId="109" borderId="303" applyNumberFormat="0" applyProtection="0">
      <alignment horizontal="right" vertical="center"/>
    </xf>
    <xf numFmtId="4" fontId="95" fillId="110" borderId="303" applyNumberFormat="0" applyProtection="0">
      <alignment horizontal="right" vertical="center"/>
    </xf>
    <xf numFmtId="4" fontId="95" fillId="102" borderId="303" applyNumberFormat="0" applyProtection="0">
      <alignment horizontal="right" vertical="center"/>
    </xf>
    <xf numFmtId="4" fontId="95" fillId="0" borderId="305" applyNumberFormat="0" applyProtection="0">
      <alignment horizontal="left" vertical="center" indent="1"/>
    </xf>
    <xf numFmtId="0" fontId="64" fillId="0" borderId="304" applyNumberFormat="0" applyProtection="0">
      <alignment horizontal="left" vertical="center" indent="1"/>
    </xf>
    <xf numFmtId="0" fontId="64" fillId="0" borderId="304" applyNumberFormat="0" applyProtection="0">
      <alignment horizontal="left" vertical="center" indent="1"/>
    </xf>
    <xf numFmtId="0" fontId="63" fillId="47" borderId="303" applyNumberFormat="0" applyProtection="0">
      <alignment horizontal="left" vertical="top" indent="1"/>
    </xf>
    <xf numFmtId="0" fontId="64" fillId="0" borderId="305" applyNumberFormat="0" applyProtection="0">
      <alignment horizontal="left" vertical="center" indent="1"/>
    </xf>
    <xf numFmtId="0" fontId="64" fillId="0" borderId="305" applyNumberFormat="0" applyProtection="0">
      <alignment horizontal="left" vertical="center" indent="1"/>
    </xf>
    <xf numFmtId="0" fontId="63" fillId="43" borderId="303" applyNumberFormat="0" applyProtection="0">
      <alignment horizontal="left" vertical="top" indent="1"/>
    </xf>
    <xf numFmtId="0" fontId="64" fillId="0" borderId="305" applyNumberFormat="0" applyProtection="0">
      <alignment horizontal="left" vertical="center" indent="1"/>
    </xf>
    <xf numFmtId="0" fontId="63" fillId="49" borderId="303" applyNumberFormat="0" applyProtection="0">
      <alignment horizontal="left" vertical="top" indent="1"/>
    </xf>
    <xf numFmtId="0" fontId="64" fillId="0" borderId="305" applyNumberFormat="0" applyProtection="0">
      <alignment horizontal="left" vertical="center" indent="1"/>
    </xf>
    <xf numFmtId="0" fontId="63" fillId="50" borderId="303" applyNumberFormat="0" applyProtection="0">
      <alignment horizontal="left" vertical="top" indent="1"/>
    </xf>
    <xf numFmtId="4" fontId="95" fillId="40" borderId="303" applyNumberFormat="0" applyProtection="0">
      <alignment vertical="center"/>
    </xf>
    <xf numFmtId="4" fontId="96" fillId="40" borderId="303" applyNumberFormat="0" applyProtection="0">
      <alignment vertical="center"/>
    </xf>
    <xf numFmtId="4" fontId="95" fillId="40" borderId="303" applyNumberFormat="0" applyProtection="0">
      <alignment horizontal="left" vertical="center" indent="1"/>
    </xf>
    <xf numFmtId="0" fontId="95" fillId="40" borderId="303" applyNumberFormat="0" applyProtection="0">
      <alignment horizontal="left" vertical="top" indent="1"/>
    </xf>
    <xf numFmtId="4" fontId="96" fillId="50" borderId="303" applyNumberFormat="0" applyProtection="0">
      <alignment horizontal="right" vertical="center"/>
    </xf>
    <xf numFmtId="4" fontId="118" fillId="0" borderId="305" applyNumberFormat="0" applyProtection="0">
      <alignment horizontal="center" vertical="center" wrapText="1"/>
    </xf>
    <xf numFmtId="4" fontId="118" fillId="0" borderId="305" applyNumberFormat="0" applyProtection="0">
      <alignment horizontal="center" vertical="center" wrapText="1"/>
    </xf>
    <xf numFmtId="0" fontId="95" fillId="0" borderId="305" applyNumberFormat="0" applyProtection="0">
      <alignment horizontal="center" vertical="center" wrapText="1"/>
    </xf>
    <xf numFmtId="0" fontId="58" fillId="0" borderId="305" applyNumberFormat="0" applyProtection="0">
      <alignment horizontal="center" vertical="center" wrapText="1"/>
    </xf>
    <xf numFmtId="0" fontId="95" fillId="0" borderId="305" applyNumberFormat="0" applyProtection="0">
      <alignment horizontal="center" vertical="center" wrapText="1"/>
    </xf>
    <xf numFmtId="4" fontId="103" fillId="0" borderId="305" applyNumberFormat="0" applyProtection="0">
      <alignment horizontal="left" vertical="center" indent="1"/>
    </xf>
    <xf numFmtId="4" fontId="119" fillId="50" borderId="303" applyNumberFormat="0" applyProtection="0">
      <alignment horizontal="right" vertical="center"/>
    </xf>
    <xf numFmtId="0" fontId="9" fillId="0" borderId="314">
      <alignment horizontal="left" vertical="center"/>
    </xf>
    <xf numFmtId="10" fontId="63" fillId="40" borderId="305" applyNumberFormat="0" applyBorder="0" applyAlignment="0" applyProtection="0"/>
    <xf numFmtId="10" fontId="63" fillId="40" borderId="305" applyNumberFormat="0" applyBorder="0" applyAlignment="0" applyProtection="0"/>
    <xf numFmtId="4" fontId="58" fillId="42" borderId="303" applyNumberFormat="0" applyProtection="0">
      <alignment vertical="center"/>
    </xf>
    <xf numFmtId="4" fontId="95" fillId="92" borderId="301" applyNumberFormat="0" applyProtection="0">
      <alignment horizontal="left" vertical="center" indent="1"/>
    </xf>
    <xf numFmtId="4" fontId="99" fillId="93" borderId="301" applyNumberFormat="0" applyProtection="0">
      <alignment horizontal="left" vertical="center" indent="1"/>
    </xf>
    <xf numFmtId="0" fontId="5" fillId="96" borderId="305" applyNumberFormat="0">
      <protection locked="0"/>
    </xf>
    <xf numFmtId="0" fontId="5" fillId="96" borderId="305" applyNumberFormat="0">
      <protection locked="0"/>
    </xf>
    <xf numFmtId="0" fontId="95" fillId="48" borderId="303" applyNumberFormat="0" applyProtection="0">
      <alignment horizontal="left" vertical="top" indent="1"/>
    </xf>
    <xf numFmtId="0" fontId="63" fillId="98" borderId="305"/>
    <xf numFmtId="0" fontId="63" fillId="98" borderId="305"/>
    <xf numFmtId="4" fontId="63" fillId="42" borderId="302" applyNumberFormat="0" applyProtection="0">
      <alignment horizontal="left" vertical="center" indent="1"/>
    </xf>
    <xf numFmtId="4" fontId="63" fillId="42" borderId="302" applyNumberFormat="0" applyProtection="0">
      <alignment horizontal="left" vertical="center" indent="1"/>
    </xf>
    <xf numFmtId="0" fontId="63" fillId="72" borderId="302" applyNumberFormat="0" applyFont="0" applyAlignment="0" applyProtection="0"/>
    <xf numFmtId="4" fontId="55" fillId="32" borderId="303" applyNumberFormat="0" applyProtection="0">
      <alignment horizontal="right" vertical="center"/>
    </xf>
    <xf numFmtId="4" fontId="55" fillId="32" borderId="303" applyNumberFormat="0" applyProtection="0">
      <alignment horizontal="right" vertical="center"/>
    </xf>
    <xf numFmtId="4" fontId="95" fillId="32" borderId="301" applyNumberFormat="0" applyProtection="0">
      <alignment horizontal="right" vertical="center"/>
    </xf>
    <xf numFmtId="4" fontId="95" fillId="32" borderId="301" applyNumberFormat="0" applyProtection="0">
      <alignment horizontal="right" vertical="center"/>
    </xf>
    <xf numFmtId="4" fontId="95" fillId="32" borderId="301" applyNumberFormat="0" applyProtection="0">
      <alignment horizontal="right" vertical="center"/>
    </xf>
    <xf numFmtId="4" fontId="95" fillId="32" borderId="301" applyNumberFormat="0" applyProtection="0">
      <alignment horizontal="right" vertical="center"/>
    </xf>
    <xf numFmtId="4" fontId="63" fillId="32" borderId="302" applyNumberFormat="0" applyProtection="0">
      <alignment horizontal="right" vertical="center"/>
    </xf>
    <xf numFmtId="4" fontId="63" fillId="32" borderId="302" applyNumberFormat="0" applyProtection="0">
      <alignment horizontal="right" vertical="center"/>
    </xf>
    <xf numFmtId="4" fontId="63" fillId="32" borderId="302" applyNumberFormat="0" applyProtection="0">
      <alignment horizontal="right" vertical="center"/>
    </xf>
    <xf numFmtId="4" fontId="63" fillId="32" borderId="302" applyNumberFormat="0" applyProtection="0">
      <alignment horizontal="right" vertical="center"/>
    </xf>
    <xf numFmtId="4" fontId="55" fillId="32" borderId="303" applyNumberFormat="0" applyProtection="0">
      <alignment horizontal="right" vertical="center"/>
    </xf>
    <xf numFmtId="4" fontId="55" fillId="32" borderId="303" applyNumberFormat="0" applyProtection="0">
      <alignment horizontal="right" vertical="center"/>
    </xf>
    <xf numFmtId="4" fontId="58" fillId="90" borderId="301" applyNumberFormat="0" applyProtection="0">
      <alignment horizontal="left" vertical="center" indent="1"/>
    </xf>
    <xf numFmtId="4" fontId="58" fillId="90" borderId="301" applyNumberFormat="0" applyProtection="0">
      <alignment horizontal="left" vertical="center" indent="1"/>
    </xf>
    <xf numFmtId="4" fontId="63" fillId="45" borderId="304" applyNumberFormat="0" applyProtection="0">
      <alignment horizontal="left" vertical="center" indent="1"/>
    </xf>
    <xf numFmtId="4" fontId="63" fillId="45" borderId="304" applyNumberFormat="0" applyProtection="0">
      <alignment horizontal="left" vertical="center" indent="1"/>
    </xf>
    <xf numFmtId="4" fontId="53" fillId="91" borderId="301" applyNumberFormat="0" applyProtection="0">
      <alignment horizontal="left" vertical="center" indent="1"/>
    </xf>
    <xf numFmtId="4" fontId="53" fillId="91" borderId="301" applyNumberFormat="0" applyProtection="0">
      <alignment horizontal="left" vertical="center" indent="1"/>
    </xf>
    <xf numFmtId="4" fontId="53" fillId="91" borderId="301" applyNumberFormat="0" applyProtection="0">
      <alignment horizontal="left" vertical="center" indent="1"/>
    </xf>
    <xf numFmtId="4" fontId="53" fillId="91" borderId="301" applyNumberFormat="0" applyProtection="0">
      <alignment horizontal="left" vertical="center" indent="1"/>
    </xf>
    <xf numFmtId="4" fontId="5" fillId="91" borderId="304" applyNumberFormat="0" applyProtection="0">
      <alignment horizontal="left" vertical="center" indent="1"/>
    </xf>
    <xf numFmtId="4" fontId="5" fillId="91" borderId="304" applyNumberFormat="0" applyProtection="0">
      <alignment horizontal="left" vertical="center" indent="1"/>
    </xf>
    <xf numFmtId="4" fontId="5" fillId="91" borderId="304" applyNumberFormat="0" applyProtection="0">
      <alignment horizontal="left" vertical="center" indent="1"/>
    </xf>
    <xf numFmtId="4" fontId="5" fillId="91" borderId="304" applyNumberFormat="0" applyProtection="0">
      <alignment horizontal="left" vertical="center" indent="1"/>
    </xf>
    <xf numFmtId="4" fontId="95" fillId="0" borderId="305" applyNumberFormat="0" applyProtection="0">
      <alignment horizontal="right" vertical="center"/>
    </xf>
    <xf numFmtId="4" fontId="95" fillId="0" borderId="305" applyNumberFormat="0" applyProtection="0">
      <alignment horizontal="right" vertical="center"/>
    </xf>
    <xf numFmtId="4" fontId="63" fillId="86" borderId="301" applyNumberFormat="0" applyProtection="0">
      <alignment horizontal="right" vertical="center"/>
    </xf>
    <xf numFmtId="4" fontId="63" fillId="86" borderId="301" applyNumberFormat="0" applyProtection="0">
      <alignment horizontal="right" vertical="center"/>
    </xf>
    <xf numFmtId="4" fontId="63" fillId="86" borderId="301" applyNumberFormat="0" applyProtection="0">
      <alignment horizontal="right" vertical="center"/>
    </xf>
    <xf numFmtId="4" fontId="63" fillId="86" borderId="301" applyNumberFormat="0" applyProtection="0">
      <alignment horizontal="right" vertical="center"/>
    </xf>
    <xf numFmtId="4" fontId="63" fillId="86" borderId="301" applyNumberFormat="0" applyProtection="0">
      <alignment horizontal="right" vertical="center"/>
    </xf>
    <xf numFmtId="4" fontId="63" fillId="86" borderId="301" applyNumberFormat="0" applyProtection="0">
      <alignment horizontal="right" vertical="center"/>
    </xf>
    <xf numFmtId="4" fontId="63" fillId="86" borderId="301" applyNumberFormat="0" applyProtection="0">
      <alignment horizontal="right" vertical="center"/>
    </xf>
    <xf numFmtId="4" fontId="63" fillId="86" borderId="301" applyNumberFormat="0" applyProtection="0">
      <alignment horizontal="right" vertical="center"/>
    </xf>
    <xf numFmtId="4" fontId="63" fillId="48" borderId="302" applyNumberFormat="0" applyProtection="0">
      <alignment horizontal="right" vertical="center"/>
    </xf>
    <xf numFmtId="4" fontId="63" fillId="48" borderId="302" applyNumberFormat="0" applyProtection="0">
      <alignment horizontal="right" vertical="center"/>
    </xf>
    <xf numFmtId="4" fontId="63" fillId="48" borderId="302" applyNumberFormat="0" applyProtection="0">
      <alignment horizontal="right" vertical="center"/>
    </xf>
    <xf numFmtId="4" fontId="63" fillId="48" borderId="302" applyNumberFormat="0" applyProtection="0">
      <alignment horizontal="right" vertical="center"/>
    </xf>
    <xf numFmtId="4" fontId="55" fillId="48" borderId="303" applyNumberFormat="0" applyProtection="0">
      <alignment horizontal="right" vertical="center"/>
    </xf>
    <xf numFmtId="4" fontId="55" fillId="48" borderId="303" applyNumberFormat="0" applyProtection="0">
      <alignment horizontal="right" vertical="center"/>
    </xf>
    <xf numFmtId="4" fontId="63" fillId="46" borderId="304" applyNumberFormat="0" applyProtection="0">
      <alignment horizontal="left" vertical="center" indent="1"/>
    </xf>
    <xf numFmtId="4" fontId="63" fillId="46" borderId="304" applyNumberFormat="0" applyProtection="0">
      <alignment horizontal="left" vertical="center" indent="1"/>
    </xf>
    <xf numFmtId="4" fontId="63" fillId="48" borderId="304" applyNumberFormat="0" applyProtection="0">
      <alignment horizontal="left" vertical="center" indent="1"/>
    </xf>
    <xf numFmtId="4" fontId="63" fillId="48" borderId="304"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63" fillId="94" borderId="302" applyNumberFormat="0" applyProtection="0">
      <alignment horizontal="left" vertical="center" indent="1"/>
    </xf>
    <xf numFmtId="0" fontId="63" fillId="94" borderId="302"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63" fillId="93" borderId="301" applyNumberFormat="0" applyProtection="0">
      <alignment horizontal="left" vertical="center" indent="1"/>
    </xf>
    <xf numFmtId="0" fontId="63" fillId="93" borderId="301"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63" fillId="93" borderId="301" applyNumberFormat="0" applyProtection="0">
      <alignment horizontal="left" vertical="center" indent="1"/>
    </xf>
    <xf numFmtId="0" fontId="63" fillId="93" borderId="301"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63" fillId="94" borderId="302" applyNumberFormat="0" applyProtection="0">
      <alignment horizontal="left" vertical="center" indent="1"/>
    </xf>
    <xf numFmtId="0" fontId="63" fillId="94" borderId="302"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63" fillId="91" borderId="303" applyNumberFormat="0" applyProtection="0">
      <alignment horizontal="left" vertical="top" indent="1"/>
    </xf>
    <xf numFmtId="0" fontId="63" fillId="91"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63" fillId="91" borderId="303" applyNumberFormat="0" applyProtection="0">
      <alignment horizontal="left" vertical="top" indent="1"/>
    </xf>
    <xf numFmtId="0" fontId="63" fillId="91" borderId="303" applyNumberFormat="0" applyProtection="0">
      <alignment horizontal="left" vertical="top" indent="1"/>
    </xf>
    <xf numFmtId="0" fontId="63" fillId="91" borderId="303" applyNumberFormat="0" applyProtection="0">
      <alignment horizontal="left" vertical="top" indent="1"/>
    </xf>
    <xf numFmtId="0" fontId="63" fillId="91"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63" fillId="91" borderId="303" applyNumberFormat="0" applyProtection="0">
      <alignment horizontal="left" vertical="top" indent="1"/>
    </xf>
    <xf numFmtId="0" fontId="63" fillId="91"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63" fillId="93" borderId="302" applyNumberFormat="0" applyProtection="0">
      <alignment horizontal="left" vertical="center" indent="1"/>
    </xf>
    <xf numFmtId="0" fontId="63" fillId="93" borderId="302"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63" fillId="95" borderId="301" applyNumberFormat="0" applyProtection="0">
      <alignment horizontal="left" vertical="center" indent="1"/>
    </xf>
    <xf numFmtId="0" fontId="63" fillId="95" borderId="301"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63" fillId="95" borderId="301" applyNumberFormat="0" applyProtection="0">
      <alignment horizontal="left" vertical="center" indent="1"/>
    </xf>
    <xf numFmtId="0" fontId="63" fillId="95" borderId="301"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63" fillId="93" borderId="302" applyNumberFormat="0" applyProtection="0">
      <alignment horizontal="left" vertical="center" indent="1"/>
    </xf>
    <xf numFmtId="0" fontId="63" fillId="93" borderId="302"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63" fillId="48" borderId="303" applyNumberFormat="0" applyProtection="0">
      <alignment horizontal="left" vertical="top" indent="1"/>
    </xf>
    <xf numFmtId="0" fontId="63" fillId="48"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63" fillId="48" borderId="303" applyNumberFormat="0" applyProtection="0">
      <alignment horizontal="left" vertical="top" indent="1"/>
    </xf>
    <xf numFmtId="0" fontId="63" fillId="48" borderId="303" applyNumberFormat="0" applyProtection="0">
      <alignment horizontal="left" vertical="top" indent="1"/>
    </xf>
    <xf numFmtId="0" fontId="63" fillId="48" borderId="303" applyNumberFormat="0" applyProtection="0">
      <alignment horizontal="left" vertical="top" indent="1"/>
    </xf>
    <xf numFmtId="0" fontId="63" fillId="48"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63" fillId="48" borderId="303" applyNumberFormat="0" applyProtection="0">
      <alignment horizontal="left" vertical="top" indent="1"/>
    </xf>
    <xf numFmtId="0" fontId="63" fillId="48"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63" fillId="77" borderId="302" applyNumberFormat="0" applyProtection="0">
      <alignment horizontal="left" vertical="center" indent="1"/>
    </xf>
    <xf numFmtId="0" fontId="63" fillId="77" borderId="302"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63" fillId="94" borderId="301" applyNumberFormat="0" applyProtection="0">
      <alignment horizontal="left" vertical="center" indent="1"/>
    </xf>
    <xf numFmtId="0" fontId="63" fillId="94" borderId="301"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63" fillId="94" borderId="301" applyNumberFormat="0" applyProtection="0">
      <alignment horizontal="left" vertical="center" indent="1"/>
    </xf>
    <xf numFmtId="0" fontId="63" fillId="94" borderId="301"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63" fillId="77" borderId="302" applyNumberFormat="0" applyProtection="0">
      <alignment horizontal="left" vertical="center" indent="1"/>
    </xf>
    <xf numFmtId="0" fontId="63" fillId="77" borderId="302"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63" fillId="77" borderId="303" applyNumberFormat="0" applyProtection="0">
      <alignment horizontal="left" vertical="top" indent="1"/>
    </xf>
    <xf numFmtId="0" fontId="63" fillId="77"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63" fillId="77" borderId="303" applyNumberFormat="0" applyProtection="0">
      <alignment horizontal="left" vertical="top" indent="1"/>
    </xf>
    <xf numFmtId="0" fontId="63" fillId="77" borderId="303" applyNumberFormat="0" applyProtection="0">
      <alignment horizontal="left" vertical="top" indent="1"/>
    </xf>
    <xf numFmtId="0" fontId="63" fillId="77" borderId="303" applyNumberFormat="0" applyProtection="0">
      <alignment horizontal="left" vertical="top" indent="1"/>
    </xf>
    <xf numFmtId="0" fontId="63" fillId="77"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63" fillId="77" borderId="303" applyNumberFormat="0" applyProtection="0">
      <alignment horizontal="left" vertical="top" indent="1"/>
    </xf>
    <xf numFmtId="0" fontId="63" fillId="77"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63" fillId="46" borderId="302" applyNumberFormat="0" applyProtection="0">
      <alignment horizontal="left" vertical="center" indent="1"/>
    </xf>
    <xf numFmtId="0" fontId="63" fillId="46" borderId="302"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63" fillId="86" borderId="301" applyNumberFormat="0" applyProtection="0">
      <alignment horizontal="left" vertical="center" indent="1"/>
    </xf>
    <xf numFmtId="0" fontId="63" fillId="86" borderId="301"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63" fillId="86" borderId="301" applyNumberFormat="0" applyProtection="0">
      <alignment horizontal="left" vertical="center" indent="1"/>
    </xf>
    <xf numFmtId="0" fontId="63" fillId="86" borderId="301"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63" fillId="46" borderId="302" applyNumberFormat="0" applyProtection="0">
      <alignment horizontal="left" vertical="center" indent="1"/>
    </xf>
    <xf numFmtId="0" fontId="63" fillId="46" borderId="302"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63" fillId="46" borderId="303" applyNumberFormat="0" applyProtection="0">
      <alignment horizontal="left" vertical="top" indent="1"/>
    </xf>
    <xf numFmtId="0" fontId="63" fillId="46"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63" fillId="46" borderId="303" applyNumberFormat="0" applyProtection="0">
      <alignment horizontal="left" vertical="top" indent="1"/>
    </xf>
    <xf numFmtId="0" fontId="63" fillId="46" borderId="303" applyNumberFormat="0" applyProtection="0">
      <alignment horizontal="left" vertical="top" indent="1"/>
    </xf>
    <xf numFmtId="0" fontId="63" fillId="46" borderId="303" applyNumberFormat="0" applyProtection="0">
      <alignment horizontal="left" vertical="top" indent="1"/>
    </xf>
    <xf numFmtId="0" fontId="63" fillId="46"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63" fillId="46" borderId="303" applyNumberFormat="0" applyProtection="0">
      <alignment horizontal="left" vertical="top" indent="1"/>
    </xf>
    <xf numFmtId="0" fontId="63" fillId="46"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96" borderId="305" applyNumberFormat="0">
      <protection locked="0"/>
    </xf>
    <xf numFmtId="0" fontId="5" fillId="96" borderId="305" applyNumberFormat="0">
      <protection locked="0"/>
    </xf>
    <xf numFmtId="0" fontId="5" fillId="96" borderId="305" applyNumberFormat="0">
      <protection locked="0"/>
    </xf>
    <xf numFmtId="0" fontId="5" fillId="96" borderId="305" applyNumberFormat="0">
      <protection locked="0"/>
    </xf>
    <xf numFmtId="0" fontId="64" fillId="91" borderId="306" applyBorder="0"/>
    <xf numFmtId="4" fontId="55" fillId="40" borderId="303" applyNumberFormat="0" applyProtection="0">
      <alignment vertical="center"/>
    </xf>
    <xf numFmtId="4" fontId="55" fillId="40" borderId="303" applyNumberFormat="0" applyProtection="0">
      <alignment vertical="center"/>
    </xf>
    <xf numFmtId="4" fontId="95" fillId="97" borderId="303" applyNumberFormat="0" applyProtection="0">
      <alignment vertical="center"/>
    </xf>
    <xf numFmtId="4" fontId="95" fillId="97" borderId="303" applyNumberFormat="0" applyProtection="0">
      <alignment vertical="center"/>
    </xf>
    <xf numFmtId="4" fontId="95" fillId="97" borderId="303" applyNumberFormat="0" applyProtection="0">
      <alignment vertical="center"/>
    </xf>
    <xf numFmtId="4" fontId="95" fillId="97" borderId="303" applyNumberFormat="0" applyProtection="0">
      <alignment vertical="center"/>
    </xf>
    <xf numFmtId="4" fontId="55" fillId="40" borderId="303" applyNumberFormat="0" applyProtection="0">
      <alignment vertical="center"/>
    </xf>
    <xf numFmtId="4" fontId="55" fillId="40" borderId="303" applyNumberFormat="0" applyProtection="0">
      <alignment vertical="center"/>
    </xf>
    <xf numFmtId="4" fontId="57" fillId="40" borderId="303" applyNumberFormat="0" applyProtection="0">
      <alignment vertical="center"/>
    </xf>
    <xf numFmtId="4" fontId="57" fillId="40" borderId="303" applyNumberFormat="0" applyProtection="0">
      <alignment vertical="center"/>
    </xf>
    <xf numFmtId="4" fontId="100" fillId="0" borderId="301" applyNumberFormat="0" applyProtection="0">
      <alignment vertical="center"/>
    </xf>
    <xf numFmtId="4" fontId="100" fillId="0" borderId="301" applyNumberFormat="0" applyProtection="0">
      <alignment vertical="center"/>
    </xf>
    <xf numFmtId="4" fontId="100" fillId="0" borderId="301" applyNumberFormat="0" applyProtection="0">
      <alignment vertical="center"/>
    </xf>
    <xf numFmtId="4" fontId="100" fillId="0" borderId="301" applyNumberFormat="0" applyProtection="0">
      <alignment vertical="center"/>
    </xf>
    <xf numFmtId="4" fontId="97" fillId="40" borderId="305" applyNumberFormat="0" applyProtection="0">
      <alignment vertical="center"/>
    </xf>
    <xf numFmtId="4" fontId="97" fillId="40" borderId="305" applyNumberFormat="0" applyProtection="0">
      <alignment vertical="center"/>
    </xf>
    <xf numFmtId="4" fontId="97" fillId="40" borderId="305" applyNumberFormat="0" applyProtection="0">
      <alignment vertical="center"/>
    </xf>
    <xf numFmtId="4" fontId="97" fillId="40" borderId="305" applyNumberFormat="0" applyProtection="0">
      <alignment vertical="center"/>
    </xf>
    <xf numFmtId="4" fontId="57" fillId="40" borderId="303" applyNumberFormat="0" applyProtection="0">
      <alignment vertical="center"/>
    </xf>
    <xf numFmtId="4" fontId="57" fillId="40" borderId="303" applyNumberFormat="0" applyProtection="0">
      <alignment vertical="center"/>
    </xf>
    <xf numFmtId="4" fontId="55" fillId="40" borderId="303" applyNumberFormat="0" applyProtection="0">
      <alignment horizontal="left" vertical="center" indent="1"/>
    </xf>
    <xf numFmtId="4" fontId="55" fillId="40" borderId="303" applyNumberFormat="0" applyProtection="0">
      <alignment horizontal="left" vertical="center" indent="1"/>
    </xf>
    <xf numFmtId="4" fontId="95" fillId="94" borderId="303" applyNumberFormat="0" applyProtection="0">
      <alignment horizontal="left" vertical="center" indent="1"/>
    </xf>
    <xf numFmtId="4" fontId="95" fillId="94" borderId="303" applyNumberFormat="0" applyProtection="0">
      <alignment horizontal="left" vertical="center" indent="1"/>
    </xf>
    <xf numFmtId="4" fontId="95" fillId="94" borderId="303" applyNumberFormat="0" applyProtection="0">
      <alignment horizontal="left" vertical="center" indent="1"/>
    </xf>
    <xf numFmtId="4" fontId="95" fillId="94" borderId="303" applyNumberFormat="0" applyProtection="0">
      <alignment horizontal="left" vertical="center" indent="1"/>
    </xf>
    <xf numFmtId="4" fontId="55" fillId="40" borderId="303" applyNumberFormat="0" applyProtection="0">
      <alignment horizontal="left" vertical="center" indent="1"/>
    </xf>
    <xf numFmtId="4" fontId="55" fillId="40" borderId="303" applyNumberFormat="0" applyProtection="0">
      <alignment horizontal="left" vertical="center" indent="1"/>
    </xf>
    <xf numFmtId="0" fontId="55" fillId="40" borderId="303" applyNumberFormat="0" applyProtection="0">
      <alignment horizontal="left" vertical="top" indent="1"/>
    </xf>
    <xf numFmtId="0" fontId="55" fillId="40" borderId="303" applyNumberFormat="0" applyProtection="0">
      <alignment horizontal="left" vertical="top" indent="1"/>
    </xf>
    <xf numFmtId="0" fontId="95" fillId="97" borderId="303" applyNumberFormat="0" applyProtection="0">
      <alignment horizontal="left" vertical="top" indent="1"/>
    </xf>
    <xf numFmtId="0" fontId="95" fillId="97" borderId="303" applyNumberFormat="0" applyProtection="0">
      <alignment horizontal="left" vertical="top" indent="1"/>
    </xf>
    <xf numFmtId="0" fontId="95" fillId="97" borderId="303" applyNumberFormat="0" applyProtection="0">
      <alignment horizontal="left" vertical="top" indent="1"/>
    </xf>
    <xf numFmtId="0" fontId="95" fillId="97" borderId="303" applyNumberFormat="0" applyProtection="0">
      <alignment horizontal="left" vertical="top" indent="1"/>
    </xf>
    <xf numFmtId="0" fontId="55" fillId="40" borderId="303" applyNumberFormat="0" applyProtection="0">
      <alignment horizontal="left" vertical="top" indent="1"/>
    </xf>
    <xf numFmtId="0" fontId="55" fillId="40" borderId="303" applyNumberFormat="0" applyProtection="0">
      <alignment horizontal="left" vertical="top" indent="1"/>
    </xf>
    <xf numFmtId="4" fontId="55" fillId="46" borderId="303" applyNumberFormat="0" applyProtection="0">
      <alignment horizontal="right" vertical="center"/>
    </xf>
    <xf numFmtId="4" fontId="95" fillId="0" borderId="305" applyNumberFormat="0" applyProtection="0">
      <alignment horizontal="right" vertical="center"/>
    </xf>
    <xf numFmtId="4" fontId="95" fillId="0" borderId="305" applyNumberFormat="0" applyProtection="0">
      <alignment horizontal="right" vertical="center"/>
    </xf>
    <xf numFmtId="4" fontId="55" fillId="46" borderId="303" applyNumberFormat="0" applyProtection="0">
      <alignment horizontal="right" vertical="center"/>
    </xf>
    <xf numFmtId="4" fontId="55" fillId="46" borderId="303" applyNumberFormat="0" applyProtection="0">
      <alignment horizontal="right" vertical="center"/>
    </xf>
    <xf numFmtId="4" fontId="63" fillId="0" borderId="304" applyNumberFormat="0" applyProtection="0">
      <alignment horizontal="right" vertical="center"/>
    </xf>
    <xf numFmtId="4" fontId="63" fillId="0" borderId="304" applyNumberFormat="0" applyProtection="0">
      <alignment horizontal="right" vertical="center"/>
    </xf>
    <xf numFmtId="4" fontId="63" fillId="0" borderId="304" applyNumberFormat="0" applyProtection="0">
      <alignment horizontal="right" vertical="center"/>
    </xf>
    <xf numFmtId="4" fontId="63" fillId="0" borderId="304" applyNumberFormat="0" applyProtection="0">
      <alignment horizontal="right" vertical="center"/>
    </xf>
    <xf numFmtId="4" fontId="63" fillId="0" borderId="302" applyNumberFormat="0" applyProtection="0">
      <alignment horizontal="right" vertical="center"/>
    </xf>
    <xf numFmtId="4" fontId="63" fillId="0" borderId="302" applyNumberFormat="0" applyProtection="0">
      <alignment horizontal="right" vertical="center"/>
    </xf>
    <xf numFmtId="4" fontId="63" fillId="0" borderId="302" applyNumberFormat="0" applyProtection="0">
      <alignment horizontal="right" vertical="center"/>
    </xf>
    <xf numFmtId="4" fontId="63" fillId="0" borderId="302" applyNumberFormat="0" applyProtection="0">
      <alignment horizontal="right" vertical="center"/>
    </xf>
    <xf numFmtId="4" fontId="63" fillId="0" borderId="304" applyNumberFormat="0" applyProtection="0">
      <alignment horizontal="right" vertical="center"/>
    </xf>
    <xf numFmtId="4" fontId="55" fillId="46" borderId="303" applyNumberFormat="0" applyProtection="0">
      <alignment horizontal="right" vertical="center"/>
    </xf>
    <xf numFmtId="4" fontId="55" fillId="46" borderId="303" applyNumberFormat="0" applyProtection="0">
      <alignment horizontal="right" vertical="center"/>
    </xf>
    <xf numFmtId="4" fontId="55" fillId="46" borderId="303" applyNumberFormat="0" applyProtection="0">
      <alignment horizontal="right" vertical="center"/>
    </xf>
    <xf numFmtId="4" fontId="57" fillId="46" borderId="303" applyNumberFormat="0" applyProtection="0">
      <alignment horizontal="right" vertical="center"/>
    </xf>
    <xf numFmtId="4" fontId="57" fillId="46" borderId="303" applyNumberFormat="0" applyProtection="0">
      <alignment horizontal="right" vertical="center"/>
    </xf>
    <xf numFmtId="4" fontId="96" fillId="92" borderId="301" applyNumberFormat="0" applyProtection="0">
      <alignment horizontal="right" vertical="center"/>
    </xf>
    <xf numFmtId="4" fontId="96" fillId="92" borderId="301" applyNumberFormat="0" applyProtection="0">
      <alignment horizontal="right" vertical="center"/>
    </xf>
    <xf numFmtId="4" fontId="96" fillId="92" borderId="301" applyNumberFormat="0" applyProtection="0">
      <alignment horizontal="right" vertical="center"/>
    </xf>
    <xf numFmtId="4" fontId="96" fillId="92" borderId="301" applyNumberFormat="0" applyProtection="0">
      <alignment horizontal="right" vertical="center"/>
    </xf>
    <xf numFmtId="4" fontId="97" fillId="7" borderId="302" applyNumberFormat="0" applyProtection="0">
      <alignment horizontal="right" vertical="center"/>
    </xf>
    <xf numFmtId="4" fontId="97" fillId="7" borderId="302" applyNumberFormat="0" applyProtection="0">
      <alignment horizontal="right" vertical="center"/>
    </xf>
    <xf numFmtId="4" fontId="97" fillId="7" borderId="302" applyNumberFormat="0" applyProtection="0">
      <alignment horizontal="right" vertical="center"/>
    </xf>
    <xf numFmtId="4" fontId="97" fillId="7" borderId="302" applyNumberFormat="0" applyProtection="0">
      <alignment horizontal="right" vertical="center"/>
    </xf>
    <xf numFmtId="4" fontId="57" fillId="46" borderId="303" applyNumberFormat="0" applyProtection="0">
      <alignment horizontal="right" vertical="center"/>
    </xf>
    <xf numFmtId="4" fontId="57" fillId="46" borderId="303" applyNumberFormat="0" applyProtection="0">
      <alignment horizontal="right" vertical="center"/>
    </xf>
    <xf numFmtId="4" fontId="95" fillId="51" borderId="305" applyNumberFormat="0" applyProtection="0">
      <alignment horizontal="center" vertical="center" wrapText="1"/>
    </xf>
    <xf numFmtId="4" fontId="95" fillId="51" borderId="305" applyNumberFormat="0" applyProtection="0">
      <alignment horizontal="center" vertical="center" wrapText="1"/>
    </xf>
    <xf numFmtId="4" fontId="55" fillId="48" borderId="303" applyNumberFormat="0" applyProtection="0">
      <alignment horizontal="left" vertical="center" indent="1"/>
    </xf>
    <xf numFmtId="4" fontId="55" fillId="48" borderId="303" applyNumberFormat="0" applyProtection="0">
      <alignment horizontal="left" vertical="center" indent="1"/>
    </xf>
    <xf numFmtId="4" fontId="63" fillId="86" borderId="301" applyNumberFormat="0" applyProtection="0">
      <alignment horizontal="left" vertical="center" indent="1"/>
    </xf>
    <xf numFmtId="4" fontId="63" fillId="86" borderId="301" applyNumberFormat="0" applyProtection="0">
      <alignment horizontal="left" vertical="center" indent="1"/>
    </xf>
    <xf numFmtId="4" fontId="63" fillId="86" borderId="301" applyNumberFormat="0" applyProtection="0">
      <alignment horizontal="left" vertical="center" indent="1"/>
    </xf>
    <xf numFmtId="4" fontId="63" fillId="86" borderId="301" applyNumberFormat="0" applyProtection="0">
      <alignment horizontal="left" vertical="center" indent="1"/>
    </xf>
    <xf numFmtId="4" fontId="63" fillId="86" borderId="301" applyNumberFormat="0" applyProtection="0">
      <alignment horizontal="left" vertical="center" indent="1"/>
    </xf>
    <xf numFmtId="4" fontId="63" fillId="86" borderId="301" applyNumberFormat="0" applyProtection="0">
      <alignment horizontal="left" vertical="center" indent="1"/>
    </xf>
    <xf numFmtId="4" fontId="63" fillId="86" borderId="301" applyNumberFormat="0" applyProtection="0">
      <alignment horizontal="left" vertical="center" indent="1"/>
    </xf>
    <xf numFmtId="4" fontId="63" fillId="86" borderId="301" applyNumberFormat="0" applyProtection="0">
      <alignment horizontal="left" vertical="center" indent="1"/>
    </xf>
    <xf numFmtId="4" fontId="63" fillId="87" borderId="302" applyNumberFormat="0" applyProtection="0">
      <alignment horizontal="left" vertical="center" indent="1"/>
    </xf>
    <xf numFmtId="4" fontId="63" fillId="87" borderId="302" applyNumberFormat="0" applyProtection="0">
      <alignment horizontal="left" vertical="center" indent="1"/>
    </xf>
    <xf numFmtId="4" fontId="63" fillId="87" borderId="302" applyNumberFormat="0" applyProtection="0">
      <alignment horizontal="left" vertical="center" indent="1"/>
    </xf>
    <xf numFmtId="4" fontId="63" fillId="87" borderId="302" applyNumberFormat="0" applyProtection="0">
      <alignment horizontal="left" vertical="center" indent="1"/>
    </xf>
    <xf numFmtId="4" fontId="55" fillId="48" borderId="303" applyNumberFormat="0" applyProtection="0">
      <alignment horizontal="left" vertical="center" indent="1"/>
    </xf>
    <xf numFmtId="4" fontId="55" fillId="48" borderId="303" applyNumberFormat="0" applyProtection="0">
      <alignment horizontal="left" vertical="center" indent="1"/>
    </xf>
    <xf numFmtId="4" fontId="55" fillId="48" borderId="303" applyNumberFormat="0" applyProtection="0">
      <alignment horizontal="left" vertical="center" indent="1"/>
    </xf>
    <xf numFmtId="4" fontId="55" fillId="48" borderId="303" applyNumberFormat="0" applyProtection="0">
      <alignment horizontal="left" vertical="center" indent="1"/>
    </xf>
    <xf numFmtId="0" fontId="55" fillId="43" borderId="303" applyNumberFormat="0" applyProtection="0">
      <alignment horizontal="left" vertical="top" indent="1"/>
    </xf>
    <xf numFmtId="0" fontId="55" fillId="43" borderId="303" applyNumberFormat="0" applyProtection="0">
      <alignment horizontal="left" vertical="top" indent="1"/>
    </xf>
    <xf numFmtId="0" fontId="55" fillId="43" borderId="303" applyNumberFormat="0" applyProtection="0">
      <alignment horizontal="right" vertical="top"/>
    </xf>
    <xf numFmtId="0" fontId="55" fillId="43" borderId="303" applyNumberFormat="0" applyProtection="0">
      <alignment horizontal="right" vertical="top"/>
    </xf>
    <xf numFmtId="0" fontId="95" fillId="48" borderId="303" applyNumberFormat="0" applyProtection="0">
      <alignment horizontal="left" vertical="top" indent="1"/>
    </xf>
    <xf numFmtId="0" fontId="95" fillId="48" borderId="303" applyNumberFormat="0" applyProtection="0">
      <alignment horizontal="left" vertical="top" indent="1"/>
    </xf>
    <xf numFmtId="0" fontId="53" fillId="43" borderId="303" applyNumberFormat="0" applyProtection="0">
      <alignment horizontal="left" vertical="top" indent="1"/>
    </xf>
    <xf numFmtId="0" fontId="53" fillId="43" borderId="303" applyNumberFormat="0" applyProtection="0">
      <alignment horizontal="left" vertical="top" indent="1"/>
    </xf>
    <xf numFmtId="0" fontId="55" fillId="43" borderId="303" applyNumberFormat="0" applyProtection="0">
      <alignment horizontal="right" vertical="top"/>
    </xf>
    <xf numFmtId="0" fontId="55" fillId="43" borderId="303" applyNumberFormat="0" applyProtection="0">
      <alignment horizontal="right" vertical="top"/>
    </xf>
    <xf numFmtId="0" fontId="55" fillId="43" borderId="303" applyNumberFormat="0" applyProtection="0">
      <alignment horizontal="centerContinuous" vertical="top"/>
    </xf>
    <xf numFmtId="0" fontId="55" fillId="43" borderId="303" applyNumberFormat="0" applyProtection="0">
      <alignment horizontal="centerContinuous" vertical="top"/>
    </xf>
    <xf numFmtId="0" fontId="55" fillId="43" borderId="303" applyNumberFormat="0" applyProtection="0">
      <alignment horizontal="centerContinuous" vertical="top"/>
    </xf>
    <xf numFmtId="0" fontId="55" fillId="43" borderId="303" applyNumberFormat="0" applyProtection="0">
      <alignment horizontal="centerContinuous" vertical="top"/>
    </xf>
    <xf numFmtId="4" fontId="101" fillId="52" borderId="301" applyNumberFormat="0" applyProtection="0">
      <alignment horizontal="left" vertical="center" indent="1"/>
    </xf>
    <xf numFmtId="4" fontId="101" fillId="52" borderId="301" applyNumberFormat="0" applyProtection="0">
      <alignment horizontal="left" vertical="center" indent="1"/>
    </xf>
    <xf numFmtId="4" fontId="101" fillId="52" borderId="301" applyNumberFormat="0" applyProtection="0">
      <alignment horizontal="left" vertical="center" indent="1"/>
    </xf>
    <xf numFmtId="4" fontId="101" fillId="52" borderId="301" applyNumberFormat="0" applyProtection="0">
      <alignment horizontal="left" vertical="center" indent="1"/>
    </xf>
    <xf numFmtId="4" fontId="102" fillId="52" borderId="304" applyNumberFormat="0" applyProtection="0">
      <alignment horizontal="left" vertical="center" indent="1"/>
    </xf>
    <xf numFmtId="4" fontId="102" fillId="52" borderId="304" applyNumberFormat="0" applyProtection="0">
      <alignment horizontal="left" vertical="center" indent="1"/>
    </xf>
    <xf numFmtId="0" fontId="100" fillId="0" borderId="301"/>
    <xf numFmtId="0" fontId="100" fillId="0" borderId="301"/>
    <xf numFmtId="0" fontId="100" fillId="0" borderId="301"/>
    <xf numFmtId="0" fontId="100" fillId="0" borderId="301"/>
    <xf numFmtId="4" fontId="60" fillId="46" borderId="303" applyNumberFormat="0" applyProtection="0">
      <alignment horizontal="right" vertical="center"/>
    </xf>
    <xf numFmtId="4" fontId="60" fillId="46" borderId="303" applyNumberFormat="0" applyProtection="0">
      <alignment horizontal="right" vertical="center"/>
    </xf>
    <xf numFmtId="4" fontId="100" fillId="0" borderId="301" applyNumberFormat="0" applyProtection="0">
      <alignment horizontal="right" vertical="center"/>
    </xf>
    <xf numFmtId="4" fontId="100" fillId="0" borderId="301" applyNumberFormat="0" applyProtection="0">
      <alignment horizontal="right" vertical="center"/>
    </xf>
    <xf numFmtId="4" fontId="100" fillId="0" borderId="301" applyNumberFormat="0" applyProtection="0">
      <alignment horizontal="right" vertical="center"/>
    </xf>
    <xf numFmtId="4" fontId="100" fillId="0" borderId="301" applyNumberFormat="0" applyProtection="0">
      <alignment horizontal="right" vertical="center"/>
    </xf>
    <xf numFmtId="4" fontId="104" fillId="96" borderId="302" applyNumberFormat="0" applyProtection="0">
      <alignment horizontal="right" vertical="center"/>
    </xf>
    <xf numFmtId="4" fontId="104" fillId="96" borderId="302" applyNumberFormat="0" applyProtection="0">
      <alignment horizontal="right" vertical="center"/>
    </xf>
    <xf numFmtId="4" fontId="104" fillId="96" borderId="302" applyNumberFormat="0" applyProtection="0">
      <alignment horizontal="right" vertical="center"/>
    </xf>
    <xf numFmtId="4" fontId="104" fillId="96" borderId="302" applyNumberFormat="0" applyProtection="0">
      <alignment horizontal="right" vertical="center"/>
    </xf>
    <xf numFmtId="4" fontId="60" fillId="46" borderId="303" applyNumberFormat="0" applyProtection="0">
      <alignment horizontal="right" vertical="center"/>
    </xf>
    <xf numFmtId="4" fontId="60" fillId="46" borderId="303" applyNumberFormat="0" applyProtection="0">
      <alignment horizontal="right" vertical="center"/>
    </xf>
    <xf numFmtId="0" fontId="53" fillId="0" borderId="307" applyNumberFormat="0" applyFill="0" applyAlignment="0" applyProtection="0"/>
    <xf numFmtId="0" fontId="79" fillId="0" borderId="308" applyNumberFormat="0" applyFill="0" applyAlignment="0" applyProtection="0"/>
    <xf numFmtId="4" fontId="5" fillId="91" borderId="304" applyNumberFormat="0" applyProtection="0">
      <alignment horizontal="left" vertical="center" indent="1"/>
    </xf>
    <xf numFmtId="4" fontId="58" fillId="90" borderId="301" applyNumberFormat="0" applyProtection="0">
      <alignment horizontal="left" vertical="center" indent="1"/>
    </xf>
    <xf numFmtId="4" fontId="5" fillId="91" borderId="304" applyNumberFormat="0" applyProtection="0">
      <alignment horizontal="left" vertical="center" indent="1"/>
    </xf>
    <xf numFmtId="4" fontId="63" fillId="45" borderId="304" applyNumberFormat="0" applyProtection="0">
      <alignment horizontal="left" vertical="center" indent="1"/>
    </xf>
    <xf numFmtId="4" fontId="63" fillId="45" borderId="304" applyNumberFormat="0" applyProtection="0">
      <alignment horizontal="left" vertical="center" indent="1"/>
    </xf>
    <xf numFmtId="4" fontId="58" fillId="90" borderId="301" applyNumberFormat="0" applyProtection="0">
      <alignment horizontal="left" vertical="center" indent="1"/>
    </xf>
    <xf numFmtId="4" fontId="95" fillId="44" borderId="301" applyNumberFormat="0" applyProtection="0">
      <alignment horizontal="right" vertical="center"/>
    </xf>
    <xf numFmtId="4" fontId="95" fillId="44" borderId="301" applyNumberFormat="0" applyProtection="0">
      <alignment horizontal="right" vertical="center"/>
    </xf>
    <xf numFmtId="4" fontId="63" fillId="36" borderId="302" applyNumberFormat="0" applyProtection="0">
      <alignment horizontal="right" vertical="center"/>
    </xf>
    <xf numFmtId="4" fontId="63" fillId="34" borderId="302" applyNumberFormat="0" applyProtection="0">
      <alignment horizontal="right" vertical="center"/>
    </xf>
    <xf numFmtId="10" fontId="63" fillId="40" borderId="305" applyNumberFormat="0" applyBorder="0" applyAlignment="0" applyProtection="0"/>
    <xf numFmtId="4" fontId="53" fillId="41" borderId="303" applyNumberFormat="0" applyProtection="0">
      <alignment vertical="center"/>
    </xf>
    <xf numFmtId="4" fontId="56" fillId="42" borderId="303" applyNumberFormat="0" applyProtection="0">
      <alignment vertical="center"/>
    </xf>
    <xf numFmtId="4" fontId="53" fillId="42" borderId="303" applyNumberFormat="0" applyProtection="0">
      <alignment horizontal="left" vertical="center" indent="1"/>
    </xf>
    <xf numFmtId="0" fontId="53" fillId="42" borderId="303" applyNumberFormat="0" applyProtection="0">
      <alignment horizontal="left" vertical="top" indent="1"/>
    </xf>
    <xf numFmtId="4" fontId="55" fillId="30" borderId="303" applyNumberFormat="0" applyProtection="0">
      <alignment horizontal="right" vertical="center"/>
    </xf>
    <xf numFmtId="4" fontId="55" fillId="31" borderId="303" applyNumberFormat="0" applyProtection="0">
      <alignment horizontal="right" vertical="center"/>
    </xf>
    <xf numFmtId="4" fontId="55" fillId="35" borderId="303" applyNumberFormat="0" applyProtection="0">
      <alignment horizontal="right" vertical="center"/>
    </xf>
    <xf numFmtId="4" fontId="55" fillId="33" borderId="303" applyNumberFormat="0" applyProtection="0">
      <alignment horizontal="right" vertical="center"/>
    </xf>
    <xf numFmtId="4" fontId="55" fillId="34" borderId="303" applyNumberFormat="0" applyProtection="0">
      <alignment horizontal="right" vertical="center"/>
    </xf>
    <xf numFmtId="4" fontId="55" fillId="37" borderId="303" applyNumberFormat="0" applyProtection="0">
      <alignment horizontal="right" vertical="center"/>
    </xf>
    <xf numFmtId="4" fontId="55" fillId="36" borderId="303" applyNumberFormat="0" applyProtection="0">
      <alignment horizontal="right" vertical="center"/>
    </xf>
    <xf numFmtId="4" fontId="55" fillId="44" borderId="303" applyNumberFormat="0" applyProtection="0">
      <alignment horizontal="right" vertical="center"/>
    </xf>
    <xf numFmtId="4" fontId="55" fillId="32" borderId="303" applyNumberFormat="0" applyProtection="0">
      <alignment horizontal="right" vertical="center"/>
    </xf>
    <xf numFmtId="0" fontId="73" fillId="77" borderId="309" applyNumberFormat="0" applyAlignment="0" applyProtection="0"/>
    <xf numFmtId="4" fontId="60" fillId="46" borderId="303" applyNumberFormat="0" applyProtection="0">
      <alignment horizontal="right" vertical="center"/>
    </xf>
    <xf numFmtId="0" fontId="63" fillId="77" borderId="302" applyNumberFormat="0" applyProtection="0">
      <alignment horizontal="left" vertical="center" indent="1"/>
    </xf>
    <xf numFmtId="0" fontId="63" fillId="93" borderId="302" applyNumberFormat="0" applyProtection="0">
      <alignment horizontal="left" vertical="center" indent="1"/>
    </xf>
    <xf numFmtId="0" fontId="63" fillId="95" borderId="301" applyNumberFormat="0" applyProtection="0">
      <alignment horizontal="left" vertical="center" indent="1"/>
    </xf>
    <xf numFmtId="0" fontId="63" fillId="95" borderId="301" applyNumberFormat="0" applyProtection="0">
      <alignment horizontal="left" vertical="center" indent="1"/>
    </xf>
    <xf numFmtId="0" fontId="63" fillId="93" borderId="302" applyNumberFormat="0" applyProtection="0">
      <alignment horizontal="left" vertical="center" indent="1"/>
    </xf>
    <xf numFmtId="0" fontId="63" fillId="94" borderId="302" applyNumberFormat="0" applyProtection="0">
      <alignment horizontal="left" vertical="center" indent="1"/>
    </xf>
    <xf numFmtId="0" fontId="63" fillId="93" borderId="301" applyNumberFormat="0" applyProtection="0">
      <alignment horizontal="left" vertical="center" indent="1"/>
    </xf>
    <xf numFmtId="0" fontId="63" fillId="93" borderId="301" applyNumberFormat="0" applyProtection="0">
      <alignment horizontal="left" vertical="center" indent="1"/>
    </xf>
    <xf numFmtId="0" fontId="63" fillId="94" borderId="302" applyNumberFormat="0" applyProtection="0">
      <alignment horizontal="left" vertical="center" indent="1"/>
    </xf>
    <xf numFmtId="4" fontId="63" fillId="48" borderId="304" applyNumberFormat="0" applyProtection="0">
      <alignment horizontal="left" vertical="center" indent="1"/>
    </xf>
    <xf numFmtId="4" fontId="63" fillId="48" borderId="304" applyNumberFormat="0" applyProtection="0">
      <alignment horizontal="left" vertical="center" indent="1"/>
    </xf>
    <xf numFmtId="4" fontId="63" fillId="46" borderId="304" applyNumberFormat="0" applyProtection="0">
      <alignment horizontal="left" vertical="center" indent="1"/>
    </xf>
    <xf numFmtId="4" fontId="63" fillId="46" borderId="304" applyNumberFormat="0" applyProtection="0">
      <alignment horizontal="left" vertical="center" indent="1"/>
    </xf>
    <xf numFmtId="4" fontId="63" fillId="48" borderId="302" applyNumberFormat="0" applyProtection="0">
      <alignment horizontal="right" vertical="center"/>
    </xf>
    <xf numFmtId="4" fontId="63" fillId="48" borderId="302" applyNumberFormat="0" applyProtection="0">
      <alignment horizontal="right" vertical="center"/>
    </xf>
    <xf numFmtId="4" fontId="63" fillId="86" borderId="301" applyNumberFormat="0" applyProtection="0">
      <alignment horizontal="right" vertical="center"/>
    </xf>
    <xf numFmtId="4" fontId="63" fillId="86" borderId="301" applyNumberFormat="0" applyProtection="0">
      <alignment horizontal="right" vertical="center"/>
    </xf>
    <xf numFmtId="4" fontId="63" fillId="86" borderId="301" applyNumberFormat="0" applyProtection="0">
      <alignment horizontal="right" vertical="center"/>
    </xf>
    <xf numFmtId="4" fontId="63" fillId="86" borderId="301" applyNumberFormat="0" applyProtection="0">
      <alignment horizontal="right" vertical="center"/>
    </xf>
    <xf numFmtId="4" fontId="98" fillId="51" borderId="305" applyNumberFormat="0" applyProtection="0">
      <alignment horizontal="right" vertical="center"/>
    </xf>
    <xf numFmtId="4" fontId="5" fillId="91" borderId="304" applyNumberFormat="0" applyProtection="0">
      <alignment horizontal="left" vertical="center" indent="1"/>
    </xf>
    <xf numFmtId="0" fontId="73" fillId="77" borderId="309" applyNumberFormat="0" applyAlignment="0" applyProtection="0"/>
    <xf numFmtId="0" fontId="74" fillId="78" borderId="302" applyNumberFormat="0" applyAlignment="0" applyProtection="0"/>
    <xf numFmtId="4" fontId="5" fillId="91" borderId="304" applyNumberFormat="0" applyProtection="0">
      <alignment horizontal="left" vertical="center" indent="1"/>
    </xf>
    <xf numFmtId="4" fontId="53" fillId="91" borderId="301" applyNumberFormat="0" applyProtection="0">
      <alignment horizontal="left" vertical="center" indent="1"/>
    </xf>
    <xf numFmtId="4" fontId="53" fillId="91" borderId="301" applyNumberFormat="0" applyProtection="0">
      <alignment horizontal="left" vertical="center" indent="1"/>
    </xf>
    <xf numFmtId="4" fontId="63" fillId="32" borderId="302" applyNumberFormat="0" applyProtection="0">
      <alignment horizontal="right" vertical="center"/>
    </xf>
    <xf numFmtId="4" fontId="63" fillId="32" borderId="302" applyNumberFormat="0" applyProtection="0">
      <alignment horizontal="right" vertical="center"/>
    </xf>
    <xf numFmtId="4" fontId="95" fillId="32" borderId="301" applyNumberFormat="0" applyProtection="0">
      <alignment horizontal="right" vertical="center"/>
    </xf>
    <xf numFmtId="4" fontId="95" fillId="32" borderId="301" applyNumberFormat="0" applyProtection="0">
      <alignment horizontal="right" vertical="center"/>
    </xf>
    <xf numFmtId="4" fontId="63" fillId="44" borderId="302" applyNumberFormat="0" applyProtection="0">
      <alignment horizontal="right" vertical="center"/>
    </xf>
    <xf numFmtId="4" fontId="63" fillId="44" borderId="302" applyNumberFormat="0" applyProtection="0">
      <alignment horizontal="right" vertical="center"/>
    </xf>
    <xf numFmtId="4" fontId="63" fillId="36" borderId="302" applyNumberFormat="0" applyProtection="0">
      <alignment horizontal="right" vertical="center"/>
    </xf>
    <xf numFmtId="4" fontId="95" fillId="36" borderId="301" applyNumberFormat="0" applyProtection="0">
      <alignment horizontal="right" vertical="center"/>
    </xf>
    <xf numFmtId="4" fontId="95" fillId="36" borderId="301" applyNumberFormat="0" applyProtection="0">
      <alignment horizontal="right" vertical="center"/>
    </xf>
    <xf numFmtId="4" fontId="63" fillId="37" borderId="302" applyNumberFormat="0" applyProtection="0">
      <alignment horizontal="right" vertical="center"/>
    </xf>
    <xf numFmtId="4" fontId="63" fillId="37" borderId="302" applyNumberFormat="0" applyProtection="0">
      <alignment horizontal="right" vertical="center"/>
    </xf>
    <xf numFmtId="4" fontId="95" fillId="37" borderId="301" applyNumberFormat="0" applyProtection="0">
      <alignment horizontal="right" vertical="center"/>
    </xf>
    <xf numFmtId="4" fontId="95" fillId="37" borderId="301" applyNumberFormat="0" applyProtection="0">
      <alignment horizontal="right" vertical="center"/>
    </xf>
    <xf numFmtId="4" fontId="63" fillId="34" borderId="302" applyNumberFormat="0" applyProtection="0">
      <alignment horizontal="right" vertical="center"/>
    </xf>
    <xf numFmtId="4" fontId="95" fillId="34" borderId="301" applyNumberFormat="0" applyProtection="0">
      <alignment horizontal="right" vertical="center"/>
    </xf>
    <xf numFmtId="4" fontId="95" fillId="34" borderId="301" applyNumberFormat="0" applyProtection="0">
      <alignment horizontal="right" vertical="center"/>
    </xf>
    <xf numFmtId="4" fontId="63" fillId="33" borderId="302" applyNumberFormat="0" applyProtection="0">
      <alignment horizontal="right" vertical="center"/>
    </xf>
    <xf numFmtId="4" fontId="63" fillId="33" borderId="302" applyNumberFormat="0" applyProtection="0">
      <alignment horizontal="right" vertical="center"/>
    </xf>
    <xf numFmtId="4" fontId="95" fillId="33" borderId="301" applyNumberFormat="0" applyProtection="0">
      <alignment horizontal="right" vertical="center"/>
    </xf>
    <xf numFmtId="4" fontId="95" fillId="33" borderId="301" applyNumberFormat="0" applyProtection="0">
      <alignment horizontal="right" vertical="center"/>
    </xf>
    <xf numFmtId="4" fontId="63" fillId="35" borderId="304" applyNumberFormat="0" applyProtection="0">
      <alignment horizontal="right" vertical="center"/>
    </xf>
    <xf numFmtId="4" fontId="63" fillId="35" borderId="304" applyNumberFormat="0" applyProtection="0">
      <alignment horizontal="right" vertical="center"/>
    </xf>
    <xf numFmtId="4" fontId="95" fillId="35" borderId="301" applyNumberFormat="0" applyProtection="0">
      <alignment horizontal="right" vertical="center"/>
    </xf>
    <xf numFmtId="4" fontId="95" fillId="35" borderId="301" applyNumberFormat="0" applyProtection="0">
      <alignment horizontal="right" vertical="center"/>
    </xf>
    <xf numFmtId="4" fontId="63" fillId="88" borderId="302" applyNumberFormat="0" applyProtection="0">
      <alignment horizontal="right" vertical="center"/>
    </xf>
    <xf numFmtId="4" fontId="63" fillId="88" borderId="302" applyNumberFormat="0" applyProtection="0">
      <alignment horizontal="right" vertical="center"/>
    </xf>
    <xf numFmtId="4" fontId="95" fillId="31" borderId="301" applyNumberFormat="0" applyProtection="0">
      <alignment horizontal="right" vertical="center"/>
    </xf>
    <xf numFmtId="4" fontId="95" fillId="31" borderId="301" applyNumberFormat="0" applyProtection="0">
      <alignment horizontal="right" vertical="center"/>
    </xf>
    <xf numFmtId="4" fontId="63" fillId="30" borderId="302" applyNumberFormat="0" applyProtection="0">
      <alignment horizontal="right" vertical="center"/>
    </xf>
    <xf numFmtId="4" fontId="63" fillId="30" borderId="302" applyNumberFormat="0" applyProtection="0">
      <alignment horizontal="right" vertical="center"/>
    </xf>
    <xf numFmtId="4" fontId="95" fillId="30" borderId="301" applyNumberFormat="0" applyProtection="0">
      <alignment horizontal="right" vertical="center"/>
    </xf>
    <xf numFmtId="4" fontId="95" fillId="30" borderId="301" applyNumberFormat="0" applyProtection="0">
      <alignment horizontal="right" vertical="center"/>
    </xf>
    <xf numFmtId="4" fontId="63" fillId="87" borderId="302" applyNumberFormat="0" applyProtection="0">
      <alignment horizontal="left" vertical="center" indent="1"/>
    </xf>
    <xf numFmtId="4" fontId="63" fillId="87" borderId="302" applyNumberFormat="0" applyProtection="0">
      <alignment horizontal="left" vertical="center" indent="1"/>
    </xf>
    <xf numFmtId="4" fontId="63" fillId="86" borderId="301" applyNumberFormat="0" applyProtection="0">
      <alignment horizontal="left" vertical="center" indent="1"/>
    </xf>
    <xf numFmtId="4" fontId="63" fillId="86" borderId="301" applyNumberFormat="0" applyProtection="0">
      <alignment horizontal="left" vertical="center" indent="1"/>
    </xf>
    <xf numFmtId="4" fontId="63" fillId="86" borderId="301" applyNumberFormat="0" applyProtection="0">
      <alignment horizontal="left" vertical="center" indent="1"/>
    </xf>
    <xf numFmtId="4" fontId="63" fillId="86" borderId="301" applyNumberFormat="0" applyProtection="0">
      <alignment horizontal="left" vertical="center" indent="1"/>
    </xf>
    <xf numFmtId="4" fontId="63" fillId="42" borderId="302" applyNumberFormat="0" applyProtection="0">
      <alignment horizontal="left" vertical="center" indent="1"/>
    </xf>
    <xf numFmtId="4" fontId="63" fillId="42" borderId="302" applyNumberFormat="0" applyProtection="0">
      <alignment horizontal="left" vertical="center" indent="1"/>
    </xf>
    <xf numFmtId="4" fontId="95" fillId="41" borderId="301" applyNumberFormat="0" applyProtection="0">
      <alignment horizontal="left" vertical="center" indent="1"/>
    </xf>
    <xf numFmtId="4" fontId="95" fillId="41" borderId="301" applyNumberFormat="0" applyProtection="0">
      <alignment horizontal="left" vertical="center" indent="1"/>
    </xf>
    <xf numFmtId="4" fontId="97" fillId="42" borderId="302" applyNumberFormat="0" applyProtection="0">
      <alignment vertical="center"/>
    </xf>
    <xf numFmtId="4" fontId="97" fillId="42" borderId="302" applyNumberFormat="0" applyProtection="0">
      <alignment vertical="center"/>
    </xf>
    <xf numFmtId="4" fontId="96" fillId="41" borderId="301" applyNumberFormat="0" applyProtection="0">
      <alignment vertical="center"/>
    </xf>
    <xf numFmtId="4" fontId="96" fillId="41" borderId="301" applyNumberFormat="0" applyProtection="0">
      <alignment vertical="center"/>
    </xf>
    <xf numFmtId="4" fontId="63" fillId="41" borderId="302" applyNumberFormat="0" applyProtection="0">
      <alignment vertical="center"/>
    </xf>
    <xf numFmtId="4" fontId="63" fillId="41" borderId="302" applyNumberFormat="0" applyProtection="0">
      <alignment vertical="center"/>
    </xf>
    <xf numFmtId="4" fontId="95" fillId="41" borderId="301" applyNumberFormat="0" applyProtection="0">
      <alignment vertical="center"/>
    </xf>
    <xf numFmtId="4" fontId="95" fillId="41" borderId="301" applyNumberFormat="0" applyProtection="0">
      <alignment vertical="center"/>
    </xf>
    <xf numFmtId="0" fontId="94" fillId="78" borderId="313" applyNumberFormat="0" applyAlignment="0" applyProtection="0"/>
    <xf numFmtId="0" fontId="52" fillId="85" borderId="312" applyNumberFormat="0" applyAlignment="0" applyProtection="0"/>
    <xf numFmtId="0" fontId="63" fillId="72" borderId="302" applyNumberFormat="0" applyFont="0" applyAlignment="0" applyProtection="0"/>
    <xf numFmtId="0" fontId="63" fillId="72" borderId="302" applyNumberFormat="0" applyFont="0" applyAlignment="0" applyProtection="0"/>
    <xf numFmtId="0" fontId="63" fillId="72" borderId="302" applyNumberFormat="0" applyFont="0" applyAlignment="0" applyProtection="0"/>
    <xf numFmtId="0" fontId="63" fillId="72" borderId="302" applyNumberFormat="0" applyFont="0" applyAlignment="0" applyProtection="0"/>
    <xf numFmtId="0" fontId="63" fillId="72" borderId="302" applyNumberFormat="0" applyFont="0" applyAlignment="0" applyProtection="0"/>
    <xf numFmtId="0" fontId="5" fillId="72" borderId="311" applyNumberFormat="0" applyFont="0" applyAlignment="0" applyProtection="0"/>
    <xf numFmtId="10" fontId="63" fillId="40" borderId="305" applyNumberFormat="0" applyBorder="0" applyAlignment="0" applyProtection="0"/>
    <xf numFmtId="10" fontId="63" fillId="40" borderId="305" applyNumberFormat="0" applyBorder="0" applyAlignment="0" applyProtection="0"/>
    <xf numFmtId="10" fontId="63" fillId="40" borderId="305" applyNumberFormat="0" applyBorder="0" applyAlignment="0" applyProtection="0"/>
    <xf numFmtId="0" fontId="89" fillId="73" borderId="302" applyNumberFormat="0" applyAlignment="0" applyProtection="0"/>
    <xf numFmtId="0" fontId="90" fillId="82" borderId="310"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90" fillId="82" borderId="310" applyNumberFormat="0" applyAlignment="0" applyProtection="0"/>
    <xf numFmtId="0" fontId="89" fillId="73" borderId="302" applyNumberFormat="0" applyAlignment="0" applyProtection="0"/>
    <xf numFmtId="0" fontId="5" fillId="72" borderId="311" applyNumberFormat="0" applyFont="0" applyAlignment="0" applyProtection="0"/>
    <xf numFmtId="0" fontId="63" fillId="72" borderId="302" applyNumberFormat="0" applyFont="0" applyAlignment="0" applyProtection="0"/>
    <xf numFmtId="0" fontId="63" fillId="72" borderId="302" applyNumberFormat="0" applyFont="0" applyAlignment="0" applyProtection="0"/>
    <xf numFmtId="0" fontId="63" fillId="72" borderId="302" applyNumberFormat="0" applyFont="0" applyAlignment="0" applyProtection="0"/>
    <xf numFmtId="0" fontId="63" fillId="72" borderId="302" applyNumberFormat="0" applyFont="0" applyAlignment="0" applyProtection="0"/>
    <xf numFmtId="0" fontId="63" fillId="72" borderId="302" applyNumberFormat="0" applyFont="0" applyAlignment="0" applyProtection="0"/>
    <xf numFmtId="0" fontId="52" fillId="85" borderId="312" applyNumberFormat="0" applyAlignment="0" applyProtection="0"/>
    <xf numFmtId="0" fontId="94" fillId="78" borderId="313" applyNumberFormat="0" applyAlignment="0" applyProtection="0"/>
    <xf numFmtId="4" fontId="53" fillId="41" borderId="303" applyNumberFormat="0" applyProtection="0">
      <alignment vertical="center"/>
    </xf>
    <xf numFmtId="4" fontId="63" fillId="41" borderId="302" applyNumberFormat="0" applyProtection="0">
      <alignment vertical="center"/>
    </xf>
    <xf numFmtId="4" fontId="63" fillId="41" borderId="302" applyNumberFormat="0" applyProtection="0">
      <alignment vertical="center"/>
    </xf>
    <xf numFmtId="4" fontId="53" fillId="41" borderId="303" applyNumberFormat="0" applyProtection="0">
      <alignment vertical="center"/>
    </xf>
    <xf numFmtId="4" fontId="56" fillId="42" borderId="303" applyNumberFormat="0" applyProtection="0">
      <alignment vertical="center"/>
    </xf>
    <xf numFmtId="4" fontId="97" fillId="42" borderId="302" applyNumberFormat="0" applyProtection="0">
      <alignment vertical="center"/>
    </xf>
    <xf numFmtId="4" fontId="97" fillId="42" borderId="302" applyNumberFormat="0" applyProtection="0">
      <alignment vertical="center"/>
    </xf>
    <xf numFmtId="4" fontId="53" fillId="42" borderId="303" applyNumberFormat="0" applyProtection="0">
      <alignment horizontal="left" vertical="center" indent="1"/>
    </xf>
    <xf numFmtId="4" fontId="63" fillId="42" borderId="302" applyNumberFormat="0" applyProtection="0">
      <alignment horizontal="left" vertical="center" indent="1"/>
    </xf>
    <xf numFmtId="4" fontId="63" fillId="42" borderId="302" applyNumberFormat="0" applyProtection="0">
      <alignment horizontal="left" vertical="center" indent="1"/>
    </xf>
    <xf numFmtId="4" fontId="53" fillId="42" borderId="303" applyNumberFormat="0" applyProtection="0">
      <alignment horizontal="left" vertical="center" indent="1"/>
    </xf>
    <xf numFmtId="0" fontId="53" fillId="42" borderId="303" applyNumberFormat="0" applyProtection="0">
      <alignment horizontal="left" vertical="top" indent="1"/>
    </xf>
    <xf numFmtId="0" fontId="58" fillId="41" borderId="303" applyNumberFormat="0" applyProtection="0">
      <alignment horizontal="left" vertical="top" indent="1"/>
    </xf>
    <xf numFmtId="0" fontId="58" fillId="41" borderId="303" applyNumberFormat="0" applyProtection="0">
      <alignment horizontal="left" vertical="top" indent="1"/>
    </xf>
    <xf numFmtId="4" fontId="63" fillId="87" borderId="302" applyNumberFormat="0" applyProtection="0">
      <alignment horizontal="left" vertical="center" indent="1"/>
    </xf>
    <xf numFmtId="4" fontId="63" fillId="87" borderId="302" applyNumberFormat="0" applyProtection="0">
      <alignment horizontal="left" vertical="center" indent="1"/>
    </xf>
    <xf numFmtId="4" fontId="55" fillId="30" borderId="303" applyNumberFormat="0" applyProtection="0">
      <alignment horizontal="right" vertical="center"/>
    </xf>
    <xf numFmtId="4" fontId="63" fillId="30" borderId="302" applyNumberFormat="0" applyProtection="0">
      <alignment horizontal="right" vertical="center"/>
    </xf>
    <xf numFmtId="4" fontId="63" fillId="30" borderId="302" applyNumberFormat="0" applyProtection="0">
      <alignment horizontal="right" vertical="center"/>
    </xf>
    <xf numFmtId="4" fontId="55" fillId="31" borderId="303" applyNumberFormat="0" applyProtection="0">
      <alignment horizontal="right" vertical="center"/>
    </xf>
    <xf numFmtId="4" fontId="63" fillId="88" borderId="302" applyNumberFormat="0" applyProtection="0">
      <alignment horizontal="right" vertical="center"/>
    </xf>
    <xf numFmtId="4" fontId="63" fillId="88" borderId="302" applyNumberFormat="0" applyProtection="0">
      <alignment horizontal="right" vertical="center"/>
    </xf>
    <xf numFmtId="4" fontId="55" fillId="35" borderId="303" applyNumberFormat="0" applyProtection="0">
      <alignment horizontal="right" vertical="center"/>
    </xf>
    <xf numFmtId="4" fontId="63" fillId="35" borderId="304" applyNumberFormat="0" applyProtection="0">
      <alignment horizontal="right" vertical="center"/>
    </xf>
    <xf numFmtId="4" fontId="63" fillId="35" borderId="304" applyNumberFormat="0" applyProtection="0">
      <alignment horizontal="right" vertical="center"/>
    </xf>
    <xf numFmtId="4" fontId="55" fillId="33" borderId="303" applyNumberFormat="0" applyProtection="0">
      <alignment horizontal="right" vertical="center"/>
    </xf>
    <xf numFmtId="4" fontId="63" fillId="33" borderId="302" applyNumberFormat="0" applyProtection="0">
      <alignment horizontal="right" vertical="center"/>
    </xf>
    <xf numFmtId="4" fontId="63" fillId="33" borderId="302" applyNumberFormat="0" applyProtection="0">
      <alignment horizontal="right" vertical="center"/>
    </xf>
    <xf numFmtId="4" fontId="55" fillId="34" borderId="303" applyNumberFormat="0" applyProtection="0">
      <alignment horizontal="right" vertical="center"/>
    </xf>
    <xf numFmtId="4" fontId="63" fillId="34" borderId="302" applyNumberFormat="0" applyProtection="0">
      <alignment horizontal="right" vertical="center"/>
    </xf>
    <xf numFmtId="4" fontId="63" fillId="34" borderId="302" applyNumberFormat="0" applyProtection="0">
      <alignment horizontal="right" vertical="center"/>
    </xf>
    <xf numFmtId="4" fontId="55" fillId="37" borderId="303" applyNumberFormat="0" applyProtection="0">
      <alignment horizontal="right" vertical="center"/>
    </xf>
    <xf numFmtId="4" fontId="63" fillId="37" borderId="302" applyNumberFormat="0" applyProtection="0">
      <alignment horizontal="right" vertical="center"/>
    </xf>
    <xf numFmtId="4" fontId="63" fillId="37" borderId="302" applyNumberFormat="0" applyProtection="0">
      <alignment horizontal="right" vertical="center"/>
    </xf>
    <xf numFmtId="4" fontId="55" fillId="36" borderId="303" applyNumberFormat="0" applyProtection="0">
      <alignment horizontal="right" vertical="center"/>
    </xf>
    <xf numFmtId="4" fontId="63" fillId="36" borderId="302" applyNumberFormat="0" applyProtection="0">
      <alignment horizontal="right" vertical="center"/>
    </xf>
    <xf numFmtId="4" fontId="63" fillId="36" borderId="302" applyNumberFormat="0" applyProtection="0">
      <alignment horizontal="right" vertical="center"/>
    </xf>
    <xf numFmtId="4" fontId="55" fillId="44" borderId="303" applyNumberFormat="0" applyProtection="0">
      <alignment horizontal="right" vertical="center"/>
    </xf>
    <xf numFmtId="4" fontId="63" fillId="44" borderId="302" applyNumberFormat="0" applyProtection="0">
      <alignment horizontal="right" vertical="center"/>
    </xf>
    <xf numFmtId="4" fontId="63" fillId="44" borderId="302" applyNumberFormat="0" applyProtection="0">
      <alignment horizontal="right" vertical="center"/>
    </xf>
    <xf numFmtId="4" fontId="55" fillId="32" borderId="303" applyNumberFormat="0" applyProtection="0">
      <alignment horizontal="right" vertical="center"/>
    </xf>
    <xf numFmtId="4" fontId="63" fillId="32" borderId="302" applyNumberFormat="0" applyProtection="0">
      <alignment horizontal="right" vertical="center"/>
    </xf>
    <xf numFmtId="4" fontId="63" fillId="32" borderId="302" applyNumberFormat="0" applyProtection="0">
      <alignment horizontal="right" vertical="center"/>
    </xf>
    <xf numFmtId="4" fontId="63" fillId="45" borderId="304" applyNumberFormat="0" applyProtection="0">
      <alignment horizontal="left" vertical="center" indent="1"/>
    </xf>
    <xf numFmtId="4" fontId="63" fillId="45" borderId="304" applyNumberFormat="0" applyProtection="0">
      <alignment horizontal="left" vertical="center" indent="1"/>
    </xf>
    <xf numFmtId="4" fontId="5" fillId="91" borderId="304" applyNumberFormat="0" applyProtection="0">
      <alignment horizontal="left" vertical="center" indent="1"/>
    </xf>
    <xf numFmtId="4" fontId="5" fillId="91" borderId="304" applyNumberFormat="0" applyProtection="0">
      <alignment horizontal="left" vertical="center" indent="1"/>
    </xf>
    <xf numFmtId="4" fontId="5" fillId="91" borderId="304" applyNumberFormat="0" applyProtection="0">
      <alignment horizontal="left" vertical="center" indent="1"/>
    </xf>
    <xf numFmtId="4" fontId="5" fillId="91" borderId="304" applyNumberFormat="0" applyProtection="0">
      <alignment horizontal="left" vertical="center" indent="1"/>
    </xf>
    <xf numFmtId="0" fontId="74" fillId="78" borderId="302" applyNumberFormat="0" applyAlignment="0" applyProtection="0"/>
    <xf numFmtId="4" fontId="63" fillId="0" borderId="304" applyNumberFormat="0" applyProtection="0">
      <alignment horizontal="right" vertical="center"/>
    </xf>
    <xf numFmtId="4" fontId="63" fillId="0" borderId="304" applyNumberFormat="0" applyProtection="0">
      <alignment horizontal="right" vertical="center"/>
    </xf>
    <xf numFmtId="4" fontId="63" fillId="0" borderId="304" applyNumberFormat="0" applyProtection="0">
      <alignment horizontal="right" vertical="center"/>
    </xf>
    <xf numFmtId="4" fontId="63" fillId="0" borderId="304" applyNumberFormat="0" applyProtection="0">
      <alignment horizontal="right" vertical="center"/>
    </xf>
    <xf numFmtId="4" fontId="63" fillId="0" borderId="304" applyNumberFormat="0" applyProtection="0">
      <alignment horizontal="right" vertical="center"/>
    </xf>
    <xf numFmtId="4" fontId="102" fillId="52" borderId="304" applyNumberFormat="0" applyProtection="0">
      <alignment horizontal="left" vertical="center" indent="1"/>
    </xf>
    <xf numFmtId="4" fontId="102" fillId="52" borderId="304" applyNumberFormat="0" applyProtection="0">
      <alignment horizontal="left" vertical="center" indent="1"/>
    </xf>
    <xf numFmtId="4" fontId="60" fillId="46" borderId="303" applyNumberFormat="0" applyProtection="0">
      <alignment horizontal="right" vertical="center"/>
    </xf>
    <xf numFmtId="4" fontId="104" fillId="96" borderId="302" applyNumberFormat="0" applyProtection="0">
      <alignment horizontal="right" vertical="center"/>
    </xf>
    <xf numFmtId="4" fontId="104" fillId="96" borderId="302" applyNumberFormat="0" applyProtection="0">
      <alignment horizontal="right" vertical="center"/>
    </xf>
    <xf numFmtId="0" fontId="63" fillId="94" borderId="301" applyNumberFormat="0" applyProtection="0">
      <alignment horizontal="left" vertical="center" indent="1"/>
    </xf>
    <xf numFmtId="0" fontId="63" fillId="94" borderId="301" applyNumberFormat="0" applyProtection="0">
      <alignment horizontal="left" vertical="center" indent="1"/>
    </xf>
    <xf numFmtId="0" fontId="63" fillId="77" borderId="302" applyNumberFormat="0" applyProtection="0">
      <alignment horizontal="left" vertical="center" indent="1"/>
    </xf>
    <xf numFmtId="0" fontId="63" fillId="46" borderId="302" applyNumberFormat="0" applyProtection="0">
      <alignment horizontal="left" vertical="center" indent="1"/>
    </xf>
    <xf numFmtId="0" fontId="63" fillId="86" borderId="301" applyNumberFormat="0" applyProtection="0">
      <alignment horizontal="left" vertical="center" indent="1"/>
    </xf>
    <xf numFmtId="0" fontId="63" fillId="86" borderId="301" applyNumberFormat="0" applyProtection="0">
      <alignment horizontal="left" vertical="center" indent="1"/>
    </xf>
    <xf numFmtId="0" fontId="63" fillId="46" borderId="302" applyNumberFormat="0" applyProtection="0">
      <alignment horizontal="left" vertical="center" indent="1"/>
    </xf>
    <xf numFmtId="0" fontId="64" fillId="91" borderId="306" applyBorder="0"/>
    <xf numFmtId="4" fontId="100" fillId="0" borderId="301" applyNumberFormat="0" applyProtection="0">
      <alignment vertical="center"/>
    </xf>
    <xf numFmtId="4" fontId="100" fillId="0" borderId="301" applyNumberFormat="0" applyProtection="0">
      <alignment vertical="center"/>
    </xf>
    <xf numFmtId="4" fontId="97" fillId="40" borderId="305" applyNumberFormat="0" applyProtection="0">
      <alignment vertical="center"/>
    </xf>
    <xf numFmtId="4" fontId="97" fillId="40" borderId="305" applyNumberFormat="0" applyProtection="0">
      <alignment vertical="center"/>
    </xf>
    <xf numFmtId="4" fontId="95" fillId="0" borderId="305" applyNumberFormat="0" applyProtection="0">
      <alignment horizontal="right" vertical="center"/>
    </xf>
    <xf numFmtId="4" fontId="63" fillId="0" borderId="304" applyNumberFormat="0" applyProtection="0">
      <alignment horizontal="right" vertical="center"/>
    </xf>
    <xf numFmtId="4" fontId="63" fillId="0" borderId="304" applyNumberFormat="0" applyProtection="0">
      <alignment horizontal="right" vertical="center"/>
    </xf>
    <xf numFmtId="4" fontId="63" fillId="0" borderId="304" applyNumberFormat="0" applyProtection="0">
      <alignment horizontal="right" vertical="center"/>
    </xf>
    <xf numFmtId="4" fontId="63" fillId="0" borderId="304" applyNumberFormat="0" applyProtection="0">
      <alignment horizontal="right" vertical="center"/>
    </xf>
    <xf numFmtId="4" fontId="63" fillId="0" borderId="302" applyNumberFormat="0" applyProtection="0">
      <alignment horizontal="right" vertical="center"/>
    </xf>
    <xf numFmtId="4" fontId="63" fillId="0" borderId="302" applyNumberFormat="0" applyProtection="0">
      <alignment horizontal="right" vertical="center"/>
    </xf>
    <xf numFmtId="4" fontId="63" fillId="0" borderId="304" applyNumberFormat="0" applyProtection="0">
      <alignment horizontal="right" vertical="center"/>
    </xf>
    <xf numFmtId="4" fontId="96" fillId="92" borderId="301" applyNumberFormat="0" applyProtection="0">
      <alignment horizontal="right" vertical="center"/>
    </xf>
    <xf numFmtId="4" fontId="96" fillId="92" borderId="301" applyNumberFormat="0" applyProtection="0">
      <alignment horizontal="right" vertical="center"/>
    </xf>
    <xf numFmtId="4" fontId="97" fillId="7" borderId="302" applyNumberFormat="0" applyProtection="0">
      <alignment horizontal="right" vertical="center"/>
    </xf>
    <xf numFmtId="4" fontId="97" fillId="7" borderId="302" applyNumberFormat="0" applyProtection="0">
      <alignment horizontal="right" vertical="center"/>
    </xf>
    <xf numFmtId="4" fontId="95" fillId="51" borderId="305" applyNumberFormat="0" applyProtection="0">
      <alignment horizontal="center" vertical="center" wrapText="1"/>
    </xf>
    <xf numFmtId="4" fontId="63" fillId="86" borderId="301" applyNumberFormat="0" applyProtection="0">
      <alignment horizontal="left" vertical="center" indent="1"/>
    </xf>
    <xf numFmtId="4" fontId="63" fillId="86" borderId="301" applyNumberFormat="0" applyProtection="0">
      <alignment horizontal="left" vertical="center" indent="1"/>
    </xf>
    <xf numFmtId="4" fontId="63" fillId="86" borderId="301" applyNumberFormat="0" applyProtection="0">
      <alignment horizontal="left" vertical="center" indent="1"/>
    </xf>
    <xf numFmtId="4" fontId="63" fillId="86" borderId="301" applyNumberFormat="0" applyProtection="0">
      <alignment horizontal="left" vertical="center" indent="1"/>
    </xf>
    <xf numFmtId="4" fontId="63" fillId="87" borderId="302" applyNumberFormat="0" applyProtection="0">
      <alignment horizontal="left" vertical="center" indent="1"/>
    </xf>
    <xf numFmtId="4" fontId="63" fillId="87" borderId="302" applyNumberFormat="0" applyProtection="0">
      <alignment horizontal="left" vertical="center" indent="1"/>
    </xf>
    <xf numFmtId="4" fontId="101" fillId="52" borderId="301" applyNumberFormat="0" applyProtection="0">
      <alignment horizontal="left" vertical="center" indent="1"/>
    </xf>
    <xf numFmtId="4" fontId="101" fillId="52" borderId="301" applyNumberFormat="0" applyProtection="0">
      <alignment horizontal="left" vertical="center" indent="1"/>
    </xf>
    <xf numFmtId="4" fontId="102" fillId="52" borderId="304" applyNumberFormat="0" applyProtection="0">
      <alignment horizontal="left" vertical="center" indent="1"/>
    </xf>
    <xf numFmtId="4" fontId="102" fillId="52" borderId="304" applyNumberFormat="0" applyProtection="0">
      <alignment horizontal="left" vertical="center" indent="1"/>
    </xf>
    <xf numFmtId="0" fontId="63" fillId="98" borderId="305"/>
    <xf numFmtId="0" fontId="100" fillId="0" borderId="301"/>
    <xf numFmtId="0" fontId="100" fillId="0" borderId="301"/>
    <xf numFmtId="0" fontId="63" fillId="98" borderId="305"/>
    <xf numFmtId="4" fontId="100" fillId="0" borderId="301" applyNumberFormat="0" applyProtection="0">
      <alignment horizontal="right" vertical="center"/>
    </xf>
    <xf numFmtId="4" fontId="100" fillId="0" borderId="301" applyNumberFormat="0" applyProtection="0">
      <alignment horizontal="right" vertical="center"/>
    </xf>
    <xf numFmtId="4" fontId="104" fillId="96" borderId="302" applyNumberFormat="0" applyProtection="0">
      <alignment horizontal="right" vertical="center"/>
    </xf>
    <xf numFmtId="4" fontId="104" fillId="96" borderId="302" applyNumberFormat="0" applyProtection="0">
      <alignment horizontal="right" vertical="center"/>
    </xf>
    <xf numFmtId="0" fontId="53" fillId="0" borderId="307" applyNumberFormat="0" applyFill="0" applyAlignment="0" applyProtection="0"/>
    <xf numFmtId="0" fontId="79" fillId="0" borderId="308" applyNumberFormat="0" applyFill="0" applyAlignment="0" applyProtection="0"/>
    <xf numFmtId="4" fontId="53" fillId="42" borderId="303" applyNumberFormat="0" applyProtection="0">
      <alignment horizontal="left" vertical="center" indent="1"/>
    </xf>
    <xf numFmtId="0" fontId="52" fillId="85" borderId="312" applyNumberFormat="0" applyAlignment="0" applyProtection="0"/>
    <xf numFmtId="0" fontId="9" fillId="0" borderId="314">
      <alignment horizontal="left" vertical="center"/>
    </xf>
    <xf numFmtId="10" fontId="63" fillId="40" borderId="305" applyNumberFormat="0" applyBorder="0" applyAlignment="0" applyProtection="0"/>
    <xf numFmtId="10" fontId="63" fillId="40" borderId="305" applyNumberFormat="0" applyBorder="0" applyAlignment="0" applyProtection="0"/>
    <xf numFmtId="4" fontId="58" fillId="42" borderId="303" applyNumberFormat="0" applyProtection="0">
      <alignment vertical="center"/>
    </xf>
    <xf numFmtId="4" fontId="58" fillId="42" borderId="303" applyNumberFormat="0" applyProtection="0">
      <alignment vertical="center"/>
    </xf>
    <xf numFmtId="4" fontId="117" fillId="42" borderId="303" applyNumberFormat="0" applyProtection="0">
      <alignment vertical="center"/>
    </xf>
    <xf numFmtId="4" fontId="58" fillId="42" borderId="303" applyNumberFormat="0" applyProtection="0">
      <alignment horizontal="left" vertical="center" indent="1"/>
    </xf>
    <xf numFmtId="4" fontId="58" fillId="42" borderId="303" applyNumberFormat="0" applyProtection="0">
      <alignment horizontal="left" vertical="center" indent="1"/>
    </xf>
    <xf numFmtId="0" fontId="58" fillId="42" borderId="303" applyNumberFormat="0" applyProtection="0">
      <alignment horizontal="left" vertical="top" indent="1"/>
    </xf>
    <xf numFmtId="4" fontId="95" fillId="0" borderId="305" applyNumberFormat="0" applyProtection="0">
      <alignment horizontal="left" vertical="center" indent="1"/>
    </xf>
    <xf numFmtId="4" fontId="95" fillId="104" borderId="303" applyNumberFormat="0" applyProtection="0">
      <alignment horizontal="right" vertical="center"/>
    </xf>
    <xf numFmtId="4" fontId="95" fillId="105" borderId="303" applyNumberFormat="0" applyProtection="0">
      <alignment horizontal="right" vertical="center"/>
    </xf>
    <xf numFmtId="4" fontId="95" fillId="106" borderId="303" applyNumberFormat="0" applyProtection="0">
      <alignment horizontal="right" vertical="center"/>
    </xf>
    <xf numFmtId="4" fontId="95" fillId="100" borderId="303" applyNumberFormat="0" applyProtection="0">
      <alignment horizontal="right" vertical="center"/>
    </xf>
    <xf numFmtId="4" fontId="95" fillId="107" borderId="303" applyNumberFormat="0" applyProtection="0">
      <alignment horizontal="right" vertical="center"/>
    </xf>
    <xf numFmtId="4" fontId="95" fillId="108" borderId="303" applyNumberFormat="0" applyProtection="0">
      <alignment horizontal="right" vertical="center"/>
    </xf>
    <xf numFmtId="4" fontId="95" fillId="109" borderId="303" applyNumberFormat="0" applyProtection="0">
      <alignment horizontal="right" vertical="center"/>
    </xf>
    <xf numFmtId="4" fontId="95" fillId="110" borderId="303" applyNumberFormat="0" applyProtection="0">
      <alignment horizontal="right" vertical="center"/>
    </xf>
    <xf numFmtId="4" fontId="95" fillId="102" borderId="303" applyNumberFormat="0" applyProtection="0">
      <alignment horizontal="right" vertical="center"/>
    </xf>
    <xf numFmtId="4" fontId="95" fillId="0" borderId="305" applyNumberFormat="0" applyProtection="0">
      <alignment horizontal="left" vertical="center" indent="1"/>
    </xf>
    <xf numFmtId="0" fontId="64" fillId="0" borderId="304" applyNumberFormat="0" applyProtection="0">
      <alignment horizontal="left" vertical="center" indent="1"/>
    </xf>
    <xf numFmtId="0" fontId="64" fillId="0" borderId="304" applyNumberFormat="0" applyProtection="0">
      <alignment horizontal="left" vertical="center" indent="1"/>
    </xf>
    <xf numFmtId="0" fontId="63" fillId="47" borderId="303" applyNumberFormat="0" applyProtection="0">
      <alignment horizontal="left" vertical="top" indent="1"/>
    </xf>
    <xf numFmtId="0" fontId="64" fillId="0" borderId="305" applyNumberFormat="0" applyProtection="0">
      <alignment horizontal="left" vertical="center" indent="1"/>
    </xf>
    <xf numFmtId="0" fontId="64" fillId="0" borderId="305" applyNumberFormat="0" applyProtection="0">
      <alignment horizontal="left" vertical="center" indent="1"/>
    </xf>
    <xf numFmtId="0" fontId="63" fillId="43" borderId="303" applyNumberFormat="0" applyProtection="0">
      <alignment horizontal="left" vertical="top" indent="1"/>
    </xf>
    <xf numFmtId="0" fontId="64" fillId="0" borderId="305" applyNumberFormat="0" applyProtection="0">
      <alignment horizontal="left" vertical="center" indent="1"/>
    </xf>
    <xf numFmtId="0" fontId="63" fillId="49" borderId="303" applyNumberFormat="0" applyProtection="0">
      <alignment horizontal="left" vertical="top" indent="1"/>
    </xf>
    <xf numFmtId="0" fontId="64" fillId="0" borderId="305" applyNumberFormat="0" applyProtection="0">
      <alignment horizontal="left" vertical="center" indent="1"/>
    </xf>
    <xf numFmtId="0" fontId="63" fillId="50" borderId="303" applyNumberFormat="0" applyProtection="0">
      <alignment horizontal="left" vertical="top" indent="1"/>
    </xf>
    <xf numFmtId="4" fontId="95" fillId="40" borderId="303" applyNumberFormat="0" applyProtection="0">
      <alignment vertical="center"/>
    </xf>
    <xf numFmtId="4" fontId="96" fillId="40" borderId="303" applyNumberFormat="0" applyProtection="0">
      <alignment vertical="center"/>
    </xf>
    <xf numFmtId="4" fontId="95" fillId="40" borderId="303" applyNumberFormat="0" applyProtection="0">
      <alignment horizontal="left" vertical="center" indent="1"/>
    </xf>
    <xf numFmtId="0" fontId="95" fillId="40" borderId="303" applyNumberFormat="0" applyProtection="0">
      <alignment horizontal="left" vertical="top" indent="1"/>
    </xf>
    <xf numFmtId="4" fontId="96" fillId="50" borderId="303" applyNumberFormat="0" applyProtection="0">
      <alignment horizontal="right" vertical="center"/>
    </xf>
    <xf numFmtId="4" fontId="118" fillId="0" borderId="305" applyNumberFormat="0" applyProtection="0">
      <alignment horizontal="center" vertical="center" wrapText="1"/>
    </xf>
    <xf numFmtId="4" fontId="118" fillId="0" borderId="305" applyNumberFormat="0" applyProtection="0">
      <alignment horizontal="center" vertical="center" wrapText="1"/>
    </xf>
    <xf numFmtId="0" fontId="95" fillId="0" borderId="305" applyNumberFormat="0" applyProtection="0">
      <alignment horizontal="center" vertical="center" wrapText="1"/>
    </xf>
    <xf numFmtId="0" fontId="58" fillId="0" borderId="305" applyNumberFormat="0" applyProtection="0">
      <alignment horizontal="center" vertical="center" wrapText="1"/>
    </xf>
    <xf numFmtId="0" fontId="95" fillId="0" borderId="305" applyNumberFormat="0" applyProtection="0">
      <alignment horizontal="center" vertical="center" wrapText="1"/>
    </xf>
    <xf numFmtId="4" fontId="103" fillId="0" borderId="305" applyNumberFormat="0" applyProtection="0">
      <alignment horizontal="left" vertical="center" indent="1"/>
    </xf>
    <xf numFmtId="4" fontId="119" fillId="50" borderId="303" applyNumberFormat="0" applyProtection="0">
      <alignment horizontal="right" vertical="center"/>
    </xf>
    <xf numFmtId="0" fontId="9" fillId="0" borderId="314">
      <alignment horizontal="left" vertical="center"/>
    </xf>
    <xf numFmtId="10" fontId="63" fillId="40" borderId="305" applyNumberFormat="0" applyBorder="0" applyAlignment="0" applyProtection="0"/>
    <xf numFmtId="10" fontId="63" fillId="40" borderId="305" applyNumberFormat="0" applyBorder="0" applyAlignment="0" applyProtection="0"/>
    <xf numFmtId="4" fontId="95" fillId="92" borderId="301" applyNumberFormat="0" applyProtection="0">
      <alignment horizontal="left" vertical="center" indent="1"/>
    </xf>
    <xf numFmtId="4" fontId="99" fillId="93" borderId="301" applyNumberFormat="0" applyProtection="0">
      <alignment horizontal="left" vertical="center" indent="1"/>
    </xf>
    <xf numFmtId="0" fontId="5" fillId="96" borderId="305" applyNumberFormat="0">
      <protection locked="0"/>
    </xf>
    <xf numFmtId="0" fontId="5" fillId="96" borderId="305" applyNumberFormat="0">
      <protection locked="0"/>
    </xf>
    <xf numFmtId="0" fontId="95" fillId="48" borderId="303" applyNumberFormat="0" applyProtection="0">
      <alignment horizontal="left" vertical="top" indent="1"/>
    </xf>
    <xf numFmtId="0" fontId="63" fillId="98" borderId="305"/>
    <xf numFmtId="0" fontId="63" fillId="98" borderId="305"/>
    <xf numFmtId="4" fontId="63" fillId="30" borderId="302" applyNumberFormat="0" applyProtection="0">
      <alignment horizontal="right" vertical="center"/>
    </xf>
    <xf numFmtId="4" fontId="63" fillId="30" borderId="302" applyNumberFormat="0" applyProtection="0">
      <alignment horizontal="right" vertical="center"/>
    </xf>
    <xf numFmtId="4" fontId="63" fillId="30" borderId="302" applyNumberFormat="0" applyProtection="0">
      <alignment horizontal="right" vertical="center"/>
    </xf>
    <xf numFmtId="4" fontId="63" fillId="30" borderId="302" applyNumberFormat="0" applyProtection="0">
      <alignment horizontal="right" vertical="center"/>
    </xf>
    <xf numFmtId="4" fontId="55" fillId="30" borderId="303" applyNumberFormat="0" applyProtection="0">
      <alignment horizontal="right" vertical="center"/>
    </xf>
    <xf numFmtId="4" fontId="55" fillId="30" borderId="303" applyNumberFormat="0" applyProtection="0">
      <alignment horizontal="right" vertical="center"/>
    </xf>
    <xf numFmtId="4" fontId="55" fillId="31" borderId="303" applyNumberFormat="0" applyProtection="0">
      <alignment horizontal="right" vertical="center"/>
    </xf>
    <xf numFmtId="4" fontId="55" fillId="31" borderId="303" applyNumberFormat="0" applyProtection="0">
      <alignment horizontal="right" vertical="center"/>
    </xf>
    <xf numFmtId="4" fontId="63" fillId="88" borderId="302" applyNumberFormat="0" applyProtection="0">
      <alignment horizontal="right" vertical="center"/>
    </xf>
    <xf numFmtId="4" fontId="63" fillId="88" borderId="302" applyNumberFormat="0" applyProtection="0">
      <alignment horizontal="right" vertical="center"/>
    </xf>
    <xf numFmtId="4" fontId="63" fillId="88" borderId="302" applyNumberFormat="0" applyProtection="0">
      <alignment horizontal="right" vertical="center"/>
    </xf>
    <xf numFmtId="4" fontId="63" fillId="88" borderId="302" applyNumberFormat="0" applyProtection="0">
      <alignment horizontal="right" vertical="center"/>
    </xf>
    <xf numFmtId="4" fontId="55" fillId="31" borderId="303" applyNumberFormat="0" applyProtection="0">
      <alignment horizontal="right" vertical="center"/>
    </xf>
    <xf numFmtId="4" fontId="55" fillId="31" borderId="303" applyNumberFormat="0" applyProtection="0">
      <alignment horizontal="right" vertical="center"/>
    </xf>
    <xf numFmtId="4" fontId="55" fillId="35" borderId="303" applyNumberFormat="0" applyProtection="0">
      <alignment horizontal="right" vertical="center"/>
    </xf>
    <xf numFmtId="4" fontId="55" fillId="35" borderId="303" applyNumberFormat="0" applyProtection="0">
      <alignment horizontal="right" vertical="center"/>
    </xf>
    <xf numFmtId="4" fontId="63" fillId="35" borderId="304" applyNumberFormat="0" applyProtection="0">
      <alignment horizontal="right" vertical="center"/>
    </xf>
    <xf numFmtId="4" fontId="63" fillId="35" borderId="304" applyNumberFormat="0" applyProtection="0">
      <alignment horizontal="right" vertical="center"/>
    </xf>
    <xf numFmtId="4" fontId="55" fillId="35" borderId="303" applyNumberFormat="0" applyProtection="0">
      <alignment horizontal="right" vertical="center"/>
    </xf>
    <xf numFmtId="4" fontId="55" fillId="35" borderId="303" applyNumberFormat="0" applyProtection="0">
      <alignment horizontal="right" vertical="center"/>
    </xf>
    <xf numFmtId="4" fontId="55" fillId="33" borderId="303" applyNumberFormat="0" applyProtection="0">
      <alignment horizontal="right" vertical="center"/>
    </xf>
    <xf numFmtId="4" fontId="55" fillId="33" borderId="303" applyNumberFormat="0" applyProtection="0">
      <alignment horizontal="right" vertical="center"/>
    </xf>
    <xf numFmtId="4" fontId="63" fillId="33" borderId="302" applyNumberFormat="0" applyProtection="0">
      <alignment horizontal="right" vertical="center"/>
    </xf>
    <xf numFmtId="4" fontId="63" fillId="33" borderId="302" applyNumberFormat="0" applyProtection="0">
      <alignment horizontal="right" vertical="center"/>
    </xf>
    <xf numFmtId="4" fontId="63" fillId="33" borderId="302" applyNumberFormat="0" applyProtection="0">
      <alignment horizontal="right" vertical="center"/>
    </xf>
    <xf numFmtId="4" fontId="63" fillId="33" borderId="302" applyNumberFormat="0" applyProtection="0">
      <alignment horizontal="right" vertical="center"/>
    </xf>
    <xf numFmtId="4" fontId="55" fillId="33" borderId="303" applyNumberFormat="0" applyProtection="0">
      <alignment horizontal="right" vertical="center"/>
    </xf>
    <xf numFmtId="4" fontId="55" fillId="33" borderId="303" applyNumberFormat="0" applyProtection="0">
      <alignment horizontal="right" vertical="center"/>
    </xf>
    <xf numFmtId="4" fontId="55" fillId="34" borderId="303" applyNumberFormat="0" applyProtection="0">
      <alignment horizontal="right" vertical="center"/>
    </xf>
    <xf numFmtId="4" fontId="55" fillId="34" borderId="303" applyNumberFormat="0" applyProtection="0">
      <alignment horizontal="right" vertical="center"/>
    </xf>
    <xf numFmtId="4" fontId="63" fillId="34" borderId="302" applyNumberFormat="0" applyProtection="0">
      <alignment horizontal="right" vertical="center"/>
    </xf>
    <xf numFmtId="4" fontId="63" fillId="34" borderId="302" applyNumberFormat="0" applyProtection="0">
      <alignment horizontal="right" vertical="center"/>
    </xf>
    <xf numFmtId="4" fontId="63" fillId="34" borderId="302" applyNumberFormat="0" applyProtection="0">
      <alignment horizontal="right" vertical="center"/>
    </xf>
    <xf numFmtId="4" fontId="63" fillId="34" borderId="302" applyNumberFormat="0" applyProtection="0">
      <alignment horizontal="right" vertical="center"/>
    </xf>
    <xf numFmtId="4" fontId="55" fillId="34" borderId="303" applyNumberFormat="0" applyProtection="0">
      <alignment horizontal="right" vertical="center"/>
    </xf>
    <xf numFmtId="4" fontId="55" fillId="34" borderId="303" applyNumberFormat="0" applyProtection="0">
      <alignment horizontal="right" vertical="center"/>
    </xf>
    <xf numFmtId="4" fontId="55" fillId="37" borderId="303" applyNumberFormat="0" applyProtection="0">
      <alignment horizontal="right" vertical="center"/>
    </xf>
    <xf numFmtId="4" fontId="55" fillId="37" borderId="303" applyNumberFormat="0" applyProtection="0">
      <alignment horizontal="right" vertical="center"/>
    </xf>
    <xf numFmtId="4" fontId="63" fillId="37" borderId="302" applyNumberFormat="0" applyProtection="0">
      <alignment horizontal="right" vertical="center"/>
    </xf>
    <xf numFmtId="4" fontId="63" fillId="37" borderId="302" applyNumberFormat="0" applyProtection="0">
      <alignment horizontal="right" vertical="center"/>
    </xf>
    <xf numFmtId="4" fontId="63" fillId="37" borderId="302" applyNumberFormat="0" applyProtection="0">
      <alignment horizontal="right" vertical="center"/>
    </xf>
    <xf numFmtId="4" fontId="63" fillId="37" borderId="302" applyNumberFormat="0" applyProtection="0">
      <alignment horizontal="right" vertical="center"/>
    </xf>
    <xf numFmtId="4" fontId="55" fillId="37" borderId="303" applyNumberFormat="0" applyProtection="0">
      <alignment horizontal="right" vertical="center"/>
    </xf>
    <xf numFmtId="4" fontId="55" fillId="37" borderId="303" applyNumberFormat="0" applyProtection="0">
      <alignment horizontal="right" vertical="center"/>
    </xf>
    <xf numFmtId="4" fontId="55" fillId="36" borderId="303" applyNumberFormat="0" applyProtection="0">
      <alignment horizontal="right" vertical="center"/>
    </xf>
    <xf numFmtId="4" fontId="55" fillId="36" borderId="303" applyNumberFormat="0" applyProtection="0">
      <alignment horizontal="right" vertical="center"/>
    </xf>
    <xf numFmtId="4" fontId="63" fillId="36" borderId="302" applyNumberFormat="0" applyProtection="0">
      <alignment horizontal="right" vertical="center"/>
    </xf>
    <xf numFmtId="4" fontId="63" fillId="36" borderId="302" applyNumberFormat="0" applyProtection="0">
      <alignment horizontal="right" vertical="center"/>
    </xf>
    <xf numFmtId="4" fontId="63" fillId="36" borderId="302" applyNumberFormat="0" applyProtection="0">
      <alignment horizontal="right" vertical="center"/>
    </xf>
    <xf numFmtId="4" fontId="63" fillId="36" borderId="302" applyNumberFormat="0" applyProtection="0">
      <alignment horizontal="right" vertical="center"/>
    </xf>
    <xf numFmtId="4" fontId="55" fillId="36" borderId="303" applyNumberFormat="0" applyProtection="0">
      <alignment horizontal="right" vertical="center"/>
    </xf>
    <xf numFmtId="4" fontId="55" fillId="36" borderId="303" applyNumberFormat="0" applyProtection="0">
      <alignment horizontal="right" vertical="center"/>
    </xf>
    <xf numFmtId="4" fontId="55" fillId="44" borderId="303" applyNumberFormat="0" applyProtection="0">
      <alignment horizontal="right" vertical="center"/>
    </xf>
    <xf numFmtId="4" fontId="55" fillId="44" borderId="303" applyNumberFormat="0" applyProtection="0">
      <alignment horizontal="right" vertical="center"/>
    </xf>
    <xf numFmtId="4" fontId="63" fillId="44" borderId="302" applyNumberFormat="0" applyProtection="0">
      <alignment horizontal="right" vertical="center"/>
    </xf>
    <xf numFmtId="4" fontId="63" fillId="44" borderId="302" applyNumberFormat="0" applyProtection="0">
      <alignment horizontal="right" vertical="center"/>
    </xf>
    <xf numFmtId="4" fontId="63" fillId="44" borderId="302" applyNumberFormat="0" applyProtection="0">
      <alignment horizontal="right" vertical="center"/>
    </xf>
    <xf numFmtId="4" fontId="63" fillId="44" borderId="302" applyNumberFormat="0" applyProtection="0">
      <alignment horizontal="right" vertical="center"/>
    </xf>
    <xf numFmtId="4" fontId="55" fillId="44" borderId="303" applyNumberFormat="0" applyProtection="0">
      <alignment horizontal="right" vertical="center"/>
    </xf>
    <xf numFmtId="4" fontId="55" fillId="44" borderId="303" applyNumberFormat="0" applyProtection="0">
      <alignment horizontal="right" vertical="center"/>
    </xf>
    <xf numFmtId="4" fontId="55" fillId="32" borderId="303" applyNumberFormat="0" applyProtection="0">
      <alignment horizontal="right" vertical="center"/>
    </xf>
    <xf numFmtId="4" fontId="55" fillId="32" borderId="303" applyNumberFormat="0" applyProtection="0">
      <alignment horizontal="right" vertical="center"/>
    </xf>
    <xf numFmtId="4" fontId="63" fillId="32" borderId="302" applyNumberFormat="0" applyProtection="0">
      <alignment horizontal="right" vertical="center"/>
    </xf>
    <xf numFmtId="4" fontId="63" fillId="32" borderId="302" applyNumberFormat="0" applyProtection="0">
      <alignment horizontal="right" vertical="center"/>
    </xf>
    <xf numFmtId="4" fontId="63" fillId="32" borderId="302" applyNumberFormat="0" applyProtection="0">
      <alignment horizontal="right" vertical="center"/>
    </xf>
    <xf numFmtId="4" fontId="63" fillId="32" borderId="302" applyNumberFormat="0" applyProtection="0">
      <alignment horizontal="right" vertical="center"/>
    </xf>
    <xf numFmtId="4" fontId="55" fillId="32" borderId="303" applyNumberFormat="0" applyProtection="0">
      <alignment horizontal="right" vertical="center"/>
    </xf>
    <xf numFmtId="4" fontId="55" fillId="32" borderId="303" applyNumberFormat="0" applyProtection="0">
      <alignment horizontal="right" vertical="center"/>
    </xf>
    <xf numFmtId="4" fontId="63" fillId="45" borderId="304" applyNumberFormat="0" applyProtection="0">
      <alignment horizontal="left" vertical="center" indent="1"/>
    </xf>
    <xf numFmtId="4" fontId="63" fillId="45" borderId="304" applyNumberFormat="0" applyProtection="0">
      <alignment horizontal="left" vertical="center" indent="1"/>
    </xf>
    <xf numFmtId="4" fontId="5" fillId="91" borderId="304" applyNumberFormat="0" applyProtection="0">
      <alignment horizontal="left" vertical="center" indent="1"/>
    </xf>
    <xf numFmtId="4" fontId="5" fillId="91" borderId="304" applyNumberFormat="0" applyProtection="0">
      <alignment horizontal="left" vertical="center" indent="1"/>
    </xf>
    <xf numFmtId="4" fontId="5" fillId="91" borderId="304" applyNumberFormat="0" applyProtection="0">
      <alignment horizontal="left" vertical="center" indent="1"/>
    </xf>
    <xf numFmtId="4" fontId="5" fillId="91" borderId="304" applyNumberFormat="0" applyProtection="0">
      <alignment horizontal="left" vertical="center" indent="1"/>
    </xf>
    <xf numFmtId="4" fontId="95" fillId="0" borderId="305" applyNumberFormat="0" applyProtection="0">
      <alignment horizontal="right" vertical="center"/>
    </xf>
    <xf numFmtId="4" fontId="95" fillId="0" borderId="305" applyNumberFormat="0" applyProtection="0">
      <alignment horizontal="right" vertical="center"/>
    </xf>
    <xf numFmtId="4" fontId="63" fillId="86" borderId="301" applyNumberFormat="0" applyProtection="0">
      <alignment horizontal="right" vertical="center"/>
    </xf>
    <xf numFmtId="4" fontId="63" fillId="86" borderId="301" applyNumberFormat="0" applyProtection="0">
      <alignment horizontal="right" vertical="center"/>
    </xf>
    <xf numFmtId="4" fontId="63" fillId="86" borderId="301" applyNumberFormat="0" applyProtection="0">
      <alignment horizontal="right" vertical="center"/>
    </xf>
    <xf numFmtId="4" fontId="63" fillId="86" borderId="301" applyNumberFormat="0" applyProtection="0">
      <alignment horizontal="right" vertical="center"/>
    </xf>
    <xf numFmtId="4" fontId="63" fillId="86" borderId="301" applyNumberFormat="0" applyProtection="0">
      <alignment horizontal="right" vertical="center"/>
    </xf>
    <xf numFmtId="4" fontId="63" fillId="86" borderId="301" applyNumberFormat="0" applyProtection="0">
      <alignment horizontal="right" vertical="center"/>
    </xf>
    <xf numFmtId="4" fontId="63" fillId="86" borderId="301" applyNumberFormat="0" applyProtection="0">
      <alignment horizontal="right" vertical="center"/>
    </xf>
    <xf numFmtId="4" fontId="63" fillId="86" borderId="301" applyNumberFormat="0" applyProtection="0">
      <alignment horizontal="right" vertical="center"/>
    </xf>
    <xf numFmtId="4" fontId="63" fillId="48" borderId="302" applyNumberFormat="0" applyProtection="0">
      <alignment horizontal="right" vertical="center"/>
    </xf>
    <xf numFmtId="4" fontId="63" fillId="48" borderId="302" applyNumberFormat="0" applyProtection="0">
      <alignment horizontal="right" vertical="center"/>
    </xf>
    <xf numFmtId="4" fontId="63" fillId="48" borderId="302" applyNumberFormat="0" applyProtection="0">
      <alignment horizontal="right" vertical="center"/>
    </xf>
    <xf numFmtId="4" fontId="63" fillId="48" borderId="302" applyNumberFormat="0" applyProtection="0">
      <alignment horizontal="right" vertical="center"/>
    </xf>
    <xf numFmtId="4" fontId="55" fillId="48" borderId="303" applyNumberFormat="0" applyProtection="0">
      <alignment horizontal="right" vertical="center"/>
    </xf>
    <xf numFmtId="4" fontId="55" fillId="48" borderId="303" applyNumberFormat="0" applyProtection="0">
      <alignment horizontal="right" vertical="center"/>
    </xf>
    <xf numFmtId="4" fontId="63" fillId="46" borderId="304" applyNumberFormat="0" applyProtection="0">
      <alignment horizontal="left" vertical="center" indent="1"/>
    </xf>
    <xf numFmtId="4" fontId="63" fillId="46" borderId="304" applyNumberFormat="0" applyProtection="0">
      <alignment horizontal="left" vertical="center" indent="1"/>
    </xf>
    <xf numFmtId="4" fontId="63" fillId="48" borderId="304" applyNumberFormat="0" applyProtection="0">
      <alignment horizontal="left" vertical="center" indent="1"/>
    </xf>
    <xf numFmtId="4" fontId="63" fillId="48" borderId="304"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63" fillId="94" borderId="302" applyNumberFormat="0" applyProtection="0">
      <alignment horizontal="left" vertical="center" indent="1"/>
    </xf>
    <xf numFmtId="0" fontId="63" fillId="94" borderId="302"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63" fillId="93" borderId="301" applyNumberFormat="0" applyProtection="0">
      <alignment horizontal="left" vertical="center" indent="1"/>
    </xf>
    <xf numFmtId="0" fontId="63" fillId="93" borderId="301"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63" fillId="93" borderId="301" applyNumberFormat="0" applyProtection="0">
      <alignment horizontal="left" vertical="center" indent="1"/>
    </xf>
    <xf numFmtId="0" fontId="63" fillId="93" borderId="301"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63" fillId="94" borderId="302" applyNumberFormat="0" applyProtection="0">
      <alignment horizontal="left" vertical="center" indent="1"/>
    </xf>
    <xf numFmtId="0" fontId="63" fillId="94" borderId="302"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center"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63" fillId="91" borderId="303" applyNumberFormat="0" applyProtection="0">
      <alignment horizontal="left" vertical="top" indent="1"/>
    </xf>
    <xf numFmtId="0" fontId="63" fillId="91"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63" fillId="91" borderId="303" applyNumberFormat="0" applyProtection="0">
      <alignment horizontal="left" vertical="top" indent="1"/>
    </xf>
    <xf numFmtId="0" fontId="63" fillId="91" borderId="303" applyNumberFormat="0" applyProtection="0">
      <alignment horizontal="left" vertical="top" indent="1"/>
    </xf>
    <xf numFmtId="0" fontId="63" fillId="91" borderId="303" applyNumberFormat="0" applyProtection="0">
      <alignment horizontal="left" vertical="top" indent="1"/>
    </xf>
    <xf numFmtId="0" fontId="63" fillId="91"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63" fillId="91" borderId="303" applyNumberFormat="0" applyProtection="0">
      <alignment horizontal="left" vertical="top" indent="1"/>
    </xf>
    <xf numFmtId="0" fontId="63" fillId="91"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7" borderId="303" applyNumberFormat="0" applyProtection="0">
      <alignment horizontal="left" vertical="top"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63" fillId="93" borderId="302" applyNumberFormat="0" applyProtection="0">
      <alignment horizontal="left" vertical="center" indent="1"/>
    </xf>
    <xf numFmtId="0" fontId="63" fillId="93" borderId="302"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63" fillId="95" borderId="301" applyNumberFormat="0" applyProtection="0">
      <alignment horizontal="left" vertical="center" indent="1"/>
    </xf>
    <xf numFmtId="0" fontId="63" fillId="95" borderId="301"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63" fillId="95" borderId="301" applyNumberFormat="0" applyProtection="0">
      <alignment horizontal="left" vertical="center" indent="1"/>
    </xf>
    <xf numFmtId="0" fontId="63" fillId="95" borderId="301"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63" fillId="93" borderId="302" applyNumberFormat="0" applyProtection="0">
      <alignment horizontal="left" vertical="center" indent="1"/>
    </xf>
    <xf numFmtId="0" fontId="63" fillId="93" borderId="302"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center"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63" fillId="48" borderId="303" applyNumberFormat="0" applyProtection="0">
      <alignment horizontal="left" vertical="top" indent="1"/>
    </xf>
    <xf numFmtId="0" fontId="63" fillId="48"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63" fillId="48" borderId="303" applyNumberFormat="0" applyProtection="0">
      <alignment horizontal="left" vertical="top" indent="1"/>
    </xf>
    <xf numFmtId="0" fontId="63" fillId="48" borderId="303" applyNumberFormat="0" applyProtection="0">
      <alignment horizontal="left" vertical="top" indent="1"/>
    </xf>
    <xf numFmtId="0" fontId="63" fillId="48" borderId="303" applyNumberFormat="0" applyProtection="0">
      <alignment horizontal="left" vertical="top" indent="1"/>
    </xf>
    <xf numFmtId="0" fontId="63" fillId="48"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63" fillId="48" borderId="303" applyNumberFormat="0" applyProtection="0">
      <alignment horizontal="left" vertical="top" indent="1"/>
    </xf>
    <xf numFmtId="0" fontId="63" fillId="48"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3" borderId="303" applyNumberFormat="0" applyProtection="0">
      <alignment horizontal="left" vertical="top"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63" fillId="77" borderId="302" applyNumberFormat="0" applyProtection="0">
      <alignment horizontal="left" vertical="center" indent="1"/>
    </xf>
    <xf numFmtId="0" fontId="63" fillId="77" borderId="302"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63" fillId="94" borderId="301" applyNumberFormat="0" applyProtection="0">
      <alignment horizontal="left" vertical="center" indent="1"/>
    </xf>
    <xf numFmtId="0" fontId="63" fillId="94" borderId="301"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63" fillId="94" borderId="301" applyNumberFormat="0" applyProtection="0">
      <alignment horizontal="left" vertical="center" indent="1"/>
    </xf>
    <xf numFmtId="0" fontId="63" fillId="94" borderId="301"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63" fillId="77" borderId="302" applyNumberFormat="0" applyProtection="0">
      <alignment horizontal="left" vertical="center" indent="1"/>
    </xf>
    <xf numFmtId="0" fontId="63" fillId="77" borderId="302"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center"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63" fillId="77" borderId="303" applyNumberFormat="0" applyProtection="0">
      <alignment horizontal="left" vertical="top" indent="1"/>
    </xf>
    <xf numFmtId="0" fontId="63" fillId="77"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63" fillId="77" borderId="303" applyNumberFormat="0" applyProtection="0">
      <alignment horizontal="left" vertical="top" indent="1"/>
    </xf>
    <xf numFmtId="0" fontId="63" fillId="77" borderId="303" applyNumberFormat="0" applyProtection="0">
      <alignment horizontal="left" vertical="top" indent="1"/>
    </xf>
    <xf numFmtId="0" fontId="63" fillId="77" borderId="303" applyNumberFormat="0" applyProtection="0">
      <alignment horizontal="left" vertical="top" indent="1"/>
    </xf>
    <xf numFmtId="0" fontId="63" fillId="77"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63" fillId="77" borderId="303" applyNumberFormat="0" applyProtection="0">
      <alignment horizontal="left" vertical="top" indent="1"/>
    </xf>
    <xf numFmtId="0" fontId="63" fillId="77"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49" borderId="303" applyNumberFormat="0" applyProtection="0">
      <alignment horizontal="left" vertical="top"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63" fillId="46" borderId="302" applyNumberFormat="0" applyProtection="0">
      <alignment horizontal="left" vertical="center" indent="1"/>
    </xf>
    <xf numFmtId="0" fontId="63" fillId="46" borderId="302"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63" fillId="86" borderId="301" applyNumberFormat="0" applyProtection="0">
      <alignment horizontal="left" vertical="center" indent="1"/>
    </xf>
    <xf numFmtId="0" fontId="63" fillId="86" borderId="301"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63" fillId="86" borderId="301" applyNumberFormat="0" applyProtection="0">
      <alignment horizontal="left" vertical="center" indent="1"/>
    </xf>
    <xf numFmtId="0" fontId="63" fillId="86" borderId="301"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63" fillId="46" borderId="302" applyNumberFormat="0" applyProtection="0">
      <alignment horizontal="left" vertical="center" indent="1"/>
    </xf>
    <xf numFmtId="0" fontId="63" fillId="46" borderId="302"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center"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63" fillId="46" borderId="303" applyNumberFormat="0" applyProtection="0">
      <alignment horizontal="left" vertical="top" indent="1"/>
    </xf>
    <xf numFmtId="0" fontId="63" fillId="46"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63" fillId="46" borderId="303" applyNumberFormat="0" applyProtection="0">
      <alignment horizontal="left" vertical="top" indent="1"/>
    </xf>
    <xf numFmtId="0" fontId="63" fillId="46" borderId="303" applyNumberFormat="0" applyProtection="0">
      <alignment horizontal="left" vertical="top" indent="1"/>
    </xf>
    <xf numFmtId="0" fontId="63" fillId="46" borderId="303" applyNumberFormat="0" applyProtection="0">
      <alignment horizontal="left" vertical="top" indent="1"/>
    </xf>
    <xf numFmtId="0" fontId="63" fillId="46"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63" fillId="46" borderId="303" applyNumberFormat="0" applyProtection="0">
      <alignment horizontal="left" vertical="top" indent="1"/>
    </xf>
    <xf numFmtId="0" fontId="63" fillId="46"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50" borderId="303" applyNumberFormat="0" applyProtection="0">
      <alignment horizontal="left" vertical="top" indent="1"/>
    </xf>
    <xf numFmtId="0" fontId="5" fillId="96" borderId="305" applyNumberFormat="0">
      <protection locked="0"/>
    </xf>
    <xf numFmtId="0" fontId="5" fillId="96" borderId="305" applyNumberFormat="0">
      <protection locked="0"/>
    </xf>
    <xf numFmtId="0" fontId="5" fillId="96" borderId="305" applyNumberFormat="0">
      <protection locked="0"/>
    </xf>
    <xf numFmtId="0" fontId="5" fillId="96" borderId="305" applyNumberFormat="0">
      <protection locked="0"/>
    </xf>
    <xf numFmtId="0" fontId="64" fillId="91" borderId="306" applyBorder="0"/>
    <xf numFmtId="4" fontId="55" fillId="40" borderId="303" applyNumberFormat="0" applyProtection="0">
      <alignment vertical="center"/>
    </xf>
    <xf numFmtId="4" fontId="55" fillId="40" borderId="303" applyNumberFormat="0" applyProtection="0">
      <alignment vertical="center"/>
    </xf>
    <xf numFmtId="4" fontId="95" fillId="97" borderId="303" applyNumberFormat="0" applyProtection="0">
      <alignment vertical="center"/>
    </xf>
    <xf numFmtId="4" fontId="95" fillId="97" borderId="303" applyNumberFormat="0" applyProtection="0">
      <alignment vertical="center"/>
    </xf>
    <xf numFmtId="4" fontId="95" fillId="97" borderId="303" applyNumberFormat="0" applyProtection="0">
      <alignment vertical="center"/>
    </xf>
    <xf numFmtId="4" fontId="95" fillId="97" borderId="303" applyNumberFormat="0" applyProtection="0">
      <alignment vertical="center"/>
    </xf>
    <xf numFmtId="4" fontId="55" fillId="40" borderId="303" applyNumberFormat="0" applyProtection="0">
      <alignment vertical="center"/>
    </xf>
    <xf numFmtId="4" fontId="55" fillId="40" borderId="303" applyNumberFormat="0" applyProtection="0">
      <alignment vertical="center"/>
    </xf>
    <xf numFmtId="4" fontId="57" fillId="40" borderId="303" applyNumberFormat="0" applyProtection="0">
      <alignment vertical="center"/>
    </xf>
    <xf numFmtId="4" fontId="57" fillId="40" borderId="303" applyNumberFormat="0" applyProtection="0">
      <alignment vertical="center"/>
    </xf>
    <xf numFmtId="4" fontId="100" fillId="0" borderId="301" applyNumberFormat="0" applyProtection="0">
      <alignment vertical="center"/>
    </xf>
    <xf numFmtId="4" fontId="100" fillId="0" borderId="301" applyNumberFormat="0" applyProtection="0">
      <alignment vertical="center"/>
    </xf>
    <xf numFmtId="4" fontId="100" fillId="0" borderId="301" applyNumberFormat="0" applyProtection="0">
      <alignment vertical="center"/>
    </xf>
    <xf numFmtId="4" fontId="100" fillId="0" borderId="301" applyNumberFormat="0" applyProtection="0">
      <alignment vertical="center"/>
    </xf>
    <xf numFmtId="4" fontId="97" fillId="40" borderId="305" applyNumberFormat="0" applyProtection="0">
      <alignment vertical="center"/>
    </xf>
    <xf numFmtId="4" fontId="97" fillId="40" borderId="305" applyNumberFormat="0" applyProtection="0">
      <alignment vertical="center"/>
    </xf>
    <xf numFmtId="4" fontId="97" fillId="40" borderId="305" applyNumberFormat="0" applyProtection="0">
      <alignment vertical="center"/>
    </xf>
    <xf numFmtId="4" fontId="97" fillId="40" borderId="305" applyNumberFormat="0" applyProtection="0">
      <alignment vertical="center"/>
    </xf>
    <xf numFmtId="4" fontId="57" fillId="40" borderId="303" applyNumberFormat="0" applyProtection="0">
      <alignment vertical="center"/>
    </xf>
    <xf numFmtId="4" fontId="57" fillId="40" borderId="303" applyNumberFormat="0" applyProtection="0">
      <alignment vertical="center"/>
    </xf>
    <xf numFmtId="4" fontId="55" fillId="40" borderId="303" applyNumberFormat="0" applyProtection="0">
      <alignment horizontal="left" vertical="center" indent="1"/>
    </xf>
    <xf numFmtId="4" fontId="55" fillId="40" borderId="303" applyNumberFormat="0" applyProtection="0">
      <alignment horizontal="left" vertical="center" indent="1"/>
    </xf>
    <xf numFmtId="4" fontId="95" fillId="94" borderId="303" applyNumberFormat="0" applyProtection="0">
      <alignment horizontal="left" vertical="center" indent="1"/>
    </xf>
    <xf numFmtId="4" fontId="95" fillId="94" borderId="303" applyNumberFormat="0" applyProtection="0">
      <alignment horizontal="left" vertical="center" indent="1"/>
    </xf>
    <xf numFmtId="4" fontId="95" fillId="94" borderId="303" applyNumberFormat="0" applyProtection="0">
      <alignment horizontal="left" vertical="center" indent="1"/>
    </xf>
    <xf numFmtId="4" fontId="95" fillId="94" borderId="303" applyNumberFormat="0" applyProtection="0">
      <alignment horizontal="left" vertical="center" indent="1"/>
    </xf>
    <xf numFmtId="4" fontId="55" fillId="40" borderId="303" applyNumberFormat="0" applyProtection="0">
      <alignment horizontal="left" vertical="center" indent="1"/>
    </xf>
    <xf numFmtId="4" fontId="55" fillId="40" borderId="303" applyNumberFormat="0" applyProtection="0">
      <alignment horizontal="left" vertical="center" indent="1"/>
    </xf>
    <xf numFmtId="0" fontId="55" fillId="40" borderId="303" applyNumberFormat="0" applyProtection="0">
      <alignment horizontal="left" vertical="top" indent="1"/>
    </xf>
    <xf numFmtId="0" fontId="55" fillId="40" borderId="303" applyNumberFormat="0" applyProtection="0">
      <alignment horizontal="left" vertical="top" indent="1"/>
    </xf>
    <xf numFmtId="0" fontId="95" fillId="97" borderId="303" applyNumberFormat="0" applyProtection="0">
      <alignment horizontal="left" vertical="top" indent="1"/>
    </xf>
    <xf numFmtId="0" fontId="95" fillId="97" borderId="303" applyNumberFormat="0" applyProtection="0">
      <alignment horizontal="left" vertical="top" indent="1"/>
    </xf>
    <xf numFmtId="0" fontId="95" fillId="97" borderId="303" applyNumberFormat="0" applyProtection="0">
      <alignment horizontal="left" vertical="top" indent="1"/>
    </xf>
    <xf numFmtId="0" fontId="95" fillId="97" borderId="303" applyNumberFormat="0" applyProtection="0">
      <alignment horizontal="left" vertical="top" indent="1"/>
    </xf>
    <xf numFmtId="0" fontId="55" fillId="40" borderId="303" applyNumberFormat="0" applyProtection="0">
      <alignment horizontal="left" vertical="top" indent="1"/>
    </xf>
    <xf numFmtId="0" fontId="55" fillId="40" borderId="303" applyNumberFormat="0" applyProtection="0">
      <alignment horizontal="left" vertical="top" indent="1"/>
    </xf>
    <xf numFmtId="4" fontId="55" fillId="46" borderId="303" applyNumberFormat="0" applyProtection="0">
      <alignment horizontal="right" vertical="center"/>
    </xf>
    <xf numFmtId="4" fontId="95" fillId="0" borderId="305" applyNumberFormat="0" applyProtection="0">
      <alignment horizontal="right" vertical="center"/>
    </xf>
    <xf numFmtId="4" fontId="95" fillId="0" borderId="305" applyNumberFormat="0" applyProtection="0">
      <alignment horizontal="right" vertical="center"/>
    </xf>
    <xf numFmtId="4" fontId="55" fillId="46" borderId="303" applyNumberFormat="0" applyProtection="0">
      <alignment horizontal="right" vertical="center"/>
    </xf>
    <xf numFmtId="4" fontId="55" fillId="46" borderId="303" applyNumberFormat="0" applyProtection="0">
      <alignment horizontal="right" vertical="center"/>
    </xf>
    <xf numFmtId="4" fontId="63" fillId="0" borderId="304" applyNumberFormat="0" applyProtection="0">
      <alignment horizontal="right" vertical="center"/>
    </xf>
    <xf numFmtId="4" fontId="63" fillId="0" borderId="304" applyNumberFormat="0" applyProtection="0">
      <alignment horizontal="right" vertical="center"/>
    </xf>
    <xf numFmtId="4" fontId="63" fillId="0" borderId="304" applyNumberFormat="0" applyProtection="0">
      <alignment horizontal="right" vertical="center"/>
    </xf>
    <xf numFmtId="4" fontId="63" fillId="0" borderId="304" applyNumberFormat="0" applyProtection="0">
      <alignment horizontal="right" vertical="center"/>
    </xf>
    <xf numFmtId="4" fontId="63" fillId="0" borderId="302" applyNumberFormat="0" applyProtection="0">
      <alignment horizontal="right" vertical="center"/>
    </xf>
    <xf numFmtId="4" fontId="63" fillId="0" borderId="302" applyNumberFormat="0" applyProtection="0">
      <alignment horizontal="right" vertical="center"/>
    </xf>
    <xf numFmtId="4" fontId="63" fillId="0" borderId="302" applyNumberFormat="0" applyProtection="0">
      <alignment horizontal="right" vertical="center"/>
    </xf>
    <xf numFmtId="4" fontId="63" fillId="0" borderId="302" applyNumberFormat="0" applyProtection="0">
      <alignment horizontal="right" vertical="center"/>
    </xf>
    <xf numFmtId="4" fontId="63" fillId="0" borderId="304" applyNumberFormat="0" applyProtection="0">
      <alignment horizontal="right" vertical="center"/>
    </xf>
    <xf numFmtId="4" fontId="55" fillId="46" borderId="303" applyNumberFormat="0" applyProtection="0">
      <alignment horizontal="right" vertical="center"/>
    </xf>
    <xf numFmtId="4" fontId="55" fillId="46" borderId="303" applyNumberFormat="0" applyProtection="0">
      <alignment horizontal="right" vertical="center"/>
    </xf>
    <xf numFmtId="4" fontId="55" fillId="46" borderId="303" applyNumberFormat="0" applyProtection="0">
      <alignment horizontal="right" vertical="center"/>
    </xf>
    <xf numFmtId="4" fontId="57" fillId="46" borderId="303" applyNumberFormat="0" applyProtection="0">
      <alignment horizontal="right" vertical="center"/>
    </xf>
    <xf numFmtId="4" fontId="57" fillId="46" borderId="303" applyNumberFormat="0" applyProtection="0">
      <alignment horizontal="right" vertical="center"/>
    </xf>
    <xf numFmtId="4" fontId="97" fillId="7" borderId="302" applyNumberFormat="0" applyProtection="0">
      <alignment horizontal="right" vertical="center"/>
    </xf>
    <xf numFmtId="4" fontId="97" fillId="7" borderId="302" applyNumberFormat="0" applyProtection="0">
      <alignment horizontal="right" vertical="center"/>
    </xf>
    <xf numFmtId="4" fontId="97" fillId="7" borderId="302" applyNumberFormat="0" applyProtection="0">
      <alignment horizontal="right" vertical="center"/>
    </xf>
    <xf numFmtId="4" fontId="97" fillId="7" borderId="302" applyNumberFormat="0" applyProtection="0">
      <alignment horizontal="right" vertical="center"/>
    </xf>
    <xf numFmtId="4" fontId="57" fillId="46" borderId="303" applyNumberFormat="0" applyProtection="0">
      <alignment horizontal="right" vertical="center"/>
    </xf>
    <xf numFmtId="4" fontId="57" fillId="46" borderId="303" applyNumberFormat="0" applyProtection="0">
      <alignment horizontal="right" vertical="center"/>
    </xf>
    <xf numFmtId="4" fontId="95" fillId="51" borderId="305" applyNumberFormat="0" applyProtection="0">
      <alignment horizontal="center" vertical="center" wrapText="1"/>
    </xf>
    <xf numFmtId="4" fontId="95" fillId="51" borderId="305" applyNumberFormat="0" applyProtection="0">
      <alignment horizontal="center" vertical="center" wrapText="1"/>
    </xf>
    <xf numFmtId="4" fontId="55" fillId="48" borderId="303" applyNumberFormat="0" applyProtection="0">
      <alignment horizontal="left" vertical="center" indent="1"/>
    </xf>
    <xf numFmtId="4" fontId="55" fillId="48" borderId="303" applyNumberFormat="0" applyProtection="0">
      <alignment horizontal="left" vertical="center" indent="1"/>
    </xf>
    <xf numFmtId="4" fontId="63" fillId="87" borderId="302" applyNumberFormat="0" applyProtection="0">
      <alignment horizontal="left" vertical="center" indent="1"/>
    </xf>
    <xf numFmtId="4" fontId="63" fillId="87" borderId="302" applyNumberFormat="0" applyProtection="0">
      <alignment horizontal="left" vertical="center" indent="1"/>
    </xf>
    <xf numFmtId="4" fontId="63" fillId="87" borderId="302" applyNumberFormat="0" applyProtection="0">
      <alignment horizontal="left" vertical="center" indent="1"/>
    </xf>
    <xf numFmtId="4" fontId="63" fillId="87" borderId="302" applyNumberFormat="0" applyProtection="0">
      <alignment horizontal="left" vertical="center" indent="1"/>
    </xf>
    <xf numFmtId="4" fontId="55" fillId="48" borderId="303" applyNumberFormat="0" applyProtection="0">
      <alignment horizontal="left" vertical="center" indent="1"/>
    </xf>
    <xf numFmtId="4" fontId="55" fillId="48" borderId="303" applyNumberFormat="0" applyProtection="0">
      <alignment horizontal="left" vertical="center" indent="1"/>
    </xf>
    <xf numFmtId="4" fontId="55" fillId="48" borderId="303" applyNumberFormat="0" applyProtection="0">
      <alignment horizontal="left" vertical="center" indent="1"/>
    </xf>
    <xf numFmtId="4" fontId="55" fillId="48" borderId="303" applyNumberFormat="0" applyProtection="0">
      <alignment horizontal="left" vertical="center" indent="1"/>
    </xf>
    <xf numFmtId="0" fontId="55" fillId="43" borderId="303" applyNumberFormat="0" applyProtection="0">
      <alignment horizontal="left" vertical="top" indent="1"/>
    </xf>
    <xf numFmtId="0" fontId="55" fillId="43" borderId="303" applyNumberFormat="0" applyProtection="0">
      <alignment horizontal="left" vertical="top" indent="1"/>
    </xf>
    <xf numFmtId="0" fontId="55" fillId="43" borderId="303" applyNumberFormat="0" applyProtection="0">
      <alignment horizontal="right" vertical="top"/>
    </xf>
    <xf numFmtId="0" fontId="55" fillId="43" borderId="303" applyNumberFormat="0" applyProtection="0">
      <alignment horizontal="right" vertical="top"/>
    </xf>
    <xf numFmtId="0" fontId="95" fillId="48" borderId="303" applyNumberFormat="0" applyProtection="0">
      <alignment horizontal="left" vertical="top" indent="1"/>
    </xf>
    <xf numFmtId="0" fontId="95" fillId="48" borderId="303" applyNumberFormat="0" applyProtection="0">
      <alignment horizontal="left" vertical="top" indent="1"/>
    </xf>
    <xf numFmtId="0" fontId="53" fillId="43" borderId="303" applyNumberFormat="0" applyProtection="0">
      <alignment horizontal="left" vertical="top" indent="1"/>
    </xf>
    <xf numFmtId="0" fontId="53" fillId="43" borderId="303" applyNumberFormat="0" applyProtection="0">
      <alignment horizontal="left" vertical="top" indent="1"/>
    </xf>
    <xf numFmtId="0" fontId="55" fillId="43" borderId="303" applyNumberFormat="0" applyProtection="0">
      <alignment horizontal="right" vertical="top"/>
    </xf>
    <xf numFmtId="0" fontId="55" fillId="43" borderId="303" applyNumberFormat="0" applyProtection="0">
      <alignment horizontal="right" vertical="top"/>
    </xf>
    <xf numFmtId="0" fontId="55" fillId="43" borderId="303" applyNumberFormat="0" applyProtection="0">
      <alignment horizontal="centerContinuous" vertical="top"/>
    </xf>
    <xf numFmtId="0" fontId="55" fillId="43" borderId="303" applyNumberFormat="0" applyProtection="0">
      <alignment horizontal="centerContinuous" vertical="top"/>
    </xf>
    <xf numFmtId="0" fontId="55" fillId="43" borderId="303" applyNumberFormat="0" applyProtection="0">
      <alignment horizontal="centerContinuous" vertical="top"/>
    </xf>
    <xf numFmtId="0" fontId="55" fillId="43" borderId="303" applyNumberFormat="0" applyProtection="0">
      <alignment horizontal="centerContinuous" vertical="top"/>
    </xf>
    <xf numFmtId="4" fontId="102" fillId="52" borderId="304" applyNumberFormat="0" applyProtection="0">
      <alignment horizontal="left" vertical="center" indent="1"/>
    </xf>
    <xf numFmtId="4" fontId="102" fillId="52" borderId="304" applyNumberFormat="0" applyProtection="0">
      <alignment horizontal="left" vertical="center" indent="1"/>
    </xf>
    <xf numFmtId="4" fontId="60" fillId="46" borderId="303" applyNumberFormat="0" applyProtection="0">
      <alignment horizontal="right" vertical="center"/>
    </xf>
    <xf numFmtId="4" fontId="60" fillId="46" borderId="303" applyNumberFormat="0" applyProtection="0">
      <alignment horizontal="right" vertical="center"/>
    </xf>
    <xf numFmtId="4" fontId="104" fillId="96" borderId="302" applyNumberFormat="0" applyProtection="0">
      <alignment horizontal="right" vertical="center"/>
    </xf>
    <xf numFmtId="4" fontId="104" fillId="96" borderId="302" applyNumberFormat="0" applyProtection="0">
      <alignment horizontal="right" vertical="center"/>
    </xf>
    <xf numFmtId="4" fontId="104" fillId="96" borderId="302" applyNumberFormat="0" applyProtection="0">
      <alignment horizontal="right" vertical="center"/>
    </xf>
    <xf numFmtId="4" fontId="104" fillId="96" borderId="302" applyNumberFormat="0" applyProtection="0">
      <alignment horizontal="right" vertical="center"/>
    </xf>
    <xf numFmtId="4" fontId="60" fillId="46" borderId="303" applyNumberFormat="0" applyProtection="0">
      <alignment horizontal="right" vertical="center"/>
    </xf>
    <xf numFmtId="4" fontId="60" fillId="46" borderId="303" applyNumberFormat="0" applyProtection="0">
      <alignment horizontal="right" vertical="center"/>
    </xf>
    <xf numFmtId="0" fontId="53" fillId="0" borderId="307" applyNumberFormat="0" applyFill="0" applyAlignment="0" applyProtection="0"/>
    <xf numFmtId="0" fontId="79" fillId="0" borderId="308" applyNumberFormat="0" applyFill="0" applyAlignment="0" applyProtection="0"/>
    <xf numFmtId="4" fontId="5" fillId="91" borderId="304" applyNumberFormat="0" applyProtection="0">
      <alignment horizontal="left" vertical="center" indent="1"/>
    </xf>
    <xf numFmtId="4" fontId="58" fillId="90" borderId="301" applyNumberFormat="0" applyProtection="0">
      <alignment horizontal="left" vertical="center" indent="1"/>
    </xf>
    <xf numFmtId="4" fontId="5" fillId="91" borderId="304" applyNumberFormat="0" applyProtection="0">
      <alignment horizontal="left" vertical="center" indent="1"/>
    </xf>
    <xf numFmtId="4" fontId="63" fillId="45" borderId="304" applyNumberFormat="0" applyProtection="0">
      <alignment horizontal="left" vertical="center" indent="1"/>
    </xf>
    <xf numFmtId="4" fontId="63" fillId="45" borderId="304" applyNumberFormat="0" applyProtection="0">
      <alignment horizontal="left" vertical="center" indent="1"/>
    </xf>
    <xf numFmtId="4" fontId="58" fillId="90" borderId="301" applyNumberFormat="0" applyProtection="0">
      <alignment horizontal="left" vertical="center" indent="1"/>
    </xf>
    <xf numFmtId="4" fontId="95" fillId="44" borderId="301" applyNumberFormat="0" applyProtection="0">
      <alignment horizontal="right" vertical="center"/>
    </xf>
    <xf numFmtId="4" fontId="95" fillId="44" borderId="301" applyNumberFormat="0" applyProtection="0">
      <alignment horizontal="right" vertical="center"/>
    </xf>
    <xf numFmtId="4" fontId="63" fillId="36" borderId="302" applyNumberFormat="0" applyProtection="0">
      <alignment horizontal="right" vertical="center"/>
    </xf>
    <xf numFmtId="4" fontId="63" fillId="34" borderId="302" applyNumberFormat="0" applyProtection="0">
      <alignment horizontal="right" vertical="center"/>
    </xf>
    <xf numFmtId="10" fontId="63" fillId="40" borderId="305" applyNumberFormat="0" applyBorder="0" applyAlignment="0" applyProtection="0"/>
    <xf numFmtId="4" fontId="53" fillId="41" borderId="303" applyNumberFormat="0" applyProtection="0">
      <alignment vertical="center"/>
    </xf>
    <xf numFmtId="4" fontId="56" fillId="42" borderId="303" applyNumberFormat="0" applyProtection="0">
      <alignment vertical="center"/>
    </xf>
    <xf numFmtId="4" fontId="53" fillId="42" borderId="303" applyNumberFormat="0" applyProtection="0">
      <alignment horizontal="left" vertical="center" indent="1"/>
    </xf>
    <xf numFmtId="0" fontId="53" fillId="42" borderId="303" applyNumberFormat="0" applyProtection="0">
      <alignment horizontal="left" vertical="top" indent="1"/>
    </xf>
    <xf numFmtId="4" fontId="55" fillId="30" borderId="303" applyNumberFormat="0" applyProtection="0">
      <alignment horizontal="right" vertical="center"/>
    </xf>
    <xf numFmtId="4" fontId="55" fillId="31" borderId="303" applyNumberFormat="0" applyProtection="0">
      <alignment horizontal="right" vertical="center"/>
    </xf>
    <xf numFmtId="4" fontId="55" fillId="35" borderId="303" applyNumberFormat="0" applyProtection="0">
      <alignment horizontal="right" vertical="center"/>
    </xf>
    <xf numFmtId="4" fontId="55" fillId="33" borderId="303" applyNumberFormat="0" applyProtection="0">
      <alignment horizontal="right" vertical="center"/>
    </xf>
    <xf numFmtId="4" fontId="55" fillId="34" borderId="303" applyNumberFormat="0" applyProtection="0">
      <alignment horizontal="right" vertical="center"/>
    </xf>
    <xf numFmtId="4" fontId="55" fillId="37" borderId="303" applyNumberFormat="0" applyProtection="0">
      <alignment horizontal="right" vertical="center"/>
    </xf>
    <xf numFmtId="4" fontId="55" fillId="36" borderId="303" applyNumberFormat="0" applyProtection="0">
      <alignment horizontal="right" vertical="center"/>
    </xf>
    <xf numFmtId="4" fontId="55" fillId="44" borderId="303" applyNumberFormat="0" applyProtection="0">
      <alignment horizontal="right" vertical="center"/>
    </xf>
    <xf numFmtId="4" fontId="55" fillId="32" borderId="303" applyNumberFormat="0" applyProtection="0">
      <alignment horizontal="right" vertical="center"/>
    </xf>
    <xf numFmtId="0" fontId="73" fillId="77" borderId="309" applyNumberFormat="0" applyAlignment="0" applyProtection="0"/>
    <xf numFmtId="4" fontId="60" fillId="46" borderId="303" applyNumberFormat="0" applyProtection="0">
      <alignment horizontal="right" vertical="center"/>
    </xf>
    <xf numFmtId="0" fontId="63" fillId="77" borderId="302" applyNumberFormat="0" applyProtection="0">
      <alignment horizontal="left" vertical="center" indent="1"/>
    </xf>
    <xf numFmtId="0" fontId="63" fillId="93" borderId="302" applyNumberFormat="0" applyProtection="0">
      <alignment horizontal="left" vertical="center" indent="1"/>
    </xf>
    <xf numFmtId="0" fontId="63" fillId="95" borderId="301" applyNumberFormat="0" applyProtection="0">
      <alignment horizontal="left" vertical="center" indent="1"/>
    </xf>
    <xf numFmtId="0" fontId="63" fillId="95" borderId="301" applyNumberFormat="0" applyProtection="0">
      <alignment horizontal="left" vertical="center" indent="1"/>
    </xf>
    <xf numFmtId="0" fontId="63" fillId="93" borderId="302" applyNumberFormat="0" applyProtection="0">
      <alignment horizontal="left" vertical="center" indent="1"/>
    </xf>
    <xf numFmtId="0" fontId="63" fillId="94" borderId="302" applyNumberFormat="0" applyProtection="0">
      <alignment horizontal="left" vertical="center" indent="1"/>
    </xf>
    <xf numFmtId="0" fontId="63" fillId="93" borderId="301" applyNumberFormat="0" applyProtection="0">
      <alignment horizontal="left" vertical="center" indent="1"/>
    </xf>
    <xf numFmtId="0" fontId="63" fillId="93" borderId="301" applyNumberFormat="0" applyProtection="0">
      <alignment horizontal="left" vertical="center" indent="1"/>
    </xf>
    <xf numFmtId="0" fontId="63" fillId="94" borderId="302" applyNumberFormat="0" applyProtection="0">
      <alignment horizontal="left" vertical="center" indent="1"/>
    </xf>
    <xf numFmtId="4" fontId="63" fillId="48" borderId="304" applyNumberFormat="0" applyProtection="0">
      <alignment horizontal="left" vertical="center" indent="1"/>
    </xf>
    <xf numFmtId="4" fontId="63" fillId="48" borderId="304" applyNumberFormat="0" applyProtection="0">
      <alignment horizontal="left" vertical="center" indent="1"/>
    </xf>
    <xf numFmtId="4" fontId="63" fillId="46" borderId="304" applyNumberFormat="0" applyProtection="0">
      <alignment horizontal="left" vertical="center" indent="1"/>
    </xf>
    <xf numFmtId="4" fontId="63" fillId="46" borderId="304" applyNumberFormat="0" applyProtection="0">
      <alignment horizontal="left" vertical="center" indent="1"/>
    </xf>
    <xf numFmtId="4" fontId="63" fillId="48" borderId="302" applyNumberFormat="0" applyProtection="0">
      <alignment horizontal="right" vertical="center"/>
    </xf>
    <xf numFmtId="4" fontId="63" fillId="48" borderId="302" applyNumberFormat="0" applyProtection="0">
      <alignment horizontal="right" vertical="center"/>
    </xf>
    <xf numFmtId="4" fontId="63" fillId="86" borderId="301" applyNumberFormat="0" applyProtection="0">
      <alignment horizontal="right" vertical="center"/>
    </xf>
    <xf numFmtId="4" fontId="63" fillId="86" borderId="301" applyNumberFormat="0" applyProtection="0">
      <alignment horizontal="right" vertical="center"/>
    </xf>
    <xf numFmtId="4" fontId="63" fillId="86" borderId="301" applyNumberFormat="0" applyProtection="0">
      <alignment horizontal="right" vertical="center"/>
    </xf>
    <xf numFmtId="4" fontId="63" fillId="86" borderId="301" applyNumberFormat="0" applyProtection="0">
      <alignment horizontal="right" vertical="center"/>
    </xf>
    <xf numFmtId="4" fontId="98" fillId="51" borderId="305" applyNumberFormat="0" applyProtection="0">
      <alignment horizontal="right" vertical="center"/>
    </xf>
    <xf numFmtId="4" fontId="5" fillId="91" borderId="304" applyNumberFormat="0" applyProtection="0">
      <alignment horizontal="left" vertical="center" indent="1"/>
    </xf>
    <xf numFmtId="0" fontId="73" fillId="77" borderId="309" applyNumberFormat="0" applyAlignment="0" applyProtection="0"/>
    <xf numFmtId="0" fontId="74" fillId="78" borderId="302" applyNumberFormat="0" applyAlignment="0" applyProtection="0"/>
    <xf numFmtId="4" fontId="5" fillId="91" borderId="304" applyNumberFormat="0" applyProtection="0">
      <alignment horizontal="left" vertical="center" indent="1"/>
    </xf>
    <xf numFmtId="4" fontId="53" fillId="91" borderId="301" applyNumberFormat="0" applyProtection="0">
      <alignment horizontal="left" vertical="center" indent="1"/>
    </xf>
    <xf numFmtId="4" fontId="53" fillId="91" borderId="301" applyNumberFormat="0" applyProtection="0">
      <alignment horizontal="left" vertical="center" indent="1"/>
    </xf>
    <xf numFmtId="4" fontId="63" fillId="32" borderId="302" applyNumberFormat="0" applyProtection="0">
      <alignment horizontal="right" vertical="center"/>
    </xf>
    <xf numFmtId="4" fontId="63" fillId="32" borderId="302" applyNumberFormat="0" applyProtection="0">
      <alignment horizontal="right" vertical="center"/>
    </xf>
    <xf numFmtId="4" fontId="95" fillId="32" borderId="301" applyNumberFormat="0" applyProtection="0">
      <alignment horizontal="right" vertical="center"/>
    </xf>
    <xf numFmtId="4" fontId="95" fillId="32" borderId="301" applyNumberFormat="0" applyProtection="0">
      <alignment horizontal="right" vertical="center"/>
    </xf>
    <xf numFmtId="4" fontId="63" fillId="44" borderId="302" applyNumberFormat="0" applyProtection="0">
      <alignment horizontal="right" vertical="center"/>
    </xf>
    <xf numFmtId="4" fontId="63" fillId="44" borderId="302" applyNumberFormat="0" applyProtection="0">
      <alignment horizontal="right" vertical="center"/>
    </xf>
    <xf numFmtId="4" fontId="63" fillId="36" borderId="302" applyNumberFormat="0" applyProtection="0">
      <alignment horizontal="right" vertical="center"/>
    </xf>
    <xf numFmtId="4" fontId="95" fillId="36" borderId="301" applyNumberFormat="0" applyProtection="0">
      <alignment horizontal="right" vertical="center"/>
    </xf>
    <xf numFmtId="4" fontId="95" fillId="36" borderId="301" applyNumberFormat="0" applyProtection="0">
      <alignment horizontal="right" vertical="center"/>
    </xf>
    <xf numFmtId="4" fontId="63" fillId="37" borderId="302" applyNumberFormat="0" applyProtection="0">
      <alignment horizontal="right" vertical="center"/>
    </xf>
    <xf numFmtId="4" fontId="63" fillId="37" borderId="302" applyNumberFormat="0" applyProtection="0">
      <alignment horizontal="right" vertical="center"/>
    </xf>
    <xf numFmtId="4" fontId="95" fillId="37" borderId="301" applyNumberFormat="0" applyProtection="0">
      <alignment horizontal="right" vertical="center"/>
    </xf>
    <xf numFmtId="4" fontId="95" fillId="37" borderId="301" applyNumberFormat="0" applyProtection="0">
      <alignment horizontal="right" vertical="center"/>
    </xf>
    <xf numFmtId="4" fontId="63" fillId="34" borderId="302" applyNumberFormat="0" applyProtection="0">
      <alignment horizontal="right" vertical="center"/>
    </xf>
    <xf numFmtId="4" fontId="95" fillId="34" borderId="301" applyNumberFormat="0" applyProtection="0">
      <alignment horizontal="right" vertical="center"/>
    </xf>
    <xf numFmtId="4" fontId="95" fillId="34" borderId="301" applyNumberFormat="0" applyProtection="0">
      <alignment horizontal="right" vertical="center"/>
    </xf>
    <xf numFmtId="4" fontId="63" fillId="33" borderId="302" applyNumberFormat="0" applyProtection="0">
      <alignment horizontal="right" vertical="center"/>
    </xf>
    <xf numFmtId="4" fontId="63" fillId="33" borderId="302" applyNumberFormat="0" applyProtection="0">
      <alignment horizontal="right" vertical="center"/>
    </xf>
    <xf numFmtId="4" fontId="95" fillId="33" borderId="301" applyNumberFormat="0" applyProtection="0">
      <alignment horizontal="right" vertical="center"/>
    </xf>
    <xf numFmtId="4" fontId="95" fillId="33" borderId="301" applyNumberFormat="0" applyProtection="0">
      <alignment horizontal="right" vertical="center"/>
    </xf>
    <xf numFmtId="4" fontId="63" fillId="35" borderId="304" applyNumberFormat="0" applyProtection="0">
      <alignment horizontal="right" vertical="center"/>
    </xf>
    <xf numFmtId="4" fontId="63" fillId="35" borderId="304" applyNumberFormat="0" applyProtection="0">
      <alignment horizontal="right" vertical="center"/>
    </xf>
    <xf numFmtId="4" fontId="95" fillId="35" borderId="301" applyNumberFormat="0" applyProtection="0">
      <alignment horizontal="right" vertical="center"/>
    </xf>
    <xf numFmtId="4" fontId="95" fillId="35" borderId="301" applyNumberFormat="0" applyProtection="0">
      <alignment horizontal="right" vertical="center"/>
    </xf>
    <xf numFmtId="4" fontId="63" fillId="88" borderId="302" applyNumberFormat="0" applyProtection="0">
      <alignment horizontal="right" vertical="center"/>
    </xf>
    <xf numFmtId="4" fontId="63" fillId="88" borderId="302" applyNumberFormat="0" applyProtection="0">
      <alignment horizontal="right" vertical="center"/>
    </xf>
    <xf numFmtId="4" fontId="95" fillId="31" borderId="301" applyNumberFormat="0" applyProtection="0">
      <alignment horizontal="right" vertical="center"/>
    </xf>
    <xf numFmtId="4" fontId="95" fillId="31" borderId="301" applyNumberFormat="0" applyProtection="0">
      <alignment horizontal="right" vertical="center"/>
    </xf>
    <xf numFmtId="4" fontId="63" fillId="30" borderId="302" applyNumberFormat="0" applyProtection="0">
      <alignment horizontal="right" vertical="center"/>
    </xf>
    <xf numFmtId="4" fontId="63" fillId="30" borderId="302" applyNumberFormat="0" applyProtection="0">
      <alignment horizontal="right" vertical="center"/>
    </xf>
    <xf numFmtId="4" fontId="95" fillId="30" borderId="301" applyNumberFormat="0" applyProtection="0">
      <alignment horizontal="right" vertical="center"/>
    </xf>
    <xf numFmtId="4" fontId="95" fillId="30" borderId="301" applyNumberFormat="0" applyProtection="0">
      <alignment horizontal="right" vertical="center"/>
    </xf>
    <xf numFmtId="4" fontId="63" fillId="87" borderId="302" applyNumberFormat="0" applyProtection="0">
      <alignment horizontal="left" vertical="center" indent="1"/>
    </xf>
    <xf numFmtId="4" fontId="63" fillId="87" borderId="302" applyNumberFormat="0" applyProtection="0">
      <alignment horizontal="left" vertical="center" indent="1"/>
    </xf>
    <xf numFmtId="4" fontId="63" fillId="86" borderId="301" applyNumberFormat="0" applyProtection="0">
      <alignment horizontal="left" vertical="center" indent="1"/>
    </xf>
    <xf numFmtId="4" fontId="63" fillId="86" borderId="301" applyNumberFormat="0" applyProtection="0">
      <alignment horizontal="left" vertical="center" indent="1"/>
    </xf>
    <xf numFmtId="4" fontId="63" fillId="86" borderId="301" applyNumberFormat="0" applyProtection="0">
      <alignment horizontal="left" vertical="center" indent="1"/>
    </xf>
    <xf numFmtId="4" fontId="63" fillId="86" borderId="301" applyNumberFormat="0" applyProtection="0">
      <alignment horizontal="left" vertical="center" indent="1"/>
    </xf>
    <xf numFmtId="4" fontId="63" fillId="42" borderId="302" applyNumberFormat="0" applyProtection="0">
      <alignment horizontal="left" vertical="center" indent="1"/>
    </xf>
    <xf numFmtId="4" fontId="63" fillId="42" borderId="302" applyNumberFormat="0" applyProtection="0">
      <alignment horizontal="left" vertical="center" indent="1"/>
    </xf>
    <xf numFmtId="4" fontId="95" fillId="41" borderId="301" applyNumberFormat="0" applyProtection="0">
      <alignment horizontal="left" vertical="center" indent="1"/>
    </xf>
    <xf numFmtId="4" fontId="95" fillId="41" borderId="301" applyNumberFormat="0" applyProtection="0">
      <alignment horizontal="left" vertical="center" indent="1"/>
    </xf>
    <xf numFmtId="4" fontId="97" fillId="42" borderId="302" applyNumberFormat="0" applyProtection="0">
      <alignment vertical="center"/>
    </xf>
    <xf numFmtId="4" fontId="97" fillId="42" borderId="302" applyNumberFormat="0" applyProtection="0">
      <alignment vertical="center"/>
    </xf>
    <xf numFmtId="4" fontId="96" fillId="41" borderId="301" applyNumberFormat="0" applyProtection="0">
      <alignment vertical="center"/>
    </xf>
    <xf numFmtId="4" fontId="96" fillId="41" borderId="301" applyNumberFormat="0" applyProtection="0">
      <alignment vertical="center"/>
    </xf>
    <xf numFmtId="4" fontId="63" fillId="41" borderId="302" applyNumberFormat="0" applyProtection="0">
      <alignment vertical="center"/>
    </xf>
    <xf numFmtId="4" fontId="63" fillId="41" borderId="302" applyNumberFormat="0" applyProtection="0">
      <alignment vertical="center"/>
    </xf>
    <xf numFmtId="4" fontId="95" fillId="41" borderId="301" applyNumberFormat="0" applyProtection="0">
      <alignment vertical="center"/>
    </xf>
    <xf numFmtId="4" fontId="95" fillId="41" borderId="301" applyNumberFormat="0" applyProtection="0">
      <alignment vertical="center"/>
    </xf>
    <xf numFmtId="0" fontId="94" fillId="78" borderId="313" applyNumberFormat="0" applyAlignment="0" applyProtection="0"/>
    <xf numFmtId="0" fontId="52" fillId="85" borderId="312" applyNumberFormat="0" applyAlignment="0" applyProtection="0"/>
    <xf numFmtId="0" fontId="63" fillId="72" borderId="302" applyNumberFormat="0" applyFont="0" applyAlignment="0" applyProtection="0"/>
    <xf numFmtId="0" fontId="63" fillId="72" borderId="302" applyNumberFormat="0" applyFont="0" applyAlignment="0" applyProtection="0"/>
    <xf numFmtId="0" fontId="63" fillId="72" borderId="302" applyNumberFormat="0" applyFont="0" applyAlignment="0" applyProtection="0"/>
    <xf numFmtId="0" fontId="63" fillId="72" borderId="302" applyNumberFormat="0" applyFont="0" applyAlignment="0" applyProtection="0"/>
    <xf numFmtId="0" fontId="63" fillId="72" borderId="302" applyNumberFormat="0" applyFont="0" applyAlignment="0" applyProtection="0"/>
    <xf numFmtId="0" fontId="5" fillId="72" borderId="311" applyNumberFormat="0" applyFont="0" applyAlignment="0" applyProtection="0"/>
    <xf numFmtId="10" fontId="63" fillId="40" borderId="305" applyNumberFormat="0" applyBorder="0" applyAlignment="0" applyProtection="0"/>
    <xf numFmtId="10" fontId="63" fillId="40" borderId="305" applyNumberFormat="0" applyBorder="0" applyAlignment="0" applyProtection="0"/>
    <xf numFmtId="10" fontId="63" fillId="40" borderId="305" applyNumberFormat="0" applyBorder="0" applyAlignment="0" applyProtection="0"/>
    <xf numFmtId="0" fontId="89" fillId="73" borderId="302" applyNumberFormat="0" applyAlignment="0" applyProtection="0"/>
    <xf numFmtId="0" fontId="90" fillId="82" borderId="310"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90" fillId="82" borderId="310" applyNumberFormat="0" applyAlignment="0" applyProtection="0"/>
    <xf numFmtId="0" fontId="89" fillId="73" borderId="302" applyNumberFormat="0" applyAlignment="0" applyProtection="0"/>
    <xf numFmtId="0" fontId="5" fillId="72" borderId="311" applyNumberFormat="0" applyFont="0" applyAlignment="0" applyProtection="0"/>
    <xf numFmtId="0" fontId="63" fillId="72" borderId="302" applyNumberFormat="0" applyFont="0" applyAlignment="0" applyProtection="0"/>
    <xf numFmtId="0" fontId="63" fillId="72" borderId="302" applyNumberFormat="0" applyFont="0" applyAlignment="0" applyProtection="0"/>
    <xf numFmtId="0" fontId="63" fillId="72" borderId="302" applyNumberFormat="0" applyFont="0" applyAlignment="0" applyProtection="0"/>
    <xf numFmtId="0" fontId="63" fillId="72" borderId="302" applyNumberFormat="0" applyFont="0" applyAlignment="0" applyProtection="0"/>
    <xf numFmtId="0" fontId="63" fillId="72" borderId="302" applyNumberFormat="0" applyFont="0" applyAlignment="0" applyProtection="0"/>
    <xf numFmtId="0" fontId="52" fillId="85" borderId="312" applyNumberFormat="0" applyAlignment="0" applyProtection="0"/>
    <xf numFmtId="0" fontId="94" fillId="78" borderId="313" applyNumberFormat="0" applyAlignment="0" applyProtection="0"/>
    <xf numFmtId="4" fontId="53" fillId="41" borderId="303" applyNumberFormat="0" applyProtection="0">
      <alignment vertical="center"/>
    </xf>
    <xf numFmtId="4" fontId="63" fillId="41" borderId="302" applyNumberFormat="0" applyProtection="0">
      <alignment vertical="center"/>
    </xf>
    <xf numFmtId="4" fontId="63" fillId="41" borderId="302" applyNumberFormat="0" applyProtection="0">
      <alignment vertical="center"/>
    </xf>
    <xf numFmtId="4" fontId="53" fillId="41" borderId="303" applyNumberFormat="0" applyProtection="0">
      <alignment vertical="center"/>
    </xf>
    <xf numFmtId="4" fontId="56" fillId="42" borderId="303" applyNumberFormat="0" applyProtection="0">
      <alignment vertical="center"/>
    </xf>
    <xf numFmtId="4" fontId="97" fillId="42" borderId="302" applyNumberFormat="0" applyProtection="0">
      <alignment vertical="center"/>
    </xf>
    <xf numFmtId="4" fontId="97" fillId="42" borderId="302" applyNumberFormat="0" applyProtection="0">
      <alignment vertical="center"/>
    </xf>
    <xf numFmtId="4" fontId="53" fillId="42" borderId="303" applyNumberFormat="0" applyProtection="0">
      <alignment horizontal="left" vertical="center" indent="1"/>
    </xf>
    <xf numFmtId="4" fontId="63" fillId="42" borderId="302" applyNumberFormat="0" applyProtection="0">
      <alignment horizontal="left" vertical="center" indent="1"/>
    </xf>
    <xf numFmtId="4" fontId="63" fillId="42" borderId="302" applyNumberFormat="0" applyProtection="0">
      <alignment horizontal="left" vertical="center" indent="1"/>
    </xf>
    <xf numFmtId="4" fontId="53" fillId="42" borderId="303" applyNumberFormat="0" applyProtection="0">
      <alignment horizontal="left" vertical="center" indent="1"/>
    </xf>
    <xf numFmtId="0" fontId="53" fillId="42" borderId="303" applyNumberFormat="0" applyProtection="0">
      <alignment horizontal="left" vertical="top" indent="1"/>
    </xf>
    <xf numFmtId="0" fontId="58" fillId="41" borderId="303" applyNumberFormat="0" applyProtection="0">
      <alignment horizontal="left" vertical="top" indent="1"/>
    </xf>
    <xf numFmtId="0" fontId="58" fillId="41" borderId="303" applyNumberFormat="0" applyProtection="0">
      <alignment horizontal="left" vertical="top" indent="1"/>
    </xf>
    <xf numFmtId="4" fontId="63" fillId="87" borderId="302" applyNumberFormat="0" applyProtection="0">
      <alignment horizontal="left" vertical="center" indent="1"/>
    </xf>
    <xf numFmtId="4" fontId="63" fillId="87" borderId="302" applyNumberFormat="0" applyProtection="0">
      <alignment horizontal="left" vertical="center" indent="1"/>
    </xf>
    <xf numFmtId="4" fontId="55" fillId="30" borderId="303" applyNumberFormat="0" applyProtection="0">
      <alignment horizontal="right" vertical="center"/>
    </xf>
    <xf numFmtId="4" fontId="63" fillId="30" borderId="302" applyNumberFormat="0" applyProtection="0">
      <alignment horizontal="right" vertical="center"/>
    </xf>
    <xf numFmtId="4" fontId="63" fillId="30" borderId="302" applyNumberFormat="0" applyProtection="0">
      <alignment horizontal="right" vertical="center"/>
    </xf>
    <xf numFmtId="4" fontId="55" fillId="31" borderId="303" applyNumberFormat="0" applyProtection="0">
      <alignment horizontal="right" vertical="center"/>
    </xf>
    <xf numFmtId="4" fontId="63" fillId="88" borderId="302" applyNumberFormat="0" applyProtection="0">
      <alignment horizontal="right" vertical="center"/>
    </xf>
    <xf numFmtId="4" fontId="63" fillId="88" borderId="302" applyNumberFormat="0" applyProtection="0">
      <alignment horizontal="right" vertical="center"/>
    </xf>
    <xf numFmtId="4" fontId="55" fillId="35" borderId="303" applyNumberFormat="0" applyProtection="0">
      <alignment horizontal="right" vertical="center"/>
    </xf>
    <xf numFmtId="4" fontId="63" fillId="35" borderId="304" applyNumberFormat="0" applyProtection="0">
      <alignment horizontal="right" vertical="center"/>
    </xf>
    <xf numFmtId="4" fontId="63" fillId="35" borderId="304" applyNumberFormat="0" applyProtection="0">
      <alignment horizontal="right" vertical="center"/>
    </xf>
    <xf numFmtId="4" fontId="55" fillId="33" borderId="303" applyNumberFormat="0" applyProtection="0">
      <alignment horizontal="right" vertical="center"/>
    </xf>
    <xf numFmtId="4" fontId="63" fillId="33" borderId="302" applyNumberFormat="0" applyProtection="0">
      <alignment horizontal="right" vertical="center"/>
    </xf>
    <xf numFmtId="4" fontId="63" fillId="33" borderId="302" applyNumberFormat="0" applyProtection="0">
      <alignment horizontal="right" vertical="center"/>
    </xf>
    <xf numFmtId="4" fontId="55" fillId="34" borderId="303" applyNumberFormat="0" applyProtection="0">
      <alignment horizontal="right" vertical="center"/>
    </xf>
    <xf numFmtId="4" fontId="63" fillId="34" borderId="302" applyNumberFormat="0" applyProtection="0">
      <alignment horizontal="right" vertical="center"/>
    </xf>
    <xf numFmtId="4" fontId="63" fillId="34" borderId="302" applyNumberFormat="0" applyProtection="0">
      <alignment horizontal="right" vertical="center"/>
    </xf>
    <xf numFmtId="4" fontId="55" fillId="37" borderId="303" applyNumberFormat="0" applyProtection="0">
      <alignment horizontal="right" vertical="center"/>
    </xf>
    <xf numFmtId="4" fontId="63" fillId="37" borderId="302" applyNumberFormat="0" applyProtection="0">
      <alignment horizontal="right" vertical="center"/>
    </xf>
    <xf numFmtId="4" fontId="63" fillId="37" borderId="302" applyNumberFormat="0" applyProtection="0">
      <alignment horizontal="right" vertical="center"/>
    </xf>
    <xf numFmtId="4" fontId="55" fillId="36" borderId="303" applyNumberFormat="0" applyProtection="0">
      <alignment horizontal="right" vertical="center"/>
    </xf>
    <xf numFmtId="4" fontId="63" fillId="36" borderId="302" applyNumberFormat="0" applyProtection="0">
      <alignment horizontal="right" vertical="center"/>
    </xf>
    <xf numFmtId="4" fontId="63" fillId="36" borderId="302" applyNumberFormat="0" applyProtection="0">
      <alignment horizontal="right" vertical="center"/>
    </xf>
    <xf numFmtId="4" fontId="55" fillId="44" borderId="303" applyNumberFormat="0" applyProtection="0">
      <alignment horizontal="right" vertical="center"/>
    </xf>
    <xf numFmtId="4" fontId="63" fillId="44" borderId="302" applyNumberFormat="0" applyProtection="0">
      <alignment horizontal="right" vertical="center"/>
    </xf>
    <xf numFmtId="4" fontId="63" fillId="44" borderId="302" applyNumberFormat="0" applyProtection="0">
      <alignment horizontal="right" vertical="center"/>
    </xf>
    <xf numFmtId="4" fontId="55" fillId="32" borderId="303" applyNumberFormat="0" applyProtection="0">
      <alignment horizontal="right" vertical="center"/>
    </xf>
    <xf numFmtId="4" fontId="63" fillId="32" borderId="302" applyNumberFormat="0" applyProtection="0">
      <alignment horizontal="right" vertical="center"/>
    </xf>
    <xf numFmtId="4" fontId="63" fillId="32" borderId="302" applyNumberFormat="0" applyProtection="0">
      <alignment horizontal="right" vertical="center"/>
    </xf>
    <xf numFmtId="4" fontId="63" fillId="45" borderId="304" applyNumberFormat="0" applyProtection="0">
      <alignment horizontal="left" vertical="center" indent="1"/>
    </xf>
    <xf numFmtId="4" fontId="63" fillId="45" borderId="304" applyNumberFormat="0" applyProtection="0">
      <alignment horizontal="left" vertical="center" indent="1"/>
    </xf>
    <xf numFmtId="4" fontId="5" fillId="91" borderId="304" applyNumberFormat="0" applyProtection="0">
      <alignment horizontal="left" vertical="center" indent="1"/>
    </xf>
    <xf numFmtId="4" fontId="5" fillId="91" borderId="304" applyNumberFormat="0" applyProtection="0">
      <alignment horizontal="left" vertical="center" indent="1"/>
    </xf>
    <xf numFmtId="4" fontId="5" fillId="91" borderId="304" applyNumberFormat="0" applyProtection="0">
      <alignment horizontal="left" vertical="center" indent="1"/>
    </xf>
    <xf numFmtId="4" fontId="5" fillId="91" borderId="304" applyNumberFormat="0" applyProtection="0">
      <alignment horizontal="left" vertical="center" indent="1"/>
    </xf>
    <xf numFmtId="0" fontId="74" fillId="78" borderId="302" applyNumberFormat="0" applyAlignment="0" applyProtection="0"/>
    <xf numFmtId="4" fontId="63" fillId="0" borderId="304" applyNumberFormat="0" applyProtection="0">
      <alignment horizontal="right" vertical="center"/>
    </xf>
    <xf numFmtId="4" fontId="63" fillId="0" borderId="304" applyNumberFormat="0" applyProtection="0">
      <alignment horizontal="right" vertical="center"/>
    </xf>
    <xf numFmtId="4" fontId="63" fillId="0" borderId="304" applyNumberFormat="0" applyProtection="0">
      <alignment horizontal="right" vertical="center"/>
    </xf>
    <xf numFmtId="4" fontId="63" fillId="0" borderId="304" applyNumberFormat="0" applyProtection="0">
      <alignment horizontal="right" vertical="center"/>
    </xf>
    <xf numFmtId="4" fontId="63" fillId="0" borderId="304" applyNumberFormat="0" applyProtection="0">
      <alignment horizontal="right" vertical="center"/>
    </xf>
    <xf numFmtId="4" fontId="102" fillId="52" borderId="304" applyNumberFormat="0" applyProtection="0">
      <alignment horizontal="left" vertical="center" indent="1"/>
    </xf>
    <xf numFmtId="4" fontId="102" fillId="52" borderId="304" applyNumberFormat="0" applyProtection="0">
      <alignment horizontal="left" vertical="center" indent="1"/>
    </xf>
    <xf numFmtId="4" fontId="60" fillId="46" borderId="303" applyNumberFormat="0" applyProtection="0">
      <alignment horizontal="right" vertical="center"/>
    </xf>
    <xf numFmtId="4" fontId="104" fillId="96" borderId="302" applyNumberFormat="0" applyProtection="0">
      <alignment horizontal="right" vertical="center"/>
    </xf>
    <xf numFmtId="4" fontId="104" fillId="96" borderId="302" applyNumberFormat="0" applyProtection="0">
      <alignment horizontal="right" vertical="center"/>
    </xf>
    <xf numFmtId="0" fontId="63" fillId="94" borderId="301" applyNumberFormat="0" applyProtection="0">
      <alignment horizontal="left" vertical="center" indent="1"/>
    </xf>
    <xf numFmtId="0" fontId="63" fillId="94" borderId="301" applyNumberFormat="0" applyProtection="0">
      <alignment horizontal="left" vertical="center" indent="1"/>
    </xf>
    <xf numFmtId="0" fontId="63" fillId="77" borderId="302" applyNumberFormat="0" applyProtection="0">
      <alignment horizontal="left" vertical="center" indent="1"/>
    </xf>
    <xf numFmtId="0" fontId="63" fillId="46" borderId="302" applyNumberFormat="0" applyProtection="0">
      <alignment horizontal="left" vertical="center" indent="1"/>
    </xf>
    <xf numFmtId="0" fontId="63" fillId="86" borderId="301" applyNumberFormat="0" applyProtection="0">
      <alignment horizontal="left" vertical="center" indent="1"/>
    </xf>
    <xf numFmtId="0" fontId="63" fillId="86" borderId="301" applyNumberFormat="0" applyProtection="0">
      <alignment horizontal="left" vertical="center" indent="1"/>
    </xf>
    <xf numFmtId="0" fontId="63" fillId="46" borderId="302" applyNumberFormat="0" applyProtection="0">
      <alignment horizontal="left" vertical="center" indent="1"/>
    </xf>
    <xf numFmtId="0" fontId="64" fillId="91" borderId="306" applyBorder="0"/>
    <xf numFmtId="4" fontId="100" fillId="0" borderId="301" applyNumberFormat="0" applyProtection="0">
      <alignment vertical="center"/>
    </xf>
    <xf numFmtId="4" fontId="100" fillId="0" borderId="301" applyNumberFormat="0" applyProtection="0">
      <alignment vertical="center"/>
    </xf>
    <xf numFmtId="4" fontId="97" fillId="40" borderId="305" applyNumberFormat="0" applyProtection="0">
      <alignment vertical="center"/>
    </xf>
    <xf numFmtId="4" fontId="97" fillId="40" borderId="305" applyNumberFormat="0" applyProtection="0">
      <alignment vertical="center"/>
    </xf>
    <xf numFmtId="4" fontId="95" fillId="0" borderId="305" applyNumberFormat="0" applyProtection="0">
      <alignment horizontal="right" vertical="center"/>
    </xf>
    <xf numFmtId="4" fontId="63" fillId="0" borderId="304" applyNumberFormat="0" applyProtection="0">
      <alignment horizontal="right" vertical="center"/>
    </xf>
    <xf numFmtId="4" fontId="63" fillId="0" borderId="304" applyNumberFormat="0" applyProtection="0">
      <alignment horizontal="right" vertical="center"/>
    </xf>
    <xf numFmtId="4" fontId="63" fillId="0" borderId="304" applyNumberFormat="0" applyProtection="0">
      <alignment horizontal="right" vertical="center"/>
    </xf>
    <xf numFmtId="4" fontId="63" fillId="0" borderId="304" applyNumberFormat="0" applyProtection="0">
      <alignment horizontal="right" vertical="center"/>
    </xf>
    <xf numFmtId="4" fontId="63" fillId="0" borderId="302" applyNumberFormat="0" applyProtection="0">
      <alignment horizontal="right" vertical="center"/>
    </xf>
    <xf numFmtId="4" fontId="63" fillId="0" borderId="302" applyNumberFormat="0" applyProtection="0">
      <alignment horizontal="right" vertical="center"/>
    </xf>
    <xf numFmtId="4" fontId="63" fillId="0" borderId="304" applyNumberFormat="0" applyProtection="0">
      <alignment horizontal="right" vertical="center"/>
    </xf>
    <xf numFmtId="4" fontId="96" fillId="92" borderId="301" applyNumberFormat="0" applyProtection="0">
      <alignment horizontal="right" vertical="center"/>
    </xf>
    <xf numFmtId="4" fontId="96" fillId="92" borderId="301" applyNumberFormat="0" applyProtection="0">
      <alignment horizontal="right" vertical="center"/>
    </xf>
    <xf numFmtId="4" fontId="97" fillId="7" borderId="302" applyNumberFormat="0" applyProtection="0">
      <alignment horizontal="right" vertical="center"/>
    </xf>
    <xf numFmtId="4" fontId="97" fillId="7" borderId="302" applyNumberFormat="0" applyProtection="0">
      <alignment horizontal="right" vertical="center"/>
    </xf>
    <xf numFmtId="4" fontId="95" fillId="51" borderId="305" applyNumberFormat="0" applyProtection="0">
      <alignment horizontal="center" vertical="center" wrapText="1"/>
    </xf>
    <xf numFmtId="4" fontId="63" fillId="86" borderId="301" applyNumberFormat="0" applyProtection="0">
      <alignment horizontal="left" vertical="center" indent="1"/>
    </xf>
    <xf numFmtId="4" fontId="63" fillId="86" borderId="301" applyNumberFormat="0" applyProtection="0">
      <alignment horizontal="left" vertical="center" indent="1"/>
    </xf>
    <xf numFmtId="4" fontId="63" fillId="86" borderId="301" applyNumberFormat="0" applyProtection="0">
      <alignment horizontal="left" vertical="center" indent="1"/>
    </xf>
    <xf numFmtId="4" fontId="63" fillId="86" borderId="301" applyNumberFormat="0" applyProtection="0">
      <alignment horizontal="left" vertical="center" indent="1"/>
    </xf>
    <xf numFmtId="4" fontId="63" fillId="87" borderId="302" applyNumberFormat="0" applyProtection="0">
      <alignment horizontal="left" vertical="center" indent="1"/>
    </xf>
    <xf numFmtId="4" fontId="63" fillId="87" borderId="302" applyNumberFormat="0" applyProtection="0">
      <alignment horizontal="left" vertical="center" indent="1"/>
    </xf>
    <xf numFmtId="4" fontId="101" fillId="52" borderId="301" applyNumberFormat="0" applyProtection="0">
      <alignment horizontal="left" vertical="center" indent="1"/>
    </xf>
    <xf numFmtId="4" fontId="101" fillId="52" borderId="301" applyNumberFormat="0" applyProtection="0">
      <alignment horizontal="left" vertical="center" indent="1"/>
    </xf>
    <xf numFmtId="4" fontId="102" fillId="52" borderId="304" applyNumberFormat="0" applyProtection="0">
      <alignment horizontal="left" vertical="center" indent="1"/>
    </xf>
    <xf numFmtId="4" fontId="102" fillId="52" borderId="304" applyNumberFormat="0" applyProtection="0">
      <alignment horizontal="left" vertical="center" indent="1"/>
    </xf>
    <xf numFmtId="0" fontId="63" fillId="98" borderId="305"/>
    <xf numFmtId="0" fontId="100" fillId="0" borderId="301"/>
    <xf numFmtId="0" fontId="100" fillId="0" borderId="301"/>
    <xf numFmtId="0" fontId="63" fillId="98" borderId="305"/>
    <xf numFmtId="4" fontId="100" fillId="0" borderId="301" applyNumberFormat="0" applyProtection="0">
      <alignment horizontal="right" vertical="center"/>
    </xf>
    <xf numFmtId="4" fontId="100" fillId="0" borderId="301" applyNumberFormat="0" applyProtection="0">
      <alignment horizontal="right" vertical="center"/>
    </xf>
    <xf numFmtId="4" fontId="104" fillId="96" borderId="302" applyNumberFormat="0" applyProtection="0">
      <alignment horizontal="right" vertical="center"/>
    </xf>
    <xf numFmtId="4" fontId="104" fillId="96" borderId="302" applyNumberFormat="0" applyProtection="0">
      <alignment horizontal="right" vertical="center"/>
    </xf>
    <xf numFmtId="0" fontId="53" fillId="0" borderId="307" applyNumberFormat="0" applyFill="0" applyAlignment="0" applyProtection="0"/>
    <xf numFmtId="0" fontId="79" fillId="0" borderId="308" applyNumberFormat="0" applyFill="0" applyAlignment="0" applyProtection="0"/>
    <xf numFmtId="0" fontId="9" fillId="0" borderId="314">
      <alignment horizontal="left" vertical="center"/>
    </xf>
    <xf numFmtId="10" fontId="63" fillId="40" borderId="305" applyNumberFormat="0" applyBorder="0" applyAlignment="0" applyProtection="0"/>
    <xf numFmtId="10" fontId="63" fillId="40" borderId="305" applyNumberFormat="0" applyBorder="0" applyAlignment="0" applyProtection="0"/>
    <xf numFmtId="4" fontId="58" fillId="42" borderId="303" applyNumberFormat="0" applyProtection="0">
      <alignment vertical="center"/>
    </xf>
    <xf numFmtId="4" fontId="58" fillId="42" borderId="303" applyNumberFormat="0" applyProtection="0">
      <alignment vertical="center"/>
    </xf>
    <xf numFmtId="4" fontId="117" fillId="42" borderId="303" applyNumberFormat="0" applyProtection="0">
      <alignment vertical="center"/>
    </xf>
    <xf numFmtId="4" fontId="58" fillId="42" borderId="303" applyNumberFormat="0" applyProtection="0">
      <alignment horizontal="left" vertical="center" indent="1"/>
    </xf>
    <xf numFmtId="4" fontId="58" fillId="42" borderId="303" applyNumberFormat="0" applyProtection="0">
      <alignment horizontal="left" vertical="center" indent="1"/>
    </xf>
    <xf numFmtId="0" fontId="58" fillId="42" borderId="303" applyNumberFormat="0" applyProtection="0">
      <alignment horizontal="left" vertical="top" indent="1"/>
    </xf>
    <xf numFmtId="4" fontId="95" fillId="0" borderId="305" applyNumberFormat="0" applyProtection="0">
      <alignment horizontal="left" vertical="center" indent="1"/>
    </xf>
    <xf numFmtId="4" fontId="95" fillId="104" borderId="303" applyNumberFormat="0" applyProtection="0">
      <alignment horizontal="right" vertical="center"/>
    </xf>
    <xf numFmtId="4" fontId="95" fillId="105" borderId="303" applyNumberFormat="0" applyProtection="0">
      <alignment horizontal="right" vertical="center"/>
    </xf>
    <xf numFmtId="4" fontId="95" fillId="106" borderId="303" applyNumberFormat="0" applyProtection="0">
      <alignment horizontal="right" vertical="center"/>
    </xf>
    <xf numFmtId="4" fontId="95" fillId="100" borderId="303" applyNumberFormat="0" applyProtection="0">
      <alignment horizontal="right" vertical="center"/>
    </xf>
    <xf numFmtId="4" fontId="95" fillId="107" borderId="303" applyNumberFormat="0" applyProtection="0">
      <alignment horizontal="right" vertical="center"/>
    </xf>
    <xf numFmtId="4" fontId="95" fillId="108" borderId="303" applyNumberFormat="0" applyProtection="0">
      <alignment horizontal="right" vertical="center"/>
    </xf>
    <xf numFmtId="4" fontId="95" fillId="109" borderId="303" applyNumberFormat="0" applyProtection="0">
      <alignment horizontal="right" vertical="center"/>
    </xf>
    <xf numFmtId="4" fontId="95" fillId="110" borderId="303" applyNumberFormat="0" applyProtection="0">
      <alignment horizontal="right" vertical="center"/>
    </xf>
    <xf numFmtId="4" fontId="95" fillId="102" borderId="303" applyNumberFormat="0" applyProtection="0">
      <alignment horizontal="right" vertical="center"/>
    </xf>
    <xf numFmtId="4" fontId="95" fillId="0" borderId="305" applyNumberFormat="0" applyProtection="0">
      <alignment horizontal="left" vertical="center" indent="1"/>
    </xf>
    <xf numFmtId="0" fontId="64" fillId="0" borderId="304" applyNumberFormat="0" applyProtection="0">
      <alignment horizontal="left" vertical="center" indent="1"/>
    </xf>
    <xf numFmtId="0" fontId="64" fillId="0" borderId="304" applyNumberFormat="0" applyProtection="0">
      <alignment horizontal="left" vertical="center" indent="1"/>
    </xf>
    <xf numFmtId="0" fontId="63" fillId="47" borderId="303" applyNumberFormat="0" applyProtection="0">
      <alignment horizontal="left" vertical="top" indent="1"/>
    </xf>
    <xf numFmtId="0" fontId="64" fillId="0" borderId="305" applyNumberFormat="0" applyProtection="0">
      <alignment horizontal="left" vertical="center" indent="1"/>
    </xf>
    <xf numFmtId="0" fontId="64" fillId="0" borderId="305" applyNumberFormat="0" applyProtection="0">
      <alignment horizontal="left" vertical="center" indent="1"/>
    </xf>
    <xf numFmtId="0" fontId="63" fillId="43" borderId="303" applyNumberFormat="0" applyProtection="0">
      <alignment horizontal="left" vertical="top" indent="1"/>
    </xf>
    <xf numFmtId="0" fontId="64" fillId="0" borderId="305" applyNumberFormat="0" applyProtection="0">
      <alignment horizontal="left" vertical="center" indent="1"/>
    </xf>
    <xf numFmtId="0" fontId="63" fillId="49" borderId="303" applyNumberFormat="0" applyProtection="0">
      <alignment horizontal="left" vertical="top" indent="1"/>
    </xf>
    <xf numFmtId="0" fontId="64" fillId="0" borderId="305" applyNumberFormat="0" applyProtection="0">
      <alignment horizontal="left" vertical="center" indent="1"/>
    </xf>
    <xf numFmtId="0" fontId="63" fillId="50" borderId="303" applyNumberFormat="0" applyProtection="0">
      <alignment horizontal="left" vertical="top" indent="1"/>
    </xf>
    <xf numFmtId="4" fontId="95" fillId="40" borderId="303" applyNumberFormat="0" applyProtection="0">
      <alignment vertical="center"/>
    </xf>
    <xf numFmtId="4" fontId="96" fillId="40" borderId="303" applyNumberFormat="0" applyProtection="0">
      <alignment vertical="center"/>
    </xf>
    <xf numFmtId="4" fontId="95" fillId="40" borderId="303" applyNumberFormat="0" applyProtection="0">
      <alignment horizontal="left" vertical="center" indent="1"/>
    </xf>
    <xf numFmtId="0" fontId="95" fillId="40" borderId="303" applyNumberFormat="0" applyProtection="0">
      <alignment horizontal="left" vertical="top" indent="1"/>
    </xf>
    <xf numFmtId="4" fontId="96" fillId="50" borderId="303" applyNumberFormat="0" applyProtection="0">
      <alignment horizontal="right" vertical="center"/>
    </xf>
    <xf numFmtId="4" fontId="118" fillId="0" borderId="305" applyNumberFormat="0" applyProtection="0">
      <alignment horizontal="center" vertical="center" wrapText="1"/>
    </xf>
    <xf numFmtId="4" fontId="118" fillId="0" borderId="305" applyNumberFormat="0" applyProtection="0">
      <alignment horizontal="center" vertical="center" wrapText="1"/>
    </xf>
    <xf numFmtId="0" fontId="95" fillId="0" borderId="305" applyNumberFormat="0" applyProtection="0">
      <alignment horizontal="center" vertical="center" wrapText="1"/>
    </xf>
    <xf numFmtId="0" fontId="58" fillId="0" borderId="305" applyNumberFormat="0" applyProtection="0">
      <alignment horizontal="center" vertical="center" wrapText="1"/>
    </xf>
    <xf numFmtId="0" fontId="95" fillId="0" borderId="305" applyNumberFormat="0" applyProtection="0">
      <alignment horizontal="center" vertical="center" wrapText="1"/>
    </xf>
    <xf numFmtId="4" fontId="103" fillId="0" borderId="305" applyNumberFormat="0" applyProtection="0">
      <alignment horizontal="left" vertical="center" indent="1"/>
    </xf>
    <xf numFmtId="4" fontId="119" fillId="50" borderId="303" applyNumberFormat="0" applyProtection="0">
      <alignment horizontal="right" vertical="center"/>
    </xf>
    <xf numFmtId="0" fontId="9" fillId="0" borderId="314">
      <alignment horizontal="left" vertical="center"/>
    </xf>
    <xf numFmtId="10" fontId="63" fillId="40" borderId="305" applyNumberFormat="0" applyBorder="0" applyAlignment="0" applyProtection="0"/>
    <xf numFmtId="10" fontId="63" fillId="40" borderId="305" applyNumberFormat="0" applyBorder="0" applyAlignment="0" applyProtection="0"/>
    <xf numFmtId="4" fontId="95" fillId="92" borderId="301" applyNumberFormat="0" applyProtection="0">
      <alignment horizontal="left" vertical="center" indent="1"/>
    </xf>
    <xf numFmtId="4" fontId="99" fillId="93" borderId="301" applyNumberFormat="0" applyProtection="0">
      <alignment horizontal="left" vertical="center" indent="1"/>
    </xf>
    <xf numFmtId="0" fontId="5" fillId="96" borderId="305" applyNumberFormat="0">
      <protection locked="0"/>
    </xf>
    <xf numFmtId="0" fontId="5" fillId="96" borderId="305" applyNumberFormat="0">
      <protection locked="0"/>
    </xf>
    <xf numFmtId="0" fontId="95" fillId="48" borderId="303" applyNumberFormat="0" applyProtection="0">
      <alignment horizontal="left" vertical="top" indent="1"/>
    </xf>
    <xf numFmtId="0" fontId="63" fillId="98" borderId="305"/>
    <xf numFmtId="0" fontId="63" fillId="98" borderId="305"/>
    <xf numFmtId="4" fontId="58" fillId="51" borderId="291" applyNumberFormat="0" applyProtection="0">
      <alignment horizontal="center" vertical="center" wrapText="1"/>
    </xf>
    <xf numFmtId="4" fontId="98" fillId="51" borderId="291" applyNumberFormat="0" applyProtection="0">
      <alignment horizontal="right" vertical="center"/>
    </xf>
    <xf numFmtId="0" fontId="55" fillId="43" borderId="303" applyNumberFormat="0" applyProtection="0">
      <alignment horizontal="centerContinuous" vertical="top"/>
    </xf>
    <xf numFmtId="0" fontId="73" fillId="77" borderId="309" applyNumberFormat="0" applyAlignment="0" applyProtection="0"/>
    <xf numFmtId="0" fontId="73" fillId="77" borderId="309" applyNumberFormat="0" applyAlignment="0" applyProtection="0"/>
    <xf numFmtId="0" fontId="74" fillId="78" borderId="302" applyNumberFormat="0" applyAlignment="0" applyProtection="0"/>
    <xf numFmtId="0" fontId="74" fillId="78" borderId="302" applyNumberFormat="0" applyAlignment="0" applyProtection="0"/>
    <xf numFmtId="0" fontId="9" fillId="0" borderId="314">
      <alignment horizontal="left" vertical="center"/>
    </xf>
    <xf numFmtId="0" fontId="9" fillId="0" borderId="314">
      <alignment horizontal="left" vertical="center"/>
    </xf>
    <xf numFmtId="10" fontId="63" fillId="40" borderId="291" applyNumberFormat="0" applyBorder="0" applyAlignment="0" applyProtection="0"/>
    <xf numFmtId="10" fontId="63" fillId="40" borderId="291" applyNumberFormat="0" applyBorder="0" applyAlignment="0" applyProtection="0"/>
    <xf numFmtId="10" fontId="63" fillId="40" borderId="291" applyNumberFormat="0" applyBorder="0" applyAlignment="0" applyProtection="0"/>
    <xf numFmtId="10" fontId="63" fillId="40" borderId="291" applyNumberFormat="0" applyBorder="0" applyAlignment="0" applyProtection="0"/>
    <xf numFmtId="10" fontId="63" fillId="40" borderId="291" applyNumberFormat="0" applyBorder="0" applyAlignment="0" applyProtection="0"/>
    <xf numFmtId="10" fontId="63" fillId="40" borderId="291" applyNumberFormat="0" applyBorder="0" applyAlignment="0" applyProtection="0"/>
    <xf numFmtId="10" fontId="63" fillId="40" borderId="291" applyNumberFormat="0" applyBorder="0" applyAlignment="0" applyProtection="0"/>
    <xf numFmtId="10" fontId="63" fillId="40" borderId="291" applyNumberFormat="0" applyBorder="0" applyAlignment="0" applyProtection="0"/>
    <xf numFmtId="0" fontId="89" fillId="73" borderId="302" applyNumberFormat="0" applyAlignment="0" applyProtection="0"/>
    <xf numFmtId="0" fontId="89" fillId="73" borderId="302" applyNumberFormat="0" applyAlignment="0" applyProtection="0"/>
    <xf numFmtId="0" fontId="90" fillId="82" borderId="310" applyNumberFormat="0" applyAlignment="0" applyProtection="0"/>
    <xf numFmtId="0" fontId="90" fillId="82" borderId="310"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89" fillId="73" borderId="302" applyNumberFormat="0" applyAlignment="0" applyProtection="0"/>
    <xf numFmtId="0" fontId="63" fillId="72" borderId="302" applyNumberFormat="0" applyFont="0" applyAlignment="0" applyProtection="0"/>
    <xf numFmtId="0" fontId="63" fillId="72" borderId="302" applyNumberFormat="0" applyFont="0" applyAlignment="0" applyProtection="0"/>
    <xf numFmtId="0" fontId="5" fillId="72" borderId="311" applyNumberFormat="0" applyFont="0" applyAlignment="0" applyProtection="0"/>
    <xf numFmtId="0" fontId="5" fillId="72" borderId="311" applyNumberFormat="0" applyFont="0" applyAlignment="0" applyProtection="0"/>
    <xf numFmtId="0" fontId="63" fillId="72" borderId="302" applyNumberFormat="0" applyFont="0" applyAlignment="0" applyProtection="0"/>
    <xf numFmtId="0" fontId="63" fillId="72" borderId="302" applyNumberFormat="0" applyFont="0" applyAlignment="0" applyProtection="0"/>
    <xf numFmtId="0" fontId="63" fillId="72" borderId="302" applyNumberFormat="0" applyFont="0" applyAlignment="0" applyProtection="0"/>
    <xf numFmtId="0" fontId="63" fillId="72" borderId="302" applyNumberFormat="0" applyFont="0" applyAlignment="0" applyProtection="0"/>
    <xf numFmtId="0" fontId="63" fillId="72" borderId="302" applyNumberFormat="0" applyFont="0" applyAlignment="0" applyProtection="0"/>
    <xf numFmtId="0" fontId="63" fillId="72" borderId="302" applyNumberFormat="0" applyFont="0" applyAlignment="0" applyProtection="0"/>
    <xf numFmtId="0" fontId="63" fillId="72" borderId="302" applyNumberFormat="0" applyFont="0" applyAlignment="0" applyProtection="0"/>
    <xf numFmtId="0" fontId="63" fillId="72" borderId="302" applyNumberFormat="0" applyFont="0" applyAlignment="0" applyProtection="0"/>
    <xf numFmtId="0" fontId="52" fillId="85" borderId="312" applyNumberFormat="0" applyAlignment="0" applyProtection="0"/>
    <xf numFmtId="0" fontId="52" fillId="85" borderId="312" applyNumberFormat="0" applyAlignment="0" applyProtection="0"/>
    <xf numFmtId="0" fontId="94" fillId="78" borderId="313" applyNumberFormat="0" applyAlignment="0" applyProtection="0"/>
    <xf numFmtId="0" fontId="94" fillId="78" borderId="313" applyNumberFormat="0" applyAlignment="0" applyProtection="0"/>
    <xf numFmtId="4" fontId="58" fillId="42" borderId="303" applyNumberFormat="0" applyProtection="0">
      <alignment vertical="center"/>
    </xf>
    <xf numFmtId="4" fontId="58" fillId="42" borderId="303" applyNumberFormat="0" applyProtection="0">
      <alignment vertical="center"/>
    </xf>
    <xf numFmtId="4" fontId="95" fillId="41" borderId="301" applyNumberFormat="0" applyProtection="0">
      <alignment vertical="center"/>
    </xf>
    <xf numFmtId="4" fontId="95" fillId="41" borderId="301" applyNumberFormat="0" applyProtection="0">
      <alignment vertical="center"/>
    </xf>
    <xf numFmtId="4" fontId="95" fillId="41" borderId="301" applyNumberFormat="0" applyProtection="0">
      <alignment vertical="center"/>
    </xf>
    <xf numFmtId="4" fontId="95" fillId="41" borderId="301" applyNumberFormat="0" applyProtection="0">
      <alignment vertical="center"/>
    </xf>
    <xf numFmtId="4" fontId="63" fillId="41" borderId="302" applyNumberFormat="0" applyProtection="0">
      <alignment vertical="center"/>
    </xf>
    <xf numFmtId="4" fontId="63" fillId="41" borderId="302" applyNumberFormat="0" applyProtection="0">
      <alignment vertical="center"/>
    </xf>
    <xf numFmtId="4" fontId="63" fillId="41" borderId="302" applyNumberFormat="0" applyProtection="0">
      <alignment vertical="center"/>
    </xf>
    <xf numFmtId="4" fontId="63" fillId="41" borderId="302" applyNumberFormat="0" applyProtection="0">
      <alignment vertical="center"/>
    </xf>
    <xf numFmtId="4" fontId="53" fillId="41" borderId="303" applyNumberFormat="0" applyProtection="0">
      <alignment vertical="center"/>
    </xf>
    <xf numFmtId="4" fontId="53" fillId="41" borderId="303" applyNumberFormat="0" applyProtection="0">
      <alignment vertical="center"/>
    </xf>
    <xf numFmtId="4" fontId="53" fillId="41" borderId="303" applyNumberFormat="0" applyProtection="0">
      <alignment vertical="center"/>
    </xf>
    <xf numFmtId="4" fontId="53" fillId="41" borderId="303" applyNumberFormat="0" applyProtection="0">
      <alignment vertical="center"/>
    </xf>
    <xf numFmtId="4" fontId="56" fillId="42" borderId="303" applyNumberFormat="0" applyProtection="0">
      <alignment vertical="center"/>
    </xf>
    <xf numFmtId="4" fontId="56" fillId="42" borderId="303" applyNumberFormat="0" applyProtection="0">
      <alignment vertical="center"/>
    </xf>
    <xf numFmtId="4" fontId="96" fillId="41" borderId="301" applyNumberFormat="0" applyProtection="0">
      <alignment vertical="center"/>
    </xf>
    <xf numFmtId="4" fontId="96" fillId="41" borderId="301" applyNumberFormat="0" applyProtection="0">
      <alignment vertical="center"/>
    </xf>
    <xf numFmtId="4" fontId="96" fillId="41" borderId="301" applyNumberFormat="0" applyProtection="0">
      <alignment vertical="center"/>
    </xf>
    <xf numFmtId="4" fontId="96" fillId="41" borderId="301" applyNumberFormat="0" applyProtection="0">
      <alignment vertical="center"/>
    </xf>
    <xf numFmtId="4" fontId="97" fillId="42" borderId="302" applyNumberFormat="0" applyProtection="0">
      <alignment vertical="center"/>
    </xf>
    <xf numFmtId="4" fontId="97" fillId="42" borderId="302" applyNumberFormat="0" applyProtection="0">
      <alignment vertical="center"/>
    </xf>
    <xf numFmtId="4" fontId="97" fillId="42" borderId="302" applyNumberFormat="0" applyProtection="0">
      <alignment vertical="center"/>
    </xf>
    <xf numFmtId="4" fontId="97" fillId="42" borderId="302" applyNumberFormat="0" applyProtection="0">
      <alignment vertical="center"/>
    </xf>
    <xf numFmtId="4" fontId="56" fillId="42" borderId="303" applyNumberFormat="0" applyProtection="0">
      <alignment vertical="center"/>
    </xf>
    <xf numFmtId="4" fontId="56" fillId="42" borderId="303" applyNumberFormat="0" applyProtection="0">
      <alignment vertical="center"/>
    </xf>
    <xf numFmtId="4" fontId="58" fillId="42" borderId="303" applyNumberFormat="0" applyProtection="0">
      <alignment horizontal="left" vertical="center" indent="1"/>
    </xf>
    <xf numFmtId="4" fontId="58" fillId="42" borderId="303" applyNumberFormat="0" applyProtection="0">
      <alignment horizontal="left" vertical="center" indent="1"/>
    </xf>
    <xf numFmtId="4" fontId="95" fillId="41" borderId="301" applyNumberFormat="0" applyProtection="0">
      <alignment horizontal="left" vertical="center" indent="1"/>
    </xf>
    <xf numFmtId="4" fontId="95" fillId="41" borderId="301" applyNumberFormat="0" applyProtection="0">
      <alignment horizontal="left" vertical="center" indent="1"/>
    </xf>
    <xf numFmtId="4" fontId="95" fillId="41" borderId="301" applyNumberFormat="0" applyProtection="0">
      <alignment horizontal="left" vertical="center" indent="1"/>
    </xf>
    <xf numFmtId="4" fontId="95" fillId="41" borderId="301" applyNumberFormat="0" applyProtection="0">
      <alignment horizontal="left" vertical="center" indent="1"/>
    </xf>
    <xf numFmtId="4" fontId="63" fillId="42" borderId="302" applyNumberFormat="0" applyProtection="0">
      <alignment horizontal="left" vertical="center" indent="1"/>
    </xf>
    <xf numFmtId="4" fontId="63" fillId="42" borderId="302" applyNumberFormat="0" applyProtection="0">
      <alignment horizontal="left" vertical="center" indent="1"/>
    </xf>
    <xf numFmtId="4" fontId="63" fillId="42" borderId="302" applyNumberFormat="0" applyProtection="0">
      <alignment horizontal="left" vertical="center" indent="1"/>
    </xf>
    <xf numFmtId="4" fontId="63" fillId="42" borderId="302" applyNumberFormat="0" applyProtection="0">
      <alignment horizontal="left" vertical="center" indent="1"/>
    </xf>
    <xf numFmtId="4" fontId="53" fillId="42" borderId="303" applyNumberFormat="0" applyProtection="0">
      <alignment horizontal="left" vertical="center" indent="1"/>
    </xf>
    <xf numFmtId="4" fontId="53" fillId="42" borderId="303" applyNumberFormat="0" applyProtection="0">
      <alignment horizontal="left" vertical="center" indent="1"/>
    </xf>
    <xf numFmtId="4" fontId="53" fillId="42" borderId="303" applyNumberFormat="0" applyProtection="0">
      <alignment horizontal="left" vertical="center" indent="1"/>
    </xf>
    <xf numFmtId="4" fontId="53" fillId="42" borderId="303" applyNumberFormat="0" applyProtection="0">
      <alignment horizontal="left" vertical="center" indent="1"/>
    </xf>
    <xf numFmtId="0" fontId="53" fillId="42" borderId="303" applyNumberFormat="0" applyProtection="0">
      <alignment horizontal="left" vertical="top" indent="1"/>
    </xf>
    <xf numFmtId="0" fontId="53" fillId="42" borderId="303" applyNumberFormat="0" applyProtection="0">
      <alignment horizontal="left" vertical="top" indent="1"/>
    </xf>
    <xf numFmtId="0" fontId="58" fillId="41" borderId="303" applyNumberFormat="0" applyProtection="0">
      <alignment horizontal="left" vertical="top" indent="1"/>
    </xf>
    <xf numFmtId="0" fontId="58" fillId="41" borderId="303" applyNumberFormat="0" applyProtection="0">
      <alignment horizontal="left" vertical="top" indent="1"/>
    </xf>
    <xf numFmtId="0" fontId="58" fillId="41" borderId="303" applyNumberFormat="0" applyProtection="0">
      <alignment horizontal="left" vertical="top" indent="1"/>
    </xf>
    <xf numFmtId="0" fontId="58" fillId="41" borderId="303" applyNumberFormat="0" applyProtection="0">
      <alignment horizontal="left" vertical="top" indent="1"/>
    </xf>
    <xf numFmtId="0" fontId="53" fillId="42" borderId="303" applyNumberFormat="0" applyProtection="0">
      <alignment horizontal="left" vertical="top" indent="1"/>
    </xf>
    <xf numFmtId="0" fontId="53" fillId="42" borderId="303" applyNumberFormat="0" applyProtection="0">
      <alignment horizontal="left" vertical="top" indent="1"/>
    </xf>
    <xf numFmtId="4" fontId="63" fillId="86" borderId="301" applyNumberFormat="0" applyProtection="0">
      <alignment horizontal="left" vertical="center" indent="1"/>
    </xf>
    <xf numFmtId="4" fontId="63" fillId="86" borderId="301" applyNumberFormat="0" applyProtection="0">
      <alignment horizontal="left" vertical="center" indent="1"/>
    </xf>
    <xf numFmtId="4" fontId="63" fillId="86" borderId="301" applyNumberFormat="0" applyProtection="0">
      <alignment horizontal="left" vertical="center" indent="1"/>
    </xf>
    <xf numFmtId="4" fontId="63" fillId="86" borderId="301" applyNumberFormat="0" applyProtection="0">
      <alignment horizontal="left" vertical="center" indent="1"/>
    </xf>
    <xf numFmtId="4" fontId="63" fillId="86" borderId="301" applyNumberFormat="0" applyProtection="0">
      <alignment horizontal="left" vertical="center" indent="1"/>
    </xf>
    <xf numFmtId="4" fontId="63" fillId="86" borderId="301" applyNumberFormat="0" applyProtection="0">
      <alignment horizontal="left" vertical="center" indent="1"/>
    </xf>
    <xf numFmtId="4" fontId="63" fillId="87" borderId="302" applyNumberFormat="0" applyProtection="0">
      <alignment horizontal="left" vertical="center" indent="1"/>
    </xf>
    <xf numFmtId="4" fontId="63" fillId="87" borderId="302" applyNumberFormat="0" applyProtection="0">
      <alignment horizontal="left" vertical="center" indent="1"/>
    </xf>
    <xf numFmtId="4" fontId="63" fillId="87" borderId="302" applyNumberFormat="0" applyProtection="0">
      <alignment horizontal="left" vertical="center" indent="1"/>
    </xf>
    <xf numFmtId="4" fontId="63" fillId="87" borderId="302" applyNumberFormat="0" applyProtection="0">
      <alignment horizontal="left" vertical="center" indent="1"/>
    </xf>
    <xf numFmtId="4" fontId="55" fillId="30" borderId="303" applyNumberFormat="0" applyProtection="0">
      <alignment horizontal="right" vertical="center"/>
    </xf>
    <xf numFmtId="4" fontId="55" fillId="30" borderId="303" applyNumberFormat="0" applyProtection="0">
      <alignment horizontal="right" vertical="center"/>
    </xf>
    <xf numFmtId="4" fontId="95" fillId="30" borderId="301" applyNumberFormat="0" applyProtection="0">
      <alignment horizontal="right" vertical="center"/>
    </xf>
    <xf numFmtId="4" fontId="95" fillId="30" borderId="301" applyNumberFormat="0" applyProtection="0">
      <alignment horizontal="right" vertical="center"/>
    </xf>
    <xf numFmtId="4" fontId="95" fillId="30" borderId="301" applyNumberFormat="0" applyProtection="0">
      <alignment horizontal="right" vertical="center"/>
    </xf>
    <xf numFmtId="4" fontId="95" fillId="30" borderId="301" applyNumberFormat="0" applyProtection="0">
      <alignment horizontal="right" vertical="center"/>
    </xf>
    <xf numFmtId="4" fontId="63" fillId="30" borderId="302" applyNumberFormat="0" applyProtection="0">
      <alignment horizontal="right" vertical="center"/>
    </xf>
    <xf numFmtId="4" fontId="63" fillId="30" borderId="302" applyNumberFormat="0" applyProtection="0">
      <alignment horizontal="right" vertical="center"/>
    </xf>
    <xf numFmtId="4" fontId="63" fillId="30" borderId="302" applyNumberFormat="0" applyProtection="0">
      <alignment horizontal="right" vertical="center"/>
    </xf>
    <xf numFmtId="4" fontId="63" fillId="30" borderId="302" applyNumberFormat="0" applyProtection="0">
      <alignment horizontal="right" vertical="center"/>
    </xf>
    <xf numFmtId="4" fontId="55" fillId="30" borderId="303" applyNumberFormat="0" applyProtection="0">
      <alignment horizontal="right" vertical="center"/>
    </xf>
    <xf numFmtId="4" fontId="55" fillId="30" borderId="303" applyNumberFormat="0" applyProtection="0">
      <alignment horizontal="right" vertical="center"/>
    </xf>
    <xf numFmtId="4" fontId="55" fillId="31" borderId="303" applyNumberFormat="0" applyProtection="0">
      <alignment horizontal="right" vertical="center"/>
    </xf>
    <xf numFmtId="4" fontId="55" fillId="31" borderId="303" applyNumberFormat="0" applyProtection="0">
      <alignment horizontal="right" vertical="center"/>
    </xf>
    <xf numFmtId="4" fontId="95" fillId="31" borderId="301" applyNumberFormat="0" applyProtection="0">
      <alignment horizontal="right" vertical="center"/>
    </xf>
    <xf numFmtId="4" fontId="95" fillId="31" borderId="301" applyNumberFormat="0" applyProtection="0">
      <alignment horizontal="right" vertical="center"/>
    </xf>
    <xf numFmtId="4" fontId="95" fillId="31" borderId="301" applyNumberFormat="0" applyProtection="0">
      <alignment horizontal="right" vertical="center"/>
    </xf>
    <xf numFmtId="4" fontId="95" fillId="31" borderId="301" applyNumberFormat="0" applyProtection="0">
      <alignment horizontal="right" vertical="center"/>
    </xf>
    <xf numFmtId="4" fontId="63" fillId="88" borderId="302" applyNumberFormat="0" applyProtection="0">
      <alignment horizontal="right" vertical="center"/>
    </xf>
    <xf numFmtId="4" fontId="63" fillId="88" borderId="302" applyNumberFormat="0" applyProtection="0">
      <alignment horizontal="right" vertical="center"/>
    </xf>
    <xf numFmtId="4" fontId="63" fillId="88" borderId="302" applyNumberFormat="0" applyProtection="0">
      <alignment horizontal="right" vertical="center"/>
    </xf>
    <xf numFmtId="4" fontId="63" fillId="88" borderId="302" applyNumberFormat="0" applyProtection="0">
      <alignment horizontal="right" vertical="center"/>
    </xf>
    <xf numFmtId="4" fontId="55" fillId="31" borderId="303" applyNumberFormat="0" applyProtection="0">
      <alignment horizontal="right" vertical="center"/>
    </xf>
    <xf numFmtId="4" fontId="55" fillId="31" borderId="303" applyNumberFormat="0" applyProtection="0">
      <alignment horizontal="right" vertical="center"/>
    </xf>
    <xf numFmtId="4" fontId="55" fillId="35" borderId="303" applyNumberFormat="0" applyProtection="0">
      <alignment horizontal="right" vertical="center"/>
    </xf>
    <xf numFmtId="4" fontId="55" fillId="35" borderId="303" applyNumberFormat="0" applyProtection="0">
      <alignment horizontal="right" vertical="center"/>
    </xf>
    <xf numFmtId="4" fontId="95" fillId="35" borderId="301" applyNumberFormat="0" applyProtection="0">
      <alignment horizontal="right" vertical="center"/>
    </xf>
    <xf numFmtId="4" fontId="95" fillId="35" borderId="301" applyNumberFormat="0" applyProtection="0">
      <alignment horizontal="right" vertical="center"/>
    </xf>
    <xf numFmtId="4" fontId="95" fillId="35" borderId="301" applyNumberFormat="0" applyProtection="0">
      <alignment horizontal="right" vertical="center"/>
    </xf>
    <xf numFmtId="4" fontId="95" fillId="35" borderId="301" applyNumberFormat="0" applyProtection="0">
      <alignment horizontal="right" vertical="center"/>
    </xf>
    <xf numFmtId="4" fontId="63" fillId="35" borderId="304" applyNumberFormat="0" applyProtection="0">
      <alignment horizontal="right" vertical="center"/>
    </xf>
    <xf numFmtId="4" fontId="63" fillId="35" borderId="304" applyNumberFormat="0" applyProtection="0">
      <alignment horizontal="right" vertical="center"/>
    </xf>
    <xf numFmtId="4" fontId="55" fillId="35" borderId="303" applyNumberFormat="0" applyProtection="0">
      <alignment horizontal="right" vertical="center"/>
    </xf>
    <xf numFmtId="4" fontId="55" fillId="35" borderId="303" applyNumberFormat="0" applyProtection="0">
      <alignment horizontal="right" vertical="center"/>
    </xf>
    <xf numFmtId="4" fontId="55" fillId="33" borderId="303" applyNumberFormat="0" applyProtection="0">
      <alignment horizontal="right" vertical="center"/>
    </xf>
    <xf numFmtId="4" fontId="55" fillId="33" borderId="303" applyNumberFormat="0" applyProtection="0">
      <alignment horizontal="right" vertical="center"/>
    </xf>
    <xf numFmtId="4" fontId="95" fillId="33" borderId="301" applyNumberFormat="0" applyProtection="0">
      <alignment horizontal="right" vertical="center"/>
    </xf>
    <xf numFmtId="4" fontId="95" fillId="33" borderId="301" applyNumberFormat="0" applyProtection="0">
      <alignment horizontal="right" vertical="center"/>
    </xf>
    <xf numFmtId="4" fontId="95" fillId="33" borderId="301" applyNumberFormat="0" applyProtection="0">
      <alignment horizontal="right" vertical="center"/>
    </xf>
    <xf numFmtId="4" fontId="95" fillId="33" borderId="301" applyNumberFormat="0" applyProtection="0">
      <alignment horizontal="right" vertical="center"/>
    </xf>
    <xf numFmtId="4" fontId="63" fillId="33" borderId="302" applyNumberFormat="0" applyProtection="0">
      <alignment horizontal="right" vertical="center"/>
    </xf>
    <xf numFmtId="4" fontId="63" fillId="33" borderId="302" applyNumberFormat="0" applyProtection="0">
      <alignment horizontal="right" vertical="center"/>
    </xf>
    <xf numFmtId="4" fontId="63" fillId="33" borderId="302" applyNumberFormat="0" applyProtection="0">
      <alignment horizontal="right" vertical="center"/>
    </xf>
    <xf numFmtId="4" fontId="63" fillId="33" borderId="302" applyNumberFormat="0" applyProtection="0">
      <alignment horizontal="right" vertical="center"/>
    </xf>
    <xf numFmtId="4" fontId="55" fillId="33" borderId="303" applyNumberFormat="0" applyProtection="0">
      <alignment horizontal="right" vertical="center"/>
    </xf>
    <xf numFmtId="4" fontId="55" fillId="33" borderId="303" applyNumberFormat="0" applyProtection="0">
      <alignment horizontal="right" vertical="center"/>
    </xf>
    <xf numFmtId="4" fontId="55" fillId="34" borderId="303" applyNumberFormat="0" applyProtection="0">
      <alignment horizontal="right" vertical="center"/>
    </xf>
    <xf numFmtId="4" fontId="55" fillId="34" borderId="303" applyNumberFormat="0" applyProtection="0">
      <alignment horizontal="right" vertical="center"/>
    </xf>
    <xf numFmtId="4" fontId="95" fillId="34" borderId="301" applyNumberFormat="0" applyProtection="0">
      <alignment horizontal="right" vertical="center"/>
    </xf>
    <xf numFmtId="4" fontId="95" fillId="34" borderId="301" applyNumberFormat="0" applyProtection="0">
      <alignment horizontal="right" vertical="center"/>
    </xf>
    <xf numFmtId="4" fontId="95" fillId="34" borderId="301" applyNumberFormat="0" applyProtection="0">
      <alignment horizontal="right" vertical="center"/>
    </xf>
    <xf numFmtId="4" fontId="95" fillId="34" borderId="301" applyNumberFormat="0" applyProtection="0">
      <alignment horizontal="right" vertical="center"/>
    </xf>
    <xf numFmtId="4" fontId="63" fillId="34" borderId="302" applyNumberFormat="0" applyProtection="0">
      <alignment horizontal="right" vertical="center"/>
    </xf>
    <xf numFmtId="4" fontId="63" fillId="34" borderId="302" applyNumberFormat="0" applyProtection="0">
      <alignment horizontal="right" vertical="center"/>
    </xf>
    <xf numFmtId="4" fontId="63" fillId="34" borderId="302" applyNumberFormat="0" applyProtection="0">
      <alignment horizontal="right" vertical="center"/>
    </xf>
    <xf numFmtId="4" fontId="63" fillId="34" borderId="302" applyNumberFormat="0" applyProtection="0">
      <alignment horizontal="right" vertical="center"/>
    </xf>
    <xf numFmtId="4" fontId="55" fillId="34" borderId="303" applyNumberFormat="0" applyProtection="0">
      <alignment horizontal="right" vertical="center"/>
    </xf>
    <xf numFmtId="4" fontId="55" fillId="34" borderId="303" applyNumberFormat="0" applyProtection="0">
      <alignment horizontal="right" vertical="center"/>
    </xf>
    <xf numFmtId="4" fontId="55" fillId="37" borderId="303" applyNumberFormat="0" applyProtection="0">
      <alignment horizontal="right" vertical="center"/>
    </xf>
    <xf numFmtId="4" fontId="55" fillId="37" borderId="303" applyNumberFormat="0" applyProtection="0">
      <alignment horizontal="right" vertical="center"/>
    </xf>
    <xf numFmtId="4" fontId="95" fillId="37" borderId="301" applyNumberFormat="0" applyProtection="0">
      <alignment horizontal="right" vertical="center"/>
    </xf>
    <xf numFmtId="4" fontId="95" fillId="37" borderId="301" applyNumberFormat="0" applyProtection="0">
      <alignment horizontal="right" vertical="center"/>
    </xf>
    <xf numFmtId="4" fontId="95" fillId="37" borderId="301" applyNumberFormat="0" applyProtection="0">
      <alignment horizontal="right" vertical="center"/>
    </xf>
    <xf numFmtId="4" fontId="95" fillId="37" borderId="301" applyNumberFormat="0" applyProtection="0">
      <alignment horizontal="right" vertical="center"/>
    </xf>
    <xf numFmtId="4" fontId="63" fillId="37" borderId="302" applyNumberFormat="0" applyProtection="0">
      <alignment horizontal="right" vertical="center"/>
    </xf>
    <xf numFmtId="4" fontId="63" fillId="37" borderId="302" applyNumberFormat="0" applyProtection="0">
      <alignment horizontal="right" vertical="center"/>
    </xf>
    <xf numFmtId="4" fontId="63" fillId="37" borderId="302" applyNumberFormat="0" applyProtection="0">
      <alignment horizontal="right" vertical="center"/>
    </xf>
    <xf numFmtId="4" fontId="63" fillId="37" borderId="302" applyNumberFormat="0" applyProtection="0">
      <alignment horizontal="right" vertical="center"/>
    </xf>
    <xf numFmtId="4" fontId="55" fillId="37" borderId="303" applyNumberFormat="0" applyProtection="0">
      <alignment horizontal="right" vertical="center"/>
    </xf>
    <xf numFmtId="4" fontId="55" fillId="37" borderId="303" applyNumberFormat="0" applyProtection="0">
      <alignment horizontal="right" vertical="center"/>
    </xf>
    <xf numFmtId="4" fontId="55" fillId="36" borderId="303" applyNumberFormat="0" applyProtection="0">
      <alignment horizontal="right" vertical="center"/>
    </xf>
    <xf numFmtId="4" fontId="55" fillId="36" borderId="303" applyNumberFormat="0" applyProtection="0">
      <alignment horizontal="right" vertical="center"/>
    </xf>
    <xf numFmtId="4" fontId="95" fillId="36" borderId="301" applyNumberFormat="0" applyProtection="0">
      <alignment horizontal="right" vertical="center"/>
    </xf>
    <xf numFmtId="4" fontId="95" fillId="36" borderId="301" applyNumberFormat="0" applyProtection="0">
      <alignment horizontal="right" vertical="center"/>
    </xf>
    <xf numFmtId="4" fontId="95" fillId="36" borderId="301" applyNumberFormat="0" applyProtection="0">
      <alignment horizontal="right" vertical="center"/>
    </xf>
    <xf numFmtId="4" fontId="95" fillId="36" borderId="301" applyNumberFormat="0" applyProtection="0">
      <alignment horizontal="right" vertical="center"/>
    </xf>
    <xf numFmtId="4" fontId="63" fillId="36" borderId="302" applyNumberFormat="0" applyProtection="0">
      <alignment horizontal="right" vertical="center"/>
    </xf>
    <xf numFmtId="4" fontId="63" fillId="36" borderId="302" applyNumberFormat="0" applyProtection="0">
      <alignment horizontal="right" vertical="center"/>
    </xf>
    <xf numFmtId="4" fontId="63" fillId="36" borderId="302" applyNumberFormat="0" applyProtection="0">
      <alignment horizontal="right" vertical="center"/>
    </xf>
    <xf numFmtId="4" fontId="63" fillId="36" borderId="302" applyNumberFormat="0" applyProtection="0">
      <alignment horizontal="right" vertical="center"/>
    </xf>
    <xf numFmtId="4" fontId="55" fillId="36" borderId="303" applyNumberFormat="0" applyProtection="0">
      <alignment horizontal="right" vertical="center"/>
    </xf>
    <xf numFmtId="4" fontId="55" fillId="36" borderId="303" applyNumberFormat="0" applyProtection="0">
      <alignment horizontal="right" vertical="center"/>
    </xf>
    <xf numFmtId="4" fontId="55" fillId="44" borderId="303" applyNumberFormat="0" applyProtection="0">
      <alignment horizontal="right" vertical="center"/>
    </xf>
    <xf numFmtId="4" fontId="55" fillId="44" borderId="303" applyNumberFormat="0" applyProtection="0">
      <alignment horizontal="right" vertical="center"/>
    </xf>
    <xf numFmtId="4" fontId="95" fillId="44" borderId="301" applyNumberFormat="0" applyProtection="0">
      <alignment horizontal="right" vertical="center"/>
    </xf>
    <xf numFmtId="4" fontId="95" fillId="44" borderId="301" applyNumberFormat="0" applyProtection="0">
      <alignment horizontal="right" vertical="center"/>
    </xf>
    <xf numFmtId="4" fontId="95" fillId="44" borderId="301" applyNumberFormat="0" applyProtection="0">
      <alignment horizontal="right" vertical="center"/>
    </xf>
    <xf numFmtId="4" fontId="95" fillId="44" borderId="301" applyNumberFormat="0" applyProtection="0">
      <alignment horizontal="right" vertical="center"/>
    </xf>
    <xf numFmtId="4" fontId="63" fillId="44" borderId="302" applyNumberFormat="0" applyProtection="0">
      <alignment horizontal="right" vertical="center"/>
    </xf>
    <xf numFmtId="4" fontId="63" fillId="44" borderId="302" applyNumberFormat="0" applyProtection="0">
      <alignment horizontal="right" vertical="center"/>
    </xf>
    <xf numFmtId="4" fontId="63" fillId="44" borderId="302" applyNumberFormat="0" applyProtection="0">
      <alignment horizontal="right" vertical="center"/>
    </xf>
    <xf numFmtId="4" fontId="63" fillId="44" borderId="302" applyNumberFormat="0" applyProtection="0">
      <alignment horizontal="right" vertical="center"/>
    </xf>
    <xf numFmtId="4" fontId="55" fillId="44" borderId="303" applyNumberFormat="0" applyProtection="0">
      <alignment horizontal="right" vertical="center"/>
    </xf>
    <xf numFmtId="4" fontId="55" fillId="44" borderId="303" applyNumberFormat="0" applyProtection="0">
      <alignment horizontal="right" vertical="center"/>
    </xf>
    <xf numFmtId="4" fontId="55" fillId="32" borderId="303" applyNumberFormat="0" applyProtection="0">
      <alignment horizontal="right" vertical="center"/>
    </xf>
    <xf numFmtId="4" fontId="55" fillId="32" borderId="303" applyNumberFormat="0" applyProtection="0">
      <alignment horizontal="right" vertical="center"/>
    </xf>
    <xf numFmtId="4" fontId="95" fillId="32" borderId="301" applyNumberFormat="0" applyProtection="0">
      <alignment horizontal="right" vertical="center"/>
    </xf>
    <xf numFmtId="4" fontId="95" fillId="32" borderId="301" applyNumberFormat="0" applyProtection="0">
      <alignment horizontal="right" vertical="center"/>
    </xf>
    <xf numFmtId="4" fontId="95" fillId="32" borderId="301" applyNumberFormat="0" applyProtection="0">
      <alignment horizontal="right" vertical="center"/>
    </xf>
    <xf numFmtId="4" fontId="95" fillId="32" borderId="301" applyNumberFormat="0" applyProtection="0">
      <alignment horizontal="right" vertical="center"/>
    </xf>
    <xf numFmtId="4" fontId="63" fillId="32" borderId="302" applyNumberFormat="0" applyProtection="0">
      <alignment horizontal="right" vertical="center"/>
    </xf>
    <xf numFmtId="4" fontId="63" fillId="32" borderId="302" applyNumberFormat="0" applyProtection="0">
      <alignment horizontal="right" vertical="center"/>
    </xf>
    <xf numFmtId="4" fontId="63" fillId="32" borderId="302" applyNumberFormat="0" applyProtection="0">
      <alignment horizontal="right" vertical="center"/>
    </xf>
    <xf numFmtId="4" fontId="63" fillId="32" borderId="302" applyNumberFormat="0" applyProtection="0">
      <alignment horizontal="right" vertical="center"/>
    </xf>
    <xf numFmtId="4" fontId="55" fillId="32" borderId="303" applyNumberFormat="0" applyProtection="0">
      <alignment horizontal="right" vertical="center"/>
    </xf>
    <xf numFmtId="4" fontId="55" fillId="32" borderId="303" applyNumberFormat="0" applyProtection="0">
      <alignment horizontal="right" vertical="center"/>
    </xf>
    <xf numFmtId="4" fontId="95" fillId="0" borderId="291" applyNumberFormat="0" applyProtection="0">
      <alignment horizontal="left" vertical="center" indent="1"/>
    </xf>
    <xf numFmtId="4" fontId="95" fillId="0" borderId="291" applyNumberFormat="0" applyProtection="0">
      <alignment horizontal="left" vertical="center" indent="1"/>
    </xf>
    <xf numFmtId="4" fontId="58" fillId="90" borderId="301" applyNumberFormat="0" applyProtection="0">
      <alignment horizontal="left" vertical="center" indent="1"/>
    </xf>
    <xf numFmtId="4" fontId="58" fillId="90" borderId="301" applyNumberFormat="0" applyProtection="0">
      <alignment horizontal="left" vertical="center" indent="1"/>
    </xf>
    <xf numFmtId="4" fontId="63" fillId="45" borderId="304" applyNumberFormat="0" applyProtection="0">
      <alignment horizontal="left" vertical="center" indent="1"/>
    </xf>
    <xf numFmtId="4" fontId="63" fillId="45" borderId="304" applyNumberFormat="0" applyProtection="0">
      <alignment horizontal="left" vertical="center" indent="1"/>
    </xf>
    <xf numFmtId="4" fontId="53" fillId="91" borderId="301" applyNumberFormat="0" applyProtection="0">
      <alignment horizontal="left" vertical="center" indent="1"/>
    </xf>
    <xf numFmtId="4" fontId="53" fillId="91" borderId="301" applyNumberFormat="0" applyProtection="0">
      <alignment horizontal="left" vertical="center" indent="1"/>
    </xf>
    <xf numFmtId="4" fontId="53" fillId="91" borderId="301" applyNumberFormat="0" applyProtection="0">
      <alignment horizontal="left" vertical="center" indent="1"/>
    </xf>
    <xf numFmtId="4" fontId="53" fillId="91" borderId="301" applyNumberFormat="0" applyProtection="0">
      <alignment horizontal="left" vertical="center" indent="1"/>
    </xf>
    <xf numFmtId="4" fontId="5" fillId="91" borderId="304" applyNumberFormat="0" applyProtection="0">
      <alignment horizontal="left" vertical="center" indent="1"/>
    </xf>
    <xf numFmtId="4" fontId="5" fillId="91" borderId="304" applyNumberFormat="0" applyProtection="0">
      <alignment horizontal="left" vertical="center" indent="1"/>
    </xf>
    <xf numFmtId="4" fontId="5" fillId="91" borderId="304" applyNumberFormat="0" applyProtection="0">
      <alignment horizontal="left" vertical="center" indent="1"/>
    </xf>
    <xf numFmtId="4" fontId="5" fillId="91" borderId="304" applyNumberFormat="0" applyProtection="0">
      <alignment horizontal="left" vertical="center" indent="1"/>
    </xf>
    <xf numFmtId="4" fontId="95" fillId="0" borderId="305" applyNumberFormat="0" applyProtection="0">
      <alignment horizontal="right" vertical="center"/>
    </xf>
    <xf numFmtId="4" fontId="95" fillId="0" borderId="305" applyNumberFormat="0" applyProtection="0">
      <alignment horizontal="right" vertical="center"/>
    </xf>
    <xf numFmtId="4" fontId="63" fillId="86" borderId="315" applyNumberFormat="0" applyProtection="0">
      <alignment horizontal="right" vertical="center"/>
    </xf>
    <xf numFmtId="4" fontId="63" fillId="86" borderId="315" applyNumberFormat="0" applyProtection="0">
      <alignment horizontal="right" vertical="center"/>
    </xf>
    <xf numFmtId="4" fontId="63" fillId="86" borderId="315" applyNumberFormat="0" applyProtection="0">
      <alignment horizontal="right" vertical="center"/>
    </xf>
    <xf numFmtId="4" fontId="63" fillId="86" borderId="315" applyNumberFormat="0" applyProtection="0">
      <alignment horizontal="right" vertical="center"/>
    </xf>
    <xf numFmtId="4" fontId="63" fillId="86" borderId="315" applyNumberFormat="0" applyProtection="0">
      <alignment horizontal="right" vertical="center"/>
    </xf>
    <xf numFmtId="4" fontId="63" fillId="86" borderId="315" applyNumberFormat="0" applyProtection="0">
      <alignment horizontal="right" vertical="center"/>
    </xf>
    <xf numFmtId="4" fontId="63" fillId="86" borderId="315" applyNumberFormat="0" applyProtection="0">
      <alignment horizontal="right" vertical="center"/>
    </xf>
    <xf numFmtId="4" fontId="63" fillId="86" borderId="315" applyNumberFormat="0" applyProtection="0">
      <alignment horizontal="right" vertical="center"/>
    </xf>
    <xf numFmtId="4" fontId="63" fillId="48" borderId="316" applyNumberFormat="0" applyProtection="0">
      <alignment horizontal="right" vertical="center"/>
    </xf>
    <xf numFmtId="4" fontId="63" fillId="48" borderId="316" applyNumberFormat="0" applyProtection="0">
      <alignment horizontal="right" vertical="center"/>
    </xf>
    <xf numFmtId="4" fontId="63" fillId="48" borderId="316" applyNumberFormat="0" applyProtection="0">
      <alignment horizontal="right" vertical="center"/>
    </xf>
    <xf numFmtId="4" fontId="63" fillId="48" borderId="316" applyNumberFormat="0" applyProtection="0">
      <alignment horizontal="right" vertical="center"/>
    </xf>
    <xf numFmtId="4" fontId="55" fillId="48" borderId="317" applyNumberFormat="0" applyProtection="0">
      <alignment horizontal="right" vertical="center"/>
    </xf>
    <xf numFmtId="4" fontId="55" fillId="48" borderId="317" applyNumberFormat="0" applyProtection="0">
      <alignment horizontal="right" vertical="center"/>
    </xf>
    <xf numFmtId="4" fontId="63" fillId="46" borderId="318" applyNumberFormat="0" applyProtection="0">
      <alignment horizontal="left" vertical="center" indent="1"/>
    </xf>
    <xf numFmtId="4" fontId="63" fillId="46" borderId="318" applyNumberFormat="0" applyProtection="0">
      <alignment horizontal="left" vertical="center" indent="1"/>
    </xf>
    <xf numFmtId="4" fontId="63" fillId="48" borderId="318" applyNumberFormat="0" applyProtection="0">
      <alignment horizontal="left" vertical="center" indent="1"/>
    </xf>
    <xf numFmtId="4" fontId="63" fillId="48" borderId="318" applyNumberFormat="0" applyProtection="0">
      <alignment horizontal="left" vertical="center" indent="1"/>
    </xf>
    <xf numFmtId="0" fontId="5" fillId="47" borderId="317" applyNumberFormat="0" applyProtection="0">
      <alignment horizontal="left" vertical="center" indent="1"/>
    </xf>
    <xf numFmtId="0" fontId="5" fillId="47" borderId="317" applyNumberFormat="0" applyProtection="0">
      <alignment horizontal="left" vertical="center" indent="1"/>
    </xf>
    <xf numFmtId="0" fontId="5" fillId="47" borderId="317" applyNumberFormat="0" applyProtection="0">
      <alignment horizontal="left" vertical="center" indent="1"/>
    </xf>
    <xf numFmtId="0" fontId="5" fillId="47" borderId="317" applyNumberFormat="0" applyProtection="0">
      <alignment horizontal="left" vertical="center" indent="1"/>
    </xf>
    <xf numFmtId="0" fontId="5" fillId="47" borderId="317" applyNumberFormat="0" applyProtection="0">
      <alignment horizontal="left" vertical="center" indent="1"/>
    </xf>
    <xf numFmtId="0" fontId="5" fillId="47" borderId="317" applyNumberFormat="0" applyProtection="0">
      <alignment horizontal="left" vertical="center" indent="1"/>
    </xf>
    <xf numFmtId="0" fontId="5" fillId="47" borderId="317" applyNumberFormat="0" applyProtection="0">
      <alignment horizontal="left" vertical="center" indent="1"/>
    </xf>
    <xf numFmtId="0" fontId="5" fillId="47" borderId="317" applyNumberFormat="0" applyProtection="0">
      <alignment horizontal="left" vertical="center" indent="1"/>
    </xf>
    <xf numFmtId="0" fontId="63" fillId="94" borderId="316" applyNumberFormat="0" applyProtection="0">
      <alignment horizontal="left" vertical="center" indent="1"/>
    </xf>
    <xf numFmtId="0" fontId="63" fillId="94" borderId="316" applyNumberFormat="0" applyProtection="0">
      <alignment horizontal="left" vertical="center" indent="1"/>
    </xf>
    <xf numFmtId="0" fontId="5" fillId="47" borderId="317" applyNumberFormat="0" applyProtection="0">
      <alignment horizontal="left" vertical="center" indent="1"/>
    </xf>
    <xf numFmtId="0" fontId="5" fillId="47" borderId="317" applyNumberFormat="0" applyProtection="0">
      <alignment horizontal="left" vertical="center" indent="1"/>
    </xf>
    <xf numFmtId="0" fontId="5" fillId="47" borderId="317" applyNumberFormat="0" applyProtection="0">
      <alignment horizontal="left" vertical="center" indent="1"/>
    </xf>
    <xf numFmtId="0" fontId="5" fillId="47" borderId="317" applyNumberFormat="0" applyProtection="0">
      <alignment horizontal="left" vertical="center" indent="1"/>
    </xf>
    <xf numFmtId="0" fontId="5" fillId="47" borderId="317" applyNumberFormat="0" applyProtection="0">
      <alignment horizontal="left" vertical="center" indent="1"/>
    </xf>
    <xf numFmtId="0" fontId="5" fillId="47" borderId="317" applyNumberFormat="0" applyProtection="0">
      <alignment horizontal="left" vertical="center" indent="1"/>
    </xf>
    <xf numFmtId="0" fontId="63" fillId="93" borderId="315" applyNumberFormat="0" applyProtection="0">
      <alignment horizontal="left" vertical="center" indent="1"/>
    </xf>
    <xf numFmtId="0" fontId="63" fillId="93" borderId="315" applyNumberFormat="0" applyProtection="0">
      <alignment horizontal="left" vertical="center" indent="1"/>
    </xf>
    <xf numFmtId="0" fontId="5" fillId="47" borderId="317" applyNumberFormat="0" applyProtection="0">
      <alignment horizontal="left" vertical="center" indent="1"/>
    </xf>
    <xf numFmtId="0" fontId="5" fillId="47" borderId="317" applyNumberFormat="0" applyProtection="0">
      <alignment horizontal="left" vertical="center" indent="1"/>
    </xf>
    <xf numFmtId="0" fontId="63" fillId="93" borderId="315" applyNumberFormat="0" applyProtection="0">
      <alignment horizontal="left" vertical="center" indent="1"/>
    </xf>
    <xf numFmtId="0" fontId="63" fillId="93" borderId="315" applyNumberFormat="0" applyProtection="0">
      <alignment horizontal="left" vertical="center" indent="1"/>
    </xf>
    <xf numFmtId="0" fontId="5" fillId="47" borderId="317" applyNumberFormat="0" applyProtection="0">
      <alignment horizontal="left" vertical="center" indent="1"/>
    </xf>
    <xf numFmtId="0" fontId="5" fillId="47" borderId="317" applyNumberFormat="0" applyProtection="0">
      <alignment horizontal="left" vertical="center" indent="1"/>
    </xf>
    <xf numFmtId="0" fontId="63" fillId="94" borderId="316" applyNumberFormat="0" applyProtection="0">
      <alignment horizontal="left" vertical="center" indent="1"/>
    </xf>
    <xf numFmtId="0" fontId="63" fillId="94" borderId="316" applyNumberFormat="0" applyProtection="0">
      <alignment horizontal="left" vertical="center" indent="1"/>
    </xf>
    <xf numFmtId="0" fontId="5" fillId="47" borderId="317" applyNumberFormat="0" applyProtection="0">
      <alignment horizontal="left" vertical="center" indent="1"/>
    </xf>
    <xf numFmtId="0" fontId="5" fillId="47" borderId="317" applyNumberFormat="0" applyProtection="0">
      <alignment horizontal="left" vertical="center" indent="1"/>
    </xf>
    <xf numFmtId="0" fontId="5" fillId="47" borderId="317" applyNumberFormat="0" applyProtection="0">
      <alignment horizontal="left" vertical="center" indent="1"/>
    </xf>
    <xf numFmtId="0" fontId="5" fillId="47" borderId="317" applyNumberFormat="0" applyProtection="0">
      <alignment horizontal="left" vertical="center" indent="1"/>
    </xf>
    <xf numFmtId="0" fontId="5" fillId="47" borderId="317" applyNumberFormat="0" applyProtection="0">
      <alignment horizontal="left" vertical="center" indent="1"/>
    </xf>
    <xf numFmtId="0" fontId="5" fillId="47" borderId="317" applyNumberFormat="0" applyProtection="0">
      <alignment horizontal="left" vertical="center" indent="1"/>
    </xf>
    <xf numFmtId="0" fontId="5" fillId="47" borderId="317" applyNumberFormat="0" applyProtection="0">
      <alignment horizontal="left" vertical="center" indent="1"/>
    </xf>
    <xf numFmtId="0" fontId="5" fillId="47" borderId="317" applyNumberFormat="0" applyProtection="0">
      <alignment horizontal="left" vertical="center" indent="1"/>
    </xf>
    <xf numFmtId="0" fontId="5" fillId="47" borderId="317" applyNumberFormat="0" applyProtection="0">
      <alignment horizontal="left" vertical="center" indent="1"/>
    </xf>
    <xf numFmtId="0" fontId="5" fillId="47" borderId="317" applyNumberFormat="0" applyProtection="0">
      <alignment horizontal="left" vertical="center" indent="1"/>
    </xf>
    <xf numFmtId="0" fontId="5" fillId="47" borderId="317" applyNumberFormat="0" applyProtection="0">
      <alignment horizontal="left" vertical="top" indent="1"/>
    </xf>
    <xf numFmtId="0" fontId="5" fillId="47" borderId="317" applyNumberFormat="0" applyProtection="0">
      <alignment horizontal="left" vertical="top" indent="1"/>
    </xf>
    <xf numFmtId="0" fontId="5" fillId="47" borderId="317" applyNumberFormat="0" applyProtection="0">
      <alignment horizontal="left" vertical="top" indent="1"/>
    </xf>
    <xf numFmtId="0" fontId="5" fillId="47" borderId="317" applyNumberFormat="0" applyProtection="0">
      <alignment horizontal="left" vertical="top" indent="1"/>
    </xf>
    <xf numFmtId="0" fontId="63" fillId="91" borderId="317" applyNumberFormat="0" applyProtection="0">
      <alignment horizontal="left" vertical="top" indent="1"/>
    </xf>
    <xf numFmtId="0" fontId="63" fillId="91" borderId="317" applyNumberFormat="0" applyProtection="0">
      <alignment horizontal="left" vertical="top" indent="1"/>
    </xf>
    <xf numFmtId="0" fontId="5" fillId="47" borderId="317" applyNumberFormat="0" applyProtection="0">
      <alignment horizontal="left" vertical="top" indent="1"/>
    </xf>
    <xf numFmtId="0" fontId="5" fillId="47" borderId="317" applyNumberFormat="0" applyProtection="0">
      <alignment horizontal="left" vertical="top" indent="1"/>
    </xf>
    <xf numFmtId="0" fontId="5" fillId="47" borderId="317" applyNumberFormat="0" applyProtection="0">
      <alignment horizontal="left" vertical="top" indent="1"/>
    </xf>
    <xf numFmtId="0" fontId="5" fillId="47" borderId="317" applyNumberFormat="0" applyProtection="0">
      <alignment horizontal="left" vertical="top" indent="1"/>
    </xf>
    <xf numFmtId="0" fontId="5" fillId="47" borderId="317" applyNumberFormat="0" applyProtection="0">
      <alignment horizontal="left" vertical="top" indent="1"/>
    </xf>
    <xf numFmtId="0" fontId="5" fillId="47" borderId="317" applyNumberFormat="0" applyProtection="0">
      <alignment horizontal="left" vertical="top" indent="1"/>
    </xf>
    <xf numFmtId="0" fontId="63" fillId="91" borderId="317" applyNumberFormat="0" applyProtection="0">
      <alignment horizontal="left" vertical="top" indent="1"/>
    </xf>
    <xf numFmtId="0" fontId="63" fillId="91" borderId="317" applyNumberFormat="0" applyProtection="0">
      <alignment horizontal="left" vertical="top" indent="1"/>
    </xf>
    <xf numFmtId="0" fontId="63" fillId="91" borderId="317" applyNumberFormat="0" applyProtection="0">
      <alignment horizontal="left" vertical="top" indent="1"/>
    </xf>
    <xf numFmtId="0" fontId="63" fillId="91" borderId="317" applyNumberFormat="0" applyProtection="0">
      <alignment horizontal="left" vertical="top" indent="1"/>
    </xf>
    <xf numFmtId="0" fontId="5" fillId="47" borderId="317" applyNumberFormat="0" applyProtection="0">
      <alignment horizontal="left" vertical="top" indent="1"/>
    </xf>
    <xf numFmtId="0" fontId="5" fillId="47" borderId="317" applyNumberFormat="0" applyProtection="0">
      <alignment horizontal="left" vertical="top" indent="1"/>
    </xf>
    <xf numFmtId="0" fontId="63" fillId="91" borderId="317" applyNumberFormat="0" applyProtection="0">
      <alignment horizontal="left" vertical="top" indent="1"/>
    </xf>
    <xf numFmtId="0" fontId="63" fillId="91" borderId="317" applyNumberFormat="0" applyProtection="0">
      <alignment horizontal="left" vertical="top" indent="1"/>
    </xf>
    <xf numFmtId="0" fontId="5" fillId="47" borderId="317" applyNumberFormat="0" applyProtection="0">
      <alignment horizontal="left" vertical="top" indent="1"/>
    </xf>
    <xf numFmtId="0" fontId="5" fillId="47" borderId="317" applyNumberFormat="0" applyProtection="0">
      <alignment horizontal="left" vertical="top" indent="1"/>
    </xf>
    <xf numFmtId="0" fontId="5" fillId="47" borderId="317" applyNumberFormat="0" applyProtection="0">
      <alignment horizontal="left" vertical="top" indent="1"/>
    </xf>
    <xf numFmtId="0" fontId="5" fillId="47" borderId="317" applyNumberFormat="0" applyProtection="0">
      <alignment horizontal="left" vertical="top" indent="1"/>
    </xf>
    <xf numFmtId="0" fontId="5" fillId="47" borderId="317" applyNumberFormat="0" applyProtection="0">
      <alignment horizontal="left" vertical="top" indent="1"/>
    </xf>
    <xf numFmtId="0" fontId="5" fillId="47" borderId="317" applyNumberFormat="0" applyProtection="0">
      <alignment horizontal="left" vertical="top" indent="1"/>
    </xf>
    <xf numFmtId="0" fontId="5" fillId="47" borderId="317" applyNumberFormat="0" applyProtection="0">
      <alignment horizontal="left" vertical="top" indent="1"/>
    </xf>
    <xf numFmtId="0" fontId="5" fillId="47" borderId="317" applyNumberFormat="0" applyProtection="0">
      <alignment horizontal="left" vertical="top" indent="1"/>
    </xf>
    <xf numFmtId="0" fontId="5" fillId="47" borderId="317" applyNumberFormat="0" applyProtection="0">
      <alignment horizontal="left" vertical="top" indent="1"/>
    </xf>
    <xf numFmtId="0" fontId="5" fillId="47" borderId="317" applyNumberFormat="0" applyProtection="0">
      <alignment horizontal="left" vertical="top" indent="1"/>
    </xf>
    <xf numFmtId="0" fontId="5" fillId="47" borderId="317" applyNumberFormat="0" applyProtection="0">
      <alignment horizontal="left" vertical="top" indent="1"/>
    </xf>
    <xf numFmtId="0" fontId="5" fillId="47" borderId="317" applyNumberFormat="0" applyProtection="0">
      <alignment horizontal="left" vertical="top" indent="1"/>
    </xf>
    <xf numFmtId="0" fontId="5" fillId="43" borderId="317" applyNumberFormat="0" applyProtection="0">
      <alignment horizontal="left" vertical="center" indent="1"/>
    </xf>
    <xf numFmtId="0" fontId="5" fillId="43" borderId="317" applyNumberFormat="0" applyProtection="0">
      <alignment horizontal="left" vertical="center" indent="1"/>
    </xf>
    <xf numFmtId="0" fontId="5" fillId="43" borderId="317" applyNumberFormat="0" applyProtection="0">
      <alignment horizontal="left" vertical="center" indent="1"/>
    </xf>
    <xf numFmtId="0" fontId="5" fillId="43" borderId="317" applyNumberFormat="0" applyProtection="0">
      <alignment horizontal="left" vertical="center" indent="1"/>
    </xf>
    <xf numFmtId="0" fontId="5" fillId="43" borderId="317" applyNumberFormat="0" applyProtection="0">
      <alignment horizontal="left" vertical="center" indent="1"/>
    </xf>
    <xf numFmtId="0" fontId="5" fillId="43" borderId="317" applyNumberFormat="0" applyProtection="0">
      <alignment horizontal="left" vertical="center" indent="1"/>
    </xf>
    <xf numFmtId="0" fontId="5" fillId="43" borderId="317" applyNumberFormat="0" applyProtection="0">
      <alignment horizontal="left" vertical="center" indent="1"/>
    </xf>
    <xf numFmtId="0" fontId="5" fillId="43" borderId="317" applyNumberFormat="0" applyProtection="0">
      <alignment horizontal="left" vertical="center" indent="1"/>
    </xf>
    <xf numFmtId="0" fontId="63" fillId="93" borderId="316" applyNumberFormat="0" applyProtection="0">
      <alignment horizontal="left" vertical="center" indent="1"/>
    </xf>
    <xf numFmtId="0" fontId="63" fillId="93" borderId="316" applyNumberFormat="0" applyProtection="0">
      <alignment horizontal="left" vertical="center" indent="1"/>
    </xf>
    <xf numFmtId="0" fontId="5" fillId="43" borderId="317" applyNumberFormat="0" applyProtection="0">
      <alignment horizontal="left" vertical="center" indent="1"/>
    </xf>
    <xf numFmtId="0" fontId="5" fillId="43" borderId="317" applyNumberFormat="0" applyProtection="0">
      <alignment horizontal="left" vertical="center" indent="1"/>
    </xf>
    <xf numFmtId="0" fontId="5" fillId="43" borderId="317" applyNumberFormat="0" applyProtection="0">
      <alignment horizontal="left" vertical="center" indent="1"/>
    </xf>
    <xf numFmtId="0" fontId="5" fillId="43" borderId="317" applyNumberFormat="0" applyProtection="0">
      <alignment horizontal="left" vertical="center" indent="1"/>
    </xf>
    <xf numFmtId="0" fontId="5" fillId="43" borderId="317" applyNumberFormat="0" applyProtection="0">
      <alignment horizontal="left" vertical="center" indent="1"/>
    </xf>
    <xf numFmtId="0" fontId="5" fillId="43" borderId="317" applyNumberFormat="0" applyProtection="0">
      <alignment horizontal="left" vertical="center" indent="1"/>
    </xf>
    <xf numFmtId="0" fontId="63" fillId="95" borderId="315" applyNumberFormat="0" applyProtection="0">
      <alignment horizontal="left" vertical="center" indent="1"/>
    </xf>
    <xf numFmtId="0" fontId="63" fillId="95" borderId="315" applyNumberFormat="0" applyProtection="0">
      <alignment horizontal="left" vertical="center" indent="1"/>
    </xf>
    <xf numFmtId="0" fontId="5" fillId="43" borderId="317" applyNumberFormat="0" applyProtection="0">
      <alignment horizontal="left" vertical="center" indent="1"/>
    </xf>
    <xf numFmtId="0" fontId="5" fillId="43" borderId="317" applyNumberFormat="0" applyProtection="0">
      <alignment horizontal="left" vertical="center" indent="1"/>
    </xf>
    <xf numFmtId="0" fontId="63" fillId="95" borderId="315" applyNumberFormat="0" applyProtection="0">
      <alignment horizontal="left" vertical="center" indent="1"/>
    </xf>
    <xf numFmtId="0" fontId="63" fillId="95" borderId="315" applyNumberFormat="0" applyProtection="0">
      <alignment horizontal="left" vertical="center" indent="1"/>
    </xf>
    <xf numFmtId="0" fontId="5" fillId="43" borderId="317" applyNumberFormat="0" applyProtection="0">
      <alignment horizontal="left" vertical="center" indent="1"/>
    </xf>
    <xf numFmtId="0" fontId="5" fillId="43" borderId="317" applyNumberFormat="0" applyProtection="0">
      <alignment horizontal="left" vertical="center" indent="1"/>
    </xf>
    <xf numFmtId="0" fontId="63" fillId="93" borderId="316" applyNumberFormat="0" applyProtection="0">
      <alignment horizontal="left" vertical="center" indent="1"/>
    </xf>
    <xf numFmtId="0" fontId="63" fillId="93" borderId="316" applyNumberFormat="0" applyProtection="0">
      <alignment horizontal="left" vertical="center" indent="1"/>
    </xf>
    <xf numFmtId="0" fontId="5" fillId="43" borderId="317" applyNumberFormat="0" applyProtection="0">
      <alignment horizontal="left" vertical="center" indent="1"/>
    </xf>
    <xf numFmtId="0" fontId="5" fillId="43" borderId="317" applyNumberFormat="0" applyProtection="0">
      <alignment horizontal="left" vertical="center" indent="1"/>
    </xf>
    <xf numFmtId="0" fontId="5" fillId="43" borderId="317" applyNumberFormat="0" applyProtection="0">
      <alignment horizontal="left" vertical="center" indent="1"/>
    </xf>
    <xf numFmtId="0" fontId="5" fillId="43" borderId="317" applyNumberFormat="0" applyProtection="0">
      <alignment horizontal="left" vertical="center" indent="1"/>
    </xf>
    <xf numFmtId="0" fontId="5" fillId="43" borderId="317" applyNumberFormat="0" applyProtection="0">
      <alignment horizontal="left" vertical="center" indent="1"/>
    </xf>
    <xf numFmtId="0" fontId="5" fillId="43" borderId="317" applyNumberFormat="0" applyProtection="0">
      <alignment horizontal="left" vertical="center" indent="1"/>
    </xf>
    <xf numFmtId="0" fontId="5" fillId="43" borderId="317" applyNumberFormat="0" applyProtection="0">
      <alignment horizontal="left" vertical="center" indent="1"/>
    </xf>
    <xf numFmtId="0" fontId="5" fillId="43" borderId="317" applyNumberFormat="0" applyProtection="0">
      <alignment horizontal="left" vertical="center" indent="1"/>
    </xf>
    <xf numFmtId="0" fontId="5" fillId="43" borderId="317" applyNumberFormat="0" applyProtection="0">
      <alignment horizontal="left" vertical="center" indent="1"/>
    </xf>
    <xf numFmtId="0" fontId="5" fillId="43" borderId="317" applyNumberFormat="0" applyProtection="0">
      <alignment horizontal="left" vertical="center" indent="1"/>
    </xf>
    <xf numFmtId="0" fontId="5" fillId="43" borderId="317" applyNumberFormat="0" applyProtection="0">
      <alignment horizontal="left" vertical="top" indent="1"/>
    </xf>
    <xf numFmtId="0" fontId="5" fillId="43" borderId="317" applyNumberFormat="0" applyProtection="0">
      <alignment horizontal="left" vertical="top" indent="1"/>
    </xf>
    <xf numFmtId="0" fontId="5" fillId="43" borderId="317" applyNumberFormat="0" applyProtection="0">
      <alignment horizontal="left" vertical="top" indent="1"/>
    </xf>
    <xf numFmtId="0" fontId="5" fillId="43" borderId="317" applyNumberFormat="0" applyProtection="0">
      <alignment horizontal="left" vertical="top" indent="1"/>
    </xf>
    <xf numFmtId="0" fontId="63" fillId="48" borderId="317" applyNumberFormat="0" applyProtection="0">
      <alignment horizontal="left" vertical="top" indent="1"/>
    </xf>
    <xf numFmtId="0" fontId="63" fillId="48" borderId="317" applyNumberFormat="0" applyProtection="0">
      <alignment horizontal="left" vertical="top" indent="1"/>
    </xf>
    <xf numFmtId="0" fontId="5" fillId="43" borderId="317" applyNumberFormat="0" applyProtection="0">
      <alignment horizontal="left" vertical="top" indent="1"/>
    </xf>
    <xf numFmtId="0" fontId="5" fillId="43" borderId="317" applyNumberFormat="0" applyProtection="0">
      <alignment horizontal="left" vertical="top" indent="1"/>
    </xf>
    <xf numFmtId="0" fontId="5" fillId="43" borderId="317" applyNumberFormat="0" applyProtection="0">
      <alignment horizontal="left" vertical="top" indent="1"/>
    </xf>
    <xf numFmtId="0" fontId="5" fillId="43" borderId="317" applyNumberFormat="0" applyProtection="0">
      <alignment horizontal="left" vertical="top" indent="1"/>
    </xf>
    <xf numFmtId="0" fontId="5" fillId="43" borderId="317" applyNumberFormat="0" applyProtection="0">
      <alignment horizontal="left" vertical="top" indent="1"/>
    </xf>
    <xf numFmtId="0" fontId="5" fillId="43" borderId="317" applyNumberFormat="0" applyProtection="0">
      <alignment horizontal="left" vertical="top" indent="1"/>
    </xf>
    <xf numFmtId="0" fontId="63" fillId="48" borderId="317" applyNumberFormat="0" applyProtection="0">
      <alignment horizontal="left" vertical="top" indent="1"/>
    </xf>
    <xf numFmtId="0" fontId="63" fillId="48" borderId="317" applyNumberFormat="0" applyProtection="0">
      <alignment horizontal="left" vertical="top" indent="1"/>
    </xf>
    <xf numFmtId="0" fontId="63" fillId="48" borderId="317" applyNumberFormat="0" applyProtection="0">
      <alignment horizontal="left" vertical="top" indent="1"/>
    </xf>
    <xf numFmtId="0" fontId="63" fillId="48" borderId="317" applyNumberFormat="0" applyProtection="0">
      <alignment horizontal="left" vertical="top" indent="1"/>
    </xf>
    <xf numFmtId="0" fontId="5" fillId="43" borderId="317" applyNumberFormat="0" applyProtection="0">
      <alignment horizontal="left" vertical="top" indent="1"/>
    </xf>
    <xf numFmtId="0" fontId="5" fillId="43" borderId="317" applyNumberFormat="0" applyProtection="0">
      <alignment horizontal="left" vertical="top" indent="1"/>
    </xf>
    <xf numFmtId="0" fontId="63" fillId="48" borderId="317" applyNumberFormat="0" applyProtection="0">
      <alignment horizontal="left" vertical="top" indent="1"/>
    </xf>
    <xf numFmtId="0" fontId="63" fillId="48" borderId="317" applyNumberFormat="0" applyProtection="0">
      <alignment horizontal="left" vertical="top" indent="1"/>
    </xf>
    <xf numFmtId="0" fontId="5" fillId="43" borderId="317" applyNumberFormat="0" applyProtection="0">
      <alignment horizontal="left" vertical="top" indent="1"/>
    </xf>
    <xf numFmtId="0" fontId="5" fillId="43" borderId="317" applyNumberFormat="0" applyProtection="0">
      <alignment horizontal="left" vertical="top" indent="1"/>
    </xf>
    <xf numFmtId="0" fontId="5" fillId="43" borderId="317" applyNumberFormat="0" applyProtection="0">
      <alignment horizontal="left" vertical="top" indent="1"/>
    </xf>
    <xf numFmtId="0" fontId="5" fillId="43" borderId="317" applyNumberFormat="0" applyProtection="0">
      <alignment horizontal="left" vertical="top" indent="1"/>
    </xf>
    <xf numFmtId="0" fontId="5" fillId="43" borderId="317" applyNumberFormat="0" applyProtection="0">
      <alignment horizontal="left" vertical="top" indent="1"/>
    </xf>
    <xf numFmtId="0" fontId="5" fillId="43" borderId="317" applyNumberFormat="0" applyProtection="0">
      <alignment horizontal="left" vertical="top" indent="1"/>
    </xf>
    <xf numFmtId="0" fontId="5" fillId="43" borderId="317" applyNumberFormat="0" applyProtection="0">
      <alignment horizontal="left" vertical="top" indent="1"/>
    </xf>
    <xf numFmtId="0" fontId="5" fillId="43" borderId="317" applyNumberFormat="0" applyProtection="0">
      <alignment horizontal="left" vertical="top" indent="1"/>
    </xf>
    <xf numFmtId="0" fontId="5" fillId="43" borderId="317" applyNumberFormat="0" applyProtection="0">
      <alignment horizontal="left" vertical="top" indent="1"/>
    </xf>
    <xf numFmtId="0" fontId="5" fillId="43" borderId="317" applyNumberFormat="0" applyProtection="0">
      <alignment horizontal="left" vertical="top" indent="1"/>
    </xf>
    <xf numFmtId="0" fontId="5" fillId="43" borderId="317" applyNumberFormat="0" applyProtection="0">
      <alignment horizontal="left" vertical="top" indent="1"/>
    </xf>
    <xf numFmtId="0" fontId="5" fillId="43" borderId="317" applyNumberFormat="0" applyProtection="0">
      <alignment horizontal="left" vertical="top" indent="1"/>
    </xf>
    <xf numFmtId="0" fontId="5" fillId="49" borderId="317" applyNumberFormat="0" applyProtection="0">
      <alignment horizontal="left" vertical="center" indent="1"/>
    </xf>
    <xf numFmtId="0" fontId="5" fillId="49" borderId="317" applyNumberFormat="0" applyProtection="0">
      <alignment horizontal="left" vertical="center" indent="1"/>
    </xf>
    <xf numFmtId="0" fontId="5" fillId="49" borderId="317" applyNumberFormat="0" applyProtection="0">
      <alignment horizontal="left" vertical="center" indent="1"/>
    </xf>
    <xf numFmtId="0" fontId="5" fillId="49" borderId="317" applyNumberFormat="0" applyProtection="0">
      <alignment horizontal="left" vertical="center" indent="1"/>
    </xf>
    <xf numFmtId="0" fontId="5" fillId="49" borderId="317" applyNumberFormat="0" applyProtection="0">
      <alignment horizontal="left" vertical="center" indent="1"/>
    </xf>
    <xf numFmtId="0" fontId="5" fillId="49" borderId="317" applyNumberFormat="0" applyProtection="0">
      <alignment horizontal="left" vertical="center" indent="1"/>
    </xf>
    <xf numFmtId="0" fontId="5" fillId="49" borderId="317" applyNumberFormat="0" applyProtection="0">
      <alignment horizontal="left" vertical="center" indent="1"/>
    </xf>
    <xf numFmtId="0" fontId="5" fillId="49" borderId="317" applyNumberFormat="0" applyProtection="0">
      <alignment horizontal="left" vertical="center" indent="1"/>
    </xf>
    <xf numFmtId="0" fontId="63" fillId="77" borderId="316" applyNumberFormat="0" applyProtection="0">
      <alignment horizontal="left" vertical="center" indent="1"/>
    </xf>
    <xf numFmtId="0" fontId="63" fillId="77" borderId="316" applyNumberFormat="0" applyProtection="0">
      <alignment horizontal="left" vertical="center" indent="1"/>
    </xf>
    <xf numFmtId="0" fontId="5" fillId="49" borderId="317" applyNumberFormat="0" applyProtection="0">
      <alignment horizontal="left" vertical="center" indent="1"/>
    </xf>
    <xf numFmtId="0" fontId="5" fillId="49" borderId="317" applyNumberFormat="0" applyProtection="0">
      <alignment horizontal="left" vertical="center" indent="1"/>
    </xf>
    <xf numFmtId="0" fontId="5" fillId="49" borderId="317" applyNumberFormat="0" applyProtection="0">
      <alignment horizontal="left" vertical="center" indent="1"/>
    </xf>
    <xf numFmtId="0" fontId="5" fillId="49" borderId="317" applyNumberFormat="0" applyProtection="0">
      <alignment horizontal="left" vertical="center" indent="1"/>
    </xf>
    <xf numFmtId="0" fontId="5" fillId="49" borderId="317" applyNumberFormat="0" applyProtection="0">
      <alignment horizontal="left" vertical="center" indent="1"/>
    </xf>
    <xf numFmtId="0" fontId="5" fillId="49" borderId="317" applyNumberFormat="0" applyProtection="0">
      <alignment horizontal="left" vertical="center" indent="1"/>
    </xf>
    <xf numFmtId="0" fontId="63" fillId="94" borderId="315" applyNumberFormat="0" applyProtection="0">
      <alignment horizontal="left" vertical="center" indent="1"/>
    </xf>
    <xf numFmtId="0" fontId="63" fillId="94" borderId="315" applyNumberFormat="0" applyProtection="0">
      <alignment horizontal="left" vertical="center" indent="1"/>
    </xf>
    <xf numFmtId="0" fontId="5" fillId="49" borderId="317" applyNumberFormat="0" applyProtection="0">
      <alignment horizontal="left" vertical="center" indent="1"/>
    </xf>
    <xf numFmtId="0" fontId="5" fillId="49" borderId="317" applyNumberFormat="0" applyProtection="0">
      <alignment horizontal="left" vertical="center" indent="1"/>
    </xf>
    <xf numFmtId="0" fontId="63" fillId="94" borderId="315" applyNumberFormat="0" applyProtection="0">
      <alignment horizontal="left" vertical="center" indent="1"/>
    </xf>
    <xf numFmtId="0" fontId="63" fillId="94" borderId="315" applyNumberFormat="0" applyProtection="0">
      <alignment horizontal="left" vertical="center" indent="1"/>
    </xf>
    <xf numFmtId="0" fontId="5" fillId="49" borderId="317" applyNumberFormat="0" applyProtection="0">
      <alignment horizontal="left" vertical="center" indent="1"/>
    </xf>
    <xf numFmtId="0" fontId="5" fillId="49" borderId="317" applyNumberFormat="0" applyProtection="0">
      <alignment horizontal="left" vertical="center" indent="1"/>
    </xf>
    <xf numFmtId="0" fontId="63" fillId="77" borderId="316" applyNumberFormat="0" applyProtection="0">
      <alignment horizontal="left" vertical="center" indent="1"/>
    </xf>
    <xf numFmtId="0" fontId="63" fillId="77" borderId="316" applyNumberFormat="0" applyProtection="0">
      <alignment horizontal="left" vertical="center" indent="1"/>
    </xf>
    <xf numFmtId="0" fontId="5" fillId="49" borderId="317" applyNumberFormat="0" applyProtection="0">
      <alignment horizontal="left" vertical="center" indent="1"/>
    </xf>
    <xf numFmtId="0" fontId="5" fillId="49" borderId="317" applyNumberFormat="0" applyProtection="0">
      <alignment horizontal="left" vertical="center" indent="1"/>
    </xf>
    <xf numFmtId="0" fontId="5" fillId="49" borderId="317" applyNumberFormat="0" applyProtection="0">
      <alignment horizontal="left" vertical="center" indent="1"/>
    </xf>
    <xf numFmtId="0" fontId="5" fillId="49" borderId="317" applyNumberFormat="0" applyProtection="0">
      <alignment horizontal="left" vertical="center" indent="1"/>
    </xf>
    <xf numFmtId="0" fontId="5" fillId="49" borderId="317" applyNumberFormat="0" applyProtection="0">
      <alignment horizontal="left" vertical="center" indent="1"/>
    </xf>
    <xf numFmtId="0" fontId="5" fillId="49" borderId="317" applyNumberFormat="0" applyProtection="0">
      <alignment horizontal="left" vertical="center" indent="1"/>
    </xf>
    <xf numFmtId="0" fontId="5" fillId="49" borderId="317" applyNumberFormat="0" applyProtection="0">
      <alignment horizontal="left" vertical="center" indent="1"/>
    </xf>
    <xf numFmtId="0" fontId="5" fillId="49" borderId="317" applyNumberFormat="0" applyProtection="0">
      <alignment horizontal="left" vertical="center" indent="1"/>
    </xf>
    <xf numFmtId="0" fontId="5" fillId="49" borderId="317" applyNumberFormat="0" applyProtection="0">
      <alignment horizontal="left" vertical="center" indent="1"/>
    </xf>
    <xf numFmtId="0" fontId="5" fillId="49" borderId="317" applyNumberFormat="0" applyProtection="0">
      <alignment horizontal="left" vertical="center" indent="1"/>
    </xf>
    <xf numFmtId="0" fontId="5" fillId="49" borderId="317" applyNumberFormat="0" applyProtection="0">
      <alignment horizontal="left" vertical="top" indent="1"/>
    </xf>
    <xf numFmtId="0" fontId="5" fillId="49" borderId="317" applyNumberFormat="0" applyProtection="0">
      <alignment horizontal="left" vertical="top" indent="1"/>
    </xf>
    <xf numFmtId="0" fontId="5" fillId="49" borderId="317" applyNumberFormat="0" applyProtection="0">
      <alignment horizontal="left" vertical="top" indent="1"/>
    </xf>
    <xf numFmtId="0" fontId="5" fillId="49" borderId="317" applyNumberFormat="0" applyProtection="0">
      <alignment horizontal="left" vertical="top" indent="1"/>
    </xf>
    <xf numFmtId="0" fontId="63" fillId="77" borderId="317" applyNumberFormat="0" applyProtection="0">
      <alignment horizontal="left" vertical="top" indent="1"/>
    </xf>
    <xf numFmtId="0" fontId="63" fillId="77" borderId="317" applyNumberFormat="0" applyProtection="0">
      <alignment horizontal="left" vertical="top" indent="1"/>
    </xf>
    <xf numFmtId="0" fontId="5" fillId="49" borderId="317" applyNumberFormat="0" applyProtection="0">
      <alignment horizontal="left" vertical="top" indent="1"/>
    </xf>
    <xf numFmtId="0" fontId="5" fillId="49" borderId="317" applyNumberFormat="0" applyProtection="0">
      <alignment horizontal="left" vertical="top" indent="1"/>
    </xf>
    <xf numFmtId="0" fontId="5" fillId="49" borderId="317" applyNumberFormat="0" applyProtection="0">
      <alignment horizontal="left" vertical="top" indent="1"/>
    </xf>
    <xf numFmtId="0" fontId="5" fillId="49" borderId="317" applyNumberFormat="0" applyProtection="0">
      <alignment horizontal="left" vertical="top" indent="1"/>
    </xf>
    <xf numFmtId="0" fontId="5" fillId="49" borderId="317" applyNumberFormat="0" applyProtection="0">
      <alignment horizontal="left" vertical="top" indent="1"/>
    </xf>
    <xf numFmtId="0" fontId="5" fillId="49" borderId="317" applyNumberFormat="0" applyProtection="0">
      <alignment horizontal="left" vertical="top" indent="1"/>
    </xf>
    <xf numFmtId="0" fontId="63" fillId="77" borderId="317" applyNumberFormat="0" applyProtection="0">
      <alignment horizontal="left" vertical="top" indent="1"/>
    </xf>
    <xf numFmtId="0" fontId="63" fillId="77" borderId="317" applyNumberFormat="0" applyProtection="0">
      <alignment horizontal="left" vertical="top" indent="1"/>
    </xf>
    <xf numFmtId="0" fontId="63" fillId="77" borderId="317" applyNumberFormat="0" applyProtection="0">
      <alignment horizontal="left" vertical="top" indent="1"/>
    </xf>
    <xf numFmtId="0" fontId="63" fillId="77" borderId="317" applyNumberFormat="0" applyProtection="0">
      <alignment horizontal="left" vertical="top" indent="1"/>
    </xf>
    <xf numFmtId="0" fontId="5" fillId="49" borderId="317" applyNumberFormat="0" applyProtection="0">
      <alignment horizontal="left" vertical="top" indent="1"/>
    </xf>
    <xf numFmtId="0" fontId="5" fillId="49" borderId="317" applyNumberFormat="0" applyProtection="0">
      <alignment horizontal="left" vertical="top" indent="1"/>
    </xf>
    <xf numFmtId="0" fontId="63" fillId="77" borderId="317" applyNumberFormat="0" applyProtection="0">
      <alignment horizontal="left" vertical="top" indent="1"/>
    </xf>
    <xf numFmtId="0" fontId="63" fillId="77" borderId="317" applyNumberFormat="0" applyProtection="0">
      <alignment horizontal="left" vertical="top" indent="1"/>
    </xf>
    <xf numFmtId="0" fontId="5" fillId="49" borderId="317" applyNumberFormat="0" applyProtection="0">
      <alignment horizontal="left" vertical="top" indent="1"/>
    </xf>
    <xf numFmtId="0" fontId="5" fillId="49" borderId="317" applyNumberFormat="0" applyProtection="0">
      <alignment horizontal="left" vertical="top" indent="1"/>
    </xf>
    <xf numFmtId="0" fontId="5" fillId="49" borderId="317" applyNumberFormat="0" applyProtection="0">
      <alignment horizontal="left" vertical="top" indent="1"/>
    </xf>
    <xf numFmtId="0" fontId="5" fillId="49" borderId="317" applyNumberFormat="0" applyProtection="0">
      <alignment horizontal="left" vertical="top" indent="1"/>
    </xf>
    <xf numFmtId="0" fontId="5" fillId="49" borderId="317" applyNumberFormat="0" applyProtection="0">
      <alignment horizontal="left" vertical="top" indent="1"/>
    </xf>
    <xf numFmtId="0" fontId="5" fillId="49" borderId="317" applyNumberFormat="0" applyProtection="0">
      <alignment horizontal="left" vertical="top" indent="1"/>
    </xf>
    <xf numFmtId="0" fontId="5" fillId="49" borderId="317" applyNumberFormat="0" applyProtection="0">
      <alignment horizontal="left" vertical="top" indent="1"/>
    </xf>
    <xf numFmtId="0" fontId="5" fillId="49" borderId="317" applyNumberFormat="0" applyProtection="0">
      <alignment horizontal="left" vertical="top" indent="1"/>
    </xf>
    <xf numFmtId="0" fontId="5" fillId="49" borderId="317" applyNumberFormat="0" applyProtection="0">
      <alignment horizontal="left" vertical="top" indent="1"/>
    </xf>
    <xf numFmtId="0" fontId="5" fillId="49" borderId="317" applyNumberFormat="0" applyProtection="0">
      <alignment horizontal="left" vertical="top" indent="1"/>
    </xf>
    <xf numFmtId="0" fontId="5" fillId="49" borderId="317" applyNumberFormat="0" applyProtection="0">
      <alignment horizontal="left" vertical="top" indent="1"/>
    </xf>
    <xf numFmtId="0" fontId="5" fillId="49" borderId="317" applyNumberFormat="0" applyProtection="0">
      <alignment horizontal="left" vertical="top" indent="1"/>
    </xf>
    <xf numFmtId="0" fontId="5" fillId="50" borderId="317" applyNumberFormat="0" applyProtection="0">
      <alignment horizontal="left" vertical="center" indent="1"/>
    </xf>
    <xf numFmtId="0" fontId="5" fillId="50" borderId="317" applyNumberFormat="0" applyProtection="0">
      <alignment horizontal="left" vertical="center" indent="1"/>
    </xf>
    <xf numFmtId="0" fontId="5" fillId="50" borderId="317" applyNumberFormat="0" applyProtection="0">
      <alignment horizontal="left" vertical="center" indent="1"/>
    </xf>
    <xf numFmtId="0" fontId="5" fillId="50" borderId="317" applyNumberFormat="0" applyProtection="0">
      <alignment horizontal="left" vertical="center" indent="1"/>
    </xf>
    <xf numFmtId="0" fontId="5" fillId="50" borderId="317" applyNumberFormat="0" applyProtection="0">
      <alignment horizontal="left" vertical="center" indent="1"/>
    </xf>
    <xf numFmtId="0" fontId="5" fillId="50" borderId="317" applyNumberFormat="0" applyProtection="0">
      <alignment horizontal="left" vertical="center" indent="1"/>
    </xf>
    <xf numFmtId="0" fontId="63" fillId="46" borderId="316" applyNumberFormat="0" applyProtection="0">
      <alignment horizontal="left" vertical="center" indent="1"/>
    </xf>
    <xf numFmtId="0" fontId="63" fillId="46" borderId="316" applyNumberFormat="0" applyProtection="0">
      <alignment horizontal="left" vertical="center" indent="1"/>
    </xf>
    <xf numFmtId="0" fontId="5" fillId="50" borderId="317" applyNumberFormat="0" applyProtection="0">
      <alignment horizontal="left" vertical="center" indent="1"/>
    </xf>
    <xf numFmtId="0" fontId="5" fillId="50" borderId="317" applyNumberFormat="0" applyProtection="0">
      <alignment horizontal="left" vertical="center" indent="1"/>
    </xf>
    <xf numFmtId="0" fontId="5" fillId="50" borderId="317" applyNumberFormat="0" applyProtection="0">
      <alignment horizontal="left" vertical="center" indent="1"/>
    </xf>
    <xf numFmtId="0" fontId="5" fillId="50" borderId="317" applyNumberFormat="0" applyProtection="0">
      <alignment horizontal="left" vertical="center" indent="1"/>
    </xf>
    <xf numFmtId="0" fontId="5" fillId="50" borderId="317" applyNumberFormat="0" applyProtection="0">
      <alignment horizontal="left" vertical="center" indent="1"/>
    </xf>
    <xf numFmtId="0" fontId="5" fillId="50" borderId="317" applyNumberFormat="0" applyProtection="0">
      <alignment horizontal="left" vertical="center" indent="1"/>
    </xf>
    <xf numFmtId="0" fontId="63" fillId="86" borderId="315" applyNumberFormat="0" applyProtection="0">
      <alignment horizontal="left" vertical="center" indent="1"/>
    </xf>
    <xf numFmtId="0" fontId="63" fillId="86" borderId="315" applyNumberFormat="0" applyProtection="0">
      <alignment horizontal="left" vertical="center" indent="1"/>
    </xf>
    <xf numFmtId="0" fontId="5" fillId="50" borderId="317" applyNumberFormat="0" applyProtection="0">
      <alignment horizontal="left" vertical="center" indent="1"/>
    </xf>
    <xf numFmtId="0" fontId="5" fillId="50" borderId="317" applyNumberFormat="0" applyProtection="0">
      <alignment horizontal="left" vertical="center" indent="1"/>
    </xf>
    <xf numFmtId="0" fontId="63" fillId="86" borderId="315" applyNumberFormat="0" applyProtection="0">
      <alignment horizontal="left" vertical="center" indent="1"/>
    </xf>
    <xf numFmtId="0" fontId="63" fillId="86" borderId="315" applyNumberFormat="0" applyProtection="0">
      <alignment horizontal="left" vertical="center" indent="1"/>
    </xf>
    <xf numFmtId="0" fontId="5" fillId="50" borderId="317" applyNumberFormat="0" applyProtection="0">
      <alignment horizontal="left" vertical="center" indent="1"/>
    </xf>
    <xf numFmtId="0" fontId="5" fillId="50" borderId="317" applyNumberFormat="0" applyProtection="0">
      <alignment horizontal="left" vertical="center" indent="1"/>
    </xf>
    <xf numFmtId="0" fontId="63" fillId="46" borderId="316" applyNumberFormat="0" applyProtection="0">
      <alignment horizontal="left" vertical="center" indent="1"/>
    </xf>
    <xf numFmtId="0" fontId="63" fillId="46" borderId="316" applyNumberFormat="0" applyProtection="0">
      <alignment horizontal="left" vertical="center" indent="1"/>
    </xf>
    <xf numFmtId="0" fontId="5" fillId="50" borderId="317" applyNumberFormat="0" applyProtection="0">
      <alignment horizontal="left" vertical="center" indent="1"/>
    </xf>
    <xf numFmtId="0" fontId="5" fillId="50" borderId="317" applyNumberFormat="0" applyProtection="0">
      <alignment horizontal="left" vertical="center" indent="1"/>
    </xf>
    <xf numFmtId="0" fontId="5" fillId="50" borderId="317" applyNumberFormat="0" applyProtection="0">
      <alignment horizontal="left" vertical="center" indent="1"/>
    </xf>
    <xf numFmtId="0" fontId="5" fillId="50" borderId="317" applyNumberFormat="0" applyProtection="0">
      <alignment horizontal="left" vertical="center" indent="1"/>
    </xf>
    <xf numFmtId="0" fontId="5" fillId="50" borderId="317" applyNumberFormat="0" applyProtection="0">
      <alignment horizontal="left" vertical="center" indent="1"/>
    </xf>
    <xf numFmtId="0" fontId="5" fillId="50" borderId="317" applyNumberFormat="0" applyProtection="0">
      <alignment horizontal="left" vertical="center" indent="1"/>
    </xf>
    <xf numFmtId="0" fontId="5" fillId="50" borderId="317" applyNumberFormat="0" applyProtection="0">
      <alignment horizontal="left" vertical="center" indent="1"/>
    </xf>
    <xf numFmtId="0" fontId="5" fillId="50" borderId="317" applyNumberFormat="0" applyProtection="0">
      <alignment horizontal="left" vertical="center" indent="1"/>
    </xf>
    <xf numFmtId="0" fontId="5" fillId="50" borderId="317" applyNumberFormat="0" applyProtection="0">
      <alignment horizontal="left" vertical="center" indent="1"/>
    </xf>
    <xf numFmtId="0" fontId="5" fillId="50" borderId="317" applyNumberFormat="0" applyProtection="0">
      <alignment horizontal="left" vertical="center" indent="1"/>
    </xf>
    <xf numFmtId="0" fontId="5" fillId="50" borderId="317" applyNumberFormat="0" applyProtection="0">
      <alignment horizontal="left" vertical="top" indent="1"/>
    </xf>
    <xf numFmtId="0" fontId="5" fillId="50" borderId="317" applyNumberFormat="0" applyProtection="0">
      <alignment horizontal="left" vertical="top" indent="1"/>
    </xf>
    <xf numFmtId="0" fontId="5" fillId="50" borderId="317" applyNumberFormat="0" applyProtection="0">
      <alignment horizontal="left" vertical="top" indent="1"/>
    </xf>
    <xf numFmtId="0" fontId="5" fillId="50" borderId="317" applyNumberFormat="0" applyProtection="0">
      <alignment horizontal="left" vertical="top" indent="1"/>
    </xf>
    <xf numFmtId="0" fontId="63" fillId="46" borderId="317" applyNumberFormat="0" applyProtection="0">
      <alignment horizontal="left" vertical="top" indent="1"/>
    </xf>
    <xf numFmtId="0" fontId="63" fillId="46" borderId="317" applyNumberFormat="0" applyProtection="0">
      <alignment horizontal="left" vertical="top" indent="1"/>
    </xf>
    <xf numFmtId="0" fontId="5" fillId="50" borderId="317" applyNumberFormat="0" applyProtection="0">
      <alignment horizontal="left" vertical="top" indent="1"/>
    </xf>
    <xf numFmtId="0" fontId="5" fillId="50" borderId="317" applyNumberFormat="0" applyProtection="0">
      <alignment horizontal="left" vertical="top" indent="1"/>
    </xf>
    <xf numFmtId="0" fontId="5" fillId="50" borderId="317" applyNumberFormat="0" applyProtection="0">
      <alignment horizontal="left" vertical="top" indent="1"/>
    </xf>
    <xf numFmtId="0" fontId="5" fillId="50" borderId="317" applyNumberFormat="0" applyProtection="0">
      <alignment horizontal="left" vertical="top" indent="1"/>
    </xf>
    <xf numFmtId="0" fontId="5" fillId="50" borderId="317" applyNumberFormat="0" applyProtection="0">
      <alignment horizontal="left" vertical="top" indent="1"/>
    </xf>
    <xf numFmtId="0" fontId="5" fillId="50" borderId="317" applyNumberFormat="0" applyProtection="0">
      <alignment horizontal="left" vertical="top" indent="1"/>
    </xf>
    <xf numFmtId="0" fontId="63" fillId="46" borderId="317" applyNumberFormat="0" applyProtection="0">
      <alignment horizontal="left" vertical="top" indent="1"/>
    </xf>
    <xf numFmtId="0" fontId="63" fillId="46" borderId="317" applyNumberFormat="0" applyProtection="0">
      <alignment horizontal="left" vertical="top" indent="1"/>
    </xf>
    <xf numFmtId="0" fontId="63" fillId="46" borderId="317" applyNumberFormat="0" applyProtection="0">
      <alignment horizontal="left" vertical="top" indent="1"/>
    </xf>
    <xf numFmtId="0" fontId="63" fillId="46" borderId="317" applyNumberFormat="0" applyProtection="0">
      <alignment horizontal="left" vertical="top" indent="1"/>
    </xf>
    <xf numFmtId="0" fontId="5" fillId="50" borderId="317" applyNumberFormat="0" applyProtection="0">
      <alignment horizontal="left" vertical="top" indent="1"/>
    </xf>
    <xf numFmtId="0" fontId="5" fillId="50" borderId="317" applyNumberFormat="0" applyProtection="0">
      <alignment horizontal="left" vertical="top" indent="1"/>
    </xf>
    <xf numFmtId="0" fontId="63" fillId="46" borderId="317" applyNumberFormat="0" applyProtection="0">
      <alignment horizontal="left" vertical="top" indent="1"/>
    </xf>
    <xf numFmtId="0" fontId="63" fillId="46" borderId="317" applyNumberFormat="0" applyProtection="0">
      <alignment horizontal="left" vertical="top" indent="1"/>
    </xf>
    <xf numFmtId="0" fontId="5" fillId="50" borderId="317" applyNumberFormat="0" applyProtection="0">
      <alignment horizontal="left" vertical="top" indent="1"/>
    </xf>
    <xf numFmtId="0" fontId="5" fillId="50" borderId="317" applyNumberFormat="0" applyProtection="0">
      <alignment horizontal="left" vertical="top" indent="1"/>
    </xf>
    <xf numFmtId="0" fontId="5" fillId="50" borderId="317" applyNumberFormat="0" applyProtection="0">
      <alignment horizontal="left" vertical="top" indent="1"/>
    </xf>
    <xf numFmtId="0" fontId="5" fillId="50" borderId="317" applyNumberFormat="0" applyProtection="0">
      <alignment horizontal="left" vertical="top" indent="1"/>
    </xf>
    <xf numFmtId="0" fontId="5" fillId="50" borderId="317" applyNumberFormat="0" applyProtection="0">
      <alignment horizontal="left" vertical="top" indent="1"/>
    </xf>
    <xf numFmtId="0" fontId="5" fillId="50" borderId="317" applyNumberFormat="0" applyProtection="0">
      <alignment horizontal="left" vertical="top" indent="1"/>
    </xf>
    <xf numFmtId="0" fontId="5" fillId="50" borderId="317" applyNumberFormat="0" applyProtection="0">
      <alignment horizontal="left" vertical="top" indent="1"/>
    </xf>
    <xf numFmtId="0" fontId="5" fillId="50" borderId="317" applyNumberFormat="0" applyProtection="0">
      <alignment horizontal="left" vertical="top" indent="1"/>
    </xf>
    <xf numFmtId="0" fontId="5" fillId="50" borderId="317" applyNumberFormat="0" applyProtection="0">
      <alignment horizontal="left" vertical="top" indent="1"/>
    </xf>
    <xf numFmtId="0" fontId="5" fillId="50" borderId="317" applyNumberFormat="0" applyProtection="0">
      <alignment horizontal="left" vertical="top" indent="1"/>
    </xf>
    <xf numFmtId="0" fontId="5" fillId="50" borderId="317" applyNumberFormat="0" applyProtection="0">
      <alignment horizontal="left" vertical="top" indent="1"/>
    </xf>
    <xf numFmtId="0" fontId="5" fillId="50" borderId="317" applyNumberFormat="0" applyProtection="0">
      <alignment horizontal="left" vertical="top" indent="1"/>
    </xf>
    <xf numFmtId="0" fontId="5" fillId="96" borderId="319" applyNumberFormat="0">
      <protection locked="0"/>
    </xf>
    <xf numFmtId="0" fontId="5" fillId="96" borderId="319" applyNumberFormat="0">
      <protection locked="0"/>
    </xf>
    <xf numFmtId="0" fontId="5" fillId="96" borderId="319" applyNumberFormat="0">
      <protection locked="0"/>
    </xf>
    <xf numFmtId="0" fontId="5" fillId="96" borderId="319" applyNumberFormat="0">
      <protection locked="0"/>
    </xf>
    <xf numFmtId="0" fontId="64" fillId="91" borderId="320" applyBorder="0"/>
    <xf numFmtId="4" fontId="55" fillId="40" borderId="317" applyNumberFormat="0" applyProtection="0">
      <alignment vertical="center"/>
    </xf>
    <xf numFmtId="4" fontId="55" fillId="40" borderId="317" applyNumberFormat="0" applyProtection="0">
      <alignment vertical="center"/>
    </xf>
    <xf numFmtId="4" fontId="95" fillId="97" borderId="317" applyNumberFormat="0" applyProtection="0">
      <alignment vertical="center"/>
    </xf>
    <xf numFmtId="4" fontId="95" fillId="97" borderId="317" applyNumberFormat="0" applyProtection="0">
      <alignment vertical="center"/>
    </xf>
    <xf numFmtId="4" fontId="95" fillId="97" borderId="317" applyNumberFormat="0" applyProtection="0">
      <alignment vertical="center"/>
    </xf>
    <xf numFmtId="4" fontId="95" fillId="97" borderId="317" applyNumberFormat="0" applyProtection="0">
      <alignment vertical="center"/>
    </xf>
    <xf numFmtId="4" fontId="55" fillId="40" borderId="317" applyNumberFormat="0" applyProtection="0">
      <alignment vertical="center"/>
    </xf>
    <xf numFmtId="4" fontId="55" fillId="40" borderId="317" applyNumberFormat="0" applyProtection="0">
      <alignment vertical="center"/>
    </xf>
    <xf numFmtId="4" fontId="57" fillId="40" borderId="317" applyNumberFormat="0" applyProtection="0">
      <alignment vertical="center"/>
    </xf>
    <xf numFmtId="4" fontId="57" fillId="40" borderId="317" applyNumberFormat="0" applyProtection="0">
      <alignment vertical="center"/>
    </xf>
    <xf numFmtId="4" fontId="100" fillId="0" borderId="315" applyNumberFormat="0" applyProtection="0">
      <alignment vertical="center"/>
    </xf>
    <xf numFmtId="4" fontId="100" fillId="0" borderId="315" applyNumberFormat="0" applyProtection="0">
      <alignment vertical="center"/>
    </xf>
    <xf numFmtId="4" fontId="100" fillId="0" borderId="315" applyNumberFormat="0" applyProtection="0">
      <alignment vertical="center"/>
    </xf>
    <xf numFmtId="4" fontId="100" fillId="0" borderId="315" applyNumberFormat="0" applyProtection="0">
      <alignment vertical="center"/>
    </xf>
    <xf numFmtId="4" fontId="97" fillId="40" borderId="305" applyNumberFormat="0" applyProtection="0">
      <alignment vertical="center"/>
    </xf>
    <xf numFmtId="4" fontId="97" fillId="40" borderId="305" applyNumberFormat="0" applyProtection="0">
      <alignment vertical="center"/>
    </xf>
    <xf numFmtId="4" fontId="97" fillId="40" borderId="305" applyNumberFormat="0" applyProtection="0">
      <alignment vertical="center"/>
    </xf>
    <xf numFmtId="4" fontId="97" fillId="40" borderId="305" applyNumberFormat="0" applyProtection="0">
      <alignment vertical="center"/>
    </xf>
    <xf numFmtId="4" fontId="57" fillId="40" borderId="317" applyNumberFormat="0" applyProtection="0">
      <alignment vertical="center"/>
    </xf>
    <xf numFmtId="4" fontId="57" fillId="40" borderId="317" applyNumberFormat="0" applyProtection="0">
      <alignment vertical="center"/>
    </xf>
    <xf numFmtId="4" fontId="55" fillId="40" borderId="317" applyNumberFormat="0" applyProtection="0">
      <alignment horizontal="left" vertical="center" indent="1"/>
    </xf>
    <xf numFmtId="4" fontId="55" fillId="40" borderId="317" applyNumberFormat="0" applyProtection="0">
      <alignment horizontal="left" vertical="center" indent="1"/>
    </xf>
    <xf numFmtId="4" fontId="95" fillId="94" borderId="317" applyNumberFormat="0" applyProtection="0">
      <alignment horizontal="left" vertical="center" indent="1"/>
    </xf>
    <xf numFmtId="4" fontId="95" fillId="94" borderId="317" applyNumberFormat="0" applyProtection="0">
      <alignment horizontal="left" vertical="center" indent="1"/>
    </xf>
    <xf numFmtId="4" fontId="95" fillId="94" borderId="317" applyNumberFormat="0" applyProtection="0">
      <alignment horizontal="left" vertical="center" indent="1"/>
    </xf>
    <xf numFmtId="4" fontId="95" fillId="94" borderId="317" applyNumberFormat="0" applyProtection="0">
      <alignment horizontal="left" vertical="center" indent="1"/>
    </xf>
    <xf numFmtId="4" fontId="55" fillId="40" borderId="317" applyNumberFormat="0" applyProtection="0">
      <alignment horizontal="left" vertical="center" indent="1"/>
    </xf>
    <xf numFmtId="4" fontId="55" fillId="40" borderId="317" applyNumberFormat="0" applyProtection="0">
      <alignment horizontal="left" vertical="center" indent="1"/>
    </xf>
    <xf numFmtId="0" fontId="55" fillId="40" borderId="317" applyNumberFormat="0" applyProtection="0">
      <alignment horizontal="left" vertical="top" indent="1"/>
    </xf>
    <xf numFmtId="0" fontId="55" fillId="40" borderId="317" applyNumberFormat="0" applyProtection="0">
      <alignment horizontal="left" vertical="top" indent="1"/>
    </xf>
    <xf numFmtId="0" fontId="95" fillId="97" borderId="317" applyNumberFormat="0" applyProtection="0">
      <alignment horizontal="left" vertical="top" indent="1"/>
    </xf>
    <xf numFmtId="0" fontId="95" fillId="97" borderId="317" applyNumberFormat="0" applyProtection="0">
      <alignment horizontal="left" vertical="top" indent="1"/>
    </xf>
    <xf numFmtId="0" fontId="95" fillId="97" borderId="317" applyNumberFormat="0" applyProtection="0">
      <alignment horizontal="left" vertical="top" indent="1"/>
    </xf>
    <xf numFmtId="0" fontId="95" fillId="97" borderId="317" applyNumberFormat="0" applyProtection="0">
      <alignment horizontal="left" vertical="top" indent="1"/>
    </xf>
    <xf numFmtId="0" fontId="55" fillId="40" borderId="317" applyNumberFormat="0" applyProtection="0">
      <alignment horizontal="left" vertical="top" indent="1"/>
    </xf>
    <xf numFmtId="0" fontId="55" fillId="40" borderId="317" applyNumberFormat="0" applyProtection="0">
      <alignment horizontal="left" vertical="top" indent="1"/>
    </xf>
    <xf numFmtId="4" fontId="55" fillId="46" borderId="317" applyNumberFormat="0" applyProtection="0">
      <alignment horizontal="right" vertical="center"/>
    </xf>
    <xf numFmtId="4" fontId="95" fillId="0" borderId="305" applyNumberFormat="0" applyProtection="0">
      <alignment horizontal="right" vertical="center"/>
    </xf>
    <xf numFmtId="4" fontId="95" fillId="0" borderId="305" applyNumberFormat="0" applyProtection="0">
      <alignment horizontal="right" vertical="center"/>
    </xf>
    <xf numFmtId="4" fontId="55" fillId="46" borderId="317" applyNumberFormat="0" applyProtection="0">
      <alignment horizontal="right" vertical="center"/>
    </xf>
    <xf numFmtId="4" fontId="55" fillId="46" borderId="317" applyNumberFormat="0" applyProtection="0">
      <alignment horizontal="right" vertical="center"/>
    </xf>
    <xf numFmtId="4" fontId="63" fillId="0" borderId="304" applyNumberFormat="0" applyProtection="0">
      <alignment horizontal="right" vertical="center"/>
    </xf>
    <xf numFmtId="4" fontId="63" fillId="0" borderId="304" applyNumberFormat="0" applyProtection="0">
      <alignment horizontal="right" vertical="center"/>
    </xf>
    <xf numFmtId="4" fontId="63" fillId="0" borderId="304" applyNumberFormat="0" applyProtection="0">
      <alignment horizontal="right" vertical="center"/>
    </xf>
    <xf numFmtId="4" fontId="63" fillId="0" borderId="304" applyNumberFormat="0" applyProtection="0">
      <alignment horizontal="right" vertical="center"/>
    </xf>
    <xf numFmtId="4" fontId="63" fillId="0" borderId="316" applyNumberFormat="0" applyProtection="0">
      <alignment horizontal="right" vertical="center"/>
    </xf>
    <xf numFmtId="4" fontId="63" fillId="0" borderId="316" applyNumberFormat="0" applyProtection="0">
      <alignment horizontal="right" vertical="center"/>
    </xf>
    <xf numFmtId="4" fontId="63" fillId="0" borderId="316" applyNumberFormat="0" applyProtection="0">
      <alignment horizontal="right" vertical="center"/>
    </xf>
    <xf numFmtId="4" fontId="63" fillId="0" borderId="316" applyNumberFormat="0" applyProtection="0">
      <alignment horizontal="right" vertical="center"/>
    </xf>
    <xf numFmtId="4" fontId="63" fillId="0" borderId="304" applyNumberFormat="0" applyProtection="0">
      <alignment horizontal="right" vertical="center"/>
    </xf>
    <xf numFmtId="4" fontId="55" fillId="46" borderId="317" applyNumberFormat="0" applyProtection="0">
      <alignment horizontal="right" vertical="center"/>
    </xf>
    <xf numFmtId="4" fontId="55" fillId="46" borderId="317" applyNumberFormat="0" applyProtection="0">
      <alignment horizontal="right" vertical="center"/>
    </xf>
    <xf numFmtId="4" fontId="55" fillId="46" borderId="317" applyNumberFormat="0" applyProtection="0">
      <alignment horizontal="right" vertical="center"/>
    </xf>
    <xf numFmtId="4" fontId="57" fillId="46" borderId="317" applyNumberFormat="0" applyProtection="0">
      <alignment horizontal="right" vertical="center"/>
    </xf>
    <xf numFmtId="4" fontId="57" fillId="46" borderId="317" applyNumberFormat="0" applyProtection="0">
      <alignment horizontal="right" vertical="center"/>
    </xf>
    <xf numFmtId="4" fontId="96" fillId="92" borderId="301" applyNumberFormat="0" applyProtection="0">
      <alignment horizontal="right" vertical="center"/>
    </xf>
    <xf numFmtId="4" fontId="96" fillId="92" borderId="301" applyNumberFormat="0" applyProtection="0">
      <alignment horizontal="right" vertical="center"/>
    </xf>
    <xf numFmtId="4" fontId="96" fillId="92" borderId="301" applyNumberFormat="0" applyProtection="0">
      <alignment horizontal="right" vertical="center"/>
    </xf>
    <xf numFmtId="4" fontId="96" fillId="92" borderId="301" applyNumberFormat="0" applyProtection="0">
      <alignment horizontal="right" vertical="center"/>
    </xf>
    <xf numFmtId="4" fontId="97" fillId="7" borderId="316" applyNumberFormat="0" applyProtection="0">
      <alignment horizontal="right" vertical="center"/>
    </xf>
    <xf numFmtId="4" fontId="97" fillId="7" borderId="316" applyNumberFormat="0" applyProtection="0">
      <alignment horizontal="right" vertical="center"/>
    </xf>
    <xf numFmtId="4" fontId="97" fillId="7" borderId="316" applyNumberFormat="0" applyProtection="0">
      <alignment horizontal="right" vertical="center"/>
    </xf>
    <xf numFmtId="4" fontId="97" fillId="7" borderId="316" applyNumberFormat="0" applyProtection="0">
      <alignment horizontal="right" vertical="center"/>
    </xf>
    <xf numFmtId="4" fontId="57" fillId="46" borderId="317" applyNumberFormat="0" applyProtection="0">
      <alignment horizontal="right" vertical="center"/>
    </xf>
    <xf numFmtId="4" fontId="57" fillId="46" borderId="317" applyNumberFormat="0" applyProtection="0">
      <alignment horizontal="right" vertical="center"/>
    </xf>
    <xf numFmtId="4" fontId="95" fillId="51" borderId="305" applyNumberFormat="0" applyProtection="0">
      <alignment horizontal="center" vertical="center" wrapText="1"/>
    </xf>
    <xf numFmtId="4" fontId="95" fillId="51" borderId="305" applyNumberFormat="0" applyProtection="0">
      <alignment horizontal="center" vertical="center" wrapText="1"/>
    </xf>
    <xf numFmtId="4" fontId="55" fillId="48" borderId="317" applyNumberFormat="0" applyProtection="0">
      <alignment horizontal="left" vertical="center" indent="1"/>
    </xf>
    <xf numFmtId="4" fontId="55" fillId="48" borderId="317" applyNumberFormat="0" applyProtection="0">
      <alignment horizontal="left" vertical="center" indent="1"/>
    </xf>
    <xf numFmtId="4" fontId="63" fillId="86" borderId="301" applyNumberFormat="0" applyProtection="0">
      <alignment horizontal="left" vertical="center" indent="1"/>
    </xf>
    <xf numFmtId="4" fontId="63" fillId="86" borderId="301" applyNumberFormat="0" applyProtection="0">
      <alignment horizontal="left" vertical="center" indent="1"/>
    </xf>
    <xf numFmtId="4" fontId="63" fillId="86" borderId="301" applyNumberFormat="0" applyProtection="0">
      <alignment horizontal="left" vertical="center" indent="1"/>
    </xf>
    <xf numFmtId="4" fontId="63" fillId="86" borderId="301" applyNumberFormat="0" applyProtection="0">
      <alignment horizontal="left" vertical="center" indent="1"/>
    </xf>
    <xf numFmtId="4" fontId="63" fillId="86" borderId="301" applyNumberFormat="0" applyProtection="0">
      <alignment horizontal="left" vertical="center" indent="1"/>
    </xf>
    <xf numFmtId="4" fontId="63" fillId="86" borderId="301" applyNumberFormat="0" applyProtection="0">
      <alignment horizontal="left" vertical="center" indent="1"/>
    </xf>
    <xf numFmtId="4" fontId="63" fillId="86" borderId="301" applyNumberFormat="0" applyProtection="0">
      <alignment horizontal="left" vertical="center" indent="1"/>
    </xf>
    <xf numFmtId="4" fontId="63" fillId="86" borderId="301" applyNumberFormat="0" applyProtection="0">
      <alignment horizontal="left" vertical="center" indent="1"/>
    </xf>
    <xf numFmtId="4" fontId="63" fillId="87" borderId="316" applyNumberFormat="0" applyProtection="0">
      <alignment horizontal="left" vertical="center" indent="1"/>
    </xf>
    <xf numFmtId="4" fontId="63" fillId="87" borderId="316" applyNumberFormat="0" applyProtection="0">
      <alignment horizontal="left" vertical="center" indent="1"/>
    </xf>
    <xf numFmtId="4" fontId="63" fillId="87" borderId="316" applyNumberFormat="0" applyProtection="0">
      <alignment horizontal="left" vertical="center" indent="1"/>
    </xf>
    <xf numFmtId="4" fontId="63" fillId="87" borderId="316" applyNumberFormat="0" applyProtection="0">
      <alignment horizontal="left" vertical="center" indent="1"/>
    </xf>
    <xf numFmtId="4" fontId="55" fillId="48" borderId="317" applyNumberFormat="0" applyProtection="0">
      <alignment horizontal="left" vertical="center" indent="1"/>
    </xf>
    <xf numFmtId="4" fontId="55" fillId="48" borderId="317" applyNumberFormat="0" applyProtection="0">
      <alignment horizontal="left" vertical="center" indent="1"/>
    </xf>
    <xf numFmtId="4" fontId="55" fillId="48" borderId="317" applyNumberFormat="0" applyProtection="0">
      <alignment horizontal="left" vertical="center" indent="1"/>
    </xf>
    <xf numFmtId="4" fontId="55" fillId="48" borderId="317" applyNumberFormat="0" applyProtection="0">
      <alignment horizontal="left" vertical="center" indent="1"/>
    </xf>
    <xf numFmtId="0" fontId="55" fillId="43" borderId="317" applyNumberFormat="0" applyProtection="0">
      <alignment horizontal="left" vertical="top" indent="1"/>
    </xf>
    <xf numFmtId="0" fontId="55" fillId="43" borderId="317" applyNumberFormat="0" applyProtection="0">
      <alignment horizontal="left" vertical="top" indent="1"/>
    </xf>
    <xf numFmtId="0" fontId="55" fillId="43" borderId="317" applyNumberFormat="0" applyProtection="0">
      <alignment horizontal="right" vertical="top"/>
    </xf>
    <xf numFmtId="0" fontId="55" fillId="43" borderId="317" applyNumberFormat="0" applyProtection="0">
      <alignment horizontal="right" vertical="top"/>
    </xf>
    <xf numFmtId="0" fontId="95" fillId="48" borderId="317" applyNumberFormat="0" applyProtection="0">
      <alignment horizontal="left" vertical="top" indent="1"/>
    </xf>
    <xf numFmtId="0" fontId="95" fillId="48" borderId="317" applyNumberFormat="0" applyProtection="0">
      <alignment horizontal="left" vertical="top" indent="1"/>
    </xf>
    <xf numFmtId="0" fontId="53" fillId="43" borderId="317" applyNumberFormat="0" applyProtection="0">
      <alignment horizontal="left" vertical="top" indent="1"/>
    </xf>
    <xf numFmtId="0" fontId="53" fillId="43" borderId="317" applyNumberFormat="0" applyProtection="0">
      <alignment horizontal="left" vertical="top" indent="1"/>
    </xf>
    <xf numFmtId="0" fontId="55" fillId="43" borderId="317" applyNumberFormat="0" applyProtection="0">
      <alignment horizontal="right" vertical="top"/>
    </xf>
    <xf numFmtId="0" fontId="55" fillId="43" borderId="317" applyNumberFormat="0" applyProtection="0">
      <alignment horizontal="right" vertical="top"/>
    </xf>
    <xf numFmtId="0" fontId="55" fillId="43" borderId="317" applyNumberFormat="0" applyProtection="0">
      <alignment horizontal="centerContinuous" vertical="top"/>
    </xf>
    <xf numFmtId="0" fontId="55" fillId="43" borderId="317" applyNumberFormat="0" applyProtection="0">
      <alignment horizontal="centerContinuous" vertical="top"/>
    </xf>
    <xf numFmtId="0" fontId="55" fillId="43" borderId="317" applyNumberFormat="0" applyProtection="0">
      <alignment horizontal="centerContinuous" vertical="top"/>
    </xf>
    <xf numFmtId="0" fontId="55" fillId="43" borderId="317" applyNumberFormat="0" applyProtection="0">
      <alignment horizontal="centerContinuous" vertical="top"/>
    </xf>
    <xf numFmtId="4" fontId="101" fillId="52" borderId="301" applyNumberFormat="0" applyProtection="0">
      <alignment horizontal="left" vertical="center" indent="1"/>
    </xf>
    <xf numFmtId="4" fontId="101" fillId="52" borderId="301" applyNumberFormat="0" applyProtection="0">
      <alignment horizontal="left" vertical="center" indent="1"/>
    </xf>
    <xf numFmtId="4" fontId="101" fillId="52" borderId="301" applyNumberFormat="0" applyProtection="0">
      <alignment horizontal="left" vertical="center" indent="1"/>
    </xf>
    <xf numFmtId="4" fontId="101" fillId="52" borderId="301" applyNumberFormat="0" applyProtection="0">
      <alignment horizontal="left" vertical="center" indent="1"/>
    </xf>
    <xf numFmtId="4" fontId="102" fillId="52" borderId="304" applyNumberFormat="0" applyProtection="0">
      <alignment horizontal="left" vertical="center" indent="1"/>
    </xf>
    <xf numFmtId="4" fontId="102" fillId="52" borderId="304" applyNumberFormat="0" applyProtection="0">
      <alignment horizontal="left" vertical="center" indent="1"/>
    </xf>
    <xf numFmtId="0" fontId="100" fillId="0" borderId="301"/>
    <xf numFmtId="0" fontId="100" fillId="0" borderId="301"/>
    <xf numFmtId="0" fontId="100" fillId="0" borderId="301"/>
    <xf numFmtId="0" fontId="100" fillId="0" borderId="301"/>
    <xf numFmtId="0" fontId="63" fillId="98" borderId="291"/>
    <xf numFmtId="0" fontId="63" fillId="98" borderId="291"/>
    <xf numFmtId="0" fontId="63" fillId="98" borderId="291"/>
    <xf numFmtId="0" fontId="63" fillId="98" borderId="291"/>
    <xf numFmtId="4" fontId="60" fillId="46" borderId="303" applyNumberFormat="0" applyProtection="0">
      <alignment horizontal="right" vertical="center"/>
    </xf>
    <xf numFmtId="4" fontId="60" fillId="46" borderId="303" applyNumberFormat="0" applyProtection="0">
      <alignment horizontal="right" vertical="center"/>
    </xf>
    <xf numFmtId="4" fontId="100" fillId="0" borderId="301" applyNumberFormat="0" applyProtection="0">
      <alignment horizontal="right" vertical="center"/>
    </xf>
    <xf numFmtId="4" fontId="100" fillId="0" borderId="301" applyNumberFormat="0" applyProtection="0">
      <alignment horizontal="right" vertical="center"/>
    </xf>
    <xf numFmtId="4" fontId="100" fillId="0" borderId="301" applyNumberFormat="0" applyProtection="0">
      <alignment horizontal="right" vertical="center"/>
    </xf>
    <xf numFmtId="4" fontId="100" fillId="0" borderId="301" applyNumberFormat="0" applyProtection="0">
      <alignment horizontal="right" vertical="center"/>
    </xf>
    <xf numFmtId="4" fontId="104" fillId="96" borderId="302" applyNumberFormat="0" applyProtection="0">
      <alignment horizontal="right" vertical="center"/>
    </xf>
    <xf numFmtId="4" fontId="104" fillId="96" borderId="302" applyNumberFormat="0" applyProtection="0">
      <alignment horizontal="right" vertical="center"/>
    </xf>
    <xf numFmtId="4" fontId="104" fillId="96" borderId="302" applyNumberFormat="0" applyProtection="0">
      <alignment horizontal="right" vertical="center"/>
    </xf>
    <xf numFmtId="4" fontId="104" fillId="96" borderId="302" applyNumberFormat="0" applyProtection="0">
      <alignment horizontal="right" vertical="center"/>
    </xf>
    <xf numFmtId="4" fontId="60" fillId="46" borderId="303" applyNumberFormat="0" applyProtection="0">
      <alignment horizontal="right" vertical="center"/>
    </xf>
    <xf numFmtId="4" fontId="60" fillId="46" borderId="303" applyNumberFormat="0" applyProtection="0">
      <alignment horizontal="right" vertical="center"/>
    </xf>
    <xf numFmtId="0" fontId="53" fillId="0" borderId="321" applyNumberFormat="0" applyFill="0" applyAlignment="0" applyProtection="0"/>
    <xf numFmtId="0" fontId="79" fillId="0" borderId="322" applyNumberFormat="0" applyFill="0" applyAlignment="0" applyProtection="0"/>
    <xf numFmtId="4" fontId="5" fillId="91" borderId="318" applyNumberFormat="0" applyProtection="0">
      <alignment horizontal="left" vertical="center" indent="1"/>
    </xf>
    <xf numFmtId="4" fontId="58" fillId="90" borderId="315" applyNumberFormat="0" applyProtection="0">
      <alignment horizontal="left" vertical="center" indent="1"/>
    </xf>
    <xf numFmtId="4" fontId="5" fillId="91" borderId="318" applyNumberFormat="0" applyProtection="0">
      <alignment horizontal="left" vertical="center" indent="1"/>
    </xf>
    <xf numFmtId="4" fontId="63" fillId="45" borderId="318" applyNumberFormat="0" applyProtection="0">
      <alignment horizontal="left" vertical="center" indent="1"/>
    </xf>
    <xf numFmtId="4" fontId="63" fillId="45" borderId="318" applyNumberFormat="0" applyProtection="0">
      <alignment horizontal="left" vertical="center" indent="1"/>
    </xf>
    <xf numFmtId="4" fontId="58" fillId="90" borderId="315" applyNumberFormat="0" applyProtection="0">
      <alignment horizontal="left" vertical="center" indent="1"/>
    </xf>
    <xf numFmtId="4" fontId="95" fillId="44" borderId="315" applyNumberFormat="0" applyProtection="0">
      <alignment horizontal="right" vertical="center"/>
    </xf>
    <xf numFmtId="4" fontId="95" fillId="44" borderId="315" applyNumberFormat="0" applyProtection="0">
      <alignment horizontal="right" vertical="center"/>
    </xf>
    <xf numFmtId="4" fontId="63" fillId="36" borderId="316" applyNumberFormat="0" applyProtection="0">
      <alignment horizontal="right" vertical="center"/>
    </xf>
    <xf numFmtId="4" fontId="63" fillId="34" borderId="316" applyNumberFormat="0" applyProtection="0">
      <alignment horizontal="right" vertical="center"/>
    </xf>
    <xf numFmtId="10" fontId="63" fillId="40" borderId="319" applyNumberFormat="0" applyBorder="0" applyAlignment="0" applyProtection="0"/>
    <xf numFmtId="4" fontId="53" fillId="41" borderId="317" applyNumberFormat="0" applyProtection="0">
      <alignment vertical="center"/>
    </xf>
    <xf numFmtId="4" fontId="56" fillId="42" borderId="317" applyNumberFormat="0" applyProtection="0">
      <alignment vertical="center"/>
    </xf>
    <xf numFmtId="4" fontId="53" fillId="42" borderId="317" applyNumberFormat="0" applyProtection="0">
      <alignment horizontal="left" vertical="center" indent="1"/>
    </xf>
    <xf numFmtId="0" fontId="53" fillId="42" borderId="317" applyNumberFormat="0" applyProtection="0">
      <alignment horizontal="left" vertical="top" indent="1"/>
    </xf>
    <xf numFmtId="4" fontId="55" fillId="30" borderId="317" applyNumberFormat="0" applyProtection="0">
      <alignment horizontal="right" vertical="center"/>
    </xf>
    <xf numFmtId="4" fontId="55" fillId="31" borderId="317" applyNumberFormat="0" applyProtection="0">
      <alignment horizontal="right" vertical="center"/>
    </xf>
    <xf numFmtId="4" fontId="55" fillId="35" borderId="317" applyNumberFormat="0" applyProtection="0">
      <alignment horizontal="right" vertical="center"/>
    </xf>
    <xf numFmtId="4" fontId="55" fillId="33" borderId="317" applyNumberFormat="0" applyProtection="0">
      <alignment horizontal="right" vertical="center"/>
    </xf>
    <xf numFmtId="4" fontId="55" fillId="34" borderId="317" applyNumberFormat="0" applyProtection="0">
      <alignment horizontal="right" vertical="center"/>
    </xf>
    <xf numFmtId="4" fontId="55" fillId="37" borderId="317" applyNumberFormat="0" applyProtection="0">
      <alignment horizontal="right" vertical="center"/>
    </xf>
    <xf numFmtId="4" fontId="55" fillId="36" borderId="317" applyNumberFormat="0" applyProtection="0">
      <alignment horizontal="right" vertical="center"/>
    </xf>
    <xf numFmtId="4" fontId="55" fillId="44" borderId="317" applyNumberFormat="0" applyProtection="0">
      <alignment horizontal="right" vertical="center"/>
    </xf>
    <xf numFmtId="4" fontId="55" fillId="32" borderId="317" applyNumberFormat="0" applyProtection="0">
      <alignment horizontal="right" vertical="center"/>
    </xf>
    <xf numFmtId="0" fontId="73" fillId="77" borderId="323" applyNumberFormat="0" applyAlignment="0" applyProtection="0"/>
    <xf numFmtId="4" fontId="60" fillId="46" borderId="317" applyNumberFormat="0" applyProtection="0">
      <alignment horizontal="right" vertical="center"/>
    </xf>
    <xf numFmtId="0" fontId="63" fillId="77" borderId="316" applyNumberFormat="0" applyProtection="0">
      <alignment horizontal="left" vertical="center" indent="1"/>
    </xf>
    <xf numFmtId="0" fontId="63" fillId="93" borderId="316" applyNumberFormat="0" applyProtection="0">
      <alignment horizontal="left" vertical="center" indent="1"/>
    </xf>
    <xf numFmtId="0" fontId="63" fillId="95" borderId="315" applyNumberFormat="0" applyProtection="0">
      <alignment horizontal="left" vertical="center" indent="1"/>
    </xf>
    <xf numFmtId="0" fontId="63" fillId="95" borderId="315" applyNumberFormat="0" applyProtection="0">
      <alignment horizontal="left" vertical="center" indent="1"/>
    </xf>
    <xf numFmtId="0" fontId="63" fillId="93" borderId="316" applyNumberFormat="0" applyProtection="0">
      <alignment horizontal="left" vertical="center" indent="1"/>
    </xf>
    <xf numFmtId="0" fontId="63" fillId="94" borderId="316" applyNumberFormat="0" applyProtection="0">
      <alignment horizontal="left" vertical="center" indent="1"/>
    </xf>
    <xf numFmtId="0" fontId="63" fillId="93" borderId="315" applyNumberFormat="0" applyProtection="0">
      <alignment horizontal="left" vertical="center" indent="1"/>
    </xf>
    <xf numFmtId="0" fontId="63" fillId="93" borderId="315" applyNumberFormat="0" applyProtection="0">
      <alignment horizontal="left" vertical="center" indent="1"/>
    </xf>
    <xf numFmtId="0" fontId="63" fillId="94" borderId="316" applyNumberFormat="0" applyProtection="0">
      <alignment horizontal="left" vertical="center" indent="1"/>
    </xf>
    <xf numFmtId="4" fontId="63" fillId="48" borderId="318" applyNumberFormat="0" applyProtection="0">
      <alignment horizontal="left" vertical="center" indent="1"/>
    </xf>
    <xf numFmtId="4" fontId="63" fillId="48" borderId="318" applyNumberFormat="0" applyProtection="0">
      <alignment horizontal="left" vertical="center" indent="1"/>
    </xf>
    <xf numFmtId="4" fontId="63" fillId="46" borderId="318" applyNumberFormat="0" applyProtection="0">
      <alignment horizontal="left" vertical="center" indent="1"/>
    </xf>
    <xf numFmtId="4" fontId="63" fillId="46" borderId="318" applyNumberFormat="0" applyProtection="0">
      <alignment horizontal="left" vertical="center" indent="1"/>
    </xf>
    <xf numFmtId="4" fontId="63" fillId="48" borderId="316" applyNumberFormat="0" applyProtection="0">
      <alignment horizontal="right" vertical="center"/>
    </xf>
    <xf numFmtId="4" fontId="63" fillId="48" borderId="316" applyNumberFormat="0" applyProtection="0">
      <alignment horizontal="right" vertical="center"/>
    </xf>
    <xf numFmtId="4" fontId="63" fillId="86" borderId="315" applyNumberFormat="0" applyProtection="0">
      <alignment horizontal="right" vertical="center"/>
    </xf>
    <xf numFmtId="4" fontId="63" fillId="86" borderId="315" applyNumberFormat="0" applyProtection="0">
      <alignment horizontal="right" vertical="center"/>
    </xf>
    <xf numFmtId="4" fontId="63" fillId="86" borderId="315" applyNumberFormat="0" applyProtection="0">
      <alignment horizontal="right" vertical="center"/>
    </xf>
    <xf numFmtId="4" fontId="63" fillId="86" borderId="315" applyNumberFormat="0" applyProtection="0">
      <alignment horizontal="right" vertical="center"/>
    </xf>
    <xf numFmtId="4" fontId="98" fillId="51" borderId="319" applyNumberFormat="0" applyProtection="0">
      <alignment horizontal="right" vertical="center"/>
    </xf>
    <xf numFmtId="4" fontId="5" fillId="91" borderId="318" applyNumberFormat="0" applyProtection="0">
      <alignment horizontal="left" vertical="center" indent="1"/>
    </xf>
    <xf numFmtId="0" fontId="73" fillId="77" borderId="323" applyNumberFormat="0" applyAlignment="0" applyProtection="0"/>
    <xf numFmtId="0" fontId="74" fillId="78" borderId="316" applyNumberFormat="0" applyAlignment="0" applyProtection="0"/>
    <xf numFmtId="4" fontId="5" fillId="91" borderId="318" applyNumberFormat="0" applyProtection="0">
      <alignment horizontal="left" vertical="center" indent="1"/>
    </xf>
    <xf numFmtId="4" fontId="53" fillId="91" borderId="315" applyNumberFormat="0" applyProtection="0">
      <alignment horizontal="left" vertical="center" indent="1"/>
    </xf>
    <xf numFmtId="4" fontId="53" fillId="91" borderId="315" applyNumberFormat="0" applyProtection="0">
      <alignment horizontal="left" vertical="center" indent="1"/>
    </xf>
    <xf numFmtId="4" fontId="63" fillId="32" borderId="316" applyNumberFormat="0" applyProtection="0">
      <alignment horizontal="right" vertical="center"/>
    </xf>
    <xf numFmtId="4" fontId="63" fillId="32" borderId="316" applyNumberFormat="0" applyProtection="0">
      <alignment horizontal="right" vertical="center"/>
    </xf>
    <xf numFmtId="4" fontId="95" fillId="32" borderId="315" applyNumberFormat="0" applyProtection="0">
      <alignment horizontal="right" vertical="center"/>
    </xf>
    <xf numFmtId="4" fontId="95" fillId="32" borderId="315" applyNumberFormat="0" applyProtection="0">
      <alignment horizontal="right" vertical="center"/>
    </xf>
    <xf numFmtId="4" fontId="63" fillId="44" borderId="316" applyNumberFormat="0" applyProtection="0">
      <alignment horizontal="right" vertical="center"/>
    </xf>
    <xf numFmtId="4" fontId="63" fillId="44" borderId="316" applyNumberFormat="0" applyProtection="0">
      <alignment horizontal="right" vertical="center"/>
    </xf>
    <xf numFmtId="4" fontId="63" fillId="36" borderId="316" applyNumberFormat="0" applyProtection="0">
      <alignment horizontal="right" vertical="center"/>
    </xf>
    <xf numFmtId="4" fontId="95" fillId="36" borderId="315" applyNumberFormat="0" applyProtection="0">
      <alignment horizontal="right" vertical="center"/>
    </xf>
    <xf numFmtId="4" fontId="95" fillId="36" borderId="315" applyNumberFormat="0" applyProtection="0">
      <alignment horizontal="right" vertical="center"/>
    </xf>
    <xf numFmtId="4" fontId="63" fillId="37" borderId="316" applyNumberFormat="0" applyProtection="0">
      <alignment horizontal="right" vertical="center"/>
    </xf>
    <xf numFmtId="4" fontId="63" fillId="37" borderId="316" applyNumberFormat="0" applyProtection="0">
      <alignment horizontal="right" vertical="center"/>
    </xf>
    <xf numFmtId="4" fontId="95" fillId="37" borderId="315" applyNumberFormat="0" applyProtection="0">
      <alignment horizontal="right" vertical="center"/>
    </xf>
    <xf numFmtId="4" fontId="95" fillId="37" borderId="315" applyNumberFormat="0" applyProtection="0">
      <alignment horizontal="right" vertical="center"/>
    </xf>
    <xf numFmtId="4" fontId="63" fillId="34" borderId="316" applyNumberFormat="0" applyProtection="0">
      <alignment horizontal="right" vertical="center"/>
    </xf>
    <xf numFmtId="4" fontId="95" fillId="34" borderId="315" applyNumberFormat="0" applyProtection="0">
      <alignment horizontal="right" vertical="center"/>
    </xf>
    <xf numFmtId="4" fontId="95" fillId="34" borderId="315" applyNumberFormat="0" applyProtection="0">
      <alignment horizontal="right" vertical="center"/>
    </xf>
    <xf numFmtId="4" fontId="63" fillId="33" borderId="316" applyNumberFormat="0" applyProtection="0">
      <alignment horizontal="right" vertical="center"/>
    </xf>
    <xf numFmtId="4" fontId="63" fillId="33" borderId="316" applyNumberFormat="0" applyProtection="0">
      <alignment horizontal="right" vertical="center"/>
    </xf>
    <xf numFmtId="4" fontId="95" fillId="33" borderId="315" applyNumberFormat="0" applyProtection="0">
      <alignment horizontal="right" vertical="center"/>
    </xf>
    <xf numFmtId="4" fontId="95" fillId="33" borderId="315" applyNumberFormat="0" applyProtection="0">
      <alignment horizontal="right" vertical="center"/>
    </xf>
    <xf numFmtId="4" fontId="63" fillId="35" borderId="318" applyNumberFormat="0" applyProtection="0">
      <alignment horizontal="right" vertical="center"/>
    </xf>
    <xf numFmtId="4" fontId="63" fillId="35" borderId="318" applyNumberFormat="0" applyProtection="0">
      <alignment horizontal="right" vertical="center"/>
    </xf>
    <xf numFmtId="4" fontId="95" fillId="35" borderId="315" applyNumberFormat="0" applyProtection="0">
      <alignment horizontal="right" vertical="center"/>
    </xf>
    <xf numFmtId="4" fontId="95" fillId="35" borderId="315" applyNumberFormat="0" applyProtection="0">
      <alignment horizontal="right" vertical="center"/>
    </xf>
    <xf numFmtId="4" fontId="63" fillId="88" borderId="316" applyNumberFormat="0" applyProtection="0">
      <alignment horizontal="right" vertical="center"/>
    </xf>
    <xf numFmtId="4" fontId="63" fillId="88" borderId="316" applyNumberFormat="0" applyProtection="0">
      <alignment horizontal="right" vertical="center"/>
    </xf>
    <xf numFmtId="4" fontId="95" fillId="31" borderId="315" applyNumberFormat="0" applyProtection="0">
      <alignment horizontal="right" vertical="center"/>
    </xf>
    <xf numFmtId="4" fontId="95" fillId="31" borderId="315" applyNumberFormat="0" applyProtection="0">
      <alignment horizontal="right" vertical="center"/>
    </xf>
    <xf numFmtId="4" fontId="63" fillId="30" borderId="316" applyNumberFormat="0" applyProtection="0">
      <alignment horizontal="right" vertical="center"/>
    </xf>
    <xf numFmtId="4" fontId="63" fillId="30" borderId="316" applyNumberFormat="0" applyProtection="0">
      <alignment horizontal="right" vertical="center"/>
    </xf>
    <xf numFmtId="4" fontId="95" fillId="30" borderId="315" applyNumberFormat="0" applyProtection="0">
      <alignment horizontal="right" vertical="center"/>
    </xf>
    <xf numFmtId="4" fontId="95" fillId="30" borderId="315" applyNumberFormat="0" applyProtection="0">
      <alignment horizontal="right" vertical="center"/>
    </xf>
    <xf numFmtId="4" fontId="63" fillId="87" borderId="316" applyNumberFormat="0" applyProtection="0">
      <alignment horizontal="left" vertical="center" indent="1"/>
    </xf>
    <xf numFmtId="4" fontId="63" fillId="87" borderId="316" applyNumberFormat="0" applyProtection="0">
      <alignment horizontal="left" vertical="center" indent="1"/>
    </xf>
    <xf numFmtId="4" fontId="63" fillId="86" borderId="315" applyNumberFormat="0" applyProtection="0">
      <alignment horizontal="left" vertical="center" indent="1"/>
    </xf>
    <xf numFmtId="4" fontId="63" fillId="86" borderId="315" applyNumberFormat="0" applyProtection="0">
      <alignment horizontal="left" vertical="center" indent="1"/>
    </xf>
    <xf numFmtId="4" fontId="63" fillId="86" borderId="315" applyNumberFormat="0" applyProtection="0">
      <alignment horizontal="left" vertical="center" indent="1"/>
    </xf>
    <xf numFmtId="4" fontId="63" fillId="86" borderId="315" applyNumberFormat="0" applyProtection="0">
      <alignment horizontal="left" vertical="center" indent="1"/>
    </xf>
    <xf numFmtId="4" fontId="63" fillId="42" borderId="316" applyNumberFormat="0" applyProtection="0">
      <alignment horizontal="left" vertical="center" indent="1"/>
    </xf>
    <xf numFmtId="4" fontId="63" fillId="42" borderId="316" applyNumberFormat="0" applyProtection="0">
      <alignment horizontal="left" vertical="center" indent="1"/>
    </xf>
    <xf numFmtId="4" fontId="95" fillId="41" borderId="315" applyNumberFormat="0" applyProtection="0">
      <alignment horizontal="left" vertical="center" indent="1"/>
    </xf>
    <xf numFmtId="4" fontId="95" fillId="41" borderId="315" applyNumberFormat="0" applyProtection="0">
      <alignment horizontal="left" vertical="center" indent="1"/>
    </xf>
    <xf numFmtId="4" fontId="97" fillId="42" borderId="316" applyNumberFormat="0" applyProtection="0">
      <alignment vertical="center"/>
    </xf>
    <xf numFmtId="4" fontId="97" fillId="42" borderId="316" applyNumberFormat="0" applyProtection="0">
      <alignment vertical="center"/>
    </xf>
    <xf numFmtId="4" fontId="96" fillId="41" borderId="315" applyNumberFormat="0" applyProtection="0">
      <alignment vertical="center"/>
    </xf>
    <xf numFmtId="4" fontId="96" fillId="41" borderId="315" applyNumberFormat="0" applyProtection="0">
      <alignment vertical="center"/>
    </xf>
    <xf numFmtId="4" fontId="63" fillId="41" borderId="316" applyNumberFormat="0" applyProtection="0">
      <alignment vertical="center"/>
    </xf>
    <xf numFmtId="4" fontId="63" fillId="41" borderId="316" applyNumberFormat="0" applyProtection="0">
      <alignment vertical="center"/>
    </xf>
    <xf numFmtId="4" fontId="95" fillId="41" borderId="315" applyNumberFormat="0" applyProtection="0">
      <alignment vertical="center"/>
    </xf>
    <xf numFmtId="4" fontId="95" fillId="41" borderId="315" applyNumberFormat="0" applyProtection="0">
      <alignment vertical="center"/>
    </xf>
    <xf numFmtId="0" fontId="94" fillId="78" borderId="327" applyNumberFormat="0" applyAlignment="0" applyProtection="0"/>
    <xf numFmtId="0" fontId="52" fillId="85" borderId="326" applyNumberFormat="0" applyAlignment="0" applyProtection="0"/>
    <xf numFmtId="0" fontId="63" fillId="72" borderId="316" applyNumberFormat="0" applyFont="0" applyAlignment="0" applyProtection="0"/>
    <xf numFmtId="0" fontId="63" fillId="72" borderId="316" applyNumberFormat="0" applyFont="0" applyAlignment="0" applyProtection="0"/>
    <xf numFmtId="0" fontId="63" fillId="72" borderId="316" applyNumberFormat="0" applyFont="0" applyAlignment="0" applyProtection="0"/>
    <xf numFmtId="0" fontId="63" fillId="72" borderId="316" applyNumberFormat="0" applyFont="0" applyAlignment="0" applyProtection="0"/>
    <xf numFmtId="0" fontId="63" fillId="72" borderId="316" applyNumberFormat="0" applyFont="0" applyAlignment="0" applyProtection="0"/>
    <xf numFmtId="0" fontId="5" fillId="72" borderId="325" applyNumberFormat="0" applyFont="0" applyAlignment="0" applyProtection="0"/>
    <xf numFmtId="10" fontId="63" fillId="40" borderId="319" applyNumberFormat="0" applyBorder="0" applyAlignment="0" applyProtection="0"/>
    <xf numFmtId="10" fontId="63" fillId="40" borderId="319" applyNumberFormat="0" applyBorder="0" applyAlignment="0" applyProtection="0"/>
    <xf numFmtId="10" fontId="63" fillId="40" borderId="319" applyNumberFormat="0" applyBorder="0" applyAlignment="0" applyProtection="0"/>
    <xf numFmtId="0" fontId="89" fillId="73" borderId="316" applyNumberFormat="0" applyAlignment="0" applyProtection="0"/>
    <xf numFmtId="0" fontId="90" fillId="82" borderId="324" applyNumberFormat="0" applyAlignment="0" applyProtection="0"/>
    <xf numFmtId="0" fontId="89" fillId="73" borderId="316" applyNumberFormat="0" applyAlignment="0" applyProtection="0"/>
    <xf numFmtId="0" fontId="89" fillId="73" borderId="316" applyNumberFormat="0" applyAlignment="0" applyProtection="0"/>
    <xf numFmtId="0" fontId="89" fillId="73" borderId="316" applyNumberFormat="0" applyAlignment="0" applyProtection="0"/>
    <xf numFmtId="0" fontId="89" fillId="73" borderId="316" applyNumberFormat="0" applyAlignment="0" applyProtection="0"/>
    <xf numFmtId="0" fontId="89" fillId="73" borderId="316" applyNumberFormat="0" applyAlignment="0" applyProtection="0"/>
    <xf numFmtId="0" fontId="89" fillId="73" borderId="316" applyNumberFormat="0" applyAlignment="0" applyProtection="0"/>
    <xf numFmtId="0" fontId="89" fillId="73" borderId="316" applyNumberFormat="0" applyAlignment="0" applyProtection="0"/>
    <xf numFmtId="0" fontId="89" fillId="73" borderId="316" applyNumberFormat="0" applyAlignment="0" applyProtection="0"/>
    <xf numFmtId="0" fontId="89" fillId="73" borderId="316" applyNumberFormat="0" applyAlignment="0" applyProtection="0"/>
    <xf numFmtId="0" fontId="89" fillId="73" borderId="316" applyNumberFormat="0" applyAlignment="0" applyProtection="0"/>
    <xf numFmtId="0" fontId="89" fillId="73" borderId="316" applyNumberFormat="0" applyAlignment="0" applyProtection="0"/>
    <xf numFmtId="0" fontId="89" fillId="73" borderId="316" applyNumberFormat="0" applyAlignment="0" applyProtection="0"/>
    <xf numFmtId="0" fontId="89" fillId="73" borderId="316" applyNumberFormat="0" applyAlignment="0" applyProtection="0"/>
    <xf numFmtId="0" fontId="89" fillId="73" borderId="316" applyNumberFormat="0" applyAlignment="0" applyProtection="0"/>
    <xf numFmtId="0" fontId="90" fillId="82" borderId="324" applyNumberFormat="0" applyAlignment="0" applyProtection="0"/>
    <xf numFmtId="0" fontId="89" fillId="73" borderId="316" applyNumberFormat="0" applyAlignment="0" applyProtection="0"/>
    <xf numFmtId="0" fontId="5" fillId="72" borderId="325" applyNumberFormat="0" applyFont="0" applyAlignment="0" applyProtection="0"/>
    <xf numFmtId="0" fontId="63" fillId="72" borderId="316" applyNumberFormat="0" applyFont="0" applyAlignment="0" applyProtection="0"/>
    <xf numFmtId="0" fontId="63" fillId="72" borderId="316" applyNumberFormat="0" applyFont="0" applyAlignment="0" applyProtection="0"/>
    <xf numFmtId="0" fontId="63" fillId="72" borderId="316" applyNumberFormat="0" applyFont="0" applyAlignment="0" applyProtection="0"/>
    <xf numFmtId="0" fontId="63" fillId="72" borderId="316" applyNumberFormat="0" applyFont="0" applyAlignment="0" applyProtection="0"/>
    <xf numFmtId="0" fontId="63" fillId="72" borderId="316" applyNumberFormat="0" applyFont="0" applyAlignment="0" applyProtection="0"/>
    <xf numFmtId="0" fontId="52" fillId="85" borderId="326" applyNumberFormat="0" applyAlignment="0" applyProtection="0"/>
    <xf numFmtId="0" fontId="94" fillId="78" borderId="327" applyNumberFormat="0" applyAlignment="0" applyProtection="0"/>
    <xf numFmtId="4" fontId="53" fillId="41" borderId="317" applyNumberFormat="0" applyProtection="0">
      <alignment vertical="center"/>
    </xf>
    <xf numFmtId="4" fontId="63" fillId="41" borderId="316" applyNumberFormat="0" applyProtection="0">
      <alignment vertical="center"/>
    </xf>
    <xf numFmtId="4" fontId="63" fillId="41" borderId="316" applyNumberFormat="0" applyProtection="0">
      <alignment vertical="center"/>
    </xf>
    <xf numFmtId="4" fontId="53" fillId="41" borderId="317" applyNumberFormat="0" applyProtection="0">
      <alignment vertical="center"/>
    </xf>
    <xf numFmtId="4" fontId="56" fillId="42" borderId="317" applyNumberFormat="0" applyProtection="0">
      <alignment vertical="center"/>
    </xf>
    <xf numFmtId="4" fontId="97" fillId="42" borderId="316" applyNumberFormat="0" applyProtection="0">
      <alignment vertical="center"/>
    </xf>
    <xf numFmtId="4" fontId="97" fillId="42" borderId="316" applyNumberFormat="0" applyProtection="0">
      <alignment vertical="center"/>
    </xf>
    <xf numFmtId="4" fontId="53" fillId="42" borderId="317" applyNumberFormat="0" applyProtection="0">
      <alignment horizontal="left" vertical="center" indent="1"/>
    </xf>
    <xf numFmtId="4" fontId="63" fillId="42" borderId="316" applyNumberFormat="0" applyProtection="0">
      <alignment horizontal="left" vertical="center" indent="1"/>
    </xf>
    <xf numFmtId="4" fontId="63" fillId="42" borderId="316" applyNumberFormat="0" applyProtection="0">
      <alignment horizontal="left" vertical="center" indent="1"/>
    </xf>
    <xf numFmtId="4" fontId="53" fillId="42" borderId="317" applyNumberFormat="0" applyProtection="0">
      <alignment horizontal="left" vertical="center" indent="1"/>
    </xf>
    <xf numFmtId="0" fontId="53" fillId="42" borderId="317" applyNumberFormat="0" applyProtection="0">
      <alignment horizontal="left" vertical="top" indent="1"/>
    </xf>
    <xf numFmtId="0" fontId="58" fillId="41" borderId="317" applyNumberFormat="0" applyProtection="0">
      <alignment horizontal="left" vertical="top" indent="1"/>
    </xf>
    <xf numFmtId="0" fontId="58" fillId="41" borderId="317" applyNumberFormat="0" applyProtection="0">
      <alignment horizontal="left" vertical="top" indent="1"/>
    </xf>
    <xf numFmtId="4" fontId="63" fillId="87" borderId="316" applyNumberFormat="0" applyProtection="0">
      <alignment horizontal="left" vertical="center" indent="1"/>
    </xf>
    <xf numFmtId="4" fontId="63" fillId="87" borderId="316" applyNumberFormat="0" applyProtection="0">
      <alignment horizontal="left" vertical="center" indent="1"/>
    </xf>
    <xf numFmtId="4" fontId="55" fillId="30" borderId="317" applyNumberFormat="0" applyProtection="0">
      <alignment horizontal="right" vertical="center"/>
    </xf>
    <xf numFmtId="4" fontId="63" fillId="30" borderId="316" applyNumberFormat="0" applyProtection="0">
      <alignment horizontal="right" vertical="center"/>
    </xf>
    <xf numFmtId="4" fontId="63" fillId="30" borderId="316" applyNumberFormat="0" applyProtection="0">
      <alignment horizontal="right" vertical="center"/>
    </xf>
    <xf numFmtId="4" fontId="55" fillId="31" borderId="317" applyNumberFormat="0" applyProtection="0">
      <alignment horizontal="right" vertical="center"/>
    </xf>
    <xf numFmtId="4" fontId="63" fillId="88" borderId="316" applyNumberFormat="0" applyProtection="0">
      <alignment horizontal="right" vertical="center"/>
    </xf>
    <xf numFmtId="4" fontId="63" fillId="88" borderId="316" applyNumberFormat="0" applyProtection="0">
      <alignment horizontal="right" vertical="center"/>
    </xf>
    <xf numFmtId="4" fontId="55" fillId="35" borderId="317" applyNumberFormat="0" applyProtection="0">
      <alignment horizontal="right" vertical="center"/>
    </xf>
    <xf numFmtId="4" fontId="63" fillId="35" borderId="318" applyNumberFormat="0" applyProtection="0">
      <alignment horizontal="right" vertical="center"/>
    </xf>
    <xf numFmtId="4" fontId="63" fillId="35" borderId="318" applyNumberFormat="0" applyProtection="0">
      <alignment horizontal="right" vertical="center"/>
    </xf>
    <xf numFmtId="4" fontId="55" fillId="33" borderId="317" applyNumberFormat="0" applyProtection="0">
      <alignment horizontal="right" vertical="center"/>
    </xf>
    <xf numFmtId="4" fontId="63" fillId="33" borderId="316" applyNumberFormat="0" applyProtection="0">
      <alignment horizontal="right" vertical="center"/>
    </xf>
    <xf numFmtId="4" fontId="63" fillId="33" borderId="316" applyNumberFormat="0" applyProtection="0">
      <alignment horizontal="right" vertical="center"/>
    </xf>
    <xf numFmtId="4" fontId="55" fillId="34" borderId="317" applyNumberFormat="0" applyProtection="0">
      <alignment horizontal="right" vertical="center"/>
    </xf>
    <xf numFmtId="4" fontId="63" fillId="34" borderId="316" applyNumberFormat="0" applyProtection="0">
      <alignment horizontal="right" vertical="center"/>
    </xf>
    <xf numFmtId="4" fontId="63" fillId="34" borderId="316" applyNumberFormat="0" applyProtection="0">
      <alignment horizontal="right" vertical="center"/>
    </xf>
    <xf numFmtId="4" fontId="55" fillId="37" borderId="317" applyNumberFormat="0" applyProtection="0">
      <alignment horizontal="right" vertical="center"/>
    </xf>
    <xf numFmtId="4" fontId="63" fillId="37" borderId="316" applyNumberFormat="0" applyProtection="0">
      <alignment horizontal="right" vertical="center"/>
    </xf>
    <xf numFmtId="4" fontId="63" fillId="37" borderId="316" applyNumberFormat="0" applyProtection="0">
      <alignment horizontal="right" vertical="center"/>
    </xf>
    <xf numFmtId="4" fontId="55" fillId="36" borderId="317" applyNumberFormat="0" applyProtection="0">
      <alignment horizontal="right" vertical="center"/>
    </xf>
    <xf numFmtId="4" fontId="63" fillId="36" borderId="316" applyNumberFormat="0" applyProtection="0">
      <alignment horizontal="right" vertical="center"/>
    </xf>
    <xf numFmtId="4" fontId="63" fillId="36" borderId="316" applyNumberFormat="0" applyProtection="0">
      <alignment horizontal="right" vertical="center"/>
    </xf>
    <xf numFmtId="4" fontId="55" fillId="44" borderId="317" applyNumberFormat="0" applyProtection="0">
      <alignment horizontal="right" vertical="center"/>
    </xf>
    <xf numFmtId="4" fontId="63" fillId="44" borderId="316" applyNumberFormat="0" applyProtection="0">
      <alignment horizontal="right" vertical="center"/>
    </xf>
    <xf numFmtId="4" fontId="63" fillId="44" borderId="316" applyNumberFormat="0" applyProtection="0">
      <alignment horizontal="right" vertical="center"/>
    </xf>
    <xf numFmtId="4" fontId="55" fillId="32" borderId="317" applyNumberFormat="0" applyProtection="0">
      <alignment horizontal="right" vertical="center"/>
    </xf>
    <xf numFmtId="4" fontId="63" fillId="32" borderId="316" applyNumberFormat="0" applyProtection="0">
      <alignment horizontal="right" vertical="center"/>
    </xf>
    <xf numFmtId="4" fontId="63" fillId="32" borderId="316" applyNumberFormat="0" applyProtection="0">
      <alignment horizontal="right" vertical="center"/>
    </xf>
    <xf numFmtId="4" fontId="63" fillId="45" borderId="318" applyNumberFormat="0" applyProtection="0">
      <alignment horizontal="left" vertical="center" indent="1"/>
    </xf>
    <xf numFmtId="4" fontId="63" fillId="45" borderId="318" applyNumberFormat="0" applyProtection="0">
      <alignment horizontal="left" vertical="center" indent="1"/>
    </xf>
    <xf numFmtId="4" fontId="5" fillId="91" borderId="318" applyNumberFormat="0" applyProtection="0">
      <alignment horizontal="left" vertical="center" indent="1"/>
    </xf>
    <xf numFmtId="4" fontId="5" fillId="91" borderId="318" applyNumberFormat="0" applyProtection="0">
      <alignment horizontal="left" vertical="center" indent="1"/>
    </xf>
    <xf numFmtId="4" fontId="5" fillId="91" borderId="318" applyNumberFormat="0" applyProtection="0">
      <alignment horizontal="left" vertical="center" indent="1"/>
    </xf>
    <xf numFmtId="4" fontId="5" fillId="91" borderId="318" applyNumberFormat="0" applyProtection="0">
      <alignment horizontal="left" vertical="center" indent="1"/>
    </xf>
    <xf numFmtId="0" fontId="74" fillId="78" borderId="316" applyNumberFormat="0" applyAlignment="0" applyProtection="0"/>
    <xf numFmtId="4" fontId="63" fillId="0" borderId="318" applyNumberFormat="0" applyProtection="0">
      <alignment horizontal="right" vertical="center"/>
    </xf>
    <xf numFmtId="4" fontId="63" fillId="0" borderId="318" applyNumberFormat="0" applyProtection="0">
      <alignment horizontal="right" vertical="center"/>
    </xf>
    <xf numFmtId="4" fontId="63" fillId="0" borderId="318" applyNumberFormat="0" applyProtection="0">
      <alignment horizontal="right" vertical="center"/>
    </xf>
    <xf numFmtId="4" fontId="63" fillId="0" borderId="318" applyNumberFormat="0" applyProtection="0">
      <alignment horizontal="right" vertical="center"/>
    </xf>
    <xf numFmtId="4" fontId="63" fillId="0" borderId="318" applyNumberFormat="0" applyProtection="0">
      <alignment horizontal="right" vertical="center"/>
    </xf>
    <xf numFmtId="4" fontId="102" fillId="52" borderId="318" applyNumberFormat="0" applyProtection="0">
      <alignment horizontal="left" vertical="center" indent="1"/>
    </xf>
    <xf numFmtId="4" fontId="102" fillId="52" borderId="318" applyNumberFormat="0" applyProtection="0">
      <alignment horizontal="left" vertical="center" indent="1"/>
    </xf>
    <xf numFmtId="4" fontId="60" fillId="46" borderId="317" applyNumberFormat="0" applyProtection="0">
      <alignment horizontal="right" vertical="center"/>
    </xf>
    <xf numFmtId="4" fontId="104" fillId="96" borderId="316" applyNumberFormat="0" applyProtection="0">
      <alignment horizontal="right" vertical="center"/>
    </xf>
    <xf numFmtId="4" fontId="104" fillId="96" borderId="316" applyNumberFormat="0" applyProtection="0">
      <alignment horizontal="right" vertical="center"/>
    </xf>
    <xf numFmtId="0" fontId="63" fillId="94" borderId="315" applyNumberFormat="0" applyProtection="0">
      <alignment horizontal="left" vertical="center" indent="1"/>
    </xf>
    <xf numFmtId="0" fontId="63" fillId="94" borderId="315" applyNumberFormat="0" applyProtection="0">
      <alignment horizontal="left" vertical="center" indent="1"/>
    </xf>
    <xf numFmtId="0" fontId="63" fillId="77" borderId="316" applyNumberFormat="0" applyProtection="0">
      <alignment horizontal="left" vertical="center" indent="1"/>
    </xf>
    <xf numFmtId="0" fontId="63" fillId="46" borderId="316" applyNumberFormat="0" applyProtection="0">
      <alignment horizontal="left" vertical="center" indent="1"/>
    </xf>
    <xf numFmtId="0" fontId="63" fillId="86" borderId="315" applyNumberFormat="0" applyProtection="0">
      <alignment horizontal="left" vertical="center" indent="1"/>
    </xf>
    <xf numFmtId="0" fontId="63" fillId="86" borderId="315" applyNumberFormat="0" applyProtection="0">
      <alignment horizontal="left" vertical="center" indent="1"/>
    </xf>
    <xf numFmtId="0" fontId="63" fillId="46" borderId="316" applyNumberFormat="0" applyProtection="0">
      <alignment horizontal="left" vertical="center" indent="1"/>
    </xf>
    <xf numFmtId="0" fontId="64" fillId="91" borderId="320" applyBorder="0"/>
    <xf numFmtId="4" fontId="100" fillId="0" borderId="315" applyNumberFormat="0" applyProtection="0">
      <alignment vertical="center"/>
    </xf>
    <xf numFmtId="4" fontId="100" fillId="0" borderId="315" applyNumberFormat="0" applyProtection="0">
      <alignment vertical="center"/>
    </xf>
    <xf numFmtId="4" fontId="97" fillId="40" borderId="319" applyNumberFormat="0" applyProtection="0">
      <alignment vertical="center"/>
    </xf>
    <xf numFmtId="4" fontId="97" fillId="40" borderId="319" applyNumberFormat="0" applyProtection="0">
      <alignment vertical="center"/>
    </xf>
    <xf numFmtId="4" fontId="95" fillId="0" borderId="319" applyNumberFormat="0" applyProtection="0">
      <alignment horizontal="right" vertical="center"/>
    </xf>
    <xf numFmtId="4" fontId="63" fillId="0" borderId="318" applyNumberFormat="0" applyProtection="0">
      <alignment horizontal="right" vertical="center"/>
    </xf>
    <xf numFmtId="4" fontId="63" fillId="0" borderId="318" applyNumberFormat="0" applyProtection="0">
      <alignment horizontal="right" vertical="center"/>
    </xf>
    <xf numFmtId="4" fontId="63" fillId="0" borderId="318" applyNumberFormat="0" applyProtection="0">
      <alignment horizontal="right" vertical="center"/>
    </xf>
    <xf numFmtId="4" fontId="63" fillId="0" borderId="318" applyNumberFormat="0" applyProtection="0">
      <alignment horizontal="right" vertical="center"/>
    </xf>
    <xf numFmtId="4" fontId="63" fillId="0" borderId="316" applyNumberFormat="0" applyProtection="0">
      <alignment horizontal="right" vertical="center"/>
    </xf>
    <xf numFmtId="4" fontId="63" fillId="0" borderId="316" applyNumberFormat="0" applyProtection="0">
      <alignment horizontal="right" vertical="center"/>
    </xf>
    <xf numFmtId="4" fontId="63" fillId="0" borderId="318" applyNumberFormat="0" applyProtection="0">
      <alignment horizontal="right" vertical="center"/>
    </xf>
    <xf numFmtId="4" fontId="96" fillId="92" borderId="315" applyNumberFormat="0" applyProtection="0">
      <alignment horizontal="right" vertical="center"/>
    </xf>
    <xf numFmtId="4" fontId="96" fillId="92" borderId="315" applyNumberFormat="0" applyProtection="0">
      <alignment horizontal="right" vertical="center"/>
    </xf>
    <xf numFmtId="4" fontId="97" fillId="7" borderId="316" applyNumberFormat="0" applyProtection="0">
      <alignment horizontal="right" vertical="center"/>
    </xf>
    <xf numFmtId="4" fontId="97" fillId="7" borderId="316" applyNumberFormat="0" applyProtection="0">
      <alignment horizontal="right" vertical="center"/>
    </xf>
    <xf numFmtId="4" fontId="95" fillId="51" borderId="319" applyNumberFormat="0" applyProtection="0">
      <alignment horizontal="center" vertical="center" wrapText="1"/>
    </xf>
    <xf numFmtId="4" fontId="63" fillId="86" borderId="315" applyNumberFormat="0" applyProtection="0">
      <alignment horizontal="left" vertical="center" indent="1"/>
    </xf>
    <xf numFmtId="4" fontId="63" fillId="86" borderId="315" applyNumberFormat="0" applyProtection="0">
      <alignment horizontal="left" vertical="center" indent="1"/>
    </xf>
    <xf numFmtId="4" fontId="63" fillId="86" borderId="315" applyNumberFormat="0" applyProtection="0">
      <alignment horizontal="left" vertical="center" indent="1"/>
    </xf>
    <xf numFmtId="4" fontId="63" fillId="86" borderId="315" applyNumberFormat="0" applyProtection="0">
      <alignment horizontal="left" vertical="center" indent="1"/>
    </xf>
    <xf numFmtId="4" fontId="63" fillId="87" borderId="316" applyNumberFormat="0" applyProtection="0">
      <alignment horizontal="left" vertical="center" indent="1"/>
    </xf>
    <xf numFmtId="4" fontId="63" fillId="87" borderId="316" applyNumberFormat="0" applyProtection="0">
      <alignment horizontal="left" vertical="center" indent="1"/>
    </xf>
    <xf numFmtId="4" fontId="101" fillId="52" borderId="315" applyNumberFormat="0" applyProtection="0">
      <alignment horizontal="left" vertical="center" indent="1"/>
    </xf>
    <xf numFmtId="4" fontId="101" fillId="52" borderId="315" applyNumberFormat="0" applyProtection="0">
      <alignment horizontal="left" vertical="center" indent="1"/>
    </xf>
    <xf numFmtId="4" fontId="102" fillId="52" borderId="318" applyNumberFormat="0" applyProtection="0">
      <alignment horizontal="left" vertical="center" indent="1"/>
    </xf>
    <xf numFmtId="4" fontId="102" fillId="52" borderId="318" applyNumberFormat="0" applyProtection="0">
      <alignment horizontal="left" vertical="center" indent="1"/>
    </xf>
    <xf numFmtId="0" fontId="63" fillId="98" borderId="319"/>
    <xf numFmtId="0" fontId="100" fillId="0" borderId="315"/>
    <xf numFmtId="0" fontId="100" fillId="0" borderId="315"/>
    <xf numFmtId="0" fontId="63" fillId="98" borderId="319"/>
    <xf numFmtId="4" fontId="100" fillId="0" borderId="315" applyNumberFormat="0" applyProtection="0">
      <alignment horizontal="right" vertical="center"/>
    </xf>
    <xf numFmtId="4" fontId="100" fillId="0" borderId="315" applyNumberFormat="0" applyProtection="0">
      <alignment horizontal="right" vertical="center"/>
    </xf>
    <xf numFmtId="4" fontId="104" fillId="96" borderId="316" applyNumberFormat="0" applyProtection="0">
      <alignment horizontal="right" vertical="center"/>
    </xf>
    <xf numFmtId="4" fontId="104" fillId="96" borderId="316" applyNumberFormat="0" applyProtection="0">
      <alignment horizontal="right" vertical="center"/>
    </xf>
    <xf numFmtId="0" fontId="53" fillId="0" borderId="321" applyNumberFormat="0" applyFill="0" applyAlignment="0" applyProtection="0"/>
    <xf numFmtId="0" fontId="79" fillId="0" borderId="322" applyNumberFormat="0" applyFill="0" applyAlignment="0" applyProtection="0"/>
    <xf numFmtId="0" fontId="9" fillId="0" borderId="328">
      <alignment horizontal="left" vertical="center"/>
    </xf>
    <xf numFmtId="10" fontId="63" fillId="40" borderId="305" applyNumberFormat="0" applyBorder="0" applyAlignment="0" applyProtection="0"/>
    <xf numFmtId="10" fontId="63" fillId="40" borderId="305" applyNumberFormat="0" applyBorder="0" applyAlignment="0" applyProtection="0"/>
    <xf numFmtId="4" fontId="58" fillId="42" borderId="317" applyNumberFormat="0" applyProtection="0">
      <alignment vertical="center"/>
    </xf>
    <xf numFmtId="4" fontId="58" fillId="42" borderId="317" applyNumberFormat="0" applyProtection="0">
      <alignment vertical="center"/>
    </xf>
    <xf numFmtId="4" fontId="117" fillId="42" borderId="317" applyNumberFormat="0" applyProtection="0">
      <alignment vertical="center"/>
    </xf>
    <xf numFmtId="4" fontId="58" fillId="42" borderId="317" applyNumberFormat="0" applyProtection="0">
      <alignment horizontal="left" vertical="center" indent="1"/>
    </xf>
    <xf numFmtId="4" fontId="58" fillId="42" borderId="317" applyNumberFormat="0" applyProtection="0">
      <alignment horizontal="left" vertical="center" indent="1"/>
    </xf>
    <xf numFmtId="0" fontId="58" fillId="42" borderId="317" applyNumberFormat="0" applyProtection="0">
      <alignment horizontal="left" vertical="top" indent="1"/>
    </xf>
    <xf numFmtId="4" fontId="95" fillId="0" borderId="305" applyNumberFormat="0" applyProtection="0">
      <alignment horizontal="left" vertical="center" indent="1"/>
    </xf>
    <xf numFmtId="4" fontId="95" fillId="104" borderId="317" applyNumberFormat="0" applyProtection="0">
      <alignment horizontal="right" vertical="center"/>
    </xf>
    <xf numFmtId="4" fontId="95" fillId="105" borderId="317" applyNumberFormat="0" applyProtection="0">
      <alignment horizontal="right" vertical="center"/>
    </xf>
    <xf numFmtId="4" fontId="95" fillId="106" borderId="317" applyNumberFormat="0" applyProtection="0">
      <alignment horizontal="right" vertical="center"/>
    </xf>
    <xf numFmtId="4" fontId="95" fillId="100" borderId="317" applyNumberFormat="0" applyProtection="0">
      <alignment horizontal="right" vertical="center"/>
    </xf>
    <xf numFmtId="4" fontId="95" fillId="107" borderId="317" applyNumberFormat="0" applyProtection="0">
      <alignment horizontal="right" vertical="center"/>
    </xf>
    <xf numFmtId="4" fontId="95" fillId="108" borderId="317" applyNumberFormat="0" applyProtection="0">
      <alignment horizontal="right" vertical="center"/>
    </xf>
    <xf numFmtId="4" fontId="95" fillId="109" borderId="317" applyNumberFormat="0" applyProtection="0">
      <alignment horizontal="right" vertical="center"/>
    </xf>
    <xf numFmtId="4" fontId="95" fillId="110" borderId="317" applyNumberFormat="0" applyProtection="0">
      <alignment horizontal="right" vertical="center"/>
    </xf>
    <xf numFmtId="4" fontId="95" fillId="102" borderId="317" applyNumberFormat="0" applyProtection="0">
      <alignment horizontal="right" vertical="center"/>
    </xf>
    <xf numFmtId="4" fontId="95" fillId="0" borderId="305" applyNumberFormat="0" applyProtection="0">
      <alignment horizontal="left" vertical="center" indent="1"/>
    </xf>
    <xf numFmtId="0" fontId="64" fillId="0" borderId="318" applyNumberFormat="0" applyProtection="0">
      <alignment horizontal="left" vertical="center" indent="1"/>
    </xf>
    <xf numFmtId="0" fontId="64" fillId="0" borderId="318" applyNumberFormat="0" applyProtection="0">
      <alignment horizontal="left" vertical="center" indent="1"/>
    </xf>
    <xf numFmtId="0" fontId="63" fillId="47" borderId="317" applyNumberFormat="0" applyProtection="0">
      <alignment horizontal="left" vertical="top" indent="1"/>
    </xf>
    <xf numFmtId="0" fontId="64" fillId="0" borderId="305" applyNumberFormat="0" applyProtection="0">
      <alignment horizontal="left" vertical="center" indent="1"/>
    </xf>
    <xf numFmtId="0" fontId="64" fillId="0" borderId="305" applyNumberFormat="0" applyProtection="0">
      <alignment horizontal="left" vertical="center" indent="1"/>
    </xf>
    <xf numFmtId="0" fontId="63" fillId="43" borderId="317" applyNumberFormat="0" applyProtection="0">
      <alignment horizontal="left" vertical="top" indent="1"/>
    </xf>
    <xf numFmtId="0" fontId="64" fillId="0" borderId="305" applyNumberFormat="0" applyProtection="0">
      <alignment horizontal="left" vertical="center" indent="1"/>
    </xf>
    <xf numFmtId="0" fontId="63" fillId="49" borderId="317" applyNumberFormat="0" applyProtection="0">
      <alignment horizontal="left" vertical="top" indent="1"/>
    </xf>
    <xf numFmtId="0" fontId="64" fillId="0" borderId="305" applyNumberFormat="0" applyProtection="0">
      <alignment horizontal="left" vertical="center" indent="1"/>
    </xf>
    <xf numFmtId="0" fontId="63" fillId="50" borderId="317" applyNumberFormat="0" applyProtection="0">
      <alignment horizontal="left" vertical="top" indent="1"/>
    </xf>
    <xf numFmtId="4" fontId="95" fillId="40" borderId="317" applyNumberFormat="0" applyProtection="0">
      <alignment vertical="center"/>
    </xf>
    <xf numFmtId="4" fontId="96" fillId="40" borderId="317" applyNumberFormat="0" applyProtection="0">
      <alignment vertical="center"/>
    </xf>
    <xf numFmtId="4" fontId="95" fillId="40" borderId="317" applyNumberFormat="0" applyProtection="0">
      <alignment horizontal="left" vertical="center" indent="1"/>
    </xf>
    <xf numFmtId="0" fontId="95" fillId="40" borderId="317" applyNumberFormat="0" applyProtection="0">
      <alignment horizontal="left" vertical="top" indent="1"/>
    </xf>
    <xf numFmtId="4" fontId="96" fillId="50" borderId="317" applyNumberFormat="0" applyProtection="0">
      <alignment horizontal="right" vertical="center"/>
    </xf>
    <xf numFmtId="4" fontId="118" fillId="0" borderId="305" applyNumberFormat="0" applyProtection="0">
      <alignment horizontal="center" vertical="center" wrapText="1"/>
    </xf>
    <xf numFmtId="4" fontId="118" fillId="0" borderId="305" applyNumberFormat="0" applyProtection="0">
      <alignment horizontal="center" vertical="center" wrapText="1"/>
    </xf>
    <xf numFmtId="0" fontId="95" fillId="0" borderId="305" applyNumberFormat="0" applyProtection="0">
      <alignment horizontal="center" vertical="center" wrapText="1"/>
    </xf>
    <xf numFmtId="0" fontId="58" fillId="0" borderId="305" applyNumberFormat="0" applyProtection="0">
      <alignment horizontal="center" vertical="center" wrapText="1"/>
    </xf>
    <xf numFmtId="0" fontId="95" fillId="0" borderId="305" applyNumberFormat="0" applyProtection="0">
      <alignment horizontal="center" vertical="center" wrapText="1"/>
    </xf>
    <xf numFmtId="4" fontId="103" fillId="0" borderId="305" applyNumberFormat="0" applyProtection="0">
      <alignment horizontal="left" vertical="center" indent="1"/>
    </xf>
    <xf numFmtId="4" fontId="119" fillId="50" borderId="317" applyNumberFormat="0" applyProtection="0">
      <alignment horizontal="right" vertical="center"/>
    </xf>
    <xf numFmtId="0" fontId="9" fillId="0" borderId="328">
      <alignment horizontal="left" vertical="center"/>
    </xf>
    <xf numFmtId="10" fontId="63" fillId="40" borderId="305" applyNumberFormat="0" applyBorder="0" applyAlignment="0" applyProtection="0"/>
    <xf numFmtId="10" fontId="63" fillId="40" borderId="305" applyNumberFormat="0" applyBorder="0" applyAlignment="0" applyProtection="0"/>
    <xf numFmtId="4" fontId="103" fillId="0" borderId="291" applyNumberFormat="0" applyProtection="0">
      <alignment horizontal="left" vertical="center" indent="1"/>
    </xf>
    <xf numFmtId="0" fontId="95" fillId="0" borderId="291" applyNumberFormat="0" applyProtection="0">
      <alignment horizontal="center" vertical="center" wrapText="1"/>
    </xf>
    <xf numFmtId="0" fontId="58" fillId="0" borderId="291" applyNumberFormat="0" applyProtection="0">
      <alignment horizontal="center" vertical="center" wrapText="1"/>
    </xf>
    <xf numFmtId="0" fontId="95" fillId="0" borderId="291" applyNumberFormat="0" applyProtection="0">
      <alignment horizontal="center" vertical="center" wrapText="1"/>
    </xf>
    <xf numFmtId="4" fontId="118" fillId="0" borderId="291" applyNumberFormat="0" applyProtection="0">
      <alignment horizontal="center" vertical="center" wrapText="1"/>
    </xf>
    <xf numFmtId="4" fontId="118" fillId="0" borderId="291" applyNumberFormat="0" applyProtection="0">
      <alignment horizontal="center" vertical="center" wrapText="1"/>
    </xf>
    <xf numFmtId="4" fontId="95" fillId="0" borderId="291" applyNumberFormat="0" applyProtection="0">
      <alignment horizontal="right" vertical="center"/>
    </xf>
    <xf numFmtId="0" fontId="64" fillId="0" borderId="291" applyNumberFormat="0" applyProtection="0">
      <alignment horizontal="left" vertical="center" indent="1"/>
    </xf>
    <xf numFmtId="0" fontId="64" fillId="0" borderId="291" applyNumberFormat="0" applyProtection="0">
      <alignment horizontal="left" vertical="center" indent="1"/>
    </xf>
    <xf numFmtId="0" fontId="64" fillId="0" borderId="291" applyNumberFormat="0" applyProtection="0">
      <alignment horizontal="left" vertical="center" indent="1"/>
    </xf>
    <xf numFmtId="0" fontId="64" fillId="0" borderId="291" applyNumberFormat="0" applyProtection="0">
      <alignment horizontal="left" vertical="center" indent="1"/>
    </xf>
    <xf numFmtId="4" fontId="95" fillId="0" borderId="291" applyNumberFormat="0" applyProtection="0">
      <alignment horizontal="right" vertical="center"/>
    </xf>
    <xf numFmtId="4" fontId="95" fillId="0" borderId="291" applyNumberFormat="0" applyProtection="0">
      <alignment horizontal="right" vertical="center"/>
    </xf>
    <xf numFmtId="4" fontId="95" fillId="0" borderId="291" applyNumberFormat="0" applyProtection="0">
      <alignment horizontal="left" vertical="center" indent="1"/>
    </xf>
    <xf numFmtId="4" fontId="95" fillId="92" borderId="315" applyNumberFormat="0" applyProtection="0">
      <alignment horizontal="left" vertical="center" indent="1"/>
    </xf>
    <xf numFmtId="4" fontId="99" fillId="93" borderId="315" applyNumberFormat="0" applyProtection="0">
      <alignment horizontal="left" vertical="center" indent="1"/>
    </xf>
    <xf numFmtId="0" fontId="5" fillId="96" borderId="305" applyNumberFormat="0">
      <protection locked="0"/>
    </xf>
    <xf numFmtId="0" fontId="5" fillId="96" borderId="305" applyNumberFormat="0">
      <protection locked="0"/>
    </xf>
    <xf numFmtId="0" fontId="95" fillId="48" borderId="317" applyNumberFormat="0" applyProtection="0">
      <alignment horizontal="left" vertical="top" indent="1"/>
    </xf>
    <xf numFmtId="0" fontId="63" fillId="98" borderId="305"/>
    <xf numFmtId="0" fontId="63" fillId="98" borderId="305"/>
    <xf numFmtId="0" fontId="5" fillId="96" borderId="291" applyNumberFormat="0">
      <protection locked="0"/>
    </xf>
    <xf numFmtId="0" fontId="5" fillId="96" borderId="291" applyNumberFormat="0">
      <protection locked="0"/>
    </xf>
    <xf numFmtId="4" fontId="97" fillId="40" borderId="291" applyNumberFormat="0" applyProtection="0">
      <alignment vertical="center"/>
    </xf>
    <xf numFmtId="4" fontId="97" fillId="40" borderId="291" applyNumberFormat="0" applyProtection="0">
      <alignment vertical="center"/>
    </xf>
    <xf numFmtId="4" fontId="95" fillId="0" borderId="291" applyNumberFormat="0" applyProtection="0">
      <alignment horizontal="right" vertical="center"/>
    </xf>
    <xf numFmtId="4" fontId="95" fillId="0" borderId="291" applyNumberFormat="0" applyProtection="0">
      <alignment horizontal="right" vertical="center"/>
    </xf>
    <xf numFmtId="4" fontId="95" fillId="51" borderId="291" applyNumberFormat="0" applyProtection="0">
      <alignment horizontal="center" vertical="center" wrapText="1"/>
    </xf>
    <xf numFmtId="0" fontId="55" fillId="43" borderId="317" applyNumberFormat="0" applyProtection="0">
      <alignment horizontal="centerContinuous" vertical="top"/>
    </xf>
    <xf numFmtId="0" fontId="145" fillId="0" borderId="0" applyNumberFormat="0" applyBorder="0" applyProtection="0"/>
    <xf numFmtId="0" fontId="129" fillId="0" borderId="0" applyNumberFormat="0" applyFont="0" applyBorder="0" applyProtection="0"/>
    <xf numFmtId="0" fontId="145" fillId="0" borderId="0" applyNumberFormat="0" applyBorder="0" applyProtection="0"/>
    <xf numFmtId="0" fontId="129" fillId="0" borderId="0" applyNumberFormat="0" applyFont="0" applyBorder="0" applyProtection="0"/>
    <xf numFmtId="199" fontId="129" fillId="0" borderId="0" applyFont="0" applyFill="0" applyBorder="0" applyAlignment="0" applyProtection="0"/>
    <xf numFmtId="199" fontId="129" fillId="0" borderId="0" applyFont="0" applyFill="0" applyBorder="0" applyAlignment="0" applyProtection="0"/>
    <xf numFmtId="0" fontId="129" fillId="0" borderId="0" applyNumberFormat="0" applyFont="0" applyBorder="0" applyProtection="0"/>
    <xf numFmtId="0" fontId="129" fillId="0" borderId="0" applyNumberFormat="0" applyFont="0" applyBorder="0" applyProtection="0"/>
    <xf numFmtId="0" fontId="5" fillId="0" borderId="0"/>
    <xf numFmtId="0" fontId="129" fillId="0" borderId="0"/>
    <xf numFmtId="0" fontId="167" fillId="0" borderId="0" applyNumberFormat="0" applyFill="0" applyBorder="0" applyAlignment="0" applyProtection="0"/>
    <xf numFmtId="4" fontId="95" fillId="41" borderId="331" applyNumberFormat="0" applyProtection="0">
      <alignment vertical="center"/>
    </xf>
    <xf numFmtId="4" fontId="95" fillId="41" borderId="331" applyNumberFormat="0" applyProtection="0">
      <alignment vertical="center"/>
    </xf>
    <xf numFmtId="4" fontId="96" fillId="41" borderId="331" applyNumberFormat="0" applyProtection="0">
      <alignment vertical="center"/>
    </xf>
    <xf numFmtId="4" fontId="96" fillId="41" borderId="331" applyNumberFormat="0" applyProtection="0">
      <alignment vertical="center"/>
    </xf>
    <xf numFmtId="4" fontId="95" fillId="41" borderId="331" applyNumberFormat="0" applyProtection="0">
      <alignment horizontal="left" vertical="center" indent="1"/>
    </xf>
    <xf numFmtId="4" fontId="95" fillId="41" borderId="331" applyNumberFormat="0" applyProtection="0">
      <alignment horizontal="left" vertical="center" indent="1"/>
    </xf>
    <xf numFmtId="4" fontId="63" fillId="86" borderId="331" applyNumberFormat="0" applyProtection="0">
      <alignment horizontal="left" vertical="center" indent="1"/>
    </xf>
    <xf numFmtId="4" fontId="63" fillId="86" borderId="331" applyNumberFormat="0" applyProtection="0">
      <alignment horizontal="left" vertical="center" indent="1"/>
    </xf>
    <xf numFmtId="4" fontId="63" fillId="86" borderId="331" applyNumberFormat="0" applyProtection="0">
      <alignment horizontal="left" vertical="center" indent="1"/>
    </xf>
    <xf numFmtId="4" fontId="63" fillId="86" borderId="331" applyNumberFormat="0" applyProtection="0">
      <alignment horizontal="left" vertical="center" indent="1"/>
    </xf>
    <xf numFmtId="4" fontId="95" fillId="30" borderId="331" applyNumberFormat="0" applyProtection="0">
      <alignment horizontal="right" vertical="center"/>
    </xf>
    <xf numFmtId="4" fontId="95" fillId="30" borderId="331" applyNumberFormat="0" applyProtection="0">
      <alignment horizontal="right" vertical="center"/>
    </xf>
    <xf numFmtId="4" fontId="95" fillId="31" borderId="331" applyNumberFormat="0" applyProtection="0">
      <alignment horizontal="right" vertical="center"/>
    </xf>
    <xf numFmtId="4" fontId="95" fillId="31" borderId="331" applyNumberFormat="0" applyProtection="0">
      <alignment horizontal="right" vertical="center"/>
    </xf>
    <xf numFmtId="4" fontId="95" fillId="35" borderId="331" applyNumberFormat="0" applyProtection="0">
      <alignment horizontal="right" vertical="center"/>
    </xf>
    <xf numFmtId="4" fontId="95" fillId="35" borderId="331" applyNumberFormat="0" applyProtection="0">
      <alignment horizontal="right" vertical="center"/>
    </xf>
    <xf numFmtId="4" fontId="95" fillId="33" borderId="331" applyNumberFormat="0" applyProtection="0">
      <alignment horizontal="right" vertical="center"/>
    </xf>
    <xf numFmtId="4" fontId="95" fillId="33" borderId="331" applyNumberFormat="0" applyProtection="0">
      <alignment horizontal="right" vertical="center"/>
    </xf>
    <xf numFmtId="4" fontId="95" fillId="34" borderId="331" applyNumberFormat="0" applyProtection="0">
      <alignment horizontal="right" vertical="center"/>
    </xf>
    <xf numFmtId="4" fontId="95" fillId="34" borderId="331" applyNumberFormat="0" applyProtection="0">
      <alignment horizontal="right" vertical="center"/>
    </xf>
    <xf numFmtId="4" fontId="95" fillId="37" borderId="331" applyNumberFormat="0" applyProtection="0">
      <alignment horizontal="right" vertical="center"/>
    </xf>
    <xf numFmtId="4" fontId="95" fillId="37" borderId="331" applyNumberFormat="0" applyProtection="0">
      <alignment horizontal="right" vertical="center"/>
    </xf>
    <xf numFmtId="4" fontId="95" fillId="36" borderId="331" applyNumberFormat="0" applyProtection="0">
      <alignment horizontal="right" vertical="center"/>
    </xf>
    <xf numFmtId="4" fontId="95" fillId="36" borderId="331" applyNumberFormat="0" applyProtection="0">
      <alignment horizontal="right" vertical="center"/>
    </xf>
    <xf numFmtId="4" fontId="95" fillId="44" borderId="331" applyNumberFormat="0" applyProtection="0">
      <alignment horizontal="right" vertical="center"/>
    </xf>
    <xf numFmtId="4" fontId="95" fillId="44" borderId="331" applyNumberFormat="0" applyProtection="0">
      <alignment horizontal="right" vertical="center"/>
    </xf>
    <xf numFmtId="4" fontId="95" fillId="32" borderId="331" applyNumberFormat="0" applyProtection="0">
      <alignment horizontal="right" vertical="center"/>
    </xf>
    <xf numFmtId="4" fontId="95" fillId="32" borderId="331" applyNumberFormat="0" applyProtection="0">
      <alignment horizontal="right" vertical="center"/>
    </xf>
    <xf numFmtId="4" fontId="58" fillId="90" borderId="331" applyNumberFormat="0" applyProtection="0">
      <alignment horizontal="left" vertical="center" indent="1"/>
    </xf>
    <xf numFmtId="4" fontId="58" fillId="90" borderId="331" applyNumberFormat="0" applyProtection="0">
      <alignment horizontal="left" vertical="center" indent="1"/>
    </xf>
    <xf numFmtId="4" fontId="53" fillId="91" borderId="331" applyNumberFormat="0" applyProtection="0">
      <alignment horizontal="left" vertical="center" indent="1"/>
    </xf>
    <xf numFmtId="4" fontId="53" fillId="91" borderId="331" applyNumberFormat="0" applyProtection="0">
      <alignment horizontal="left" vertical="center" indent="1"/>
    </xf>
    <xf numFmtId="4" fontId="63" fillId="86" borderId="331" applyNumberFormat="0" applyProtection="0">
      <alignment horizontal="right" vertical="center"/>
    </xf>
    <xf numFmtId="4" fontId="63" fillId="86" borderId="331" applyNumberFormat="0" applyProtection="0">
      <alignment horizontal="right" vertical="center"/>
    </xf>
    <xf numFmtId="4" fontId="63" fillId="86" borderId="331" applyNumberFormat="0" applyProtection="0">
      <alignment horizontal="right" vertical="center"/>
    </xf>
    <xf numFmtId="4" fontId="63" fillId="86" borderId="331" applyNumberFormat="0" applyProtection="0">
      <alignment horizontal="right" vertical="center"/>
    </xf>
    <xf numFmtId="4" fontId="95" fillId="92" borderId="331" applyNumberFormat="0" applyProtection="0">
      <alignment horizontal="left" vertical="center" indent="1"/>
    </xf>
    <xf numFmtId="4" fontId="99" fillId="93" borderId="331" applyNumberFormat="0" applyProtection="0">
      <alignment horizontal="left" vertical="center" indent="1"/>
    </xf>
    <xf numFmtId="0" fontId="63" fillId="93" borderId="331" applyNumberFormat="0" applyProtection="0">
      <alignment horizontal="left" vertical="center" indent="1"/>
    </xf>
    <xf numFmtId="0" fontId="63" fillId="93" borderId="331" applyNumberFormat="0" applyProtection="0">
      <alignment horizontal="left" vertical="center" indent="1"/>
    </xf>
    <xf numFmtId="0" fontId="63" fillId="95" borderId="331" applyNumberFormat="0" applyProtection="0">
      <alignment horizontal="left" vertical="center" indent="1"/>
    </xf>
    <xf numFmtId="0" fontId="63" fillId="95" borderId="331" applyNumberFormat="0" applyProtection="0">
      <alignment horizontal="left" vertical="center" indent="1"/>
    </xf>
    <xf numFmtId="0" fontId="63" fillId="94" borderId="331" applyNumberFormat="0" applyProtection="0">
      <alignment horizontal="left" vertical="center" indent="1"/>
    </xf>
    <xf numFmtId="0" fontId="63" fillId="94" borderId="331" applyNumberFormat="0" applyProtection="0">
      <alignment horizontal="left" vertical="center" indent="1"/>
    </xf>
    <xf numFmtId="0" fontId="63" fillId="86" borderId="331" applyNumberFormat="0" applyProtection="0">
      <alignment horizontal="left" vertical="center" indent="1"/>
    </xf>
    <xf numFmtId="0" fontId="63" fillId="86" borderId="331" applyNumberFormat="0" applyProtection="0">
      <alignment horizontal="left" vertical="center" indent="1"/>
    </xf>
    <xf numFmtId="4" fontId="100" fillId="0" borderId="331" applyNumberFormat="0" applyProtection="0">
      <alignment vertical="center"/>
    </xf>
    <xf numFmtId="4" fontId="100" fillId="0" borderId="331" applyNumberFormat="0" applyProtection="0">
      <alignment vertical="center"/>
    </xf>
    <xf numFmtId="4" fontId="96" fillId="92" borderId="331" applyNumberFormat="0" applyProtection="0">
      <alignment horizontal="right" vertical="center"/>
    </xf>
    <xf numFmtId="4" fontId="96" fillId="92" borderId="331" applyNumberFormat="0" applyProtection="0">
      <alignment horizontal="right" vertical="center"/>
    </xf>
    <xf numFmtId="4" fontId="63" fillId="86" borderId="331" applyNumberFormat="0" applyProtection="0">
      <alignment horizontal="left" vertical="center" indent="1"/>
    </xf>
    <xf numFmtId="4" fontId="63" fillId="86" borderId="331" applyNumberFormat="0" applyProtection="0">
      <alignment horizontal="left" vertical="center" indent="1"/>
    </xf>
    <xf numFmtId="4" fontId="63" fillId="86" borderId="331" applyNumberFormat="0" applyProtection="0">
      <alignment horizontal="left" vertical="center" indent="1"/>
    </xf>
    <xf numFmtId="4" fontId="63" fillId="86" borderId="331" applyNumberFormat="0" applyProtection="0">
      <alignment horizontal="left" vertical="center" indent="1"/>
    </xf>
    <xf numFmtId="4" fontId="101" fillId="52" borderId="331" applyNumberFormat="0" applyProtection="0">
      <alignment horizontal="left" vertical="center" indent="1"/>
    </xf>
    <xf numFmtId="4" fontId="101" fillId="52" borderId="331" applyNumberFormat="0" applyProtection="0">
      <alignment horizontal="left" vertical="center" indent="1"/>
    </xf>
    <xf numFmtId="0" fontId="100" fillId="0" borderId="331"/>
    <xf numFmtId="0" fontId="100" fillId="0" borderId="331"/>
    <xf numFmtId="4" fontId="100" fillId="0" borderId="331" applyNumberFormat="0" applyProtection="0">
      <alignment horizontal="right" vertical="center"/>
    </xf>
    <xf numFmtId="4" fontId="100" fillId="0" borderId="331" applyNumberFormat="0" applyProtection="0">
      <alignment horizontal="right" vertical="center"/>
    </xf>
    <xf numFmtId="0" fontId="73" fillId="77" borderId="323" applyNumberFormat="0" applyAlignment="0" applyProtection="0"/>
    <xf numFmtId="0" fontId="73" fillId="77" borderId="323" applyNumberFormat="0" applyAlignment="0" applyProtection="0"/>
    <xf numFmtId="0" fontId="74" fillId="78" borderId="316" applyNumberFormat="0" applyAlignment="0" applyProtection="0"/>
    <xf numFmtId="0" fontId="74" fillId="78" borderId="316" applyNumberFormat="0" applyAlignment="0" applyProtection="0"/>
    <xf numFmtId="0" fontId="9" fillId="0" borderId="328">
      <alignment horizontal="left" vertical="center"/>
    </xf>
    <xf numFmtId="0" fontId="9" fillId="0" borderId="328">
      <alignment horizontal="left" vertical="center"/>
    </xf>
    <xf numFmtId="0" fontId="89" fillId="73" borderId="316" applyNumberFormat="0" applyAlignment="0" applyProtection="0"/>
    <xf numFmtId="0" fontId="89" fillId="73" borderId="316" applyNumberFormat="0" applyAlignment="0" applyProtection="0"/>
    <xf numFmtId="0" fontId="90" fillId="82" borderId="324" applyNumberFormat="0" applyAlignment="0" applyProtection="0"/>
    <xf numFmtId="0" fontId="90" fillId="82" borderId="324" applyNumberFormat="0" applyAlignment="0" applyProtection="0"/>
    <xf numFmtId="0" fontId="89" fillId="73" borderId="316" applyNumberFormat="0" applyAlignment="0" applyProtection="0"/>
    <xf numFmtId="0" fontId="89" fillId="73" borderId="316" applyNumberFormat="0" applyAlignment="0" applyProtection="0"/>
    <xf numFmtId="0" fontId="89" fillId="73" borderId="316" applyNumberFormat="0" applyAlignment="0" applyProtection="0"/>
    <xf numFmtId="0" fontId="89" fillId="73" borderId="316" applyNumberFormat="0" applyAlignment="0" applyProtection="0"/>
    <xf numFmtId="0" fontId="89" fillId="73" borderId="316" applyNumberFormat="0" applyAlignment="0" applyProtection="0"/>
    <xf numFmtId="0" fontId="89" fillId="73" borderId="316" applyNumberFormat="0" applyAlignment="0" applyProtection="0"/>
    <xf numFmtId="0" fontId="89" fillId="73" borderId="316" applyNumberFormat="0" applyAlignment="0" applyProtection="0"/>
    <xf numFmtId="0" fontId="89" fillId="73" borderId="316" applyNumberFormat="0" applyAlignment="0" applyProtection="0"/>
    <xf numFmtId="0" fontId="89" fillId="73" borderId="316" applyNumberFormat="0" applyAlignment="0" applyProtection="0"/>
    <xf numFmtId="0" fontId="89" fillId="73" borderId="316" applyNumberFormat="0" applyAlignment="0" applyProtection="0"/>
    <xf numFmtId="0" fontId="89" fillId="73" borderId="316" applyNumberFormat="0" applyAlignment="0" applyProtection="0"/>
    <xf numFmtId="0" fontId="89" fillId="73" borderId="316" applyNumberFormat="0" applyAlignment="0" applyProtection="0"/>
    <xf numFmtId="0" fontId="89" fillId="73" borderId="316" applyNumberFormat="0" applyAlignment="0" applyProtection="0"/>
    <xf numFmtId="0" fontId="89" fillId="73" borderId="316" applyNumberFormat="0" applyAlignment="0" applyProtection="0"/>
    <xf numFmtId="0" fontId="63" fillId="72" borderId="316" applyNumberFormat="0" applyFont="0" applyAlignment="0" applyProtection="0"/>
    <xf numFmtId="0" fontId="63" fillId="72" borderId="316" applyNumberFormat="0" applyFont="0" applyAlignment="0" applyProtection="0"/>
    <xf numFmtId="0" fontId="5" fillId="72" borderId="325" applyNumberFormat="0" applyFont="0" applyAlignment="0" applyProtection="0"/>
    <xf numFmtId="0" fontId="5" fillId="72" borderId="325" applyNumberFormat="0" applyFont="0" applyAlignment="0" applyProtection="0"/>
    <xf numFmtId="0" fontId="63" fillId="72" borderId="316" applyNumberFormat="0" applyFont="0" applyAlignment="0" applyProtection="0"/>
    <xf numFmtId="0" fontId="63" fillId="72" borderId="316" applyNumberFormat="0" applyFont="0" applyAlignment="0" applyProtection="0"/>
    <xf numFmtId="0" fontId="63" fillId="72" borderId="316" applyNumberFormat="0" applyFont="0" applyAlignment="0" applyProtection="0"/>
    <xf numFmtId="0" fontId="63" fillId="72" borderId="316" applyNumberFormat="0" applyFont="0" applyAlignment="0" applyProtection="0"/>
    <xf numFmtId="0" fontId="63" fillId="72" borderId="316" applyNumberFormat="0" applyFont="0" applyAlignment="0" applyProtection="0"/>
    <xf numFmtId="0" fontId="63" fillId="72" borderId="316" applyNumberFormat="0" applyFont="0" applyAlignment="0" applyProtection="0"/>
    <xf numFmtId="0" fontId="63" fillId="72" borderId="316" applyNumberFormat="0" applyFont="0" applyAlignment="0" applyProtection="0"/>
    <xf numFmtId="0" fontId="63" fillId="72" borderId="316" applyNumberFormat="0" applyFont="0" applyAlignment="0" applyProtection="0"/>
    <xf numFmtId="0" fontId="52" fillId="85" borderId="326" applyNumberFormat="0" applyAlignment="0" applyProtection="0"/>
    <xf numFmtId="0" fontId="52" fillId="85" borderId="326" applyNumberFormat="0" applyAlignment="0" applyProtection="0"/>
    <xf numFmtId="0" fontId="94" fillId="78" borderId="327" applyNumberFormat="0" applyAlignment="0" applyProtection="0"/>
    <xf numFmtId="0" fontId="94" fillId="78" borderId="327" applyNumberFormat="0" applyAlignment="0" applyProtection="0"/>
    <xf numFmtId="4" fontId="58" fillId="42" borderId="317" applyNumberFormat="0" applyProtection="0">
      <alignment vertical="center"/>
    </xf>
    <xf numFmtId="4" fontId="58" fillId="42" borderId="317" applyNumberFormat="0" applyProtection="0">
      <alignment vertical="center"/>
    </xf>
    <xf numFmtId="4" fontId="95" fillId="41" borderId="331" applyNumberFormat="0" applyProtection="0">
      <alignment vertical="center"/>
    </xf>
    <xf numFmtId="4" fontId="95" fillId="41" borderId="331" applyNumberFormat="0" applyProtection="0">
      <alignment vertical="center"/>
    </xf>
    <xf numFmtId="4" fontId="95" fillId="41" borderId="331" applyNumberFormat="0" applyProtection="0">
      <alignment vertical="center"/>
    </xf>
    <xf numFmtId="4" fontId="95" fillId="41" borderId="331" applyNumberFormat="0" applyProtection="0">
      <alignment vertical="center"/>
    </xf>
    <xf numFmtId="4" fontId="63" fillId="41" borderId="316" applyNumberFormat="0" applyProtection="0">
      <alignment vertical="center"/>
    </xf>
    <xf numFmtId="4" fontId="63" fillId="41" borderId="316" applyNumberFormat="0" applyProtection="0">
      <alignment vertical="center"/>
    </xf>
    <xf numFmtId="4" fontId="63" fillId="41" borderId="316" applyNumberFormat="0" applyProtection="0">
      <alignment vertical="center"/>
    </xf>
    <xf numFmtId="4" fontId="63" fillId="41" borderId="316" applyNumberFormat="0" applyProtection="0">
      <alignment vertical="center"/>
    </xf>
    <xf numFmtId="4" fontId="53" fillId="41" borderId="317" applyNumberFormat="0" applyProtection="0">
      <alignment vertical="center"/>
    </xf>
    <xf numFmtId="4" fontId="53" fillId="41" borderId="317" applyNumberFormat="0" applyProtection="0">
      <alignment vertical="center"/>
    </xf>
    <xf numFmtId="4" fontId="53" fillId="41" borderId="317" applyNumberFormat="0" applyProtection="0">
      <alignment vertical="center"/>
    </xf>
    <xf numFmtId="4" fontId="53" fillId="41" borderId="317" applyNumberFormat="0" applyProtection="0">
      <alignment vertical="center"/>
    </xf>
    <xf numFmtId="4" fontId="56" fillId="42" borderId="317" applyNumberFormat="0" applyProtection="0">
      <alignment vertical="center"/>
    </xf>
    <xf numFmtId="4" fontId="56" fillId="42" borderId="317" applyNumberFormat="0" applyProtection="0">
      <alignment vertical="center"/>
    </xf>
    <xf numFmtId="4" fontId="96" fillId="41" borderId="331" applyNumberFormat="0" applyProtection="0">
      <alignment vertical="center"/>
    </xf>
    <xf numFmtId="4" fontId="96" fillId="41" borderId="331" applyNumberFormat="0" applyProtection="0">
      <alignment vertical="center"/>
    </xf>
    <xf numFmtId="4" fontId="96" fillId="41" borderId="331" applyNumberFormat="0" applyProtection="0">
      <alignment vertical="center"/>
    </xf>
    <xf numFmtId="4" fontId="96" fillId="41" borderId="331" applyNumberFormat="0" applyProtection="0">
      <alignment vertical="center"/>
    </xf>
    <xf numFmtId="4" fontId="97" fillId="42" borderId="316" applyNumberFormat="0" applyProtection="0">
      <alignment vertical="center"/>
    </xf>
    <xf numFmtId="4" fontId="97" fillId="42" borderId="316" applyNumberFormat="0" applyProtection="0">
      <alignment vertical="center"/>
    </xf>
    <xf numFmtId="4" fontId="97" fillId="42" borderId="316" applyNumberFormat="0" applyProtection="0">
      <alignment vertical="center"/>
    </xf>
    <xf numFmtId="4" fontId="97" fillId="42" borderId="316" applyNumberFormat="0" applyProtection="0">
      <alignment vertical="center"/>
    </xf>
    <xf numFmtId="4" fontId="56" fillId="42" borderId="317" applyNumberFormat="0" applyProtection="0">
      <alignment vertical="center"/>
    </xf>
    <xf numFmtId="4" fontId="56" fillId="42" borderId="317" applyNumberFormat="0" applyProtection="0">
      <alignment vertical="center"/>
    </xf>
    <xf numFmtId="4" fontId="58" fillId="42" borderId="317" applyNumberFormat="0" applyProtection="0">
      <alignment horizontal="left" vertical="center" indent="1"/>
    </xf>
    <xf numFmtId="4" fontId="58" fillId="42" borderId="317" applyNumberFormat="0" applyProtection="0">
      <alignment horizontal="left" vertical="center" indent="1"/>
    </xf>
    <xf numFmtId="4" fontId="95" fillId="41" borderId="331" applyNumberFormat="0" applyProtection="0">
      <alignment horizontal="left" vertical="center" indent="1"/>
    </xf>
    <xf numFmtId="4" fontId="95" fillId="41" borderId="331" applyNumberFormat="0" applyProtection="0">
      <alignment horizontal="left" vertical="center" indent="1"/>
    </xf>
    <xf numFmtId="4" fontId="95" fillId="41" borderId="331" applyNumberFormat="0" applyProtection="0">
      <alignment horizontal="left" vertical="center" indent="1"/>
    </xf>
    <xf numFmtId="4" fontId="95" fillId="41" borderId="331" applyNumberFormat="0" applyProtection="0">
      <alignment horizontal="left" vertical="center" indent="1"/>
    </xf>
    <xf numFmtId="4" fontId="63" fillId="42" borderId="316" applyNumberFormat="0" applyProtection="0">
      <alignment horizontal="left" vertical="center" indent="1"/>
    </xf>
    <xf numFmtId="4" fontId="63" fillId="42" borderId="316" applyNumberFormat="0" applyProtection="0">
      <alignment horizontal="left" vertical="center" indent="1"/>
    </xf>
    <xf numFmtId="4" fontId="63" fillId="42" borderId="316" applyNumberFormat="0" applyProtection="0">
      <alignment horizontal="left" vertical="center" indent="1"/>
    </xf>
    <xf numFmtId="4" fontId="63" fillId="42" borderId="316" applyNumberFormat="0" applyProtection="0">
      <alignment horizontal="left" vertical="center" indent="1"/>
    </xf>
    <xf numFmtId="4" fontId="53" fillId="42" borderId="317" applyNumberFormat="0" applyProtection="0">
      <alignment horizontal="left" vertical="center" indent="1"/>
    </xf>
    <xf numFmtId="4" fontId="53" fillId="42" borderId="317" applyNumberFormat="0" applyProtection="0">
      <alignment horizontal="left" vertical="center" indent="1"/>
    </xf>
    <xf numFmtId="4" fontId="53" fillId="42" borderId="317" applyNumberFormat="0" applyProtection="0">
      <alignment horizontal="left" vertical="center" indent="1"/>
    </xf>
    <xf numFmtId="4" fontId="53" fillId="42" borderId="317" applyNumberFormat="0" applyProtection="0">
      <alignment horizontal="left" vertical="center" indent="1"/>
    </xf>
    <xf numFmtId="0" fontId="53" fillId="42" borderId="317" applyNumberFormat="0" applyProtection="0">
      <alignment horizontal="left" vertical="top" indent="1"/>
    </xf>
    <xf numFmtId="0" fontId="53" fillId="42" borderId="317" applyNumberFormat="0" applyProtection="0">
      <alignment horizontal="left" vertical="top" indent="1"/>
    </xf>
    <xf numFmtId="0" fontId="58" fillId="41" borderId="317" applyNumberFormat="0" applyProtection="0">
      <alignment horizontal="left" vertical="top" indent="1"/>
    </xf>
    <xf numFmtId="0" fontId="58" fillId="41" borderId="317" applyNumberFormat="0" applyProtection="0">
      <alignment horizontal="left" vertical="top" indent="1"/>
    </xf>
    <xf numFmtId="0" fontId="58" fillId="41" borderId="317" applyNumberFormat="0" applyProtection="0">
      <alignment horizontal="left" vertical="top" indent="1"/>
    </xf>
    <xf numFmtId="0" fontId="58" fillId="41" borderId="317" applyNumberFormat="0" applyProtection="0">
      <alignment horizontal="left" vertical="top" indent="1"/>
    </xf>
    <xf numFmtId="0" fontId="53" fillId="42" borderId="317" applyNumberFormat="0" applyProtection="0">
      <alignment horizontal="left" vertical="top" indent="1"/>
    </xf>
    <xf numFmtId="0" fontId="53" fillId="42" borderId="317" applyNumberFormat="0" applyProtection="0">
      <alignment horizontal="left" vertical="top" indent="1"/>
    </xf>
    <xf numFmtId="4" fontId="63" fillId="86" borderId="331" applyNumberFormat="0" applyProtection="0">
      <alignment horizontal="left" vertical="center" indent="1"/>
    </xf>
    <xf numFmtId="4" fontId="63" fillId="86" borderId="331" applyNumberFormat="0" applyProtection="0">
      <alignment horizontal="left" vertical="center" indent="1"/>
    </xf>
    <xf numFmtId="4" fontId="63" fillId="86" borderId="331" applyNumberFormat="0" applyProtection="0">
      <alignment horizontal="left" vertical="center" indent="1"/>
    </xf>
    <xf numFmtId="4" fontId="63" fillId="86" borderId="331" applyNumberFormat="0" applyProtection="0">
      <alignment horizontal="left" vertical="center" indent="1"/>
    </xf>
    <xf numFmtId="4" fontId="63" fillId="86" borderId="331" applyNumberFormat="0" applyProtection="0">
      <alignment horizontal="left" vertical="center" indent="1"/>
    </xf>
    <xf numFmtId="4" fontId="63" fillId="86" borderId="331" applyNumberFormat="0" applyProtection="0">
      <alignment horizontal="left" vertical="center" indent="1"/>
    </xf>
    <xf numFmtId="4" fontId="63" fillId="87" borderId="316" applyNumberFormat="0" applyProtection="0">
      <alignment horizontal="left" vertical="center" indent="1"/>
    </xf>
    <xf numFmtId="4" fontId="63" fillId="87" borderId="316" applyNumberFormat="0" applyProtection="0">
      <alignment horizontal="left" vertical="center" indent="1"/>
    </xf>
    <xf numFmtId="4" fontId="63" fillId="87" borderId="316" applyNumberFormat="0" applyProtection="0">
      <alignment horizontal="left" vertical="center" indent="1"/>
    </xf>
    <xf numFmtId="4" fontId="63" fillId="87" borderId="316" applyNumberFormat="0" applyProtection="0">
      <alignment horizontal="left" vertical="center" indent="1"/>
    </xf>
    <xf numFmtId="4" fontId="55" fillId="30" borderId="317" applyNumberFormat="0" applyProtection="0">
      <alignment horizontal="right" vertical="center"/>
    </xf>
    <xf numFmtId="4" fontId="55" fillId="30" borderId="317" applyNumberFormat="0" applyProtection="0">
      <alignment horizontal="right" vertical="center"/>
    </xf>
    <xf numFmtId="4" fontId="95" fillId="30" borderId="331" applyNumberFormat="0" applyProtection="0">
      <alignment horizontal="right" vertical="center"/>
    </xf>
    <xf numFmtId="4" fontId="95" fillId="30" borderId="331" applyNumberFormat="0" applyProtection="0">
      <alignment horizontal="right" vertical="center"/>
    </xf>
    <xf numFmtId="4" fontId="95" fillId="30" borderId="331" applyNumberFormat="0" applyProtection="0">
      <alignment horizontal="right" vertical="center"/>
    </xf>
    <xf numFmtId="4" fontId="95" fillId="30" borderId="331" applyNumberFormat="0" applyProtection="0">
      <alignment horizontal="right" vertical="center"/>
    </xf>
    <xf numFmtId="4" fontId="63" fillId="30" borderId="316" applyNumberFormat="0" applyProtection="0">
      <alignment horizontal="right" vertical="center"/>
    </xf>
    <xf numFmtId="4" fontId="63" fillId="30" borderId="316" applyNumberFormat="0" applyProtection="0">
      <alignment horizontal="right" vertical="center"/>
    </xf>
    <xf numFmtId="4" fontId="63" fillId="30" borderId="316" applyNumberFormat="0" applyProtection="0">
      <alignment horizontal="right" vertical="center"/>
    </xf>
    <xf numFmtId="4" fontId="63" fillId="30" borderId="316" applyNumberFormat="0" applyProtection="0">
      <alignment horizontal="right" vertical="center"/>
    </xf>
    <xf numFmtId="4" fontId="55" fillId="30" borderId="317" applyNumberFormat="0" applyProtection="0">
      <alignment horizontal="right" vertical="center"/>
    </xf>
    <xf numFmtId="4" fontId="55" fillId="30" borderId="317" applyNumberFormat="0" applyProtection="0">
      <alignment horizontal="right" vertical="center"/>
    </xf>
    <xf numFmtId="4" fontId="55" fillId="31" borderId="317" applyNumberFormat="0" applyProtection="0">
      <alignment horizontal="right" vertical="center"/>
    </xf>
    <xf numFmtId="4" fontId="55" fillId="31" borderId="317" applyNumberFormat="0" applyProtection="0">
      <alignment horizontal="right" vertical="center"/>
    </xf>
    <xf numFmtId="4" fontId="95" fillId="31" borderId="331" applyNumberFormat="0" applyProtection="0">
      <alignment horizontal="right" vertical="center"/>
    </xf>
    <xf numFmtId="4" fontId="95" fillId="31" borderId="331" applyNumberFormat="0" applyProtection="0">
      <alignment horizontal="right" vertical="center"/>
    </xf>
    <xf numFmtId="4" fontId="95" fillId="31" borderId="331" applyNumberFormat="0" applyProtection="0">
      <alignment horizontal="right" vertical="center"/>
    </xf>
    <xf numFmtId="4" fontId="95" fillId="31" borderId="331" applyNumberFormat="0" applyProtection="0">
      <alignment horizontal="right" vertical="center"/>
    </xf>
    <xf numFmtId="4" fontId="63" fillId="88" borderId="316" applyNumberFormat="0" applyProtection="0">
      <alignment horizontal="right" vertical="center"/>
    </xf>
    <xf numFmtId="4" fontId="63" fillId="88" borderId="316" applyNumberFormat="0" applyProtection="0">
      <alignment horizontal="right" vertical="center"/>
    </xf>
    <xf numFmtId="4" fontId="63" fillId="88" borderId="316" applyNumberFormat="0" applyProtection="0">
      <alignment horizontal="right" vertical="center"/>
    </xf>
    <xf numFmtId="4" fontId="63" fillId="88" borderId="316" applyNumberFormat="0" applyProtection="0">
      <alignment horizontal="right" vertical="center"/>
    </xf>
    <xf numFmtId="4" fontId="55" fillId="31" borderId="317" applyNumberFormat="0" applyProtection="0">
      <alignment horizontal="right" vertical="center"/>
    </xf>
    <xf numFmtId="4" fontId="55" fillId="31" borderId="317" applyNumberFormat="0" applyProtection="0">
      <alignment horizontal="right" vertical="center"/>
    </xf>
    <xf numFmtId="4" fontId="55" fillId="35" borderId="317" applyNumberFormat="0" applyProtection="0">
      <alignment horizontal="right" vertical="center"/>
    </xf>
    <xf numFmtId="4" fontId="55" fillId="35" borderId="317" applyNumberFormat="0" applyProtection="0">
      <alignment horizontal="right" vertical="center"/>
    </xf>
    <xf numFmtId="4" fontId="95" fillId="35" borderId="331" applyNumberFormat="0" applyProtection="0">
      <alignment horizontal="right" vertical="center"/>
    </xf>
    <xf numFmtId="4" fontId="95" fillId="35" borderId="331" applyNumberFormat="0" applyProtection="0">
      <alignment horizontal="right" vertical="center"/>
    </xf>
    <xf numFmtId="4" fontId="95" fillId="35" borderId="331" applyNumberFormat="0" applyProtection="0">
      <alignment horizontal="right" vertical="center"/>
    </xf>
    <xf numFmtId="4" fontId="95" fillId="35" borderId="331" applyNumberFormat="0" applyProtection="0">
      <alignment horizontal="right" vertical="center"/>
    </xf>
    <xf numFmtId="4" fontId="63" fillId="35" borderId="318" applyNumberFormat="0" applyProtection="0">
      <alignment horizontal="right" vertical="center"/>
    </xf>
    <xf numFmtId="4" fontId="63" fillId="35" borderId="318" applyNumberFormat="0" applyProtection="0">
      <alignment horizontal="right" vertical="center"/>
    </xf>
    <xf numFmtId="4" fontId="55" fillId="35" borderId="317" applyNumberFormat="0" applyProtection="0">
      <alignment horizontal="right" vertical="center"/>
    </xf>
    <xf numFmtId="4" fontId="55" fillId="35" borderId="317" applyNumberFormat="0" applyProtection="0">
      <alignment horizontal="right" vertical="center"/>
    </xf>
    <xf numFmtId="4" fontId="55" fillId="33" borderId="317" applyNumberFormat="0" applyProtection="0">
      <alignment horizontal="right" vertical="center"/>
    </xf>
    <xf numFmtId="4" fontId="55" fillId="33" borderId="317" applyNumberFormat="0" applyProtection="0">
      <alignment horizontal="right" vertical="center"/>
    </xf>
    <xf numFmtId="4" fontId="95" fillId="33" borderId="331" applyNumberFormat="0" applyProtection="0">
      <alignment horizontal="right" vertical="center"/>
    </xf>
    <xf numFmtId="4" fontId="95" fillId="33" borderId="331" applyNumberFormat="0" applyProtection="0">
      <alignment horizontal="right" vertical="center"/>
    </xf>
    <xf numFmtId="4" fontId="95" fillId="33" borderId="331" applyNumberFormat="0" applyProtection="0">
      <alignment horizontal="right" vertical="center"/>
    </xf>
    <xf numFmtId="4" fontId="95" fillId="33" borderId="331" applyNumberFormat="0" applyProtection="0">
      <alignment horizontal="right" vertical="center"/>
    </xf>
    <xf numFmtId="4" fontId="63" fillId="33" borderId="316" applyNumberFormat="0" applyProtection="0">
      <alignment horizontal="right" vertical="center"/>
    </xf>
    <xf numFmtId="4" fontId="63" fillId="33" borderId="316" applyNumberFormat="0" applyProtection="0">
      <alignment horizontal="right" vertical="center"/>
    </xf>
    <xf numFmtId="4" fontId="63" fillId="33" borderId="316" applyNumberFormat="0" applyProtection="0">
      <alignment horizontal="right" vertical="center"/>
    </xf>
    <xf numFmtId="4" fontId="63" fillId="33" borderId="316" applyNumberFormat="0" applyProtection="0">
      <alignment horizontal="right" vertical="center"/>
    </xf>
    <xf numFmtId="4" fontId="55" fillId="33" borderId="317" applyNumberFormat="0" applyProtection="0">
      <alignment horizontal="right" vertical="center"/>
    </xf>
    <xf numFmtId="4" fontId="55" fillId="33" borderId="317" applyNumberFormat="0" applyProtection="0">
      <alignment horizontal="right" vertical="center"/>
    </xf>
    <xf numFmtId="4" fontId="55" fillId="34" borderId="317" applyNumberFormat="0" applyProtection="0">
      <alignment horizontal="right" vertical="center"/>
    </xf>
    <xf numFmtId="4" fontId="55" fillId="34" borderId="317" applyNumberFormat="0" applyProtection="0">
      <alignment horizontal="right" vertical="center"/>
    </xf>
    <xf numFmtId="4" fontId="95" fillId="34" borderId="331" applyNumberFormat="0" applyProtection="0">
      <alignment horizontal="right" vertical="center"/>
    </xf>
    <xf numFmtId="4" fontId="95" fillId="34" borderId="331" applyNumberFormat="0" applyProtection="0">
      <alignment horizontal="right" vertical="center"/>
    </xf>
    <xf numFmtId="4" fontId="95" fillId="34" borderId="331" applyNumberFormat="0" applyProtection="0">
      <alignment horizontal="right" vertical="center"/>
    </xf>
    <xf numFmtId="4" fontId="95" fillId="34" borderId="331" applyNumberFormat="0" applyProtection="0">
      <alignment horizontal="right" vertical="center"/>
    </xf>
    <xf numFmtId="4" fontId="63" fillId="34" borderId="316" applyNumberFormat="0" applyProtection="0">
      <alignment horizontal="right" vertical="center"/>
    </xf>
    <xf numFmtId="4" fontId="63" fillId="34" borderId="316" applyNumberFormat="0" applyProtection="0">
      <alignment horizontal="right" vertical="center"/>
    </xf>
    <xf numFmtId="4" fontId="63" fillId="34" borderId="316" applyNumberFormat="0" applyProtection="0">
      <alignment horizontal="right" vertical="center"/>
    </xf>
    <xf numFmtId="4" fontId="63" fillId="34" borderId="316" applyNumberFormat="0" applyProtection="0">
      <alignment horizontal="right" vertical="center"/>
    </xf>
    <xf numFmtId="4" fontId="55" fillId="34" borderId="317" applyNumberFormat="0" applyProtection="0">
      <alignment horizontal="right" vertical="center"/>
    </xf>
    <xf numFmtId="4" fontId="55" fillId="34" borderId="317" applyNumberFormat="0" applyProtection="0">
      <alignment horizontal="right" vertical="center"/>
    </xf>
    <xf numFmtId="4" fontId="55" fillId="37" borderId="317" applyNumberFormat="0" applyProtection="0">
      <alignment horizontal="right" vertical="center"/>
    </xf>
    <xf numFmtId="4" fontId="55" fillId="37" borderId="317" applyNumberFormat="0" applyProtection="0">
      <alignment horizontal="right" vertical="center"/>
    </xf>
    <xf numFmtId="4" fontId="95" fillId="37" borderId="331" applyNumberFormat="0" applyProtection="0">
      <alignment horizontal="right" vertical="center"/>
    </xf>
    <xf numFmtId="4" fontId="95" fillId="37" borderId="331" applyNumberFormat="0" applyProtection="0">
      <alignment horizontal="right" vertical="center"/>
    </xf>
    <xf numFmtId="4" fontId="95" fillId="37" borderId="331" applyNumberFormat="0" applyProtection="0">
      <alignment horizontal="right" vertical="center"/>
    </xf>
    <xf numFmtId="4" fontId="95" fillId="37" borderId="331" applyNumberFormat="0" applyProtection="0">
      <alignment horizontal="right" vertical="center"/>
    </xf>
    <xf numFmtId="4" fontId="63" fillId="37" borderId="316" applyNumberFormat="0" applyProtection="0">
      <alignment horizontal="right" vertical="center"/>
    </xf>
    <xf numFmtId="4" fontId="63" fillId="37" borderId="316" applyNumberFormat="0" applyProtection="0">
      <alignment horizontal="right" vertical="center"/>
    </xf>
    <xf numFmtId="4" fontId="63" fillId="37" borderId="316" applyNumberFormat="0" applyProtection="0">
      <alignment horizontal="right" vertical="center"/>
    </xf>
    <xf numFmtId="4" fontId="63" fillId="37" borderId="316" applyNumberFormat="0" applyProtection="0">
      <alignment horizontal="right" vertical="center"/>
    </xf>
    <xf numFmtId="4" fontId="55" fillId="37" borderId="317" applyNumberFormat="0" applyProtection="0">
      <alignment horizontal="right" vertical="center"/>
    </xf>
    <xf numFmtId="4" fontId="55" fillId="37" borderId="317" applyNumberFormat="0" applyProtection="0">
      <alignment horizontal="right" vertical="center"/>
    </xf>
    <xf numFmtId="4" fontId="55" fillId="36" borderId="317" applyNumberFormat="0" applyProtection="0">
      <alignment horizontal="right" vertical="center"/>
    </xf>
    <xf numFmtId="4" fontId="55" fillId="36" borderId="317" applyNumberFormat="0" applyProtection="0">
      <alignment horizontal="right" vertical="center"/>
    </xf>
    <xf numFmtId="4" fontId="95" fillId="36" borderId="331" applyNumberFormat="0" applyProtection="0">
      <alignment horizontal="right" vertical="center"/>
    </xf>
    <xf numFmtId="4" fontId="95" fillId="36" borderId="331" applyNumberFormat="0" applyProtection="0">
      <alignment horizontal="right" vertical="center"/>
    </xf>
    <xf numFmtId="4" fontId="95" fillId="36" borderId="331" applyNumberFormat="0" applyProtection="0">
      <alignment horizontal="right" vertical="center"/>
    </xf>
    <xf numFmtId="4" fontId="95" fillId="36" borderId="331" applyNumberFormat="0" applyProtection="0">
      <alignment horizontal="right" vertical="center"/>
    </xf>
    <xf numFmtId="4" fontId="63" fillId="36" borderId="316" applyNumberFormat="0" applyProtection="0">
      <alignment horizontal="right" vertical="center"/>
    </xf>
    <xf numFmtId="4" fontId="63" fillId="36" borderId="316" applyNumberFormat="0" applyProtection="0">
      <alignment horizontal="right" vertical="center"/>
    </xf>
    <xf numFmtId="4" fontId="63" fillId="36" borderId="316" applyNumberFormat="0" applyProtection="0">
      <alignment horizontal="right" vertical="center"/>
    </xf>
    <xf numFmtId="4" fontId="63" fillId="36" borderId="316" applyNumberFormat="0" applyProtection="0">
      <alignment horizontal="right" vertical="center"/>
    </xf>
    <xf numFmtId="4" fontId="55" fillId="36" borderId="317" applyNumberFormat="0" applyProtection="0">
      <alignment horizontal="right" vertical="center"/>
    </xf>
    <xf numFmtId="4" fontId="55" fillId="36" borderId="317" applyNumberFormat="0" applyProtection="0">
      <alignment horizontal="right" vertical="center"/>
    </xf>
    <xf numFmtId="4" fontId="55" fillId="44" borderId="317" applyNumberFormat="0" applyProtection="0">
      <alignment horizontal="right" vertical="center"/>
    </xf>
    <xf numFmtId="4" fontId="55" fillId="44" borderId="317" applyNumberFormat="0" applyProtection="0">
      <alignment horizontal="right" vertical="center"/>
    </xf>
    <xf numFmtId="4" fontId="95" fillId="44" borderId="331" applyNumberFormat="0" applyProtection="0">
      <alignment horizontal="right" vertical="center"/>
    </xf>
    <xf numFmtId="4" fontId="95" fillId="44" borderId="331" applyNumberFormat="0" applyProtection="0">
      <alignment horizontal="right" vertical="center"/>
    </xf>
    <xf numFmtId="4" fontId="95" fillId="44" borderId="331" applyNumberFormat="0" applyProtection="0">
      <alignment horizontal="right" vertical="center"/>
    </xf>
    <xf numFmtId="4" fontId="95" fillId="44" borderId="331" applyNumberFormat="0" applyProtection="0">
      <alignment horizontal="right" vertical="center"/>
    </xf>
    <xf numFmtId="4" fontId="63" fillId="44" borderId="316" applyNumberFormat="0" applyProtection="0">
      <alignment horizontal="right" vertical="center"/>
    </xf>
    <xf numFmtId="4" fontId="63" fillId="44" borderId="316" applyNumberFormat="0" applyProtection="0">
      <alignment horizontal="right" vertical="center"/>
    </xf>
    <xf numFmtId="4" fontId="63" fillId="44" borderId="316" applyNumberFormat="0" applyProtection="0">
      <alignment horizontal="right" vertical="center"/>
    </xf>
    <xf numFmtId="4" fontId="63" fillId="44" borderId="316" applyNumberFormat="0" applyProtection="0">
      <alignment horizontal="right" vertical="center"/>
    </xf>
    <xf numFmtId="4" fontId="55" fillId="44" borderId="317" applyNumberFormat="0" applyProtection="0">
      <alignment horizontal="right" vertical="center"/>
    </xf>
    <xf numFmtId="4" fontId="55" fillId="44" borderId="317" applyNumberFormat="0" applyProtection="0">
      <alignment horizontal="right" vertical="center"/>
    </xf>
    <xf numFmtId="4" fontId="55" fillId="32" borderId="317" applyNumberFormat="0" applyProtection="0">
      <alignment horizontal="right" vertical="center"/>
    </xf>
    <xf numFmtId="4" fontId="55" fillId="32" borderId="317" applyNumberFormat="0" applyProtection="0">
      <alignment horizontal="right" vertical="center"/>
    </xf>
    <xf numFmtId="4" fontId="95" fillId="32" borderId="331" applyNumberFormat="0" applyProtection="0">
      <alignment horizontal="right" vertical="center"/>
    </xf>
    <xf numFmtId="4" fontId="95" fillId="32" borderId="331" applyNumberFormat="0" applyProtection="0">
      <alignment horizontal="right" vertical="center"/>
    </xf>
    <xf numFmtId="4" fontId="95" fillId="32" borderId="331" applyNumberFormat="0" applyProtection="0">
      <alignment horizontal="right" vertical="center"/>
    </xf>
    <xf numFmtId="4" fontId="95" fillId="32" borderId="331" applyNumberFormat="0" applyProtection="0">
      <alignment horizontal="right" vertical="center"/>
    </xf>
    <xf numFmtId="4" fontId="63" fillId="32" borderId="316" applyNumberFormat="0" applyProtection="0">
      <alignment horizontal="right" vertical="center"/>
    </xf>
    <xf numFmtId="4" fontId="63" fillId="32" borderId="316" applyNumberFormat="0" applyProtection="0">
      <alignment horizontal="right" vertical="center"/>
    </xf>
    <xf numFmtId="4" fontId="63" fillId="32" borderId="316" applyNumberFormat="0" applyProtection="0">
      <alignment horizontal="right" vertical="center"/>
    </xf>
    <xf numFmtId="4" fontId="63" fillId="32" borderId="316" applyNumberFormat="0" applyProtection="0">
      <alignment horizontal="right" vertical="center"/>
    </xf>
    <xf numFmtId="4" fontId="55" fillId="32" borderId="317" applyNumberFormat="0" applyProtection="0">
      <alignment horizontal="right" vertical="center"/>
    </xf>
    <xf numFmtId="4" fontId="55" fillId="32" borderId="317" applyNumberFormat="0" applyProtection="0">
      <alignment horizontal="right" vertical="center"/>
    </xf>
    <xf numFmtId="4" fontId="58" fillId="90" borderId="331" applyNumberFormat="0" applyProtection="0">
      <alignment horizontal="left" vertical="center" indent="1"/>
    </xf>
    <xf numFmtId="4" fontId="58" fillId="90" borderId="331" applyNumberFormat="0" applyProtection="0">
      <alignment horizontal="left" vertical="center" indent="1"/>
    </xf>
    <xf numFmtId="4" fontId="63" fillId="45" borderId="318" applyNumberFormat="0" applyProtection="0">
      <alignment horizontal="left" vertical="center" indent="1"/>
    </xf>
    <xf numFmtId="4" fontId="63" fillId="45" borderId="318" applyNumberFormat="0" applyProtection="0">
      <alignment horizontal="left" vertical="center" indent="1"/>
    </xf>
    <xf numFmtId="4" fontId="53" fillId="91" borderId="331" applyNumberFormat="0" applyProtection="0">
      <alignment horizontal="left" vertical="center" indent="1"/>
    </xf>
    <xf numFmtId="4" fontId="53" fillId="91" borderId="331" applyNumberFormat="0" applyProtection="0">
      <alignment horizontal="left" vertical="center" indent="1"/>
    </xf>
    <xf numFmtId="4" fontId="53" fillId="91" borderId="331" applyNumberFormat="0" applyProtection="0">
      <alignment horizontal="left" vertical="center" indent="1"/>
    </xf>
    <xf numFmtId="4" fontId="53" fillId="91" borderId="331" applyNumberFormat="0" applyProtection="0">
      <alignment horizontal="left" vertical="center" indent="1"/>
    </xf>
    <xf numFmtId="4" fontId="5" fillId="91" borderId="318" applyNumberFormat="0" applyProtection="0">
      <alignment horizontal="left" vertical="center" indent="1"/>
    </xf>
    <xf numFmtId="4" fontId="5" fillId="91" borderId="318" applyNumberFormat="0" applyProtection="0">
      <alignment horizontal="left" vertical="center" indent="1"/>
    </xf>
    <xf numFmtId="4" fontId="5" fillId="91" borderId="318" applyNumberFormat="0" applyProtection="0">
      <alignment horizontal="left" vertical="center" indent="1"/>
    </xf>
    <xf numFmtId="4" fontId="5" fillId="91" borderId="318" applyNumberFormat="0" applyProtection="0">
      <alignment horizontal="left" vertical="center" indent="1"/>
    </xf>
    <xf numFmtId="4" fontId="95" fillId="0" borderId="319" applyNumberFormat="0" applyProtection="0">
      <alignment horizontal="right" vertical="center"/>
    </xf>
    <xf numFmtId="4" fontId="95" fillId="0" borderId="319" applyNumberFormat="0" applyProtection="0">
      <alignment horizontal="right" vertical="center"/>
    </xf>
    <xf numFmtId="4" fontId="63" fillId="86" borderId="345" applyNumberFormat="0" applyProtection="0">
      <alignment horizontal="right" vertical="center"/>
    </xf>
    <xf numFmtId="4" fontId="63" fillId="86" borderId="345" applyNumberFormat="0" applyProtection="0">
      <alignment horizontal="right" vertical="center"/>
    </xf>
    <xf numFmtId="4" fontId="63" fillId="86" borderId="345" applyNumberFormat="0" applyProtection="0">
      <alignment horizontal="right" vertical="center"/>
    </xf>
    <xf numFmtId="4" fontId="63" fillId="86" borderId="345" applyNumberFormat="0" applyProtection="0">
      <alignment horizontal="right" vertical="center"/>
    </xf>
    <xf numFmtId="4" fontId="63" fillId="86" borderId="345" applyNumberFormat="0" applyProtection="0">
      <alignment horizontal="right" vertical="center"/>
    </xf>
    <xf numFmtId="4" fontId="63" fillId="86" borderId="345" applyNumberFormat="0" applyProtection="0">
      <alignment horizontal="right" vertical="center"/>
    </xf>
    <xf numFmtId="4" fontId="63" fillId="86" borderId="345" applyNumberFormat="0" applyProtection="0">
      <alignment horizontal="right" vertical="center"/>
    </xf>
    <xf numFmtId="4" fontId="63" fillId="86" borderId="345" applyNumberFormat="0" applyProtection="0">
      <alignment horizontal="right" vertical="center"/>
    </xf>
    <xf numFmtId="4" fontId="63" fillId="48" borderId="346" applyNumberFormat="0" applyProtection="0">
      <alignment horizontal="right" vertical="center"/>
    </xf>
    <xf numFmtId="4" fontId="63" fillId="48" borderId="346" applyNumberFormat="0" applyProtection="0">
      <alignment horizontal="right" vertical="center"/>
    </xf>
    <xf numFmtId="4" fontId="63" fillId="48" borderId="346" applyNumberFormat="0" applyProtection="0">
      <alignment horizontal="right" vertical="center"/>
    </xf>
    <xf numFmtId="4" fontId="63" fillId="48" borderId="346" applyNumberFormat="0" applyProtection="0">
      <alignment horizontal="right" vertical="center"/>
    </xf>
    <xf numFmtId="4" fontId="55" fillId="48" borderId="347" applyNumberFormat="0" applyProtection="0">
      <alignment horizontal="right" vertical="center"/>
    </xf>
    <xf numFmtId="4" fontId="55" fillId="48" borderId="347" applyNumberFormat="0" applyProtection="0">
      <alignment horizontal="right" vertical="center"/>
    </xf>
    <xf numFmtId="4" fontId="63" fillId="46" borderId="348" applyNumberFormat="0" applyProtection="0">
      <alignment horizontal="left" vertical="center" indent="1"/>
    </xf>
    <xf numFmtId="4" fontId="63" fillId="46" borderId="348" applyNumberFormat="0" applyProtection="0">
      <alignment horizontal="left" vertical="center" indent="1"/>
    </xf>
    <xf numFmtId="4" fontId="63" fillId="48" borderId="348" applyNumberFormat="0" applyProtection="0">
      <alignment horizontal="left" vertical="center" indent="1"/>
    </xf>
    <xf numFmtId="4" fontId="63" fillId="48" borderId="348" applyNumberFormat="0" applyProtection="0">
      <alignment horizontal="left" vertical="center" indent="1"/>
    </xf>
    <xf numFmtId="0" fontId="5" fillId="47" borderId="347" applyNumberFormat="0" applyProtection="0">
      <alignment horizontal="left" vertical="center" indent="1"/>
    </xf>
    <xf numFmtId="0" fontId="5" fillId="47" borderId="347" applyNumberFormat="0" applyProtection="0">
      <alignment horizontal="left" vertical="center" indent="1"/>
    </xf>
    <xf numFmtId="0" fontId="5" fillId="47" borderId="347" applyNumberFormat="0" applyProtection="0">
      <alignment horizontal="left" vertical="center" indent="1"/>
    </xf>
    <xf numFmtId="0" fontId="5" fillId="47" borderId="347" applyNumberFormat="0" applyProtection="0">
      <alignment horizontal="left" vertical="center" indent="1"/>
    </xf>
    <xf numFmtId="0" fontId="5" fillId="47" borderId="347" applyNumberFormat="0" applyProtection="0">
      <alignment horizontal="left" vertical="center" indent="1"/>
    </xf>
    <xf numFmtId="0" fontId="5" fillId="47" borderId="347" applyNumberFormat="0" applyProtection="0">
      <alignment horizontal="left" vertical="center" indent="1"/>
    </xf>
    <xf numFmtId="0" fontId="5" fillId="47" borderId="347" applyNumberFormat="0" applyProtection="0">
      <alignment horizontal="left" vertical="center" indent="1"/>
    </xf>
    <xf numFmtId="0" fontId="5" fillId="47" borderId="347" applyNumberFormat="0" applyProtection="0">
      <alignment horizontal="left" vertical="center" indent="1"/>
    </xf>
    <xf numFmtId="0" fontId="63" fillId="94" borderId="346" applyNumberFormat="0" applyProtection="0">
      <alignment horizontal="left" vertical="center" indent="1"/>
    </xf>
    <xf numFmtId="0" fontId="63" fillId="94" borderId="346" applyNumberFormat="0" applyProtection="0">
      <alignment horizontal="left" vertical="center" indent="1"/>
    </xf>
    <xf numFmtId="0" fontId="5" fillId="47" borderId="347" applyNumberFormat="0" applyProtection="0">
      <alignment horizontal="left" vertical="center" indent="1"/>
    </xf>
    <xf numFmtId="0" fontId="5" fillId="47" borderId="347" applyNumberFormat="0" applyProtection="0">
      <alignment horizontal="left" vertical="center" indent="1"/>
    </xf>
    <xf numFmtId="0" fontId="5" fillId="47" borderId="347" applyNumberFormat="0" applyProtection="0">
      <alignment horizontal="left" vertical="center" indent="1"/>
    </xf>
    <xf numFmtId="0" fontId="5" fillId="47" borderId="347" applyNumberFormat="0" applyProtection="0">
      <alignment horizontal="left" vertical="center" indent="1"/>
    </xf>
    <xf numFmtId="0" fontId="5" fillId="47" borderId="347" applyNumberFormat="0" applyProtection="0">
      <alignment horizontal="left" vertical="center" indent="1"/>
    </xf>
    <xf numFmtId="0" fontId="5" fillId="47" borderId="347" applyNumberFormat="0" applyProtection="0">
      <alignment horizontal="left" vertical="center" indent="1"/>
    </xf>
    <xf numFmtId="0" fontId="63" fillId="93" borderId="345" applyNumberFormat="0" applyProtection="0">
      <alignment horizontal="left" vertical="center" indent="1"/>
    </xf>
    <xf numFmtId="0" fontId="63" fillId="93" borderId="345" applyNumberFormat="0" applyProtection="0">
      <alignment horizontal="left" vertical="center" indent="1"/>
    </xf>
    <xf numFmtId="0" fontId="5" fillId="47" borderId="347" applyNumberFormat="0" applyProtection="0">
      <alignment horizontal="left" vertical="center" indent="1"/>
    </xf>
    <xf numFmtId="0" fontId="5" fillId="47" borderId="347" applyNumberFormat="0" applyProtection="0">
      <alignment horizontal="left" vertical="center" indent="1"/>
    </xf>
    <xf numFmtId="0" fontId="63" fillId="93" borderId="345" applyNumberFormat="0" applyProtection="0">
      <alignment horizontal="left" vertical="center" indent="1"/>
    </xf>
    <xf numFmtId="0" fontId="63" fillId="93" borderId="345" applyNumberFormat="0" applyProtection="0">
      <alignment horizontal="left" vertical="center" indent="1"/>
    </xf>
    <xf numFmtId="0" fontId="5" fillId="47" borderId="347" applyNumberFormat="0" applyProtection="0">
      <alignment horizontal="left" vertical="center" indent="1"/>
    </xf>
    <xf numFmtId="0" fontId="5" fillId="47" borderId="347" applyNumberFormat="0" applyProtection="0">
      <alignment horizontal="left" vertical="center" indent="1"/>
    </xf>
    <xf numFmtId="0" fontId="63" fillId="94" borderId="346" applyNumberFormat="0" applyProtection="0">
      <alignment horizontal="left" vertical="center" indent="1"/>
    </xf>
    <xf numFmtId="0" fontId="63" fillId="94" borderId="346" applyNumberFormat="0" applyProtection="0">
      <alignment horizontal="left" vertical="center" indent="1"/>
    </xf>
    <xf numFmtId="0" fontId="5" fillId="47" borderId="347" applyNumberFormat="0" applyProtection="0">
      <alignment horizontal="left" vertical="center" indent="1"/>
    </xf>
    <xf numFmtId="0" fontId="5" fillId="47" borderId="347" applyNumberFormat="0" applyProtection="0">
      <alignment horizontal="left" vertical="center" indent="1"/>
    </xf>
    <xf numFmtId="0" fontId="5" fillId="47" borderId="347" applyNumberFormat="0" applyProtection="0">
      <alignment horizontal="left" vertical="center" indent="1"/>
    </xf>
    <xf numFmtId="0" fontId="5" fillId="47" borderId="347" applyNumberFormat="0" applyProtection="0">
      <alignment horizontal="left" vertical="center" indent="1"/>
    </xf>
    <xf numFmtId="0" fontId="5" fillId="47" borderId="347" applyNumberFormat="0" applyProtection="0">
      <alignment horizontal="left" vertical="center" indent="1"/>
    </xf>
    <xf numFmtId="0" fontId="5" fillId="47" borderId="347" applyNumberFormat="0" applyProtection="0">
      <alignment horizontal="left" vertical="center" indent="1"/>
    </xf>
    <xf numFmtId="0" fontId="5" fillId="47" borderId="347" applyNumberFormat="0" applyProtection="0">
      <alignment horizontal="left" vertical="center" indent="1"/>
    </xf>
    <xf numFmtId="0" fontId="5" fillId="47" borderId="347" applyNumberFormat="0" applyProtection="0">
      <alignment horizontal="left" vertical="center" indent="1"/>
    </xf>
    <xf numFmtId="0" fontId="5" fillId="47" borderId="347" applyNumberFormat="0" applyProtection="0">
      <alignment horizontal="left" vertical="center" indent="1"/>
    </xf>
    <xf numFmtId="0" fontId="5" fillId="47" borderId="347" applyNumberFormat="0" applyProtection="0">
      <alignment horizontal="left" vertical="center" indent="1"/>
    </xf>
    <xf numFmtId="0" fontId="5" fillId="47" borderId="347" applyNumberFormat="0" applyProtection="0">
      <alignment horizontal="left" vertical="top" indent="1"/>
    </xf>
    <xf numFmtId="0" fontId="5" fillId="47" borderId="347" applyNumberFormat="0" applyProtection="0">
      <alignment horizontal="left" vertical="top" indent="1"/>
    </xf>
    <xf numFmtId="0" fontId="5" fillId="47" borderId="347" applyNumberFormat="0" applyProtection="0">
      <alignment horizontal="left" vertical="top" indent="1"/>
    </xf>
    <xf numFmtId="0" fontId="5" fillId="47" borderId="347" applyNumberFormat="0" applyProtection="0">
      <alignment horizontal="left" vertical="top" indent="1"/>
    </xf>
    <xf numFmtId="0" fontId="63" fillId="91" borderId="347" applyNumberFormat="0" applyProtection="0">
      <alignment horizontal="left" vertical="top" indent="1"/>
    </xf>
    <xf numFmtId="0" fontId="63" fillId="91" borderId="347" applyNumberFormat="0" applyProtection="0">
      <alignment horizontal="left" vertical="top" indent="1"/>
    </xf>
    <xf numFmtId="0" fontId="5" fillId="47" borderId="347" applyNumberFormat="0" applyProtection="0">
      <alignment horizontal="left" vertical="top" indent="1"/>
    </xf>
    <xf numFmtId="0" fontId="5" fillId="47" borderId="347" applyNumberFormat="0" applyProtection="0">
      <alignment horizontal="left" vertical="top" indent="1"/>
    </xf>
    <xf numFmtId="0" fontId="5" fillId="47" borderId="347" applyNumberFormat="0" applyProtection="0">
      <alignment horizontal="left" vertical="top" indent="1"/>
    </xf>
    <xf numFmtId="0" fontId="5" fillId="47" borderId="347" applyNumberFormat="0" applyProtection="0">
      <alignment horizontal="left" vertical="top" indent="1"/>
    </xf>
    <xf numFmtId="0" fontId="5" fillId="47" borderId="347" applyNumberFormat="0" applyProtection="0">
      <alignment horizontal="left" vertical="top" indent="1"/>
    </xf>
    <xf numFmtId="0" fontId="5" fillId="47" borderId="347" applyNumberFormat="0" applyProtection="0">
      <alignment horizontal="left" vertical="top" indent="1"/>
    </xf>
    <xf numFmtId="0" fontId="63" fillId="91" borderId="347" applyNumberFormat="0" applyProtection="0">
      <alignment horizontal="left" vertical="top" indent="1"/>
    </xf>
    <xf numFmtId="0" fontId="63" fillId="91" borderId="347" applyNumberFormat="0" applyProtection="0">
      <alignment horizontal="left" vertical="top" indent="1"/>
    </xf>
    <xf numFmtId="0" fontId="63" fillId="91" borderId="347" applyNumberFormat="0" applyProtection="0">
      <alignment horizontal="left" vertical="top" indent="1"/>
    </xf>
    <xf numFmtId="0" fontId="63" fillId="91" borderId="347" applyNumberFormat="0" applyProtection="0">
      <alignment horizontal="left" vertical="top" indent="1"/>
    </xf>
    <xf numFmtId="0" fontId="5" fillId="47" borderId="347" applyNumberFormat="0" applyProtection="0">
      <alignment horizontal="left" vertical="top" indent="1"/>
    </xf>
    <xf numFmtId="0" fontId="5" fillId="47" borderId="347" applyNumberFormat="0" applyProtection="0">
      <alignment horizontal="left" vertical="top" indent="1"/>
    </xf>
    <xf numFmtId="0" fontId="63" fillId="91" borderId="347" applyNumberFormat="0" applyProtection="0">
      <alignment horizontal="left" vertical="top" indent="1"/>
    </xf>
    <xf numFmtId="0" fontId="63" fillId="91" borderId="347" applyNumberFormat="0" applyProtection="0">
      <alignment horizontal="left" vertical="top" indent="1"/>
    </xf>
    <xf numFmtId="0" fontId="5" fillId="47" borderId="347" applyNumberFormat="0" applyProtection="0">
      <alignment horizontal="left" vertical="top" indent="1"/>
    </xf>
    <xf numFmtId="0" fontId="5" fillId="47" borderId="347" applyNumberFormat="0" applyProtection="0">
      <alignment horizontal="left" vertical="top" indent="1"/>
    </xf>
    <xf numFmtId="0" fontId="5" fillId="47" borderId="347" applyNumberFormat="0" applyProtection="0">
      <alignment horizontal="left" vertical="top" indent="1"/>
    </xf>
    <xf numFmtId="0" fontId="5" fillId="47" borderId="347" applyNumberFormat="0" applyProtection="0">
      <alignment horizontal="left" vertical="top" indent="1"/>
    </xf>
    <xf numFmtId="0" fontId="5" fillId="47" borderId="347" applyNumberFormat="0" applyProtection="0">
      <alignment horizontal="left" vertical="top" indent="1"/>
    </xf>
    <xf numFmtId="0" fontId="5" fillId="47" borderId="347" applyNumberFormat="0" applyProtection="0">
      <alignment horizontal="left" vertical="top" indent="1"/>
    </xf>
    <xf numFmtId="0" fontId="5" fillId="47" borderId="347" applyNumberFormat="0" applyProtection="0">
      <alignment horizontal="left" vertical="top" indent="1"/>
    </xf>
    <xf numFmtId="0" fontId="5" fillId="47" borderId="347" applyNumberFormat="0" applyProtection="0">
      <alignment horizontal="left" vertical="top" indent="1"/>
    </xf>
    <xf numFmtId="0" fontId="5" fillId="47" borderId="347" applyNumberFormat="0" applyProtection="0">
      <alignment horizontal="left" vertical="top" indent="1"/>
    </xf>
    <xf numFmtId="0" fontId="5" fillId="47" borderId="347" applyNumberFormat="0" applyProtection="0">
      <alignment horizontal="left" vertical="top" indent="1"/>
    </xf>
    <xf numFmtId="0" fontId="5" fillId="47" borderId="347" applyNumberFormat="0" applyProtection="0">
      <alignment horizontal="left" vertical="top" indent="1"/>
    </xf>
    <xf numFmtId="0" fontId="5" fillId="47" borderId="347" applyNumberFormat="0" applyProtection="0">
      <alignment horizontal="left" vertical="top" indent="1"/>
    </xf>
    <xf numFmtId="0" fontId="5" fillId="43" borderId="347" applyNumberFormat="0" applyProtection="0">
      <alignment horizontal="left" vertical="center" indent="1"/>
    </xf>
    <xf numFmtId="0" fontId="5" fillId="43" borderId="347" applyNumberFormat="0" applyProtection="0">
      <alignment horizontal="left" vertical="center" indent="1"/>
    </xf>
    <xf numFmtId="0" fontId="5" fillId="43" borderId="347" applyNumberFormat="0" applyProtection="0">
      <alignment horizontal="left" vertical="center" indent="1"/>
    </xf>
    <xf numFmtId="0" fontId="5" fillId="43" borderId="347" applyNumberFormat="0" applyProtection="0">
      <alignment horizontal="left" vertical="center" indent="1"/>
    </xf>
    <xf numFmtId="0" fontId="5" fillId="43" borderId="347" applyNumberFormat="0" applyProtection="0">
      <alignment horizontal="left" vertical="center" indent="1"/>
    </xf>
    <xf numFmtId="0" fontId="5" fillId="43" borderId="347" applyNumberFormat="0" applyProtection="0">
      <alignment horizontal="left" vertical="center" indent="1"/>
    </xf>
    <xf numFmtId="0" fontId="5" fillId="43" borderId="347" applyNumberFormat="0" applyProtection="0">
      <alignment horizontal="left" vertical="center" indent="1"/>
    </xf>
    <xf numFmtId="0" fontId="5" fillId="43" borderId="347" applyNumberFormat="0" applyProtection="0">
      <alignment horizontal="left" vertical="center" indent="1"/>
    </xf>
    <xf numFmtId="0" fontId="63" fillId="93" borderId="346" applyNumberFormat="0" applyProtection="0">
      <alignment horizontal="left" vertical="center" indent="1"/>
    </xf>
    <xf numFmtId="0" fontId="63" fillId="93" borderId="346" applyNumberFormat="0" applyProtection="0">
      <alignment horizontal="left" vertical="center" indent="1"/>
    </xf>
    <xf numFmtId="0" fontId="5" fillId="43" borderId="347" applyNumberFormat="0" applyProtection="0">
      <alignment horizontal="left" vertical="center" indent="1"/>
    </xf>
    <xf numFmtId="0" fontId="5" fillId="43" borderId="347" applyNumberFormat="0" applyProtection="0">
      <alignment horizontal="left" vertical="center" indent="1"/>
    </xf>
    <xf numFmtId="0" fontId="5" fillId="43" borderId="347" applyNumberFormat="0" applyProtection="0">
      <alignment horizontal="left" vertical="center" indent="1"/>
    </xf>
    <xf numFmtId="0" fontId="5" fillId="43" borderId="347" applyNumberFormat="0" applyProtection="0">
      <alignment horizontal="left" vertical="center" indent="1"/>
    </xf>
    <xf numFmtId="0" fontId="5" fillId="43" borderId="347" applyNumberFormat="0" applyProtection="0">
      <alignment horizontal="left" vertical="center" indent="1"/>
    </xf>
    <xf numFmtId="0" fontId="5" fillId="43" borderId="347" applyNumberFormat="0" applyProtection="0">
      <alignment horizontal="left" vertical="center" indent="1"/>
    </xf>
    <xf numFmtId="0" fontId="63" fillId="95" borderId="345" applyNumberFormat="0" applyProtection="0">
      <alignment horizontal="left" vertical="center" indent="1"/>
    </xf>
    <xf numFmtId="0" fontId="63" fillId="95" borderId="345" applyNumberFormat="0" applyProtection="0">
      <alignment horizontal="left" vertical="center" indent="1"/>
    </xf>
    <xf numFmtId="0" fontId="5" fillId="43" borderId="347" applyNumberFormat="0" applyProtection="0">
      <alignment horizontal="left" vertical="center" indent="1"/>
    </xf>
    <xf numFmtId="0" fontId="5" fillId="43" borderId="347" applyNumberFormat="0" applyProtection="0">
      <alignment horizontal="left" vertical="center" indent="1"/>
    </xf>
    <xf numFmtId="0" fontId="63" fillId="95" borderId="345" applyNumberFormat="0" applyProtection="0">
      <alignment horizontal="left" vertical="center" indent="1"/>
    </xf>
    <xf numFmtId="0" fontId="63" fillId="95" borderId="345" applyNumberFormat="0" applyProtection="0">
      <alignment horizontal="left" vertical="center" indent="1"/>
    </xf>
    <xf numFmtId="0" fontId="5" fillId="43" borderId="347" applyNumberFormat="0" applyProtection="0">
      <alignment horizontal="left" vertical="center" indent="1"/>
    </xf>
    <xf numFmtId="0" fontId="5" fillId="43" borderId="347" applyNumberFormat="0" applyProtection="0">
      <alignment horizontal="left" vertical="center" indent="1"/>
    </xf>
    <xf numFmtId="0" fontId="63" fillId="93" borderId="346" applyNumberFormat="0" applyProtection="0">
      <alignment horizontal="left" vertical="center" indent="1"/>
    </xf>
    <xf numFmtId="0" fontId="63" fillId="93" borderId="346" applyNumberFormat="0" applyProtection="0">
      <alignment horizontal="left" vertical="center" indent="1"/>
    </xf>
    <xf numFmtId="0" fontId="5" fillId="43" borderId="347" applyNumberFormat="0" applyProtection="0">
      <alignment horizontal="left" vertical="center" indent="1"/>
    </xf>
    <xf numFmtId="0" fontId="5" fillId="43" borderId="347" applyNumberFormat="0" applyProtection="0">
      <alignment horizontal="left" vertical="center" indent="1"/>
    </xf>
    <xf numFmtId="0" fontId="5" fillId="43" borderId="347" applyNumberFormat="0" applyProtection="0">
      <alignment horizontal="left" vertical="center" indent="1"/>
    </xf>
    <xf numFmtId="0" fontId="5" fillId="43" borderId="347" applyNumberFormat="0" applyProtection="0">
      <alignment horizontal="left" vertical="center" indent="1"/>
    </xf>
    <xf numFmtId="0" fontId="5" fillId="43" borderId="347" applyNumberFormat="0" applyProtection="0">
      <alignment horizontal="left" vertical="center" indent="1"/>
    </xf>
    <xf numFmtId="0" fontId="5" fillId="43" borderId="347" applyNumberFormat="0" applyProtection="0">
      <alignment horizontal="left" vertical="center" indent="1"/>
    </xf>
    <xf numFmtId="0" fontId="5" fillId="43" borderId="347" applyNumberFormat="0" applyProtection="0">
      <alignment horizontal="left" vertical="center" indent="1"/>
    </xf>
    <xf numFmtId="0" fontId="5" fillId="43" borderId="347" applyNumberFormat="0" applyProtection="0">
      <alignment horizontal="left" vertical="center" indent="1"/>
    </xf>
    <xf numFmtId="0" fontId="5" fillId="43" borderId="347" applyNumberFormat="0" applyProtection="0">
      <alignment horizontal="left" vertical="center" indent="1"/>
    </xf>
    <xf numFmtId="0" fontId="5" fillId="43" borderId="347" applyNumberFormat="0" applyProtection="0">
      <alignment horizontal="left" vertical="center" indent="1"/>
    </xf>
    <xf numFmtId="0" fontId="5" fillId="43" borderId="347" applyNumberFormat="0" applyProtection="0">
      <alignment horizontal="left" vertical="top" indent="1"/>
    </xf>
    <xf numFmtId="0" fontId="5" fillId="43" borderId="347" applyNumberFormat="0" applyProtection="0">
      <alignment horizontal="left" vertical="top" indent="1"/>
    </xf>
    <xf numFmtId="0" fontId="5" fillId="43" borderId="347" applyNumberFormat="0" applyProtection="0">
      <alignment horizontal="left" vertical="top" indent="1"/>
    </xf>
    <xf numFmtId="0" fontId="5" fillId="43" borderId="347" applyNumberFormat="0" applyProtection="0">
      <alignment horizontal="left" vertical="top" indent="1"/>
    </xf>
    <xf numFmtId="0" fontId="63" fillId="48" borderId="347" applyNumberFormat="0" applyProtection="0">
      <alignment horizontal="left" vertical="top" indent="1"/>
    </xf>
    <xf numFmtId="0" fontId="63" fillId="48" borderId="347" applyNumberFormat="0" applyProtection="0">
      <alignment horizontal="left" vertical="top" indent="1"/>
    </xf>
    <xf numFmtId="0" fontId="5" fillId="43" borderId="347" applyNumberFormat="0" applyProtection="0">
      <alignment horizontal="left" vertical="top" indent="1"/>
    </xf>
    <xf numFmtId="0" fontId="5" fillId="43" borderId="347" applyNumberFormat="0" applyProtection="0">
      <alignment horizontal="left" vertical="top" indent="1"/>
    </xf>
    <xf numFmtId="0" fontId="5" fillId="43" borderId="347" applyNumberFormat="0" applyProtection="0">
      <alignment horizontal="left" vertical="top" indent="1"/>
    </xf>
    <xf numFmtId="0" fontId="5" fillId="43" borderId="347" applyNumberFormat="0" applyProtection="0">
      <alignment horizontal="left" vertical="top" indent="1"/>
    </xf>
    <xf numFmtId="0" fontId="5" fillId="43" borderId="347" applyNumberFormat="0" applyProtection="0">
      <alignment horizontal="left" vertical="top" indent="1"/>
    </xf>
    <xf numFmtId="0" fontId="5" fillId="43" borderId="347" applyNumberFormat="0" applyProtection="0">
      <alignment horizontal="left" vertical="top" indent="1"/>
    </xf>
    <xf numFmtId="0" fontId="63" fillId="48" borderId="347" applyNumberFormat="0" applyProtection="0">
      <alignment horizontal="left" vertical="top" indent="1"/>
    </xf>
    <xf numFmtId="0" fontId="63" fillId="48" borderId="347" applyNumberFormat="0" applyProtection="0">
      <alignment horizontal="left" vertical="top" indent="1"/>
    </xf>
    <xf numFmtId="0" fontId="63" fillId="48" borderId="347" applyNumberFormat="0" applyProtection="0">
      <alignment horizontal="left" vertical="top" indent="1"/>
    </xf>
    <xf numFmtId="0" fontId="63" fillId="48" borderId="347" applyNumberFormat="0" applyProtection="0">
      <alignment horizontal="left" vertical="top" indent="1"/>
    </xf>
    <xf numFmtId="0" fontId="5" fillId="43" borderId="347" applyNumberFormat="0" applyProtection="0">
      <alignment horizontal="left" vertical="top" indent="1"/>
    </xf>
    <xf numFmtId="0" fontId="5" fillId="43" borderId="347" applyNumberFormat="0" applyProtection="0">
      <alignment horizontal="left" vertical="top" indent="1"/>
    </xf>
    <xf numFmtId="0" fontId="63" fillId="48" borderId="347" applyNumberFormat="0" applyProtection="0">
      <alignment horizontal="left" vertical="top" indent="1"/>
    </xf>
    <xf numFmtId="0" fontId="63" fillId="48" borderId="347" applyNumberFormat="0" applyProtection="0">
      <alignment horizontal="left" vertical="top" indent="1"/>
    </xf>
    <xf numFmtId="0" fontId="5" fillId="43" borderId="347" applyNumberFormat="0" applyProtection="0">
      <alignment horizontal="left" vertical="top" indent="1"/>
    </xf>
    <xf numFmtId="0" fontId="5" fillId="43" borderId="347" applyNumberFormat="0" applyProtection="0">
      <alignment horizontal="left" vertical="top" indent="1"/>
    </xf>
    <xf numFmtId="0" fontId="5" fillId="43" borderId="347" applyNumberFormat="0" applyProtection="0">
      <alignment horizontal="left" vertical="top" indent="1"/>
    </xf>
    <xf numFmtId="0" fontId="5" fillId="43" borderId="347" applyNumberFormat="0" applyProtection="0">
      <alignment horizontal="left" vertical="top" indent="1"/>
    </xf>
    <xf numFmtId="0" fontId="5" fillId="43" borderId="347" applyNumberFormat="0" applyProtection="0">
      <alignment horizontal="left" vertical="top" indent="1"/>
    </xf>
    <xf numFmtId="0" fontId="5" fillId="43" borderId="347" applyNumberFormat="0" applyProtection="0">
      <alignment horizontal="left" vertical="top" indent="1"/>
    </xf>
    <xf numFmtId="0" fontId="5" fillId="43" borderId="347" applyNumberFormat="0" applyProtection="0">
      <alignment horizontal="left" vertical="top" indent="1"/>
    </xf>
    <xf numFmtId="0" fontId="5" fillId="43" borderId="347" applyNumberFormat="0" applyProtection="0">
      <alignment horizontal="left" vertical="top" indent="1"/>
    </xf>
    <xf numFmtId="0" fontId="5" fillId="43" borderId="347" applyNumberFormat="0" applyProtection="0">
      <alignment horizontal="left" vertical="top" indent="1"/>
    </xf>
    <xf numFmtId="0" fontId="5" fillId="43" borderId="347" applyNumberFormat="0" applyProtection="0">
      <alignment horizontal="left" vertical="top" indent="1"/>
    </xf>
    <xf numFmtId="0" fontId="5" fillId="43" borderId="347" applyNumberFormat="0" applyProtection="0">
      <alignment horizontal="left" vertical="top" indent="1"/>
    </xf>
    <xf numFmtId="0" fontId="5" fillId="43" borderId="347" applyNumberFormat="0" applyProtection="0">
      <alignment horizontal="left" vertical="top" indent="1"/>
    </xf>
    <xf numFmtId="0" fontId="5" fillId="49" borderId="347" applyNumberFormat="0" applyProtection="0">
      <alignment horizontal="left" vertical="center" indent="1"/>
    </xf>
    <xf numFmtId="0" fontId="5" fillId="49" borderId="347" applyNumberFormat="0" applyProtection="0">
      <alignment horizontal="left" vertical="center" indent="1"/>
    </xf>
    <xf numFmtId="0" fontId="5" fillId="49" borderId="347" applyNumberFormat="0" applyProtection="0">
      <alignment horizontal="left" vertical="center" indent="1"/>
    </xf>
    <xf numFmtId="0" fontId="5" fillId="49" borderId="347" applyNumberFormat="0" applyProtection="0">
      <alignment horizontal="left" vertical="center" indent="1"/>
    </xf>
    <xf numFmtId="0" fontId="5" fillId="49" borderId="347" applyNumberFormat="0" applyProtection="0">
      <alignment horizontal="left" vertical="center" indent="1"/>
    </xf>
    <xf numFmtId="0" fontId="5" fillId="49" borderId="347" applyNumberFormat="0" applyProtection="0">
      <alignment horizontal="left" vertical="center" indent="1"/>
    </xf>
    <xf numFmtId="0" fontId="5" fillId="49" borderId="347" applyNumberFormat="0" applyProtection="0">
      <alignment horizontal="left" vertical="center" indent="1"/>
    </xf>
    <xf numFmtId="0" fontId="5" fillId="49" borderId="347" applyNumberFormat="0" applyProtection="0">
      <alignment horizontal="left" vertical="center" indent="1"/>
    </xf>
    <xf numFmtId="0" fontId="63" fillId="77" borderId="346" applyNumberFormat="0" applyProtection="0">
      <alignment horizontal="left" vertical="center" indent="1"/>
    </xf>
    <xf numFmtId="0" fontId="63" fillId="77" borderId="346" applyNumberFormat="0" applyProtection="0">
      <alignment horizontal="left" vertical="center" indent="1"/>
    </xf>
    <xf numFmtId="0" fontId="5" fillId="49" borderId="347" applyNumberFormat="0" applyProtection="0">
      <alignment horizontal="left" vertical="center" indent="1"/>
    </xf>
    <xf numFmtId="0" fontId="5" fillId="49" borderId="347" applyNumberFormat="0" applyProtection="0">
      <alignment horizontal="left" vertical="center" indent="1"/>
    </xf>
    <xf numFmtId="0" fontId="5" fillId="49" borderId="347" applyNumberFormat="0" applyProtection="0">
      <alignment horizontal="left" vertical="center" indent="1"/>
    </xf>
    <xf numFmtId="0" fontId="5" fillId="49" borderId="347" applyNumberFormat="0" applyProtection="0">
      <alignment horizontal="left" vertical="center" indent="1"/>
    </xf>
    <xf numFmtId="0" fontId="5" fillId="49" borderId="347" applyNumberFormat="0" applyProtection="0">
      <alignment horizontal="left" vertical="center" indent="1"/>
    </xf>
    <xf numFmtId="0" fontId="5" fillId="49" borderId="347" applyNumberFormat="0" applyProtection="0">
      <alignment horizontal="left" vertical="center" indent="1"/>
    </xf>
    <xf numFmtId="0" fontId="63" fillId="94" borderId="345" applyNumberFormat="0" applyProtection="0">
      <alignment horizontal="left" vertical="center" indent="1"/>
    </xf>
    <xf numFmtId="0" fontId="63" fillId="94" borderId="345" applyNumberFormat="0" applyProtection="0">
      <alignment horizontal="left" vertical="center" indent="1"/>
    </xf>
    <xf numFmtId="0" fontId="5" fillId="49" borderId="347" applyNumberFormat="0" applyProtection="0">
      <alignment horizontal="left" vertical="center" indent="1"/>
    </xf>
    <xf numFmtId="0" fontId="5" fillId="49" borderId="347" applyNumberFormat="0" applyProtection="0">
      <alignment horizontal="left" vertical="center" indent="1"/>
    </xf>
    <xf numFmtId="0" fontId="63" fillId="94" borderId="345" applyNumberFormat="0" applyProtection="0">
      <alignment horizontal="left" vertical="center" indent="1"/>
    </xf>
    <xf numFmtId="0" fontId="63" fillId="94" borderId="345" applyNumberFormat="0" applyProtection="0">
      <alignment horizontal="left" vertical="center" indent="1"/>
    </xf>
    <xf numFmtId="0" fontId="5" fillId="49" borderId="347" applyNumberFormat="0" applyProtection="0">
      <alignment horizontal="left" vertical="center" indent="1"/>
    </xf>
    <xf numFmtId="0" fontId="5" fillId="49" borderId="347" applyNumberFormat="0" applyProtection="0">
      <alignment horizontal="left" vertical="center" indent="1"/>
    </xf>
    <xf numFmtId="0" fontId="63" fillId="77" borderId="346" applyNumberFormat="0" applyProtection="0">
      <alignment horizontal="left" vertical="center" indent="1"/>
    </xf>
    <xf numFmtId="0" fontId="63" fillId="77" borderId="346" applyNumberFormat="0" applyProtection="0">
      <alignment horizontal="left" vertical="center" indent="1"/>
    </xf>
    <xf numFmtId="0" fontId="5" fillId="49" borderId="347" applyNumberFormat="0" applyProtection="0">
      <alignment horizontal="left" vertical="center" indent="1"/>
    </xf>
    <xf numFmtId="0" fontId="5" fillId="49" borderId="347" applyNumberFormat="0" applyProtection="0">
      <alignment horizontal="left" vertical="center" indent="1"/>
    </xf>
    <xf numFmtId="0" fontId="5" fillId="49" borderId="347" applyNumberFormat="0" applyProtection="0">
      <alignment horizontal="left" vertical="center" indent="1"/>
    </xf>
    <xf numFmtId="0" fontId="5" fillId="49" borderId="347" applyNumberFormat="0" applyProtection="0">
      <alignment horizontal="left" vertical="center" indent="1"/>
    </xf>
    <xf numFmtId="0" fontId="5" fillId="49" borderId="347" applyNumberFormat="0" applyProtection="0">
      <alignment horizontal="left" vertical="center" indent="1"/>
    </xf>
    <xf numFmtId="0" fontId="5" fillId="49" borderId="347" applyNumberFormat="0" applyProtection="0">
      <alignment horizontal="left" vertical="center" indent="1"/>
    </xf>
    <xf numFmtId="0" fontId="5" fillId="49" borderId="347" applyNumberFormat="0" applyProtection="0">
      <alignment horizontal="left" vertical="center" indent="1"/>
    </xf>
    <xf numFmtId="0" fontId="5" fillId="49" borderId="347" applyNumberFormat="0" applyProtection="0">
      <alignment horizontal="left" vertical="center" indent="1"/>
    </xf>
    <xf numFmtId="0" fontId="5" fillId="49" borderId="347" applyNumberFormat="0" applyProtection="0">
      <alignment horizontal="left" vertical="center" indent="1"/>
    </xf>
    <xf numFmtId="0" fontId="5" fillId="49" borderId="347" applyNumberFormat="0" applyProtection="0">
      <alignment horizontal="left" vertical="center" indent="1"/>
    </xf>
    <xf numFmtId="0" fontId="5" fillId="49" borderId="347" applyNumberFormat="0" applyProtection="0">
      <alignment horizontal="left" vertical="top" indent="1"/>
    </xf>
    <xf numFmtId="0" fontId="5" fillId="49" borderId="347" applyNumberFormat="0" applyProtection="0">
      <alignment horizontal="left" vertical="top" indent="1"/>
    </xf>
    <xf numFmtId="0" fontId="5" fillId="49" borderId="347" applyNumberFormat="0" applyProtection="0">
      <alignment horizontal="left" vertical="top" indent="1"/>
    </xf>
    <xf numFmtId="0" fontId="5" fillId="49" borderId="347" applyNumberFormat="0" applyProtection="0">
      <alignment horizontal="left" vertical="top" indent="1"/>
    </xf>
    <xf numFmtId="0" fontId="63" fillId="77" borderId="347" applyNumberFormat="0" applyProtection="0">
      <alignment horizontal="left" vertical="top" indent="1"/>
    </xf>
    <xf numFmtId="0" fontId="63" fillId="77" borderId="347" applyNumberFormat="0" applyProtection="0">
      <alignment horizontal="left" vertical="top" indent="1"/>
    </xf>
    <xf numFmtId="0" fontId="5" fillId="49" borderId="347" applyNumberFormat="0" applyProtection="0">
      <alignment horizontal="left" vertical="top" indent="1"/>
    </xf>
    <xf numFmtId="0" fontId="5" fillId="49" borderId="347" applyNumberFormat="0" applyProtection="0">
      <alignment horizontal="left" vertical="top" indent="1"/>
    </xf>
    <xf numFmtId="0" fontId="5" fillId="49" borderId="347" applyNumberFormat="0" applyProtection="0">
      <alignment horizontal="left" vertical="top" indent="1"/>
    </xf>
    <xf numFmtId="0" fontId="5" fillId="49" borderId="347" applyNumberFormat="0" applyProtection="0">
      <alignment horizontal="left" vertical="top" indent="1"/>
    </xf>
    <xf numFmtId="0" fontId="5" fillId="49" borderId="347" applyNumberFormat="0" applyProtection="0">
      <alignment horizontal="left" vertical="top" indent="1"/>
    </xf>
    <xf numFmtId="0" fontId="5" fillId="49" borderId="347" applyNumberFormat="0" applyProtection="0">
      <alignment horizontal="left" vertical="top" indent="1"/>
    </xf>
    <xf numFmtId="0" fontId="63" fillId="77" borderId="347" applyNumberFormat="0" applyProtection="0">
      <alignment horizontal="left" vertical="top" indent="1"/>
    </xf>
    <xf numFmtId="0" fontId="63" fillId="77" borderId="347" applyNumberFormat="0" applyProtection="0">
      <alignment horizontal="left" vertical="top" indent="1"/>
    </xf>
    <xf numFmtId="0" fontId="63" fillId="77" borderId="347" applyNumberFormat="0" applyProtection="0">
      <alignment horizontal="left" vertical="top" indent="1"/>
    </xf>
    <xf numFmtId="0" fontId="63" fillId="77" borderId="347" applyNumberFormat="0" applyProtection="0">
      <alignment horizontal="left" vertical="top" indent="1"/>
    </xf>
    <xf numFmtId="0" fontId="5" fillId="49" borderId="347" applyNumberFormat="0" applyProtection="0">
      <alignment horizontal="left" vertical="top" indent="1"/>
    </xf>
    <xf numFmtId="0" fontId="5" fillId="49" borderId="347" applyNumberFormat="0" applyProtection="0">
      <alignment horizontal="left" vertical="top" indent="1"/>
    </xf>
    <xf numFmtId="0" fontId="63" fillId="77" borderId="347" applyNumberFormat="0" applyProtection="0">
      <alignment horizontal="left" vertical="top" indent="1"/>
    </xf>
    <xf numFmtId="0" fontId="63" fillId="77" borderId="347" applyNumberFormat="0" applyProtection="0">
      <alignment horizontal="left" vertical="top" indent="1"/>
    </xf>
    <xf numFmtId="0" fontId="5" fillId="49" borderId="347" applyNumberFormat="0" applyProtection="0">
      <alignment horizontal="left" vertical="top" indent="1"/>
    </xf>
    <xf numFmtId="0" fontId="5" fillId="49" borderId="347" applyNumberFormat="0" applyProtection="0">
      <alignment horizontal="left" vertical="top" indent="1"/>
    </xf>
    <xf numFmtId="0" fontId="5" fillId="49" borderId="347" applyNumberFormat="0" applyProtection="0">
      <alignment horizontal="left" vertical="top" indent="1"/>
    </xf>
    <xf numFmtId="0" fontId="5" fillId="49" borderId="347" applyNumberFormat="0" applyProtection="0">
      <alignment horizontal="left" vertical="top" indent="1"/>
    </xf>
    <xf numFmtId="0" fontId="5" fillId="49" borderId="347" applyNumberFormat="0" applyProtection="0">
      <alignment horizontal="left" vertical="top" indent="1"/>
    </xf>
    <xf numFmtId="0" fontId="5" fillId="49" borderId="347" applyNumberFormat="0" applyProtection="0">
      <alignment horizontal="left" vertical="top" indent="1"/>
    </xf>
    <xf numFmtId="0" fontId="5" fillId="49" borderId="347" applyNumberFormat="0" applyProtection="0">
      <alignment horizontal="left" vertical="top" indent="1"/>
    </xf>
    <xf numFmtId="0" fontId="5" fillId="49" borderId="347" applyNumberFormat="0" applyProtection="0">
      <alignment horizontal="left" vertical="top" indent="1"/>
    </xf>
    <xf numFmtId="0" fontId="5" fillId="49" borderId="347" applyNumberFormat="0" applyProtection="0">
      <alignment horizontal="left" vertical="top" indent="1"/>
    </xf>
    <xf numFmtId="0" fontId="5" fillId="49" borderId="347" applyNumberFormat="0" applyProtection="0">
      <alignment horizontal="left" vertical="top" indent="1"/>
    </xf>
    <xf numFmtId="0" fontId="5" fillId="49" borderId="347" applyNumberFormat="0" applyProtection="0">
      <alignment horizontal="left" vertical="top" indent="1"/>
    </xf>
    <xf numFmtId="0" fontId="5" fillId="49" borderId="347" applyNumberFormat="0" applyProtection="0">
      <alignment horizontal="left" vertical="top" indent="1"/>
    </xf>
    <xf numFmtId="0" fontId="5" fillId="50" borderId="347" applyNumberFormat="0" applyProtection="0">
      <alignment horizontal="left" vertical="center" indent="1"/>
    </xf>
    <xf numFmtId="0" fontId="5" fillId="50" borderId="347" applyNumberFormat="0" applyProtection="0">
      <alignment horizontal="left" vertical="center" indent="1"/>
    </xf>
    <xf numFmtId="0" fontId="5" fillId="50" borderId="347" applyNumberFormat="0" applyProtection="0">
      <alignment horizontal="left" vertical="center" indent="1"/>
    </xf>
    <xf numFmtId="0" fontId="5" fillId="50" borderId="347" applyNumberFormat="0" applyProtection="0">
      <alignment horizontal="left" vertical="center" indent="1"/>
    </xf>
    <xf numFmtId="0" fontId="5" fillId="50" borderId="347" applyNumberFormat="0" applyProtection="0">
      <alignment horizontal="left" vertical="center" indent="1"/>
    </xf>
    <xf numFmtId="0" fontId="5" fillId="50" borderId="347" applyNumberFormat="0" applyProtection="0">
      <alignment horizontal="left" vertical="center" indent="1"/>
    </xf>
    <xf numFmtId="0" fontId="63" fillId="46" borderId="346" applyNumberFormat="0" applyProtection="0">
      <alignment horizontal="left" vertical="center" indent="1"/>
    </xf>
    <xf numFmtId="0" fontId="63" fillId="46" borderId="346" applyNumberFormat="0" applyProtection="0">
      <alignment horizontal="left" vertical="center" indent="1"/>
    </xf>
    <xf numFmtId="0" fontId="5" fillId="50" borderId="347" applyNumberFormat="0" applyProtection="0">
      <alignment horizontal="left" vertical="center" indent="1"/>
    </xf>
    <xf numFmtId="0" fontId="5" fillId="50" borderId="347" applyNumberFormat="0" applyProtection="0">
      <alignment horizontal="left" vertical="center" indent="1"/>
    </xf>
    <xf numFmtId="0" fontId="5" fillId="50" borderId="347" applyNumberFormat="0" applyProtection="0">
      <alignment horizontal="left" vertical="center" indent="1"/>
    </xf>
    <xf numFmtId="0" fontId="5" fillId="50" borderId="347" applyNumberFormat="0" applyProtection="0">
      <alignment horizontal="left" vertical="center" indent="1"/>
    </xf>
    <xf numFmtId="0" fontId="5" fillId="50" borderId="347" applyNumberFormat="0" applyProtection="0">
      <alignment horizontal="left" vertical="center" indent="1"/>
    </xf>
    <xf numFmtId="0" fontId="5" fillId="50" borderId="347" applyNumberFormat="0" applyProtection="0">
      <alignment horizontal="left" vertical="center" indent="1"/>
    </xf>
    <xf numFmtId="0" fontId="63" fillId="86" borderId="345" applyNumberFormat="0" applyProtection="0">
      <alignment horizontal="left" vertical="center" indent="1"/>
    </xf>
    <xf numFmtId="0" fontId="63" fillId="86" borderId="345" applyNumberFormat="0" applyProtection="0">
      <alignment horizontal="left" vertical="center" indent="1"/>
    </xf>
    <xf numFmtId="0" fontId="5" fillId="50" borderId="347" applyNumberFormat="0" applyProtection="0">
      <alignment horizontal="left" vertical="center" indent="1"/>
    </xf>
    <xf numFmtId="0" fontId="5" fillId="50" borderId="347" applyNumberFormat="0" applyProtection="0">
      <alignment horizontal="left" vertical="center" indent="1"/>
    </xf>
    <xf numFmtId="0" fontId="63" fillId="86" borderId="345" applyNumberFormat="0" applyProtection="0">
      <alignment horizontal="left" vertical="center" indent="1"/>
    </xf>
    <xf numFmtId="0" fontId="63" fillId="86" borderId="345" applyNumberFormat="0" applyProtection="0">
      <alignment horizontal="left" vertical="center" indent="1"/>
    </xf>
    <xf numFmtId="0" fontId="5" fillId="50" borderId="347" applyNumberFormat="0" applyProtection="0">
      <alignment horizontal="left" vertical="center" indent="1"/>
    </xf>
    <xf numFmtId="0" fontId="5" fillId="50" borderId="347" applyNumberFormat="0" applyProtection="0">
      <alignment horizontal="left" vertical="center" indent="1"/>
    </xf>
    <xf numFmtId="0" fontId="63" fillId="46" borderId="346" applyNumberFormat="0" applyProtection="0">
      <alignment horizontal="left" vertical="center" indent="1"/>
    </xf>
    <xf numFmtId="0" fontId="63" fillId="46" borderId="346" applyNumberFormat="0" applyProtection="0">
      <alignment horizontal="left" vertical="center" indent="1"/>
    </xf>
    <xf numFmtId="0" fontId="5" fillId="50" borderId="347" applyNumberFormat="0" applyProtection="0">
      <alignment horizontal="left" vertical="center" indent="1"/>
    </xf>
    <xf numFmtId="0" fontId="5" fillId="50" borderId="347" applyNumberFormat="0" applyProtection="0">
      <alignment horizontal="left" vertical="center" indent="1"/>
    </xf>
    <xf numFmtId="0" fontId="5" fillId="50" borderId="347" applyNumberFormat="0" applyProtection="0">
      <alignment horizontal="left" vertical="center" indent="1"/>
    </xf>
    <xf numFmtId="0" fontId="5" fillId="50" borderId="347" applyNumberFormat="0" applyProtection="0">
      <alignment horizontal="left" vertical="center" indent="1"/>
    </xf>
    <xf numFmtId="0" fontId="5" fillId="50" borderId="347" applyNumberFormat="0" applyProtection="0">
      <alignment horizontal="left" vertical="center" indent="1"/>
    </xf>
    <xf numFmtId="0" fontId="5" fillId="50" borderId="347" applyNumberFormat="0" applyProtection="0">
      <alignment horizontal="left" vertical="center" indent="1"/>
    </xf>
    <xf numFmtId="0" fontId="5" fillId="50" borderId="347" applyNumberFormat="0" applyProtection="0">
      <alignment horizontal="left" vertical="center" indent="1"/>
    </xf>
    <xf numFmtId="0" fontId="5" fillId="50" borderId="347" applyNumberFormat="0" applyProtection="0">
      <alignment horizontal="left" vertical="center" indent="1"/>
    </xf>
    <xf numFmtId="0" fontId="5" fillId="50" borderId="347" applyNumberFormat="0" applyProtection="0">
      <alignment horizontal="left" vertical="center" indent="1"/>
    </xf>
    <xf numFmtId="0" fontId="5" fillId="50" borderId="347" applyNumberFormat="0" applyProtection="0">
      <alignment horizontal="left" vertical="center" indent="1"/>
    </xf>
    <xf numFmtId="0" fontId="5" fillId="50" borderId="347" applyNumberFormat="0" applyProtection="0">
      <alignment horizontal="left" vertical="top" indent="1"/>
    </xf>
    <xf numFmtId="0" fontId="5" fillId="50" borderId="347" applyNumberFormat="0" applyProtection="0">
      <alignment horizontal="left" vertical="top" indent="1"/>
    </xf>
    <xf numFmtId="0" fontId="5" fillId="50" borderId="347" applyNumberFormat="0" applyProtection="0">
      <alignment horizontal="left" vertical="top" indent="1"/>
    </xf>
    <xf numFmtId="0" fontId="5" fillId="50" borderId="347" applyNumberFormat="0" applyProtection="0">
      <alignment horizontal="left" vertical="top" indent="1"/>
    </xf>
    <xf numFmtId="0" fontId="63" fillId="46" borderId="347" applyNumberFormat="0" applyProtection="0">
      <alignment horizontal="left" vertical="top" indent="1"/>
    </xf>
    <xf numFmtId="0" fontId="63" fillId="46" borderId="347" applyNumberFormat="0" applyProtection="0">
      <alignment horizontal="left" vertical="top" indent="1"/>
    </xf>
    <xf numFmtId="0" fontId="5" fillId="50" borderId="347" applyNumberFormat="0" applyProtection="0">
      <alignment horizontal="left" vertical="top" indent="1"/>
    </xf>
    <xf numFmtId="0" fontId="5" fillId="50" borderId="347" applyNumberFormat="0" applyProtection="0">
      <alignment horizontal="left" vertical="top" indent="1"/>
    </xf>
    <xf numFmtId="0" fontId="5" fillId="50" borderId="347" applyNumberFormat="0" applyProtection="0">
      <alignment horizontal="left" vertical="top" indent="1"/>
    </xf>
    <xf numFmtId="0" fontId="5" fillId="50" borderId="347" applyNumberFormat="0" applyProtection="0">
      <alignment horizontal="left" vertical="top" indent="1"/>
    </xf>
    <xf numFmtId="0" fontId="5" fillId="50" borderId="347" applyNumberFormat="0" applyProtection="0">
      <alignment horizontal="left" vertical="top" indent="1"/>
    </xf>
    <xf numFmtId="0" fontId="5" fillId="50" borderId="347" applyNumberFormat="0" applyProtection="0">
      <alignment horizontal="left" vertical="top" indent="1"/>
    </xf>
    <xf numFmtId="0" fontId="63" fillId="46" borderId="347" applyNumberFormat="0" applyProtection="0">
      <alignment horizontal="left" vertical="top" indent="1"/>
    </xf>
    <xf numFmtId="0" fontId="63" fillId="46" borderId="347" applyNumberFormat="0" applyProtection="0">
      <alignment horizontal="left" vertical="top" indent="1"/>
    </xf>
    <xf numFmtId="0" fontId="63" fillId="46" borderId="347" applyNumberFormat="0" applyProtection="0">
      <alignment horizontal="left" vertical="top" indent="1"/>
    </xf>
    <xf numFmtId="0" fontId="63" fillId="46" borderId="347" applyNumberFormat="0" applyProtection="0">
      <alignment horizontal="left" vertical="top" indent="1"/>
    </xf>
    <xf numFmtId="0" fontId="5" fillId="50" borderId="347" applyNumberFormat="0" applyProtection="0">
      <alignment horizontal="left" vertical="top" indent="1"/>
    </xf>
    <xf numFmtId="0" fontId="5" fillId="50" borderId="347" applyNumberFormat="0" applyProtection="0">
      <alignment horizontal="left" vertical="top" indent="1"/>
    </xf>
    <xf numFmtId="0" fontId="63" fillId="46" borderId="347" applyNumberFormat="0" applyProtection="0">
      <alignment horizontal="left" vertical="top" indent="1"/>
    </xf>
    <xf numFmtId="0" fontId="63" fillId="46" borderId="347" applyNumberFormat="0" applyProtection="0">
      <alignment horizontal="left" vertical="top" indent="1"/>
    </xf>
    <xf numFmtId="0" fontId="5" fillId="50" borderId="347" applyNumberFormat="0" applyProtection="0">
      <alignment horizontal="left" vertical="top" indent="1"/>
    </xf>
    <xf numFmtId="0" fontId="5" fillId="50" borderId="347" applyNumberFormat="0" applyProtection="0">
      <alignment horizontal="left" vertical="top" indent="1"/>
    </xf>
    <xf numFmtId="0" fontId="5" fillId="50" borderId="347" applyNumberFormat="0" applyProtection="0">
      <alignment horizontal="left" vertical="top" indent="1"/>
    </xf>
    <xf numFmtId="0" fontId="5" fillId="50" borderId="347" applyNumberFormat="0" applyProtection="0">
      <alignment horizontal="left" vertical="top" indent="1"/>
    </xf>
    <xf numFmtId="0" fontId="5" fillId="50" borderId="347" applyNumberFormat="0" applyProtection="0">
      <alignment horizontal="left" vertical="top" indent="1"/>
    </xf>
    <xf numFmtId="0" fontId="5" fillId="50" borderId="347" applyNumberFormat="0" applyProtection="0">
      <alignment horizontal="left" vertical="top" indent="1"/>
    </xf>
    <xf numFmtId="0" fontId="5" fillId="50" borderId="347" applyNumberFormat="0" applyProtection="0">
      <alignment horizontal="left" vertical="top" indent="1"/>
    </xf>
    <xf numFmtId="0" fontId="5" fillId="50" borderId="347" applyNumberFormat="0" applyProtection="0">
      <alignment horizontal="left" vertical="top" indent="1"/>
    </xf>
    <xf numFmtId="0" fontId="5" fillId="50" borderId="347" applyNumberFormat="0" applyProtection="0">
      <alignment horizontal="left" vertical="top" indent="1"/>
    </xf>
    <xf numFmtId="0" fontId="5" fillId="50" borderId="347" applyNumberFormat="0" applyProtection="0">
      <alignment horizontal="left" vertical="top" indent="1"/>
    </xf>
    <xf numFmtId="0" fontId="5" fillId="50" borderId="347" applyNumberFormat="0" applyProtection="0">
      <alignment horizontal="left" vertical="top" indent="1"/>
    </xf>
    <xf numFmtId="0" fontId="5" fillId="50" borderId="347" applyNumberFormat="0" applyProtection="0">
      <alignment horizontal="left" vertical="top" indent="1"/>
    </xf>
    <xf numFmtId="0" fontId="5" fillId="96" borderId="349" applyNumberFormat="0">
      <protection locked="0"/>
    </xf>
    <xf numFmtId="0" fontId="5" fillId="96" borderId="349" applyNumberFormat="0">
      <protection locked="0"/>
    </xf>
    <xf numFmtId="0" fontId="5" fillId="96" borderId="349" applyNumberFormat="0">
      <protection locked="0"/>
    </xf>
    <xf numFmtId="0" fontId="5" fillId="96" borderId="349" applyNumberFormat="0">
      <protection locked="0"/>
    </xf>
    <xf numFmtId="0" fontId="64" fillId="91" borderId="350" applyBorder="0"/>
    <xf numFmtId="4" fontId="55" fillId="40" borderId="347" applyNumberFormat="0" applyProtection="0">
      <alignment vertical="center"/>
    </xf>
    <xf numFmtId="4" fontId="55" fillId="40" borderId="347" applyNumberFormat="0" applyProtection="0">
      <alignment vertical="center"/>
    </xf>
    <xf numFmtId="4" fontId="95" fillId="97" borderId="347" applyNumberFormat="0" applyProtection="0">
      <alignment vertical="center"/>
    </xf>
    <xf numFmtId="4" fontId="95" fillId="97" borderId="347" applyNumberFormat="0" applyProtection="0">
      <alignment vertical="center"/>
    </xf>
    <xf numFmtId="4" fontId="95" fillId="97" borderId="347" applyNumberFormat="0" applyProtection="0">
      <alignment vertical="center"/>
    </xf>
    <xf numFmtId="4" fontId="95" fillId="97" borderId="347" applyNumberFormat="0" applyProtection="0">
      <alignment vertical="center"/>
    </xf>
    <xf numFmtId="4" fontId="55" fillId="40" borderId="347" applyNumberFormat="0" applyProtection="0">
      <alignment vertical="center"/>
    </xf>
    <xf numFmtId="4" fontId="55" fillId="40" borderId="347" applyNumberFormat="0" applyProtection="0">
      <alignment vertical="center"/>
    </xf>
    <xf numFmtId="4" fontId="57" fillId="40" borderId="347" applyNumberFormat="0" applyProtection="0">
      <alignment vertical="center"/>
    </xf>
    <xf numFmtId="4" fontId="57" fillId="40" borderId="347" applyNumberFormat="0" applyProtection="0">
      <alignment vertical="center"/>
    </xf>
    <xf numFmtId="4" fontId="100" fillId="0" borderId="345" applyNumberFormat="0" applyProtection="0">
      <alignment vertical="center"/>
    </xf>
    <xf numFmtId="4" fontId="100" fillId="0" borderId="345" applyNumberFormat="0" applyProtection="0">
      <alignment vertical="center"/>
    </xf>
    <xf numFmtId="4" fontId="100" fillId="0" borderId="345" applyNumberFormat="0" applyProtection="0">
      <alignment vertical="center"/>
    </xf>
    <xf numFmtId="4" fontId="100" fillId="0" borderId="345" applyNumberFormat="0" applyProtection="0">
      <alignment vertical="center"/>
    </xf>
    <xf numFmtId="4" fontId="97" fillId="40" borderId="319" applyNumberFormat="0" applyProtection="0">
      <alignment vertical="center"/>
    </xf>
    <xf numFmtId="4" fontId="97" fillId="40" borderId="319" applyNumberFormat="0" applyProtection="0">
      <alignment vertical="center"/>
    </xf>
    <xf numFmtId="4" fontId="97" fillId="40" borderId="319" applyNumberFormat="0" applyProtection="0">
      <alignment vertical="center"/>
    </xf>
    <xf numFmtId="4" fontId="97" fillId="40" borderId="319" applyNumberFormat="0" applyProtection="0">
      <alignment vertical="center"/>
    </xf>
    <xf numFmtId="4" fontId="57" fillId="40" borderId="347" applyNumberFormat="0" applyProtection="0">
      <alignment vertical="center"/>
    </xf>
    <xf numFmtId="4" fontId="57" fillId="40" borderId="347" applyNumberFormat="0" applyProtection="0">
      <alignment vertical="center"/>
    </xf>
    <xf numFmtId="4" fontId="55" fillId="40" borderId="347" applyNumberFormat="0" applyProtection="0">
      <alignment horizontal="left" vertical="center" indent="1"/>
    </xf>
    <xf numFmtId="4" fontId="55" fillId="40" borderId="347" applyNumberFormat="0" applyProtection="0">
      <alignment horizontal="left" vertical="center" indent="1"/>
    </xf>
    <xf numFmtId="4" fontId="95" fillId="94" borderId="347" applyNumberFormat="0" applyProtection="0">
      <alignment horizontal="left" vertical="center" indent="1"/>
    </xf>
    <xf numFmtId="4" fontId="95" fillId="94" borderId="347" applyNumberFormat="0" applyProtection="0">
      <alignment horizontal="left" vertical="center" indent="1"/>
    </xf>
    <xf numFmtId="4" fontId="95" fillId="94" borderId="347" applyNumberFormat="0" applyProtection="0">
      <alignment horizontal="left" vertical="center" indent="1"/>
    </xf>
    <xf numFmtId="4" fontId="95" fillId="94" borderId="347" applyNumberFormat="0" applyProtection="0">
      <alignment horizontal="left" vertical="center" indent="1"/>
    </xf>
    <xf numFmtId="4" fontId="55" fillId="40" borderId="347" applyNumberFormat="0" applyProtection="0">
      <alignment horizontal="left" vertical="center" indent="1"/>
    </xf>
    <xf numFmtId="4" fontId="55" fillId="40" borderId="347" applyNumberFormat="0" applyProtection="0">
      <alignment horizontal="left" vertical="center" indent="1"/>
    </xf>
    <xf numFmtId="0" fontId="55" fillId="40" borderId="347" applyNumberFormat="0" applyProtection="0">
      <alignment horizontal="left" vertical="top" indent="1"/>
    </xf>
    <xf numFmtId="0" fontId="55" fillId="40" borderId="347" applyNumberFormat="0" applyProtection="0">
      <alignment horizontal="left" vertical="top" indent="1"/>
    </xf>
    <xf numFmtId="0" fontId="95" fillId="97" borderId="347" applyNumberFormat="0" applyProtection="0">
      <alignment horizontal="left" vertical="top" indent="1"/>
    </xf>
    <xf numFmtId="0" fontId="95" fillId="97" borderId="347" applyNumberFormat="0" applyProtection="0">
      <alignment horizontal="left" vertical="top" indent="1"/>
    </xf>
    <xf numFmtId="0" fontId="95" fillId="97" borderId="347" applyNumberFormat="0" applyProtection="0">
      <alignment horizontal="left" vertical="top" indent="1"/>
    </xf>
    <xf numFmtId="0" fontId="95" fillId="97" borderId="347" applyNumberFormat="0" applyProtection="0">
      <alignment horizontal="left" vertical="top" indent="1"/>
    </xf>
    <xf numFmtId="0" fontId="55" fillId="40" borderId="347" applyNumberFormat="0" applyProtection="0">
      <alignment horizontal="left" vertical="top" indent="1"/>
    </xf>
    <xf numFmtId="0" fontId="55" fillId="40" borderId="347" applyNumberFormat="0" applyProtection="0">
      <alignment horizontal="left" vertical="top" indent="1"/>
    </xf>
    <xf numFmtId="4" fontId="55" fillId="46" borderId="347" applyNumberFormat="0" applyProtection="0">
      <alignment horizontal="right" vertical="center"/>
    </xf>
    <xf numFmtId="4" fontId="95" fillId="0" borderId="319" applyNumberFormat="0" applyProtection="0">
      <alignment horizontal="right" vertical="center"/>
    </xf>
    <xf numFmtId="4" fontId="95" fillId="0" borderId="319" applyNumberFormat="0" applyProtection="0">
      <alignment horizontal="right" vertical="center"/>
    </xf>
    <xf numFmtId="4" fontId="55" fillId="46" borderId="347" applyNumberFormat="0" applyProtection="0">
      <alignment horizontal="right" vertical="center"/>
    </xf>
    <xf numFmtId="4" fontId="55" fillId="46" borderId="347" applyNumberFormat="0" applyProtection="0">
      <alignment horizontal="right" vertical="center"/>
    </xf>
    <xf numFmtId="4" fontId="63" fillId="0" borderId="318" applyNumberFormat="0" applyProtection="0">
      <alignment horizontal="right" vertical="center"/>
    </xf>
    <xf numFmtId="4" fontId="63" fillId="0" borderId="318" applyNumberFormat="0" applyProtection="0">
      <alignment horizontal="right" vertical="center"/>
    </xf>
    <xf numFmtId="4" fontId="63" fillId="0" borderId="318" applyNumberFormat="0" applyProtection="0">
      <alignment horizontal="right" vertical="center"/>
    </xf>
    <xf numFmtId="4" fontId="63" fillId="0" borderId="318" applyNumberFormat="0" applyProtection="0">
      <alignment horizontal="right" vertical="center"/>
    </xf>
    <xf numFmtId="4" fontId="63" fillId="0" borderId="346" applyNumberFormat="0" applyProtection="0">
      <alignment horizontal="right" vertical="center"/>
    </xf>
    <xf numFmtId="4" fontId="63" fillId="0" borderId="346" applyNumberFormat="0" applyProtection="0">
      <alignment horizontal="right" vertical="center"/>
    </xf>
    <xf numFmtId="4" fontId="63" fillId="0" borderId="346" applyNumberFormat="0" applyProtection="0">
      <alignment horizontal="right" vertical="center"/>
    </xf>
    <xf numFmtId="4" fontId="63" fillId="0" borderId="346" applyNumberFormat="0" applyProtection="0">
      <alignment horizontal="right" vertical="center"/>
    </xf>
    <xf numFmtId="4" fontId="63" fillId="0" borderId="318" applyNumberFormat="0" applyProtection="0">
      <alignment horizontal="right" vertical="center"/>
    </xf>
    <xf numFmtId="4" fontId="55" fillId="46" borderId="347" applyNumberFormat="0" applyProtection="0">
      <alignment horizontal="right" vertical="center"/>
    </xf>
    <xf numFmtId="4" fontId="55" fillId="46" borderId="347" applyNumberFormat="0" applyProtection="0">
      <alignment horizontal="right" vertical="center"/>
    </xf>
    <xf numFmtId="4" fontId="55" fillId="46" borderId="347" applyNumberFormat="0" applyProtection="0">
      <alignment horizontal="right" vertical="center"/>
    </xf>
    <xf numFmtId="4" fontId="57" fillId="46" borderId="347" applyNumberFormat="0" applyProtection="0">
      <alignment horizontal="right" vertical="center"/>
    </xf>
    <xf numFmtId="4" fontId="57" fillId="46" borderId="347" applyNumberFormat="0" applyProtection="0">
      <alignment horizontal="right" vertical="center"/>
    </xf>
    <xf numFmtId="4" fontId="96" fillId="92" borderId="331" applyNumberFormat="0" applyProtection="0">
      <alignment horizontal="right" vertical="center"/>
    </xf>
    <xf numFmtId="4" fontId="96" fillId="92" borderId="331" applyNumberFormat="0" applyProtection="0">
      <alignment horizontal="right" vertical="center"/>
    </xf>
    <xf numFmtId="4" fontId="96" fillId="92" borderId="331" applyNumberFormat="0" applyProtection="0">
      <alignment horizontal="right" vertical="center"/>
    </xf>
    <xf numFmtId="4" fontId="96" fillId="92" borderId="331" applyNumberFormat="0" applyProtection="0">
      <alignment horizontal="right" vertical="center"/>
    </xf>
    <xf numFmtId="4" fontId="97" fillId="7" borderId="346" applyNumberFormat="0" applyProtection="0">
      <alignment horizontal="right" vertical="center"/>
    </xf>
    <xf numFmtId="4" fontId="97" fillId="7" borderId="346" applyNumberFormat="0" applyProtection="0">
      <alignment horizontal="right" vertical="center"/>
    </xf>
    <xf numFmtId="4" fontId="97" fillId="7" borderId="346" applyNumberFormat="0" applyProtection="0">
      <alignment horizontal="right" vertical="center"/>
    </xf>
    <xf numFmtId="4" fontId="97" fillId="7" borderId="346" applyNumberFormat="0" applyProtection="0">
      <alignment horizontal="right" vertical="center"/>
    </xf>
    <xf numFmtId="4" fontId="57" fillId="46" borderId="347" applyNumberFormat="0" applyProtection="0">
      <alignment horizontal="right" vertical="center"/>
    </xf>
    <xf numFmtId="4" fontId="57" fillId="46" borderId="347" applyNumberFormat="0" applyProtection="0">
      <alignment horizontal="right" vertical="center"/>
    </xf>
    <xf numFmtId="4" fontId="95" fillId="51" borderId="319" applyNumberFormat="0" applyProtection="0">
      <alignment horizontal="center" vertical="center" wrapText="1"/>
    </xf>
    <xf numFmtId="4" fontId="95" fillId="51" borderId="319" applyNumberFormat="0" applyProtection="0">
      <alignment horizontal="center" vertical="center" wrapText="1"/>
    </xf>
    <xf numFmtId="4" fontId="55" fillId="48" borderId="347" applyNumberFormat="0" applyProtection="0">
      <alignment horizontal="left" vertical="center" indent="1"/>
    </xf>
    <xf numFmtId="4" fontId="55" fillId="48" borderId="347" applyNumberFormat="0" applyProtection="0">
      <alignment horizontal="left" vertical="center" indent="1"/>
    </xf>
    <xf numFmtId="4" fontId="63" fillId="86" borderId="331" applyNumberFormat="0" applyProtection="0">
      <alignment horizontal="left" vertical="center" indent="1"/>
    </xf>
    <xf numFmtId="4" fontId="63" fillId="86" borderId="331" applyNumberFormat="0" applyProtection="0">
      <alignment horizontal="left" vertical="center" indent="1"/>
    </xf>
    <xf numFmtId="4" fontId="63" fillId="86" borderId="331" applyNumberFormat="0" applyProtection="0">
      <alignment horizontal="left" vertical="center" indent="1"/>
    </xf>
    <xf numFmtId="4" fontId="63" fillId="86" borderId="331" applyNumberFormat="0" applyProtection="0">
      <alignment horizontal="left" vertical="center" indent="1"/>
    </xf>
    <xf numFmtId="4" fontId="63" fillId="86" borderId="331" applyNumberFormat="0" applyProtection="0">
      <alignment horizontal="left" vertical="center" indent="1"/>
    </xf>
    <xf numFmtId="4" fontId="63" fillId="86" borderId="331" applyNumberFormat="0" applyProtection="0">
      <alignment horizontal="left" vertical="center" indent="1"/>
    </xf>
    <xf numFmtId="4" fontId="63" fillId="86" borderId="331" applyNumberFormat="0" applyProtection="0">
      <alignment horizontal="left" vertical="center" indent="1"/>
    </xf>
    <xf numFmtId="4" fontId="63" fillId="86" borderId="331" applyNumberFormat="0" applyProtection="0">
      <alignment horizontal="left" vertical="center" indent="1"/>
    </xf>
    <xf numFmtId="4" fontId="63" fillId="87" borderId="346" applyNumberFormat="0" applyProtection="0">
      <alignment horizontal="left" vertical="center" indent="1"/>
    </xf>
    <xf numFmtId="4" fontId="63" fillId="87" borderId="346" applyNumberFormat="0" applyProtection="0">
      <alignment horizontal="left" vertical="center" indent="1"/>
    </xf>
    <xf numFmtId="4" fontId="63" fillId="87" borderId="346" applyNumberFormat="0" applyProtection="0">
      <alignment horizontal="left" vertical="center" indent="1"/>
    </xf>
    <xf numFmtId="4" fontId="63" fillId="87" borderId="346" applyNumberFormat="0" applyProtection="0">
      <alignment horizontal="left" vertical="center" indent="1"/>
    </xf>
    <xf numFmtId="4" fontId="55" fillId="48" borderId="347" applyNumberFormat="0" applyProtection="0">
      <alignment horizontal="left" vertical="center" indent="1"/>
    </xf>
    <xf numFmtId="4" fontId="55" fillId="48" borderId="347" applyNumberFormat="0" applyProtection="0">
      <alignment horizontal="left" vertical="center" indent="1"/>
    </xf>
    <xf numFmtId="4" fontId="55" fillId="48" borderId="347" applyNumberFormat="0" applyProtection="0">
      <alignment horizontal="left" vertical="center" indent="1"/>
    </xf>
    <xf numFmtId="4" fontId="55" fillId="48" borderId="347" applyNumberFormat="0" applyProtection="0">
      <alignment horizontal="left" vertical="center" indent="1"/>
    </xf>
    <xf numFmtId="0" fontId="55" fillId="43" borderId="347" applyNumberFormat="0" applyProtection="0">
      <alignment horizontal="left" vertical="top" indent="1"/>
    </xf>
    <xf numFmtId="0" fontId="55" fillId="43" borderId="347" applyNumberFormat="0" applyProtection="0">
      <alignment horizontal="left" vertical="top" indent="1"/>
    </xf>
    <xf numFmtId="0" fontId="55" fillId="43" borderId="347" applyNumberFormat="0" applyProtection="0">
      <alignment horizontal="right" vertical="top"/>
    </xf>
    <xf numFmtId="0" fontId="55" fillId="43" borderId="347" applyNumberFormat="0" applyProtection="0">
      <alignment horizontal="right" vertical="top"/>
    </xf>
    <xf numFmtId="0" fontId="95" fillId="48" borderId="347" applyNumberFormat="0" applyProtection="0">
      <alignment horizontal="left" vertical="top" indent="1"/>
    </xf>
    <xf numFmtId="0" fontId="95" fillId="48" borderId="347" applyNumberFormat="0" applyProtection="0">
      <alignment horizontal="left" vertical="top" indent="1"/>
    </xf>
    <xf numFmtId="0" fontId="53" fillId="43" borderId="347" applyNumberFormat="0" applyProtection="0">
      <alignment horizontal="left" vertical="top" indent="1"/>
    </xf>
    <xf numFmtId="0" fontId="53" fillId="43" borderId="347" applyNumberFormat="0" applyProtection="0">
      <alignment horizontal="left" vertical="top" indent="1"/>
    </xf>
    <xf numFmtId="0" fontId="55" fillId="43" borderId="347" applyNumberFormat="0" applyProtection="0">
      <alignment horizontal="right" vertical="top"/>
    </xf>
    <xf numFmtId="0" fontId="55" fillId="43" borderId="347" applyNumberFormat="0" applyProtection="0">
      <alignment horizontal="right" vertical="top"/>
    </xf>
    <xf numFmtId="0" fontId="55" fillId="43" borderId="347" applyNumberFormat="0" applyProtection="0">
      <alignment horizontal="centerContinuous" vertical="top"/>
    </xf>
    <xf numFmtId="0" fontId="55" fillId="43" borderId="347" applyNumberFormat="0" applyProtection="0">
      <alignment horizontal="centerContinuous" vertical="top"/>
    </xf>
    <xf numFmtId="0" fontId="55" fillId="43" borderId="347" applyNumberFormat="0" applyProtection="0">
      <alignment horizontal="centerContinuous" vertical="top"/>
    </xf>
    <xf numFmtId="0" fontId="55" fillId="43" borderId="347" applyNumberFormat="0" applyProtection="0">
      <alignment horizontal="centerContinuous" vertical="top"/>
    </xf>
    <xf numFmtId="4" fontId="101" fillId="52" borderId="331" applyNumberFormat="0" applyProtection="0">
      <alignment horizontal="left" vertical="center" indent="1"/>
    </xf>
    <xf numFmtId="4" fontId="101" fillId="52" borderId="331" applyNumberFormat="0" applyProtection="0">
      <alignment horizontal="left" vertical="center" indent="1"/>
    </xf>
    <xf numFmtId="4" fontId="101" fillId="52" borderId="331" applyNumberFormat="0" applyProtection="0">
      <alignment horizontal="left" vertical="center" indent="1"/>
    </xf>
    <xf numFmtId="4" fontId="101" fillId="52" borderId="331" applyNumberFormat="0" applyProtection="0">
      <alignment horizontal="left" vertical="center" indent="1"/>
    </xf>
    <xf numFmtId="4" fontId="102" fillId="52" borderId="318" applyNumberFormat="0" applyProtection="0">
      <alignment horizontal="left" vertical="center" indent="1"/>
    </xf>
    <xf numFmtId="4" fontId="102" fillId="52" borderId="318" applyNumberFormat="0" applyProtection="0">
      <alignment horizontal="left" vertical="center" indent="1"/>
    </xf>
    <xf numFmtId="0" fontId="100" fillId="0" borderId="331"/>
    <xf numFmtId="0" fontId="100" fillId="0" borderId="331"/>
    <xf numFmtId="0" fontId="100" fillId="0" borderId="331"/>
    <xf numFmtId="0" fontId="100" fillId="0" borderId="331"/>
    <xf numFmtId="4" fontId="60" fillId="46" borderId="317" applyNumberFormat="0" applyProtection="0">
      <alignment horizontal="right" vertical="center"/>
    </xf>
    <xf numFmtId="4" fontId="60" fillId="46" borderId="317" applyNumberFormat="0" applyProtection="0">
      <alignment horizontal="right" vertical="center"/>
    </xf>
    <xf numFmtId="4" fontId="100" fillId="0" borderId="331" applyNumberFormat="0" applyProtection="0">
      <alignment horizontal="right" vertical="center"/>
    </xf>
    <xf numFmtId="4" fontId="100" fillId="0" borderId="331" applyNumberFormat="0" applyProtection="0">
      <alignment horizontal="right" vertical="center"/>
    </xf>
    <xf numFmtId="4" fontId="100" fillId="0" borderId="331" applyNumberFormat="0" applyProtection="0">
      <alignment horizontal="right" vertical="center"/>
    </xf>
    <xf numFmtId="4" fontId="100" fillId="0" borderId="331" applyNumberFormat="0" applyProtection="0">
      <alignment horizontal="right" vertical="center"/>
    </xf>
    <xf numFmtId="4" fontId="104" fillId="96" borderId="316" applyNumberFormat="0" applyProtection="0">
      <alignment horizontal="right" vertical="center"/>
    </xf>
    <xf numFmtId="4" fontId="104" fillId="96" borderId="316" applyNumberFormat="0" applyProtection="0">
      <alignment horizontal="right" vertical="center"/>
    </xf>
    <xf numFmtId="4" fontId="104" fillId="96" borderId="316" applyNumberFormat="0" applyProtection="0">
      <alignment horizontal="right" vertical="center"/>
    </xf>
    <xf numFmtId="4" fontId="104" fillId="96" borderId="316" applyNumberFormat="0" applyProtection="0">
      <alignment horizontal="right" vertical="center"/>
    </xf>
    <xf numFmtId="4" fontId="60" fillId="46" borderId="317" applyNumberFormat="0" applyProtection="0">
      <alignment horizontal="right" vertical="center"/>
    </xf>
    <xf numFmtId="4" fontId="60" fillId="46" borderId="317" applyNumberFormat="0" applyProtection="0">
      <alignment horizontal="right" vertical="center"/>
    </xf>
    <xf numFmtId="0" fontId="53" fillId="0" borderId="351" applyNumberFormat="0" applyFill="0" applyAlignment="0" applyProtection="0"/>
    <xf numFmtId="0" fontId="79" fillId="0" borderId="352" applyNumberFormat="0" applyFill="0" applyAlignment="0" applyProtection="0"/>
    <xf numFmtId="4" fontId="5" fillId="91" borderId="348" applyNumberFormat="0" applyProtection="0">
      <alignment horizontal="left" vertical="center" indent="1"/>
    </xf>
    <xf numFmtId="4" fontId="58" fillId="90" borderId="345" applyNumberFormat="0" applyProtection="0">
      <alignment horizontal="left" vertical="center" indent="1"/>
    </xf>
    <xf numFmtId="4" fontId="5" fillId="91" borderId="348" applyNumberFormat="0" applyProtection="0">
      <alignment horizontal="left" vertical="center" indent="1"/>
    </xf>
    <xf numFmtId="4" fontId="63" fillId="45" borderId="348" applyNumberFormat="0" applyProtection="0">
      <alignment horizontal="left" vertical="center" indent="1"/>
    </xf>
    <xf numFmtId="4" fontId="63" fillId="45" borderId="348" applyNumberFormat="0" applyProtection="0">
      <alignment horizontal="left" vertical="center" indent="1"/>
    </xf>
    <xf numFmtId="4" fontId="58" fillId="90" borderId="345" applyNumberFormat="0" applyProtection="0">
      <alignment horizontal="left" vertical="center" indent="1"/>
    </xf>
    <xf numFmtId="4" fontId="95" fillId="44" borderId="345" applyNumberFormat="0" applyProtection="0">
      <alignment horizontal="right" vertical="center"/>
    </xf>
    <xf numFmtId="4" fontId="95" fillId="44" borderId="345" applyNumberFormat="0" applyProtection="0">
      <alignment horizontal="right" vertical="center"/>
    </xf>
    <xf numFmtId="4" fontId="63" fillId="36" borderId="346" applyNumberFormat="0" applyProtection="0">
      <alignment horizontal="right" vertical="center"/>
    </xf>
    <xf numFmtId="4" fontId="63" fillId="34" borderId="346" applyNumberFormat="0" applyProtection="0">
      <alignment horizontal="right" vertical="center"/>
    </xf>
    <xf numFmtId="10" fontId="63" fillId="40" borderId="349" applyNumberFormat="0" applyBorder="0" applyAlignment="0" applyProtection="0"/>
    <xf numFmtId="4" fontId="53" fillId="41" borderId="347" applyNumberFormat="0" applyProtection="0">
      <alignment vertical="center"/>
    </xf>
    <xf numFmtId="4" fontId="56" fillId="42" borderId="347" applyNumberFormat="0" applyProtection="0">
      <alignment vertical="center"/>
    </xf>
    <xf numFmtId="4" fontId="53" fillId="42" borderId="347" applyNumberFormat="0" applyProtection="0">
      <alignment horizontal="left" vertical="center" indent="1"/>
    </xf>
    <xf numFmtId="0" fontId="53" fillId="42" borderId="347" applyNumberFormat="0" applyProtection="0">
      <alignment horizontal="left" vertical="top" indent="1"/>
    </xf>
    <xf numFmtId="4" fontId="55" fillId="30" borderId="347" applyNumberFormat="0" applyProtection="0">
      <alignment horizontal="right" vertical="center"/>
    </xf>
    <xf numFmtId="4" fontId="55" fillId="31" borderId="347" applyNumberFormat="0" applyProtection="0">
      <alignment horizontal="right" vertical="center"/>
    </xf>
    <xf numFmtId="4" fontId="55" fillId="35" borderId="347" applyNumberFormat="0" applyProtection="0">
      <alignment horizontal="right" vertical="center"/>
    </xf>
    <xf numFmtId="4" fontId="55" fillId="33" borderId="347" applyNumberFormat="0" applyProtection="0">
      <alignment horizontal="right" vertical="center"/>
    </xf>
    <xf numFmtId="4" fontId="55" fillId="34" borderId="347" applyNumberFormat="0" applyProtection="0">
      <alignment horizontal="right" vertical="center"/>
    </xf>
    <xf numFmtId="4" fontId="55" fillId="37" borderId="347" applyNumberFormat="0" applyProtection="0">
      <alignment horizontal="right" vertical="center"/>
    </xf>
    <xf numFmtId="4" fontId="55" fillId="36" borderId="347" applyNumberFormat="0" applyProtection="0">
      <alignment horizontal="right" vertical="center"/>
    </xf>
    <xf numFmtId="4" fontId="55" fillId="44" borderId="347" applyNumberFormat="0" applyProtection="0">
      <alignment horizontal="right" vertical="center"/>
    </xf>
    <xf numFmtId="4" fontId="55" fillId="32" borderId="347" applyNumberFormat="0" applyProtection="0">
      <alignment horizontal="right" vertical="center"/>
    </xf>
    <xf numFmtId="0" fontId="73" fillId="77" borderId="353" applyNumberFormat="0" applyAlignment="0" applyProtection="0"/>
    <xf numFmtId="4" fontId="60" fillId="46" borderId="347" applyNumberFormat="0" applyProtection="0">
      <alignment horizontal="right" vertical="center"/>
    </xf>
    <xf numFmtId="0" fontId="63" fillId="77" borderId="346" applyNumberFormat="0" applyProtection="0">
      <alignment horizontal="left" vertical="center" indent="1"/>
    </xf>
    <xf numFmtId="0" fontId="63" fillId="93" borderId="346" applyNumberFormat="0" applyProtection="0">
      <alignment horizontal="left" vertical="center" indent="1"/>
    </xf>
    <xf numFmtId="0" fontId="63" fillId="95" borderId="345" applyNumberFormat="0" applyProtection="0">
      <alignment horizontal="left" vertical="center" indent="1"/>
    </xf>
    <xf numFmtId="0" fontId="63" fillId="95" borderId="345" applyNumberFormat="0" applyProtection="0">
      <alignment horizontal="left" vertical="center" indent="1"/>
    </xf>
    <xf numFmtId="0" fontId="63" fillId="93" borderId="346" applyNumberFormat="0" applyProtection="0">
      <alignment horizontal="left" vertical="center" indent="1"/>
    </xf>
    <xf numFmtId="0" fontId="63" fillId="94" borderId="346" applyNumberFormat="0" applyProtection="0">
      <alignment horizontal="left" vertical="center" indent="1"/>
    </xf>
    <xf numFmtId="0" fontId="63" fillId="93" borderId="345" applyNumberFormat="0" applyProtection="0">
      <alignment horizontal="left" vertical="center" indent="1"/>
    </xf>
    <xf numFmtId="0" fontId="63" fillId="93" borderId="345" applyNumberFormat="0" applyProtection="0">
      <alignment horizontal="left" vertical="center" indent="1"/>
    </xf>
    <xf numFmtId="0" fontId="63" fillId="94" borderId="346" applyNumberFormat="0" applyProtection="0">
      <alignment horizontal="left" vertical="center" indent="1"/>
    </xf>
    <xf numFmtId="4" fontId="63" fillId="48" borderId="348" applyNumberFormat="0" applyProtection="0">
      <alignment horizontal="left" vertical="center" indent="1"/>
    </xf>
    <xf numFmtId="4" fontId="63" fillId="48" borderId="348" applyNumberFormat="0" applyProtection="0">
      <alignment horizontal="left" vertical="center" indent="1"/>
    </xf>
    <xf numFmtId="4" fontId="63" fillId="46" borderId="348" applyNumberFormat="0" applyProtection="0">
      <alignment horizontal="left" vertical="center" indent="1"/>
    </xf>
    <xf numFmtId="4" fontId="63" fillId="46" borderId="348" applyNumberFormat="0" applyProtection="0">
      <alignment horizontal="left" vertical="center" indent="1"/>
    </xf>
    <xf numFmtId="4" fontId="63" fillId="48" borderId="346" applyNumberFormat="0" applyProtection="0">
      <alignment horizontal="right" vertical="center"/>
    </xf>
    <xf numFmtId="4" fontId="63" fillId="48" borderId="346" applyNumberFormat="0" applyProtection="0">
      <alignment horizontal="right" vertical="center"/>
    </xf>
    <xf numFmtId="4" fontId="63" fillId="86" borderId="345" applyNumberFormat="0" applyProtection="0">
      <alignment horizontal="right" vertical="center"/>
    </xf>
    <xf numFmtId="4" fontId="63" fillId="86" borderId="345" applyNumberFormat="0" applyProtection="0">
      <alignment horizontal="right" vertical="center"/>
    </xf>
    <xf numFmtId="4" fontId="63" fillId="86" borderId="345" applyNumberFormat="0" applyProtection="0">
      <alignment horizontal="right" vertical="center"/>
    </xf>
    <xf numFmtId="4" fontId="63" fillId="86" borderId="345" applyNumberFormat="0" applyProtection="0">
      <alignment horizontal="right" vertical="center"/>
    </xf>
    <xf numFmtId="4" fontId="98" fillId="51" borderId="349" applyNumberFormat="0" applyProtection="0">
      <alignment horizontal="right" vertical="center"/>
    </xf>
    <xf numFmtId="4" fontId="5" fillId="91" borderId="348" applyNumberFormat="0" applyProtection="0">
      <alignment horizontal="left" vertical="center" indent="1"/>
    </xf>
    <xf numFmtId="0" fontId="73" fillId="77" borderId="353" applyNumberFormat="0" applyAlignment="0" applyProtection="0"/>
    <xf numFmtId="0" fontId="74" fillId="78" borderId="346" applyNumberFormat="0" applyAlignment="0" applyProtection="0"/>
    <xf numFmtId="4" fontId="5" fillId="91" borderId="348" applyNumberFormat="0" applyProtection="0">
      <alignment horizontal="left" vertical="center" indent="1"/>
    </xf>
    <xf numFmtId="4" fontId="53" fillId="91" borderId="345" applyNumberFormat="0" applyProtection="0">
      <alignment horizontal="left" vertical="center" indent="1"/>
    </xf>
    <xf numFmtId="4" fontId="53" fillId="91" borderId="345" applyNumberFormat="0" applyProtection="0">
      <alignment horizontal="left" vertical="center" indent="1"/>
    </xf>
    <xf numFmtId="4" fontId="63" fillId="32" borderId="346" applyNumberFormat="0" applyProtection="0">
      <alignment horizontal="right" vertical="center"/>
    </xf>
    <xf numFmtId="4" fontId="63" fillId="32" borderId="346" applyNumberFormat="0" applyProtection="0">
      <alignment horizontal="right" vertical="center"/>
    </xf>
    <xf numFmtId="4" fontId="95" fillId="32" borderId="345" applyNumberFormat="0" applyProtection="0">
      <alignment horizontal="right" vertical="center"/>
    </xf>
    <xf numFmtId="4" fontId="95" fillId="32" borderId="345" applyNumberFormat="0" applyProtection="0">
      <alignment horizontal="right" vertical="center"/>
    </xf>
    <xf numFmtId="4" fontId="63" fillId="44" borderId="346" applyNumberFormat="0" applyProtection="0">
      <alignment horizontal="right" vertical="center"/>
    </xf>
    <xf numFmtId="4" fontId="63" fillId="44" borderId="346" applyNumberFormat="0" applyProtection="0">
      <alignment horizontal="right" vertical="center"/>
    </xf>
    <xf numFmtId="4" fontId="63" fillId="36" borderId="346" applyNumberFormat="0" applyProtection="0">
      <alignment horizontal="right" vertical="center"/>
    </xf>
    <xf numFmtId="4" fontId="95" fillId="36" borderId="345" applyNumberFormat="0" applyProtection="0">
      <alignment horizontal="right" vertical="center"/>
    </xf>
    <xf numFmtId="4" fontId="95" fillId="36" borderId="345" applyNumberFormat="0" applyProtection="0">
      <alignment horizontal="right" vertical="center"/>
    </xf>
    <xf numFmtId="4" fontId="63" fillId="37" borderId="346" applyNumberFormat="0" applyProtection="0">
      <alignment horizontal="right" vertical="center"/>
    </xf>
    <xf numFmtId="4" fontId="63" fillId="37" borderId="346" applyNumberFormat="0" applyProtection="0">
      <alignment horizontal="right" vertical="center"/>
    </xf>
    <xf numFmtId="4" fontId="95" fillId="37" borderId="345" applyNumberFormat="0" applyProtection="0">
      <alignment horizontal="right" vertical="center"/>
    </xf>
    <xf numFmtId="4" fontId="95" fillId="37" borderId="345" applyNumberFormat="0" applyProtection="0">
      <alignment horizontal="right" vertical="center"/>
    </xf>
    <xf numFmtId="4" fontId="63" fillId="34" borderId="346" applyNumberFormat="0" applyProtection="0">
      <alignment horizontal="right" vertical="center"/>
    </xf>
    <xf numFmtId="4" fontId="95" fillId="34" borderId="345" applyNumberFormat="0" applyProtection="0">
      <alignment horizontal="right" vertical="center"/>
    </xf>
    <xf numFmtId="4" fontId="95" fillId="34" borderId="345" applyNumberFormat="0" applyProtection="0">
      <alignment horizontal="right" vertical="center"/>
    </xf>
    <xf numFmtId="4" fontId="63" fillId="33" borderId="346" applyNumberFormat="0" applyProtection="0">
      <alignment horizontal="right" vertical="center"/>
    </xf>
    <xf numFmtId="4" fontId="63" fillId="33" borderId="346" applyNumberFormat="0" applyProtection="0">
      <alignment horizontal="right" vertical="center"/>
    </xf>
    <xf numFmtId="4" fontId="95" fillId="33" borderId="345" applyNumberFormat="0" applyProtection="0">
      <alignment horizontal="right" vertical="center"/>
    </xf>
    <xf numFmtId="4" fontId="95" fillId="33" borderId="345" applyNumberFormat="0" applyProtection="0">
      <alignment horizontal="right" vertical="center"/>
    </xf>
    <xf numFmtId="4" fontId="63" fillId="35" borderId="348" applyNumberFormat="0" applyProtection="0">
      <alignment horizontal="right" vertical="center"/>
    </xf>
    <xf numFmtId="4" fontId="63" fillId="35" borderId="348" applyNumberFormat="0" applyProtection="0">
      <alignment horizontal="right" vertical="center"/>
    </xf>
    <xf numFmtId="4" fontId="95" fillId="35" borderId="345" applyNumberFormat="0" applyProtection="0">
      <alignment horizontal="right" vertical="center"/>
    </xf>
    <xf numFmtId="4" fontId="95" fillId="35" borderId="345" applyNumberFormat="0" applyProtection="0">
      <alignment horizontal="right" vertical="center"/>
    </xf>
    <xf numFmtId="4" fontId="63" fillId="88" borderId="346" applyNumberFormat="0" applyProtection="0">
      <alignment horizontal="right" vertical="center"/>
    </xf>
    <xf numFmtId="4" fontId="63" fillId="88" borderId="346" applyNumberFormat="0" applyProtection="0">
      <alignment horizontal="right" vertical="center"/>
    </xf>
    <xf numFmtId="4" fontId="95" fillId="31" borderId="345" applyNumberFormat="0" applyProtection="0">
      <alignment horizontal="right" vertical="center"/>
    </xf>
    <xf numFmtId="4" fontId="95" fillId="31" borderId="345" applyNumberFormat="0" applyProtection="0">
      <alignment horizontal="right" vertical="center"/>
    </xf>
    <xf numFmtId="4" fontId="63" fillId="30" borderId="346" applyNumberFormat="0" applyProtection="0">
      <alignment horizontal="right" vertical="center"/>
    </xf>
    <xf numFmtId="4" fontId="63" fillId="30" borderId="346" applyNumberFormat="0" applyProtection="0">
      <alignment horizontal="right" vertical="center"/>
    </xf>
    <xf numFmtId="4" fontId="95" fillId="30" borderId="345" applyNumberFormat="0" applyProtection="0">
      <alignment horizontal="right" vertical="center"/>
    </xf>
    <xf numFmtId="4" fontId="95" fillId="30" borderId="345" applyNumberFormat="0" applyProtection="0">
      <alignment horizontal="right" vertical="center"/>
    </xf>
    <xf numFmtId="4" fontId="63" fillId="87" borderId="346" applyNumberFormat="0" applyProtection="0">
      <alignment horizontal="left" vertical="center" indent="1"/>
    </xf>
    <xf numFmtId="4" fontId="63" fillId="87" borderId="346" applyNumberFormat="0" applyProtection="0">
      <alignment horizontal="left" vertical="center" indent="1"/>
    </xf>
    <xf numFmtId="4" fontId="63" fillId="86" borderId="345" applyNumberFormat="0" applyProtection="0">
      <alignment horizontal="left" vertical="center" indent="1"/>
    </xf>
    <xf numFmtId="4" fontId="63" fillId="86" borderId="345" applyNumberFormat="0" applyProtection="0">
      <alignment horizontal="left" vertical="center" indent="1"/>
    </xf>
    <xf numFmtId="4" fontId="63" fillId="86" borderId="345" applyNumberFormat="0" applyProtection="0">
      <alignment horizontal="left" vertical="center" indent="1"/>
    </xf>
    <xf numFmtId="4" fontId="63" fillId="86" borderId="345" applyNumberFormat="0" applyProtection="0">
      <alignment horizontal="left" vertical="center" indent="1"/>
    </xf>
    <xf numFmtId="4" fontId="63" fillId="42" borderId="346" applyNumberFormat="0" applyProtection="0">
      <alignment horizontal="left" vertical="center" indent="1"/>
    </xf>
    <xf numFmtId="4" fontId="63" fillId="42" borderId="346" applyNumberFormat="0" applyProtection="0">
      <alignment horizontal="left" vertical="center" indent="1"/>
    </xf>
    <xf numFmtId="4" fontId="95" fillId="41" borderId="345" applyNumberFormat="0" applyProtection="0">
      <alignment horizontal="left" vertical="center" indent="1"/>
    </xf>
    <xf numFmtId="4" fontId="95" fillId="41" borderId="345" applyNumberFormat="0" applyProtection="0">
      <alignment horizontal="left" vertical="center" indent="1"/>
    </xf>
    <xf numFmtId="4" fontId="97" fillId="42" borderId="346" applyNumberFormat="0" applyProtection="0">
      <alignment vertical="center"/>
    </xf>
    <xf numFmtId="4" fontId="97" fillId="42" borderId="346" applyNumberFormat="0" applyProtection="0">
      <alignment vertical="center"/>
    </xf>
    <xf numFmtId="4" fontId="96" fillId="41" borderId="345" applyNumberFormat="0" applyProtection="0">
      <alignment vertical="center"/>
    </xf>
    <xf numFmtId="4" fontId="96" fillId="41" borderId="345" applyNumberFormat="0" applyProtection="0">
      <alignment vertical="center"/>
    </xf>
    <xf numFmtId="4" fontId="63" fillId="41" borderId="346" applyNumberFormat="0" applyProtection="0">
      <alignment vertical="center"/>
    </xf>
    <xf numFmtId="4" fontId="63" fillId="41" borderId="346" applyNumberFormat="0" applyProtection="0">
      <alignment vertical="center"/>
    </xf>
    <xf numFmtId="4" fontId="95" fillId="41" borderId="345" applyNumberFormat="0" applyProtection="0">
      <alignment vertical="center"/>
    </xf>
    <xf numFmtId="4" fontId="95" fillId="41" borderId="345" applyNumberFormat="0" applyProtection="0">
      <alignment vertical="center"/>
    </xf>
    <xf numFmtId="0" fontId="94" fillId="78" borderId="357" applyNumberFormat="0" applyAlignment="0" applyProtection="0"/>
    <xf numFmtId="0" fontId="52" fillId="85" borderId="356" applyNumberFormat="0" applyAlignment="0" applyProtection="0"/>
    <xf numFmtId="0" fontId="63" fillId="72" borderId="346" applyNumberFormat="0" applyFont="0" applyAlignment="0" applyProtection="0"/>
    <xf numFmtId="0" fontId="63" fillId="72" borderId="346" applyNumberFormat="0" applyFont="0" applyAlignment="0" applyProtection="0"/>
    <xf numFmtId="0" fontId="63" fillId="72" borderId="346" applyNumberFormat="0" applyFont="0" applyAlignment="0" applyProtection="0"/>
    <xf numFmtId="0" fontId="63" fillId="72" borderId="346" applyNumberFormat="0" applyFont="0" applyAlignment="0" applyProtection="0"/>
    <xf numFmtId="0" fontId="63" fillId="72" borderId="346" applyNumberFormat="0" applyFont="0" applyAlignment="0" applyProtection="0"/>
    <xf numFmtId="0" fontId="5" fillId="72" borderId="355" applyNumberFormat="0" applyFont="0" applyAlignment="0" applyProtection="0"/>
    <xf numFmtId="10" fontId="63" fillId="40" borderId="349" applyNumberFormat="0" applyBorder="0" applyAlignment="0" applyProtection="0"/>
    <xf numFmtId="10" fontId="63" fillId="40" borderId="349" applyNumberFormat="0" applyBorder="0" applyAlignment="0" applyProtection="0"/>
    <xf numFmtId="10" fontId="63" fillId="40" borderId="349" applyNumberFormat="0" applyBorder="0" applyAlignment="0" applyProtection="0"/>
    <xf numFmtId="0" fontId="89" fillId="73" borderId="346" applyNumberFormat="0" applyAlignment="0" applyProtection="0"/>
    <xf numFmtId="0" fontId="90" fillId="82" borderId="354" applyNumberFormat="0" applyAlignment="0" applyProtection="0"/>
    <xf numFmtId="0" fontId="89" fillId="73" borderId="346" applyNumberFormat="0" applyAlignment="0" applyProtection="0"/>
    <xf numFmtId="0" fontId="89" fillId="73" borderId="346" applyNumberFormat="0" applyAlignment="0" applyProtection="0"/>
    <xf numFmtId="0" fontId="89" fillId="73" borderId="346" applyNumberFormat="0" applyAlignment="0" applyProtection="0"/>
    <xf numFmtId="0" fontId="89" fillId="73" borderId="346" applyNumberFormat="0" applyAlignment="0" applyProtection="0"/>
    <xf numFmtId="0" fontId="89" fillId="73" borderId="346" applyNumberFormat="0" applyAlignment="0" applyProtection="0"/>
    <xf numFmtId="0" fontId="89" fillId="73" borderId="346" applyNumberFormat="0" applyAlignment="0" applyProtection="0"/>
    <xf numFmtId="0" fontId="89" fillId="73" borderId="346" applyNumberFormat="0" applyAlignment="0" applyProtection="0"/>
    <xf numFmtId="0" fontId="89" fillId="73" borderId="346" applyNumberFormat="0" applyAlignment="0" applyProtection="0"/>
    <xf numFmtId="0" fontId="89" fillId="73" borderId="346" applyNumberFormat="0" applyAlignment="0" applyProtection="0"/>
    <xf numFmtId="0" fontId="89" fillId="73" borderId="346" applyNumberFormat="0" applyAlignment="0" applyProtection="0"/>
    <xf numFmtId="0" fontId="89" fillId="73" borderId="346" applyNumberFormat="0" applyAlignment="0" applyProtection="0"/>
    <xf numFmtId="0" fontId="89" fillId="73" borderId="346" applyNumberFormat="0" applyAlignment="0" applyProtection="0"/>
    <xf numFmtId="0" fontId="89" fillId="73" borderId="346" applyNumberFormat="0" applyAlignment="0" applyProtection="0"/>
    <xf numFmtId="0" fontId="89" fillId="73" borderId="346" applyNumberFormat="0" applyAlignment="0" applyProtection="0"/>
    <xf numFmtId="0" fontId="90" fillId="82" borderId="354" applyNumberFormat="0" applyAlignment="0" applyProtection="0"/>
    <xf numFmtId="0" fontId="89" fillId="73" borderId="346" applyNumberFormat="0" applyAlignment="0" applyProtection="0"/>
    <xf numFmtId="0" fontId="5" fillId="72" borderId="355" applyNumberFormat="0" applyFont="0" applyAlignment="0" applyProtection="0"/>
    <xf numFmtId="0" fontId="63" fillId="72" borderId="346" applyNumberFormat="0" applyFont="0" applyAlignment="0" applyProtection="0"/>
    <xf numFmtId="0" fontId="63" fillId="72" borderId="346" applyNumberFormat="0" applyFont="0" applyAlignment="0" applyProtection="0"/>
    <xf numFmtId="0" fontId="63" fillId="72" borderId="346" applyNumberFormat="0" applyFont="0" applyAlignment="0" applyProtection="0"/>
    <xf numFmtId="0" fontId="63" fillId="72" borderId="346" applyNumberFormat="0" applyFont="0" applyAlignment="0" applyProtection="0"/>
    <xf numFmtId="0" fontId="63" fillId="72" borderId="346" applyNumberFormat="0" applyFont="0" applyAlignment="0" applyProtection="0"/>
    <xf numFmtId="0" fontId="52" fillId="85" borderId="356" applyNumberFormat="0" applyAlignment="0" applyProtection="0"/>
    <xf numFmtId="0" fontId="94" fillId="78" borderId="357" applyNumberFormat="0" applyAlignment="0" applyProtection="0"/>
    <xf numFmtId="4" fontId="53" fillId="41" borderId="347" applyNumberFormat="0" applyProtection="0">
      <alignment vertical="center"/>
    </xf>
    <xf numFmtId="4" fontId="63" fillId="41" borderId="346" applyNumberFormat="0" applyProtection="0">
      <alignment vertical="center"/>
    </xf>
    <xf numFmtId="4" fontId="63" fillId="41" borderId="346" applyNumberFormat="0" applyProtection="0">
      <alignment vertical="center"/>
    </xf>
    <xf numFmtId="4" fontId="53" fillId="41" borderId="347" applyNumberFormat="0" applyProtection="0">
      <alignment vertical="center"/>
    </xf>
    <xf numFmtId="4" fontId="56" fillId="42" borderId="347" applyNumberFormat="0" applyProtection="0">
      <alignment vertical="center"/>
    </xf>
    <xf numFmtId="4" fontId="97" fillId="42" borderId="346" applyNumberFormat="0" applyProtection="0">
      <alignment vertical="center"/>
    </xf>
    <xf numFmtId="4" fontId="97" fillId="42" borderId="346" applyNumberFormat="0" applyProtection="0">
      <alignment vertical="center"/>
    </xf>
    <xf numFmtId="4" fontId="53" fillId="42" borderId="347" applyNumberFormat="0" applyProtection="0">
      <alignment horizontal="left" vertical="center" indent="1"/>
    </xf>
    <xf numFmtId="4" fontId="63" fillId="42" borderId="346" applyNumberFormat="0" applyProtection="0">
      <alignment horizontal="left" vertical="center" indent="1"/>
    </xf>
    <xf numFmtId="4" fontId="63" fillId="42" borderId="346" applyNumberFormat="0" applyProtection="0">
      <alignment horizontal="left" vertical="center" indent="1"/>
    </xf>
    <xf numFmtId="4" fontId="53" fillId="42" borderId="347" applyNumberFormat="0" applyProtection="0">
      <alignment horizontal="left" vertical="center" indent="1"/>
    </xf>
    <xf numFmtId="0" fontId="53" fillId="42" borderId="347" applyNumberFormat="0" applyProtection="0">
      <alignment horizontal="left" vertical="top" indent="1"/>
    </xf>
    <xf numFmtId="0" fontId="58" fillId="41" borderId="347" applyNumberFormat="0" applyProtection="0">
      <alignment horizontal="left" vertical="top" indent="1"/>
    </xf>
    <xf numFmtId="0" fontId="58" fillId="41" borderId="347" applyNumberFormat="0" applyProtection="0">
      <alignment horizontal="left" vertical="top" indent="1"/>
    </xf>
    <xf numFmtId="4" fontId="63" fillId="87" borderId="346" applyNumberFormat="0" applyProtection="0">
      <alignment horizontal="left" vertical="center" indent="1"/>
    </xf>
    <xf numFmtId="4" fontId="63" fillId="87" borderId="346" applyNumberFormat="0" applyProtection="0">
      <alignment horizontal="left" vertical="center" indent="1"/>
    </xf>
    <xf numFmtId="4" fontId="55" fillId="30" borderId="347" applyNumberFormat="0" applyProtection="0">
      <alignment horizontal="right" vertical="center"/>
    </xf>
    <xf numFmtId="4" fontId="63" fillId="30" borderId="346" applyNumberFormat="0" applyProtection="0">
      <alignment horizontal="right" vertical="center"/>
    </xf>
    <xf numFmtId="4" fontId="63" fillId="30" borderId="346" applyNumberFormat="0" applyProtection="0">
      <alignment horizontal="right" vertical="center"/>
    </xf>
    <xf numFmtId="4" fontId="55" fillId="31" borderId="347" applyNumberFormat="0" applyProtection="0">
      <alignment horizontal="right" vertical="center"/>
    </xf>
    <xf numFmtId="4" fontId="63" fillId="88" borderId="346" applyNumberFormat="0" applyProtection="0">
      <alignment horizontal="right" vertical="center"/>
    </xf>
    <xf numFmtId="4" fontId="63" fillId="88" borderId="346" applyNumberFormat="0" applyProtection="0">
      <alignment horizontal="right" vertical="center"/>
    </xf>
    <xf numFmtId="4" fontId="55" fillId="35" borderId="347" applyNumberFormat="0" applyProtection="0">
      <alignment horizontal="right" vertical="center"/>
    </xf>
    <xf numFmtId="4" fontId="63" fillId="35" borderId="348" applyNumberFormat="0" applyProtection="0">
      <alignment horizontal="right" vertical="center"/>
    </xf>
    <xf numFmtId="4" fontId="63" fillId="35" borderId="348" applyNumberFormat="0" applyProtection="0">
      <alignment horizontal="right" vertical="center"/>
    </xf>
    <xf numFmtId="4" fontId="55" fillId="33" borderId="347" applyNumberFormat="0" applyProtection="0">
      <alignment horizontal="right" vertical="center"/>
    </xf>
    <xf numFmtId="4" fontId="63" fillId="33" borderId="346" applyNumberFormat="0" applyProtection="0">
      <alignment horizontal="right" vertical="center"/>
    </xf>
    <xf numFmtId="4" fontId="63" fillId="33" borderId="346" applyNumberFormat="0" applyProtection="0">
      <alignment horizontal="right" vertical="center"/>
    </xf>
    <xf numFmtId="4" fontId="55" fillId="34" borderId="347" applyNumberFormat="0" applyProtection="0">
      <alignment horizontal="right" vertical="center"/>
    </xf>
    <xf numFmtId="4" fontId="63" fillId="34" borderId="346" applyNumberFormat="0" applyProtection="0">
      <alignment horizontal="right" vertical="center"/>
    </xf>
    <xf numFmtId="4" fontId="63" fillId="34" borderId="346" applyNumberFormat="0" applyProtection="0">
      <alignment horizontal="right" vertical="center"/>
    </xf>
    <xf numFmtId="4" fontId="55" fillId="37" borderId="347" applyNumberFormat="0" applyProtection="0">
      <alignment horizontal="right" vertical="center"/>
    </xf>
    <xf numFmtId="4" fontId="63" fillId="37" borderId="346" applyNumberFormat="0" applyProtection="0">
      <alignment horizontal="right" vertical="center"/>
    </xf>
    <xf numFmtId="4" fontId="63" fillId="37" borderId="346" applyNumberFormat="0" applyProtection="0">
      <alignment horizontal="right" vertical="center"/>
    </xf>
    <xf numFmtId="4" fontId="55" fillId="36" borderId="347" applyNumberFormat="0" applyProtection="0">
      <alignment horizontal="right" vertical="center"/>
    </xf>
    <xf numFmtId="4" fontId="63" fillId="36" borderId="346" applyNumberFormat="0" applyProtection="0">
      <alignment horizontal="right" vertical="center"/>
    </xf>
    <xf numFmtId="4" fontId="63" fillId="36" borderId="346" applyNumberFormat="0" applyProtection="0">
      <alignment horizontal="right" vertical="center"/>
    </xf>
    <xf numFmtId="4" fontId="55" fillId="44" borderId="347" applyNumberFormat="0" applyProtection="0">
      <alignment horizontal="right" vertical="center"/>
    </xf>
    <xf numFmtId="4" fontId="63" fillId="44" borderId="346" applyNumberFormat="0" applyProtection="0">
      <alignment horizontal="right" vertical="center"/>
    </xf>
    <xf numFmtId="4" fontId="63" fillId="44" borderId="346" applyNumberFormat="0" applyProtection="0">
      <alignment horizontal="right" vertical="center"/>
    </xf>
    <xf numFmtId="4" fontId="55" fillId="32" borderId="347" applyNumberFormat="0" applyProtection="0">
      <alignment horizontal="right" vertical="center"/>
    </xf>
    <xf numFmtId="4" fontId="63" fillId="32" borderId="346" applyNumberFormat="0" applyProtection="0">
      <alignment horizontal="right" vertical="center"/>
    </xf>
    <xf numFmtId="4" fontId="63" fillId="32" borderId="346" applyNumberFormat="0" applyProtection="0">
      <alignment horizontal="right" vertical="center"/>
    </xf>
    <xf numFmtId="4" fontId="63" fillId="45" borderId="348" applyNumberFormat="0" applyProtection="0">
      <alignment horizontal="left" vertical="center" indent="1"/>
    </xf>
    <xf numFmtId="4" fontId="63" fillId="45" borderId="348" applyNumberFormat="0" applyProtection="0">
      <alignment horizontal="left" vertical="center" indent="1"/>
    </xf>
    <xf numFmtId="4" fontId="5" fillId="91" borderId="348" applyNumberFormat="0" applyProtection="0">
      <alignment horizontal="left" vertical="center" indent="1"/>
    </xf>
    <xf numFmtId="4" fontId="5" fillId="91" borderId="348" applyNumberFormat="0" applyProtection="0">
      <alignment horizontal="left" vertical="center" indent="1"/>
    </xf>
    <xf numFmtId="4" fontId="5" fillId="91" borderId="348" applyNumberFormat="0" applyProtection="0">
      <alignment horizontal="left" vertical="center" indent="1"/>
    </xf>
    <xf numFmtId="4" fontId="5" fillId="91" borderId="348" applyNumberFormat="0" applyProtection="0">
      <alignment horizontal="left" vertical="center" indent="1"/>
    </xf>
    <xf numFmtId="0" fontId="74" fillId="78" borderId="346" applyNumberFormat="0" applyAlignment="0" applyProtection="0"/>
    <xf numFmtId="4" fontId="63" fillId="0" borderId="348" applyNumberFormat="0" applyProtection="0">
      <alignment horizontal="right" vertical="center"/>
    </xf>
    <xf numFmtId="4" fontId="63" fillId="0" borderId="348" applyNumberFormat="0" applyProtection="0">
      <alignment horizontal="right" vertical="center"/>
    </xf>
    <xf numFmtId="4" fontId="63" fillId="0" borderId="348" applyNumberFormat="0" applyProtection="0">
      <alignment horizontal="right" vertical="center"/>
    </xf>
    <xf numFmtId="4" fontId="63" fillId="0" borderId="348" applyNumberFormat="0" applyProtection="0">
      <alignment horizontal="right" vertical="center"/>
    </xf>
    <xf numFmtId="4" fontId="63" fillId="0" borderId="348" applyNumberFormat="0" applyProtection="0">
      <alignment horizontal="right" vertical="center"/>
    </xf>
    <xf numFmtId="4" fontId="102" fillId="52" borderId="348" applyNumberFormat="0" applyProtection="0">
      <alignment horizontal="left" vertical="center" indent="1"/>
    </xf>
    <xf numFmtId="4" fontId="102" fillId="52" borderId="348" applyNumberFormat="0" applyProtection="0">
      <alignment horizontal="left" vertical="center" indent="1"/>
    </xf>
    <xf numFmtId="4" fontId="60" fillId="46" borderId="347" applyNumberFormat="0" applyProtection="0">
      <alignment horizontal="right" vertical="center"/>
    </xf>
    <xf numFmtId="4" fontId="104" fillId="96" borderId="346" applyNumberFormat="0" applyProtection="0">
      <alignment horizontal="right" vertical="center"/>
    </xf>
    <xf numFmtId="4" fontId="104" fillId="96" borderId="346" applyNumberFormat="0" applyProtection="0">
      <alignment horizontal="right" vertical="center"/>
    </xf>
    <xf numFmtId="0" fontId="63" fillId="94" borderId="345" applyNumberFormat="0" applyProtection="0">
      <alignment horizontal="left" vertical="center" indent="1"/>
    </xf>
    <xf numFmtId="0" fontId="63" fillId="94" borderId="345" applyNumberFormat="0" applyProtection="0">
      <alignment horizontal="left" vertical="center" indent="1"/>
    </xf>
    <xf numFmtId="0" fontId="63" fillId="77" borderId="346" applyNumberFormat="0" applyProtection="0">
      <alignment horizontal="left" vertical="center" indent="1"/>
    </xf>
    <xf numFmtId="0" fontId="63" fillId="46" borderId="346" applyNumberFormat="0" applyProtection="0">
      <alignment horizontal="left" vertical="center" indent="1"/>
    </xf>
    <xf numFmtId="0" fontId="63" fillId="86" borderId="345" applyNumberFormat="0" applyProtection="0">
      <alignment horizontal="left" vertical="center" indent="1"/>
    </xf>
    <xf numFmtId="0" fontId="63" fillId="86" borderId="345" applyNumberFormat="0" applyProtection="0">
      <alignment horizontal="left" vertical="center" indent="1"/>
    </xf>
    <xf numFmtId="0" fontId="63" fillId="46" borderId="346" applyNumberFormat="0" applyProtection="0">
      <alignment horizontal="left" vertical="center" indent="1"/>
    </xf>
    <xf numFmtId="0" fontId="64" fillId="91" borderId="350" applyBorder="0"/>
    <xf numFmtId="4" fontId="100" fillId="0" borderId="345" applyNumberFormat="0" applyProtection="0">
      <alignment vertical="center"/>
    </xf>
    <xf numFmtId="4" fontId="100" fillId="0" borderId="345" applyNumberFormat="0" applyProtection="0">
      <alignment vertical="center"/>
    </xf>
    <xf numFmtId="4" fontId="97" fillId="40" borderId="349" applyNumberFormat="0" applyProtection="0">
      <alignment vertical="center"/>
    </xf>
    <xf numFmtId="4" fontId="97" fillId="40" borderId="349" applyNumberFormat="0" applyProtection="0">
      <alignment vertical="center"/>
    </xf>
    <xf numFmtId="4" fontId="95" fillId="0" borderId="349" applyNumberFormat="0" applyProtection="0">
      <alignment horizontal="right" vertical="center"/>
    </xf>
    <xf numFmtId="4" fontId="63" fillId="0" borderId="348" applyNumberFormat="0" applyProtection="0">
      <alignment horizontal="right" vertical="center"/>
    </xf>
    <xf numFmtId="4" fontId="63" fillId="0" borderId="348" applyNumberFormat="0" applyProtection="0">
      <alignment horizontal="right" vertical="center"/>
    </xf>
    <xf numFmtId="4" fontId="63" fillId="0" borderId="348" applyNumberFormat="0" applyProtection="0">
      <alignment horizontal="right" vertical="center"/>
    </xf>
    <xf numFmtId="4" fontId="63" fillId="0" borderId="348" applyNumberFormat="0" applyProtection="0">
      <alignment horizontal="right" vertical="center"/>
    </xf>
    <xf numFmtId="4" fontId="63" fillId="0" borderId="346" applyNumberFormat="0" applyProtection="0">
      <alignment horizontal="right" vertical="center"/>
    </xf>
    <xf numFmtId="4" fontId="63" fillId="0" borderId="346" applyNumberFormat="0" applyProtection="0">
      <alignment horizontal="right" vertical="center"/>
    </xf>
    <xf numFmtId="4" fontId="63" fillId="0" borderId="348" applyNumberFormat="0" applyProtection="0">
      <alignment horizontal="right" vertical="center"/>
    </xf>
    <xf numFmtId="4" fontId="96" fillId="92" borderId="345" applyNumberFormat="0" applyProtection="0">
      <alignment horizontal="right" vertical="center"/>
    </xf>
    <xf numFmtId="4" fontId="96" fillId="92" borderId="345" applyNumberFormat="0" applyProtection="0">
      <alignment horizontal="right" vertical="center"/>
    </xf>
    <xf numFmtId="4" fontId="97" fillId="7" borderId="346" applyNumberFormat="0" applyProtection="0">
      <alignment horizontal="right" vertical="center"/>
    </xf>
    <xf numFmtId="4" fontId="97" fillId="7" borderId="346" applyNumberFormat="0" applyProtection="0">
      <alignment horizontal="right" vertical="center"/>
    </xf>
    <xf numFmtId="4" fontId="95" fillId="51" borderId="349" applyNumberFormat="0" applyProtection="0">
      <alignment horizontal="center" vertical="center" wrapText="1"/>
    </xf>
    <xf numFmtId="4" fontId="63" fillId="86" borderId="345" applyNumberFormat="0" applyProtection="0">
      <alignment horizontal="left" vertical="center" indent="1"/>
    </xf>
    <xf numFmtId="4" fontId="63" fillId="86" borderId="345" applyNumberFormat="0" applyProtection="0">
      <alignment horizontal="left" vertical="center" indent="1"/>
    </xf>
    <xf numFmtId="4" fontId="63" fillId="86" borderId="345" applyNumberFormat="0" applyProtection="0">
      <alignment horizontal="left" vertical="center" indent="1"/>
    </xf>
    <xf numFmtId="4" fontId="63" fillId="86" borderId="345" applyNumberFormat="0" applyProtection="0">
      <alignment horizontal="left" vertical="center" indent="1"/>
    </xf>
    <xf numFmtId="4" fontId="63" fillId="87" borderId="346" applyNumberFormat="0" applyProtection="0">
      <alignment horizontal="left" vertical="center" indent="1"/>
    </xf>
    <xf numFmtId="4" fontId="63" fillId="87" borderId="346" applyNumberFormat="0" applyProtection="0">
      <alignment horizontal="left" vertical="center" indent="1"/>
    </xf>
    <xf numFmtId="4" fontId="101" fillId="52" borderId="345" applyNumberFormat="0" applyProtection="0">
      <alignment horizontal="left" vertical="center" indent="1"/>
    </xf>
    <xf numFmtId="4" fontId="101" fillId="52" borderId="345" applyNumberFormat="0" applyProtection="0">
      <alignment horizontal="left" vertical="center" indent="1"/>
    </xf>
    <xf numFmtId="4" fontId="102" fillId="52" borderId="348" applyNumberFormat="0" applyProtection="0">
      <alignment horizontal="left" vertical="center" indent="1"/>
    </xf>
    <xf numFmtId="4" fontId="102" fillId="52" borderId="348" applyNumberFormat="0" applyProtection="0">
      <alignment horizontal="left" vertical="center" indent="1"/>
    </xf>
    <xf numFmtId="0" fontId="63" fillId="98" borderId="349"/>
    <xf numFmtId="0" fontId="100" fillId="0" borderId="345"/>
    <xf numFmtId="0" fontId="100" fillId="0" borderId="345"/>
    <xf numFmtId="0" fontId="63" fillId="98" borderId="349"/>
    <xf numFmtId="4" fontId="100" fillId="0" borderId="345" applyNumberFormat="0" applyProtection="0">
      <alignment horizontal="right" vertical="center"/>
    </xf>
    <xf numFmtId="4" fontId="100" fillId="0" borderId="345" applyNumberFormat="0" applyProtection="0">
      <alignment horizontal="right" vertical="center"/>
    </xf>
    <xf numFmtId="4" fontId="104" fillId="96" borderId="346" applyNumberFormat="0" applyProtection="0">
      <alignment horizontal="right" vertical="center"/>
    </xf>
    <xf numFmtId="4" fontId="104" fillId="96" borderId="346" applyNumberFormat="0" applyProtection="0">
      <alignment horizontal="right" vertical="center"/>
    </xf>
    <xf numFmtId="0" fontId="53" fillId="0" borderId="351" applyNumberFormat="0" applyFill="0" applyAlignment="0" applyProtection="0"/>
    <xf numFmtId="0" fontId="79" fillId="0" borderId="352" applyNumberFormat="0" applyFill="0" applyAlignment="0" applyProtection="0"/>
    <xf numFmtId="44" fontId="3" fillId="0" borderId="0" applyFont="0" applyFill="0" applyBorder="0" applyAlignment="0" applyProtection="0"/>
    <xf numFmtId="0" fontId="9" fillId="0" borderId="358">
      <alignment horizontal="left" vertical="center"/>
    </xf>
    <xf numFmtId="10" fontId="63" fillId="40" borderId="319" applyNumberFormat="0" applyBorder="0" applyAlignment="0" applyProtection="0"/>
    <xf numFmtId="10" fontId="63" fillId="40" borderId="319" applyNumberFormat="0" applyBorder="0" applyAlignment="0" applyProtection="0"/>
    <xf numFmtId="4" fontId="58" fillId="42" borderId="347" applyNumberFormat="0" applyProtection="0">
      <alignment vertical="center"/>
    </xf>
    <xf numFmtId="4" fontId="58" fillId="42" borderId="347" applyNumberFormat="0" applyProtection="0">
      <alignment vertical="center"/>
    </xf>
    <xf numFmtId="4" fontId="117" fillId="42" borderId="347" applyNumberFormat="0" applyProtection="0">
      <alignment vertical="center"/>
    </xf>
    <xf numFmtId="4" fontId="58" fillId="42" borderId="347" applyNumberFormat="0" applyProtection="0">
      <alignment horizontal="left" vertical="center" indent="1"/>
    </xf>
    <xf numFmtId="4" fontId="58" fillId="42" borderId="347" applyNumberFormat="0" applyProtection="0">
      <alignment horizontal="left" vertical="center" indent="1"/>
    </xf>
    <xf numFmtId="0" fontId="58" fillId="42" borderId="347" applyNumberFormat="0" applyProtection="0">
      <alignment horizontal="left" vertical="top" indent="1"/>
    </xf>
    <xf numFmtId="4" fontId="95" fillId="0" borderId="319" applyNumberFormat="0" applyProtection="0">
      <alignment horizontal="left" vertical="center" indent="1"/>
    </xf>
    <xf numFmtId="4" fontId="95" fillId="104" borderId="347" applyNumberFormat="0" applyProtection="0">
      <alignment horizontal="right" vertical="center"/>
    </xf>
    <xf numFmtId="4" fontId="95" fillId="105" borderId="347" applyNumberFormat="0" applyProtection="0">
      <alignment horizontal="right" vertical="center"/>
    </xf>
    <xf numFmtId="4" fontId="95" fillId="106" borderId="347" applyNumberFormat="0" applyProtection="0">
      <alignment horizontal="right" vertical="center"/>
    </xf>
    <xf numFmtId="4" fontId="95" fillId="100" borderId="347" applyNumberFormat="0" applyProtection="0">
      <alignment horizontal="right" vertical="center"/>
    </xf>
    <xf numFmtId="4" fontId="95" fillId="107" borderId="347" applyNumberFormat="0" applyProtection="0">
      <alignment horizontal="right" vertical="center"/>
    </xf>
    <xf numFmtId="4" fontId="95" fillId="108" borderId="347" applyNumberFormat="0" applyProtection="0">
      <alignment horizontal="right" vertical="center"/>
    </xf>
    <xf numFmtId="4" fontId="95" fillId="109" borderId="347" applyNumberFormat="0" applyProtection="0">
      <alignment horizontal="right" vertical="center"/>
    </xf>
    <xf numFmtId="4" fontId="95" fillId="110" borderId="347" applyNumberFormat="0" applyProtection="0">
      <alignment horizontal="right" vertical="center"/>
    </xf>
    <xf numFmtId="4" fontId="95" fillId="102" borderId="347" applyNumberFormat="0" applyProtection="0">
      <alignment horizontal="right" vertical="center"/>
    </xf>
    <xf numFmtId="4" fontId="95" fillId="0" borderId="319" applyNumberFormat="0" applyProtection="0">
      <alignment horizontal="left" vertical="center" indent="1"/>
    </xf>
    <xf numFmtId="0" fontId="64" fillId="0" borderId="348" applyNumberFormat="0" applyProtection="0">
      <alignment horizontal="left" vertical="center" indent="1"/>
    </xf>
    <xf numFmtId="0" fontId="64" fillId="0" borderId="348" applyNumberFormat="0" applyProtection="0">
      <alignment horizontal="left" vertical="center" indent="1"/>
    </xf>
    <xf numFmtId="0" fontId="63" fillId="47" borderId="347" applyNumberFormat="0" applyProtection="0">
      <alignment horizontal="left" vertical="top" indent="1"/>
    </xf>
    <xf numFmtId="0" fontId="64" fillId="0" borderId="319" applyNumberFormat="0" applyProtection="0">
      <alignment horizontal="left" vertical="center" indent="1"/>
    </xf>
    <xf numFmtId="0" fontId="64" fillId="0" borderId="319" applyNumberFormat="0" applyProtection="0">
      <alignment horizontal="left" vertical="center" indent="1"/>
    </xf>
    <xf numFmtId="0" fontId="63" fillId="43" borderId="347" applyNumberFormat="0" applyProtection="0">
      <alignment horizontal="left" vertical="top" indent="1"/>
    </xf>
    <xf numFmtId="0" fontId="64" fillId="0" borderId="319" applyNumberFormat="0" applyProtection="0">
      <alignment horizontal="left" vertical="center" indent="1"/>
    </xf>
    <xf numFmtId="0" fontId="63" fillId="49" borderId="347" applyNumberFormat="0" applyProtection="0">
      <alignment horizontal="left" vertical="top" indent="1"/>
    </xf>
    <xf numFmtId="0" fontId="64" fillId="0" borderId="319" applyNumberFormat="0" applyProtection="0">
      <alignment horizontal="left" vertical="center" indent="1"/>
    </xf>
    <xf numFmtId="0" fontId="63" fillId="50" borderId="347" applyNumberFormat="0" applyProtection="0">
      <alignment horizontal="left" vertical="top" indent="1"/>
    </xf>
    <xf numFmtId="4" fontId="95" fillId="40" borderId="347" applyNumberFormat="0" applyProtection="0">
      <alignment vertical="center"/>
    </xf>
    <xf numFmtId="4" fontId="96" fillId="40" borderId="347" applyNumberFormat="0" applyProtection="0">
      <alignment vertical="center"/>
    </xf>
    <xf numFmtId="4" fontId="95" fillId="40" borderId="347" applyNumberFormat="0" applyProtection="0">
      <alignment horizontal="left" vertical="center" indent="1"/>
    </xf>
    <xf numFmtId="0" fontId="95" fillId="40" borderId="347" applyNumberFormat="0" applyProtection="0">
      <alignment horizontal="left" vertical="top" indent="1"/>
    </xf>
    <xf numFmtId="4" fontId="96" fillId="50" borderId="347" applyNumberFormat="0" applyProtection="0">
      <alignment horizontal="right" vertical="center"/>
    </xf>
    <xf numFmtId="4" fontId="118" fillId="0" borderId="319" applyNumberFormat="0" applyProtection="0">
      <alignment horizontal="center" vertical="center" wrapText="1"/>
    </xf>
    <xf numFmtId="4" fontId="118" fillId="0" borderId="319" applyNumberFormat="0" applyProtection="0">
      <alignment horizontal="center" vertical="center" wrapText="1"/>
    </xf>
    <xf numFmtId="0" fontId="95" fillId="0" borderId="319" applyNumberFormat="0" applyProtection="0">
      <alignment horizontal="center" vertical="center" wrapText="1"/>
    </xf>
    <xf numFmtId="0" fontId="58" fillId="0" borderId="319" applyNumberFormat="0" applyProtection="0">
      <alignment horizontal="center" vertical="center" wrapText="1"/>
    </xf>
    <xf numFmtId="0" fontId="95" fillId="0" borderId="319" applyNumberFormat="0" applyProtection="0">
      <alignment horizontal="center" vertical="center" wrapText="1"/>
    </xf>
    <xf numFmtId="4" fontId="103" fillId="0" borderId="319" applyNumberFormat="0" applyProtection="0">
      <alignment horizontal="left" vertical="center" indent="1"/>
    </xf>
    <xf numFmtId="4" fontId="119" fillId="50" borderId="347" applyNumberFormat="0" applyProtection="0">
      <alignment horizontal="right" vertical="center"/>
    </xf>
    <xf numFmtId="0" fontId="9" fillId="0" borderId="358">
      <alignment horizontal="left" vertical="center"/>
    </xf>
    <xf numFmtId="10" fontId="63" fillId="40" borderId="319" applyNumberFormat="0" applyBorder="0" applyAlignment="0" applyProtection="0"/>
    <xf numFmtId="10" fontId="63" fillId="40" borderId="319" applyNumberFormat="0" applyBorder="0" applyAlignment="0" applyProtection="0"/>
    <xf numFmtId="4" fontId="95" fillId="92" borderId="345" applyNumberFormat="0" applyProtection="0">
      <alignment horizontal="left" vertical="center" indent="1"/>
    </xf>
    <xf numFmtId="4" fontId="99" fillId="93" borderId="345" applyNumberFormat="0" applyProtection="0">
      <alignment horizontal="left" vertical="center" indent="1"/>
    </xf>
    <xf numFmtId="0" fontId="5" fillId="96" borderId="319" applyNumberFormat="0">
      <protection locked="0"/>
    </xf>
    <xf numFmtId="0" fontId="5" fillId="96" borderId="319" applyNumberFormat="0">
      <protection locked="0"/>
    </xf>
    <xf numFmtId="0" fontId="95" fillId="48" borderId="347" applyNumberFormat="0" applyProtection="0">
      <alignment horizontal="left" vertical="top" indent="1"/>
    </xf>
    <xf numFmtId="0" fontId="63" fillId="98" borderId="319"/>
    <xf numFmtId="0" fontId="63" fillId="98" borderId="319"/>
    <xf numFmtId="0" fontId="58" fillId="41" borderId="373" applyNumberFormat="0" applyProtection="0">
      <alignment horizontal="left" vertical="top" indent="1"/>
    </xf>
    <xf numFmtId="0" fontId="89" fillId="73" borderId="372" applyNumberFormat="0" applyAlignment="0" applyProtection="0"/>
    <xf numFmtId="4" fontId="53" fillId="42" borderId="373" applyNumberFormat="0" applyProtection="0">
      <alignment horizontal="left" vertical="center" indent="1"/>
    </xf>
    <xf numFmtId="0" fontId="63" fillId="72" borderId="372" applyNumberFormat="0" applyFont="0" applyAlignment="0" applyProtection="0"/>
    <xf numFmtId="4" fontId="53" fillId="41" borderId="359" applyNumberFormat="0" applyProtection="0">
      <alignment vertical="center"/>
    </xf>
    <xf numFmtId="4" fontId="56" fillId="42" borderId="359" applyNumberFormat="0" applyProtection="0">
      <alignment vertical="center"/>
    </xf>
    <xf numFmtId="4" fontId="53" fillId="42" borderId="359" applyNumberFormat="0" applyProtection="0">
      <alignment horizontal="left" vertical="center" indent="1"/>
    </xf>
    <xf numFmtId="0" fontId="53" fillId="42" borderId="359" applyNumberFormat="0" applyProtection="0">
      <alignment horizontal="left" vertical="top" indent="1"/>
    </xf>
    <xf numFmtId="4" fontId="63" fillId="88" borderId="372" applyNumberFormat="0" applyProtection="0">
      <alignment horizontal="right" vertical="center"/>
    </xf>
    <xf numFmtId="4" fontId="55" fillId="30" borderId="359" applyNumberFormat="0" applyProtection="0">
      <alignment horizontal="right" vertical="center"/>
    </xf>
    <xf numFmtId="4" fontId="55" fillId="31" borderId="359" applyNumberFormat="0" applyProtection="0">
      <alignment horizontal="right" vertical="center"/>
    </xf>
    <xf numFmtId="4" fontId="55" fillId="35" borderId="359" applyNumberFormat="0" applyProtection="0">
      <alignment horizontal="right" vertical="center"/>
    </xf>
    <xf numFmtId="4" fontId="55" fillId="33" borderId="359" applyNumberFormat="0" applyProtection="0">
      <alignment horizontal="right" vertical="center"/>
    </xf>
    <xf numFmtId="4" fontId="55" fillId="34" borderId="359" applyNumberFormat="0" applyProtection="0">
      <alignment horizontal="right" vertical="center"/>
    </xf>
    <xf numFmtId="4" fontId="55" fillId="37" borderId="359" applyNumberFormat="0" applyProtection="0">
      <alignment horizontal="right" vertical="center"/>
    </xf>
    <xf numFmtId="4" fontId="55" fillId="36" borderId="359" applyNumberFormat="0" applyProtection="0">
      <alignment horizontal="right" vertical="center"/>
    </xf>
    <xf numFmtId="4" fontId="55" fillId="44" borderId="359" applyNumberFormat="0" applyProtection="0">
      <alignment horizontal="right" vertical="center"/>
    </xf>
    <xf numFmtId="4" fontId="55" fillId="32" borderId="359" applyNumberFormat="0" applyProtection="0">
      <alignment horizontal="right" vertical="center"/>
    </xf>
    <xf numFmtId="4" fontId="95" fillId="34" borderId="371" applyNumberFormat="0" applyProtection="0">
      <alignment horizontal="right" vertical="center"/>
    </xf>
    <xf numFmtId="4" fontId="55" fillId="34" borderId="373" applyNumberFormat="0" applyProtection="0">
      <alignment horizontal="right" vertical="center"/>
    </xf>
    <xf numFmtId="4" fontId="63" fillId="37" borderId="372" applyNumberFormat="0" applyProtection="0">
      <alignment horizontal="right" vertical="center"/>
    </xf>
    <xf numFmtId="4" fontId="55" fillId="48" borderId="359" applyNumberFormat="0" applyProtection="0">
      <alignment horizontal="right" vertical="center"/>
    </xf>
    <xf numFmtId="4" fontId="95" fillId="44" borderId="371" applyNumberFormat="0" applyProtection="0">
      <alignment horizontal="right" vertical="center"/>
    </xf>
    <xf numFmtId="0" fontId="5" fillId="47" borderId="359" applyNumberFormat="0" applyProtection="0">
      <alignment horizontal="left" vertical="center" indent="1"/>
    </xf>
    <xf numFmtId="0" fontId="5" fillId="47" borderId="359" applyNumberFormat="0" applyProtection="0">
      <alignment horizontal="left" vertical="top" indent="1"/>
    </xf>
    <xf numFmtId="0" fontId="5" fillId="43" borderId="359" applyNumberFormat="0" applyProtection="0">
      <alignment horizontal="left" vertical="center" indent="1"/>
    </xf>
    <xf numFmtId="0" fontId="5" fillId="43" borderId="359" applyNumberFormat="0" applyProtection="0">
      <alignment horizontal="left" vertical="top" indent="1"/>
    </xf>
    <xf numFmtId="0" fontId="5" fillId="49" borderId="359" applyNumberFormat="0" applyProtection="0">
      <alignment horizontal="left" vertical="center" indent="1"/>
    </xf>
    <xf numFmtId="0" fontId="5" fillId="49" borderId="359" applyNumberFormat="0" applyProtection="0">
      <alignment horizontal="left" vertical="top" indent="1"/>
    </xf>
    <xf numFmtId="0" fontId="5" fillId="50" borderId="359" applyNumberFormat="0" applyProtection="0">
      <alignment horizontal="left" vertical="center" indent="1"/>
    </xf>
    <xf numFmtId="0" fontId="5" fillId="50" borderId="359" applyNumberFormat="0" applyProtection="0">
      <alignment horizontal="left" vertical="top" indent="1"/>
    </xf>
    <xf numFmtId="4" fontId="55" fillId="40" borderId="359" applyNumberFormat="0" applyProtection="0">
      <alignment vertical="center"/>
    </xf>
    <xf numFmtId="4" fontId="57" fillId="40" borderId="359" applyNumberFormat="0" applyProtection="0">
      <alignment vertical="center"/>
    </xf>
    <xf numFmtId="4" fontId="55" fillId="40" borderId="359" applyNumberFormat="0" applyProtection="0">
      <alignment horizontal="left" vertical="center" indent="1"/>
    </xf>
    <xf numFmtId="0" fontId="55" fillId="40" borderId="359" applyNumberFormat="0" applyProtection="0">
      <alignment horizontal="left" vertical="top" indent="1"/>
    </xf>
    <xf numFmtId="4" fontId="55" fillId="46" borderId="359" applyNumberFormat="0" applyProtection="0">
      <alignment horizontal="right" vertical="center"/>
    </xf>
    <xf numFmtId="4" fontId="57" fillId="46" borderId="359" applyNumberFormat="0" applyProtection="0">
      <alignment horizontal="right" vertical="center"/>
    </xf>
    <xf numFmtId="0" fontId="55" fillId="43" borderId="359" applyNumberFormat="0" applyProtection="0">
      <alignment horizontal="left" vertical="top" indent="1"/>
    </xf>
    <xf numFmtId="4" fontId="60" fillId="46" borderId="359" applyNumberFormat="0" applyProtection="0">
      <alignment horizontal="right" vertical="center"/>
    </xf>
    <xf numFmtId="0" fontId="52" fillId="85" borderId="383" applyNumberFormat="0" applyAlignment="0" applyProtection="0"/>
    <xf numFmtId="0" fontId="53" fillId="42" borderId="373" applyNumberFormat="0" applyProtection="0">
      <alignment horizontal="left" vertical="top" indent="1"/>
    </xf>
    <xf numFmtId="4" fontId="63" fillId="42" borderId="372" applyNumberFormat="0" applyProtection="0">
      <alignment horizontal="left" vertical="center" indent="1"/>
    </xf>
    <xf numFmtId="4" fontId="53" fillId="42" borderId="373" applyNumberFormat="0" applyProtection="0">
      <alignment horizontal="left" vertical="center" indent="1"/>
    </xf>
    <xf numFmtId="0" fontId="55" fillId="43" borderId="373" applyNumberFormat="0" applyProtection="0">
      <alignment horizontal="centerContinuous" vertical="top"/>
    </xf>
    <xf numFmtId="0" fontId="73" fillId="77" borderId="360" applyNumberFormat="0" applyAlignment="0" applyProtection="0"/>
    <xf numFmtId="0" fontId="74" fillId="78" borderId="361"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90" fillId="82" borderId="381" applyNumberFormat="0" applyAlignment="0" applyProtection="0"/>
    <xf numFmtId="0" fontId="90" fillId="82" borderId="381" applyNumberFormat="0" applyAlignment="0" applyProtection="0"/>
    <xf numFmtId="0" fontId="89" fillId="73" borderId="372" applyNumberFormat="0" applyAlignment="0" applyProtection="0"/>
    <xf numFmtId="0" fontId="90" fillId="82" borderId="381" applyNumberFormat="0" applyAlignment="0" applyProtection="0"/>
    <xf numFmtId="0" fontId="89" fillId="73" borderId="372" applyNumberFormat="0" applyAlignment="0" applyProtection="0"/>
    <xf numFmtId="0" fontId="89" fillId="73" borderId="372" applyNumberFormat="0" applyAlignment="0" applyProtection="0"/>
    <xf numFmtId="0" fontId="74" fillId="78" borderId="372" applyNumberFormat="0" applyAlignment="0" applyProtection="0"/>
    <xf numFmtId="0" fontId="5" fillId="72" borderId="382" applyNumberFormat="0" applyFont="0" applyAlignment="0" applyProtection="0"/>
    <xf numFmtId="0" fontId="5" fillId="72" borderId="382" applyNumberFormat="0" applyFont="0" applyAlignment="0" applyProtection="0"/>
    <xf numFmtId="0" fontId="63" fillId="72" borderId="372" applyNumberFormat="0" applyFont="0" applyAlignment="0" applyProtection="0"/>
    <xf numFmtId="0" fontId="63" fillId="72" borderId="372" applyNumberFormat="0" applyFont="0" applyAlignment="0" applyProtection="0"/>
    <xf numFmtId="0" fontId="63" fillId="72" borderId="372" applyNumberFormat="0" applyFont="0" applyAlignment="0" applyProtection="0"/>
    <xf numFmtId="0" fontId="63" fillId="72" borderId="372" applyNumberFormat="0" applyFont="0" applyAlignment="0" applyProtection="0"/>
    <xf numFmtId="0" fontId="52" fillId="85" borderId="383" applyNumberFormat="0" applyAlignment="0" applyProtection="0"/>
    <xf numFmtId="0" fontId="94" fillId="78" borderId="384" applyNumberFormat="0" applyAlignment="0" applyProtection="0"/>
    <xf numFmtId="4" fontId="95" fillId="41" borderId="371" applyNumberFormat="0" applyProtection="0">
      <alignment vertical="center"/>
    </xf>
    <xf numFmtId="4" fontId="63" fillId="41" borderId="372" applyNumberFormat="0" applyProtection="0">
      <alignment vertical="center"/>
    </xf>
    <xf numFmtId="4" fontId="53" fillId="41" borderId="373" applyNumberFormat="0" applyProtection="0">
      <alignment vertical="center"/>
    </xf>
    <xf numFmtId="4" fontId="56" fillId="42" borderId="373" applyNumberFormat="0" applyProtection="0">
      <alignment vertical="center"/>
    </xf>
    <xf numFmtId="4" fontId="96" fillId="41" borderId="371" applyNumberFormat="0" applyProtection="0">
      <alignment vertical="center"/>
    </xf>
    <xf numFmtId="4" fontId="56" fillId="42" borderId="373" applyNumberFormat="0" applyProtection="0">
      <alignment vertical="center"/>
    </xf>
    <xf numFmtId="4" fontId="56" fillId="42" borderId="373" applyNumberFormat="0" applyProtection="0">
      <alignment vertical="center"/>
    </xf>
    <xf numFmtId="4" fontId="95" fillId="41" borderId="371" applyNumberFormat="0" applyProtection="0">
      <alignment horizontal="left" vertical="center" indent="1"/>
    </xf>
    <xf numFmtId="4" fontId="63" fillId="42" borderId="372" applyNumberFormat="0" applyProtection="0">
      <alignment horizontal="left" vertical="center" indent="1"/>
    </xf>
    <xf numFmtId="0" fontId="74" fillId="78" borderId="372" applyNumberFormat="0" applyAlignment="0" applyProtection="0"/>
    <xf numFmtId="0" fontId="73" fillId="77" borderId="380" applyNumberFormat="0" applyAlignment="0" applyProtection="0"/>
    <xf numFmtId="4" fontId="95" fillId="41" borderId="371" applyNumberFormat="0" applyProtection="0">
      <alignment vertical="center"/>
    </xf>
    <xf numFmtId="4" fontId="55" fillId="30" borderId="373" applyNumberFormat="0" applyProtection="0">
      <alignment horizontal="right" vertical="center"/>
    </xf>
    <xf numFmtId="4" fontId="63" fillId="87" borderId="372" applyNumberFormat="0" applyProtection="0">
      <alignment horizontal="left" vertical="center" indent="1"/>
    </xf>
    <xf numFmtId="0" fontId="53" fillId="42" borderId="373" applyNumberFormat="0" applyProtection="0">
      <alignment horizontal="left" vertical="top" indent="1"/>
    </xf>
    <xf numFmtId="0" fontId="58" fillId="41" borderId="373" applyNumberFormat="0" applyProtection="0">
      <alignment horizontal="left" vertical="top" indent="1"/>
    </xf>
    <xf numFmtId="4" fontId="53" fillId="42" borderId="373" applyNumberFormat="0" applyProtection="0">
      <alignment horizontal="left" vertical="center" indent="1"/>
    </xf>
    <xf numFmtId="4" fontId="53" fillId="42" borderId="373" applyNumberFormat="0" applyProtection="0">
      <alignment horizontal="left" vertical="center" indent="1"/>
    </xf>
    <xf numFmtId="4" fontId="63" fillId="42" borderId="372" applyNumberFormat="0" applyProtection="0">
      <alignment horizontal="left" vertical="center" indent="1"/>
    </xf>
    <xf numFmtId="4" fontId="58" fillId="42" borderId="373" applyNumberFormat="0" applyProtection="0">
      <alignment horizontal="left" vertical="center" indent="1"/>
    </xf>
    <xf numFmtId="4" fontId="58" fillId="42" borderId="373" applyNumberFormat="0" applyProtection="0">
      <alignment horizontal="left" vertical="center" indent="1"/>
    </xf>
    <xf numFmtId="4" fontId="56" fillId="42" borderId="373" applyNumberFormat="0" applyProtection="0">
      <alignment vertical="center"/>
    </xf>
    <xf numFmtId="4" fontId="56" fillId="42" borderId="373" applyNumberFormat="0" applyProtection="0">
      <alignment vertical="center"/>
    </xf>
    <xf numFmtId="4" fontId="97" fillId="42" borderId="372" applyNumberFormat="0" applyProtection="0">
      <alignment vertical="center"/>
    </xf>
    <xf numFmtId="4" fontId="97" fillId="42" borderId="372" applyNumberFormat="0" applyProtection="0">
      <alignment vertical="center"/>
    </xf>
    <xf numFmtId="4" fontId="97" fillId="42" borderId="372" applyNumberFormat="0" applyProtection="0">
      <alignment vertical="center"/>
    </xf>
    <xf numFmtId="4" fontId="53" fillId="41" borderId="373" applyNumberFormat="0" applyProtection="0">
      <alignment vertical="center"/>
    </xf>
    <xf numFmtId="4" fontId="53" fillId="41" borderId="373" applyNumberFormat="0" applyProtection="0">
      <alignment vertical="center"/>
    </xf>
    <xf numFmtId="4" fontId="63" fillId="41" borderId="372" applyNumberFormat="0" applyProtection="0">
      <alignment vertical="center"/>
    </xf>
    <xf numFmtId="4" fontId="58" fillId="42" borderId="373" applyNumberFormat="0" applyProtection="0">
      <alignment vertical="center"/>
    </xf>
    <xf numFmtId="0" fontId="94" fillId="78" borderId="384" applyNumberFormat="0" applyAlignment="0" applyProtection="0"/>
    <xf numFmtId="0" fontId="94" fillId="78" borderId="384" applyNumberFormat="0" applyAlignment="0" applyProtection="0"/>
    <xf numFmtId="0" fontId="52" fillId="85" borderId="383" applyNumberFormat="0" applyAlignment="0" applyProtection="0"/>
    <xf numFmtId="0" fontId="63" fillId="72" borderId="372" applyNumberFormat="0" applyFont="0" applyAlignment="0" applyProtection="0"/>
    <xf numFmtId="0" fontId="63" fillId="72" borderId="372" applyNumberFormat="0" applyFont="0" applyAlignment="0" applyProtection="0"/>
    <xf numFmtId="0" fontId="63" fillId="72" borderId="372" applyNumberFormat="0" applyFont="0" applyAlignment="0" applyProtection="0"/>
    <xf numFmtId="0" fontId="89" fillId="73" borderId="361" applyNumberFormat="0" applyAlignment="0" applyProtection="0"/>
    <xf numFmtId="0" fontId="90" fillId="82" borderId="362" applyNumberFormat="0" applyAlignment="0" applyProtection="0"/>
    <xf numFmtId="0" fontId="89" fillId="73" borderId="361" applyNumberFormat="0" applyAlignment="0" applyProtection="0"/>
    <xf numFmtId="0" fontId="89" fillId="73" borderId="361" applyNumberFormat="0" applyAlignment="0" applyProtection="0"/>
    <xf numFmtId="0" fontId="89" fillId="73" borderId="361" applyNumberFormat="0" applyAlignment="0" applyProtection="0"/>
    <xf numFmtId="0" fontId="89" fillId="73" borderId="361" applyNumberFormat="0" applyAlignment="0" applyProtection="0"/>
    <xf numFmtId="0" fontId="89" fillId="73" borderId="361" applyNumberFormat="0" applyAlignment="0" applyProtection="0"/>
    <xf numFmtId="0" fontId="89" fillId="73" borderId="361" applyNumberFormat="0" applyAlignment="0" applyProtection="0"/>
    <xf numFmtId="0" fontId="89" fillId="73" borderId="361" applyNumberFormat="0" applyAlignment="0" applyProtection="0"/>
    <xf numFmtId="0" fontId="5" fillId="72" borderId="382" applyNumberFormat="0" applyFon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74" fillId="78" borderId="372" applyNumberFormat="0" applyAlignment="0" applyProtection="0"/>
    <xf numFmtId="0" fontId="63" fillId="72" borderId="372" applyNumberFormat="0" applyFont="0" applyAlignment="0" applyProtection="0"/>
    <xf numFmtId="0" fontId="5" fillId="72" borderId="363" applyNumberFormat="0" applyFont="0" applyAlignment="0" applyProtection="0"/>
    <xf numFmtId="0" fontId="63" fillId="72" borderId="361" applyNumberFormat="0" applyFont="0" applyAlignment="0" applyProtection="0"/>
    <xf numFmtId="0" fontId="63" fillId="72" borderId="361" applyNumberFormat="0" applyFont="0" applyAlignment="0" applyProtection="0"/>
    <xf numFmtId="0" fontId="63" fillId="72" borderId="361" applyNumberFormat="0" applyFont="0" applyAlignment="0" applyProtection="0"/>
    <xf numFmtId="0" fontId="90" fillId="82" borderId="381" applyNumberFormat="0" applyAlignment="0" applyProtection="0"/>
    <xf numFmtId="0" fontId="9" fillId="0" borderId="385">
      <alignment horizontal="left" vertical="center"/>
    </xf>
    <xf numFmtId="0" fontId="90" fillId="82" borderId="381" applyNumberFormat="0" applyAlignment="0" applyProtection="0"/>
    <xf numFmtId="0" fontId="89" fillId="73" borderId="372" applyNumberFormat="0" applyAlignment="0" applyProtection="0"/>
    <xf numFmtId="0" fontId="63" fillId="72" borderId="372" applyNumberFormat="0" applyFont="0" applyAlignment="0" applyProtection="0"/>
    <xf numFmtId="0" fontId="63" fillId="72" borderId="361" applyNumberFormat="0" applyFont="0" applyAlignment="0" applyProtection="0"/>
    <xf numFmtId="0" fontId="63" fillId="72" borderId="361" applyNumberFormat="0" applyFont="0" applyAlignment="0" applyProtection="0"/>
    <xf numFmtId="0" fontId="52" fillId="85" borderId="364" applyNumberFormat="0" applyAlignment="0" applyProtection="0"/>
    <xf numFmtId="0" fontId="94" fillId="78" borderId="365" applyNumberFormat="0" applyAlignment="0" applyProtection="0"/>
    <xf numFmtId="4" fontId="53" fillId="42" borderId="373" applyNumberFormat="0" applyProtection="0">
      <alignment horizontal="left" vertical="center" indent="1"/>
    </xf>
    <xf numFmtId="0" fontId="53" fillId="42" borderId="373" applyNumberFormat="0" applyProtection="0">
      <alignment horizontal="left" vertical="top" indent="1"/>
    </xf>
    <xf numFmtId="0" fontId="53" fillId="42" borderId="373" applyNumberFormat="0" applyProtection="0">
      <alignment horizontal="left" vertical="top" indent="1"/>
    </xf>
    <xf numFmtId="0" fontId="53" fillId="42" borderId="373" applyNumberFormat="0" applyProtection="0">
      <alignment horizontal="left" vertical="top" indent="1"/>
    </xf>
    <xf numFmtId="4" fontId="63" fillId="86" borderId="371" applyNumberFormat="0" applyProtection="0">
      <alignment horizontal="left" vertical="center" indent="1"/>
    </xf>
    <xf numFmtId="4" fontId="63" fillId="86" borderId="371" applyNumberFormat="0" applyProtection="0">
      <alignment horizontal="left" vertical="center" indent="1"/>
    </xf>
    <xf numFmtId="4" fontId="95" fillId="30" borderId="371" applyNumberFormat="0" applyProtection="0">
      <alignment horizontal="right" vertical="center"/>
    </xf>
    <xf numFmtId="4" fontId="95" fillId="30" borderId="371" applyNumberFormat="0" applyProtection="0">
      <alignment horizontal="right" vertical="center"/>
    </xf>
    <xf numFmtId="4" fontId="95" fillId="30" borderId="371" applyNumberFormat="0" applyProtection="0">
      <alignment horizontal="right" vertical="center"/>
    </xf>
    <xf numFmtId="4" fontId="63" fillId="30" borderId="372" applyNumberFormat="0" applyProtection="0">
      <alignment horizontal="right" vertical="center"/>
    </xf>
    <xf numFmtId="4" fontId="63" fillId="30" borderId="372" applyNumberFormat="0" applyProtection="0">
      <alignment horizontal="right" vertical="center"/>
    </xf>
    <xf numFmtId="4" fontId="63" fillId="30" borderId="372" applyNumberFormat="0" applyProtection="0">
      <alignment horizontal="right" vertical="center"/>
    </xf>
    <xf numFmtId="4" fontId="55" fillId="30" borderId="373" applyNumberFormat="0" applyProtection="0">
      <alignment horizontal="right" vertical="center"/>
    </xf>
    <xf numFmtId="4" fontId="55" fillId="30" borderId="373" applyNumberFormat="0" applyProtection="0">
      <alignment horizontal="right" vertical="center"/>
    </xf>
    <xf numFmtId="4" fontId="55" fillId="31" borderId="373" applyNumberFormat="0" applyProtection="0">
      <alignment horizontal="right" vertical="center"/>
    </xf>
    <xf numFmtId="4" fontId="55" fillId="31" borderId="373" applyNumberFormat="0" applyProtection="0">
      <alignment horizontal="right" vertical="center"/>
    </xf>
    <xf numFmtId="4" fontId="95" fillId="31" borderId="371" applyNumberFormat="0" applyProtection="0">
      <alignment horizontal="right" vertical="center"/>
    </xf>
    <xf numFmtId="4" fontId="53" fillId="41" borderId="359" applyNumberFormat="0" applyProtection="0">
      <alignment vertical="center"/>
    </xf>
    <xf numFmtId="4" fontId="95" fillId="31" borderId="371" applyNumberFormat="0" applyProtection="0">
      <alignment horizontal="right" vertical="center"/>
    </xf>
    <xf numFmtId="4" fontId="95" fillId="31" borderId="371" applyNumberFormat="0" applyProtection="0">
      <alignment horizontal="right" vertical="center"/>
    </xf>
    <xf numFmtId="4" fontId="63" fillId="41" borderId="361" applyNumberFormat="0" applyProtection="0">
      <alignment vertical="center"/>
    </xf>
    <xf numFmtId="4" fontId="63" fillId="41" borderId="361" applyNumberFormat="0" applyProtection="0">
      <alignment vertical="center"/>
    </xf>
    <xf numFmtId="4" fontId="53" fillId="41" borderId="359" applyNumberFormat="0" applyProtection="0">
      <alignment vertical="center"/>
    </xf>
    <xf numFmtId="4" fontId="56" fillId="42" borderId="359" applyNumberFormat="0" applyProtection="0">
      <alignment vertical="center"/>
    </xf>
    <xf numFmtId="4" fontId="95" fillId="31" borderId="371" applyNumberFormat="0" applyProtection="0">
      <alignment horizontal="right" vertical="center"/>
    </xf>
    <xf numFmtId="4" fontId="63" fillId="88" borderId="372" applyNumberFormat="0" applyProtection="0">
      <alignment horizontal="right" vertical="center"/>
    </xf>
    <xf numFmtId="4" fontId="97" fillId="42" borderId="361" applyNumberFormat="0" applyProtection="0">
      <alignment vertical="center"/>
    </xf>
    <xf numFmtId="4" fontId="97" fillId="42" borderId="361" applyNumberFormat="0" applyProtection="0">
      <alignment vertical="center"/>
    </xf>
    <xf numFmtId="4" fontId="53" fillId="42" borderId="359" applyNumberFormat="0" applyProtection="0">
      <alignment horizontal="left" vertical="center" indent="1"/>
    </xf>
    <xf numFmtId="4" fontId="63" fillId="88" borderId="372" applyNumberFormat="0" applyProtection="0">
      <alignment horizontal="right" vertical="center"/>
    </xf>
    <xf numFmtId="4" fontId="63" fillId="88" borderId="372" applyNumberFormat="0" applyProtection="0">
      <alignment horizontal="right" vertical="center"/>
    </xf>
    <xf numFmtId="4" fontId="63" fillId="42" borderId="361" applyNumberFormat="0" applyProtection="0">
      <alignment horizontal="left" vertical="center" indent="1"/>
    </xf>
    <xf numFmtId="4" fontId="63" fillId="42" borderId="361" applyNumberFormat="0" applyProtection="0">
      <alignment horizontal="left" vertical="center" indent="1"/>
    </xf>
    <xf numFmtId="4" fontId="53" fillId="42" borderId="359" applyNumberFormat="0" applyProtection="0">
      <alignment horizontal="left" vertical="center" indent="1"/>
    </xf>
    <xf numFmtId="0" fontId="53" fillId="42" borderId="359" applyNumberFormat="0" applyProtection="0">
      <alignment horizontal="left" vertical="top" indent="1"/>
    </xf>
    <xf numFmtId="0" fontId="58" fillId="41" borderId="359" applyNumberFormat="0" applyProtection="0">
      <alignment horizontal="left" vertical="top" indent="1"/>
    </xf>
    <xf numFmtId="0" fontId="58" fillId="41" borderId="359" applyNumberFormat="0" applyProtection="0">
      <alignment horizontal="left" vertical="top" indent="1"/>
    </xf>
    <xf numFmtId="4" fontId="55" fillId="31" borderId="373" applyNumberFormat="0" applyProtection="0">
      <alignment horizontal="right" vertical="center"/>
    </xf>
    <xf numFmtId="4" fontId="55" fillId="31" borderId="373" applyNumberFormat="0" applyProtection="0">
      <alignment horizontal="right" vertical="center"/>
    </xf>
    <xf numFmtId="4" fontId="55" fillId="35" borderId="373" applyNumberFormat="0" applyProtection="0">
      <alignment horizontal="right" vertical="center"/>
    </xf>
    <xf numFmtId="4" fontId="95" fillId="35" borderId="371" applyNumberFormat="0" applyProtection="0">
      <alignment horizontal="right" vertical="center"/>
    </xf>
    <xf numFmtId="4" fontId="95" fillId="35" borderId="371" applyNumberFormat="0" applyProtection="0">
      <alignment horizontal="right" vertical="center"/>
    </xf>
    <xf numFmtId="4" fontId="95" fillId="35" borderId="371" applyNumberFormat="0" applyProtection="0">
      <alignment horizontal="right" vertical="center"/>
    </xf>
    <xf numFmtId="4" fontId="63" fillId="87" borderId="361" applyNumberFormat="0" applyProtection="0">
      <alignment horizontal="left" vertical="center" indent="1"/>
    </xf>
    <xf numFmtId="4" fontId="63" fillId="87" borderId="361" applyNumberFormat="0" applyProtection="0">
      <alignment horizontal="left" vertical="center" indent="1"/>
    </xf>
    <xf numFmtId="4" fontId="55" fillId="30" borderId="359" applyNumberFormat="0" applyProtection="0">
      <alignment horizontal="right" vertical="center"/>
    </xf>
    <xf numFmtId="4" fontId="63" fillId="35" borderId="374" applyNumberFormat="0" applyProtection="0">
      <alignment horizontal="right" vertical="center"/>
    </xf>
    <xf numFmtId="4" fontId="55" fillId="35" borderId="373" applyNumberFormat="0" applyProtection="0">
      <alignment horizontal="right" vertical="center"/>
    </xf>
    <xf numFmtId="4" fontId="63" fillId="30" borderId="361" applyNumberFormat="0" applyProtection="0">
      <alignment horizontal="right" vertical="center"/>
    </xf>
    <xf numFmtId="4" fontId="63" fillId="30" borderId="361" applyNumberFormat="0" applyProtection="0">
      <alignment horizontal="right" vertical="center"/>
    </xf>
    <xf numFmtId="4" fontId="55" fillId="31" borderId="359" applyNumberFormat="0" applyProtection="0">
      <alignment horizontal="right" vertical="center"/>
    </xf>
    <xf numFmtId="4" fontId="55" fillId="35" borderId="373" applyNumberFormat="0" applyProtection="0">
      <alignment horizontal="right" vertical="center"/>
    </xf>
    <xf numFmtId="4" fontId="55" fillId="33" borderId="373" applyNumberFormat="0" applyProtection="0">
      <alignment horizontal="right" vertical="center"/>
    </xf>
    <xf numFmtId="4" fontId="63" fillId="88" borderId="361" applyNumberFormat="0" applyProtection="0">
      <alignment horizontal="right" vertical="center"/>
    </xf>
    <xf numFmtId="4" fontId="63" fillId="88" borderId="361" applyNumberFormat="0" applyProtection="0">
      <alignment horizontal="right" vertical="center"/>
    </xf>
    <xf numFmtId="4" fontId="55" fillId="35" borderId="359" applyNumberFormat="0" applyProtection="0">
      <alignment horizontal="right" vertical="center"/>
    </xf>
    <xf numFmtId="4" fontId="55" fillId="33" borderId="373" applyNumberFormat="0" applyProtection="0">
      <alignment horizontal="right" vertical="center"/>
    </xf>
    <xf numFmtId="4" fontId="95" fillId="33" borderId="371" applyNumberFormat="0" applyProtection="0">
      <alignment horizontal="right" vertical="center"/>
    </xf>
    <xf numFmtId="4" fontId="63" fillId="35" borderId="366" applyNumberFormat="0" applyProtection="0">
      <alignment horizontal="right" vertical="center"/>
    </xf>
    <xf numFmtId="4" fontId="63" fillId="35" borderId="366" applyNumberFormat="0" applyProtection="0">
      <alignment horizontal="right" vertical="center"/>
    </xf>
    <xf numFmtId="4" fontId="55" fillId="33" borderId="359" applyNumberFormat="0" applyProtection="0">
      <alignment horizontal="right" vertical="center"/>
    </xf>
    <xf numFmtId="4" fontId="95" fillId="33" borderId="371" applyNumberFormat="0" applyProtection="0">
      <alignment horizontal="right" vertical="center"/>
    </xf>
    <xf numFmtId="4" fontId="95" fillId="33" borderId="371" applyNumberFormat="0" applyProtection="0">
      <alignment horizontal="right" vertical="center"/>
    </xf>
    <xf numFmtId="4" fontId="63" fillId="33" borderId="361" applyNumberFormat="0" applyProtection="0">
      <alignment horizontal="right" vertical="center"/>
    </xf>
    <xf numFmtId="4" fontId="63" fillId="33" borderId="361" applyNumberFormat="0" applyProtection="0">
      <alignment horizontal="right" vertical="center"/>
    </xf>
    <xf numFmtId="4" fontId="55" fillId="34" borderId="359" applyNumberFormat="0" applyProtection="0">
      <alignment horizontal="right" vertical="center"/>
    </xf>
    <xf numFmtId="4" fontId="95" fillId="33" borderId="371" applyNumberFormat="0" applyProtection="0">
      <alignment horizontal="right" vertical="center"/>
    </xf>
    <xf numFmtId="4" fontId="63" fillId="33" borderId="372" applyNumberFormat="0" applyProtection="0">
      <alignment horizontal="right" vertical="center"/>
    </xf>
    <xf numFmtId="4" fontId="63" fillId="34" borderId="361" applyNumberFormat="0" applyProtection="0">
      <alignment horizontal="right" vertical="center"/>
    </xf>
    <xf numFmtId="4" fontId="63" fillId="34" borderId="361" applyNumberFormat="0" applyProtection="0">
      <alignment horizontal="right" vertical="center"/>
    </xf>
    <xf numFmtId="4" fontId="55" fillId="37" borderId="359" applyNumberFormat="0" applyProtection="0">
      <alignment horizontal="right" vertical="center"/>
    </xf>
    <xf numFmtId="4" fontId="63" fillId="33" borderId="372" applyNumberFormat="0" applyProtection="0">
      <alignment horizontal="right" vertical="center"/>
    </xf>
    <xf numFmtId="4" fontId="63" fillId="33" borderId="372" applyNumberFormat="0" applyProtection="0">
      <alignment horizontal="right" vertical="center"/>
    </xf>
    <xf numFmtId="4" fontId="63" fillId="37" borderId="361" applyNumberFormat="0" applyProtection="0">
      <alignment horizontal="right" vertical="center"/>
    </xf>
    <xf numFmtId="4" fontId="63" fillId="37" borderId="361" applyNumberFormat="0" applyProtection="0">
      <alignment horizontal="right" vertical="center"/>
    </xf>
    <xf numFmtId="4" fontId="55" fillId="36" borderId="359" applyNumberFormat="0" applyProtection="0">
      <alignment horizontal="right" vertical="center"/>
    </xf>
    <xf numFmtId="4" fontId="63" fillId="33" borderId="372" applyNumberFormat="0" applyProtection="0">
      <alignment horizontal="right" vertical="center"/>
    </xf>
    <xf numFmtId="4" fontId="55" fillId="33" borderId="373" applyNumberFormat="0" applyProtection="0">
      <alignment horizontal="right" vertical="center"/>
    </xf>
    <xf numFmtId="4" fontId="63" fillId="36" borderId="361" applyNumberFormat="0" applyProtection="0">
      <alignment horizontal="right" vertical="center"/>
    </xf>
    <xf numFmtId="4" fontId="63" fillId="36" borderId="361" applyNumberFormat="0" applyProtection="0">
      <alignment horizontal="right" vertical="center"/>
    </xf>
    <xf numFmtId="4" fontId="55" fillId="44" borderId="359" applyNumberFormat="0" applyProtection="0">
      <alignment horizontal="right" vertical="center"/>
    </xf>
    <xf numFmtId="4" fontId="55" fillId="33" borderId="373" applyNumberFormat="0" applyProtection="0">
      <alignment horizontal="right" vertical="center"/>
    </xf>
    <xf numFmtId="4" fontId="55" fillId="34" borderId="373" applyNumberFormat="0" applyProtection="0">
      <alignment horizontal="right" vertical="center"/>
    </xf>
    <xf numFmtId="4" fontId="63" fillId="44" borderId="361" applyNumberFormat="0" applyProtection="0">
      <alignment horizontal="right" vertical="center"/>
    </xf>
    <xf numFmtId="4" fontId="63" fillId="44" borderId="361" applyNumberFormat="0" applyProtection="0">
      <alignment horizontal="right" vertical="center"/>
    </xf>
    <xf numFmtId="4" fontId="55" fillId="32" borderId="359" applyNumberFormat="0" applyProtection="0">
      <alignment horizontal="right" vertical="center"/>
    </xf>
    <xf numFmtId="4" fontId="55" fillId="34" borderId="373" applyNumberFormat="0" applyProtection="0">
      <alignment horizontal="right" vertical="center"/>
    </xf>
    <xf numFmtId="4" fontId="95" fillId="34" borderId="371" applyNumberFormat="0" applyProtection="0">
      <alignment horizontal="right" vertical="center"/>
    </xf>
    <xf numFmtId="4" fontId="63" fillId="32" borderId="361" applyNumberFormat="0" applyProtection="0">
      <alignment horizontal="right" vertical="center"/>
    </xf>
    <xf numFmtId="4" fontId="63" fillId="32" borderId="361" applyNumberFormat="0" applyProtection="0">
      <alignment horizontal="right" vertical="center"/>
    </xf>
    <xf numFmtId="4" fontId="95" fillId="34" borderId="371" applyNumberFormat="0" applyProtection="0">
      <alignment horizontal="right" vertical="center"/>
    </xf>
    <xf numFmtId="4" fontId="63" fillId="34" borderId="372" applyNumberFormat="0" applyProtection="0">
      <alignment horizontal="right" vertical="center"/>
    </xf>
    <xf numFmtId="4" fontId="63" fillId="34" borderId="372" applyNumberFormat="0" applyProtection="0">
      <alignment horizontal="right" vertical="center"/>
    </xf>
    <xf numFmtId="4" fontId="63" fillId="45" borderId="366" applyNumberFormat="0" applyProtection="0">
      <alignment horizontal="left" vertical="center" indent="1"/>
    </xf>
    <xf numFmtId="4" fontId="63" fillId="45" borderId="366" applyNumberFormat="0" applyProtection="0">
      <alignment horizontal="left" vertical="center" indent="1"/>
    </xf>
    <xf numFmtId="4" fontId="55" fillId="37" borderId="373" applyNumberFormat="0" applyProtection="0">
      <alignment horizontal="right" vertical="center"/>
    </xf>
    <xf numFmtId="4" fontId="95" fillId="37" borderId="371" applyNumberFormat="0" applyProtection="0">
      <alignment horizontal="right" vertical="center"/>
    </xf>
    <xf numFmtId="4" fontId="95" fillId="37" borderId="371" applyNumberFormat="0" applyProtection="0">
      <alignment horizontal="right" vertical="center"/>
    </xf>
    <xf numFmtId="4" fontId="5" fillId="91" borderId="366" applyNumberFormat="0" applyProtection="0">
      <alignment horizontal="left" vertical="center" indent="1"/>
    </xf>
    <xf numFmtId="4" fontId="5" fillId="91" borderId="366" applyNumberFormat="0" applyProtection="0">
      <alignment horizontal="left" vertical="center" indent="1"/>
    </xf>
    <xf numFmtId="4" fontId="63" fillId="37" borderId="372" applyNumberFormat="0" applyProtection="0">
      <alignment horizontal="right" vertical="center"/>
    </xf>
    <xf numFmtId="4" fontId="63" fillId="37" borderId="372" applyNumberFormat="0" applyProtection="0">
      <alignment horizontal="right" vertical="center"/>
    </xf>
    <xf numFmtId="4" fontId="5" fillId="91" borderId="366" applyNumberFormat="0" applyProtection="0">
      <alignment horizontal="left" vertical="center" indent="1"/>
    </xf>
    <xf numFmtId="4" fontId="55" fillId="37" borderId="373" applyNumberFormat="0" applyProtection="0">
      <alignment horizontal="right" vertical="center"/>
    </xf>
    <xf numFmtId="4" fontId="55" fillId="36" borderId="373" applyNumberFormat="0" applyProtection="0">
      <alignment horizontal="right" vertical="center"/>
    </xf>
    <xf numFmtId="4" fontId="55" fillId="36" borderId="373" applyNumberFormat="0" applyProtection="0">
      <alignment horizontal="right" vertical="center"/>
    </xf>
    <xf numFmtId="4" fontId="5" fillId="91" borderId="366" applyNumberFormat="0" applyProtection="0">
      <alignment horizontal="left" vertical="center" indent="1"/>
    </xf>
    <xf numFmtId="4" fontId="95" fillId="36" borderId="371" applyNumberFormat="0" applyProtection="0">
      <alignment horizontal="right" vertical="center"/>
    </xf>
    <xf numFmtId="4" fontId="95" fillId="36" borderId="371" applyNumberFormat="0" applyProtection="0">
      <alignment horizontal="right" vertical="center"/>
    </xf>
    <xf numFmtId="4" fontId="95" fillId="36" borderId="371" applyNumberFormat="0" applyProtection="0">
      <alignment horizontal="right" vertical="center"/>
    </xf>
    <xf numFmtId="4" fontId="95" fillId="36" borderId="371" applyNumberFormat="0" applyProtection="0">
      <alignment horizontal="right" vertical="center"/>
    </xf>
    <xf numFmtId="4" fontId="63" fillId="36" borderId="372" applyNumberFormat="0" applyProtection="0">
      <alignment horizontal="right" vertical="center"/>
    </xf>
    <xf numFmtId="4" fontId="63" fillId="36" borderId="372" applyNumberFormat="0" applyProtection="0">
      <alignment horizontal="right" vertical="center"/>
    </xf>
    <xf numFmtId="4" fontId="63" fillId="36" borderId="372" applyNumberFormat="0" applyProtection="0">
      <alignment horizontal="right" vertical="center"/>
    </xf>
    <xf numFmtId="4" fontId="55" fillId="36" borderId="373" applyNumberFormat="0" applyProtection="0">
      <alignment horizontal="right" vertical="center"/>
    </xf>
    <xf numFmtId="4" fontId="55" fillId="36" borderId="373" applyNumberFormat="0" applyProtection="0">
      <alignment horizontal="right" vertical="center"/>
    </xf>
    <xf numFmtId="4" fontId="55" fillId="44" borderId="373" applyNumberFormat="0" applyProtection="0">
      <alignment horizontal="right" vertical="center"/>
    </xf>
    <xf numFmtId="4" fontId="55" fillId="44" borderId="373" applyNumberFormat="0" applyProtection="0">
      <alignment horizontal="right" vertical="center"/>
    </xf>
    <xf numFmtId="4" fontId="63" fillId="48" borderId="361" applyNumberFormat="0" applyProtection="0">
      <alignment horizontal="right" vertical="center"/>
    </xf>
    <xf numFmtId="4" fontId="63" fillId="48" borderId="361" applyNumberFormat="0" applyProtection="0">
      <alignment horizontal="right" vertical="center"/>
    </xf>
    <xf numFmtId="4" fontId="95" fillId="44" borderId="371" applyNumberFormat="0" applyProtection="0">
      <alignment horizontal="right" vertical="center"/>
    </xf>
    <xf numFmtId="4" fontId="95" fillId="44" borderId="371" applyNumberFormat="0" applyProtection="0">
      <alignment horizontal="right" vertical="center"/>
    </xf>
    <xf numFmtId="4" fontId="63" fillId="44" borderId="372" applyNumberFormat="0" applyProtection="0">
      <alignment horizontal="right" vertical="center"/>
    </xf>
    <xf numFmtId="4" fontId="63" fillId="46" borderId="366" applyNumberFormat="0" applyProtection="0">
      <alignment horizontal="left" vertical="center" indent="1"/>
    </xf>
    <xf numFmtId="4" fontId="63" fillId="44" borderId="372" applyNumberFormat="0" applyProtection="0">
      <alignment horizontal="right" vertical="center"/>
    </xf>
    <xf numFmtId="4" fontId="63" fillId="44" borderId="372" applyNumberFormat="0" applyProtection="0">
      <alignment horizontal="right" vertical="center"/>
    </xf>
    <xf numFmtId="4" fontId="55" fillId="44" borderId="373" applyNumberFormat="0" applyProtection="0">
      <alignment horizontal="right" vertical="center"/>
    </xf>
    <xf numFmtId="4" fontId="95" fillId="41" borderId="371" applyNumberFormat="0" applyProtection="0">
      <alignment vertical="center"/>
    </xf>
    <xf numFmtId="4" fontId="63" fillId="46" borderId="366" applyNumberFormat="0" applyProtection="0">
      <alignment horizontal="left" vertical="center" indent="1"/>
    </xf>
    <xf numFmtId="0" fontId="89" fillId="73" borderId="372" applyNumberFormat="0" applyAlignment="0" applyProtection="0"/>
    <xf numFmtId="4" fontId="63" fillId="48" borderId="366" applyNumberFormat="0" applyProtection="0">
      <alignment horizontal="left" vertical="center" indent="1"/>
    </xf>
    <xf numFmtId="4" fontId="63" fillId="41" borderId="372" applyNumberFormat="0" applyProtection="0">
      <alignment vertical="center"/>
    </xf>
    <xf numFmtId="4" fontId="97" fillId="42" borderId="372" applyNumberFormat="0" applyProtection="0">
      <alignment vertical="center"/>
    </xf>
    <xf numFmtId="4" fontId="63" fillId="48" borderId="366" applyNumberFormat="0" applyProtection="0">
      <alignment horizontal="left" vertical="center" indent="1"/>
    </xf>
    <xf numFmtId="4" fontId="63" fillId="42" borderId="372" applyNumberFormat="0" applyProtection="0">
      <alignment horizontal="left" vertical="center" indent="1"/>
    </xf>
    <xf numFmtId="0" fontId="5" fillId="47" borderId="359" applyNumberFormat="0" applyProtection="0">
      <alignment horizontal="left" vertical="center" indent="1"/>
    </xf>
    <xf numFmtId="0" fontId="5" fillId="47" borderId="359" applyNumberFormat="0" applyProtection="0">
      <alignment horizontal="left" vertical="center" indent="1"/>
    </xf>
    <xf numFmtId="0" fontId="5" fillId="47" borderId="359" applyNumberFormat="0" applyProtection="0">
      <alignment horizontal="left" vertical="center" indent="1"/>
    </xf>
    <xf numFmtId="0" fontId="5" fillId="47" borderId="359" applyNumberFormat="0" applyProtection="0">
      <alignment horizontal="left" vertical="center" indent="1"/>
    </xf>
    <xf numFmtId="0" fontId="63" fillId="94" borderId="361" applyNumberFormat="0" applyProtection="0">
      <alignment horizontal="left" vertical="center" indent="1"/>
    </xf>
    <xf numFmtId="0" fontId="5" fillId="47" borderId="359" applyNumberFormat="0" applyProtection="0">
      <alignment horizontal="left" vertical="center" indent="1"/>
    </xf>
    <xf numFmtId="0" fontId="5" fillId="47" borderId="359" applyNumberFormat="0" applyProtection="0">
      <alignment horizontal="left" vertical="center" indent="1"/>
    </xf>
    <xf numFmtId="0" fontId="5" fillId="47" borderId="359" applyNumberFormat="0" applyProtection="0">
      <alignment horizontal="left" vertical="center" indent="1"/>
    </xf>
    <xf numFmtId="0" fontId="5" fillId="47" borderId="359" applyNumberFormat="0" applyProtection="0">
      <alignment horizontal="left" vertical="center" indent="1"/>
    </xf>
    <xf numFmtId="0" fontId="5" fillId="47" borderId="359" applyNumberFormat="0" applyProtection="0">
      <alignment horizontal="left" vertical="center" indent="1"/>
    </xf>
    <xf numFmtId="0" fontId="63" fillId="94" borderId="361" applyNumberFormat="0" applyProtection="0">
      <alignment horizontal="left" vertical="center" indent="1"/>
    </xf>
    <xf numFmtId="0" fontId="5" fillId="47" borderId="359" applyNumberFormat="0" applyProtection="0">
      <alignment horizontal="left" vertical="center" indent="1"/>
    </xf>
    <xf numFmtId="0" fontId="5" fillId="47" borderId="359" applyNumberFormat="0" applyProtection="0">
      <alignment horizontal="left" vertical="center" indent="1"/>
    </xf>
    <xf numFmtId="0" fontId="5" fillId="47" borderId="359" applyNumberFormat="0" applyProtection="0">
      <alignment horizontal="left" vertical="center" indent="1"/>
    </xf>
    <xf numFmtId="0" fontId="5" fillId="47" borderId="359" applyNumberFormat="0" applyProtection="0">
      <alignment horizontal="left" vertical="center" indent="1"/>
    </xf>
    <xf numFmtId="0" fontId="5" fillId="47" borderId="359" applyNumberFormat="0" applyProtection="0">
      <alignment horizontal="left" vertical="top" indent="1"/>
    </xf>
    <xf numFmtId="0" fontId="5" fillId="47" borderId="359" applyNumberFormat="0" applyProtection="0">
      <alignment horizontal="left" vertical="top" indent="1"/>
    </xf>
    <xf numFmtId="0" fontId="63" fillId="91" borderId="359" applyNumberFormat="0" applyProtection="0">
      <alignment horizontal="left" vertical="top" indent="1"/>
    </xf>
    <xf numFmtId="0" fontId="5" fillId="47" borderId="359" applyNumberFormat="0" applyProtection="0">
      <alignment horizontal="left" vertical="top" indent="1"/>
    </xf>
    <xf numFmtId="0" fontId="5" fillId="47" borderId="359" applyNumberFormat="0" applyProtection="0">
      <alignment horizontal="left" vertical="top" indent="1"/>
    </xf>
    <xf numFmtId="0" fontId="5" fillId="47" borderId="359" applyNumberFormat="0" applyProtection="0">
      <alignment horizontal="left" vertical="top" indent="1"/>
    </xf>
    <xf numFmtId="0" fontId="63" fillId="91" borderId="359" applyNumberFormat="0" applyProtection="0">
      <alignment horizontal="left" vertical="top" indent="1"/>
    </xf>
    <xf numFmtId="0" fontId="63" fillId="91" borderId="359" applyNumberFormat="0" applyProtection="0">
      <alignment horizontal="left" vertical="top" indent="1"/>
    </xf>
    <xf numFmtId="0" fontId="5" fillId="47" borderId="359" applyNumberFormat="0" applyProtection="0">
      <alignment horizontal="left" vertical="top" indent="1"/>
    </xf>
    <xf numFmtId="0" fontId="63" fillId="91" borderId="359" applyNumberFormat="0" applyProtection="0">
      <alignment horizontal="left" vertical="top" indent="1"/>
    </xf>
    <xf numFmtId="0" fontId="5" fillId="47" borderId="359" applyNumberFormat="0" applyProtection="0">
      <alignment horizontal="left" vertical="top" indent="1"/>
    </xf>
    <xf numFmtId="0" fontId="5" fillId="47" borderId="359" applyNumberFormat="0" applyProtection="0">
      <alignment horizontal="left" vertical="top" indent="1"/>
    </xf>
    <xf numFmtId="0" fontId="5" fillId="47" borderId="359" applyNumberFormat="0" applyProtection="0">
      <alignment horizontal="left" vertical="top" indent="1"/>
    </xf>
    <xf numFmtId="0" fontId="5" fillId="47" borderId="359" applyNumberFormat="0" applyProtection="0">
      <alignment horizontal="left" vertical="top" indent="1"/>
    </xf>
    <xf numFmtId="0" fontId="5" fillId="47" borderId="359" applyNumberFormat="0" applyProtection="0">
      <alignment horizontal="left" vertical="top" indent="1"/>
    </xf>
    <xf numFmtId="0" fontId="5" fillId="43" borderId="359" applyNumberFormat="0" applyProtection="0">
      <alignment horizontal="left" vertical="center" indent="1"/>
    </xf>
    <xf numFmtId="0" fontId="5" fillId="43" borderId="359" applyNumberFormat="0" applyProtection="0">
      <alignment horizontal="left" vertical="center" indent="1"/>
    </xf>
    <xf numFmtId="0" fontId="5" fillId="43" borderId="359" applyNumberFormat="0" applyProtection="0">
      <alignment horizontal="left" vertical="center" indent="1"/>
    </xf>
    <xf numFmtId="0" fontId="5" fillId="43" borderId="359" applyNumberFormat="0" applyProtection="0">
      <alignment horizontal="left" vertical="center" indent="1"/>
    </xf>
    <xf numFmtId="0" fontId="63" fillId="93" borderId="361" applyNumberFormat="0" applyProtection="0">
      <alignment horizontal="left" vertical="center" indent="1"/>
    </xf>
    <xf numFmtId="0" fontId="5" fillId="43" borderId="359" applyNumberFormat="0" applyProtection="0">
      <alignment horizontal="left" vertical="center" indent="1"/>
    </xf>
    <xf numFmtId="0" fontId="5" fillId="43" borderId="359" applyNumberFormat="0" applyProtection="0">
      <alignment horizontal="left" vertical="center" indent="1"/>
    </xf>
    <xf numFmtId="0" fontId="5" fillId="43" borderId="359" applyNumberFormat="0" applyProtection="0">
      <alignment horizontal="left" vertical="center" indent="1"/>
    </xf>
    <xf numFmtId="0" fontId="5" fillId="43" borderId="359" applyNumberFormat="0" applyProtection="0">
      <alignment horizontal="left" vertical="center" indent="1"/>
    </xf>
    <xf numFmtId="0" fontId="5" fillId="43" borderId="359" applyNumberFormat="0" applyProtection="0">
      <alignment horizontal="left" vertical="center" indent="1"/>
    </xf>
    <xf numFmtId="0" fontId="63" fillId="93" borderId="361" applyNumberFormat="0" applyProtection="0">
      <alignment horizontal="left" vertical="center" indent="1"/>
    </xf>
    <xf numFmtId="0" fontId="5" fillId="43" borderId="359" applyNumberFormat="0" applyProtection="0">
      <alignment horizontal="left" vertical="center" indent="1"/>
    </xf>
    <xf numFmtId="0" fontId="5" fillId="43" borderId="359" applyNumberFormat="0" applyProtection="0">
      <alignment horizontal="left" vertical="center" indent="1"/>
    </xf>
    <xf numFmtId="0" fontId="5" fillId="43" borderId="359" applyNumberFormat="0" applyProtection="0">
      <alignment horizontal="left" vertical="center" indent="1"/>
    </xf>
    <xf numFmtId="0" fontId="5" fillId="43" borderId="359" applyNumberFormat="0" applyProtection="0">
      <alignment horizontal="left" vertical="center" indent="1"/>
    </xf>
    <xf numFmtId="0" fontId="5" fillId="43" borderId="359" applyNumberFormat="0" applyProtection="0">
      <alignment horizontal="left" vertical="top" indent="1"/>
    </xf>
    <xf numFmtId="0" fontId="5" fillId="43" borderId="359" applyNumberFormat="0" applyProtection="0">
      <alignment horizontal="left" vertical="top" indent="1"/>
    </xf>
    <xf numFmtId="0" fontId="63" fillId="48" borderId="359" applyNumberFormat="0" applyProtection="0">
      <alignment horizontal="left" vertical="top" indent="1"/>
    </xf>
    <xf numFmtId="0" fontId="5" fillId="43" borderId="359" applyNumberFormat="0" applyProtection="0">
      <alignment horizontal="left" vertical="top" indent="1"/>
    </xf>
    <xf numFmtId="0" fontId="5" fillId="43" borderId="359" applyNumberFormat="0" applyProtection="0">
      <alignment horizontal="left" vertical="top" indent="1"/>
    </xf>
    <xf numFmtId="0" fontId="5" fillId="43" borderId="359" applyNumberFormat="0" applyProtection="0">
      <alignment horizontal="left" vertical="top" indent="1"/>
    </xf>
    <xf numFmtId="0" fontId="63" fillId="48" borderId="359" applyNumberFormat="0" applyProtection="0">
      <alignment horizontal="left" vertical="top" indent="1"/>
    </xf>
    <xf numFmtId="0" fontId="63" fillId="48" borderId="359" applyNumberFormat="0" applyProtection="0">
      <alignment horizontal="left" vertical="top" indent="1"/>
    </xf>
    <xf numFmtId="0" fontId="5" fillId="43" borderId="359" applyNumberFormat="0" applyProtection="0">
      <alignment horizontal="left" vertical="top" indent="1"/>
    </xf>
    <xf numFmtId="0" fontId="63" fillId="48" borderId="359" applyNumberFormat="0" applyProtection="0">
      <alignment horizontal="left" vertical="top" indent="1"/>
    </xf>
    <xf numFmtId="0" fontId="5" fillId="43" borderId="359" applyNumberFormat="0" applyProtection="0">
      <alignment horizontal="left" vertical="top" indent="1"/>
    </xf>
    <xf numFmtId="0" fontId="5" fillId="43" borderId="359" applyNumberFormat="0" applyProtection="0">
      <alignment horizontal="left" vertical="top" indent="1"/>
    </xf>
    <xf numFmtId="0" fontId="5" fillId="43" borderId="359" applyNumberFormat="0" applyProtection="0">
      <alignment horizontal="left" vertical="top" indent="1"/>
    </xf>
    <xf numFmtId="0" fontId="5" fillId="43" borderId="359" applyNumberFormat="0" applyProtection="0">
      <alignment horizontal="left" vertical="top" indent="1"/>
    </xf>
    <xf numFmtId="0" fontId="5" fillId="43" borderId="359" applyNumberFormat="0" applyProtection="0">
      <alignment horizontal="left" vertical="top" indent="1"/>
    </xf>
    <xf numFmtId="0" fontId="5" fillId="49" borderId="359" applyNumberFormat="0" applyProtection="0">
      <alignment horizontal="left" vertical="center" indent="1"/>
    </xf>
    <xf numFmtId="0" fontId="5" fillId="49" borderId="359" applyNumberFormat="0" applyProtection="0">
      <alignment horizontal="left" vertical="center" indent="1"/>
    </xf>
    <xf numFmtId="0" fontId="5" fillId="49" borderId="359" applyNumberFormat="0" applyProtection="0">
      <alignment horizontal="left" vertical="center" indent="1"/>
    </xf>
    <xf numFmtId="0" fontId="5" fillId="49" borderId="359" applyNumberFormat="0" applyProtection="0">
      <alignment horizontal="left" vertical="center" indent="1"/>
    </xf>
    <xf numFmtId="0" fontId="63" fillId="77" borderId="361" applyNumberFormat="0" applyProtection="0">
      <alignment horizontal="left" vertical="center" indent="1"/>
    </xf>
    <xf numFmtId="0" fontId="5" fillId="49" borderId="359" applyNumberFormat="0" applyProtection="0">
      <alignment horizontal="left" vertical="center" indent="1"/>
    </xf>
    <xf numFmtId="0" fontId="5" fillId="49" borderId="359" applyNumberFormat="0" applyProtection="0">
      <alignment horizontal="left" vertical="center" indent="1"/>
    </xf>
    <xf numFmtId="0" fontId="5" fillId="49" borderId="359" applyNumberFormat="0" applyProtection="0">
      <alignment horizontal="left" vertical="center" indent="1"/>
    </xf>
    <xf numFmtId="0" fontId="5" fillId="49" borderId="359" applyNumberFormat="0" applyProtection="0">
      <alignment horizontal="left" vertical="center" indent="1"/>
    </xf>
    <xf numFmtId="4" fontId="63" fillId="87" borderId="372" applyNumberFormat="0" applyProtection="0">
      <alignment horizontal="left" vertical="center" indent="1"/>
    </xf>
    <xf numFmtId="0" fontId="5" fillId="49" borderId="359" applyNumberFormat="0" applyProtection="0">
      <alignment horizontal="left" vertical="center" indent="1"/>
    </xf>
    <xf numFmtId="0" fontId="63" fillId="77" borderId="361" applyNumberFormat="0" applyProtection="0">
      <alignment horizontal="left" vertical="center" indent="1"/>
    </xf>
    <xf numFmtId="0" fontId="5" fillId="49" borderId="359" applyNumberFormat="0" applyProtection="0">
      <alignment horizontal="left" vertical="center" indent="1"/>
    </xf>
    <xf numFmtId="0" fontId="5" fillId="49" borderId="359" applyNumberFormat="0" applyProtection="0">
      <alignment horizontal="left" vertical="center" indent="1"/>
    </xf>
    <xf numFmtId="0" fontId="5" fillId="49" borderId="359" applyNumberFormat="0" applyProtection="0">
      <alignment horizontal="left" vertical="center" indent="1"/>
    </xf>
    <xf numFmtId="0" fontId="5" fillId="49" borderId="359" applyNumberFormat="0" applyProtection="0">
      <alignment horizontal="left" vertical="center" indent="1"/>
    </xf>
    <xf numFmtId="0" fontId="5" fillId="49" borderId="359" applyNumberFormat="0" applyProtection="0">
      <alignment horizontal="left" vertical="top" indent="1"/>
    </xf>
    <xf numFmtId="0" fontId="5" fillId="49" borderId="359" applyNumberFormat="0" applyProtection="0">
      <alignment horizontal="left" vertical="top" indent="1"/>
    </xf>
    <xf numFmtId="0" fontId="63" fillId="77" borderId="359" applyNumberFormat="0" applyProtection="0">
      <alignment horizontal="left" vertical="top" indent="1"/>
    </xf>
    <xf numFmtId="0" fontId="5" fillId="49" borderId="359" applyNumberFormat="0" applyProtection="0">
      <alignment horizontal="left" vertical="top" indent="1"/>
    </xf>
    <xf numFmtId="0" fontId="5" fillId="49" borderId="359" applyNumberFormat="0" applyProtection="0">
      <alignment horizontal="left" vertical="top" indent="1"/>
    </xf>
    <xf numFmtId="0" fontId="5" fillId="49" borderId="359" applyNumberFormat="0" applyProtection="0">
      <alignment horizontal="left" vertical="top" indent="1"/>
    </xf>
    <xf numFmtId="0" fontId="63" fillId="77" borderId="359" applyNumberFormat="0" applyProtection="0">
      <alignment horizontal="left" vertical="top" indent="1"/>
    </xf>
    <xf numFmtId="0" fontId="63" fillId="77" borderId="359" applyNumberFormat="0" applyProtection="0">
      <alignment horizontal="left" vertical="top" indent="1"/>
    </xf>
    <xf numFmtId="0" fontId="5" fillId="49" borderId="359" applyNumberFormat="0" applyProtection="0">
      <alignment horizontal="left" vertical="top" indent="1"/>
    </xf>
    <xf numFmtId="0" fontId="63" fillId="77" borderId="359" applyNumberFormat="0" applyProtection="0">
      <alignment horizontal="left" vertical="top" indent="1"/>
    </xf>
    <xf numFmtId="0" fontId="5" fillId="49" borderId="359" applyNumberFormat="0" applyProtection="0">
      <alignment horizontal="left" vertical="top" indent="1"/>
    </xf>
    <xf numFmtId="0" fontId="5" fillId="49" borderId="359" applyNumberFormat="0" applyProtection="0">
      <alignment horizontal="left" vertical="top" indent="1"/>
    </xf>
    <xf numFmtId="0" fontId="5" fillId="49" borderId="359" applyNumberFormat="0" applyProtection="0">
      <alignment horizontal="left" vertical="top" indent="1"/>
    </xf>
    <xf numFmtId="0" fontId="5" fillId="49" borderId="359" applyNumberFormat="0" applyProtection="0">
      <alignment horizontal="left" vertical="top" indent="1"/>
    </xf>
    <xf numFmtId="0" fontId="5" fillId="49" borderId="359" applyNumberFormat="0" applyProtection="0">
      <alignment horizontal="left" vertical="top" indent="1"/>
    </xf>
    <xf numFmtId="0" fontId="5" fillId="50" borderId="359" applyNumberFormat="0" applyProtection="0">
      <alignment horizontal="left" vertical="center" indent="1"/>
    </xf>
    <xf numFmtId="0" fontId="5" fillId="50" borderId="359" applyNumberFormat="0" applyProtection="0">
      <alignment horizontal="left" vertical="center" indent="1"/>
    </xf>
    <xf numFmtId="0" fontId="5" fillId="50" borderId="359" applyNumberFormat="0" applyProtection="0">
      <alignment horizontal="left" vertical="center" indent="1"/>
    </xf>
    <xf numFmtId="0" fontId="63" fillId="46" borderId="361" applyNumberFormat="0" applyProtection="0">
      <alignment horizontal="left" vertical="center" indent="1"/>
    </xf>
    <xf numFmtId="0" fontId="5" fillId="50" borderId="359" applyNumberFormat="0" applyProtection="0">
      <alignment horizontal="left" vertical="center" indent="1"/>
    </xf>
    <xf numFmtId="0" fontId="5" fillId="50" borderId="359" applyNumberFormat="0" applyProtection="0">
      <alignment horizontal="left" vertical="center" indent="1"/>
    </xf>
    <xf numFmtId="0" fontId="5" fillId="50" borderId="359" applyNumberFormat="0" applyProtection="0">
      <alignment horizontal="left" vertical="center" indent="1"/>
    </xf>
    <xf numFmtId="0" fontId="58" fillId="41" borderId="373" applyNumberFormat="0" applyProtection="0">
      <alignment horizontal="left" vertical="top" indent="1"/>
    </xf>
    <xf numFmtId="0" fontId="5" fillId="50" borderId="359" applyNumberFormat="0" applyProtection="0">
      <alignment horizontal="left" vertical="center" indent="1"/>
    </xf>
    <xf numFmtId="0" fontId="53" fillId="42" borderId="373" applyNumberFormat="0" applyProtection="0">
      <alignment horizontal="left" vertical="top" indent="1"/>
    </xf>
    <xf numFmtId="0" fontId="5" fillId="50" borderId="359" applyNumberFormat="0" applyProtection="0">
      <alignment horizontal="left" vertical="center" indent="1"/>
    </xf>
    <xf numFmtId="0" fontId="63" fillId="46" borderId="361" applyNumberFormat="0" applyProtection="0">
      <alignment horizontal="left" vertical="center" indent="1"/>
    </xf>
    <xf numFmtId="0" fontId="5" fillId="50" borderId="359" applyNumberFormat="0" applyProtection="0">
      <alignment horizontal="left" vertical="center" indent="1"/>
    </xf>
    <xf numFmtId="0" fontId="5" fillId="50" borderId="359" applyNumberFormat="0" applyProtection="0">
      <alignment horizontal="left" vertical="center" indent="1"/>
    </xf>
    <xf numFmtId="0" fontId="5" fillId="50" borderId="359" applyNumberFormat="0" applyProtection="0">
      <alignment horizontal="left" vertical="center" indent="1"/>
    </xf>
    <xf numFmtId="0" fontId="5" fillId="50" borderId="359" applyNumberFormat="0" applyProtection="0">
      <alignment horizontal="left" vertical="center" indent="1"/>
    </xf>
    <xf numFmtId="0" fontId="5" fillId="50" borderId="359" applyNumberFormat="0" applyProtection="0">
      <alignment horizontal="left" vertical="top" indent="1"/>
    </xf>
    <xf numFmtId="0" fontId="5" fillId="50" borderId="359" applyNumberFormat="0" applyProtection="0">
      <alignment horizontal="left" vertical="top" indent="1"/>
    </xf>
    <xf numFmtId="0" fontId="63" fillId="46" borderId="359" applyNumberFormat="0" applyProtection="0">
      <alignment horizontal="left" vertical="top" indent="1"/>
    </xf>
    <xf numFmtId="0" fontId="5" fillId="50" borderId="359" applyNumberFormat="0" applyProtection="0">
      <alignment horizontal="left" vertical="top" indent="1"/>
    </xf>
    <xf numFmtId="0" fontId="5" fillId="50" borderId="359" applyNumberFormat="0" applyProtection="0">
      <alignment horizontal="left" vertical="top" indent="1"/>
    </xf>
    <xf numFmtId="0" fontId="5" fillId="50" borderId="359" applyNumberFormat="0" applyProtection="0">
      <alignment horizontal="left" vertical="top" indent="1"/>
    </xf>
    <xf numFmtId="0" fontId="63" fillId="46" borderId="359" applyNumberFormat="0" applyProtection="0">
      <alignment horizontal="left" vertical="top" indent="1"/>
    </xf>
    <xf numFmtId="0" fontId="63" fillId="46" borderId="359" applyNumberFormat="0" applyProtection="0">
      <alignment horizontal="left" vertical="top" indent="1"/>
    </xf>
    <xf numFmtId="0" fontId="5" fillId="50" borderId="359" applyNumberFormat="0" applyProtection="0">
      <alignment horizontal="left" vertical="top" indent="1"/>
    </xf>
    <xf numFmtId="0" fontId="63" fillId="46" borderId="359" applyNumberFormat="0" applyProtection="0">
      <alignment horizontal="left" vertical="top" indent="1"/>
    </xf>
    <xf numFmtId="0" fontId="5" fillId="50" borderId="359" applyNumberFormat="0" applyProtection="0">
      <alignment horizontal="left" vertical="top" indent="1"/>
    </xf>
    <xf numFmtId="0" fontId="5" fillId="50" borderId="359" applyNumberFormat="0" applyProtection="0">
      <alignment horizontal="left" vertical="top" indent="1"/>
    </xf>
    <xf numFmtId="0" fontId="5" fillId="50" borderId="359" applyNumberFormat="0" applyProtection="0">
      <alignment horizontal="left" vertical="top" indent="1"/>
    </xf>
    <xf numFmtId="0" fontId="5" fillId="50" borderId="359" applyNumberFormat="0" applyProtection="0">
      <alignment horizontal="left" vertical="top" indent="1"/>
    </xf>
    <xf numFmtId="0" fontId="5" fillId="50" borderId="359" applyNumberFormat="0" applyProtection="0">
      <alignment horizontal="left" vertical="top" indent="1"/>
    </xf>
    <xf numFmtId="4" fontId="56" fillId="42" borderId="373" applyNumberFormat="0" applyProtection="0">
      <alignment vertical="center"/>
    </xf>
    <xf numFmtId="0" fontId="63" fillId="72" borderId="372" applyNumberFormat="0" applyFont="0" applyAlignment="0" applyProtection="0"/>
    <xf numFmtId="0" fontId="64" fillId="91" borderId="367" applyBorder="0"/>
    <xf numFmtId="4" fontId="55" fillId="40" borderId="359" applyNumberFormat="0" applyProtection="0">
      <alignment vertical="center"/>
    </xf>
    <xf numFmtId="4" fontId="95" fillId="97" borderId="359" applyNumberFormat="0" applyProtection="0">
      <alignment vertical="center"/>
    </xf>
    <xf numFmtId="4" fontId="95" fillId="97" borderId="359" applyNumberFormat="0" applyProtection="0">
      <alignment vertical="center"/>
    </xf>
    <xf numFmtId="4" fontId="57" fillId="40" borderId="359" applyNumberFormat="0" applyProtection="0">
      <alignment vertical="center"/>
    </xf>
    <xf numFmtId="0" fontId="89" fillId="73" borderId="372" applyNumberFormat="0" applyAlignment="0" applyProtection="0"/>
    <xf numFmtId="4" fontId="55" fillId="40" borderId="359" applyNumberFormat="0" applyProtection="0">
      <alignment horizontal="left" vertical="center" indent="1"/>
    </xf>
    <xf numFmtId="4" fontId="95" fillId="94" borderId="359" applyNumberFormat="0" applyProtection="0">
      <alignment horizontal="left" vertical="center" indent="1"/>
    </xf>
    <xf numFmtId="4" fontId="95" fillId="94" borderId="359" applyNumberFormat="0" applyProtection="0">
      <alignment horizontal="left" vertical="center" indent="1"/>
    </xf>
    <xf numFmtId="0" fontId="55" fillId="40" borderId="359" applyNumberFormat="0" applyProtection="0">
      <alignment horizontal="left" vertical="top" indent="1"/>
    </xf>
    <xf numFmtId="0" fontId="95" fillId="97" borderId="359" applyNumberFormat="0" applyProtection="0">
      <alignment horizontal="left" vertical="top" indent="1"/>
    </xf>
    <xf numFmtId="0" fontId="95" fillId="97" borderId="359" applyNumberFormat="0" applyProtection="0">
      <alignment horizontal="left" vertical="top" indent="1"/>
    </xf>
    <xf numFmtId="4" fontId="63" fillId="0" borderId="366" applyNumberFormat="0" applyProtection="0">
      <alignment horizontal="right" vertical="center"/>
    </xf>
    <xf numFmtId="4" fontId="63" fillId="0" borderId="366" applyNumberFormat="0" applyProtection="0">
      <alignment horizontal="right" vertical="center"/>
    </xf>
    <xf numFmtId="4" fontId="63" fillId="0" borderId="366" applyNumberFormat="0" applyProtection="0">
      <alignment horizontal="right" vertical="center"/>
    </xf>
    <xf numFmtId="4" fontId="63" fillId="0" borderId="366" applyNumberFormat="0" applyProtection="0">
      <alignment horizontal="right" vertical="center"/>
    </xf>
    <xf numFmtId="4" fontId="63" fillId="0" borderId="361" applyNumberFormat="0" applyProtection="0">
      <alignment horizontal="right" vertical="center"/>
    </xf>
    <xf numFmtId="4" fontId="63" fillId="0" borderId="361" applyNumberFormat="0" applyProtection="0">
      <alignment horizontal="right" vertical="center"/>
    </xf>
    <xf numFmtId="4" fontId="63" fillId="0" borderId="366" applyNumberFormat="0" applyProtection="0">
      <alignment horizontal="right" vertical="center"/>
    </xf>
    <xf numFmtId="4" fontId="55" fillId="46" borderId="359" applyNumberFormat="0" applyProtection="0">
      <alignment horizontal="right" vertical="center"/>
    </xf>
    <xf numFmtId="4" fontId="57" fillId="46" borderId="359" applyNumberFormat="0" applyProtection="0">
      <alignment horizontal="right" vertical="center"/>
    </xf>
    <xf numFmtId="4" fontId="97" fillId="7" borderId="361" applyNumberFormat="0" applyProtection="0">
      <alignment horizontal="right" vertical="center"/>
    </xf>
    <xf numFmtId="4" fontId="97" fillId="7" borderId="361" applyNumberFormat="0" applyProtection="0">
      <alignment horizontal="right" vertical="center"/>
    </xf>
    <xf numFmtId="4" fontId="63" fillId="87" borderId="361" applyNumberFormat="0" applyProtection="0">
      <alignment horizontal="left" vertical="center" indent="1"/>
    </xf>
    <xf numFmtId="4" fontId="63" fillId="87" borderId="361" applyNumberFormat="0" applyProtection="0">
      <alignment horizontal="left" vertical="center" indent="1"/>
    </xf>
    <xf numFmtId="4" fontId="55" fillId="48" borderId="359" applyNumberFormat="0" applyProtection="0">
      <alignment horizontal="left" vertical="center" indent="1"/>
    </xf>
    <xf numFmtId="0" fontId="55" fillId="43" borderId="359" applyNumberFormat="0" applyProtection="0">
      <alignment horizontal="left" vertical="top" indent="1"/>
    </xf>
    <xf numFmtId="0" fontId="55" fillId="43" borderId="359" applyNumberFormat="0" applyProtection="0">
      <alignment horizontal="left" vertical="top" indent="1"/>
    </xf>
    <xf numFmtId="0" fontId="55" fillId="43" borderId="359" applyNumberFormat="0" applyProtection="0">
      <alignment horizontal="centerContinuous" vertical="top"/>
    </xf>
    <xf numFmtId="0" fontId="95" fillId="48" borderId="359" applyNumberFormat="0" applyProtection="0">
      <alignment horizontal="left" vertical="top" indent="1"/>
    </xf>
    <xf numFmtId="0" fontId="95" fillId="48" borderId="359" applyNumberFormat="0" applyProtection="0">
      <alignment horizontal="left" vertical="top" indent="1"/>
    </xf>
    <xf numFmtId="0" fontId="55" fillId="43" borderId="359" applyNumberFormat="0" applyProtection="0">
      <alignment horizontal="centerContinuous" vertical="top"/>
    </xf>
    <xf numFmtId="0" fontId="89" fillId="73" borderId="372" applyNumberFormat="0" applyAlignment="0" applyProtection="0"/>
    <xf numFmtId="4" fontId="102" fillId="52" borderId="366" applyNumberFormat="0" applyProtection="0">
      <alignment horizontal="left" vertical="center" indent="1"/>
    </xf>
    <xf numFmtId="4" fontId="102" fillId="52" borderId="366" applyNumberFormat="0" applyProtection="0">
      <alignment horizontal="left" vertical="center" indent="1"/>
    </xf>
    <xf numFmtId="4" fontId="60" fillId="46" borderId="359" applyNumberFormat="0" applyProtection="0">
      <alignment horizontal="right" vertical="center"/>
    </xf>
    <xf numFmtId="4" fontId="104" fillId="96" borderId="361" applyNumberFormat="0" applyProtection="0">
      <alignment horizontal="right" vertical="center"/>
    </xf>
    <xf numFmtId="4" fontId="104" fillId="96" borderId="361" applyNumberFormat="0" applyProtection="0">
      <alignment horizontal="right" vertical="center"/>
    </xf>
    <xf numFmtId="0" fontId="53" fillId="0" borderId="368" applyNumberFormat="0" applyFill="0" applyAlignment="0" applyProtection="0"/>
    <xf numFmtId="0" fontId="79" fillId="0" borderId="369" applyNumberFormat="0" applyFill="0" applyAlignment="0" applyProtection="0"/>
    <xf numFmtId="4" fontId="63" fillId="42" borderId="372" applyNumberFormat="0" applyProtection="0">
      <alignment horizontal="left" vertical="center" indent="1"/>
    </xf>
    <xf numFmtId="0" fontId="89" fillId="73" borderId="372" applyNumberFormat="0" applyAlignment="0" applyProtection="0"/>
    <xf numFmtId="0" fontId="53" fillId="42" borderId="373" applyNumberFormat="0" applyProtection="0">
      <alignment horizontal="left" vertical="top" indent="1"/>
    </xf>
    <xf numFmtId="0" fontId="58" fillId="41" borderId="373" applyNumberFormat="0" applyProtection="0">
      <alignment horizontal="left" vertical="top" indent="1"/>
    </xf>
    <xf numFmtId="0" fontId="73" fillId="77" borderId="360" applyNumberFormat="0" applyAlignment="0" applyProtection="0"/>
    <xf numFmtId="0" fontId="73" fillId="77" borderId="360" applyNumberFormat="0" applyAlignment="0" applyProtection="0"/>
    <xf numFmtId="0" fontId="74" fillId="78" borderId="361" applyNumberFormat="0" applyAlignment="0" applyProtection="0"/>
    <xf numFmtId="0" fontId="74" fillId="78" borderId="361" applyNumberFormat="0" applyAlignment="0" applyProtection="0"/>
    <xf numFmtId="0" fontId="73" fillId="77" borderId="380"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63" fillId="72" borderId="372" applyNumberFormat="0" applyFont="0" applyAlignment="0" applyProtection="0"/>
    <xf numFmtId="0" fontId="63" fillId="72" borderId="372" applyNumberFormat="0" applyFont="0" applyAlignment="0" applyProtection="0"/>
    <xf numFmtId="4" fontId="58" fillId="42" borderId="373" applyNumberFormat="0" applyProtection="0">
      <alignment vertical="center"/>
    </xf>
    <xf numFmtId="4" fontId="53" fillId="41" borderId="373" applyNumberFormat="0" applyProtection="0">
      <alignment vertical="center"/>
    </xf>
    <xf numFmtId="4" fontId="56" fillId="42" borderId="373" applyNumberFormat="0" applyProtection="0">
      <alignment vertical="center"/>
    </xf>
    <xf numFmtId="4" fontId="96" fillId="41" borderId="371" applyNumberFormat="0" applyProtection="0">
      <alignment vertical="center"/>
    </xf>
    <xf numFmtId="4" fontId="96" fillId="41" borderId="371" applyNumberFormat="0" applyProtection="0">
      <alignment vertical="center"/>
    </xf>
    <xf numFmtId="4" fontId="58" fillId="42" borderId="373" applyNumberFormat="0" applyProtection="0">
      <alignment horizontal="left" vertical="center" indent="1"/>
    </xf>
    <xf numFmtId="4" fontId="58" fillId="42" borderId="373" applyNumberFormat="0" applyProtection="0">
      <alignment horizontal="left" vertical="center" indent="1"/>
    </xf>
    <xf numFmtId="4" fontId="95" fillId="41" borderId="371" applyNumberFormat="0" applyProtection="0">
      <alignment horizontal="left" vertical="center" indent="1"/>
    </xf>
    <xf numFmtId="4" fontId="95" fillId="41" borderId="371" applyNumberFormat="0" applyProtection="0">
      <alignment horizontal="left" vertical="center" indent="1"/>
    </xf>
    <xf numFmtId="0" fontId="74" fillId="78" borderId="372" applyNumberFormat="0" applyAlignment="0" applyProtection="0"/>
    <xf numFmtId="0" fontId="73" fillId="77" borderId="380" applyNumberFormat="0" applyAlignment="0" applyProtection="0"/>
    <xf numFmtId="4" fontId="95" fillId="41" borderId="371" applyNumberFormat="0" applyProtection="0">
      <alignment vertical="center"/>
    </xf>
    <xf numFmtId="0" fontId="73" fillId="77" borderId="380" applyNumberFormat="0" applyAlignment="0" applyProtection="0"/>
    <xf numFmtId="0" fontId="55" fillId="43" borderId="373" applyNumberFormat="0" applyProtection="0">
      <alignment horizontal="centerContinuous" vertical="top"/>
    </xf>
    <xf numFmtId="4" fontId="55" fillId="30" borderId="373" applyNumberFormat="0" applyProtection="0">
      <alignment horizontal="right" vertical="center"/>
    </xf>
    <xf numFmtId="4" fontId="63" fillId="87" borderId="372" applyNumberFormat="0" applyProtection="0">
      <alignment horizontal="left" vertical="center" indent="1"/>
    </xf>
    <xf numFmtId="0" fontId="58" fillId="41" borderId="373" applyNumberFormat="0" applyProtection="0">
      <alignment horizontal="left" vertical="top" indent="1"/>
    </xf>
    <xf numFmtId="0" fontId="58" fillId="41" borderId="373" applyNumberFormat="0" applyProtection="0">
      <alignment horizontal="left" vertical="top" indent="1"/>
    </xf>
    <xf numFmtId="4" fontId="63" fillId="42" borderId="372" applyNumberFormat="0" applyProtection="0">
      <alignment horizontal="left" vertical="center" indent="1"/>
    </xf>
    <xf numFmtId="4" fontId="53" fillId="41" borderId="373" applyNumberFormat="0" applyProtection="0">
      <alignment vertical="center"/>
    </xf>
    <xf numFmtId="4" fontId="53" fillId="41" borderId="373" applyNumberFormat="0" applyProtection="0">
      <alignment vertical="center"/>
    </xf>
    <xf numFmtId="4" fontId="63" fillId="41" borderId="372" applyNumberFormat="0" applyProtection="0">
      <alignment vertical="center"/>
    </xf>
    <xf numFmtId="4" fontId="63" fillId="41" borderId="372" applyNumberFormat="0" applyProtection="0">
      <alignment vertical="center"/>
    </xf>
    <xf numFmtId="4" fontId="63" fillId="41" borderId="372" applyNumberFormat="0" applyProtection="0">
      <alignment vertical="center"/>
    </xf>
    <xf numFmtId="0" fontId="9" fillId="0" borderId="358">
      <alignment horizontal="left" vertical="center"/>
    </xf>
    <xf numFmtId="0" fontId="9" fillId="0" borderId="358">
      <alignment horizontal="left" vertical="center"/>
    </xf>
    <xf numFmtId="0" fontId="89" fillId="73" borderId="361" applyNumberFormat="0" applyAlignment="0" applyProtection="0"/>
    <xf numFmtId="0" fontId="89" fillId="73" borderId="361" applyNumberFormat="0" applyAlignment="0" applyProtection="0"/>
    <xf numFmtId="0" fontId="90" fillId="82" borderId="362" applyNumberFormat="0" applyAlignment="0" applyProtection="0"/>
    <xf numFmtId="0" fontId="90" fillId="82" borderId="362" applyNumberFormat="0" applyAlignment="0" applyProtection="0"/>
    <xf numFmtId="0" fontId="89" fillId="73" borderId="361" applyNumberFormat="0" applyAlignment="0" applyProtection="0"/>
    <xf numFmtId="0" fontId="89" fillId="73" borderId="361" applyNumberFormat="0" applyAlignment="0" applyProtection="0"/>
    <xf numFmtId="0" fontId="89" fillId="73" borderId="361" applyNumberFormat="0" applyAlignment="0" applyProtection="0"/>
    <xf numFmtId="0" fontId="89" fillId="73" borderId="361" applyNumberFormat="0" applyAlignment="0" applyProtection="0"/>
    <xf numFmtId="0" fontId="89" fillId="73" borderId="361" applyNumberFormat="0" applyAlignment="0" applyProtection="0"/>
    <xf numFmtId="0" fontId="89" fillId="73" borderId="361" applyNumberFormat="0" applyAlignment="0" applyProtection="0"/>
    <xf numFmtId="0" fontId="89" fillId="73" borderId="361" applyNumberFormat="0" applyAlignment="0" applyProtection="0"/>
    <xf numFmtId="0" fontId="89" fillId="73" borderId="361" applyNumberFormat="0" applyAlignment="0" applyProtection="0"/>
    <xf numFmtId="0" fontId="89" fillId="73" borderId="361" applyNumberFormat="0" applyAlignment="0" applyProtection="0"/>
    <xf numFmtId="0" fontId="89" fillId="73" borderId="361" applyNumberFormat="0" applyAlignment="0" applyProtection="0"/>
    <xf numFmtId="0" fontId="89" fillId="73" borderId="361" applyNumberFormat="0" applyAlignment="0" applyProtection="0"/>
    <xf numFmtId="0" fontId="89" fillId="73" borderId="361" applyNumberFormat="0" applyAlignment="0" applyProtection="0"/>
    <xf numFmtId="0" fontId="89" fillId="73" borderId="361" applyNumberFormat="0" applyAlignment="0" applyProtection="0"/>
    <xf numFmtId="0" fontId="89" fillId="73" borderId="361" applyNumberFormat="0" applyAlignment="0" applyProtection="0"/>
    <xf numFmtId="0" fontId="63" fillId="72" borderId="372" applyNumberFormat="0" applyFont="0" applyAlignment="0" applyProtection="0"/>
    <xf numFmtId="0" fontId="5" fillId="72" borderId="382" applyNumberFormat="0" applyFont="0" applyAlignment="0" applyProtection="0"/>
    <xf numFmtId="0" fontId="63" fillId="72" borderId="372" applyNumberFormat="0" applyFont="0" applyAlignment="0" applyProtection="0"/>
    <xf numFmtId="0" fontId="74" fillId="78" borderId="372" applyNumberFormat="0" applyAlignment="0" applyProtection="0"/>
    <xf numFmtId="0" fontId="63" fillId="72" borderId="372" applyNumberFormat="0" applyFont="0" applyAlignment="0" applyProtection="0"/>
    <xf numFmtId="0" fontId="63" fillId="72" borderId="372" applyNumberFormat="0" applyFont="0" applyAlignment="0" applyProtection="0"/>
    <xf numFmtId="0" fontId="63" fillId="72" borderId="361" applyNumberFormat="0" applyFont="0" applyAlignment="0" applyProtection="0"/>
    <xf numFmtId="0" fontId="63" fillId="72" borderId="361" applyNumberFormat="0" applyFont="0" applyAlignment="0" applyProtection="0"/>
    <xf numFmtId="0" fontId="5" fillId="72" borderId="363" applyNumberFormat="0" applyFont="0" applyAlignment="0" applyProtection="0"/>
    <xf numFmtId="0" fontId="5" fillId="72" borderId="363" applyNumberFormat="0" applyFont="0" applyAlignment="0" applyProtection="0"/>
    <xf numFmtId="0" fontId="63" fillId="72" borderId="361" applyNumberFormat="0" applyFont="0" applyAlignment="0" applyProtection="0"/>
    <xf numFmtId="0" fontId="63" fillId="72" borderId="361" applyNumberFormat="0" applyFont="0" applyAlignment="0" applyProtection="0"/>
    <xf numFmtId="0" fontId="63" fillId="72" borderId="361" applyNumberFormat="0" applyFont="0" applyAlignment="0" applyProtection="0"/>
    <xf numFmtId="0" fontId="63" fillId="72" borderId="361" applyNumberFormat="0" applyFont="0" applyAlignment="0" applyProtection="0"/>
    <xf numFmtId="0" fontId="89" fillId="73" borderId="372" applyNumberFormat="0" applyAlignment="0" applyProtection="0"/>
    <xf numFmtId="0" fontId="90" fillId="82" borderId="381" applyNumberFormat="0" applyAlignment="0" applyProtection="0"/>
    <xf numFmtId="0" fontId="9" fillId="0" borderId="385">
      <alignment horizontal="left" vertical="center"/>
    </xf>
    <xf numFmtId="0" fontId="9" fillId="0" borderId="385">
      <alignment horizontal="left" vertical="center"/>
    </xf>
    <xf numFmtId="0" fontId="9" fillId="0" borderId="385">
      <alignment horizontal="left" vertical="center"/>
    </xf>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73" fillId="77" borderId="380" applyNumberFormat="0" applyAlignment="0" applyProtection="0"/>
    <xf numFmtId="0" fontId="63" fillId="72" borderId="372" applyNumberFormat="0" applyFont="0" applyAlignment="0" applyProtection="0"/>
    <xf numFmtId="0" fontId="63" fillId="72" borderId="372" applyNumberFormat="0" applyFont="0" applyAlignment="0" applyProtection="0"/>
    <xf numFmtId="0" fontId="63" fillId="72" borderId="361" applyNumberFormat="0" applyFont="0" applyAlignment="0" applyProtection="0"/>
    <xf numFmtId="0" fontId="63" fillId="72" borderId="361" applyNumberFormat="0" applyFont="0" applyAlignment="0" applyProtection="0"/>
    <xf numFmtId="0" fontId="63" fillId="72" borderId="361" applyNumberFormat="0" applyFont="0" applyAlignment="0" applyProtection="0"/>
    <xf numFmtId="0" fontId="63" fillId="72" borderId="361" applyNumberFormat="0" applyFont="0" applyAlignment="0" applyProtection="0"/>
    <xf numFmtId="0" fontId="52" fillId="85" borderId="364" applyNumberFormat="0" applyAlignment="0" applyProtection="0"/>
    <xf numFmtId="0" fontId="52" fillId="85" borderId="364" applyNumberFormat="0" applyAlignment="0" applyProtection="0"/>
    <xf numFmtId="0" fontId="94" fillId="78" borderId="365" applyNumberFormat="0" applyAlignment="0" applyProtection="0"/>
    <xf numFmtId="0" fontId="94" fillId="78" borderId="365" applyNumberFormat="0" applyAlignment="0" applyProtection="0"/>
    <xf numFmtId="4" fontId="53" fillId="41" borderId="373" applyNumberFormat="0" applyProtection="0">
      <alignment vertical="center"/>
    </xf>
    <xf numFmtId="4" fontId="96" fillId="41" borderId="371" applyNumberFormat="0" applyProtection="0">
      <alignment vertical="center"/>
    </xf>
    <xf numFmtId="4" fontId="97" fillId="42" borderId="372" applyNumberFormat="0" applyProtection="0">
      <alignment vertical="center"/>
    </xf>
    <xf numFmtId="4" fontId="97" fillId="42" borderId="372" applyNumberFormat="0" applyProtection="0">
      <alignment vertical="center"/>
    </xf>
    <xf numFmtId="4" fontId="95" fillId="41" borderId="371" applyNumberFormat="0" applyProtection="0">
      <alignment horizontal="left" vertical="center" indent="1"/>
    </xf>
    <xf numFmtId="0" fontId="58" fillId="41" borderId="373" applyNumberFormat="0" applyProtection="0">
      <alignment horizontal="left" vertical="top" indent="1"/>
    </xf>
    <xf numFmtId="4" fontId="63" fillId="86" borderId="371" applyNumberFormat="0" applyProtection="0">
      <alignment horizontal="left" vertical="center" indent="1"/>
    </xf>
    <xf numFmtId="4" fontId="63" fillId="86" borderId="371" applyNumberFormat="0" applyProtection="0">
      <alignment horizontal="left" vertical="center" indent="1"/>
    </xf>
    <xf numFmtId="4" fontId="63" fillId="86" borderId="371" applyNumberFormat="0" applyProtection="0">
      <alignment horizontal="left" vertical="center" indent="1"/>
    </xf>
    <xf numFmtId="4" fontId="63" fillId="87" borderId="372" applyNumberFormat="0" applyProtection="0">
      <alignment horizontal="left" vertical="center" indent="1"/>
    </xf>
    <xf numFmtId="4" fontId="63" fillId="87" borderId="372" applyNumberFormat="0" applyProtection="0">
      <alignment horizontal="left" vertical="center" indent="1"/>
    </xf>
    <xf numFmtId="4" fontId="63" fillId="87" borderId="372" applyNumberFormat="0" applyProtection="0">
      <alignment horizontal="left" vertical="center" indent="1"/>
    </xf>
    <xf numFmtId="4" fontId="63" fillId="87" borderId="372" applyNumberFormat="0" applyProtection="0">
      <alignment horizontal="left" vertical="center" indent="1"/>
    </xf>
    <xf numFmtId="4" fontId="55" fillId="30" borderId="373" applyNumberFormat="0" applyProtection="0">
      <alignment horizontal="right" vertical="center"/>
    </xf>
    <xf numFmtId="4" fontId="58" fillId="42" borderId="359" applyNumberFormat="0" applyProtection="0">
      <alignment vertical="center"/>
    </xf>
    <xf numFmtId="4" fontId="58" fillId="42" borderId="359" applyNumberFormat="0" applyProtection="0">
      <alignment vertical="center"/>
    </xf>
    <xf numFmtId="4" fontId="95" fillId="41" borderId="345" applyNumberFormat="0" applyProtection="0">
      <alignment vertical="center"/>
    </xf>
    <xf numFmtId="4" fontId="95" fillId="41" borderId="345" applyNumberFormat="0" applyProtection="0">
      <alignment vertical="center"/>
    </xf>
    <xf numFmtId="4" fontId="95" fillId="41" borderId="345" applyNumberFormat="0" applyProtection="0">
      <alignment vertical="center"/>
    </xf>
    <xf numFmtId="4" fontId="95" fillId="41" borderId="345" applyNumberFormat="0" applyProtection="0">
      <alignment vertical="center"/>
    </xf>
    <xf numFmtId="4" fontId="63" fillId="41" borderId="361" applyNumberFormat="0" applyProtection="0">
      <alignment vertical="center"/>
    </xf>
    <xf numFmtId="4" fontId="63" fillId="41" borderId="361" applyNumberFormat="0" applyProtection="0">
      <alignment vertical="center"/>
    </xf>
    <xf numFmtId="4" fontId="63" fillId="41" borderId="361" applyNumberFormat="0" applyProtection="0">
      <alignment vertical="center"/>
    </xf>
    <xf numFmtId="4" fontId="63" fillId="41" borderId="361" applyNumberFormat="0" applyProtection="0">
      <alignment vertical="center"/>
    </xf>
    <xf numFmtId="4" fontId="53" fillId="41" borderId="359" applyNumberFormat="0" applyProtection="0">
      <alignment vertical="center"/>
    </xf>
    <xf numFmtId="4" fontId="53" fillId="41" borderId="359" applyNumberFormat="0" applyProtection="0">
      <alignment vertical="center"/>
    </xf>
    <xf numFmtId="4" fontId="53" fillId="41" borderId="359" applyNumberFormat="0" applyProtection="0">
      <alignment vertical="center"/>
    </xf>
    <xf numFmtId="4" fontId="53" fillId="41" borderId="359" applyNumberFormat="0" applyProtection="0">
      <alignment vertical="center"/>
    </xf>
    <xf numFmtId="4" fontId="56" fillId="42" borderId="359" applyNumberFormat="0" applyProtection="0">
      <alignment vertical="center"/>
    </xf>
    <xf numFmtId="4" fontId="56" fillId="42" borderId="359" applyNumberFormat="0" applyProtection="0">
      <alignment vertical="center"/>
    </xf>
    <xf numFmtId="4" fontId="96" fillId="41" borderId="345" applyNumberFormat="0" applyProtection="0">
      <alignment vertical="center"/>
    </xf>
    <xf numFmtId="4" fontId="96" fillId="41" borderId="345" applyNumberFormat="0" applyProtection="0">
      <alignment vertical="center"/>
    </xf>
    <xf numFmtId="4" fontId="96" fillId="41" borderId="345" applyNumberFormat="0" applyProtection="0">
      <alignment vertical="center"/>
    </xf>
    <xf numFmtId="4" fontId="96" fillId="41" borderId="345" applyNumberFormat="0" applyProtection="0">
      <alignment vertical="center"/>
    </xf>
    <xf numFmtId="4" fontId="97" fillId="42" borderId="361" applyNumberFormat="0" applyProtection="0">
      <alignment vertical="center"/>
    </xf>
    <xf numFmtId="4" fontId="97" fillId="42" borderId="361" applyNumberFormat="0" applyProtection="0">
      <alignment vertical="center"/>
    </xf>
    <xf numFmtId="4" fontId="97" fillId="42" borderId="361" applyNumberFormat="0" applyProtection="0">
      <alignment vertical="center"/>
    </xf>
    <xf numFmtId="4" fontId="97" fillId="42" borderId="361" applyNumberFormat="0" applyProtection="0">
      <alignment vertical="center"/>
    </xf>
    <xf numFmtId="4" fontId="56" fillId="42" borderId="359" applyNumberFormat="0" applyProtection="0">
      <alignment vertical="center"/>
    </xf>
    <xf numFmtId="4" fontId="56" fillId="42" borderId="359" applyNumberFormat="0" applyProtection="0">
      <alignment vertical="center"/>
    </xf>
    <xf numFmtId="4" fontId="58" fillId="42" borderId="359" applyNumberFormat="0" applyProtection="0">
      <alignment horizontal="left" vertical="center" indent="1"/>
    </xf>
    <xf numFmtId="4" fontId="58" fillId="42" borderId="359" applyNumberFormat="0" applyProtection="0">
      <alignment horizontal="left" vertical="center" indent="1"/>
    </xf>
    <xf numFmtId="4" fontId="95" fillId="41" borderId="345" applyNumberFormat="0" applyProtection="0">
      <alignment horizontal="left" vertical="center" indent="1"/>
    </xf>
    <xf numFmtId="4" fontId="95" fillId="41" borderId="345" applyNumberFormat="0" applyProtection="0">
      <alignment horizontal="left" vertical="center" indent="1"/>
    </xf>
    <xf numFmtId="4" fontId="95" fillId="41" borderId="345" applyNumberFormat="0" applyProtection="0">
      <alignment horizontal="left" vertical="center" indent="1"/>
    </xf>
    <xf numFmtId="4" fontId="95" fillId="41" borderId="345" applyNumberFormat="0" applyProtection="0">
      <alignment horizontal="left" vertical="center" indent="1"/>
    </xf>
    <xf numFmtId="4" fontId="63" fillId="42" borderId="361" applyNumberFormat="0" applyProtection="0">
      <alignment horizontal="left" vertical="center" indent="1"/>
    </xf>
    <xf numFmtId="4" fontId="63" fillId="42" borderId="361" applyNumberFormat="0" applyProtection="0">
      <alignment horizontal="left" vertical="center" indent="1"/>
    </xf>
    <xf numFmtId="4" fontId="63" fillId="42" borderId="361" applyNumberFormat="0" applyProtection="0">
      <alignment horizontal="left" vertical="center" indent="1"/>
    </xf>
    <xf numFmtId="4" fontId="63" fillId="42" borderId="361" applyNumberFormat="0" applyProtection="0">
      <alignment horizontal="left" vertical="center" indent="1"/>
    </xf>
    <xf numFmtId="4" fontId="53" fillId="42" borderId="359" applyNumberFormat="0" applyProtection="0">
      <alignment horizontal="left" vertical="center" indent="1"/>
    </xf>
    <xf numFmtId="4" fontId="53" fillId="42" borderId="359" applyNumberFormat="0" applyProtection="0">
      <alignment horizontal="left" vertical="center" indent="1"/>
    </xf>
    <xf numFmtId="4" fontId="53" fillId="42" borderId="359" applyNumberFormat="0" applyProtection="0">
      <alignment horizontal="left" vertical="center" indent="1"/>
    </xf>
    <xf numFmtId="4" fontId="53" fillId="42" borderId="359" applyNumberFormat="0" applyProtection="0">
      <alignment horizontal="left" vertical="center" indent="1"/>
    </xf>
    <xf numFmtId="0" fontId="53" fillId="42" borderId="359" applyNumberFormat="0" applyProtection="0">
      <alignment horizontal="left" vertical="top" indent="1"/>
    </xf>
    <xf numFmtId="0" fontId="53" fillId="42" borderId="359" applyNumberFormat="0" applyProtection="0">
      <alignment horizontal="left" vertical="top" indent="1"/>
    </xf>
    <xf numFmtId="0" fontId="58" fillId="41" borderId="359" applyNumberFormat="0" applyProtection="0">
      <alignment horizontal="left" vertical="top" indent="1"/>
    </xf>
    <xf numFmtId="0" fontId="58" fillId="41" borderId="359" applyNumberFormat="0" applyProtection="0">
      <alignment horizontal="left" vertical="top" indent="1"/>
    </xf>
    <xf numFmtId="0" fontId="58" fillId="41" borderId="359" applyNumberFormat="0" applyProtection="0">
      <alignment horizontal="left" vertical="top" indent="1"/>
    </xf>
    <xf numFmtId="0" fontId="58" fillId="41" borderId="359" applyNumberFormat="0" applyProtection="0">
      <alignment horizontal="left" vertical="top" indent="1"/>
    </xf>
    <xf numFmtId="0" fontId="53" fillId="42" borderId="359" applyNumberFormat="0" applyProtection="0">
      <alignment horizontal="left" vertical="top" indent="1"/>
    </xf>
    <xf numFmtId="0" fontId="53" fillId="42" borderId="359" applyNumberFormat="0" applyProtection="0">
      <alignment horizontal="left" vertical="top" indent="1"/>
    </xf>
    <xf numFmtId="4" fontId="63" fillId="86" borderId="345" applyNumberFormat="0" applyProtection="0">
      <alignment horizontal="left" vertical="center" indent="1"/>
    </xf>
    <xf numFmtId="4" fontId="63" fillId="86" borderId="345" applyNumberFormat="0" applyProtection="0">
      <alignment horizontal="left" vertical="center" indent="1"/>
    </xf>
    <xf numFmtId="4" fontId="63" fillId="86" borderId="345" applyNumberFormat="0" applyProtection="0">
      <alignment horizontal="left" vertical="center" indent="1"/>
    </xf>
    <xf numFmtId="4" fontId="63" fillId="86" borderId="345" applyNumberFormat="0" applyProtection="0">
      <alignment horizontal="left" vertical="center" indent="1"/>
    </xf>
    <xf numFmtId="4" fontId="63" fillId="86" borderId="345" applyNumberFormat="0" applyProtection="0">
      <alignment horizontal="left" vertical="center" indent="1"/>
    </xf>
    <xf numFmtId="4" fontId="63" fillId="86" borderId="345" applyNumberFormat="0" applyProtection="0">
      <alignment horizontal="left" vertical="center" indent="1"/>
    </xf>
    <xf numFmtId="4" fontId="63" fillId="87" borderId="361" applyNumberFormat="0" applyProtection="0">
      <alignment horizontal="left" vertical="center" indent="1"/>
    </xf>
    <xf numFmtId="4" fontId="63" fillId="87" borderId="361" applyNumberFormat="0" applyProtection="0">
      <alignment horizontal="left" vertical="center" indent="1"/>
    </xf>
    <xf numFmtId="4" fontId="63" fillId="87" borderId="361" applyNumberFormat="0" applyProtection="0">
      <alignment horizontal="left" vertical="center" indent="1"/>
    </xf>
    <xf numFmtId="4" fontId="63" fillId="87" borderId="361" applyNumberFormat="0" applyProtection="0">
      <alignment horizontal="left" vertical="center" indent="1"/>
    </xf>
    <xf numFmtId="4" fontId="55" fillId="30" borderId="359" applyNumberFormat="0" applyProtection="0">
      <alignment horizontal="right" vertical="center"/>
    </xf>
    <xf numFmtId="4" fontId="55" fillId="30" borderId="359" applyNumberFormat="0" applyProtection="0">
      <alignment horizontal="right" vertical="center"/>
    </xf>
    <xf numFmtId="4" fontId="95" fillId="30" borderId="345" applyNumberFormat="0" applyProtection="0">
      <alignment horizontal="right" vertical="center"/>
    </xf>
    <xf numFmtId="4" fontId="95" fillId="30" borderId="345" applyNumberFormat="0" applyProtection="0">
      <alignment horizontal="right" vertical="center"/>
    </xf>
    <xf numFmtId="4" fontId="95" fillId="30" borderId="345" applyNumberFormat="0" applyProtection="0">
      <alignment horizontal="right" vertical="center"/>
    </xf>
    <xf numFmtId="4" fontId="95" fillId="30" borderId="345" applyNumberFormat="0" applyProtection="0">
      <alignment horizontal="right" vertical="center"/>
    </xf>
    <xf numFmtId="4" fontId="63" fillId="30" borderId="361" applyNumberFormat="0" applyProtection="0">
      <alignment horizontal="right" vertical="center"/>
    </xf>
    <xf numFmtId="4" fontId="63" fillId="30" borderId="361" applyNumberFormat="0" applyProtection="0">
      <alignment horizontal="right" vertical="center"/>
    </xf>
    <xf numFmtId="4" fontId="63" fillId="30" borderId="361" applyNumberFormat="0" applyProtection="0">
      <alignment horizontal="right" vertical="center"/>
    </xf>
    <xf numFmtId="4" fontId="63" fillId="30" borderId="361" applyNumberFormat="0" applyProtection="0">
      <alignment horizontal="right" vertical="center"/>
    </xf>
    <xf numFmtId="4" fontId="55" fillId="30" borderId="359" applyNumberFormat="0" applyProtection="0">
      <alignment horizontal="right" vertical="center"/>
    </xf>
    <xf numFmtId="4" fontId="55" fillId="30" borderId="359" applyNumberFormat="0" applyProtection="0">
      <alignment horizontal="right" vertical="center"/>
    </xf>
    <xf numFmtId="4" fontId="55" fillId="31" borderId="359" applyNumberFormat="0" applyProtection="0">
      <alignment horizontal="right" vertical="center"/>
    </xf>
    <xf numFmtId="4" fontId="55" fillId="31" borderId="359" applyNumberFormat="0" applyProtection="0">
      <alignment horizontal="right" vertical="center"/>
    </xf>
    <xf numFmtId="4" fontId="95" fillId="31" borderId="345" applyNumberFormat="0" applyProtection="0">
      <alignment horizontal="right" vertical="center"/>
    </xf>
    <xf numFmtId="4" fontId="95" fillId="31" borderId="345" applyNumberFormat="0" applyProtection="0">
      <alignment horizontal="right" vertical="center"/>
    </xf>
    <xf numFmtId="4" fontId="95" fillId="31" borderId="345" applyNumberFormat="0" applyProtection="0">
      <alignment horizontal="right" vertical="center"/>
    </xf>
    <xf numFmtId="4" fontId="95" fillId="31" borderId="345" applyNumberFormat="0" applyProtection="0">
      <alignment horizontal="right" vertical="center"/>
    </xf>
    <xf numFmtId="4" fontId="63" fillId="88" borderId="361" applyNumberFormat="0" applyProtection="0">
      <alignment horizontal="right" vertical="center"/>
    </xf>
    <xf numFmtId="4" fontId="63" fillId="88" borderId="361" applyNumberFormat="0" applyProtection="0">
      <alignment horizontal="right" vertical="center"/>
    </xf>
    <xf numFmtId="4" fontId="63" fillId="88" borderId="361" applyNumberFormat="0" applyProtection="0">
      <alignment horizontal="right" vertical="center"/>
    </xf>
    <xf numFmtId="4" fontId="63" fillId="88" borderId="361" applyNumberFormat="0" applyProtection="0">
      <alignment horizontal="right" vertical="center"/>
    </xf>
    <xf numFmtId="4" fontId="55" fillId="31" borderId="359" applyNumberFormat="0" applyProtection="0">
      <alignment horizontal="right" vertical="center"/>
    </xf>
    <xf numFmtId="4" fontId="55" fillId="31" borderId="359" applyNumberFormat="0" applyProtection="0">
      <alignment horizontal="right" vertical="center"/>
    </xf>
    <xf numFmtId="4" fontId="55" fillId="35" borderId="359" applyNumberFormat="0" applyProtection="0">
      <alignment horizontal="right" vertical="center"/>
    </xf>
    <xf numFmtId="4" fontId="55" fillId="35" borderId="359" applyNumberFormat="0" applyProtection="0">
      <alignment horizontal="right" vertical="center"/>
    </xf>
    <xf numFmtId="4" fontId="95" fillId="35" borderId="345" applyNumberFormat="0" applyProtection="0">
      <alignment horizontal="right" vertical="center"/>
    </xf>
    <xf numFmtId="4" fontId="95" fillId="35" borderId="345" applyNumberFormat="0" applyProtection="0">
      <alignment horizontal="right" vertical="center"/>
    </xf>
    <xf numFmtId="4" fontId="95" fillId="35" borderId="345" applyNumberFormat="0" applyProtection="0">
      <alignment horizontal="right" vertical="center"/>
    </xf>
    <xf numFmtId="4" fontId="95" fillId="35" borderId="345" applyNumberFormat="0" applyProtection="0">
      <alignment horizontal="right" vertical="center"/>
    </xf>
    <xf numFmtId="4" fontId="63" fillId="35" borderId="366" applyNumberFormat="0" applyProtection="0">
      <alignment horizontal="right" vertical="center"/>
    </xf>
    <xf numFmtId="4" fontId="63" fillId="35" borderId="366" applyNumberFormat="0" applyProtection="0">
      <alignment horizontal="right" vertical="center"/>
    </xf>
    <xf numFmtId="4" fontId="55" fillId="35" borderId="359" applyNumberFormat="0" applyProtection="0">
      <alignment horizontal="right" vertical="center"/>
    </xf>
    <xf numFmtId="4" fontId="55" fillId="35" borderId="359" applyNumberFormat="0" applyProtection="0">
      <alignment horizontal="right" vertical="center"/>
    </xf>
    <xf numFmtId="4" fontId="55" fillId="33" borderId="359" applyNumberFormat="0" applyProtection="0">
      <alignment horizontal="right" vertical="center"/>
    </xf>
    <xf numFmtId="4" fontId="55" fillId="33" borderId="359" applyNumberFormat="0" applyProtection="0">
      <alignment horizontal="right" vertical="center"/>
    </xf>
    <xf numFmtId="4" fontId="95" fillId="33" borderId="345" applyNumberFormat="0" applyProtection="0">
      <alignment horizontal="right" vertical="center"/>
    </xf>
    <xf numFmtId="4" fontId="95" fillId="33" borderId="345" applyNumberFormat="0" applyProtection="0">
      <alignment horizontal="right" vertical="center"/>
    </xf>
    <xf numFmtId="4" fontId="95" fillId="33" borderId="345" applyNumberFormat="0" applyProtection="0">
      <alignment horizontal="right" vertical="center"/>
    </xf>
    <xf numFmtId="4" fontId="95" fillId="33" borderId="345" applyNumberFormat="0" applyProtection="0">
      <alignment horizontal="right" vertical="center"/>
    </xf>
    <xf numFmtId="4" fontId="63" fillId="33" borderId="361" applyNumberFormat="0" applyProtection="0">
      <alignment horizontal="right" vertical="center"/>
    </xf>
    <xf numFmtId="4" fontId="63" fillId="33" borderId="361" applyNumberFormat="0" applyProtection="0">
      <alignment horizontal="right" vertical="center"/>
    </xf>
    <xf numFmtId="4" fontId="63" fillId="33" borderId="361" applyNumberFormat="0" applyProtection="0">
      <alignment horizontal="right" vertical="center"/>
    </xf>
    <xf numFmtId="4" fontId="63" fillId="33" borderId="361" applyNumberFormat="0" applyProtection="0">
      <alignment horizontal="right" vertical="center"/>
    </xf>
    <xf numFmtId="4" fontId="55" fillId="33" borderId="359" applyNumberFormat="0" applyProtection="0">
      <alignment horizontal="right" vertical="center"/>
    </xf>
    <xf numFmtId="4" fontId="55" fillId="33" borderId="359" applyNumberFormat="0" applyProtection="0">
      <alignment horizontal="right" vertical="center"/>
    </xf>
    <xf numFmtId="4" fontId="55" fillId="34" borderId="359" applyNumberFormat="0" applyProtection="0">
      <alignment horizontal="right" vertical="center"/>
    </xf>
    <xf numFmtId="4" fontId="55" fillId="34" borderId="359" applyNumberFormat="0" applyProtection="0">
      <alignment horizontal="right" vertical="center"/>
    </xf>
    <xf numFmtId="4" fontId="95" fillId="34" borderId="345" applyNumberFormat="0" applyProtection="0">
      <alignment horizontal="right" vertical="center"/>
    </xf>
    <xf numFmtId="4" fontId="95" fillId="34" borderId="345" applyNumberFormat="0" applyProtection="0">
      <alignment horizontal="right" vertical="center"/>
    </xf>
    <xf numFmtId="4" fontId="95" fillId="34" borderId="345" applyNumberFormat="0" applyProtection="0">
      <alignment horizontal="right" vertical="center"/>
    </xf>
    <xf numFmtId="4" fontId="95" fillId="34" borderId="345" applyNumberFormat="0" applyProtection="0">
      <alignment horizontal="right" vertical="center"/>
    </xf>
    <xf numFmtId="4" fontId="63" fillId="34" borderId="361" applyNumberFormat="0" applyProtection="0">
      <alignment horizontal="right" vertical="center"/>
    </xf>
    <xf numFmtId="4" fontId="63" fillId="34" borderId="361" applyNumberFormat="0" applyProtection="0">
      <alignment horizontal="right" vertical="center"/>
    </xf>
    <xf numFmtId="4" fontId="63" fillId="34" borderId="361" applyNumberFormat="0" applyProtection="0">
      <alignment horizontal="right" vertical="center"/>
    </xf>
    <xf numFmtId="4" fontId="63" fillId="34" borderId="361" applyNumberFormat="0" applyProtection="0">
      <alignment horizontal="right" vertical="center"/>
    </xf>
    <xf numFmtId="4" fontId="55" fillId="34" borderId="359" applyNumberFormat="0" applyProtection="0">
      <alignment horizontal="right" vertical="center"/>
    </xf>
    <xf numFmtId="4" fontId="55" fillId="34" borderId="359" applyNumberFormat="0" applyProtection="0">
      <alignment horizontal="right" vertical="center"/>
    </xf>
    <xf numFmtId="4" fontId="55" fillId="37" borderId="359" applyNumberFormat="0" applyProtection="0">
      <alignment horizontal="right" vertical="center"/>
    </xf>
    <xf numFmtId="4" fontId="55" fillId="37" borderId="359" applyNumberFormat="0" applyProtection="0">
      <alignment horizontal="right" vertical="center"/>
    </xf>
    <xf numFmtId="4" fontId="95" fillId="37" borderId="345" applyNumberFormat="0" applyProtection="0">
      <alignment horizontal="right" vertical="center"/>
    </xf>
    <xf numFmtId="4" fontId="95" fillId="37" borderId="345" applyNumberFormat="0" applyProtection="0">
      <alignment horizontal="right" vertical="center"/>
    </xf>
    <xf numFmtId="4" fontId="95" fillId="37" borderId="345" applyNumberFormat="0" applyProtection="0">
      <alignment horizontal="right" vertical="center"/>
    </xf>
    <xf numFmtId="4" fontId="95" fillId="37" borderId="345" applyNumberFormat="0" applyProtection="0">
      <alignment horizontal="right" vertical="center"/>
    </xf>
    <xf numFmtId="4" fontId="63" fillId="37" borderId="361" applyNumberFormat="0" applyProtection="0">
      <alignment horizontal="right" vertical="center"/>
    </xf>
    <xf numFmtId="4" fontId="63" fillId="37" borderId="361" applyNumberFormat="0" applyProtection="0">
      <alignment horizontal="right" vertical="center"/>
    </xf>
    <xf numFmtId="4" fontId="63" fillId="37" borderId="361" applyNumberFormat="0" applyProtection="0">
      <alignment horizontal="right" vertical="center"/>
    </xf>
    <xf numFmtId="4" fontId="63" fillId="37" borderId="361" applyNumberFormat="0" applyProtection="0">
      <alignment horizontal="right" vertical="center"/>
    </xf>
    <xf numFmtId="4" fontId="55" fillId="37" borderId="359" applyNumberFormat="0" applyProtection="0">
      <alignment horizontal="right" vertical="center"/>
    </xf>
    <xf numFmtId="4" fontId="55" fillId="37" borderId="359" applyNumberFormat="0" applyProtection="0">
      <alignment horizontal="right" vertical="center"/>
    </xf>
    <xf numFmtId="4" fontId="55" fillId="36" borderId="359" applyNumberFormat="0" applyProtection="0">
      <alignment horizontal="right" vertical="center"/>
    </xf>
    <xf numFmtId="4" fontId="55" fillId="36" borderId="359" applyNumberFormat="0" applyProtection="0">
      <alignment horizontal="right" vertical="center"/>
    </xf>
    <xf numFmtId="4" fontId="95" fillId="36" borderId="345" applyNumberFormat="0" applyProtection="0">
      <alignment horizontal="right" vertical="center"/>
    </xf>
    <xf numFmtId="4" fontId="95" fillId="36" borderId="345" applyNumberFormat="0" applyProtection="0">
      <alignment horizontal="right" vertical="center"/>
    </xf>
    <xf numFmtId="4" fontId="95" fillId="36" borderId="345" applyNumberFormat="0" applyProtection="0">
      <alignment horizontal="right" vertical="center"/>
    </xf>
    <xf numFmtId="4" fontId="95" fillId="36" borderId="345" applyNumberFormat="0" applyProtection="0">
      <alignment horizontal="right" vertical="center"/>
    </xf>
    <xf numFmtId="4" fontId="63" fillId="36" borderId="361" applyNumberFormat="0" applyProtection="0">
      <alignment horizontal="right" vertical="center"/>
    </xf>
    <xf numFmtId="4" fontId="63" fillId="36" borderId="361" applyNumberFormat="0" applyProtection="0">
      <alignment horizontal="right" vertical="center"/>
    </xf>
    <xf numFmtId="4" fontId="63" fillId="36" borderId="361" applyNumberFormat="0" applyProtection="0">
      <alignment horizontal="right" vertical="center"/>
    </xf>
    <xf numFmtId="4" fontId="63" fillId="36" borderId="361" applyNumberFormat="0" applyProtection="0">
      <alignment horizontal="right" vertical="center"/>
    </xf>
    <xf numFmtId="4" fontId="55" fillId="36" borderId="359" applyNumberFormat="0" applyProtection="0">
      <alignment horizontal="right" vertical="center"/>
    </xf>
    <xf numFmtId="4" fontId="55" fillId="36" borderId="359" applyNumberFormat="0" applyProtection="0">
      <alignment horizontal="right" vertical="center"/>
    </xf>
    <xf numFmtId="4" fontId="55" fillId="44" borderId="359" applyNumberFormat="0" applyProtection="0">
      <alignment horizontal="right" vertical="center"/>
    </xf>
    <xf numFmtId="4" fontId="55" fillId="44" borderId="359" applyNumberFormat="0" applyProtection="0">
      <alignment horizontal="right" vertical="center"/>
    </xf>
    <xf numFmtId="4" fontId="95" fillId="44" borderId="345" applyNumberFormat="0" applyProtection="0">
      <alignment horizontal="right" vertical="center"/>
    </xf>
    <xf numFmtId="4" fontId="95" fillId="44" borderId="345" applyNumberFormat="0" applyProtection="0">
      <alignment horizontal="right" vertical="center"/>
    </xf>
    <xf numFmtId="4" fontId="95" fillId="44" borderId="345" applyNumberFormat="0" applyProtection="0">
      <alignment horizontal="right" vertical="center"/>
    </xf>
    <xf numFmtId="4" fontId="95" fillId="44" borderId="345" applyNumberFormat="0" applyProtection="0">
      <alignment horizontal="right" vertical="center"/>
    </xf>
    <xf numFmtId="4" fontId="63" fillId="44" borderId="361" applyNumberFormat="0" applyProtection="0">
      <alignment horizontal="right" vertical="center"/>
    </xf>
    <xf numFmtId="4" fontId="63" fillId="44" borderId="361" applyNumberFormat="0" applyProtection="0">
      <alignment horizontal="right" vertical="center"/>
    </xf>
    <xf numFmtId="4" fontId="63" fillId="44" borderId="361" applyNumberFormat="0" applyProtection="0">
      <alignment horizontal="right" vertical="center"/>
    </xf>
    <xf numFmtId="4" fontId="63" fillId="44" borderId="361" applyNumberFormat="0" applyProtection="0">
      <alignment horizontal="right" vertical="center"/>
    </xf>
    <xf numFmtId="4" fontId="55" fillId="44" borderId="359" applyNumberFormat="0" applyProtection="0">
      <alignment horizontal="right" vertical="center"/>
    </xf>
    <xf numFmtId="4" fontId="55" fillId="44" borderId="359" applyNumberFormat="0" applyProtection="0">
      <alignment horizontal="right" vertical="center"/>
    </xf>
    <xf numFmtId="4" fontId="55" fillId="32" borderId="359" applyNumberFormat="0" applyProtection="0">
      <alignment horizontal="right" vertical="center"/>
    </xf>
    <xf numFmtId="4" fontId="55" fillId="32" borderId="359" applyNumberFormat="0" applyProtection="0">
      <alignment horizontal="right" vertical="center"/>
    </xf>
    <xf numFmtId="4" fontId="95" fillId="32" borderId="345" applyNumberFormat="0" applyProtection="0">
      <alignment horizontal="right" vertical="center"/>
    </xf>
    <xf numFmtId="4" fontId="95" fillId="32" borderId="345" applyNumberFormat="0" applyProtection="0">
      <alignment horizontal="right" vertical="center"/>
    </xf>
    <xf numFmtId="4" fontId="95" fillId="32" borderId="345" applyNumberFormat="0" applyProtection="0">
      <alignment horizontal="right" vertical="center"/>
    </xf>
    <xf numFmtId="4" fontId="95" fillId="32" borderId="345" applyNumberFormat="0" applyProtection="0">
      <alignment horizontal="right" vertical="center"/>
    </xf>
    <xf numFmtId="4" fontId="63" fillId="32" borderId="361" applyNumberFormat="0" applyProtection="0">
      <alignment horizontal="right" vertical="center"/>
    </xf>
    <xf numFmtId="4" fontId="63" fillId="32" borderId="361" applyNumberFormat="0" applyProtection="0">
      <alignment horizontal="right" vertical="center"/>
    </xf>
    <xf numFmtId="4" fontId="63" fillId="32" borderId="361" applyNumberFormat="0" applyProtection="0">
      <alignment horizontal="right" vertical="center"/>
    </xf>
    <xf numFmtId="4" fontId="63" fillId="32" borderId="361" applyNumberFormat="0" applyProtection="0">
      <alignment horizontal="right" vertical="center"/>
    </xf>
    <xf numFmtId="4" fontId="55" fillId="32" borderId="359" applyNumberFormat="0" applyProtection="0">
      <alignment horizontal="right" vertical="center"/>
    </xf>
    <xf numFmtId="4" fontId="55" fillId="32" borderId="359" applyNumberFormat="0" applyProtection="0">
      <alignment horizontal="right" vertical="center"/>
    </xf>
    <xf numFmtId="4" fontId="95" fillId="34" borderId="371" applyNumberFormat="0" applyProtection="0">
      <alignment horizontal="right" vertical="center"/>
    </xf>
    <xf numFmtId="4" fontId="63" fillId="34" borderId="372" applyNumberFormat="0" applyProtection="0">
      <alignment horizontal="right" vertical="center"/>
    </xf>
    <xf numFmtId="4" fontId="58" fillId="90" borderId="345" applyNumberFormat="0" applyProtection="0">
      <alignment horizontal="left" vertical="center" indent="1"/>
    </xf>
    <xf numFmtId="4" fontId="58" fillId="90" borderId="345" applyNumberFormat="0" applyProtection="0">
      <alignment horizontal="left" vertical="center" indent="1"/>
    </xf>
    <xf numFmtId="4" fontId="63" fillId="45" borderId="366" applyNumberFormat="0" applyProtection="0">
      <alignment horizontal="left" vertical="center" indent="1"/>
    </xf>
    <xf numFmtId="4" fontId="63" fillId="45" borderId="366" applyNumberFormat="0" applyProtection="0">
      <alignment horizontal="left" vertical="center" indent="1"/>
    </xf>
    <xf numFmtId="4" fontId="53" fillId="91" borderId="345" applyNumberFormat="0" applyProtection="0">
      <alignment horizontal="left" vertical="center" indent="1"/>
    </xf>
    <xf numFmtId="4" fontId="53" fillId="91" borderId="345" applyNumberFormat="0" applyProtection="0">
      <alignment horizontal="left" vertical="center" indent="1"/>
    </xf>
    <xf numFmtId="4" fontId="53" fillId="91" borderId="345" applyNumberFormat="0" applyProtection="0">
      <alignment horizontal="left" vertical="center" indent="1"/>
    </xf>
    <xf numFmtId="4" fontId="53" fillId="91" borderId="345" applyNumberFormat="0" applyProtection="0">
      <alignment horizontal="left" vertical="center" indent="1"/>
    </xf>
    <xf numFmtId="4" fontId="5" fillId="91" borderId="366" applyNumberFormat="0" applyProtection="0">
      <alignment horizontal="left" vertical="center" indent="1"/>
    </xf>
    <xf numFmtId="4" fontId="5" fillId="91" borderId="366" applyNumberFormat="0" applyProtection="0">
      <alignment horizontal="left" vertical="center" indent="1"/>
    </xf>
    <xf numFmtId="4" fontId="5" fillId="91" borderId="366" applyNumberFormat="0" applyProtection="0">
      <alignment horizontal="left" vertical="center" indent="1"/>
    </xf>
    <xf numFmtId="4" fontId="5" fillId="91" borderId="366" applyNumberFormat="0" applyProtection="0">
      <alignment horizontal="left" vertical="center" indent="1"/>
    </xf>
    <xf numFmtId="4" fontId="95" fillId="0" borderId="370" applyNumberFormat="0" applyProtection="0">
      <alignment horizontal="right" vertical="center"/>
    </xf>
    <xf numFmtId="4" fontId="95" fillId="0" borderId="370" applyNumberFormat="0" applyProtection="0">
      <alignment horizontal="right" vertical="center"/>
    </xf>
    <xf numFmtId="4" fontId="63" fillId="86" borderId="371" applyNumberFormat="0" applyProtection="0">
      <alignment horizontal="right" vertical="center"/>
    </xf>
    <xf numFmtId="4" fontId="63" fillId="86" borderId="371" applyNumberFormat="0" applyProtection="0">
      <alignment horizontal="right" vertical="center"/>
    </xf>
    <xf numFmtId="4" fontId="63" fillId="86" borderId="371" applyNumberFormat="0" applyProtection="0">
      <alignment horizontal="right" vertical="center"/>
    </xf>
    <xf numFmtId="4" fontId="63" fillId="86" borderId="371" applyNumberFormat="0" applyProtection="0">
      <alignment horizontal="right" vertical="center"/>
    </xf>
    <xf numFmtId="4" fontId="63" fillId="86" borderId="371" applyNumberFormat="0" applyProtection="0">
      <alignment horizontal="right" vertical="center"/>
    </xf>
    <xf numFmtId="4" fontId="63" fillId="86" borderId="371" applyNumberFormat="0" applyProtection="0">
      <alignment horizontal="right" vertical="center"/>
    </xf>
    <xf numFmtId="4" fontId="63" fillId="86" borderId="371" applyNumberFormat="0" applyProtection="0">
      <alignment horizontal="right" vertical="center"/>
    </xf>
    <xf numFmtId="4" fontId="63" fillId="86" borderId="371" applyNumberFormat="0" applyProtection="0">
      <alignment horizontal="right" vertical="center"/>
    </xf>
    <xf numFmtId="4" fontId="63" fillId="48" borderId="372" applyNumberFormat="0" applyProtection="0">
      <alignment horizontal="right" vertical="center"/>
    </xf>
    <xf numFmtId="4" fontId="63" fillId="48" borderId="372" applyNumberFormat="0" applyProtection="0">
      <alignment horizontal="right" vertical="center"/>
    </xf>
    <xf numFmtId="4" fontId="63" fillId="48" borderId="372" applyNumberFormat="0" applyProtection="0">
      <alignment horizontal="right" vertical="center"/>
    </xf>
    <xf numFmtId="4" fontId="63" fillId="48" borderId="372" applyNumberFormat="0" applyProtection="0">
      <alignment horizontal="right" vertical="center"/>
    </xf>
    <xf numFmtId="4" fontId="55" fillId="48" borderId="373" applyNumberFormat="0" applyProtection="0">
      <alignment horizontal="right" vertical="center"/>
    </xf>
    <xf numFmtId="4" fontId="55" fillId="48" borderId="373" applyNumberFormat="0" applyProtection="0">
      <alignment horizontal="right" vertical="center"/>
    </xf>
    <xf numFmtId="4" fontId="63" fillId="46" borderId="374" applyNumberFormat="0" applyProtection="0">
      <alignment horizontal="left" vertical="center" indent="1"/>
    </xf>
    <xf numFmtId="4" fontId="63" fillId="46" borderId="374" applyNumberFormat="0" applyProtection="0">
      <alignment horizontal="left" vertical="center" indent="1"/>
    </xf>
    <xf numFmtId="4" fontId="63" fillId="48" borderId="374" applyNumberFormat="0" applyProtection="0">
      <alignment horizontal="left" vertical="center" indent="1"/>
    </xf>
    <xf numFmtId="4" fontId="63" fillId="48" borderId="374"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63" fillId="94" borderId="372" applyNumberFormat="0" applyProtection="0">
      <alignment horizontal="left" vertical="center" indent="1"/>
    </xf>
    <xf numFmtId="0" fontId="63" fillId="94" borderId="372"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63" fillId="93" borderId="371" applyNumberFormat="0" applyProtection="0">
      <alignment horizontal="left" vertical="center" indent="1"/>
    </xf>
    <xf numFmtId="0" fontId="63" fillId="93" borderId="371"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63" fillId="93" borderId="371" applyNumberFormat="0" applyProtection="0">
      <alignment horizontal="left" vertical="center" indent="1"/>
    </xf>
    <xf numFmtId="0" fontId="63" fillId="93" borderId="371"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63" fillId="94" borderId="372" applyNumberFormat="0" applyProtection="0">
      <alignment horizontal="left" vertical="center" indent="1"/>
    </xf>
    <xf numFmtId="0" fontId="63" fillId="94" borderId="372"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63" fillId="91" borderId="373" applyNumberFormat="0" applyProtection="0">
      <alignment horizontal="left" vertical="top" indent="1"/>
    </xf>
    <xf numFmtId="0" fontId="63" fillId="91"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63" fillId="91" borderId="373" applyNumberFormat="0" applyProtection="0">
      <alignment horizontal="left" vertical="top" indent="1"/>
    </xf>
    <xf numFmtId="0" fontId="63" fillId="91" borderId="373" applyNumberFormat="0" applyProtection="0">
      <alignment horizontal="left" vertical="top" indent="1"/>
    </xf>
    <xf numFmtId="0" fontId="63" fillId="91" borderId="373" applyNumberFormat="0" applyProtection="0">
      <alignment horizontal="left" vertical="top" indent="1"/>
    </xf>
    <xf numFmtId="0" fontId="63" fillId="91"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63" fillId="91" borderId="373" applyNumberFormat="0" applyProtection="0">
      <alignment horizontal="left" vertical="top" indent="1"/>
    </xf>
    <xf numFmtId="0" fontId="63" fillId="91"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63" fillId="93" borderId="372" applyNumberFormat="0" applyProtection="0">
      <alignment horizontal="left" vertical="center" indent="1"/>
    </xf>
    <xf numFmtId="0" fontId="63" fillId="93" borderId="372"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63" fillId="95" borderId="371" applyNumberFormat="0" applyProtection="0">
      <alignment horizontal="left" vertical="center" indent="1"/>
    </xf>
    <xf numFmtId="0" fontId="63" fillId="95" borderId="371"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63" fillId="95" borderId="371" applyNumberFormat="0" applyProtection="0">
      <alignment horizontal="left" vertical="center" indent="1"/>
    </xf>
    <xf numFmtId="0" fontId="63" fillId="95" borderId="371"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63" fillId="93" borderId="372" applyNumberFormat="0" applyProtection="0">
      <alignment horizontal="left" vertical="center" indent="1"/>
    </xf>
    <xf numFmtId="0" fontId="63" fillId="93" borderId="372"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63" fillId="48" borderId="373" applyNumberFormat="0" applyProtection="0">
      <alignment horizontal="left" vertical="top" indent="1"/>
    </xf>
    <xf numFmtId="0" fontId="63" fillId="48"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63" fillId="48" borderId="373" applyNumberFormat="0" applyProtection="0">
      <alignment horizontal="left" vertical="top" indent="1"/>
    </xf>
    <xf numFmtId="0" fontId="63" fillId="48" borderId="373" applyNumberFormat="0" applyProtection="0">
      <alignment horizontal="left" vertical="top" indent="1"/>
    </xf>
    <xf numFmtId="0" fontId="63" fillId="48" borderId="373" applyNumberFormat="0" applyProtection="0">
      <alignment horizontal="left" vertical="top" indent="1"/>
    </xf>
    <xf numFmtId="0" fontId="63" fillId="48"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63" fillId="48" borderId="373" applyNumberFormat="0" applyProtection="0">
      <alignment horizontal="left" vertical="top" indent="1"/>
    </xf>
    <xf numFmtId="0" fontId="63" fillId="48"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63" fillId="77" borderId="372" applyNumberFormat="0" applyProtection="0">
      <alignment horizontal="left" vertical="center" indent="1"/>
    </xf>
    <xf numFmtId="0" fontId="63" fillId="77" borderId="372"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63" fillId="94" borderId="371" applyNumberFormat="0" applyProtection="0">
      <alignment horizontal="left" vertical="center" indent="1"/>
    </xf>
    <xf numFmtId="0" fontId="63" fillId="94" borderId="371"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63" fillId="94" borderId="371" applyNumberFormat="0" applyProtection="0">
      <alignment horizontal="left" vertical="center" indent="1"/>
    </xf>
    <xf numFmtId="0" fontId="63" fillId="94" borderId="371"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63" fillId="77" borderId="372" applyNumberFormat="0" applyProtection="0">
      <alignment horizontal="left" vertical="center" indent="1"/>
    </xf>
    <xf numFmtId="0" fontId="63" fillId="77" borderId="372"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63" fillId="77" borderId="373" applyNumberFormat="0" applyProtection="0">
      <alignment horizontal="left" vertical="top" indent="1"/>
    </xf>
    <xf numFmtId="0" fontId="63" fillId="77"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63" fillId="77" borderId="373" applyNumberFormat="0" applyProtection="0">
      <alignment horizontal="left" vertical="top" indent="1"/>
    </xf>
    <xf numFmtId="0" fontId="63" fillId="77" borderId="373" applyNumberFormat="0" applyProtection="0">
      <alignment horizontal="left" vertical="top" indent="1"/>
    </xf>
    <xf numFmtId="0" fontId="63" fillId="77" borderId="373" applyNumberFormat="0" applyProtection="0">
      <alignment horizontal="left" vertical="top" indent="1"/>
    </xf>
    <xf numFmtId="0" fontId="63" fillId="77"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63" fillId="77" borderId="373" applyNumberFormat="0" applyProtection="0">
      <alignment horizontal="left" vertical="top" indent="1"/>
    </xf>
    <xf numFmtId="0" fontId="63" fillId="77"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63" fillId="46" borderId="372" applyNumberFormat="0" applyProtection="0">
      <alignment horizontal="left" vertical="center" indent="1"/>
    </xf>
    <xf numFmtId="0" fontId="63" fillId="46" borderId="372"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63" fillId="86" borderId="371" applyNumberFormat="0" applyProtection="0">
      <alignment horizontal="left" vertical="center" indent="1"/>
    </xf>
    <xf numFmtId="0" fontId="63" fillId="86" borderId="371"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63" fillId="86" borderId="371" applyNumberFormat="0" applyProtection="0">
      <alignment horizontal="left" vertical="center" indent="1"/>
    </xf>
    <xf numFmtId="0" fontId="63" fillId="86" borderId="371"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63" fillId="46" borderId="372" applyNumberFormat="0" applyProtection="0">
      <alignment horizontal="left" vertical="center" indent="1"/>
    </xf>
    <xf numFmtId="0" fontId="63" fillId="46" borderId="372"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63" fillId="46" borderId="373" applyNumberFormat="0" applyProtection="0">
      <alignment horizontal="left" vertical="top" indent="1"/>
    </xf>
    <xf numFmtId="0" fontId="63" fillId="46"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63" fillId="46" borderId="373" applyNumberFormat="0" applyProtection="0">
      <alignment horizontal="left" vertical="top" indent="1"/>
    </xf>
    <xf numFmtId="0" fontId="63" fillId="46" borderId="373" applyNumberFormat="0" applyProtection="0">
      <alignment horizontal="left" vertical="top" indent="1"/>
    </xf>
    <xf numFmtId="0" fontId="63" fillId="46" borderId="373" applyNumberFormat="0" applyProtection="0">
      <alignment horizontal="left" vertical="top" indent="1"/>
    </xf>
    <xf numFmtId="0" fontId="63" fillId="46"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63" fillId="46" borderId="373" applyNumberFormat="0" applyProtection="0">
      <alignment horizontal="left" vertical="top" indent="1"/>
    </xf>
    <xf numFmtId="0" fontId="63" fillId="46"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96" borderId="375" applyNumberFormat="0">
      <protection locked="0"/>
    </xf>
    <xf numFmtId="0" fontId="5" fillId="96" borderId="375" applyNumberFormat="0">
      <protection locked="0"/>
    </xf>
    <xf numFmtId="0" fontId="5" fillId="96" borderId="375" applyNumberFormat="0">
      <protection locked="0"/>
    </xf>
    <xf numFmtId="0" fontId="5" fillId="96" borderId="375" applyNumberFormat="0">
      <protection locked="0"/>
    </xf>
    <xf numFmtId="0" fontId="64" fillId="91" borderId="376" applyBorder="0"/>
    <xf numFmtId="4" fontId="55" fillId="40" borderId="373" applyNumberFormat="0" applyProtection="0">
      <alignment vertical="center"/>
    </xf>
    <xf numFmtId="4" fontId="55" fillId="40" borderId="373" applyNumberFormat="0" applyProtection="0">
      <alignment vertical="center"/>
    </xf>
    <xf numFmtId="4" fontId="95" fillId="97" borderId="373" applyNumberFormat="0" applyProtection="0">
      <alignment vertical="center"/>
    </xf>
    <xf numFmtId="4" fontId="95" fillId="97" borderId="373" applyNumberFormat="0" applyProtection="0">
      <alignment vertical="center"/>
    </xf>
    <xf numFmtId="4" fontId="95" fillId="97" borderId="373" applyNumberFormat="0" applyProtection="0">
      <alignment vertical="center"/>
    </xf>
    <xf numFmtId="4" fontId="95" fillId="97" borderId="373" applyNumberFormat="0" applyProtection="0">
      <alignment vertical="center"/>
    </xf>
    <xf numFmtId="4" fontId="55" fillId="40" borderId="373" applyNumberFormat="0" applyProtection="0">
      <alignment vertical="center"/>
    </xf>
    <xf numFmtId="4" fontId="55" fillId="40" borderId="373" applyNumberFormat="0" applyProtection="0">
      <alignment vertical="center"/>
    </xf>
    <xf numFmtId="4" fontId="57" fillId="40" borderId="373" applyNumberFormat="0" applyProtection="0">
      <alignment vertical="center"/>
    </xf>
    <xf numFmtId="4" fontId="57" fillId="40" borderId="373" applyNumberFormat="0" applyProtection="0">
      <alignment vertical="center"/>
    </xf>
    <xf numFmtId="4" fontId="100" fillId="0" borderId="371" applyNumberFormat="0" applyProtection="0">
      <alignment vertical="center"/>
    </xf>
    <xf numFmtId="4" fontId="100" fillId="0" borderId="371" applyNumberFormat="0" applyProtection="0">
      <alignment vertical="center"/>
    </xf>
    <xf numFmtId="4" fontId="100" fillId="0" borderId="371" applyNumberFormat="0" applyProtection="0">
      <alignment vertical="center"/>
    </xf>
    <xf numFmtId="4" fontId="100" fillId="0" borderId="371" applyNumberFormat="0" applyProtection="0">
      <alignment vertical="center"/>
    </xf>
    <xf numFmtId="4" fontId="97" fillId="40" borderId="370" applyNumberFormat="0" applyProtection="0">
      <alignment vertical="center"/>
    </xf>
    <xf numFmtId="4" fontId="97" fillId="40" borderId="370" applyNumberFormat="0" applyProtection="0">
      <alignment vertical="center"/>
    </xf>
    <xf numFmtId="4" fontId="97" fillId="40" borderId="370" applyNumberFormat="0" applyProtection="0">
      <alignment vertical="center"/>
    </xf>
    <xf numFmtId="4" fontId="97" fillId="40" borderId="370" applyNumberFormat="0" applyProtection="0">
      <alignment vertical="center"/>
    </xf>
    <xf numFmtId="4" fontId="57" fillId="40" borderId="373" applyNumberFormat="0" applyProtection="0">
      <alignment vertical="center"/>
    </xf>
    <xf numFmtId="4" fontId="57" fillId="40" borderId="373" applyNumberFormat="0" applyProtection="0">
      <alignment vertical="center"/>
    </xf>
    <xf numFmtId="4" fontId="55" fillId="40" borderId="373" applyNumberFormat="0" applyProtection="0">
      <alignment horizontal="left" vertical="center" indent="1"/>
    </xf>
    <xf numFmtId="4" fontId="55" fillId="40" borderId="373" applyNumberFormat="0" applyProtection="0">
      <alignment horizontal="left" vertical="center" indent="1"/>
    </xf>
    <xf numFmtId="4" fontId="95" fillId="94" borderId="373" applyNumberFormat="0" applyProtection="0">
      <alignment horizontal="left" vertical="center" indent="1"/>
    </xf>
    <xf numFmtId="4" fontId="95" fillId="94" borderId="373" applyNumberFormat="0" applyProtection="0">
      <alignment horizontal="left" vertical="center" indent="1"/>
    </xf>
    <xf numFmtId="4" fontId="95" fillId="94" borderId="373" applyNumberFormat="0" applyProtection="0">
      <alignment horizontal="left" vertical="center" indent="1"/>
    </xf>
    <xf numFmtId="4" fontId="95" fillId="94" borderId="373" applyNumberFormat="0" applyProtection="0">
      <alignment horizontal="left" vertical="center" indent="1"/>
    </xf>
    <xf numFmtId="4" fontId="55" fillId="40" borderId="373" applyNumberFormat="0" applyProtection="0">
      <alignment horizontal="left" vertical="center" indent="1"/>
    </xf>
    <xf numFmtId="4" fontId="55" fillId="40" borderId="373" applyNumberFormat="0" applyProtection="0">
      <alignment horizontal="left" vertical="center" indent="1"/>
    </xf>
    <xf numFmtId="0" fontId="55" fillId="40" borderId="373" applyNumberFormat="0" applyProtection="0">
      <alignment horizontal="left" vertical="top" indent="1"/>
    </xf>
    <xf numFmtId="0" fontId="55" fillId="40" borderId="373" applyNumberFormat="0" applyProtection="0">
      <alignment horizontal="left" vertical="top" indent="1"/>
    </xf>
    <xf numFmtId="0" fontId="95" fillId="97" borderId="373" applyNumberFormat="0" applyProtection="0">
      <alignment horizontal="left" vertical="top" indent="1"/>
    </xf>
    <xf numFmtId="0" fontId="95" fillId="97" borderId="373" applyNumberFormat="0" applyProtection="0">
      <alignment horizontal="left" vertical="top" indent="1"/>
    </xf>
    <xf numFmtId="0" fontId="95" fillId="97" borderId="373" applyNumberFormat="0" applyProtection="0">
      <alignment horizontal="left" vertical="top" indent="1"/>
    </xf>
    <xf numFmtId="0" fontId="95" fillId="97" borderId="373" applyNumberFormat="0" applyProtection="0">
      <alignment horizontal="left" vertical="top" indent="1"/>
    </xf>
    <xf numFmtId="0" fontId="55" fillId="40" borderId="373" applyNumberFormat="0" applyProtection="0">
      <alignment horizontal="left" vertical="top" indent="1"/>
    </xf>
    <xf numFmtId="0" fontId="55" fillId="40" borderId="373" applyNumberFormat="0" applyProtection="0">
      <alignment horizontal="left" vertical="top" indent="1"/>
    </xf>
    <xf numFmtId="4" fontId="55" fillId="46" borderId="373" applyNumberFormat="0" applyProtection="0">
      <alignment horizontal="right" vertical="center"/>
    </xf>
    <xf numFmtId="4" fontId="95" fillId="0" borderId="370" applyNumberFormat="0" applyProtection="0">
      <alignment horizontal="right" vertical="center"/>
    </xf>
    <xf numFmtId="4" fontId="95" fillId="0" borderId="370" applyNumberFormat="0" applyProtection="0">
      <alignment horizontal="right" vertical="center"/>
    </xf>
    <xf numFmtId="4" fontId="55" fillId="46" borderId="373" applyNumberFormat="0" applyProtection="0">
      <alignment horizontal="right" vertical="center"/>
    </xf>
    <xf numFmtId="4" fontId="55" fillId="46" borderId="373" applyNumberFormat="0" applyProtection="0">
      <alignment horizontal="right" vertical="center"/>
    </xf>
    <xf numFmtId="4" fontId="63" fillId="0" borderId="366" applyNumberFormat="0" applyProtection="0">
      <alignment horizontal="right" vertical="center"/>
    </xf>
    <xf numFmtId="4" fontId="63" fillId="0" borderId="366" applyNumberFormat="0" applyProtection="0">
      <alignment horizontal="right" vertical="center"/>
    </xf>
    <xf numFmtId="4" fontId="63" fillId="0" borderId="366" applyNumberFormat="0" applyProtection="0">
      <alignment horizontal="right" vertical="center"/>
    </xf>
    <xf numFmtId="4" fontId="63" fillId="0" borderId="366" applyNumberFormat="0" applyProtection="0">
      <alignment horizontal="right" vertical="center"/>
    </xf>
    <xf numFmtId="4" fontId="63" fillId="0" borderId="372" applyNumberFormat="0" applyProtection="0">
      <alignment horizontal="right" vertical="center"/>
    </xf>
    <xf numFmtId="4" fontId="63" fillId="0" borderId="372" applyNumberFormat="0" applyProtection="0">
      <alignment horizontal="right" vertical="center"/>
    </xf>
    <xf numFmtId="4" fontId="63" fillId="0" borderId="372" applyNumberFormat="0" applyProtection="0">
      <alignment horizontal="right" vertical="center"/>
    </xf>
    <xf numFmtId="4" fontId="63" fillId="0" borderId="372" applyNumberFormat="0" applyProtection="0">
      <alignment horizontal="right" vertical="center"/>
    </xf>
    <xf numFmtId="4" fontId="63" fillId="0" borderId="366" applyNumberFormat="0" applyProtection="0">
      <alignment horizontal="right" vertical="center"/>
    </xf>
    <xf numFmtId="4" fontId="55" fillId="46" borderId="373" applyNumberFormat="0" applyProtection="0">
      <alignment horizontal="right" vertical="center"/>
    </xf>
    <xf numFmtId="4" fontId="55" fillId="46" borderId="373" applyNumberFormat="0" applyProtection="0">
      <alignment horizontal="right" vertical="center"/>
    </xf>
    <xf numFmtId="4" fontId="55" fillId="46" borderId="373" applyNumberFormat="0" applyProtection="0">
      <alignment horizontal="right" vertical="center"/>
    </xf>
    <xf numFmtId="4" fontId="57" fillId="46" borderId="373" applyNumberFormat="0" applyProtection="0">
      <alignment horizontal="right" vertical="center"/>
    </xf>
    <xf numFmtId="4" fontId="57" fillId="46" borderId="373" applyNumberFormat="0" applyProtection="0">
      <alignment horizontal="right" vertical="center"/>
    </xf>
    <xf numFmtId="4" fontId="96" fillId="92" borderId="345" applyNumberFormat="0" applyProtection="0">
      <alignment horizontal="right" vertical="center"/>
    </xf>
    <xf numFmtId="4" fontId="96" fillId="92" borderId="345" applyNumberFormat="0" applyProtection="0">
      <alignment horizontal="right" vertical="center"/>
    </xf>
    <xf numFmtId="4" fontId="96" fillId="92" borderId="345" applyNumberFormat="0" applyProtection="0">
      <alignment horizontal="right" vertical="center"/>
    </xf>
    <xf numFmtId="4" fontId="96" fillId="92" borderId="345" applyNumberFormat="0" applyProtection="0">
      <alignment horizontal="right" vertical="center"/>
    </xf>
    <xf numFmtId="4" fontId="97" fillId="7" borderId="372" applyNumberFormat="0" applyProtection="0">
      <alignment horizontal="right" vertical="center"/>
    </xf>
    <xf numFmtId="4" fontId="97" fillId="7" borderId="372" applyNumberFormat="0" applyProtection="0">
      <alignment horizontal="right" vertical="center"/>
    </xf>
    <xf numFmtId="4" fontId="97" fillId="7" borderId="372" applyNumberFormat="0" applyProtection="0">
      <alignment horizontal="right" vertical="center"/>
    </xf>
    <xf numFmtId="4" fontId="97" fillId="7" borderId="372" applyNumberFormat="0" applyProtection="0">
      <alignment horizontal="right" vertical="center"/>
    </xf>
    <xf numFmtId="4" fontId="57" fillId="46" borderId="373" applyNumberFormat="0" applyProtection="0">
      <alignment horizontal="right" vertical="center"/>
    </xf>
    <xf numFmtId="4" fontId="57" fillId="46" borderId="373" applyNumberFormat="0" applyProtection="0">
      <alignment horizontal="right" vertical="center"/>
    </xf>
    <xf numFmtId="4" fontId="95" fillId="51" borderId="370" applyNumberFormat="0" applyProtection="0">
      <alignment horizontal="center" vertical="center" wrapText="1"/>
    </xf>
    <xf numFmtId="4" fontId="95" fillId="51" borderId="370" applyNumberFormat="0" applyProtection="0">
      <alignment horizontal="center" vertical="center" wrapText="1"/>
    </xf>
    <xf numFmtId="4" fontId="55" fillId="48" borderId="373" applyNumberFormat="0" applyProtection="0">
      <alignment horizontal="left" vertical="center" indent="1"/>
    </xf>
    <xf numFmtId="4" fontId="55" fillId="48" borderId="373" applyNumberFormat="0" applyProtection="0">
      <alignment horizontal="left" vertical="center" indent="1"/>
    </xf>
    <xf numFmtId="4" fontId="63" fillId="86" borderId="345" applyNumberFormat="0" applyProtection="0">
      <alignment horizontal="left" vertical="center" indent="1"/>
    </xf>
    <xf numFmtId="4" fontId="63" fillId="86" borderId="345" applyNumberFormat="0" applyProtection="0">
      <alignment horizontal="left" vertical="center" indent="1"/>
    </xf>
    <xf numFmtId="4" fontId="63" fillId="86" borderId="345" applyNumberFormat="0" applyProtection="0">
      <alignment horizontal="left" vertical="center" indent="1"/>
    </xf>
    <xf numFmtId="4" fontId="63" fillId="86" borderId="345" applyNumberFormat="0" applyProtection="0">
      <alignment horizontal="left" vertical="center" indent="1"/>
    </xf>
    <xf numFmtId="4" fontId="63" fillId="86" borderId="345" applyNumberFormat="0" applyProtection="0">
      <alignment horizontal="left" vertical="center" indent="1"/>
    </xf>
    <xf numFmtId="4" fontId="63" fillId="86" borderId="345" applyNumberFormat="0" applyProtection="0">
      <alignment horizontal="left" vertical="center" indent="1"/>
    </xf>
    <xf numFmtId="4" fontId="63" fillId="86" borderId="345" applyNumberFormat="0" applyProtection="0">
      <alignment horizontal="left" vertical="center" indent="1"/>
    </xf>
    <xf numFmtId="4" fontId="63" fillId="86" borderId="345" applyNumberFormat="0" applyProtection="0">
      <alignment horizontal="left" vertical="center" indent="1"/>
    </xf>
    <xf numFmtId="4" fontId="63" fillId="87" borderId="372" applyNumberFormat="0" applyProtection="0">
      <alignment horizontal="left" vertical="center" indent="1"/>
    </xf>
    <xf numFmtId="4" fontId="63" fillId="87" borderId="372" applyNumberFormat="0" applyProtection="0">
      <alignment horizontal="left" vertical="center" indent="1"/>
    </xf>
    <xf numFmtId="4" fontId="63" fillId="87" borderId="372" applyNumberFormat="0" applyProtection="0">
      <alignment horizontal="left" vertical="center" indent="1"/>
    </xf>
    <xf numFmtId="4" fontId="63" fillId="87" borderId="372" applyNumberFormat="0" applyProtection="0">
      <alignment horizontal="left" vertical="center" indent="1"/>
    </xf>
    <xf numFmtId="4" fontId="55" fillId="48" borderId="373" applyNumberFormat="0" applyProtection="0">
      <alignment horizontal="left" vertical="center" indent="1"/>
    </xf>
    <xf numFmtId="4" fontId="55" fillId="48" borderId="373" applyNumberFormat="0" applyProtection="0">
      <alignment horizontal="left" vertical="center" indent="1"/>
    </xf>
    <xf numFmtId="4" fontId="55" fillId="48" borderId="373" applyNumberFormat="0" applyProtection="0">
      <alignment horizontal="left" vertical="center" indent="1"/>
    </xf>
    <xf numFmtId="4" fontId="55" fillId="48" borderId="373" applyNumberFormat="0" applyProtection="0">
      <alignment horizontal="left" vertical="center" indent="1"/>
    </xf>
    <xf numFmtId="0" fontId="55" fillId="43" borderId="373" applyNumberFormat="0" applyProtection="0">
      <alignment horizontal="left" vertical="top" indent="1"/>
    </xf>
    <xf numFmtId="0" fontId="55" fillId="43" borderId="373" applyNumberFormat="0" applyProtection="0">
      <alignment horizontal="left" vertical="top" indent="1"/>
    </xf>
    <xf numFmtId="0" fontId="55" fillId="43" borderId="373" applyNumberFormat="0" applyProtection="0">
      <alignment horizontal="right" vertical="top"/>
    </xf>
    <xf numFmtId="0" fontId="55" fillId="43" borderId="373" applyNumberFormat="0" applyProtection="0">
      <alignment horizontal="right" vertical="top"/>
    </xf>
    <xf numFmtId="0" fontId="95" fillId="48" borderId="373" applyNumberFormat="0" applyProtection="0">
      <alignment horizontal="left" vertical="top" indent="1"/>
    </xf>
    <xf numFmtId="0" fontId="95" fillId="48" borderId="373" applyNumberFormat="0" applyProtection="0">
      <alignment horizontal="left" vertical="top" indent="1"/>
    </xf>
    <xf numFmtId="0" fontId="53" fillId="43" borderId="373" applyNumberFormat="0" applyProtection="0">
      <alignment horizontal="left" vertical="top" indent="1"/>
    </xf>
    <xf numFmtId="0" fontId="53" fillId="43" borderId="373" applyNumberFormat="0" applyProtection="0">
      <alignment horizontal="left" vertical="top" indent="1"/>
    </xf>
    <xf numFmtId="0" fontId="55" fillId="43" borderId="373" applyNumberFormat="0" applyProtection="0">
      <alignment horizontal="right" vertical="top"/>
    </xf>
    <xf numFmtId="0" fontId="55" fillId="43" borderId="373" applyNumberFormat="0" applyProtection="0">
      <alignment horizontal="right" vertical="top"/>
    </xf>
    <xf numFmtId="0" fontId="55" fillId="43" borderId="373" applyNumberFormat="0" applyProtection="0">
      <alignment horizontal="centerContinuous" vertical="top"/>
    </xf>
    <xf numFmtId="0" fontId="55" fillId="43" borderId="373" applyNumberFormat="0" applyProtection="0">
      <alignment horizontal="centerContinuous" vertical="top"/>
    </xf>
    <xf numFmtId="0" fontId="55" fillId="43" borderId="373" applyNumberFormat="0" applyProtection="0">
      <alignment horizontal="centerContinuous" vertical="top"/>
    </xf>
    <xf numFmtId="0" fontId="55" fillId="43" borderId="373" applyNumberFormat="0" applyProtection="0">
      <alignment horizontal="centerContinuous" vertical="top"/>
    </xf>
    <xf numFmtId="4" fontId="101" fillId="52" borderId="345" applyNumberFormat="0" applyProtection="0">
      <alignment horizontal="left" vertical="center" indent="1"/>
    </xf>
    <xf numFmtId="4" fontId="101" fillId="52" borderId="345" applyNumberFormat="0" applyProtection="0">
      <alignment horizontal="left" vertical="center" indent="1"/>
    </xf>
    <xf numFmtId="4" fontId="101" fillId="52" borderId="345" applyNumberFormat="0" applyProtection="0">
      <alignment horizontal="left" vertical="center" indent="1"/>
    </xf>
    <xf numFmtId="4" fontId="101" fillId="52" borderId="345" applyNumberFormat="0" applyProtection="0">
      <alignment horizontal="left" vertical="center" indent="1"/>
    </xf>
    <xf numFmtId="4" fontId="102" fillId="52" borderId="366" applyNumberFormat="0" applyProtection="0">
      <alignment horizontal="left" vertical="center" indent="1"/>
    </xf>
    <xf numFmtId="4" fontId="102" fillId="52" borderId="366" applyNumberFormat="0" applyProtection="0">
      <alignment horizontal="left" vertical="center" indent="1"/>
    </xf>
    <xf numFmtId="0" fontId="100" fillId="0" borderId="345"/>
    <xf numFmtId="0" fontId="100" fillId="0" borderId="345"/>
    <xf numFmtId="0" fontId="100" fillId="0" borderId="345"/>
    <xf numFmtId="0" fontId="100" fillId="0" borderId="345"/>
    <xf numFmtId="4" fontId="60" fillId="46" borderId="359" applyNumberFormat="0" applyProtection="0">
      <alignment horizontal="right" vertical="center"/>
    </xf>
    <xf numFmtId="4" fontId="60" fillId="46" borderId="359" applyNumberFormat="0" applyProtection="0">
      <alignment horizontal="right" vertical="center"/>
    </xf>
    <xf numFmtId="4" fontId="100" fillId="0" borderId="345" applyNumberFormat="0" applyProtection="0">
      <alignment horizontal="right" vertical="center"/>
    </xf>
    <xf numFmtId="4" fontId="100" fillId="0" borderId="345" applyNumberFormat="0" applyProtection="0">
      <alignment horizontal="right" vertical="center"/>
    </xf>
    <xf numFmtId="4" fontId="100" fillId="0" borderId="345" applyNumberFormat="0" applyProtection="0">
      <alignment horizontal="right" vertical="center"/>
    </xf>
    <xf numFmtId="4" fontId="100" fillId="0" borderId="345" applyNumberFormat="0" applyProtection="0">
      <alignment horizontal="right" vertical="center"/>
    </xf>
    <xf numFmtId="4" fontId="104" fillId="96" borderId="361" applyNumberFormat="0" applyProtection="0">
      <alignment horizontal="right" vertical="center"/>
    </xf>
    <xf numFmtId="4" fontId="104" fillId="96" borderId="361" applyNumberFormat="0" applyProtection="0">
      <alignment horizontal="right" vertical="center"/>
    </xf>
    <xf numFmtId="4" fontId="104" fillId="96" borderId="361" applyNumberFormat="0" applyProtection="0">
      <alignment horizontal="right" vertical="center"/>
    </xf>
    <xf numFmtId="4" fontId="104" fillId="96" borderId="361" applyNumberFormat="0" applyProtection="0">
      <alignment horizontal="right" vertical="center"/>
    </xf>
    <xf numFmtId="4" fontId="60" fillId="46" borderId="359" applyNumberFormat="0" applyProtection="0">
      <alignment horizontal="right" vertical="center"/>
    </xf>
    <xf numFmtId="4" fontId="60" fillId="46" borderId="359" applyNumberFormat="0" applyProtection="0">
      <alignment horizontal="right" vertical="center"/>
    </xf>
    <xf numFmtId="4" fontId="63" fillId="41" borderId="372" applyNumberFormat="0" applyProtection="0">
      <alignment vertical="center"/>
    </xf>
    <xf numFmtId="0" fontId="53" fillId="0" borderId="377" applyNumberFormat="0" applyFill="0" applyAlignment="0" applyProtection="0"/>
    <xf numFmtId="0" fontId="79" fillId="0" borderId="378" applyNumberFormat="0" applyFill="0" applyAlignment="0" applyProtection="0"/>
    <xf numFmtId="4" fontId="5" fillId="91" borderId="374" applyNumberFormat="0" applyProtection="0">
      <alignment horizontal="left" vertical="center" indent="1"/>
    </xf>
    <xf numFmtId="4" fontId="58" fillId="90" borderId="371" applyNumberFormat="0" applyProtection="0">
      <alignment horizontal="left" vertical="center" indent="1"/>
    </xf>
    <xf numFmtId="4" fontId="5" fillId="91" borderId="374" applyNumberFormat="0" applyProtection="0">
      <alignment horizontal="left" vertical="center" indent="1"/>
    </xf>
    <xf numFmtId="4" fontId="63" fillId="45" borderId="374" applyNumberFormat="0" applyProtection="0">
      <alignment horizontal="left" vertical="center" indent="1"/>
    </xf>
    <xf numFmtId="4" fontId="63" fillId="45" borderId="374" applyNumberFormat="0" applyProtection="0">
      <alignment horizontal="left" vertical="center" indent="1"/>
    </xf>
    <xf numFmtId="4" fontId="58" fillId="90" borderId="371" applyNumberFormat="0" applyProtection="0">
      <alignment horizontal="left" vertical="center" indent="1"/>
    </xf>
    <xf numFmtId="4" fontId="95" fillId="44" borderId="371" applyNumberFormat="0" applyProtection="0">
      <alignment horizontal="right" vertical="center"/>
    </xf>
    <xf numFmtId="4" fontId="95" fillId="44" borderId="371" applyNumberFormat="0" applyProtection="0">
      <alignment horizontal="right" vertical="center"/>
    </xf>
    <xf numFmtId="4" fontId="63" fillId="36" borderId="372" applyNumberFormat="0" applyProtection="0">
      <alignment horizontal="right" vertical="center"/>
    </xf>
    <xf numFmtId="0" fontId="89" fillId="73" borderId="372" applyNumberFormat="0" applyAlignment="0" applyProtection="0"/>
    <xf numFmtId="4" fontId="63" fillId="34" borderId="372" applyNumberFormat="0" applyProtection="0">
      <alignment horizontal="right" vertical="center"/>
    </xf>
    <xf numFmtId="0" fontId="9" fillId="0" borderId="379">
      <alignment horizontal="left" vertical="center"/>
    </xf>
    <xf numFmtId="10" fontId="63" fillId="40" borderId="375" applyNumberFormat="0" applyBorder="0" applyAlignment="0" applyProtection="0"/>
    <xf numFmtId="0" fontId="94" fillId="78" borderId="384" applyNumberFormat="0" applyAlignment="0" applyProtection="0"/>
    <xf numFmtId="4" fontId="53" fillId="41" borderId="373" applyNumberFormat="0" applyProtection="0">
      <alignment vertical="center"/>
    </xf>
    <xf numFmtId="4" fontId="56" fillId="42" borderId="373" applyNumberFormat="0" applyProtection="0">
      <alignment vertical="center"/>
    </xf>
    <xf numFmtId="4" fontId="53" fillId="42" borderId="373" applyNumberFormat="0" applyProtection="0">
      <alignment horizontal="left" vertical="center" indent="1"/>
    </xf>
    <xf numFmtId="0" fontId="53" fillId="42" borderId="373" applyNumberFormat="0" applyProtection="0">
      <alignment horizontal="left" vertical="top" indent="1"/>
    </xf>
    <xf numFmtId="4" fontId="55" fillId="30" borderId="373" applyNumberFormat="0" applyProtection="0">
      <alignment horizontal="right" vertical="center"/>
    </xf>
    <xf numFmtId="4" fontId="55" fillId="31" borderId="373" applyNumberFormat="0" applyProtection="0">
      <alignment horizontal="right" vertical="center"/>
    </xf>
    <xf numFmtId="4" fontId="55" fillId="35" borderId="373" applyNumberFormat="0" applyProtection="0">
      <alignment horizontal="right" vertical="center"/>
    </xf>
    <xf numFmtId="4" fontId="55" fillId="33" borderId="373" applyNumberFormat="0" applyProtection="0">
      <alignment horizontal="right" vertical="center"/>
    </xf>
    <xf numFmtId="4" fontId="55" fillId="34" borderId="373" applyNumberFormat="0" applyProtection="0">
      <alignment horizontal="right" vertical="center"/>
    </xf>
    <xf numFmtId="4" fontId="55" fillId="37" borderId="373" applyNumberFormat="0" applyProtection="0">
      <alignment horizontal="right" vertical="center"/>
    </xf>
    <xf numFmtId="4" fontId="55" fillId="36" borderId="373" applyNumberFormat="0" applyProtection="0">
      <alignment horizontal="right" vertical="center"/>
    </xf>
    <xf numFmtId="4" fontId="55" fillId="44" borderId="373" applyNumberFormat="0" applyProtection="0">
      <alignment horizontal="right" vertical="center"/>
    </xf>
    <xf numFmtId="4" fontId="55" fillId="32" borderId="373" applyNumberFormat="0" applyProtection="0">
      <alignment horizontal="right" vertical="center"/>
    </xf>
    <xf numFmtId="4" fontId="55" fillId="37" borderId="373" applyNumberFormat="0" applyProtection="0">
      <alignment horizontal="right" vertical="center"/>
    </xf>
    <xf numFmtId="0" fontId="73" fillId="77" borderId="380" applyNumberFormat="0" applyAlignment="0" applyProtection="0"/>
    <xf numFmtId="4" fontId="63" fillId="41" borderId="372" applyNumberFormat="0" applyProtection="0">
      <alignment vertical="center"/>
    </xf>
    <xf numFmtId="4" fontId="60" fillId="46" borderId="373" applyNumberFormat="0" applyProtection="0">
      <alignment horizontal="right" vertical="center"/>
    </xf>
    <xf numFmtId="0" fontId="63" fillId="77" borderId="372" applyNumberFormat="0" applyProtection="0">
      <alignment horizontal="left" vertical="center" indent="1"/>
    </xf>
    <xf numFmtId="0" fontId="63" fillId="93" borderId="372" applyNumberFormat="0" applyProtection="0">
      <alignment horizontal="left" vertical="center" indent="1"/>
    </xf>
    <xf numFmtId="0" fontId="63" fillId="95" borderId="371" applyNumberFormat="0" applyProtection="0">
      <alignment horizontal="left" vertical="center" indent="1"/>
    </xf>
    <xf numFmtId="0" fontId="63" fillId="95" borderId="371" applyNumberFormat="0" applyProtection="0">
      <alignment horizontal="left" vertical="center" indent="1"/>
    </xf>
    <xf numFmtId="0" fontId="63" fillId="93" borderId="372" applyNumberFormat="0" applyProtection="0">
      <alignment horizontal="left" vertical="center" indent="1"/>
    </xf>
    <xf numFmtId="0" fontId="63" fillId="94" borderId="372" applyNumberFormat="0" applyProtection="0">
      <alignment horizontal="left" vertical="center" indent="1"/>
    </xf>
    <xf numFmtId="0" fontId="63" fillId="93" borderId="371" applyNumberFormat="0" applyProtection="0">
      <alignment horizontal="left" vertical="center" indent="1"/>
    </xf>
    <xf numFmtId="0" fontId="63" fillId="93" borderId="371" applyNumberFormat="0" applyProtection="0">
      <alignment horizontal="left" vertical="center" indent="1"/>
    </xf>
    <xf numFmtId="0" fontId="63" fillId="94" borderId="372" applyNumberFormat="0" applyProtection="0">
      <alignment horizontal="left" vertical="center" indent="1"/>
    </xf>
    <xf numFmtId="4" fontId="63" fillId="48" borderId="374" applyNumberFormat="0" applyProtection="0">
      <alignment horizontal="left" vertical="center" indent="1"/>
    </xf>
    <xf numFmtId="4" fontId="63" fillId="48" borderId="374" applyNumberFormat="0" applyProtection="0">
      <alignment horizontal="left" vertical="center" indent="1"/>
    </xf>
    <xf numFmtId="4" fontId="63" fillId="46" borderId="374" applyNumberFormat="0" applyProtection="0">
      <alignment horizontal="left" vertical="center" indent="1"/>
    </xf>
    <xf numFmtId="4" fontId="63" fillId="46" borderId="374" applyNumberFormat="0" applyProtection="0">
      <alignment horizontal="left" vertical="center" indent="1"/>
    </xf>
    <xf numFmtId="4" fontId="63" fillId="48" borderId="372" applyNumberFormat="0" applyProtection="0">
      <alignment horizontal="right" vertical="center"/>
    </xf>
    <xf numFmtId="4" fontId="63" fillId="48" borderId="372" applyNumberFormat="0" applyProtection="0">
      <alignment horizontal="right" vertical="center"/>
    </xf>
    <xf numFmtId="4" fontId="63" fillId="86" borderId="371" applyNumberFormat="0" applyProtection="0">
      <alignment horizontal="right" vertical="center"/>
    </xf>
    <xf numFmtId="4" fontId="63" fillId="86" borderId="371" applyNumberFormat="0" applyProtection="0">
      <alignment horizontal="right" vertical="center"/>
    </xf>
    <xf numFmtId="4" fontId="63" fillId="86" borderId="371" applyNumberFormat="0" applyProtection="0">
      <alignment horizontal="right" vertical="center"/>
    </xf>
    <xf numFmtId="4" fontId="63" fillId="86" borderId="371" applyNumberFormat="0" applyProtection="0">
      <alignment horizontal="right" vertical="center"/>
    </xf>
    <xf numFmtId="4" fontId="98" fillId="51" borderId="375" applyNumberFormat="0" applyProtection="0">
      <alignment horizontal="right" vertical="center"/>
    </xf>
    <xf numFmtId="4" fontId="5" fillId="91" borderId="374" applyNumberFormat="0" applyProtection="0">
      <alignment horizontal="left" vertical="center" indent="1"/>
    </xf>
    <xf numFmtId="0" fontId="73" fillId="77" borderId="380" applyNumberFormat="0" applyAlignment="0" applyProtection="0"/>
    <xf numFmtId="0" fontId="74" fillId="78" borderId="372" applyNumberFormat="0" applyAlignment="0" applyProtection="0"/>
    <xf numFmtId="4" fontId="5" fillId="91" borderId="374" applyNumberFormat="0" applyProtection="0">
      <alignment horizontal="left" vertical="center" indent="1"/>
    </xf>
    <xf numFmtId="4" fontId="53" fillId="91" borderId="371" applyNumberFormat="0" applyProtection="0">
      <alignment horizontal="left" vertical="center" indent="1"/>
    </xf>
    <xf numFmtId="4" fontId="53" fillId="91" borderId="371" applyNumberFormat="0" applyProtection="0">
      <alignment horizontal="left" vertical="center" indent="1"/>
    </xf>
    <xf numFmtId="4" fontId="63" fillId="32" borderId="372" applyNumberFormat="0" applyProtection="0">
      <alignment horizontal="right" vertical="center"/>
    </xf>
    <xf numFmtId="4" fontId="63" fillId="32" borderId="372" applyNumberFormat="0" applyProtection="0">
      <alignment horizontal="right" vertical="center"/>
    </xf>
    <xf numFmtId="4" fontId="95" fillId="32" borderId="371" applyNumberFormat="0" applyProtection="0">
      <alignment horizontal="right" vertical="center"/>
    </xf>
    <xf numFmtId="4" fontId="95" fillId="32" borderId="371" applyNumberFormat="0" applyProtection="0">
      <alignment horizontal="right" vertical="center"/>
    </xf>
    <xf numFmtId="4" fontId="63" fillId="44" borderId="372" applyNumberFormat="0" applyProtection="0">
      <alignment horizontal="right" vertical="center"/>
    </xf>
    <xf numFmtId="4" fontId="63" fillId="44" borderId="372" applyNumberFormat="0" applyProtection="0">
      <alignment horizontal="right" vertical="center"/>
    </xf>
    <xf numFmtId="4" fontId="63" fillId="36" borderId="372" applyNumberFormat="0" applyProtection="0">
      <alignment horizontal="right" vertical="center"/>
    </xf>
    <xf numFmtId="4" fontId="95" fillId="36" borderId="371" applyNumberFormat="0" applyProtection="0">
      <alignment horizontal="right" vertical="center"/>
    </xf>
    <xf numFmtId="4" fontId="95" fillId="36" borderId="371" applyNumberFormat="0" applyProtection="0">
      <alignment horizontal="right" vertical="center"/>
    </xf>
    <xf numFmtId="4" fontId="63" fillId="37" borderId="372" applyNumberFormat="0" applyProtection="0">
      <alignment horizontal="right" vertical="center"/>
    </xf>
    <xf numFmtId="4" fontId="63" fillId="37" borderId="372" applyNumberFormat="0" applyProtection="0">
      <alignment horizontal="right" vertical="center"/>
    </xf>
    <xf numFmtId="4" fontId="95" fillId="37" borderId="371" applyNumberFormat="0" applyProtection="0">
      <alignment horizontal="right" vertical="center"/>
    </xf>
    <xf numFmtId="4" fontId="95" fillId="37" borderId="371" applyNumberFormat="0" applyProtection="0">
      <alignment horizontal="right" vertical="center"/>
    </xf>
    <xf numFmtId="4" fontId="63" fillId="34" borderId="372" applyNumberFormat="0" applyProtection="0">
      <alignment horizontal="right" vertical="center"/>
    </xf>
    <xf numFmtId="4" fontId="95" fillId="34" borderId="371" applyNumberFormat="0" applyProtection="0">
      <alignment horizontal="right" vertical="center"/>
    </xf>
    <xf numFmtId="4" fontId="95" fillId="34" borderId="371" applyNumberFormat="0" applyProtection="0">
      <alignment horizontal="right" vertical="center"/>
    </xf>
    <xf numFmtId="4" fontId="63" fillId="33" borderId="372" applyNumberFormat="0" applyProtection="0">
      <alignment horizontal="right" vertical="center"/>
    </xf>
    <xf numFmtId="4" fontId="63" fillId="33" borderId="372" applyNumberFormat="0" applyProtection="0">
      <alignment horizontal="right" vertical="center"/>
    </xf>
    <xf numFmtId="4" fontId="95" fillId="33" borderId="371" applyNumberFormat="0" applyProtection="0">
      <alignment horizontal="right" vertical="center"/>
    </xf>
    <xf numFmtId="4" fontId="95" fillId="33" borderId="371" applyNumberFormat="0" applyProtection="0">
      <alignment horizontal="right" vertical="center"/>
    </xf>
    <xf numFmtId="4" fontId="63" fillId="35" borderId="374" applyNumberFormat="0" applyProtection="0">
      <alignment horizontal="right" vertical="center"/>
    </xf>
    <xf numFmtId="4" fontId="63" fillId="35" borderId="374" applyNumberFormat="0" applyProtection="0">
      <alignment horizontal="right" vertical="center"/>
    </xf>
    <xf numFmtId="4" fontId="95" fillId="35" borderId="371" applyNumberFormat="0" applyProtection="0">
      <alignment horizontal="right" vertical="center"/>
    </xf>
    <xf numFmtId="4" fontId="95" fillId="35" borderId="371" applyNumberFormat="0" applyProtection="0">
      <alignment horizontal="right" vertical="center"/>
    </xf>
    <xf numFmtId="4" fontId="63" fillId="88" borderId="372" applyNumberFormat="0" applyProtection="0">
      <alignment horizontal="right" vertical="center"/>
    </xf>
    <xf numFmtId="4" fontId="63" fillId="88" borderId="372" applyNumberFormat="0" applyProtection="0">
      <alignment horizontal="right" vertical="center"/>
    </xf>
    <xf numFmtId="4" fontId="95" fillId="31" borderId="371" applyNumberFormat="0" applyProtection="0">
      <alignment horizontal="right" vertical="center"/>
    </xf>
    <xf numFmtId="4" fontId="95" fillId="31" borderId="371" applyNumberFormat="0" applyProtection="0">
      <alignment horizontal="right" vertical="center"/>
    </xf>
    <xf numFmtId="4" fontId="63" fillId="30" borderId="372" applyNumberFormat="0" applyProtection="0">
      <alignment horizontal="right" vertical="center"/>
    </xf>
    <xf numFmtId="4" fontId="63" fillId="30" borderId="372" applyNumberFormat="0" applyProtection="0">
      <alignment horizontal="right" vertical="center"/>
    </xf>
    <xf numFmtId="4" fontId="95" fillId="30" borderId="371" applyNumberFormat="0" applyProtection="0">
      <alignment horizontal="right" vertical="center"/>
    </xf>
    <xf numFmtId="4" fontId="95" fillId="30" borderId="371" applyNumberFormat="0" applyProtection="0">
      <alignment horizontal="right" vertical="center"/>
    </xf>
    <xf numFmtId="4" fontId="63" fillId="87" borderId="372" applyNumberFormat="0" applyProtection="0">
      <alignment horizontal="left" vertical="center" indent="1"/>
    </xf>
    <xf numFmtId="4" fontId="63" fillId="87" borderId="372" applyNumberFormat="0" applyProtection="0">
      <alignment horizontal="left" vertical="center" indent="1"/>
    </xf>
    <xf numFmtId="4" fontId="63" fillId="86" borderId="371" applyNumberFormat="0" applyProtection="0">
      <alignment horizontal="left" vertical="center" indent="1"/>
    </xf>
    <xf numFmtId="4" fontId="63" fillId="86" borderId="371" applyNumberFormat="0" applyProtection="0">
      <alignment horizontal="left" vertical="center" indent="1"/>
    </xf>
    <xf numFmtId="4" fontId="63" fillId="86" borderId="371" applyNumberFormat="0" applyProtection="0">
      <alignment horizontal="left" vertical="center" indent="1"/>
    </xf>
    <xf numFmtId="4" fontId="63" fillId="86" borderId="371" applyNumberFormat="0" applyProtection="0">
      <alignment horizontal="left" vertical="center" indent="1"/>
    </xf>
    <xf numFmtId="4" fontId="63" fillId="42" borderId="372" applyNumberFormat="0" applyProtection="0">
      <alignment horizontal="left" vertical="center" indent="1"/>
    </xf>
    <xf numFmtId="4" fontId="63" fillId="42" borderId="372" applyNumberFormat="0" applyProtection="0">
      <alignment horizontal="left" vertical="center" indent="1"/>
    </xf>
    <xf numFmtId="4" fontId="95" fillId="41" borderId="371" applyNumberFormat="0" applyProtection="0">
      <alignment horizontal="left" vertical="center" indent="1"/>
    </xf>
    <xf numFmtId="4" fontId="95" fillId="41" borderId="371" applyNumberFormat="0" applyProtection="0">
      <alignment horizontal="left" vertical="center" indent="1"/>
    </xf>
    <xf numFmtId="4" fontId="97" fillId="42" borderId="372" applyNumberFormat="0" applyProtection="0">
      <alignment vertical="center"/>
    </xf>
    <xf numFmtId="4" fontId="97" fillId="42" borderId="372" applyNumberFormat="0" applyProtection="0">
      <alignment vertical="center"/>
    </xf>
    <xf numFmtId="4" fontId="96" fillId="41" borderId="371" applyNumberFormat="0" applyProtection="0">
      <alignment vertical="center"/>
    </xf>
    <xf numFmtId="4" fontId="96" fillId="41" borderId="371" applyNumberFormat="0" applyProtection="0">
      <alignment vertical="center"/>
    </xf>
    <xf numFmtId="4" fontId="63" fillId="41" borderId="372" applyNumberFormat="0" applyProtection="0">
      <alignment vertical="center"/>
    </xf>
    <xf numFmtId="4" fontId="63" fillId="41" borderId="372" applyNumberFormat="0" applyProtection="0">
      <alignment vertical="center"/>
    </xf>
    <xf numFmtId="4" fontId="95" fillId="41" borderId="371" applyNumberFormat="0" applyProtection="0">
      <alignment vertical="center"/>
    </xf>
    <xf numFmtId="4" fontId="95" fillId="41" borderId="371" applyNumberFormat="0" applyProtection="0">
      <alignment vertical="center"/>
    </xf>
    <xf numFmtId="0" fontId="94" fillId="78" borderId="384" applyNumberFormat="0" applyAlignment="0" applyProtection="0"/>
    <xf numFmtId="0" fontId="52" fillId="85" borderId="383" applyNumberFormat="0" applyAlignment="0" applyProtection="0"/>
    <xf numFmtId="0" fontId="63" fillId="72" borderId="372" applyNumberFormat="0" applyFont="0" applyAlignment="0" applyProtection="0"/>
    <xf numFmtId="0" fontId="63" fillId="72" borderId="372" applyNumberFormat="0" applyFont="0" applyAlignment="0" applyProtection="0"/>
    <xf numFmtId="0" fontId="63" fillId="72" borderId="372" applyNumberFormat="0" applyFont="0" applyAlignment="0" applyProtection="0"/>
    <xf numFmtId="0" fontId="63" fillId="72" borderId="372" applyNumberFormat="0" applyFont="0" applyAlignment="0" applyProtection="0"/>
    <xf numFmtId="0" fontId="63" fillId="72" borderId="372" applyNumberFormat="0" applyFont="0" applyAlignment="0" applyProtection="0"/>
    <xf numFmtId="0" fontId="5" fillId="72" borderId="382" applyNumberFormat="0" applyFont="0" applyAlignment="0" applyProtection="0"/>
    <xf numFmtId="0" fontId="9" fillId="0" borderId="379">
      <alignment horizontal="left" vertical="center"/>
    </xf>
    <xf numFmtId="10" fontId="63" fillId="40" borderId="375" applyNumberFormat="0" applyBorder="0" applyAlignment="0" applyProtection="0"/>
    <xf numFmtId="10" fontId="63" fillId="40" borderId="375" applyNumberFormat="0" applyBorder="0" applyAlignment="0" applyProtection="0"/>
    <xf numFmtId="10" fontId="63" fillId="40" borderId="375" applyNumberFormat="0" applyBorder="0" applyAlignment="0" applyProtection="0"/>
    <xf numFmtId="0" fontId="89" fillId="73" borderId="372" applyNumberFormat="0" applyAlignment="0" applyProtection="0"/>
    <xf numFmtId="0" fontId="90" fillId="82" borderId="381"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90" fillId="82" borderId="381" applyNumberFormat="0" applyAlignment="0" applyProtection="0"/>
    <xf numFmtId="0" fontId="89" fillId="73" borderId="372" applyNumberFormat="0" applyAlignment="0" applyProtection="0"/>
    <xf numFmtId="0" fontId="5" fillId="72" borderId="382" applyNumberFormat="0" applyFont="0" applyAlignment="0" applyProtection="0"/>
    <xf numFmtId="0" fontId="63" fillId="72" borderId="372" applyNumberFormat="0" applyFont="0" applyAlignment="0" applyProtection="0"/>
    <xf numFmtId="0" fontId="63" fillId="72" borderId="372" applyNumberFormat="0" applyFont="0" applyAlignment="0" applyProtection="0"/>
    <xf numFmtId="0" fontId="63" fillId="72" borderId="372" applyNumberFormat="0" applyFont="0" applyAlignment="0" applyProtection="0"/>
    <xf numFmtId="0" fontId="63" fillId="72" borderId="372" applyNumberFormat="0" applyFont="0" applyAlignment="0" applyProtection="0"/>
    <xf numFmtId="0" fontId="63" fillId="72" borderId="372" applyNumberFormat="0" applyFont="0" applyAlignment="0" applyProtection="0"/>
    <xf numFmtId="0" fontId="52" fillId="85" borderId="383" applyNumberFormat="0" applyAlignment="0" applyProtection="0"/>
    <xf numFmtId="0" fontId="94" fillId="78" borderId="384" applyNumberFormat="0" applyAlignment="0" applyProtection="0"/>
    <xf numFmtId="4" fontId="53" fillId="41" borderId="373" applyNumberFormat="0" applyProtection="0">
      <alignment vertical="center"/>
    </xf>
    <xf numFmtId="4" fontId="63" fillId="41" borderId="372" applyNumberFormat="0" applyProtection="0">
      <alignment vertical="center"/>
    </xf>
    <xf numFmtId="4" fontId="63" fillId="41" borderId="372" applyNumberFormat="0" applyProtection="0">
      <alignment vertical="center"/>
    </xf>
    <xf numFmtId="4" fontId="53" fillId="41" borderId="373" applyNumberFormat="0" applyProtection="0">
      <alignment vertical="center"/>
    </xf>
    <xf numFmtId="4" fontId="56" fillId="42" borderId="373" applyNumberFormat="0" applyProtection="0">
      <alignment vertical="center"/>
    </xf>
    <xf numFmtId="4" fontId="97" fillId="42" borderId="372" applyNumberFormat="0" applyProtection="0">
      <alignment vertical="center"/>
    </xf>
    <xf numFmtId="4" fontId="97" fillId="42" borderId="372" applyNumberFormat="0" applyProtection="0">
      <alignment vertical="center"/>
    </xf>
    <xf numFmtId="4" fontId="53" fillId="42" borderId="373" applyNumberFormat="0" applyProtection="0">
      <alignment horizontal="left" vertical="center" indent="1"/>
    </xf>
    <xf numFmtId="4" fontId="63" fillId="42" borderId="372" applyNumberFormat="0" applyProtection="0">
      <alignment horizontal="left" vertical="center" indent="1"/>
    </xf>
    <xf numFmtId="4" fontId="63" fillId="42" borderId="372" applyNumberFormat="0" applyProtection="0">
      <alignment horizontal="left" vertical="center" indent="1"/>
    </xf>
    <xf numFmtId="4" fontId="53" fillId="42" borderId="373" applyNumberFormat="0" applyProtection="0">
      <alignment horizontal="left" vertical="center" indent="1"/>
    </xf>
    <xf numFmtId="0" fontId="53" fillId="42" borderId="373" applyNumberFormat="0" applyProtection="0">
      <alignment horizontal="left" vertical="top" indent="1"/>
    </xf>
    <xf numFmtId="0" fontId="58" fillId="41" borderId="373" applyNumberFormat="0" applyProtection="0">
      <alignment horizontal="left" vertical="top" indent="1"/>
    </xf>
    <xf numFmtId="0" fontId="58" fillId="41" borderId="373" applyNumberFormat="0" applyProtection="0">
      <alignment horizontal="left" vertical="top" indent="1"/>
    </xf>
    <xf numFmtId="4" fontId="63" fillId="87" borderId="372" applyNumberFormat="0" applyProtection="0">
      <alignment horizontal="left" vertical="center" indent="1"/>
    </xf>
    <xf numFmtId="4" fontId="63" fillId="87" borderId="372" applyNumberFormat="0" applyProtection="0">
      <alignment horizontal="left" vertical="center" indent="1"/>
    </xf>
    <xf numFmtId="4" fontId="55" fillId="30" borderId="373" applyNumberFormat="0" applyProtection="0">
      <alignment horizontal="right" vertical="center"/>
    </xf>
    <xf numFmtId="4" fontId="63" fillId="30" borderId="372" applyNumberFormat="0" applyProtection="0">
      <alignment horizontal="right" vertical="center"/>
    </xf>
    <xf numFmtId="4" fontId="63" fillId="30" borderId="372" applyNumberFormat="0" applyProtection="0">
      <alignment horizontal="right" vertical="center"/>
    </xf>
    <xf numFmtId="4" fontId="55" fillId="31" borderId="373" applyNumberFormat="0" applyProtection="0">
      <alignment horizontal="right" vertical="center"/>
    </xf>
    <xf numFmtId="4" fontId="63" fillId="88" borderId="372" applyNumberFormat="0" applyProtection="0">
      <alignment horizontal="right" vertical="center"/>
    </xf>
    <xf numFmtId="4" fontId="63" fillId="88" borderId="372" applyNumberFormat="0" applyProtection="0">
      <alignment horizontal="right" vertical="center"/>
    </xf>
    <xf numFmtId="4" fontId="55" fillId="35" borderId="373" applyNumberFormat="0" applyProtection="0">
      <alignment horizontal="right" vertical="center"/>
    </xf>
    <xf numFmtId="4" fontId="63" fillId="35" borderId="374" applyNumberFormat="0" applyProtection="0">
      <alignment horizontal="right" vertical="center"/>
    </xf>
    <xf numFmtId="4" fontId="63" fillId="35" borderId="374" applyNumberFormat="0" applyProtection="0">
      <alignment horizontal="right" vertical="center"/>
    </xf>
    <xf numFmtId="4" fontId="55" fillId="33" borderId="373" applyNumberFormat="0" applyProtection="0">
      <alignment horizontal="right" vertical="center"/>
    </xf>
    <xf numFmtId="4" fontId="63" fillId="33" borderId="372" applyNumberFormat="0" applyProtection="0">
      <alignment horizontal="right" vertical="center"/>
    </xf>
    <xf numFmtId="4" fontId="63" fillId="33" borderId="372" applyNumberFormat="0" applyProtection="0">
      <alignment horizontal="right" vertical="center"/>
    </xf>
    <xf numFmtId="4" fontId="55" fillId="34" borderId="373" applyNumberFormat="0" applyProtection="0">
      <alignment horizontal="right" vertical="center"/>
    </xf>
    <xf numFmtId="4" fontId="63" fillId="34" borderId="372" applyNumberFormat="0" applyProtection="0">
      <alignment horizontal="right" vertical="center"/>
    </xf>
    <xf numFmtId="4" fontId="63" fillId="34" borderId="372" applyNumberFormat="0" applyProtection="0">
      <alignment horizontal="right" vertical="center"/>
    </xf>
    <xf numFmtId="4" fontId="55" fillId="37" borderId="373" applyNumberFormat="0" applyProtection="0">
      <alignment horizontal="right" vertical="center"/>
    </xf>
    <xf numFmtId="4" fontId="63" fillId="37" borderId="372" applyNumberFormat="0" applyProtection="0">
      <alignment horizontal="right" vertical="center"/>
    </xf>
    <xf numFmtId="4" fontId="63" fillId="37" borderId="372" applyNumberFormat="0" applyProtection="0">
      <alignment horizontal="right" vertical="center"/>
    </xf>
    <xf numFmtId="4" fontId="55" fillId="36" borderId="373" applyNumberFormat="0" applyProtection="0">
      <alignment horizontal="right" vertical="center"/>
    </xf>
    <xf numFmtId="4" fontId="63" fillId="36" borderId="372" applyNumberFormat="0" applyProtection="0">
      <alignment horizontal="right" vertical="center"/>
    </xf>
    <xf numFmtId="4" fontId="63" fillId="36" borderId="372" applyNumberFormat="0" applyProtection="0">
      <alignment horizontal="right" vertical="center"/>
    </xf>
    <xf numFmtId="4" fontId="55" fillId="44" borderId="373" applyNumberFormat="0" applyProtection="0">
      <alignment horizontal="right" vertical="center"/>
    </xf>
    <xf numFmtId="4" fontId="63" fillId="44" borderId="372" applyNumberFormat="0" applyProtection="0">
      <alignment horizontal="right" vertical="center"/>
    </xf>
    <xf numFmtId="4" fontId="63" fillId="44" borderId="372" applyNumberFormat="0" applyProtection="0">
      <alignment horizontal="right" vertical="center"/>
    </xf>
    <xf numFmtId="4" fontId="55" fillId="32" borderId="373" applyNumberFormat="0" applyProtection="0">
      <alignment horizontal="right" vertical="center"/>
    </xf>
    <xf numFmtId="4" fontId="63" fillId="32" borderId="372" applyNumberFormat="0" applyProtection="0">
      <alignment horizontal="right" vertical="center"/>
    </xf>
    <xf numFmtId="4" fontId="63" fillId="32" borderId="372" applyNumberFormat="0" applyProtection="0">
      <alignment horizontal="right" vertical="center"/>
    </xf>
    <xf numFmtId="4" fontId="63" fillId="45" borderId="374" applyNumberFormat="0" applyProtection="0">
      <alignment horizontal="left" vertical="center" indent="1"/>
    </xf>
    <xf numFmtId="4" fontId="63" fillId="45" borderId="374" applyNumberFormat="0" applyProtection="0">
      <alignment horizontal="left" vertical="center" indent="1"/>
    </xf>
    <xf numFmtId="4" fontId="5" fillId="91" borderId="374" applyNumberFormat="0" applyProtection="0">
      <alignment horizontal="left" vertical="center" indent="1"/>
    </xf>
    <xf numFmtId="4" fontId="5" fillId="91" borderId="374" applyNumberFormat="0" applyProtection="0">
      <alignment horizontal="left" vertical="center" indent="1"/>
    </xf>
    <xf numFmtId="4" fontId="5" fillId="91" borderId="374" applyNumberFormat="0" applyProtection="0">
      <alignment horizontal="left" vertical="center" indent="1"/>
    </xf>
    <xf numFmtId="4" fontId="5" fillId="91" borderId="374" applyNumberFormat="0" applyProtection="0">
      <alignment horizontal="left" vertical="center" indent="1"/>
    </xf>
    <xf numFmtId="0" fontId="74" fillId="78" borderId="372" applyNumberFormat="0" applyAlignment="0" applyProtection="0"/>
    <xf numFmtId="4" fontId="63" fillId="0" borderId="374" applyNumberFormat="0" applyProtection="0">
      <alignment horizontal="right" vertical="center"/>
    </xf>
    <xf numFmtId="4" fontId="63" fillId="0" borderId="374" applyNumberFormat="0" applyProtection="0">
      <alignment horizontal="right" vertical="center"/>
    </xf>
    <xf numFmtId="4" fontId="63" fillId="0" borderId="374" applyNumberFormat="0" applyProtection="0">
      <alignment horizontal="right" vertical="center"/>
    </xf>
    <xf numFmtId="4" fontId="63" fillId="0" borderId="374" applyNumberFormat="0" applyProtection="0">
      <alignment horizontal="right" vertical="center"/>
    </xf>
    <xf numFmtId="4" fontId="63" fillId="0" borderId="374" applyNumberFormat="0" applyProtection="0">
      <alignment horizontal="right" vertical="center"/>
    </xf>
    <xf numFmtId="4" fontId="102" fillId="52" borderId="374" applyNumberFormat="0" applyProtection="0">
      <alignment horizontal="left" vertical="center" indent="1"/>
    </xf>
    <xf numFmtId="4" fontId="102" fillId="52" borderId="374" applyNumberFormat="0" applyProtection="0">
      <alignment horizontal="left" vertical="center" indent="1"/>
    </xf>
    <xf numFmtId="4" fontId="60" fillId="46" borderId="373" applyNumberFormat="0" applyProtection="0">
      <alignment horizontal="right" vertical="center"/>
    </xf>
    <xf numFmtId="4" fontId="104" fillId="96" borderId="372" applyNumberFormat="0" applyProtection="0">
      <alignment horizontal="right" vertical="center"/>
    </xf>
    <xf numFmtId="4" fontId="104" fillId="96" borderId="372" applyNumberFormat="0" applyProtection="0">
      <alignment horizontal="right" vertical="center"/>
    </xf>
    <xf numFmtId="0" fontId="63" fillId="94" borderId="371" applyNumberFormat="0" applyProtection="0">
      <alignment horizontal="left" vertical="center" indent="1"/>
    </xf>
    <xf numFmtId="0" fontId="63" fillId="94" borderId="371" applyNumberFormat="0" applyProtection="0">
      <alignment horizontal="left" vertical="center" indent="1"/>
    </xf>
    <xf numFmtId="0" fontId="63" fillId="77" borderId="372" applyNumberFormat="0" applyProtection="0">
      <alignment horizontal="left" vertical="center" indent="1"/>
    </xf>
    <xf numFmtId="0" fontId="63" fillId="46" borderId="372" applyNumberFormat="0" applyProtection="0">
      <alignment horizontal="left" vertical="center" indent="1"/>
    </xf>
    <xf numFmtId="0" fontId="63" fillId="86" borderId="371" applyNumberFormat="0" applyProtection="0">
      <alignment horizontal="left" vertical="center" indent="1"/>
    </xf>
    <xf numFmtId="0" fontId="63" fillId="86" borderId="371" applyNumberFormat="0" applyProtection="0">
      <alignment horizontal="left" vertical="center" indent="1"/>
    </xf>
    <xf numFmtId="0" fontId="63" fillId="46" borderId="372" applyNumberFormat="0" applyProtection="0">
      <alignment horizontal="left" vertical="center" indent="1"/>
    </xf>
    <xf numFmtId="0" fontId="64" fillId="91" borderId="376" applyBorder="0"/>
    <xf numFmtId="4" fontId="100" fillId="0" borderId="371" applyNumberFormat="0" applyProtection="0">
      <alignment vertical="center"/>
    </xf>
    <xf numFmtId="4" fontId="100" fillId="0" borderId="371" applyNumberFormat="0" applyProtection="0">
      <alignment vertical="center"/>
    </xf>
    <xf numFmtId="4" fontId="97" fillId="40" borderId="375" applyNumberFormat="0" applyProtection="0">
      <alignment vertical="center"/>
    </xf>
    <xf numFmtId="4" fontId="97" fillId="40" borderId="375" applyNumberFormat="0" applyProtection="0">
      <alignment vertical="center"/>
    </xf>
    <xf numFmtId="4" fontId="95" fillId="0" borderId="375" applyNumberFormat="0" applyProtection="0">
      <alignment horizontal="right" vertical="center"/>
    </xf>
    <xf numFmtId="4" fontId="63" fillId="0" borderId="374" applyNumberFormat="0" applyProtection="0">
      <alignment horizontal="right" vertical="center"/>
    </xf>
    <xf numFmtId="4" fontId="63" fillId="0" borderId="374" applyNumberFormat="0" applyProtection="0">
      <alignment horizontal="right" vertical="center"/>
    </xf>
    <xf numFmtId="4" fontId="63" fillId="0" borderId="374" applyNumberFormat="0" applyProtection="0">
      <alignment horizontal="right" vertical="center"/>
    </xf>
    <xf numFmtId="4" fontId="63" fillId="0" borderId="374" applyNumberFormat="0" applyProtection="0">
      <alignment horizontal="right" vertical="center"/>
    </xf>
    <xf numFmtId="4" fontId="63" fillId="0" borderId="372" applyNumberFormat="0" applyProtection="0">
      <alignment horizontal="right" vertical="center"/>
    </xf>
    <xf numFmtId="4" fontId="63" fillId="0" borderId="372" applyNumberFormat="0" applyProtection="0">
      <alignment horizontal="right" vertical="center"/>
    </xf>
    <xf numFmtId="4" fontId="63" fillId="0" borderId="374" applyNumberFormat="0" applyProtection="0">
      <alignment horizontal="right" vertical="center"/>
    </xf>
    <xf numFmtId="4" fontId="96" fillId="92" borderId="371" applyNumberFormat="0" applyProtection="0">
      <alignment horizontal="right" vertical="center"/>
    </xf>
    <xf numFmtId="4" fontId="96" fillId="92" borderId="371" applyNumberFormat="0" applyProtection="0">
      <alignment horizontal="right" vertical="center"/>
    </xf>
    <xf numFmtId="4" fontId="97" fillId="7" borderId="372" applyNumberFormat="0" applyProtection="0">
      <alignment horizontal="right" vertical="center"/>
    </xf>
    <xf numFmtId="4" fontId="97" fillId="7" borderId="372" applyNumberFormat="0" applyProtection="0">
      <alignment horizontal="right" vertical="center"/>
    </xf>
    <xf numFmtId="4" fontId="95" fillId="51" borderId="375" applyNumberFormat="0" applyProtection="0">
      <alignment horizontal="center" vertical="center" wrapText="1"/>
    </xf>
    <xf numFmtId="4" fontId="63" fillId="86" borderId="371" applyNumberFormat="0" applyProtection="0">
      <alignment horizontal="left" vertical="center" indent="1"/>
    </xf>
    <xf numFmtId="4" fontId="63" fillId="86" borderId="371" applyNumberFormat="0" applyProtection="0">
      <alignment horizontal="left" vertical="center" indent="1"/>
    </xf>
    <xf numFmtId="4" fontId="63" fillId="86" borderId="371" applyNumberFormat="0" applyProtection="0">
      <alignment horizontal="left" vertical="center" indent="1"/>
    </xf>
    <xf numFmtId="4" fontId="63" fillId="86" borderId="371" applyNumberFormat="0" applyProtection="0">
      <alignment horizontal="left" vertical="center" indent="1"/>
    </xf>
    <xf numFmtId="4" fontId="63" fillId="87" borderId="372" applyNumberFormat="0" applyProtection="0">
      <alignment horizontal="left" vertical="center" indent="1"/>
    </xf>
    <xf numFmtId="4" fontId="63" fillId="87" borderId="372" applyNumberFormat="0" applyProtection="0">
      <alignment horizontal="left" vertical="center" indent="1"/>
    </xf>
    <xf numFmtId="4" fontId="101" fillId="52" borderId="371" applyNumberFormat="0" applyProtection="0">
      <alignment horizontal="left" vertical="center" indent="1"/>
    </xf>
    <xf numFmtId="4" fontId="101" fillId="52" borderId="371" applyNumberFormat="0" applyProtection="0">
      <alignment horizontal="left" vertical="center" indent="1"/>
    </xf>
    <xf numFmtId="4" fontId="102" fillId="52" borderId="374" applyNumberFormat="0" applyProtection="0">
      <alignment horizontal="left" vertical="center" indent="1"/>
    </xf>
    <xf numFmtId="4" fontId="102" fillId="52" borderId="374" applyNumberFormat="0" applyProtection="0">
      <alignment horizontal="left" vertical="center" indent="1"/>
    </xf>
    <xf numFmtId="0" fontId="63" fillId="98" borderId="375"/>
    <xf numFmtId="0" fontId="100" fillId="0" borderId="371"/>
    <xf numFmtId="0" fontId="100" fillId="0" borderId="371"/>
    <xf numFmtId="0" fontId="63" fillId="98" borderId="375"/>
    <xf numFmtId="4" fontId="100" fillId="0" borderId="371" applyNumberFormat="0" applyProtection="0">
      <alignment horizontal="right" vertical="center"/>
    </xf>
    <xf numFmtId="4" fontId="100" fillId="0" borderId="371" applyNumberFormat="0" applyProtection="0">
      <alignment horizontal="right" vertical="center"/>
    </xf>
    <xf numFmtId="4" fontId="104" fillId="96" borderId="372" applyNumberFormat="0" applyProtection="0">
      <alignment horizontal="right" vertical="center"/>
    </xf>
    <xf numFmtId="4" fontId="104" fillId="96" borderId="372" applyNumberFormat="0" applyProtection="0">
      <alignment horizontal="right" vertical="center"/>
    </xf>
    <xf numFmtId="0" fontId="53" fillId="0" borderId="377" applyNumberFormat="0" applyFill="0" applyAlignment="0" applyProtection="0"/>
    <xf numFmtId="0" fontId="79" fillId="0" borderId="378" applyNumberFormat="0" applyFill="0" applyAlignment="0" applyProtection="0"/>
    <xf numFmtId="4" fontId="53" fillId="42" borderId="373" applyNumberFormat="0" applyProtection="0">
      <alignment horizontal="left" vertical="center" indent="1"/>
    </xf>
    <xf numFmtId="4" fontId="63" fillId="87" borderId="372" applyNumberFormat="0" applyProtection="0">
      <alignment horizontal="left" vertical="center" indent="1"/>
    </xf>
    <xf numFmtId="0" fontId="53" fillId="42" borderId="373" applyNumberFormat="0" applyProtection="0">
      <alignment horizontal="left" vertical="top" indent="1"/>
    </xf>
    <xf numFmtId="4" fontId="97" fillId="42" borderId="372" applyNumberFormat="0" applyProtection="0">
      <alignment vertical="center"/>
    </xf>
    <xf numFmtId="4" fontId="56" fillId="42" borderId="373" applyNumberFormat="0" applyProtection="0">
      <alignment vertical="center"/>
    </xf>
    <xf numFmtId="0" fontId="9" fillId="0" borderId="385">
      <alignment horizontal="left" vertical="center"/>
    </xf>
    <xf numFmtId="10" fontId="63" fillId="40" borderId="370" applyNumberFormat="0" applyBorder="0" applyAlignment="0" applyProtection="0"/>
    <xf numFmtId="10" fontId="63" fillId="40" borderId="370" applyNumberFormat="0" applyBorder="0" applyAlignment="0" applyProtection="0"/>
    <xf numFmtId="4" fontId="53" fillId="42" borderId="373" applyNumberFormat="0" applyProtection="0">
      <alignment horizontal="left" vertical="center" indent="1"/>
    </xf>
    <xf numFmtId="0" fontId="58" fillId="41" borderId="373" applyNumberFormat="0" applyProtection="0">
      <alignment horizontal="left" vertical="top" indent="1"/>
    </xf>
    <xf numFmtId="4" fontId="63" fillId="86" borderId="371" applyNumberFormat="0" applyProtection="0">
      <alignment horizontal="left" vertical="center" indent="1"/>
    </xf>
    <xf numFmtId="4" fontId="55" fillId="30" borderId="373" applyNumberFormat="0" applyProtection="0">
      <alignment horizontal="right" vertical="center"/>
    </xf>
    <xf numFmtId="4" fontId="95" fillId="30" borderId="371" applyNumberFormat="0" applyProtection="0">
      <alignment horizontal="right" vertical="center"/>
    </xf>
    <xf numFmtId="4" fontId="58" fillId="42" borderId="373" applyNumberFormat="0" applyProtection="0">
      <alignment vertical="center"/>
    </xf>
    <xf numFmtId="4" fontId="58" fillId="42" borderId="373" applyNumberFormat="0" applyProtection="0">
      <alignment vertical="center"/>
    </xf>
    <xf numFmtId="4" fontId="117" fillId="42" borderId="373" applyNumberFormat="0" applyProtection="0">
      <alignment vertical="center"/>
    </xf>
    <xf numFmtId="4" fontId="58" fillId="42" borderId="373" applyNumberFormat="0" applyProtection="0">
      <alignment horizontal="left" vertical="center" indent="1"/>
    </xf>
    <xf numFmtId="4" fontId="58" fillId="42" borderId="373" applyNumberFormat="0" applyProtection="0">
      <alignment horizontal="left" vertical="center" indent="1"/>
    </xf>
    <xf numFmtId="0" fontId="58" fillId="42" borderId="373" applyNumberFormat="0" applyProtection="0">
      <alignment horizontal="left" vertical="top" indent="1"/>
    </xf>
    <xf numFmtId="4" fontId="63" fillId="35" borderId="374" applyNumberFormat="0" applyProtection="0">
      <alignment horizontal="right" vertical="center"/>
    </xf>
    <xf numFmtId="4" fontId="95" fillId="0" borderId="370" applyNumberFormat="0" applyProtection="0">
      <alignment horizontal="left" vertical="center" indent="1"/>
    </xf>
    <xf numFmtId="4" fontId="95" fillId="35" borderId="371" applyNumberFormat="0" applyProtection="0">
      <alignment horizontal="right" vertical="center"/>
    </xf>
    <xf numFmtId="4" fontId="95" fillId="104" borderId="373" applyNumberFormat="0" applyProtection="0">
      <alignment horizontal="right" vertical="center"/>
    </xf>
    <xf numFmtId="4" fontId="95" fillId="105" borderId="373" applyNumberFormat="0" applyProtection="0">
      <alignment horizontal="right" vertical="center"/>
    </xf>
    <xf numFmtId="4" fontId="95" fillId="106" borderId="373" applyNumberFormat="0" applyProtection="0">
      <alignment horizontal="right" vertical="center"/>
    </xf>
    <xf numFmtId="4" fontId="95" fillId="100" borderId="373" applyNumberFormat="0" applyProtection="0">
      <alignment horizontal="right" vertical="center"/>
    </xf>
    <xf numFmtId="4" fontId="95" fillId="107" borderId="373" applyNumberFormat="0" applyProtection="0">
      <alignment horizontal="right" vertical="center"/>
    </xf>
    <xf numFmtId="4" fontId="95" fillId="108" borderId="373" applyNumberFormat="0" applyProtection="0">
      <alignment horizontal="right" vertical="center"/>
    </xf>
    <xf numFmtId="4" fontId="95" fillId="109" borderId="373" applyNumberFormat="0" applyProtection="0">
      <alignment horizontal="right" vertical="center"/>
    </xf>
    <xf numFmtId="4" fontId="95" fillId="110" borderId="373" applyNumberFormat="0" applyProtection="0">
      <alignment horizontal="right" vertical="center"/>
    </xf>
    <xf numFmtId="4" fontId="95" fillId="102" borderId="373" applyNumberFormat="0" applyProtection="0">
      <alignment horizontal="right" vertical="center"/>
    </xf>
    <xf numFmtId="4" fontId="55" fillId="34" borderId="373" applyNumberFormat="0" applyProtection="0">
      <alignment horizontal="right" vertical="center"/>
    </xf>
    <xf numFmtId="4" fontId="95" fillId="0" borderId="370" applyNumberFormat="0" applyProtection="0">
      <alignment horizontal="left" vertical="center" indent="1"/>
    </xf>
    <xf numFmtId="4" fontId="63" fillId="34" borderId="372" applyNumberFormat="0" applyProtection="0">
      <alignment horizontal="right" vertical="center"/>
    </xf>
    <xf numFmtId="4" fontId="95" fillId="37" borderId="371" applyNumberFormat="0" applyProtection="0">
      <alignment horizontal="right" vertical="center"/>
    </xf>
    <xf numFmtId="4" fontId="95" fillId="37" borderId="371" applyNumberFormat="0" applyProtection="0">
      <alignment horizontal="right" vertical="center"/>
    </xf>
    <xf numFmtId="4" fontId="55" fillId="37" borderId="373" applyNumberFormat="0" applyProtection="0">
      <alignment horizontal="right" vertical="center"/>
    </xf>
    <xf numFmtId="4" fontId="63" fillId="44" borderId="372" applyNumberFormat="0" applyProtection="0">
      <alignment horizontal="right" vertical="center"/>
    </xf>
    <xf numFmtId="4" fontId="55" fillId="44" borderId="373" applyNumberFormat="0" applyProtection="0">
      <alignment horizontal="right" vertical="center"/>
    </xf>
    <xf numFmtId="0" fontId="89" fillId="73" borderId="372" applyNumberFormat="0" applyAlignment="0" applyProtection="0"/>
    <xf numFmtId="4" fontId="53" fillId="41" borderId="373" applyNumberFormat="0" applyProtection="0">
      <alignment vertical="center"/>
    </xf>
    <xf numFmtId="0" fontId="64" fillId="0" borderId="374" applyNumberFormat="0" applyProtection="0">
      <alignment horizontal="left" vertical="center" indent="1"/>
    </xf>
    <xf numFmtId="0" fontId="64" fillId="0" borderId="374" applyNumberFormat="0" applyProtection="0">
      <alignment horizontal="left" vertical="center" indent="1"/>
    </xf>
    <xf numFmtId="0" fontId="63" fillId="47" borderId="373" applyNumberFormat="0" applyProtection="0">
      <alignment horizontal="left" vertical="top" indent="1"/>
    </xf>
    <xf numFmtId="0" fontId="64" fillId="0" borderId="370" applyNumberFormat="0" applyProtection="0">
      <alignment horizontal="left" vertical="center" indent="1"/>
    </xf>
    <xf numFmtId="0" fontId="64" fillId="0" borderId="370" applyNumberFormat="0" applyProtection="0">
      <alignment horizontal="left" vertical="center" indent="1"/>
    </xf>
    <xf numFmtId="0" fontId="63" fillId="43" borderId="373" applyNumberFormat="0" applyProtection="0">
      <alignment horizontal="left" vertical="top" indent="1"/>
    </xf>
    <xf numFmtId="0" fontId="64" fillId="0" borderId="370" applyNumberFormat="0" applyProtection="0">
      <alignment horizontal="left" vertical="center" indent="1"/>
    </xf>
    <xf numFmtId="0" fontId="63" fillId="49" borderId="373" applyNumberFormat="0" applyProtection="0">
      <alignment horizontal="left" vertical="top" indent="1"/>
    </xf>
    <xf numFmtId="0" fontId="64" fillId="0" borderId="370" applyNumberFormat="0" applyProtection="0">
      <alignment horizontal="left" vertical="center" indent="1"/>
    </xf>
    <xf numFmtId="0" fontId="63" fillId="50" borderId="373" applyNumberFormat="0" applyProtection="0">
      <alignment horizontal="left" vertical="top" indent="1"/>
    </xf>
    <xf numFmtId="4" fontId="95" fillId="40" borderId="373" applyNumberFormat="0" applyProtection="0">
      <alignment vertical="center"/>
    </xf>
    <xf numFmtId="4" fontId="96" fillId="40" borderId="373" applyNumberFormat="0" applyProtection="0">
      <alignment vertical="center"/>
    </xf>
    <xf numFmtId="4" fontId="95" fillId="40" borderId="373" applyNumberFormat="0" applyProtection="0">
      <alignment horizontal="left" vertical="center" indent="1"/>
    </xf>
    <xf numFmtId="0" fontId="95" fillId="40" borderId="373" applyNumberFormat="0" applyProtection="0">
      <alignment horizontal="left" vertical="top" indent="1"/>
    </xf>
    <xf numFmtId="4" fontId="96" fillId="50" borderId="373" applyNumberFormat="0" applyProtection="0">
      <alignment horizontal="right" vertical="center"/>
    </xf>
    <xf numFmtId="4" fontId="118" fillId="0" borderId="370" applyNumberFormat="0" applyProtection="0">
      <alignment horizontal="center" vertical="center" wrapText="1"/>
    </xf>
    <xf numFmtId="4" fontId="118" fillId="0" borderId="370" applyNumberFormat="0" applyProtection="0">
      <alignment horizontal="center" vertical="center" wrapText="1"/>
    </xf>
    <xf numFmtId="0" fontId="95" fillId="0" borderId="370" applyNumberFormat="0" applyProtection="0">
      <alignment horizontal="center" vertical="center" wrapText="1"/>
    </xf>
    <xf numFmtId="0" fontId="58" fillId="0" borderId="370" applyNumberFormat="0" applyProtection="0">
      <alignment horizontal="center" vertical="center" wrapText="1"/>
    </xf>
    <xf numFmtId="0" fontId="95" fillId="0" borderId="370" applyNumberFormat="0" applyProtection="0">
      <alignment horizontal="center" vertical="center" wrapText="1"/>
    </xf>
    <xf numFmtId="4" fontId="103" fillId="0" borderId="370" applyNumberFormat="0" applyProtection="0">
      <alignment horizontal="left" vertical="center" indent="1"/>
    </xf>
    <xf numFmtId="4" fontId="119" fillId="50" borderId="373" applyNumberFormat="0" applyProtection="0">
      <alignment horizontal="right" vertical="center"/>
    </xf>
    <xf numFmtId="0" fontId="9" fillId="0" borderId="385">
      <alignment horizontal="left" vertical="center"/>
    </xf>
    <xf numFmtId="10" fontId="63" fillId="40" borderId="370" applyNumberFormat="0" applyBorder="0" applyAlignment="0" applyProtection="0"/>
    <xf numFmtId="10" fontId="63" fillId="40" borderId="370" applyNumberFormat="0" applyBorder="0" applyAlignment="0" applyProtection="0"/>
    <xf numFmtId="0" fontId="89" fillId="73" borderId="372" applyNumberFormat="0" applyAlignment="0" applyProtection="0"/>
    <xf numFmtId="4" fontId="63" fillId="36" borderId="372" applyNumberFormat="0" applyProtection="0">
      <alignment horizontal="right" vertical="center"/>
    </xf>
    <xf numFmtId="4" fontId="95" fillId="44" borderId="371" applyNumberFormat="0" applyProtection="0">
      <alignment horizontal="right" vertical="center"/>
    </xf>
    <xf numFmtId="4" fontId="55" fillId="35" borderId="373" applyNumberFormat="0" applyProtection="0">
      <alignment horizontal="right" vertical="center"/>
    </xf>
    <xf numFmtId="4" fontId="95" fillId="92" borderId="371" applyNumberFormat="0" applyProtection="0">
      <alignment horizontal="left" vertical="center" indent="1"/>
    </xf>
    <xf numFmtId="4" fontId="99" fillId="93" borderId="371" applyNumberFormat="0" applyProtection="0">
      <alignment horizontal="left" vertical="center" indent="1"/>
    </xf>
    <xf numFmtId="0" fontId="5" fillId="96" borderId="370" applyNumberFormat="0">
      <protection locked="0"/>
    </xf>
    <xf numFmtId="0" fontId="5" fillId="96" borderId="370" applyNumberFormat="0">
      <protection locked="0"/>
    </xf>
    <xf numFmtId="0" fontId="95" fillId="48" borderId="373" applyNumberFormat="0" applyProtection="0">
      <alignment horizontal="left" vertical="top" indent="1"/>
    </xf>
    <xf numFmtId="0" fontId="63" fillId="98" borderId="370"/>
    <xf numFmtId="0" fontId="63" fillId="98" borderId="370"/>
    <xf numFmtId="0" fontId="63" fillId="72" borderId="372" applyNumberFormat="0" applyFont="0" applyAlignment="0" applyProtection="0"/>
    <xf numFmtId="0" fontId="63" fillId="72" borderId="372" applyNumberFormat="0" applyFont="0" applyAlignment="0" applyProtection="0"/>
    <xf numFmtId="0" fontId="5" fillId="72" borderId="382" applyNumberFormat="0" applyFont="0" applyAlignment="0" applyProtection="0"/>
    <xf numFmtId="0" fontId="5" fillId="72" borderId="382" applyNumberFormat="0" applyFont="0" applyAlignment="0" applyProtection="0"/>
    <xf numFmtId="0" fontId="63" fillId="72" borderId="372" applyNumberFormat="0" applyFont="0" applyAlignment="0" applyProtection="0"/>
    <xf numFmtId="0" fontId="63" fillId="72" borderId="372" applyNumberFormat="0" applyFont="0" applyAlignment="0" applyProtection="0"/>
    <xf numFmtId="0" fontId="63" fillId="72" borderId="372" applyNumberFormat="0" applyFont="0" applyAlignment="0" applyProtection="0"/>
    <xf numFmtId="0" fontId="63" fillId="72" borderId="372" applyNumberFormat="0" applyFont="0" applyAlignment="0" applyProtection="0"/>
    <xf numFmtId="0" fontId="63" fillId="72" borderId="372" applyNumberFormat="0" applyFont="0" applyAlignment="0" applyProtection="0"/>
    <xf numFmtId="0" fontId="63" fillId="72" borderId="372" applyNumberFormat="0" applyFont="0" applyAlignment="0" applyProtection="0"/>
    <xf numFmtId="0" fontId="63" fillId="72" borderId="372" applyNumberFormat="0" applyFont="0" applyAlignment="0" applyProtection="0"/>
    <xf numFmtId="0" fontId="63" fillId="72" borderId="372" applyNumberFormat="0" applyFont="0" applyAlignment="0" applyProtection="0"/>
    <xf numFmtId="0" fontId="52" fillId="85" borderId="383" applyNumberFormat="0" applyAlignment="0" applyProtection="0"/>
    <xf numFmtId="0" fontId="52" fillId="85" borderId="383" applyNumberFormat="0" applyAlignment="0" applyProtection="0"/>
    <xf numFmtId="0" fontId="94" fillId="78" borderId="384" applyNumberFormat="0" applyAlignment="0" applyProtection="0"/>
    <xf numFmtId="0" fontId="94" fillId="78" borderId="384" applyNumberFormat="0" applyAlignment="0" applyProtection="0"/>
    <xf numFmtId="0" fontId="55" fillId="43" borderId="373" applyNumberFormat="0" applyProtection="0">
      <alignment horizontal="centerContinuous" vertical="top"/>
    </xf>
    <xf numFmtId="4" fontId="58" fillId="42" borderId="373" applyNumberFormat="0" applyProtection="0">
      <alignment vertical="center"/>
    </xf>
    <xf numFmtId="4" fontId="58" fillId="42" borderId="373" applyNumberFormat="0" applyProtection="0">
      <alignment vertical="center"/>
    </xf>
    <xf numFmtId="0" fontId="73" fillId="77" borderId="380" applyNumberFormat="0" applyAlignment="0" applyProtection="0"/>
    <xf numFmtId="0" fontId="74" fillId="78" borderId="372" applyNumberFormat="0" applyAlignment="0" applyProtection="0"/>
    <xf numFmtId="4" fontId="63" fillId="41" borderId="372" applyNumberFormat="0" applyProtection="0">
      <alignment vertical="center"/>
    </xf>
    <xf numFmtId="4" fontId="63" fillId="41" borderId="372" applyNumberFormat="0" applyProtection="0">
      <alignment vertical="center"/>
    </xf>
    <xf numFmtId="4" fontId="63" fillId="41" borderId="372" applyNumberFormat="0" applyProtection="0">
      <alignment vertical="center"/>
    </xf>
    <xf numFmtId="4" fontId="63" fillId="41" borderId="372" applyNumberFormat="0" applyProtection="0">
      <alignment vertical="center"/>
    </xf>
    <xf numFmtId="4" fontId="53" fillId="41" borderId="373" applyNumberFormat="0" applyProtection="0">
      <alignment vertical="center"/>
    </xf>
    <xf numFmtId="4" fontId="53" fillId="41" borderId="373" applyNumberFormat="0" applyProtection="0">
      <alignment vertical="center"/>
    </xf>
    <xf numFmtId="4" fontId="53" fillId="41" borderId="373" applyNumberFormat="0" applyProtection="0">
      <alignment vertical="center"/>
    </xf>
    <xf numFmtId="4" fontId="53" fillId="41" borderId="373" applyNumberFormat="0" applyProtection="0">
      <alignment vertical="center"/>
    </xf>
    <xf numFmtId="4" fontId="56" fillId="42" borderId="373" applyNumberFormat="0" applyProtection="0">
      <alignment vertical="center"/>
    </xf>
    <xf numFmtId="4" fontId="56" fillId="42" borderId="373" applyNumberFormat="0" applyProtection="0">
      <alignment vertical="center"/>
    </xf>
    <xf numFmtId="4" fontId="97" fillId="42" borderId="372" applyNumberFormat="0" applyProtection="0">
      <alignment vertical="center"/>
    </xf>
    <xf numFmtId="4" fontId="97" fillId="42" borderId="372" applyNumberFormat="0" applyProtection="0">
      <alignment vertical="center"/>
    </xf>
    <xf numFmtId="4" fontId="97" fillId="42" borderId="372" applyNumberFormat="0" applyProtection="0">
      <alignment vertical="center"/>
    </xf>
    <xf numFmtId="4" fontId="97" fillId="42" borderId="372" applyNumberFormat="0" applyProtection="0">
      <alignment vertical="center"/>
    </xf>
    <xf numFmtId="4" fontId="56" fillId="42" borderId="373" applyNumberFormat="0" applyProtection="0">
      <alignment vertical="center"/>
    </xf>
    <xf numFmtId="4" fontId="56" fillId="42" borderId="373" applyNumberFormat="0" applyProtection="0">
      <alignment vertical="center"/>
    </xf>
    <xf numFmtId="4" fontId="58" fillId="42" borderId="373" applyNumberFormat="0" applyProtection="0">
      <alignment horizontal="left" vertical="center" indent="1"/>
    </xf>
    <xf numFmtId="4" fontId="58" fillId="42" borderId="373" applyNumberFormat="0" applyProtection="0">
      <alignment horizontal="left" vertical="center" indent="1"/>
    </xf>
    <xf numFmtId="4" fontId="63" fillId="42" borderId="372" applyNumberFormat="0" applyProtection="0">
      <alignment horizontal="left" vertical="center" indent="1"/>
    </xf>
    <xf numFmtId="4" fontId="63" fillId="42" borderId="372" applyNumberFormat="0" applyProtection="0">
      <alignment horizontal="left" vertical="center" indent="1"/>
    </xf>
    <xf numFmtId="4" fontId="63" fillId="42" borderId="372" applyNumberFormat="0" applyProtection="0">
      <alignment horizontal="left" vertical="center" indent="1"/>
    </xf>
    <xf numFmtId="4" fontId="63" fillId="42" borderId="372" applyNumberFormat="0" applyProtection="0">
      <alignment horizontal="left" vertical="center" indent="1"/>
    </xf>
    <xf numFmtId="4" fontId="53" fillId="42" borderId="373" applyNumberFormat="0" applyProtection="0">
      <alignment horizontal="left" vertical="center" indent="1"/>
    </xf>
    <xf numFmtId="4" fontId="53" fillId="42" borderId="373" applyNumberFormat="0" applyProtection="0">
      <alignment horizontal="left" vertical="center" indent="1"/>
    </xf>
    <xf numFmtId="4" fontId="53" fillId="42" borderId="373" applyNumberFormat="0" applyProtection="0">
      <alignment horizontal="left" vertical="center" indent="1"/>
    </xf>
    <xf numFmtId="4" fontId="53" fillId="42" borderId="373" applyNumberFormat="0" applyProtection="0">
      <alignment horizontal="left" vertical="center" indent="1"/>
    </xf>
    <xf numFmtId="0" fontId="53" fillId="42" borderId="373" applyNumberFormat="0" applyProtection="0">
      <alignment horizontal="left" vertical="top" indent="1"/>
    </xf>
    <xf numFmtId="0" fontId="53" fillId="42" borderId="373" applyNumberFormat="0" applyProtection="0">
      <alignment horizontal="left" vertical="top" indent="1"/>
    </xf>
    <xf numFmtId="0" fontId="58" fillId="41" borderId="373" applyNumberFormat="0" applyProtection="0">
      <alignment horizontal="left" vertical="top" indent="1"/>
    </xf>
    <xf numFmtId="0" fontId="58" fillId="41" borderId="373" applyNumberFormat="0" applyProtection="0">
      <alignment horizontal="left" vertical="top" indent="1"/>
    </xf>
    <xf numFmtId="0" fontId="58" fillId="41" borderId="373" applyNumberFormat="0" applyProtection="0">
      <alignment horizontal="left" vertical="top" indent="1"/>
    </xf>
    <xf numFmtId="0" fontId="58" fillId="41" borderId="373" applyNumberFormat="0" applyProtection="0">
      <alignment horizontal="left" vertical="top" indent="1"/>
    </xf>
    <xf numFmtId="0" fontId="53" fillId="42" borderId="373" applyNumberFormat="0" applyProtection="0">
      <alignment horizontal="left" vertical="top" indent="1"/>
    </xf>
    <xf numFmtId="0" fontId="53" fillId="42" borderId="373" applyNumberFormat="0" applyProtection="0">
      <alignment horizontal="left" vertical="top" indent="1"/>
    </xf>
    <xf numFmtId="4" fontId="63" fillId="87" borderId="372" applyNumberFormat="0" applyProtection="0">
      <alignment horizontal="left" vertical="center" indent="1"/>
    </xf>
    <xf numFmtId="4" fontId="63" fillId="87" borderId="372" applyNumberFormat="0" applyProtection="0">
      <alignment horizontal="left" vertical="center" indent="1"/>
    </xf>
    <xf numFmtId="4" fontId="63" fillId="87" borderId="372" applyNumberFormat="0" applyProtection="0">
      <alignment horizontal="left" vertical="center" indent="1"/>
    </xf>
    <xf numFmtId="4" fontId="63" fillId="87" borderId="372" applyNumberFormat="0" applyProtection="0">
      <alignment horizontal="left" vertical="center" indent="1"/>
    </xf>
    <xf numFmtId="4" fontId="55" fillId="30" borderId="373" applyNumberFormat="0" applyProtection="0">
      <alignment horizontal="right" vertical="center"/>
    </xf>
    <xf numFmtId="4" fontId="55" fillId="30" borderId="373" applyNumberFormat="0" applyProtection="0">
      <alignment horizontal="right" vertical="center"/>
    </xf>
    <xf numFmtId="4" fontId="63" fillId="30" borderId="372" applyNumberFormat="0" applyProtection="0">
      <alignment horizontal="right" vertical="center"/>
    </xf>
    <xf numFmtId="4" fontId="63" fillId="30" borderId="372" applyNumberFormat="0" applyProtection="0">
      <alignment horizontal="right" vertical="center"/>
    </xf>
    <xf numFmtId="4" fontId="63" fillId="30" borderId="372" applyNumberFormat="0" applyProtection="0">
      <alignment horizontal="right" vertical="center"/>
    </xf>
    <xf numFmtId="4" fontId="63" fillId="30" borderId="372" applyNumberFormat="0" applyProtection="0">
      <alignment horizontal="right" vertical="center"/>
    </xf>
    <xf numFmtId="4" fontId="55" fillId="30" borderId="373" applyNumberFormat="0" applyProtection="0">
      <alignment horizontal="right" vertical="center"/>
    </xf>
    <xf numFmtId="4" fontId="55" fillId="30" borderId="373" applyNumberFormat="0" applyProtection="0">
      <alignment horizontal="right" vertical="center"/>
    </xf>
    <xf numFmtId="4" fontId="55" fillId="31" borderId="373" applyNumberFormat="0" applyProtection="0">
      <alignment horizontal="right" vertical="center"/>
    </xf>
    <xf numFmtId="4" fontId="55" fillId="31" borderId="373" applyNumberFormat="0" applyProtection="0">
      <alignment horizontal="right" vertical="center"/>
    </xf>
    <xf numFmtId="4" fontId="63" fillId="88" borderId="372" applyNumberFormat="0" applyProtection="0">
      <alignment horizontal="right" vertical="center"/>
    </xf>
    <xf numFmtId="4" fontId="63" fillId="88" borderId="372" applyNumberFormat="0" applyProtection="0">
      <alignment horizontal="right" vertical="center"/>
    </xf>
    <xf numFmtId="4" fontId="63" fillId="88" borderId="372" applyNumberFormat="0" applyProtection="0">
      <alignment horizontal="right" vertical="center"/>
    </xf>
    <xf numFmtId="4" fontId="63" fillId="88" borderId="372" applyNumberFormat="0" applyProtection="0">
      <alignment horizontal="right" vertical="center"/>
    </xf>
    <xf numFmtId="4" fontId="55" fillId="31" borderId="373" applyNumberFormat="0" applyProtection="0">
      <alignment horizontal="right" vertical="center"/>
    </xf>
    <xf numFmtId="4" fontId="55" fillId="31" borderId="373" applyNumberFormat="0" applyProtection="0">
      <alignment horizontal="right" vertical="center"/>
    </xf>
    <xf numFmtId="4" fontId="55" fillId="35" borderId="373" applyNumberFormat="0" applyProtection="0">
      <alignment horizontal="right" vertical="center"/>
    </xf>
    <xf numFmtId="4" fontId="55" fillId="35" borderId="373" applyNumberFormat="0" applyProtection="0">
      <alignment horizontal="right" vertical="center"/>
    </xf>
    <xf numFmtId="4" fontId="63" fillId="35" borderId="374" applyNumberFormat="0" applyProtection="0">
      <alignment horizontal="right" vertical="center"/>
    </xf>
    <xf numFmtId="4" fontId="63" fillId="35" borderId="374" applyNumberFormat="0" applyProtection="0">
      <alignment horizontal="right" vertical="center"/>
    </xf>
    <xf numFmtId="4" fontId="55" fillId="35" borderId="373" applyNumberFormat="0" applyProtection="0">
      <alignment horizontal="right" vertical="center"/>
    </xf>
    <xf numFmtId="4" fontId="55" fillId="35" borderId="373" applyNumberFormat="0" applyProtection="0">
      <alignment horizontal="right" vertical="center"/>
    </xf>
    <xf numFmtId="4" fontId="55" fillId="33" borderId="373" applyNumberFormat="0" applyProtection="0">
      <alignment horizontal="right" vertical="center"/>
    </xf>
    <xf numFmtId="4" fontId="55" fillId="33" borderId="373" applyNumberFormat="0" applyProtection="0">
      <alignment horizontal="right" vertical="center"/>
    </xf>
    <xf numFmtId="4" fontId="63" fillId="33" borderId="372" applyNumberFormat="0" applyProtection="0">
      <alignment horizontal="right" vertical="center"/>
    </xf>
    <xf numFmtId="4" fontId="63" fillId="33" borderId="372" applyNumberFormat="0" applyProtection="0">
      <alignment horizontal="right" vertical="center"/>
    </xf>
    <xf numFmtId="4" fontId="63" fillId="33" borderId="372" applyNumberFormat="0" applyProtection="0">
      <alignment horizontal="right" vertical="center"/>
    </xf>
    <xf numFmtId="4" fontId="63" fillId="33" borderId="372" applyNumberFormat="0" applyProtection="0">
      <alignment horizontal="right" vertical="center"/>
    </xf>
    <xf numFmtId="4" fontId="55" fillId="33" borderId="373" applyNumberFormat="0" applyProtection="0">
      <alignment horizontal="right" vertical="center"/>
    </xf>
    <xf numFmtId="4" fontId="55" fillId="33" borderId="373" applyNumberFormat="0" applyProtection="0">
      <alignment horizontal="right" vertical="center"/>
    </xf>
    <xf numFmtId="4" fontId="55" fillId="34" borderId="373" applyNumberFormat="0" applyProtection="0">
      <alignment horizontal="right" vertical="center"/>
    </xf>
    <xf numFmtId="4" fontId="55" fillId="34" borderId="373" applyNumberFormat="0" applyProtection="0">
      <alignment horizontal="right" vertical="center"/>
    </xf>
    <xf numFmtId="4" fontId="63" fillId="34" borderId="372" applyNumberFormat="0" applyProtection="0">
      <alignment horizontal="right" vertical="center"/>
    </xf>
    <xf numFmtId="4" fontId="63" fillId="34" borderId="372" applyNumberFormat="0" applyProtection="0">
      <alignment horizontal="right" vertical="center"/>
    </xf>
    <xf numFmtId="4" fontId="63" fillId="34" borderId="372" applyNumberFormat="0" applyProtection="0">
      <alignment horizontal="right" vertical="center"/>
    </xf>
    <xf numFmtId="4" fontId="63" fillId="34" borderId="372" applyNumberFormat="0" applyProtection="0">
      <alignment horizontal="right" vertical="center"/>
    </xf>
    <xf numFmtId="4" fontId="55" fillId="34" borderId="373" applyNumberFormat="0" applyProtection="0">
      <alignment horizontal="right" vertical="center"/>
    </xf>
    <xf numFmtId="4" fontId="55" fillId="34" borderId="373" applyNumberFormat="0" applyProtection="0">
      <alignment horizontal="right" vertical="center"/>
    </xf>
    <xf numFmtId="4" fontId="55" fillId="37" borderId="373" applyNumberFormat="0" applyProtection="0">
      <alignment horizontal="right" vertical="center"/>
    </xf>
    <xf numFmtId="4" fontId="55" fillId="37" borderId="373" applyNumberFormat="0" applyProtection="0">
      <alignment horizontal="right" vertical="center"/>
    </xf>
    <xf numFmtId="4" fontId="63" fillId="37" borderId="372" applyNumberFormat="0" applyProtection="0">
      <alignment horizontal="right" vertical="center"/>
    </xf>
    <xf numFmtId="4" fontId="63" fillId="37" borderId="372" applyNumberFormat="0" applyProtection="0">
      <alignment horizontal="right" vertical="center"/>
    </xf>
    <xf numFmtId="4" fontId="63" fillId="37" borderId="372" applyNumberFormat="0" applyProtection="0">
      <alignment horizontal="right" vertical="center"/>
    </xf>
    <xf numFmtId="4" fontId="63" fillId="37" borderId="372" applyNumberFormat="0" applyProtection="0">
      <alignment horizontal="right" vertical="center"/>
    </xf>
    <xf numFmtId="4" fontId="55" fillId="37" borderId="373" applyNumberFormat="0" applyProtection="0">
      <alignment horizontal="right" vertical="center"/>
    </xf>
    <xf numFmtId="4" fontId="55" fillId="37" borderId="373" applyNumberFormat="0" applyProtection="0">
      <alignment horizontal="right" vertical="center"/>
    </xf>
    <xf numFmtId="4" fontId="55" fillId="36" borderId="373" applyNumberFormat="0" applyProtection="0">
      <alignment horizontal="right" vertical="center"/>
    </xf>
    <xf numFmtId="4" fontId="55" fillId="36" borderId="373" applyNumberFormat="0" applyProtection="0">
      <alignment horizontal="right" vertical="center"/>
    </xf>
    <xf numFmtId="4" fontId="63" fillId="36" borderId="372" applyNumberFormat="0" applyProtection="0">
      <alignment horizontal="right" vertical="center"/>
    </xf>
    <xf numFmtId="4" fontId="63" fillId="36" borderId="372" applyNumberFormat="0" applyProtection="0">
      <alignment horizontal="right" vertical="center"/>
    </xf>
    <xf numFmtId="4" fontId="63" fillId="36" borderId="372" applyNumberFormat="0" applyProtection="0">
      <alignment horizontal="right" vertical="center"/>
    </xf>
    <xf numFmtId="4" fontId="63" fillId="36" borderId="372" applyNumberFormat="0" applyProtection="0">
      <alignment horizontal="right" vertical="center"/>
    </xf>
    <xf numFmtId="4" fontId="55" fillId="36" borderId="373" applyNumberFormat="0" applyProtection="0">
      <alignment horizontal="right" vertical="center"/>
    </xf>
    <xf numFmtId="4" fontId="55" fillId="36" borderId="373" applyNumberFormat="0" applyProtection="0">
      <alignment horizontal="right" vertical="center"/>
    </xf>
    <xf numFmtId="4" fontId="55" fillId="44" borderId="373" applyNumberFormat="0" applyProtection="0">
      <alignment horizontal="right" vertical="center"/>
    </xf>
    <xf numFmtId="4" fontId="55" fillId="44" borderId="373" applyNumberFormat="0" applyProtection="0">
      <alignment horizontal="right" vertical="center"/>
    </xf>
    <xf numFmtId="4" fontId="63" fillId="44" borderId="372" applyNumberFormat="0" applyProtection="0">
      <alignment horizontal="right" vertical="center"/>
    </xf>
    <xf numFmtId="4" fontId="63" fillId="44" borderId="372" applyNumberFormat="0" applyProtection="0">
      <alignment horizontal="right" vertical="center"/>
    </xf>
    <xf numFmtId="4" fontId="63" fillId="44" borderId="372" applyNumberFormat="0" applyProtection="0">
      <alignment horizontal="right" vertical="center"/>
    </xf>
    <xf numFmtId="4" fontId="63" fillId="44" borderId="372" applyNumberFormat="0" applyProtection="0">
      <alignment horizontal="right" vertical="center"/>
    </xf>
    <xf numFmtId="4" fontId="55" fillId="44" borderId="373" applyNumberFormat="0" applyProtection="0">
      <alignment horizontal="right" vertical="center"/>
    </xf>
    <xf numFmtId="4" fontId="55" fillId="44" borderId="373" applyNumberFormat="0" applyProtection="0">
      <alignment horizontal="right" vertical="center"/>
    </xf>
    <xf numFmtId="4" fontId="55" fillId="32" borderId="373" applyNumberFormat="0" applyProtection="0">
      <alignment horizontal="right" vertical="center"/>
    </xf>
    <xf numFmtId="4" fontId="55" fillId="32" borderId="373" applyNumberFormat="0" applyProtection="0">
      <alignment horizontal="right" vertical="center"/>
    </xf>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4" fontId="63" fillId="32" borderId="372" applyNumberFormat="0" applyProtection="0">
      <alignment horizontal="right" vertical="center"/>
    </xf>
    <xf numFmtId="4" fontId="63" fillId="32" borderId="372" applyNumberFormat="0" applyProtection="0">
      <alignment horizontal="right" vertical="center"/>
    </xf>
    <xf numFmtId="4" fontId="63" fillId="32" borderId="372" applyNumberFormat="0" applyProtection="0">
      <alignment horizontal="right" vertical="center"/>
    </xf>
    <xf numFmtId="4" fontId="63" fillId="32" borderId="372" applyNumberFormat="0" applyProtection="0">
      <alignment horizontal="right" vertical="center"/>
    </xf>
    <xf numFmtId="4" fontId="55" fillId="32" borderId="373" applyNumberFormat="0" applyProtection="0">
      <alignment horizontal="right" vertical="center"/>
    </xf>
    <xf numFmtId="4" fontId="55" fillId="32" borderId="373" applyNumberFormat="0" applyProtection="0">
      <alignment horizontal="right" vertical="center"/>
    </xf>
    <xf numFmtId="0" fontId="89" fillId="73" borderId="372" applyNumberFormat="0" applyAlignment="0" applyProtection="0"/>
    <xf numFmtId="4" fontId="63" fillId="45" borderId="374" applyNumberFormat="0" applyProtection="0">
      <alignment horizontal="left" vertical="center" indent="1"/>
    </xf>
    <xf numFmtId="4" fontId="63" fillId="45" borderId="374" applyNumberFormat="0" applyProtection="0">
      <alignment horizontal="left" vertical="center" indent="1"/>
    </xf>
    <xf numFmtId="4" fontId="5" fillId="91" borderId="374" applyNumberFormat="0" applyProtection="0">
      <alignment horizontal="left" vertical="center" indent="1"/>
    </xf>
    <xf numFmtId="4" fontId="5" fillId="91" borderId="374" applyNumberFormat="0" applyProtection="0">
      <alignment horizontal="left" vertical="center" indent="1"/>
    </xf>
    <xf numFmtId="4" fontId="5" fillId="91" borderId="374" applyNumberFormat="0" applyProtection="0">
      <alignment horizontal="left" vertical="center" indent="1"/>
    </xf>
    <xf numFmtId="4" fontId="5" fillId="91" borderId="374" applyNumberFormat="0" applyProtection="0">
      <alignment horizontal="left" vertical="center" indent="1"/>
    </xf>
    <xf numFmtId="4" fontId="95" fillId="0" borderId="375" applyNumberFormat="0" applyProtection="0">
      <alignment horizontal="right" vertical="center"/>
    </xf>
    <xf numFmtId="4" fontId="95" fillId="0" borderId="375" applyNumberFormat="0" applyProtection="0">
      <alignment horizontal="right" vertical="center"/>
    </xf>
    <xf numFmtId="4" fontId="63" fillId="86" borderId="371" applyNumberFormat="0" applyProtection="0">
      <alignment horizontal="right" vertical="center"/>
    </xf>
    <xf numFmtId="4" fontId="63" fillId="86" borderId="371" applyNumberFormat="0" applyProtection="0">
      <alignment horizontal="right" vertical="center"/>
    </xf>
    <xf numFmtId="4" fontId="63" fillId="86" borderId="371" applyNumberFormat="0" applyProtection="0">
      <alignment horizontal="right" vertical="center"/>
    </xf>
    <xf numFmtId="4" fontId="63" fillId="86" borderId="371" applyNumberFormat="0" applyProtection="0">
      <alignment horizontal="right" vertical="center"/>
    </xf>
    <xf numFmtId="4" fontId="63" fillId="86" borderId="371" applyNumberFormat="0" applyProtection="0">
      <alignment horizontal="right" vertical="center"/>
    </xf>
    <xf numFmtId="4" fontId="63" fillId="86" borderId="371" applyNumberFormat="0" applyProtection="0">
      <alignment horizontal="right" vertical="center"/>
    </xf>
    <xf numFmtId="4" fontId="63" fillId="86" borderId="371" applyNumberFormat="0" applyProtection="0">
      <alignment horizontal="right" vertical="center"/>
    </xf>
    <xf numFmtId="4" fontId="63" fillId="86" borderId="371" applyNumberFormat="0" applyProtection="0">
      <alignment horizontal="right" vertical="center"/>
    </xf>
    <xf numFmtId="4" fontId="63" fillId="48" borderId="372" applyNumberFormat="0" applyProtection="0">
      <alignment horizontal="right" vertical="center"/>
    </xf>
    <xf numFmtId="4" fontId="63" fillId="48" borderId="372" applyNumberFormat="0" applyProtection="0">
      <alignment horizontal="right" vertical="center"/>
    </xf>
    <xf numFmtId="4" fontId="63" fillId="48" borderId="372" applyNumberFormat="0" applyProtection="0">
      <alignment horizontal="right" vertical="center"/>
    </xf>
    <xf numFmtId="4" fontId="63" fillId="48" borderId="372" applyNumberFormat="0" applyProtection="0">
      <alignment horizontal="right" vertical="center"/>
    </xf>
    <xf numFmtId="4" fontId="55" fillId="48" borderId="373" applyNumberFormat="0" applyProtection="0">
      <alignment horizontal="right" vertical="center"/>
    </xf>
    <xf numFmtId="4" fontId="55" fillId="48" borderId="373" applyNumberFormat="0" applyProtection="0">
      <alignment horizontal="right" vertical="center"/>
    </xf>
    <xf numFmtId="4" fontId="63" fillId="46" borderId="374" applyNumberFormat="0" applyProtection="0">
      <alignment horizontal="left" vertical="center" indent="1"/>
    </xf>
    <xf numFmtId="4" fontId="63" fillId="46" borderId="374" applyNumberFormat="0" applyProtection="0">
      <alignment horizontal="left" vertical="center" indent="1"/>
    </xf>
    <xf numFmtId="4" fontId="63" fillId="48" borderId="374" applyNumberFormat="0" applyProtection="0">
      <alignment horizontal="left" vertical="center" indent="1"/>
    </xf>
    <xf numFmtId="4" fontId="63" fillId="48" borderId="374"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63" fillId="94" borderId="372" applyNumberFormat="0" applyProtection="0">
      <alignment horizontal="left" vertical="center" indent="1"/>
    </xf>
    <xf numFmtId="0" fontId="63" fillId="94" borderId="372"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63" fillId="93" borderId="371" applyNumberFormat="0" applyProtection="0">
      <alignment horizontal="left" vertical="center" indent="1"/>
    </xf>
    <xf numFmtId="0" fontId="63" fillId="93" borderId="371"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63" fillId="93" borderId="371" applyNumberFormat="0" applyProtection="0">
      <alignment horizontal="left" vertical="center" indent="1"/>
    </xf>
    <xf numFmtId="0" fontId="63" fillId="93" borderId="371"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63" fillId="94" borderId="372" applyNumberFormat="0" applyProtection="0">
      <alignment horizontal="left" vertical="center" indent="1"/>
    </xf>
    <xf numFmtId="0" fontId="63" fillId="94" borderId="372"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63" fillId="91" borderId="373" applyNumberFormat="0" applyProtection="0">
      <alignment horizontal="left" vertical="top" indent="1"/>
    </xf>
    <xf numFmtId="0" fontId="63" fillId="91"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63" fillId="91" borderId="373" applyNumberFormat="0" applyProtection="0">
      <alignment horizontal="left" vertical="top" indent="1"/>
    </xf>
    <xf numFmtId="0" fontId="63" fillId="91" borderId="373" applyNumberFormat="0" applyProtection="0">
      <alignment horizontal="left" vertical="top" indent="1"/>
    </xf>
    <xf numFmtId="0" fontId="63" fillId="91" borderId="373" applyNumberFormat="0" applyProtection="0">
      <alignment horizontal="left" vertical="top" indent="1"/>
    </xf>
    <xf numFmtId="0" fontId="63" fillId="91"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63" fillId="91" borderId="373" applyNumberFormat="0" applyProtection="0">
      <alignment horizontal="left" vertical="top" indent="1"/>
    </xf>
    <xf numFmtId="0" fontId="63" fillId="91"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63" fillId="93" borderId="372" applyNumberFormat="0" applyProtection="0">
      <alignment horizontal="left" vertical="center" indent="1"/>
    </xf>
    <xf numFmtId="0" fontId="63" fillId="93" borderId="372"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63" fillId="95" borderId="371" applyNumberFormat="0" applyProtection="0">
      <alignment horizontal="left" vertical="center" indent="1"/>
    </xf>
    <xf numFmtId="0" fontId="63" fillId="95" borderId="371"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63" fillId="95" borderId="371" applyNumberFormat="0" applyProtection="0">
      <alignment horizontal="left" vertical="center" indent="1"/>
    </xf>
    <xf numFmtId="0" fontId="63" fillId="95" borderId="371"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63" fillId="93" borderId="372" applyNumberFormat="0" applyProtection="0">
      <alignment horizontal="left" vertical="center" indent="1"/>
    </xf>
    <xf numFmtId="0" fontId="63" fillId="93" borderId="372"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63" fillId="48" borderId="373" applyNumberFormat="0" applyProtection="0">
      <alignment horizontal="left" vertical="top" indent="1"/>
    </xf>
    <xf numFmtId="0" fontId="63" fillId="48"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63" fillId="48" borderId="373" applyNumberFormat="0" applyProtection="0">
      <alignment horizontal="left" vertical="top" indent="1"/>
    </xf>
    <xf numFmtId="0" fontId="63" fillId="48" borderId="373" applyNumberFormat="0" applyProtection="0">
      <alignment horizontal="left" vertical="top" indent="1"/>
    </xf>
    <xf numFmtId="0" fontId="63" fillId="48" borderId="373" applyNumberFormat="0" applyProtection="0">
      <alignment horizontal="left" vertical="top" indent="1"/>
    </xf>
    <xf numFmtId="0" fontId="63" fillId="48"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63" fillId="48" borderId="373" applyNumberFormat="0" applyProtection="0">
      <alignment horizontal="left" vertical="top" indent="1"/>
    </xf>
    <xf numFmtId="0" fontId="63" fillId="48"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63" fillId="77" borderId="372" applyNumberFormat="0" applyProtection="0">
      <alignment horizontal="left" vertical="center" indent="1"/>
    </xf>
    <xf numFmtId="0" fontId="63" fillId="77" borderId="372"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63" fillId="94" borderId="371" applyNumberFormat="0" applyProtection="0">
      <alignment horizontal="left" vertical="center" indent="1"/>
    </xf>
    <xf numFmtId="0" fontId="63" fillId="94" borderId="371"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63" fillId="94" borderId="371" applyNumberFormat="0" applyProtection="0">
      <alignment horizontal="left" vertical="center" indent="1"/>
    </xf>
    <xf numFmtId="0" fontId="63" fillId="94" borderId="371"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63" fillId="77" borderId="372" applyNumberFormat="0" applyProtection="0">
      <alignment horizontal="left" vertical="center" indent="1"/>
    </xf>
    <xf numFmtId="0" fontId="63" fillId="77" borderId="372"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63" fillId="77" borderId="373" applyNumberFormat="0" applyProtection="0">
      <alignment horizontal="left" vertical="top" indent="1"/>
    </xf>
    <xf numFmtId="0" fontId="63" fillId="77"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63" fillId="77" borderId="373" applyNumberFormat="0" applyProtection="0">
      <alignment horizontal="left" vertical="top" indent="1"/>
    </xf>
    <xf numFmtId="0" fontId="63" fillId="77" borderId="373" applyNumberFormat="0" applyProtection="0">
      <alignment horizontal="left" vertical="top" indent="1"/>
    </xf>
    <xf numFmtId="0" fontId="63" fillId="77" borderId="373" applyNumberFormat="0" applyProtection="0">
      <alignment horizontal="left" vertical="top" indent="1"/>
    </xf>
    <xf numFmtId="0" fontId="63" fillId="77"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63" fillId="77" borderId="373" applyNumberFormat="0" applyProtection="0">
      <alignment horizontal="left" vertical="top" indent="1"/>
    </xf>
    <xf numFmtId="0" fontId="63" fillId="77"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63" fillId="46" borderId="372" applyNumberFormat="0" applyProtection="0">
      <alignment horizontal="left" vertical="center" indent="1"/>
    </xf>
    <xf numFmtId="0" fontId="63" fillId="46" borderId="372"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63" fillId="86" borderId="371" applyNumberFormat="0" applyProtection="0">
      <alignment horizontal="left" vertical="center" indent="1"/>
    </xf>
    <xf numFmtId="0" fontId="63" fillId="86" borderId="371"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63" fillId="86" borderId="371" applyNumberFormat="0" applyProtection="0">
      <alignment horizontal="left" vertical="center" indent="1"/>
    </xf>
    <xf numFmtId="0" fontId="63" fillId="86" borderId="371"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63" fillId="46" borderId="372" applyNumberFormat="0" applyProtection="0">
      <alignment horizontal="left" vertical="center" indent="1"/>
    </xf>
    <xf numFmtId="0" fontId="63" fillId="46" borderId="372"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63" fillId="46" borderId="373" applyNumberFormat="0" applyProtection="0">
      <alignment horizontal="left" vertical="top" indent="1"/>
    </xf>
    <xf numFmtId="0" fontId="63" fillId="46"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63" fillId="46" borderId="373" applyNumberFormat="0" applyProtection="0">
      <alignment horizontal="left" vertical="top" indent="1"/>
    </xf>
    <xf numFmtId="0" fontId="63" fillId="46" borderId="373" applyNumberFormat="0" applyProtection="0">
      <alignment horizontal="left" vertical="top" indent="1"/>
    </xf>
    <xf numFmtId="0" fontId="63" fillId="46" borderId="373" applyNumberFormat="0" applyProtection="0">
      <alignment horizontal="left" vertical="top" indent="1"/>
    </xf>
    <xf numFmtId="0" fontId="63" fillId="46"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63" fillId="46" borderId="373" applyNumberFormat="0" applyProtection="0">
      <alignment horizontal="left" vertical="top" indent="1"/>
    </xf>
    <xf numFmtId="0" fontId="63" fillId="46"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96" borderId="375" applyNumberFormat="0">
      <protection locked="0"/>
    </xf>
    <xf numFmtId="0" fontId="5" fillId="96" borderId="375" applyNumberFormat="0">
      <protection locked="0"/>
    </xf>
    <xf numFmtId="0" fontId="5" fillId="96" borderId="375" applyNumberFormat="0">
      <protection locked="0"/>
    </xf>
    <xf numFmtId="0" fontId="5" fillId="96" borderId="375" applyNumberFormat="0">
      <protection locked="0"/>
    </xf>
    <xf numFmtId="0" fontId="64" fillId="91" borderId="376" applyBorder="0"/>
    <xf numFmtId="4" fontId="55" fillId="40" borderId="373" applyNumberFormat="0" applyProtection="0">
      <alignment vertical="center"/>
    </xf>
    <xf numFmtId="4" fontId="55" fillId="40" borderId="373" applyNumberFormat="0" applyProtection="0">
      <alignment vertical="center"/>
    </xf>
    <xf numFmtId="4" fontId="95" fillId="97" borderId="373" applyNumberFormat="0" applyProtection="0">
      <alignment vertical="center"/>
    </xf>
    <xf numFmtId="4" fontId="95" fillId="97" borderId="373" applyNumberFormat="0" applyProtection="0">
      <alignment vertical="center"/>
    </xf>
    <xf numFmtId="4" fontId="95" fillId="97" borderId="373" applyNumberFormat="0" applyProtection="0">
      <alignment vertical="center"/>
    </xf>
    <xf numFmtId="4" fontId="95" fillId="97" borderId="373" applyNumberFormat="0" applyProtection="0">
      <alignment vertical="center"/>
    </xf>
    <xf numFmtId="4" fontId="55" fillId="40" borderId="373" applyNumberFormat="0" applyProtection="0">
      <alignment vertical="center"/>
    </xf>
    <xf numFmtId="4" fontId="55" fillId="40" borderId="373" applyNumberFormat="0" applyProtection="0">
      <alignment vertical="center"/>
    </xf>
    <xf numFmtId="4" fontId="57" fillId="40" borderId="373" applyNumberFormat="0" applyProtection="0">
      <alignment vertical="center"/>
    </xf>
    <xf numFmtId="4" fontId="57" fillId="40" borderId="373" applyNumberFormat="0" applyProtection="0">
      <alignment vertical="center"/>
    </xf>
    <xf numFmtId="4" fontId="100" fillId="0" borderId="371" applyNumberFormat="0" applyProtection="0">
      <alignment vertical="center"/>
    </xf>
    <xf numFmtId="4" fontId="100" fillId="0" borderId="371" applyNumberFormat="0" applyProtection="0">
      <alignment vertical="center"/>
    </xf>
    <xf numFmtId="4" fontId="100" fillId="0" borderId="371" applyNumberFormat="0" applyProtection="0">
      <alignment vertical="center"/>
    </xf>
    <xf numFmtId="4" fontId="100" fillId="0" borderId="371" applyNumberFormat="0" applyProtection="0">
      <alignment vertical="center"/>
    </xf>
    <xf numFmtId="4" fontId="97" fillId="40" borderId="375" applyNumberFormat="0" applyProtection="0">
      <alignment vertical="center"/>
    </xf>
    <xf numFmtId="4" fontId="97" fillId="40" borderId="375" applyNumberFormat="0" applyProtection="0">
      <alignment vertical="center"/>
    </xf>
    <xf numFmtId="4" fontId="97" fillId="40" borderId="375" applyNumberFormat="0" applyProtection="0">
      <alignment vertical="center"/>
    </xf>
    <xf numFmtId="4" fontId="97" fillId="40" borderId="375" applyNumberFormat="0" applyProtection="0">
      <alignment vertical="center"/>
    </xf>
    <xf numFmtId="4" fontId="57" fillId="40" borderId="373" applyNumberFormat="0" applyProtection="0">
      <alignment vertical="center"/>
    </xf>
    <xf numFmtId="4" fontId="57" fillId="40" borderId="373" applyNumberFormat="0" applyProtection="0">
      <alignment vertical="center"/>
    </xf>
    <xf numFmtId="4" fontId="55" fillId="40" borderId="373" applyNumberFormat="0" applyProtection="0">
      <alignment horizontal="left" vertical="center" indent="1"/>
    </xf>
    <xf numFmtId="4" fontId="55" fillId="40" borderId="373" applyNumberFormat="0" applyProtection="0">
      <alignment horizontal="left" vertical="center" indent="1"/>
    </xf>
    <xf numFmtId="4" fontId="95" fillId="94" borderId="373" applyNumberFormat="0" applyProtection="0">
      <alignment horizontal="left" vertical="center" indent="1"/>
    </xf>
    <xf numFmtId="4" fontId="95" fillId="94" borderId="373" applyNumberFormat="0" applyProtection="0">
      <alignment horizontal="left" vertical="center" indent="1"/>
    </xf>
    <xf numFmtId="4" fontId="95" fillId="94" borderId="373" applyNumberFormat="0" applyProtection="0">
      <alignment horizontal="left" vertical="center" indent="1"/>
    </xf>
    <xf numFmtId="4" fontId="95" fillId="94" borderId="373" applyNumberFormat="0" applyProtection="0">
      <alignment horizontal="left" vertical="center" indent="1"/>
    </xf>
    <xf numFmtId="4" fontId="55" fillId="40" borderId="373" applyNumberFormat="0" applyProtection="0">
      <alignment horizontal="left" vertical="center" indent="1"/>
    </xf>
    <xf numFmtId="4" fontId="55" fillId="40" borderId="373" applyNumberFormat="0" applyProtection="0">
      <alignment horizontal="left" vertical="center" indent="1"/>
    </xf>
    <xf numFmtId="0" fontId="55" fillId="40" borderId="373" applyNumberFormat="0" applyProtection="0">
      <alignment horizontal="left" vertical="top" indent="1"/>
    </xf>
    <xf numFmtId="0" fontId="55" fillId="40" borderId="373" applyNumberFormat="0" applyProtection="0">
      <alignment horizontal="left" vertical="top" indent="1"/>
    </xf>
    <xf numFmtId="0" fontId="95" fillId="97" borderId="373" applyNumberFormat="0" applyProtection="0">
      <alignment horizontal="left" vertical="top" indent="1"/>
    </xf>
    <xf numFmtId="0" fontId="95" fillId="97" borderId="373" applyNumberFormat="0" applyProtection="0">
      <alignment horizontal="left" vertical="top" indent="1"/>
    </xf>
    <xf numFmtId="0" fontId="95" fillId="97" borderId="373" applyNumberFormat="0" applyProtection="0">
      <alignment horizontal="left" vertical="top" indent="1"/>
    </xf>
    <xf numFmtId="0" fontId="95" fillId="97" borderId="373" applyNumberFormat="0" applyProtection="0">
      <alignment horizontal="left" vertical="top" indent="1"/>
    </xf>
    <xf numFmtId="0" fontId="55" fillId="40" borderId="373" applyNumberFormat="0" applyProtection="0">
      <alignment horizontal="left" vertical="top" indent="1"/>
    </xf>
    <xf numFmtId="0" fontId="55" fillId="40" borderId="373" applyNumberFormat="0" applyProtection="0">
      <alignment horizontal="left" vertical="top" indent="1"/>
    </xf>
    <xf numFmtId="4" fontId="55" fillId="46" borderId="373" applyNumberFormat="0" applyProtection="0">
      <alignment horizontal="right" vertical="center"/>
    </xf>
    <xf numFmtId="4" fontId="95" fillId="0" borderId="375" applyNumberFormat="0" applyProtection="0">
      <alignment horizontal="right" vertical="center"/>
    </xf>
    <xf numFmtId="4" fontId="95" fillId="0" borderId="375" applyNumberFormat="0" applyProtection="0">
      <alignment horizontal="right" vertical="center"/>
    </xf>
    <xf numFmtId="4" fontId="55" fillId="46" borderId="373" applyNumberFormat="0" applyProtection="0">
      <alignment horizontal="right" vertical="center"/>
    </xf>
    <xf numFmtId="4" fontId="55" fillId="46" borderId="373" applyNumberFormat="0" applyProtection="0">
      <alignment horizontal="right" vertical="center"/>
    </xf>
    <xf numFmtId="4" fontId="63" fillId="0" borderId="374" applyNumberFormat="0" applyProtection="0">
      <alignment horizontal="right" vertical="center"/>
    </xf>
    <xf numFmtId="4" fontId="63" fillId="0" borderId="374" applyNumberFormat="0" applyProtection="0">
      <alignment horizontal="right" vertical="center"/>
    </xf>
    <xf numFmtId="4" fontId="63" fillId="0" borderId="374" applyNumberFormat="0" applyProtection="0">
      <alignment horizontal="right" vertical="center"/>
    </xf>
    <xf numFmtId="4" fontId="63" fillId="0" borderId="374" applyNumberFormat="0" applyProtection="0">
      <alignment horizontal="right" vertical="center"/>
    </xf>
    <xf numFmtId="4" fontId="63" fillId="0" borderId="372" applyNumberFormat="0" applyProtection="0">
      <alignment horizontal="right" vertical="center"/>
    </xf>
    <xf numFmtId="4" fontId="63" fillId="0" borderId="372" applyNumberFormat="0" applyProtection="0">
      <alignment horizontal="right" vertical="center"/>
    </xf>
    <xf numFmtId="4" fontId="63" fillId="0" borderId="372" applyNumberFormat="0" applyProtection="0">
      <alignment horizontal="right" vertical="center"/>
    </xf>
    <xf numFmtId="4" fontId="63" fillId="0" borderId="372" applyNumberFormat="0" applyProtection="0">
      <alignment horizontal="right" vertical="center"/>
    </xf>
    <xf numFmtId="4" fontId="63" fillId="0" borderId="374" applyNumberFormat="0" applyProtection="0">
      <alignment horizontal="right" vertical="center"/>
    </xf>
    <xf numFmtId="4" fontId="55" fillId="46" borderId="373" applyNumberFormat="0" applyProtection="0">
      <alignment horizontal="right" vertical="center"/>
    </xf>
    <xf numFmtId="4" fontId="55" fillId="46" borderId="373" applyNumberFormat="0" applyProtection="0">
      <alignment horizontal="right" vertical="center"/>
    </xf>
    <xf numFmtId="4" fontId="55" fillId="46" borderId="373" applyNumberFormat="0" applyProtection="0">
      <alignment horizontal="right" vertical="center"/>
    </xf>
    <xf numFmtId="4" fontId="57" fillId="46" borderId="373" applyNumberFormat="0" applyProtection="0">
      <alignment horizontal="right" vertical="center"/>
    </xf>
    <xf numFmtId="4" fontId="57" fillId="46" borderId="373" applyNumberFormat="0" applyProtection="0">
      <alignment horizontal="right" vertical="center"/>
    </xf>
    <xf numFmtId="4" fontId="97" fillId="7" borderId="372" applyNumberFormat="0" applyProtection="0">
      <alignment horizontal="right" vertical="center"/>
    </xf>
    <xf numFmtId="4" fontId="97" fillId="7" borderId="372" applyNumberFormat="0" applyProtection="0">
      <alignment horizontal="right" vertical="center"/>
    </xf>
    <xf numFmtId="4" fontId="97" fillId="7" borderId="372" applyNumberFormat="0" applyProtection="0">
      <alignment horizontal="right" vertical="center"/>
    </xf>
    <xf numFmtId="4" fontId="97" fillId="7" borderId="372" applyNumberFormat="0" applyProtection="0">
      <alignment horizontal="right" vertical="center"/>
    </xf>
    <xf numFmtId="4" fontId="57" fillId="46" borderId="373" applyNumberFormat="0" applyProtection="0">
      <alignment horizontal="right" vertical="center"/>
    </xf>
    <xf numFmtId="4" fontId="57" fillId="46" borderId="373" applyNumberFormat="0" applyProtection="0">
      <alignment horizontal="right" vertical="center"/>
    </xf>
    <xf numFmtId="4" fontId="95" fillId="51" borderId="375" applyNumberFormat="0" applyProtection="0">
      <alignment horizontal="center" vertical="center" wrapText="1"/>
    </xf>
    <xf numFmtId="4" fontId="95" fillId="51" borderId="375" applyNumberFormat="0" applyProtection="0">
      <alignment horizontal="center" vertical="center" wrapText="1"/>
    </xf>
    <xf numFmtId="4" fontId="55" fillId="48" borderId="373" applyNumberFormat="0" applyProtection="0">
      <alignment horizontal="left" vertical="center" indent="1"/>
    </xf>
    <xf numFmtId="4" fontId="55" fillId="48" borderId="373" applyNumberFormat="0" applyProtection="0">
      <alignment horizontal="left" vertical="center" indent="1"/>
    </xf>
    <xf numFmtId="4" fontId="63" fillId="87" borderId="372" applyNumberFormat="0" applyProtection="0">
      <alignment horizontal="left" vertical="center" indent="1"/>
    </xf>
    <xf numFmtId="4" fontId="63" fillId="87" borderId="372" applyNumberFormat="0" applyProtection="0">
      <alignment horizontal="left" vertical="center" indent="1"/>
    </xf>
    <xf numFmtId="4" fontId="63" fillId="87" borderId="372" applyNumberFormat="0" applyProtection="0">
      <alignment horizontal="left" vertical="center" indent="1"/>
    </xf>
    <xf numFmtId="4" fontId="63" fillId="87" borderId="372" applyNumberFormat="0" applyProtection="0">
      <alignment horizontal="left" vertical="center" indent="1"/>
    </xf>
    <xf numFmtId="4" fontId="55" fillId="48" borderId="373" applyNumberFormat="0" applyProtection="0">
      <alignment horizontal="left" vertical="center" indent="1"/>
    </xf>
    <xf numFmtId="4" fontId="55" fillId="48" borderId="373" applyNumberFormat="0" applyProtection="0">
      <alignment horizontal="left" vertical="center" indent="1"/>
    </xf>
    <xf numFmtId="4" fontId="55" fillId="48" borderId="373" applyNumberFormat="0" applyProtection="0">
      <alignment horizontal="left" vertical="center" indent="1"/>
    </xf>
    <xf numFmtId="4" fontId="55" fillId="48" borderId="373" applyNumberFormat="0" applyProtection="0">
      <alignment horizontal="left" vertical="center" indent="1"/>
    </xf>
    <xf numFmtId="0" fontId="55" fillId="43" borderId="373" applyNumberFormat="0" applyProtection="0">
      <alignment horizontal="left" vertical="top" indent="1"/>
    </xf>
    <xf numFmtId="0" fontId="55" fillId="43" borderId="373" applyNumberFormat="0" applyProtection="0">
      <alignment horizontal="left" vertical="top" indent="1"/>
    </xf>
    <xf numFmtId="0" fontId="55" fillId="43" borderId="373" applyNumberFormat="0" applyProtection="0">
      <alignment horizontal="right" vertical="top"/>
    </xf>
    <xf numFmtId="0" fontId="55" fillId="43" borderId="373" applyNumberFormat="0" applyProtection="0">
      <alignment horizontal="right" vertical="top"/>
    </xf>
    <xf numFmtId="0" fontId="95" fillId="48" borderId="373" applyNumberFormat="0" applyProtection="0">
      <alignment horizontal="left" vertical="top" indent="1"/>
    </xf>
    <xf numFmtId="0" fontId="95" fillId="48" borderId="373" applyNumberFormat="0" applyProtection="0">
      <alignment horizontal="left" vertical="top" indent="1"/>
    </xf>
    <xf numFmtId="0" fontId="53" fillId="43" borderId="373" applyNumberFormat="0" applyProtection="0">
      <alignment horizontal="left" vertical="top" indent="1"/>
    </xf>
    <xf numFmtId="0" fontId="53" fillId="43" borderId="373" applyNumberFormat="0" applyProtection="0">
      <alignment horizontal="left" vertical="top" indent="1"/>
    </xf>
    <xf numFmtId="0" fontId="55" fillId="43" borderId="373" applyNumberFormat="0" applyProtection="0">
      <alignment horizontal="right" vertical="top"/>
    </xf>
    <xf numFmtId="0" fontId="55" fillId="43" borderId="373" applyNumberFormat="0" applyProtection="0">
      <alignment horizontal="right" vertical="top"/>
    </xf>
    <xf numFmtId="0" fontId="55" fillId="43" borderId="373" applyNumberFormat="0" applyProtection="0">
      <alignment horizontal="centerContinuous" vertical="top"/>
    </xf>
    <xf numFmtId="0" fontId="55" fillId="43" borderId="373" applyNumberFormat="0" applyProtection="0">
      <alignment horizontal="centerContinuous" vertical="top"/>
    </xf>
    <xf numFmtId="0" fontId="55" fillId="43" borderId="373" applyNumberFormat="0" applyProtection="0">
      <alignment horizontal="centerContinuous" vertical="top"/>
    </xf>
    <xf numFmtId="0" fontId="55" fillId="43" borderId="373" applyNumberFormat="0" applyProtection="0">
      <alignment horizontal="centerContinuous" vertical="top"/>
    </xf>
    <xf numFmtId="4" fontId="102" fillId="52" borderId="374" applyNumberFormat="0" applyProtection="0">
      <alignment horizontal="left" vertical="center" indent="1"/>
    </xf>
    <xf numFmtId="4" fontId="102" fillId="52" borderId="374" applyNumberFormat="0" applyProtection="0">
      <alignment horizontal="left" vertical="center" indent="1"/>
    </xf>
    <xf numFmtId="4" fontId="60" fillId="46" borderId="373" applyNumberFormat="0" applyProtection="0">
      <alignment horizontal="right" vertical="center"/>
    </xf>
    <xf numFmtId="4" fontId="60" fillId="46" borderId="373" applyNumberFormat="0" applyProtection="0">
      <alignment horizontal="right" vertical="center"/>
    </xf>
    <xf numFmtId="4" fontId="104" fillId="96" borderId="372" applyNumberFormat="0" applyProtection="0">
      <alignment horizontal="right" vertical="center"/>
    </xf>
    <xf numFmtId="4" fontId="104" fillId="96" borderId="372" applyNumberFormat="0" applyProtection="0">
      <alignment horizontal="right" vertical="center"/>
    </xf>
    <xf numFmtId="4" fontId="104" fillId="96" borderId="372" applyNumberFormat="0" applyProtection="0">
      <alignment horizontal="right" vertical="center"/>
    </xf>
    <xf numFmtId="4" fontId="104" fillId="96" borderId="372" applyNumberFormat="0" applyProtection="0">
      <alignment horizontal="right" vertical="center"/>
    </xf>
    <xf numFmtId="4" fontId="60" fillId="46" borderId="373" applyNumberFormat="0" applyProtection="0">
      <alignment horizontal="right" vertical="center"/>
    </xf>
    <xf numFmtId="4" fontId="60" fillId="46" borderId="373" applyNumberFormat="0" applyProtection="0">
      <alignment horizontal="right" vertical="center"/>
    </xf>
    <xf numFmtId="0" fontId="53" fillId="0" borderId="377" applyNumberFormat="0" applyFill="0" applyAlignment="0" applyProtection="0"/>
    <xf numFmtId="0" fontId="79" fillId="0" borderId="378" applyNumberFormat="0" applyFill="0" applyAlignment="0" applyProtection="0"/>
    <xf numFmtId="4" fontId="58" fillId="42" borderId="373" applyNumberFormat="0" applyProtection="0">
      <alignment vertical="center"/>
    </xf>
    <xf numFmtId="4" fontId="5" fillId="91" borderId="374" applyNumberFormat="0" applyProtection="0">
      <alignment horizontal="left" vertical="center" indent="1"/>
    </xf>
    <xf numFmtId="4" fontId="58" fillId="90" borderId="371" applyNumberFormat="0" applyProtection="0">
      <alignment horizontal="left" vertical="center" indent="1"/>
    </xf>
    <xf numFmtId="4" fontId="5" fillId="91" borderId="374" applyNumberFormat="0" applyProtection="0">
      <alignment horizontal="left" vertical="center" indent="1"/>
    </xf>
    <xf numFmtId="4" fontId="63" fillId="45" borderId="374" applyNumberFormat="0" applyProtection="0">
      <alignment horizontal="left" vertical="center" indent="1"/>
    </xf>
    <xf numFmtId="4" fontId="63" fillId="45" borderId="374" applyNumberFormat="0" applyProtection="0">
      <alignment horizontal="left" vertical="center" indent="1"/>
    </xf>
    <xf numFmtId="4" fontId="58" fillId="90" borderId="371" applyNumberFormat="0" applyProtection="0">
      <alignment horizontal="left" vertical="center" indent="1"/>
    </xf>
    <xf numFmtId="4" fontId="95" fillId="44" borderId="371" applyNumberFormat="0" applyProtection="0">
      <alignment horizontal="right" vertical="center"/>
    </xf>
    <xf numFmtId="4" fontId="95" fillId="44" borderId="371" applyNumberFormat="0" applyProtection="0">
      <alignment horizontal="right" vertical="center"/>
    </xf>
    <xf numFmtId="4" fontId="63" fillId="36" borderId="372" applyNumberFormat="0" applyProtection="0">
      <alignment horizontal="right" vertical="center"/>
    </xf>
    <xf numFmtId="4" fontId="63" fillId="34" borderId="372" applyNumberFormat="0" applyProtection="0">
      <alignment horizontal="right" vertical="center"/>
    </xf>
    <xf numFmtId="0" fontId="89" fillId="73" borderId="372" applyNumberFormat="0" applyAlignment="0" applyProtection="0"/>
    <xf numFmtId="10" fontId="63" fillId="40" borderId="375" applyNumberFormat="0" applyBorder="0" applyAlignment="0" applyProtection="0"/>
    <xf numFmtId="4" fontId="53" fillId="41" borderId="373" applyNumberFormat="0" applyProtection="0">
      <alignment vertical="center"/>
    </xf>
    <xf numFmtId="4" fontId="56" fillId="42" borderId="373" applyNumberFormat="0" applyProtection="0">
      <alignment vertical="center"/>
    </xf>
    <xf numFmtId="4" fontId="53" fillId="42" borderId="373" applyNumberFormat="0" applyProtection="0">
      <alignment horizontal="left" vertical="center" indent="1"/>
    </xf>
    <xf numFmtId="0" fontId="53" fillId="42" borderId="373" applyNumberFormat="0" applyProtection="0">
      <alignment horizontal="left" vertical="top" indent="1"/>
    </xf>
    <xf numFmtId="4" fontId="55" fillId="30" borderId="373" applyNumberFormat="0" applyProtection="0">
      <alignment horizontal="right" vertical="center"/>
    </xf>
    <xf numFmtId="4" fontId="55" fillId="31" borderId="373" applyNumberFormat="0" applyProtection="0">
      <alignment horizontal="right" vertical="center"/>
    </xf>
    <xf numFmtId="4" fontId="55" fillId="35" borderId="373" applyNumberFormat="0" applyProtection="0">
      <alignment horizontal="right" vertical="center"/>
    </xf>
    <xf numFmtId="4" fontId="55" fillId="33" borderId="373" applyNumberFormat="0" applyProtection="0">
      <alignment horizontal="right" vertical="center"/>
    </xf>
    <xf numFmtId="4" fontId="55" fillId="34" borderId="373" applyNumberFormat="0" applyProtection="0">
      <alignment horizontal="right" vertical="center"/>
    </xf>
    <xf numFmtId="4" fontId="55" fillId="37" borderId="373" applyNumberFormat="0" applyProtection="0">
      <alignment horizontal="right" vertical="center"/>
    </xf>
    <xf numFmtId="4" fontId="55" fillId="36" borderId="373" applyNumberFormat="0" applyProtection="0">
      <alignment horizontal="right" vertical="center"/>
    </xf>
    <xf numFmtId="4" fontId="55" fillId="44" borderId="373" applyNumberFormat="0" applyProtection="0">
      <alignment horizontal="right" vertical="center"/>
    </xf>
    <xf numFmtId="4" fontId="55" fillId="32" borderId="373" applyNumberFormat="0" applyProtection="0">
      <alignment horizontal="right" vertical="center"/>
    </xf>
    <xf numFmtId="0" fontId="73" fillId="77" borderId="380" applyNumberFormat="0" applyAlignment="0" applyProtection="0"/>
    <xf numFmtId="4" fontId="60" fillId="46" borderId="373" applyNumberFormat="0" applyProtection="0">
      <alignment horizontal="right" vertical="center"/>
    </xf>
    <xf numFmtId="0" fontId="63" fillId="77" borderId="372" applyNumberFormat="0" applyProtection="0">
      <alignment horizontal="left" vertical="center" indent="1"/>
    </xf>
    <xf numFmtId="0" fontId="63" fillId="93" borderId="372" applyNumberFormat="0" applyProtection="0">
      <alignment horizontal="left" vertical="center" indent="1"/>
    </xf>
    <xf numFmtId="0" fontId="63" fillId="95" borderId="371" applyNumberFormat="0" applyProtection="0">
      <alignment horizontal="left" vertical="center" indent="1"/>
    </xf>
    <xf numFmtId="0" fontId="63" fillId="95" borderId="371" applyNumberFormat="0" applyProtection="0">
      <alignment horizontal="left" vertical="center" indent="1"/>
    </xf>
    <xf numFmtId="0" fontId="63" fillId="93" borderId="372" applyNumberFormat="0" applyProtection="0">
      <alignment horizontal="left" vertical="center" indent="1"/>
    </xf>
    <xf numFmtId="0" fontId="63" fillId="94" borderId="372" applyNumberFormat="0" applyProtection="0">
      <alignment horizontal="left" vertical="center" indent="1"/>
    </xf>
    <xf numFmtId="0" fontId="63" fillId="93" borderId="371" applyNumberFormat="0" applyProtection="0">
      <alignment horizontal="left" vertical="center" indent="1"/>
    </xf>
    <xf numFmtId="0" fontId="63" fillId="93" borderId="371" applyNumberFormat="0" applyProtection="0">
      <alignment horizontal="left" vertical="center" indent="1"/>
    </xf>
    <xf numFmtId="0" fontId="63" fillId="94" borderId="372" applyNumberFormat="0" applyProtection="0">
      <alignment horizontal="left" vertical="center" indent="1"/>
    </xf>
    <xf numFmtId="4" fontId="63" fillId="48" borderId="374" applyNumberFormat="0" applyProtection="0">
      <alignment horizontal="left" vertical="center" indent="1"/>
    </xf>
    <xf numFmtId="4" fontId="63" fillId="48" borderId="374" applyNumberFormat="0" applyProtection="0">
      <alignment horizontal="left" vertical="center" indent="1"/>
    </xf>
    <xf numFmtId="4" fontId="63" fillId="46" borderId="374" applyNumberFormat="0" applyProtection="0">
      <alignment horizontal="left" vertical="center" indent="1"/>
    </xf>
    <xf numFmtId="4" fontId="63" fillId="46" borderId="374" applyNumberFormat="0" applyProtection="0">
      <alignment horizontal="left" vertical="center" indent="1"/>
    </xf>
    <xf numFmtId="4" fontId="63" fillId="48" borderId="372" applyNumberFormat="0" applyProtection="0">
      <alignment horizontal="right" vertical="center"/>
    </xf>
    <xf numFmtId="4" fontId="63" fillId="48" borderId="372" applyNumberFormat="0" applyProtection="0">
      <alignment horizontal="right" vertical="center"/>
    </xf>
    <xf numFmtId="4" fontId="63" fillId="86" borderId="371" applyNumberFormat="0" applyProtection="0">
      <alignment horizontal="right" vertical="center"/>
    </xf>
    <xf numFmtId="4" fontId="63" fillId="86" borderId="371" applyNumberFormat="0" applyProtection="0">
      <alignment horizontal="right" vertical="center"/>
    </xf>
    <xf numFmtId="4" fontId="63" fillId="86" borderId="371" applyNumberFormat="0" applyProtection="0">
      <alignment horizontal="right" vertical="center"/>
    </xf>
    <xf numFmtId="4" fontId="63" fillId="86" borderId="371" applyNumberFormat="0" applyProtection="0">
      <alignment horizontal="right" vertical="center"/>
    </xf>
    <xf numFmtId="4" fontId="98" fillId="51" borderId="375" applyNumberFormat="0" applyProtection="0">
      <alignment horizontal="right" vertical="center"/>
    </xf>
    <xf numFmtId="4" fontId="5" fillId="91" borderId="374" applyNumberFormat="0" applyProtection="0">
      <alignment horizontal="left" vertical="center" indent="1"/>
    </xf>
    <xf numFmtId="0" fontId="73" fillId="77" borderId="380" applyNumberFormat="0" applyAlignment="0" applyProtection="0"/>
    <xf numFmtId="0" fontId="74" fillId="78" borderId="372" applyNumberFormat="0" applyAlignment="0" applyProtection="0"/>
    <xf numFmtId="4" fontId="5" fillId="91" borderId="374" applyNumberFormat="0" applyProtection="0">
      <alignment horizontal="left" vertical="center" indent="1"/>
    </xf>
    <xf numFmtId="4" fontId="53" fillId="91" borderId="371" applyNumberFormat="0" applyProtection="0">
      <alignment horizontal="left" vertical="center" indent="1"/>
    </xf>
    <xf numFmtId="4" fontId="53" fillId="91" borderId="371" applyNumberFormat="0" applyProtection="0">
      <alignment horizontal="left" vertical="center" indent="1"/>
    </xf>
    <xf numFmtId="4" fontId="63" fillId="32" borderId="372" applyNumberFormat="0" applyProtection="0">
      <alignment horizontal="right" vertical="center"/>
    </xf>
    <xf numFmtId="4" fontId="63" fillId="32" borderId="372" applyNumberFormat="0" applyProtection="0">
      <alignment horizontal="right" vertical="center"/>
    </xf>
    <xf numFmtId="4" fontId="95" fillId="32" borderId="371" applyNumberFormat="0" applyProtection="0">
      <alignment horizontal="right" vertical="center"/>
    </xf>
    <xf numFmtId="4" fontId="95" fillId="32" borderId="371" applyNumberFormat="0" applyProtection="0">
      <alignment horizontal="right" vertical="center"/>
    </xf>
    <xf numFmtId="4" fontId="63" fillId="44" borderId="372" applyNumberFormat="0" applyProtection="0">
      <alignment horizontal="right" vertical="center"/>
    </xf>
    <xf numFmtId="4" fontId="63" fillId="44" borderId="372" applyNumberFormat="0" applyProtection="0">
      <alignment horizontal="right" vertical="center"/>
    </xf>
    <xf numFmtId="4" fontId="63" fillId="36" borderId="372" applyNumberFormat="0" applyProtection="0">
      <alignment horizontal="right" vertical="center"/>
    </xf>
    <xf numFmtId="4" fontId="95" fillId="36" borderId="371" applyNumberFormat="0" applyProtection="0">
      <alignment horizontal="right" vertical="center"/>
    </xf>
    <xf numFmtId="4" fontId="95" fillId="36" borderId="371" applyNumberFormat="0" applyProtection="0">
      <alignment horizontal="right" vertical="center"/>
    </xf>
    <xf numFmtId="4" fontId="63" fillId="37" borderId="372" applyNumberFormat="0" applyProtection="0">
      <alignment horizontal="right" vertical="center"/>
    </xf>
    <xf numFmtId="4" fontId="63" fillId="37" borderId="372" applyNumberFormat="0" applyProtection="0">
      <alignment horizontal="right" vertical="center"/>
    </xf>
    <xf numFmtId="4" fontId="95" fillId="37" borderId="371" applyNumberFormat="0" applyProtection="0">
      <alignment horizontal="right" vertical="center"/>
    </xf>
    <xf numFmtId="4" fontId="95" fillId="37" borderId="371" applyNumberFormat="0" applyProtection="0">
      <alignment horizontal="right" vertical="center"/>
    </xf>
    <xf numFmtId="4" fontId="63" fillId="34" borderId="372" applyNumberFormat="0" applyProtection="0">
      <alignment horizontal="right" vertical="center"/>
    </xf>
    <xf numFmtId="4" fontId="95" fillId="34" borderId="371" applyNumberFormat="0" applyProtection="0">
      <alignment horizontal="right" vertical="center"/>
    </xf>
    <xf numFmtId="4" fontId="95" fillId="34" borderId="371" applyNumberFormat="0" applyProtection="0">
      <alignment horizontal="right" vertical="center"/>
    </xf>
    <xf numFmtId="4" fontId="63" fillId="33" borderId="372" applyNumberFormat="0" applyProtection="0">
      <alignment horizontal="right" vertical="center"/>
    </xf>
    <xf numFmtId="4" fontId="63" fillId="33" borderId="372" applyNumberFormat="0" applyProtection="0">
      <alignment horizontal="right" vertical="center"/>
    </xf>
    <xf numFmtId="4" fontId="95" fillId="33" borderId="371" applyNumberFormat="0" applyProtection="0">
      <alignment horizontal="right" vertical="center"/>
    </xf>
    <xf numFmtId="4" fontId="95" fillId="33" borderId="371" applyNumberFormat="0" applyProtection="0">
      <alignment horizontal="right" vertical="center"/>
    </xf>
    <xf numFmtId="4" fontId="63" fillId="35" borderId="374" applyNumberFormat="0" applyProtection="0">
      <alignment horizontal="right" vertical="center"/>
    </xf>
    <xf numFmtId="4" fontId="63" fillId="35" borderId="374" applyNumberFormat="0" applyProtection="0">
      <alignment horizontal="right" vertical="center"/>
    </xf>
    <xf numFmtId="4" fontId="95" fillId="35" borderId="371" applyNumberFormat="0" applyProtection="0">
      <alignment horizontal="right" vertical="center"/>
    </xf>
    <xf numFmtId="4" fontId="95" fillId="35" borderId="371" applyNumberFormat="0" applyProtection="0">
      <alignment horizontal="right" vertical="center"/>
    </xf>
    <xf numFmtId="4" fontId="63" fillId="88" borderId="372" applyNumberFormat="0" applyProtection="0">
      <alignment horizontal="right" vertical="center"/>
    </xf>
    <xf numFmtId="4" fontId="63" fillId="88" borderId="372" applyNumberFormat="0" applyProtection="0">
      <alignment horizontal="right" vertical="center"/>
    </xf>
    <xf numFmtId="4" fontId="95" fillId="31" borderId="371" applyNumberFormat="0" applyProtection="0">
      <alignment horizontal="right" vertical="center"/>
    </xf>
    <xf numFmtId="4" fontId="95" fillId="31" borderId="371" applyNumberFormat="0" applyProtection="0">
      <alignment horizontal="right" vertical="center"/>
    </xf>
    <xf numFmtId="4" fontId="63" fillId="30" borderId="372" applyNumberFormat="0" applyProtection="0">
      <alignment horizontal="right" vertical="center"/>
    </xf>
    <xf numFmtId="4" fontId="63" fillId="30" borderId="372" applyNumberFormat="0" applyProtection="0">
      <alignment horizontal="right" vertical="center"/>
    </xf>
    <xf numFmtId="4" fontId="95" fillId="30" borderId="371" applyNumberFormat="0" applyProtection="0">
      <alignment horizontal="right" vertical="center"/>
    </xf>
    <xf numFmtId="4" fontId="95" fillId="30" borderId="371" applyNumberFormat="0" applyProtection="0">
      <alignment horizontal="right" vertical="center"/>
    </xf>
    <xf numFmtId="4" fontId="63" fillId="87" borderId="372" applyNumberFormat="0" applyProtection="0">
      <alignment horizontal="left" vertical="center" indent="1"/>
    </xf>
    <xf numFmtId="4" fontId="63" fillId="87" borderId="372" applyNumberFormat="0" applyProtection="0">
      <alignment horizontal="left" vertical="center" indent="1"/>
    </xf>
    <xf numFmtId="4" fontId="63" fillId="86" borderId="371" applyNumberFormat="0" applyProtection="0">
      <alignment horizontal="left" vertical="center" indent="1"/>
    </xf>
    <xf numFmtId="4" fontId="63" fillId="86" borderId="371" applyNumberFormat="0" applyProtection="0">
      <alignment horizontal="left" vertical="center" indent="1"/>
    </xf>
    <xf numFmtId="4" fontId="63" fillId="86" borderId="371" applyNumberFormat="0" applyProtection="0">
      <alignment horizontal="left" vertical="center" indent="1"/>
    </xf>
    <xf numFmtId="4" fontId="63" fillId="86" borderId="371" applyNumberFormat="0" applyProtection="0">
      <alignment horizontal="left" vertical="center" indent="1"/>
    </xf>
    <xf numFmtId="4" fontId="63" fillId="42" borderId="372" applyNumberFormat="0" applyProtection="0">
      <alignment horizontal="left" vertical="center" indent="1"/>
    </xf>
    <xf numFmtId="4" fontId="63" fillId="42" borderId="372" applyNumberFormat="0" applyProtection="0">
      <alignment horizontal="left" vertical="center" indent="1"/>
    </xf>
    <xf numFmtId="4" fontId="95" fillId="41" borderId="371" applyNumberFormat="0" applyProtection="0">
      <alignment horizontal="left" vertical="center" indent="1"/>
    </xf>
    <xf numFmtId="4" fontId="95" fillId="41" borderId="371" applyNumberFormat="0" applyProtection="0">
      <alignment horizontal="left" vertical="center" indent="1"/>
    </xf>
    <xf numFmtId="4" fontId="97" fillId="42" borderId="372" applyNumberFormat="0" applyProtection="0">
      <alignment vertical="center"/>
    </xf>
    <xf numFmtId="4" fontId="97" fillId="42" borderId="372" applyNumberFormat="0" applyProtection="0">
      <alignment vertical="center"/>
    </xf>
    <xf numFmtId="4" fontId="96" fillId="41" borderId="371" applyNumberFormat="0" applyProtection="0">
      <alignment vertical="center"/>
    </xf>
    <xf numFmtId="4" fontId="96" fillId="41" borderId="371" applyNumberFormat="0" applyProtection="0">
      <alignment vertical="center"/>
    </xf>
    <xf numFmtId="4" fontId="63" fillId="41" borderId="372" applyNumberFormat="0" applyProtection="0">
      <alignment vertical="center"/>
    </xf>
    <xf numFmtId="4" fontId="63" fillId="41" borderId="372" applyNumberFormat="0" applyProtection="0">
      <alignment vertical="center"/>
    </xf>
    <xf numFmtId="4" fontId="95" fillId="41" borderId="371" applyNumberFormat="0" applyProtection="0">
      <alignment vertical="center"/>
    </xf>
    <xf numFmtId="4" fontId="95" fillId="41" borderId="371" applyNumberFormat="0" applyProtection="0">
      <alignment vertical="center"/>
    </xf>
    <xf numFmtId="0" fontId="94" fillId="78" borderId="384" applyNumberFormat="0" applyAlignment="0" applyProtection="0"/>
    <xf numFmtId="0" fontId="52" fillId="85" borderId="383" applyNumberFormat="0" applyAlignment="0" applyProtection="0"/>
    <xf numFmtId="0" fontId="63" fillId="72" borderId="372" applyNumberFormat="0" applyFont="0" applyAlignment="0" applyProtection="0"/>
    <xf numFmtId="0" fontId="63" fillId="72" borderId="372" applyNumberFormat="0" applyFont="0" applyAlignment="0" applyProtection="0"/>
    <xf numFmtId="0" fontId="63" fillId="72" borderId="372" applyNumberFormat="0" applyFont="0" applyAlignment="0" applyProtection="0"/>
    <xf numFmtId="0" fontId="63" fillId="72" borderId="372" applyNumberFormat="0" applyFont="0" applyAlignment="0" applyProtection="0"/>
    <xf numFmtId="0" fontId="63" fillId="72" borderId="372" applyNumberFormat="0" applyFont="0" applyAlignment="0" applyProtection="0"/>
    <xf numFmtId="0" fontId="5" fillId="72" borderId="382" applyNumberFormat="0" applyFont="0" applyAlignment="0" applyProtection="0"/>
    <xf numFmtId="0" fontId="89" fillId="73" borderId="372" applyNumberFormat="0" applyAlignment="0" applyProtection="0"/>
    <xf numFmtId="10" fontId="63" fillId="40" borderId="375" applyNumberFormat="0" applyBorder="0" applyAlignment="0" applyProtection="0"/>
    <xf numFmtId="10" fontId="63" fillId="40" borderId="375" applyNumberFormat="0" applyBorder="0" applyAlignment="0" applyProtection="0"/>
    <xf numFmtId="10" fontId="63" fillId="40" borderId="375" applyNumberFormat="0" applyBorder="0" applyAlignment="0" applyProtection="0"/>
    <xf numFmtId="0" fontId="89" fillId="73" borderId="372" applyNumberFormat="0" applyAlignment="0" applyProtection="0"/>
    <xf numFmtId="0" fontId="90" fillId="82" borderId="381"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90" fillId="82" borderId="381" applyNumberFormat="0" applyAlignment="0" applyProtection="0"/>
    <xf numFmtId="0" fontId="89" fillId="73" borderId="372" applyNumberFormat="0" applyAlignment="0" applyProtection="0"/>
    <xf numFmtId="0" fontId="5" fillId="72" borderId="382" applyNumberFormat="0" applyFont="0" applyAlignment="0" applyProtection="0"/>
    <xf numFmtId="0" fontId="63" fillId="72" borderId="372" applyNumberFormat="0" applyFont="0" applyAlignment="0" applyProtection="0"/>
    <xf numFmtId="0" fontId="63" fillId="72" borderId="372" applyNumberFormat="0" applyFont="0" applyAlignment="0" applyProtection="0"/>
    <xf numFmtId="0" fontId="63" fillId="72" borderId="372" applyNumberFormat="0" applyFont="0" applyAlignment="0" applyProtection="0"/>
    <xf numFmtId="0" fontId="63" fillId="72" borderId="372" applyNumberFormat="0" applyFont="0" applyAlignment="0" applyProtection="0"/>
    <xf numFmtId="0" fontId="63" fillId="72" borderId="372" applyNumberFormat="0" applyFont="0" applyAlignment="0" applyProtection="0"/>
    <xf numFmtId="0" fontId="52" fillId="85" borderId="383" applyNumberFormat="0" applyAlignment="0" applyProtection="0"/>
    <xf numFmtId="0" fontId="94" fillId="78" borderId="384" applyNumberFormat="0" applyAlignment="0" applyProtection="0"/>
    <xf numFmtId="4" fontId="53" fillId="41" borderId="373" applyNumberFormat="0" applyProtection="0">
      <alignment vertical="center"/>
    </xf>
    <xf numFmtId="4" fontId="63" fillId="41" borderId="372" applyNumberFormat="0" applyProtection="0">
      <alignment vertical="center"/>
    </xf>
    <xf numFmtId="4" fontId="63" fillId="41" borderId="372" applyNumberFormat="0" applyProtection="0">
      <alignment vertical="center"/>
    </xf>
    <xf numFmtId="4" fontId="53" fillId="41" borderId="373" applyNumberFormat="0" applyProtection="0">
      <alignment vertical="center"/>
    </xf>
    <xf numFmtId="4" fontId="56" fillId="42" borderId="373" applyNumberFormat="0" applyProtection="0">
      <alignment vertical="center"/>
    </xf>
    <xf numFmtId="4" fontId="97" fillId="42" borderId="372" applyNumberFormat="0" applyProtection="0">
      <alignment vertical="center"/>
    </xf>
    <xf numFmtId="4" fontId="97" fillId="42" borderId="372" applyNumberFormat="0" applyProtection="0">
      <alignment vertical="center"/>
    </xf>
    <xf numFmtId="4" fontId="53" fillId="42" borderId="373" applyNumberFormat="0" applyProtection="0">
      <alignment horizontal="left" vertical="center" indent="1"/>
    </xf>
    <xf numFmtId="4" fontId="63" fillId="42" borderId="372" applyNumberFormat="0" applyProtection="0">
      <alignment horizontal="left" vertical="center" indent="1"/>
    </xf>
    <xf numFmtId="4" fontId="63" fillId="42" borderId="372" applyNumberFormat="0" applyProtection="0">
      <alignment horizontal="left" vertical="center" indent="1"/>
    </xf>
    <xf numFmtId="4" fontId="53" fillId="42" borderId="373" applyNumberFormat="0" applyProtection="0">
      <alignment horizontal="left" vertical="center" indent="1"/>
    </xf>
    <xf numFmtId="0" fontId="53" fillId="42" borderId="373" applyNumberFormat="0" applyProtection="0">
      <alignment horizontal="left" vertical="top" indent="1"/>
    </xf>
    <xf numFmtId="0" fontId="58" fillId="41" borderId="373" applyNumberFormat="0" applyProtection="0">
      <alignment horizontal="left" vertical="top" indent="1"/>
    </xf>
    <xf numFmtId="0" fontId="58" fillId="41" borderId="373" applyNumberFormat="0" applyProtection="0">
      <alignment horizontal="left" vertical="top" indent="1"/>
    </xf>
    <xf numFmtId="4" fontId="63" fillId="87" borderId="372" applyNumberFormat="0" applyProtection="0">
      <alignment horizontal="left" vertical="center" indent="1"/>
    </xf>
    <xf numFmtId="4" fontId="63" fillId="87" borderId="372" applyNumberFormat="0" applyProtection="0">
      <alignment horizontal="left" vertical="center" indent="1"/>
    </xf>
    <xf numFmtId="4" fontId="55" fillId="30" borderId="373" applyNumberFormat="0" applyProtection="0">
      <alignment horizontal="right" vertical="center"/>
    </xf>
    <xf numFmtId="4" fontId="63" fillId="30" borderId="372" applyNumberFormat="0" applyProtection="0">
      <alignment horizontal="right" vertical="center"/>
    </xf>
    <xf numFmtId="4" fontId="63" fillId="30" borderId="372" applyNumberFormat="0" applyProtection="0">
      <alignment horizontal="right" vertical="center"/>
    </xf>
    <xf numFmtId="4" fontId="55" fillId="31" borderId="373" applyNumberFormat="0" applyProtection="0">
      <alignment horizontal="right" vertical="center"/>
    </xf>
    <xf numFmtId="4" fontId="63" fillId="88" borderId="372" applyNumberFormat="0" applyProtection="0">
      <alignment horizontal="right" vertical="center"/>
    </xf>
    <xf numFmtId="4" fontId="63" fillId="88" borderId="372" applyNumberFormat="0" applyProtection="0">
      <alignment horizontal="right" vertical="center"/>
    </xf>
    <xf numFmtId="4" fontId="55" fillId="35" borderId="373" applyNumberFormat="0" applyProtection="0">
      <alignment horizontal="right" vertical="center"/>
    </xf>
    <xf numFmtId="4" fontId="63" fillId="35" borderId="374" applyNumberFormat="0" applyProtection="0">
      <alignment horizontal="right" vertical="center"/>
    </xf>
    <xf numFmtId="4" fontId="63" fillId="35" borderId="374" applyNumberFormat="0" applyProtection="0">
      <alignment horizontal="right" vertical="center"/>
    </xf>
    <xf numFmtId="4" fontId="55" fillId="33" borderId="373" applyNumberFormat="0" applyProtection="0">
      <alignment horizontal="right" vertical="center"/>
    </xf>
    <xf numFmtId="4" fontId="63" fillId="33" borderId="372" applyNumberFormat="0" applyProtection="0">
      <alignment horizontal="right" vertical="center"/>
    </xf>
    <xf numFmtId="4" fontId="63" fillId="33" borderId="372" applyNumberFormat="0" applyProtection="0">
      <alignment horizontal="right" vertical="center"/>
    </xf>
    <xf numFmtId="4" fontId="55" fillId="34" borderId="373" applyNumberFormat="0" applyProtection="0">
      <alignment horizontal="right" vertical="center"/>
    </xf>
    <xf numFmtId="4" fontId="63" fillId="34" borderId="372" applyNumberFormat="0" applyProtection="0">
      <alignment horizontal="right" vertical="center"/>
    </xf>
    <xf numFmtId="4" fontId="63" fillId="34" borderId="372" applyNumberFormat="0" applyProtection="0">
      <alignment horizontal="right" vertical="center"/>
    </xf>
    <xf numFmtId="4" fontId="55" fillId="37" borderId="373" applyNumberFormat="0" applyProtection="0">
      <alignment horizontal="right" vertical="center"/>
    </xf>
    <xf numFmtId="4" fontId="63" fillId="37" borderId="372" applyNumberFormat="0" applyProtection="0">
      <alignment horizontal="right" vertical="center"/>
    </xf>
    <xf numFmtId="4" fontId="63" fillId="37" borderId="372" applyNumberFormat="0" applyProtection="0">
      <alignment horizontal="right" vertical="center"/>
    </xf>
    <xf numFmtId="4" fontId="55" fillId="36" borderId="373" applyNumberFormat="0" applyProtection="0">
      <alignment horizontal="right" vertical="center"/>
    </xf>
    <xf numFmtId="4" fontId="63" fillId="36" borderId="372" applyNumberFormat="0" applyProtection="0">
      <alignment horizontal="right" vertical="center"/>
    </xf>
    <xf numFmtId="4" fontId="63" fillId="36" borderId="372" applyNumberFormat="0" applyProtection="0">
      <alignment horizontal="right" vertical="center"/>
    </xf>
    <xf numFmtId="4" fontId="55" fillId="44" borderId="373" applyNumberFormat="0" applyProtection="0">
      <alignment horizontal="right" vertical="center"/>
    </xf>
    <xf numFmtId="4" fontId="63" fillId="44" borderId="372" applyNumberFormat="0" applyProtection="0">
      <alignment horizontal="right" vertical="center"/>
    </xf>
    <xf numFmtId="4" fontId="63" fillId="44" borderId="372" applyNumberFormat="0" applyProtection="0">
      <alignment horizontal="right" vertical="center"/>
    </xf>
    <xf numFmtId="4" fontId="55" fillId="32" borderId="373" applyNumberFormat="0" applyProtection="0">
      <alignment horizontal="right" vertical="center"/>
    </xf>
    <xf numFmtId="4" fontId="63" fillId="32" borderId="372" applyNumberFormat="0" applyProtection="0">
      <alignment horizontal="right" vertical="center"/>
    </xf>
    <xf numFmtId="4" fontId="63" fillId="32" borderId="372" applyNumberFormat="0" applyProtection="0">
      <alignment horizontal="right" vertical="center"/>
    </xf>
    <xf numFmtId="4" fontId="63" fillId="45" borderId="374" applyNumberFormat="0" applyProtection="0">
      <alignment horizontal="left" vertical="center" indent="1"/>
    </xf>
    <xf numFmtId="4" fontId="63" fillId="45" borderId="374" applyNumberFormat="0" applyProtection="0">
      <alignment horizontal="left" vertical="center" indent="1"/>
    </xf>
    <xf numFmtId="4" fontId="5" fillId="91" borderId="374" applyNumberFormat="0" applyProtection="0">
      <alignment horizontal="left" vertical="center" indent="1"/>
    </xf>
    <xf numFmtId="4" fontId="5" fillId="91" borderId="374" applyNumberFormat="0" applyProtection="0">
      <alignment horizontal="left" vertical="center" indent="1"/>
    </xf>
    <xf numFmtId="4" fontId="5" fillId="91" borderId="374" applyNumberFormat="0" applyProtection="0">
      <alignment horizontal="left" vertical="center" indent="1"/>
    </xf>
    <xf numFmtId="4" fontId="5" fillId="91" borderId="374" applyNumberFormat="0" applyProtection="0">
      <alignment horizontal="left" vertical="center" indent="1"/>
    </xf>
    <xf numFmtId="0" fontId="74" fillId="78" borderId="372" applyNumberFormat="0" applyAlignment="0" applyProtection="0"/>
    <xf numFmtId="4" fontId="63" fillId="0" borderId="374" applyNumberFormat="0" applyProtection="0">
      <alignment horizontal="right" vertical="center"/>
    </xf>
    <xf numFmtId="4" fontId="63" fillId="0" borderId="374" applyNumberFormat="0" applyProtection="0">
      <alignment horizontal="right" vertical="center"/>
    </xf>
    <xf numFmtId="4" fontId="63" fillId="0" borderId="374" applyNumberFormat="0" applyProtection="0">
      <alignment horizontal="right" vertical="center"/>
    </xf>
    <xf numFmtId="4" fontId="63" fillId="0" borderId="374" applyNumberFormat="0" applyProtection="0">
      <alignment horizontal="right" vertical="center"/>
    </xf>
    <xf numFmtId="4" fontId="63" fillId="0" borderId="374" applyNumberFormat="0" applyProtection="0">
      <alignment horizontal="right" vertical="center"/>
    </xf>
    <xf numFmtId="4" fontId="102" fillId="52" borderId="374" applyNumberFormat="0" applyProtection="0">
      <alignment horizontal="left" vertical="center" indent="1"/>
    </xf>
    <xf numFmtId="4" fontId="102" fillId="52" borderId="374" applyNumberFormat="0" applyProtection="0">
      <alignment horizontal="left" vertical="center" indent="1"/>
    </xf>
    <xf numFmtId="4" fontId="60" fillId="46" borderId="373" applyNumberFormat="0" applyProtection="0">
      <alignment horizontal="right" vertical="center"/>
    </xf>
    <xf numFmtId="4" fontId="104" fillId="96" borderId="372" applyNumberFormat="0" applyProtection="0">
      <alignment horizontal="right" vertical="center"/>
    </xf>
    <xf numFmtId="4" fontId="104" fillId="96" borderId="372" applyNumberFormat="0" applyProtection="0">
      <alignment horizontal="right" vertical="center"/>
    </xf>
    <xf numFmtId="0" fontId="63" fillId="94" borderId="371" applyNumberFormat="0" applyProtection="0">
      <alignment horizontal="left" vertical="center" indent="1"/>
    </xf>
    <xf numFmtId="0" fontId="63" fillId="94" borderId="371" applyNumberFormat="0" applyProtection="0">
      <alignment horizontal="left" vertical="center" indent="1"/>
    </xf>
    <xf numFmtId="0" fontId="63" fillId="77" borderId="372" applyNumberFormat="0" applyProtection="0">
      <alignment horizontal="left" vertical="center" indent="1"/>
    </xf>
    <xf numFmtId="0" fontId="63" fillId="46" borderId="372" applyNumberFormat="0" applyProtection="0">
      <alignment horizontal="left" vertical="center" indent="1"/>
    </xf>
    <xf numFmtId="0" fontId="63" fillId="86" borderId="371" applyNumberFormat="0" applyProtection="0">
      <alignment horizontal="left" vertical="center" indent="1"/>
    </xf>
    <xf numFmtId="0" fontId="63" fillId="86" borderId="371" applyNumberFormat="0" applyProtection="0">
      <alignment horizontal="left" vertical="center" indent="1"/>
    </xf>
    <xf numFmtId="0" fontId="63" fillId="46" borderId="372" applyNumberFormat="0" applyProtection="0">
      <alignment horizontal="left" vertical="center" indent="1"/>
    </xf>
    <xf numFmtId="0" fontId="64" fillId="91" borderId="376" applyBorder="0"/>
    <xf numFmtId="4" fontId="100" fillId="0" borderId="371" applyNumberFormat="0" applyProtection="0">
      <alignment vertical="center"/>
    </xf>
    <xf numFmtId="4" fontId="100" fillId="0" borderId="371" applyNumberFormat="0" applyProtection="0">
      <alignment vertical="center"/>
    </xf>
    <xf numFmtId="4" fontId="97" fillId="40" borderId="375" applyNumberFormat="0" applyProtection="0">
      <alignment vertical="center"/>
    </xf>
    <xf numFmtId="4" fontId="97" fillId="40" borderId="375" applyNumberFormat="0" applyProtection="0">
      <alignment vertical="center"/>
    </xf>
    <xf numFmtId="4" fontId="95" fillId="0" borderId="375" applyNumberFormat="0" applyProtection="0">
      <alignment horizontal="right" vertical="center"/>
    </xf>
    <xf numFmtId="4" fontId="63" fillId="0" borderId="374" applyNumberFormat="0" applyProtection="0">
      <alignment horizontal="right" vertical="center"/>
    </xf>
    <xf numFmtId="4" fontId="63" fillId="0" borderId="374" applyNumberFormat="0" applyProtection="0">
      <alignment horizontal="right" vertical="center"/>
    </xf>
    <xf numFmtId="4" fontId="63" fillId="0" borderId="374" applyNumberFormat="0" applyProtection="0">
      <alignment horizontal="right" vertical="center"/>
    </xf>
    <xf numFmtId="4" fontId="63" fillId="0" borderId="374" applyNumberFormat="0" applyProtection="0">
      <alignment horizontal="right" vertical="center"/>
    </xf>
    <xf numFmtId="4" fontId="63" fillId="0" borderId="372" applyNumberFormat="0" applyProtection="0">
      <alignment horizontal="right" vertical="center"/>
    </xf>
    <xf numFmtId="4" fontId="63" fillId="0" borderId="372" applyNumberFormat="0" applyProtection="0">
      <alignment horizontal="right" vertical="center"/>
    </xf>
    <xf numFmtId="4" fontId="63" fillId="0" borderId="374" applyNumberFormat="0" applyProtection="0">
      <alignment horizontal="right" vertical="center"/>
    </xf>
    <xf numFmtId="4" fontId="96" fillId="92" borderId="371" applyNumberFormat="0" applyProtection="0">
      <alignment horizontal="right" vertical="center"/>
    </xf>
    <xf numFmtId="4" fontId="96" fillId="92" borderId="371" applyNumberFormat="0" applyProtection="0">
      <alignment horizontal="right" vertical="center"/>
    </xf>
    <xf numFmtId="4" fontId="97" fillId="7" borderId="372" applyNumberFormat="0" applyProtection="0">
      <alignment horizontal="right" vertical="center"/>
    </xf>
    <xf numFmtId="4" fontId="97" fillId="7" borderId="372" applyNumberFormat="0" applyProtection="0">
      <alignment horizontal="right" vertical="center"/>
    </xf>
    <xf numFmtId="4" fontId="95" fillId="51" borderId="375" applyNumberFormat="0" applyProtection="0">
      <alignment horizontal="center" vertical="center" wrapText="1"/>
    </xf>
    <xf numFmtId="4" fontId="63" fillId="86" borderId="371" applyNumberFormat="0" applyProtection="0">
      <alignment horizontal="left" vertical="center" indent="1"/>
    </xf>
    <xf numFmtId="4" fontId="63" fillId="86" borderId="371" applyNumberFormat="0" applyProtection="0">
      <alignment horizontal="left" vertical="center" indent="1"/>
    </xf>
    <xf numFmtId="4" fontId="63" fillId="86" borderId="371" applyNumberFormat="0" applyProtection="0">
      <alignment horizontal="left" vertical="center" indent="1"/>
    </xf>
    <xf numFmtId="4" fontId="63" fillId="86" borderId="371" applyNumberFormat="0" applyProtection="0">
      <alignment horizontal="left" vertical="center" indent="1"/>
    </xf>
    <xf numFmtId="4" fontId="63" fillId="87" borderId="372" applyNumberFormat="0" applyProtection="0">
      <alignment horizontal="left" vertical="center" indent="1"/>
    </xf>
    <xf numFmtId="4" fontId="63" fillId="87" borderId="372" applyNumberFormat="0" applyProtection="0">
      <alignment horizontal="left" vertical="center" indent="1"/>
    </xf>
    <xf numFmtId="4" fontId="101" fillId="52" borderId="371" applyNumberFormat="0" applyProtection="0">
      <alignment horizontal="left" vertical="center" indent="1"/>
    </xf>
    <xf numFmtId="4" fontId="101" fillId="52" borderId="371" applyNumberFormat="0" applyProtection="0">
      <alignment horizontal="left" vertical="center" indent="1"/>
    </xf>
    <xf numFmtId="4" fontId="102" fillId="52" borderId="374" applyNumberFormat="0" applyProtection="0">
      <alignment horizontal="left" vertical="center" indent="1"/>
    </xf>
    <xf numFmtId="4" fontId="102" fillId="52" borderId="374" applyNumberFormat="0" applyProtection="0">
      <alignment horizontal="left" vertical="center" indent="1"/>
    </xf>
    <xf numFmtId="0" fontId="63" fillId="98" borderId="375"/>
    <xf numFmtId="0" fontId="100" fillId="0" borderId="371"/>
    <xf numFmtId="0" fontId="100" fillId="0" borderId="371"/>
    <xf numFmtId="0" fontId="63" fillId="98" borderId="375"/>
    <xf numFmtId="4" fontId="100" fillId="0" borderId="371" applyNumberFormat="0" applyProtection="0">
      <alignment horizontal="right" vertical="center"/>
    </xf>
    <xf numFmtId="4" fontId="100" fillId="0" borderId="371" applyNumberFormat="0" applyProtection="0">
      <alignment horizontal="right" vertical="center"/>
    </xf>
    <xf numFmtId="4" fontId="104" fillId="96" borderId="372" applyNumberFormat="0" applyProtection="0">
      <alignment horizontal="right" vertical="center"/>
    </xf>
    <xf numFmtId="4" fontId="104" fillId="96" borderId="372" applyNumberFormat="0" applyProtection="0">
      <alignment horizontal="right" vertical="center"/>
    </xf>
    <xf numFmtId="0" fontId="53" fillId="0" borderId="377" applyNumberFormat="0" applyFill="0" applyAlignment="0" applyProtection="0"/>
    <xf numFmtId="0" fontId="79" fillId="0" borderId="378" applyNumberFormat="0" applyFill="0" applyAlignment="0" applyProtection="0"/>
    <xf numFmtId="4" fontId="63" fillId="37" borderId="372" applyNumberFormat="0" applyProtection="0">
      <alignment horizontal="right" vertical="center"/>
    </xf>
    <xf numFmtId="4" fontId="63" fillId="30" borderId="372" applyNumberFormat="0" applyProtection="0">
      <alignment horizontal="right" vertical="center"/>
    </xf>
    <xf numFmtId="4" fontId="97" fillId="42" borderId="372" applyNumberFormat="0" applyProtection="0">
      <alignment vertical="center"/>
    </xf>
    <xf numFmtId="0" fontId="89" fillId="73" borderId="372" applyNumberFormat="0" applyAlignment="0" applyProtection="0"/>
    <xf numFmtId="0" fontId="89" fillId="73" borderId="372" applyNumberFormat="0" applyAlignment="0" applyProtection="0"/>
    <xf numFmtId="0" fontId="9" fillId="0" borderId="385">
      <alignment horizontal="left" vertical="center"/>
    </xf>
    <xf numFmtId="10" fontId="63" fillId="40" borderId="375" applyNumberFormat="0" applyBorder="0" applyAlignment="0" applyProtection="0"/>
    <xf numFmtId="10" fontId="63" fillId="40" borderId="375" applyNumberFormat="0" applyBorder="0" applyAlignment="0" applyProtection="0"/>
    <xf numFmtId="4" fontId="58" fillId="42" borderId="373" applyNumberFormat="0" applyProtection="0">
      <alignment vertical="center"/>
    </xf>
    <xf numFmtId="4" fontId="58" fillId="42" borderId="373" applyNumberFormat="0" applyProtection="0">
      <alignment vertical="center"/>
    </xf>
    <xf numFmtId="4" fontId="117" fillId="42" borderId="373" applyNumberFormat="0" applyProtection="0">
      <alignment vertical="center"/>
    </xf>
    <xf numFmtId="4" fontId="58" fillId="42" borderId="373" applyNumberFormat="0" applyProtection="0">
      <alignment horizontal="left" vertical="center" indent="1"/>
    </xf>
    <xf numFmtId="4" fontId="58" fillId="42" borderId="373" applyNumberFormat="0" applyProtection="0">
      <alignment horizontal="left" vertical="center" indent="1"/>
    </xf>
    <xf numFmtId="0" fontId="58" fillId="42" borderId="373" applyNumberFormat="0" applyProtection="0">
      <alignment horizontal="left" vertical="top" indent="1"/>
    </xf>
    <xf numFmtId="4" fontId="95" fillId="0" borderId="375" applyNumberFormat="0" applyProtection="0">
      <alignment horizontal="left" vertical="center" indent="1"/>
    </xf>
    <xf numFmtId="4" fontId="95" fillId="104" borderId="373" applyNumberFormat="0" applyProtection="0">
      <alignment horizontal="right" vertical="center"/>
    </xf>
    <xf numFmtId="4" fontId="95" fillId="105" borderId="373" applyNumberFormat="0" applyProtection="0">
      <alignment horizontal="right" vertical="center"/>
    </xf>
    <xf numFmtId="4" fontId="95" fillId="106" borderId="373" applyNumberFormat="0" applyProtection="0">
      <alignment horizontal="right" vertical="center"/>
    </xf>
    <xf numFmtId="4" fontId="95" fillId="100" borderId="373" applyNumberFormat="0" applyProtection="0">
      <alignment horizontal="right" vertical="center"/>
    </xf>
    <xf numFmtId="4" fontId="95" fillId="107" borderId="373" applyNumberFormat="0" applyProtection="0">
      <alignment horizontal="right" vertical="center"/>
    </xf>
    <xf numFmtId="4" fontId="95" fillId="108" borderId="373" applyNumberFormat="0" applyProtection="0">
      <alignment horizontal="right" vertical="center"/>
    </xf>
    <xf numFmtId="4" fontId="95" fillId="109" borderId="373" applyNumberFormat="0" applyProtection="0">
      <alignment horizontal="right" vertical="center"/>
    </xf>
    <xf numFmtId="4" fontId="95" fillId="110" borderId="373" applyNumberFormat="0" applyProtection="0">
      <alignment horizontal="right" vertical="center"/>
    </xf>
    <xf numFmtId="4" fontId="95" fillId="102" borderId="373" applyNumberFormat="0" applyProtection="0">
      <alignment horizontal="right" vertical="center"/>
    </xf>
    <xf numFmtId="4" fontId="95" fillId="0" borderId="375" applyNumberFormat="0" applyProtection="0">
      <alignment horizontal="left" vertical="center" indent="1"/>
    </xf>
    <xf numFmtId="0" fontId="64" fillId="0" borderId="374" applyNumberFormat="0" applyProtection="0">
      <alignment horizontal="left" vertical="center" indent="1"/>
    </xf>
    <xf numFmtId="0" fontId="64" fillId="0" borderId="374" applyNumberFormat="0" applyProtection="0">
      <alignment horizontal="left" vertical="center" indent="1"/>
    </xf>
    <xf numFmtId="0" fontId="63" fillId="47" borderId="373" applyNumberFormat="0" applyProtection="0">
      <alignment horizontal="left" vertical="top" indent="1"/>
    </xf>
    <xf numFmtId="0" fontId="64" fillId="0" borderId="375" applyNumberFormat="0" applyProtection="0">
      <alignment horizontal="left" vertical="center" indent="1"/>
    </xf>
    <xf numFmtId="0" fontId="64" fillId="0" borderId="375" applyNumberFormat="0" applyProtection="0">
      <alignment horizontal="left" vertical="center" indent="1"/>
    </xf>
    <xf numFmtId="0" fontId="63" fillId="43" borderId="373" applyNumberFormat="0" applyProtection="0">
      <alignment horizontal="left" vertical="top" indent="1"/>
    </xf>
    <xf numFmtId="0" fontId="64" fillId="0" borderId="375" applyNumberFormat="0" applyProtection="0">
      <alignment horizontal="left" vertical="center" indent="1"/>
    </xf>
    <xf numFmtId="0" fontId="63" fillId="49" borderId="373" applyNumberFormat="0" applyProtection="0">
      <alignment horizontal="left" vertical="top" indent="1"/>
    </xf>
    <xf numFmtId="0" fontId="64" fillId="0" borderId="375" applyNumberFormat="0" applyProtection="0">
      <alignment horizontal="left" vertical="center" indent="1"/>
    </xf>
    <xf numFmtId="0" fontId="63" fillId="50" borderId="373" applyNumberFormat="0" applyProtection="0">
      <alignment horizontal="left" vertical="top" indent="1"/>
    </xf>
    <xf numFmtId="4" fontId="95" fillId="40" borderId="373" applyNumberFormat="0" applyProtection="0">
      <alignment vertical="center"/>
    </xf>
    <xf numFmtId="4" fontId="96" fillId="40" borderId="373" applyNumberFormat="0" applyProtection="0">
      <alignment vertical="center"/>
    </xf>
    <xf numFmtId="4" fontId="95" fillId="40" borderId="373" applyNumberFormat="0" applyProtection="0">
      <alignment horizontal="left" vertical="center" indent="1"/>
    </xf>
    <xf numFmtId="0" fontId="95" fillId="40" borderId="373" applyNumberFormat="0" applyProtection="0">
      <alignment horizontal="left" vertical="top" indent="1"/>
    </xf>
    <xf numFmtId="4" fontId="96" fillId="50" borderId="373" applyNumberFormat="0" applyProtection="0">
      <alignment horizontal="right" vertical="center"/>
    </xf>
    <xf numFmtId="4" fontId="118" fillId="0" borderId="375" applyNumberFormat="0" applyProtection="0">
      <alignment horizontal="center" vertical="center" wrapText="1"/>
    </xf>
    <xf numFmtId="4" fontId="118" fillId="0" borderId="375" applyNumberFormat="0" applyProtection="0">
      <alignment horizontal="center" vertical="center" wrapText="1"/>
    </xf>
    <xf numFmtId="0" fontId="95" fillId="0" borderId="375" applyNumberFormat="0" applyProtection="0">
      <alignment horizontal="center" vertical="center" wrapText="1"/>
    </xf>
    <xf numFmtId="0" fontId="58" fillId="0" borderId="375" applyNumberFormat="0" applyProtection="0">
      <alignment horizontal="center" vertical="center" wrapText="1"/>
    </xf>
    <xf numFmtId="0" fontId="95" fillId="0" borderId="375" applyNumberFormat="0" applyProtection="0">
      <alignment horizontal="center" vertical="center" wrapText="1"/>
    </xf>
    <xf numFmtId="4" fontId="103" fillId="0" borderId="375" applyNumberFormat="0" applyProtection="0">
      <alignment horizontal="left" vertical="center" indent="1"/>
    </xf>
    <xf numFmtId="4" fontId="119" fillId="50" borderId="373" applyNumberFormat="0" applyProtection="0">
      <alignment horizontal="right" vertical="center"/>
    </xf>
    <xf numFmtId="0" fontId="9" fillId="0" borderId="385">
      <alignment horizontal="left" vertical="center"/>
    </xf>
    <xf numFmtId="10" fontId="63" fillId="40" borderId="375" applyNumberFormat="0" applyBorder="0" applyAlignment="0" applyProtection="0"/>
    <xf numFmtId="10" fontId="63" fillId="40" borderId="375" applyNumberFormat="0" applyBorder="0" applyAlignment="0" applyProtection="0"/>
    <xf numFmtId="4" fontId="58" fillId="42" borderId="373" applyNumberFormat="0" applyProtection="0">
      <alignment vertical="center"/>
    </xf>
    <xf numFmtId="4" fontId="95" fillId="92" borderId="371" applyNumberFormat="0" applyProtection="0">
      <alignment horizontal="left" vertical="center" indent="1"/>
    </xf>
    <xf numFmtId="4" fontId="99" fillId="93" borderId="371" applyNumberFormat="0" applyProtection="0">
      <alignment horizontal="left" vertical="center" indent="1"/>
    </xf>
    <xf numFmtId="0" fontId="5" fillId="96" borderId="375" applyNumberFormat="0">
      <protection locked="0"/>
    </xf>
    <xf numFmtId="0" fontId="5" fillId="96" borderId="375" applyNumberFormat="0">
      <protection locked="0"/>
    </xf>
    <xf numFmtId="0" fontId="95" fillId="48" borderId="373" applyNumberFormat="0" applyProtection="0">
      <alignment horizontal="left" vertical="top" indent="1"/>
    </xf>
    <xf numFmtId="0" fontId="63" fillId="98" borderId="375"/>
    <xf numFmtId="0" fontId="63" fillId="98" borderId="375"/>
    <xf numFmtId="4" fontId="63" fillId="42" borderId="372" applyNumberFormat="0" applyProtection="0">
      <alignment horizontal="left" vertical="center" indent="1"/>
    </xf>
    <xf numFmtId="4" fontId="63" fillId="42" borderId="372" applyNumberFormat="0" applyProtection="0">
      <alignment horizontal="left" vertical="center" indent="1"/>
    </xf>
    <xf numFmtId="0" fontId="63" fillId="72" borderId="372" applyNumberFormat="0" applyFont="0" applyAlignment="0" applyProtection="0"/>
    <xf numFmtId="4" fontId="55" fillId="32" borderId="373" applyNumberFormat="0" applyProtection="0">
      <alignment horizontal="right" vertical="center"/>
    </xf>
    <xf numFmtId="4" fontId="55" fillId="32" borderId="373" applyNumberFormat="0" applyProtection="0">
      <alignment horizontal="right" vertical="center"/>
    </xf>
    <xf numFmtId="4" fontId="95" fillId="32" borderId="371" applyNumberFormat="0" applyProtection="0">
      <alignment horizontal="right" vertical="center"/>
    </xf>
    <xf numFmtId="4" fontId="95" fillId="32" borderId="371" applyNumberFormat="0" applyProtection="0">
      <alignment horizontal="right" vertical="center"/>
    </xf>
    <xf numFmtId="4" fontId="95" fillId="32" borderId="371" applyNumberFormat="0" applyProtection="0">
      <alignment horizontal="right" vertical="center"/>
    </xf>
    <xf numFmtId="4" fontId="95" fillId="32" borderId="371" applyNumberFormat="0" applyProtection="0">
      <alignment horizontal="right" vertical="center"/>
    </xf>
    <xf numFmtId="4" fontId="63" fillId="32" borderId="372" applyNumberFormat="0" applyProtection="0">
      <alignment horizontal="right" vertical="center"/>
    </xf>
    <xf numFmtId="4" fontId="63" fillId="32" borderId="372" applyNumberFormat="0" applyProtection="0">
      <alignment horizontal="right" vertical="center"/>
    </xf>
    <xf numFmtId="4" fontId="63" fillId="32" borderId="372" applyNumberFormat="0" applyProtection="0">
      <alignment horizontal="right" vertical="center"/>
    </xf>
    <xf numFmtId="4" fontId="63" fillId="32" borderId="372" applyNumberFormat="0" applyProtection="0">
      <alignment horizontal="right" vertical="center"/>
    </xf>
    <xf numFmtId="4" fontId="55" fillId="32" borderId="373" applyNumberFormat="0" applyProtection="0">
      <alignment horizontal="right" vertical="center"/>
    </xf>
    <xf numFmtId="4" fontId="55" fillId="32" borderId="373" applyNumberFormat="0" applyProtection="0">
      <alignment horizontal="right" vertical="center"/>
    </xf>
    <xf numFmtId="4" fontId="58" fillId="90" borderId="371" applyNumberFormat="0" applyProtection="0">
      <alignment horizontal="left" vertical="center" indent="1"/>
    </xf>
    <xf numFmtId="4" fontId="58" fillId="90" borderId="371" applyNumberFormat="0" applyProtection="0">
      <alignment horizontal="left" vertical="center" indent="1"/>
    </xf>
    <xf numFmtId="4" fontId="63" fillId="45" borderId="374" applyNumberFormat="0" applyProtection="0">
      <alignment horizontal="left" vertical="center" indent="1"/>
    </xf>
    <xf numFmtId="4" fontId="63" fillId="45" borderId="374" applyNumberFormat="0" applyProtection="0">
      <alignment horizontal="left" vertical="center" indent="1"/>
    </xf>
    <xf numFmtId="4" fontId="53" fillId="91" borderId="371" applyNumberFormat="0" applyProtection="0">
      <alignment horizontal="left" vertical="center" indent="1"/>
    </xf>
    <xf numFmtId="4" fontId="53" fillId="91" borderId="371" applyNumberFormat="0" applyProtection="0">
      <alignment horizontal="left" vertical="center" indent="1"/>
    </xf>
    <xf numFmtId="4" fontId="53" fillId="91" borderId="371" applyNumberFormat="0" applyProtection="0">
      <alignment horizontal="left" vertical="center" indent="1"/>
    </xf>
    <xf numFmtId="4" fontId="53" fillId="91" borderId="371" applyNumberFormat="0" applyProtection="0">
      <alignment horizontal="left" vertical="center" indent="1"/>
    </xf>
    <xf numFmtId="4" fontId="5" fillId="91" borderId="374" applyNumberFormat="0" applyProtection="0">
      <alignment horizontal="left" vertical="center" indent="1"/>
    </xf>
    <xf numFmtId="4" fontId="5" fillId="91" borderId="374" applyNumberFormat="0" applyProtection="0">
      <alignment horizontal="left" vertical="center" indent="1"/>
    </xf>
    <xf numFmtId="4" fontId="5" fillId="91" borderId="374" applyNumberFormat="0" applyProtection="0">
      <alignment horizontal="left" vertical="center" indent="1"/>
    </xf>
    <xf numFmtId="4" fontId="5" fillId="91" borderId="374" applyNumberFormat="0" applyProtection="0">
      <alignment horizontal="left" vertical="center" indent="1"/>
    </xf>
    <xf numFmtId="4" fontId="95" fillId="0" borderId="375" applyNumberFormat="0" applyProtection="0">
      <alignment horizontal="right" vertical="center"/>
    </xf>
    <xf numFmtId="4" fontId="95" fillId="0" borderId="375" applyNumberFormat="0" applyProtection="0">
      <alignment horizontal="right" vertical="center"/>
    </xf>
    <xf numFmtId="4" fontId="63" fillId="86" borderId="371" applyNumberFormat="0" applyProtection="0">
      <alignment horizontal="right" vertical="center"/>
    </xf>
    <xf numFmtId="4" fontId="63" fillId="86" borderId="371" applyNumberFormat="0" applyProtection="0">
      <alignment horizontal="right" vertical="center"/>
    </xf>
    <xf numFmtId="4" fontId="63" fillId="86" borderId="371" applyNumberFormat="0" applyProtection="0">
      <alignment horizontal="right" vertical="center"/>
    </xf>
    <xf numFmtId="4" fontId="63" fillId="86" borderId="371" applyNumberFormat="0" applyProtection="0">
      <alignment horizontal="right" vertical="center"/>
    </xf>
    <xf numFmtId="4" fontId="63" fillId="86" borderId="371" applyNumberFormat="0" applyProtection="0">
      <alignment horizontal="right" vertical="center"/>
    </xf>
    <xf numFmtId="4" fontId="63" fillId="86" borderId="371" applyNumberFormat="0" applyProtection="0">
      <alignment horizontal="right" vertical="center"/>
    </xf>
    <xf numFmtId="4" fontId="63" fillId="86" borderId="371" applyNumberFormat="0" applyProtection="0">
      <alignment horizontal="right" vertical="center"/>
    </xf>
    <xf numFmtId="4" fontId="63" fillId="86" borderId="371" applyNumberFormat="0" applyProtection="0">
      <alignment horizontal="right" vertical="center"/>
    </xf>
    <xf numFmtId="4" fontId="63" fillId="48" borderId="372" applyNumberFormat="0" applyProtection="0">
      <alignment horizontal="right" vertical="center"/>
    </xf>
    <xf numFmtId="4" fontId="63" fillId="48" borderId="372" applyNumberFormat="0" applyProtection="0">
      <alignment horizontal="right" vertical="center"/>
    </xf>
    <xf numFmtId="4" fontId="63" fillId="48" borderId="372" applyNumberFormat="0" applyProtection="0">
      <alignment horizontal="right" vertical="center"/>
    </xf>
    <xf numFmtId="4" fontId="63" fillId="48" borderId="372" applyNumberFormat="0" applyProtection="0">
      <alignment horizontal="right" vertical="center"/>
    </xf>
    <xf numFmtId="4" fontId="55" fillId="48" borderId="373" applyNumberFormat="0" applyProtection="0">
      <alignment horizontal="right" vertical="center"/>
    </xf>
    <xf numFmtId="4" fontId="55" fillId="48" borderId="373" applyNumberFormat="0" applyProtection="0">
      <alignment horizontal="right" vertical="center"/>
    </xf>
    <xf numFmtId="4" fontId="63" fillId="46" borderId="374" applyNumberFormat="0" applyProtection="0">
      <alignment horizontal="left" vertical="center" indent="1"/>
    </xf>
    <xf numFmtId="4" fontId="63" fillId="46" borderId="374" applyNumberFormat="0" applyProtection="0">
      <alignment horizontal="left" vertical="center" indent="1"/>
    </xf>
    <xf numFmtId="4" fontId="63" fillId="48" borderId="374" applyNumberFormat="0" applyProtection="0">
      <alignment horizontal="left" vertical="center" indent="1"/>
    </xf>
    <xf numFmtId="4" fontId="63" fillId="48" borderId="374"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63" fillId="94" borderId="372" applyNumberFormat="0" applyProtection="0">
      <alignment horizontal="left" vertical="center" indent="1"/>
    </xf>
    <xf numFmtId="0" fontId="63" fillId="94" borderId="372"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63" fillId="93" borderId="371" applyNumberFormat="0" applyProtection="0">
      <alignment horizontal="left" vertical="center" indent="1"/>
    </xf>
    <xf numFmtId="0" fontId="63" fillId="93" borderId="371"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63" fillId="93" borderId="371" applyNumberFormat="0" applyProtection="0">
      <alignment horizontal="left" vertical="center" indent="1"/>
    </xf>
    <xf numFmtId="0" fontId="63" fillId="93" borderId="371"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63" fillId="94" borderId="372" applyNumberFormat="0" applyProtection="0">
      <alignment horizontal="left" vertical="center" indent="1"/>
    </xf>
    <xf numFmtId="0" fontId="63" fillId="94" borderId="372"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63" fillId="91" borderId="373" applyNumberFormat="0" applyProtection="0">
      <alignment horizontal="left" vertical="top" indent="1"/>
    </xf>
    <xf numFmtId="0" fontId="63" fillId="91"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63" fillId="91" borderId="373" applyNumberFormat="0" applyProtection="0">
      <alignment horizontal="left" vertical="top" indent="1"/>
    </xf>
    <xf numFmtId="0" fontId="63" fillId="91" borderId="373" applyNumberFormat="0" applyProtection="0">
      <alignment horizontal="left" vertical="top" indent="1"/>
    </xf>
    <xf numFmtId="0" fontId="63" fillId="91" borderId="373" applyNumberFormat="0" applyProtection="0">
      <alignment horizontal="left" vertical="top" indent="1"/>
    </xf>
    <xf numFmtId="0" fontId="63" fillId="91"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63" fillId="91" borderId="373" applyNumberFormat="0" applyProtection="0">
      <alignment horizontal="left" vertical="top" indent="1"/>
    </xf>
    <xf numFmtId="0" fontId="63" fillId="91"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63" fillId="93" borderId="372" applyNumberFormat="0" applyProtection="0">
      <alignment horizontal="left" vertical="center" indent="1"/>
    </xf>
    <xf numFmtId="0" fontId="63" fillId="93" borderId="372"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63" fillId="95" borderId="371" applyNumberFormat="0" applyProtection="0">
      <alignment horizontal="left" vertical="center" indent="1"/>
    </xf>
    <xf numFmtId="0" fontId="63" fillId="95" borderId="371"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63" fillId="95" borderId="371" applyNumberFormat="0" applyProtection="0">
      <alignment horizontal="left" vertical="center" indent="1"/>
    </xf>
    <xf numFmtId="0" fontId="63" fillId="95" borderId="371"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63" fillId="93" borderId="372" applyNumberFormat="0" applyProtection="0">
      <alignment horizontal="left" vertical="center" indent="1"/>
    </xf>
    <xf numFmtId="0" fontId="63" fillId="93" borderId="372"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63" fillId="48" borderId="373" applyNumberFormat="0" applyProtection="0">
      <alignment horizontal="left" vertical="top" indent="1"/>
    </xf>
    <xf numFmtId="0" fontId="63" fillId="48"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63" fillId="48" borderId="373" applyNumberFormat="0" applyProtection="0">
      <alignment horizontal="left" vertical="top" indent="1"/>
    </xf>
    <xf numFmtId="0" fontId="63" fillId="48" borderId="373" applyNumberFormat="0" applyProtection="0">
      <alignment horizontal="left" vertical="top" indent="1"/>
    </xf>
    <xf numFmtId="0" fontId="63" fillId="48" borderId="373" applyNumberFormat="0" applyProtection="0">
      <alignment horizontal="left" vertical="top" indent="1"/>
    </xf>
    <xf numFmtId="0" fontId="63" fillId="48"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63" fillId="48" borderId="373" applyNumberFormat="0" applyProtection="0">
      <alignment horizontal="left" vertical="top" indent="1"/>
    </xf>
    <xf numFmtId="0" fontId="63" fillId="48"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63" fillId="77" borderId="372" applyNumberFormat="0" applyProtection="0">
      <alignment horizontal="left" vertical="center" indent="1"/>
    </xf>
    <xf numFmtId="0" fontId="63" fillId="77" borderId="372"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63" fillId="94" borderId="371" applyNumberFormat="0" applyProtection="0">
      <alignment horizontal="left" vertical="center" indent="1"/>
    </xf>
    <xf numFmtId="0" fontId="63" fillId="94" borderId="371"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63" fillId="94" borderId="371" applyNumberFormat="0" applyProtection="0">
      <alignment horizontal="left" vertical="center" indent="1"/>
    </xf>
    <xf numFmtId="0" fontId="63" fillId="94" borderId="371"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63" fillId="77" borderId="372" applyNumberFormat="0" applyProtection="0">
      <alignment horizontal="left" vertical="center" indent="1"/>
    </xf>
    <xf numFmtId="0" fontId="63" fillId="77" borderId="372"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63" fillId="77" borderId="373" applyNumberFormat="0" applyProtection="0">
      <alignment horizontal="left" vertical="top" indent="1"/>
    </xf>
    <xf numFmtId="0" fontId="63" fillId="77"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63" fillId="77" borderId="373" applyNumberFormat="0" applyProtection="0">
      <alignment horizontal="left" vertical="top" indent="1"/>
    </xf>
    <xf numFmtId="0" fontId="63" fillId="77" borderId="373" applyNumberFormat="0" applyProtection="0">
      <alignment horizontal="left" vertical="top" indent="1"/>
    </xf>
    <xf numFmtId="0" fontId="63" fillId="77" borderId="373" applyNumberFormat="0" applyProtection="0">
      <alignment horizontal="left" vertical="top" indent="1"/>
    </xf>
    <xf numFmtId="0" fontId="63" fillId="77"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63" fillId="77" borderId="373" applyNumberFormat="0" applyProtection="0">
      <alignment horizontal="left" vertical="top" indent="1"/>
    </xf>
    <xf numFmtId="0" fontId="63" fillId="77"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63" fillId="46" borderId="372" applyNumberFormat="0" applyProtection="0">
      <alignment horizontal="left" vertical="center" indent="1"/>
    </xf>
    <xf numFmtId="0" fontId="63" fillId="46" borderId="372"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63" fillId="86" borderId="371" applyNumberFormat="0" applyProtection="0">
      <alignment horizontal="left" vertical="center" indent="1"/>
    </xf>
    <xf numFmtId="0" fontId="63" fillId="86" borderId="371"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63" fillId="86" borderId="371" applyNumberFormat="0" applyProtection="0">
      <alignment horizontal="left" vertical="center" indent="1"/>
    </xf>
    <xf numFmtId="0" fontId="63" fillId="86" borderId="371"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63" fillId="46" borderId="372" applyNumberFormat="0" applyProtection="0">
      <alignment horizontal="left" vertical="center" indent="1"/>
    </xf>
    <xf numFmtId="0" fontId="63" fillId="46" borderId="372"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63" fillId="46" borderId="373" applyNumberFormat="0" applyProtection="0">
      <alignment horizontal="left" vertical="top" indent="1"/>
    </xf>
    <xf numFmtId="0" fontId="63" fillId="46"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63" fillId="46" borderId="373" applyNumberFormat="0" applyProtection="0">
      <alignment horizontal="left" vertical="top" indent="1"/>
    </xf>
    <xf numFmtId="0" fontId="63" fillId="46" borderId="373" applyNumberFormat="0" applyProtection="0">
      <alignment horizontal="left" vertical="top" indent="1"/>
    </xf>
    <xf numFmtId="0" fontId="63" fillId="46" borderId="373" applyNumberFormat="0" applyProtection="0">
      <alignment horizontal="left" vertical="top" indent="1"/>
    </xf>
    <xf numFmtId="0" fontId="63" fillId="46"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63" fillId="46" borderId="373" applyNumberFormat="0" applyProtection="0">
      <alignment horizontal="left" vertical="top" indent="1"/>
    </xf>
    <xf numFmtId="0" fontId="63" fillId="46"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96" borderId="375" applyNumberFormat="0">
      <protection locked="0"/>
    </xf>
    <xf numFmtId="0" fontId="5" fillId="96" borderId="375" applyNumberFormat="0">
      <protection locked="0"/>
    </xf>
    <xf numFmtId="0" fontId="5" fillId="96" borderId="375" applyNumberFormat="0">
      <protection locked="0"/>
    </xf>
    <xf numFmtId="0" fontId="5" fillId="96" borderId="375" applyNumberFormat="0">
      <protection locked="0"/>
    </xf>
    <xf numFmtId="0" fontId="64" fillId="91" borderId="376" applyBorder="0"/>
    <xf numFmtId="4" fontId="55" fillId="40" borderId="373" applyNumberFormat="0" applyProtection="0">
      <alignment vertical="center"/>
    </xf>
    <xf numFmtId="4" fontId="55" fillId="40" borderId="373" applyNumberFormat="0" applyProtection="0">
      <alignment vertical="center"/>
    </xf>
    <xf numFmtId="4" fontId="95" fillId="97" borderId="373" applyNumberFormat="0" applyProtection="0">
      <alignment vertical="center"/>
    </xf>
    <xf numFmtId="4" fontId="95" fillId="97" borderId="373" applyNumberFormat="0" applyProtection="0">
      <alignment vertical="center"/>
    </xf>
    <xf numFmtId="4" fontId="95" fillId="97" borderId="373" applyNumberFormat="0" applyProtection="0">
      <alignment vertical="center"/>
    </xf>
    <xf numFmtId="4" fontId="95" fillId="97" borderId="373" applyNumberFormat="0" applyProtection="0">
      <alignment vertical="center"/>
    </xf>
    <xf numFmtId="4" fontId="55" fillId="40" borderId="373" applyNumberFormat="0" applyProtection="0">
      <alignment vertical="center"/>
    </xf>
    <xf numFmtId="4" fontId="55" fillId="40" borderId="373" applyNumberFormat="0" applyProtection="0">
      <alignment vertical="center"/>
    </xf>
    <xf numFmtId="4" fontId="57" fillId="40" borderId="373" applyNumberFormat="0" applyProtection="0">
      <alignment vertical="center"/>
    </xf>
    <xf numFmtId="4" fontId="57" fillId="40" borderId="373" applyNumberFormat="0" applyProtection="0">
      <alignment vertical="center"/>
    </xf>
    <xf numFmtId="4" fontId="100" fillId="0" borderId="371" applyNumberFormat="0" applyProtection="0">
      <alignment vertical="center"/>
    </xf>
    <xf numFmtId="4" fontId="100" fillId="0" borderId="371" applyNumberFormat="0" applyProtection="0">
      <alignment vertical="center"/>
    </xf>
    <xf numFmtId="4" fontId="100" fillId="0" borderId="371" applyNumberFormat="0" applyProtection="0">
      <alignment vertical="center"/>
    </xf>
    <xf numFmtId="4" fontId="100" fillId="0" borderId="371" applyNumberFormat="0" applyProtection="0">
      <alignment vertical="center"/>
    </xf>
    <xf numFmtId="4" fontId="97" fillId="40" borderId="375" applyNumberFormat="0" applyProtection="0">
      <alignment vertical="center"/>
    </xf>
    <xf numFmtId="4" fontId="97" fillId="40" borderId="375" applyNumberFormat="0" applyProtection="0">
      <alignment vertical="center"/>
    </xf>
    <xf numFmtId="4" fontId="97" fillId="40" borderId="375" applyNumberFormat="0" applyProtection="0">
      <alignment vertical="center"/>
    </xf>
    <xf numFmtId="4" fontId="97" fillId="40" borderId="375" applyNumberFormat="0" applyProtection="0">
      <alignment vertical="center"/>
    </xf>
    <xf numFmtId="4" fontId="57" fillId="40" borderId="373" applyNumberFormat="0" applyProtection="0">
      <alignment vertical="center"/>
    </xf>
    <xf numFmtId="4" fontId="57" fillId="40" borderId="373" applyNumberFormat="0" applyProtection="0">
      <alignment vertical="center"/>
    </xf>
    <xf numFmtId="4" fontId="55" fillId="40" borderId="373" applyNumberFormat="0" applyProtection="0">
      <alignment horizontal="left" vertical="center" indent="1"/>
    </xf>
    <xf numFmtId="4" fontId="55" fillId="40" borderId="373" applyNumberFormat="0" applyProtection="0">
      <alignment horizontal="left" vertical="center" indent="1"/>
    </xf>
    <xf numFmtId="4" fontId="95" fillId="94" borderId="373" applyNumberFormat="0" applyProtection="0">
      <alignment horizontal="left" vertical="center" indent="1"/>
    </xf>
    <xf numFmtId="4" fontId="95" fillId="94" borderId="373" applyNumberFormat="0" applyProtection="0">
      <alignment horizontal="left" vertical="center" indent="1"/>
    </xf>
    <xf numFmtId="4" fontId="95" fillId="94" borderId="373" applyNumberFormat="0" applyProtection="0">
      <alignment horizontal="left" vertical="center" indent="1"/>
    </xf>
    <xf numFmtId="4" fontId="95" fillId="94" borderId="373" applyNumberFormat="0" applyProtection="0">
      <alignment horizontal="left" vertical="center" indent="1"/>
    </xf>
    <xf numFmtId="4" fontId="55" fillId="40" borderId="373" applyNumberFormat="0" applyProtection="0">
      <alignment horizontal="left" vertical="center" indent="1"/>
    </xf>
    <xf numFmtId="4" fontId="55" fillId="40" borderId="373" applyNumberFormat="0" applyProtection="0">
      <alignment horizontal="left" vertical="center" indent="1"/>
    </xf>
    <xf numFmtId="0" fontId="55" fillId="40" borderId="373" applyNumberFormat="0" applyProtection="0">
      <alignment horizontal="left" vertical="top" indent="1"/>
    </xf>
    <xf numFmtId="0" fontId="55" fillId="40" borderId="373" applyNumberFormat="0" applyProtection="0">
      <alignment horizontal="left" vertical="top" indent="1"/>
    </xf>
    <xf numFmtId="0" fontId="95" fillId="97" borderId="373" applyNumberFormat="0" applyProtection="0">
      <alignment horizontal="left" vertical="top" indent="1"/>
    </xf>
    <xf numFmtId="0" fontId="95" fillId="97" borderId="373" applyNumberFormat="0" applyProtection="0">
      <alignment horizontal="left" vertical="top" indent="1"/>
    </xf>
    <xf numFmtId="0" fontId="95" fillId="97" borderId="373" applyNumberFormat="0" applyProtection="0">
      <alignment horizontal="left" vertical="top" indent="1"/>
    </xf>
    <xf numFmtId="0" fontId="95" fillId="97" borderId="373" applyNumberFormat="0" applyProtection="0">
      <alignment horizontal="left" vertical="top" indent="1"/>
    </xf>
    <xf numFmtId="0" fontId="55" fillId="40" borderId="373" applyNumberFormat="0" applyProtection="0">
      <alignment horizontal="left" vertical="top" indent="1"/>
    </xf>
    <xf numFmtId="0" fontId="55" fillId="40" borderId="373" applyNumberFormat="0" applyProtection="0">
      <alignment horizontal="left" vertical="top" indent="1"/>
    </xf>
    <xf numFmtId="4" fontId="55" fillId="46" borderId="373" applyNumberFormat="0" applyProtection="0">
      <alignment horizontal="right" vertical="center"/>
    </xf>
    <xf numFmtId="4" fontId="95" fillId="0" borderId="375" applyNumberFormat="0" applyProtection="0">
      <alignment horizontal="right" vertical="center"/>
    </xf>
    <xf numFmtId="4" fontId="95" fillId="0" borderId="375" applyNumberFormat="0" applyProtection="0">
      <alignment horizontal="right" vertical="center"/>
    </xf>
    <xf numFmtId="4" fontId="55" fillId="46" borderId="373" applyNumberFormat="0" applyProtection="0">
      <alignment horizontal="right" vertical="center"/>
    </xf>
    <xf numFmtId="4" fontId="55" fillId="46" borderId="373" applyNumberFormat="0" applyProtection="0">
      <alignment horizontal="right" vertical="center"/>
    </xf>
    <xf numFmtId="4" fontId="63" fillId="0" borderId="374" applyNumberFormat="0" applyProtection="0">
      <alignment horizontal="right" vertical="center"/>
    </xf>
    <xf numFmtId="4" fontId="63" fillId="0" borderId="374" applyNumberFormat="0" applyProtection="0">
      <alignment horizontal="right" vertical="center"/>
    </xf>
    <xf numFmtId="4" fontId="63" fillId="0" borderId="374" applyNumberFormat="0" applyProtection="0">
      <alignment horizontal="right" vertical="center"/>
    </xf>
    <xf numFmtId="4" fontId="63" fillId="0" borderId="374" applyNumberFormat="0" applyProtection="0">
      <alignment horizontal="right" vertical="center"/>
    </xf>
    <xf numFmtId="4" fontId="63" fillId="0" borderId="372" applyNumberFormat="0" applyProtection="0">
      <alignment horizontal="right" vertical="center"/>
    </xf>
    <xf numFmtId="4" fontId="63" fillId="0" borderId="372" applyNumberFormat="0" applyProtection="0">
      <alignment horizontal="right" vertical="center"/>
    </xf>
    <xf numFmtId="4" fontId="63" fillId="0" borderId="372" applyNumberFormat="0" applyProtection="0">
      <alignment horizontal="right" vertical="center"/>
    </xf>
    <xf numFmtId="4" fontId="63" fillId="0" borderId="372" applyNumberFormat="0" applyProtection="0">
      <alignment horizontal="right" vertical="center"/>
    </xf>
    <xf numFmtId="4" fontId="63" fillId="0" borderId="374" applyNumberFormat="0" applyProtection="0">
      <alignment horizontal="right" vertical="center"/>
    </xf>
    <xf numFmtId="4" fontId="55" fillId="46" borderId="373" applyNumberFormat="0" applyProtection="0">
      <alignment horizontal="right" vertical="center"/>
    </xf>
    <xf numFmtId="4" fontId="55" fillId="46" borderId="373" applyNumberFormat="0" applyProtection="0">
      <alignment horizontal="right" vertical="center"/>
    </xf>
    <xf numFmtId="4" fontId="55" fillId="46" borderId="373" applyNumberFormat="0" applyProtection="0">
      <alignment horizontal="right" vertical="center"/>
    </xf>
    <xf numFmtId="4" fontId="57" fillId="46" borderId="373" applyNumberFormat="0" applyProtection="0">
      <alignment horizontal="right" vertical="center"/>
    </xf>
    <xf numFmtId="4" fontId="57" fillId="46" borderId="373" applyNumberFormat="0" applyProtection="0">
      <alignment horizontal="right" vertical="center"/>
    </xf>
    <xf numFmtId="4" fontId="96" fillId="92" borderId="371" applyNumberFormat="0" applyProtection="0">
      <alignment horizontal="right" vertical="center"/>
    </xf>
    <xf numFmtId="4" fontId="96" fillId="92" borderId="371" applyNumberFormat="0" applyProtection="0">
      <alignment horizontal="right" vertical="center"/>
    </xf>
    <xf numFmtId="4" fontId="96" fillId="92" borderId="371" applyNumberFormat="0" applyProtection="0">
      <alignment horizontal="right" vertical="center"/>
    </xf>
    <xf numFmtId="4" fontId="96" fillId="92" borderId="371" applyNumberFormat="0" applyProtection="0">
      <alignment horizontal="right" vertical="center"/>
    </xf>
    <xf numFmtId="4" fontId="97" fillId="7" borderId="372" applyNumberFormat="0" applyProtection="0">
      <alignment horizontal="right" vertical="center"/>
    </xf>
    <xf numFmtId="4" fontId="97" fillId="7" borderId="372" applyNumberFormat="0" applyProtection="0">
      <alignment horizontal="right" vertical="center"/>
    </xf>
    <xf numFmtId="4" fontId="97" fillId="7" borderId="372" applyNumberFormat="0" applyProtection="0">
      <alignment horizontal="right" vertical="center"/>
    </xf>
    <xf numFmtId="4" fontId="97" fillId="7" borderId="372" applyNumberFormat="0" applyProtection="0">
      <alignment horizontal="right" vertical="center"/>
    </xf>
    <xf numFmtId="4" fontId="57" fillId="46" borderId="373" applyNumberFormat="0" applyProtection="0">
      <alignment horizontal="right" vertical="center"/>
    </xf>
    <xf numFmtId="4" fontId="57" fillId="46" borderId="373" applyNumberFormat="0" applyProtection="0">
      <alignment horizontal="right" vertical="center"/>
    </xf>
    <xf numFmtId="4" fontId="95" fillId="51" borderId="375" applyNumberFormat="0" applyProtection="0">
      <alignment horizontal="center" vertical="center" wrapText="1"/>
    </xf>
    <xf numFmtId="4" fontId="95" fillId="51" borderId="375" applyNumberFormat="0" applyProtection="0">
      <alignment horizontal="center" vertical="center" wrapText="1"/>
    </xf>
    <xf numFmtId="4" fontId="55" fillId="48" borderId="373" applyNumberFormat="0" applyProtection="0">
      <alignment horizontal="left" vertical="center" indent="1"/>
    </xf>
    <xf numFmtId="4" fontId="55" fillId="48" borderId="373" applyNumberFormat="0" applyProtection="0">
      <alignment horizontal="left" vertical="center" indent="1"/>
    </xf>
    <xf numFmtId="4" fontId="63" fillId="86" borderId="371" applyNumberFormat="0" applyProtection="0">
      <alignment horizontal="left" vertical="center" indent="1"/>
    </xf>
    <xf numFmtId="4" fontId="63" fillId="86" borderId="371" applyNumberFormat="0" applyProtection="0">
      <alignment horizontal="left" vertical="center" indent="1"/>
    </xf>
    <xf numFmtId="4" fontId="63" fillId="86" borderId="371" applyNumberFormat="0" applyProtection="0">
      <alignment horizontal="left" vertical="center" indent="1"/>
    </xf>
    <xf numFmtId="4" fontId="63" fillId="86" borderId="371" applyNumberFormat="0" applyProtection="0">
      <alignment horizontal="left" vertical="center" indent="1"/>
    </xf>
    <xf numFmtId="4" fontId="63" fillId="86" borderId="371" applyNumberFormat="0" applyProtection="0">
      <alignment horizontal="left" vertical="center" indent="1"/>
    </xf>
    <xf numFmtId="4" fontId="63" fillId="86" borderId="371" applyNumberFormat="0" applyProtection="0">
      <alignment horizontal="left" vertical="center" indent="1"/>
    </xf>
    <xf numFmtId="4" fontId="63" fillId="86" borderId="371" applyNumberFormat="0" applyProtection="0">
      <alignment horizontal="left" vertical="center" indent="1"/>
    </xf>
    <xf numFmtId="4" fontId="63" fillId="86" borderId="371" applyNumberFormat="0" applyProtection="0">
      <alignment horizontal="left" vertical="center" indent="1"/>
    </xf>
    <xf numFmtId="4" fontId="63" fillId="87" borderId="372" applyNumberFormat="0" applyProtection="0">
      <alignment horizontal="left" vertical="center" indent="1"/>
    </xf>
    <xf numFmtId="4" fontId="63" fillId="87" borderId="372" applyNumberFormat="0" applyProtection="0">
      <alignment horizontal="left" vertical="center" indent="1"/>
    </xf>
    <xf numFmtId="4" fontId="63" fillId="87" borderId="372" applyNumberFormat="0" applyProtection="0">
      <alignment horizontal="left" vertical="center" indent="1"/>
    </xf>
    <xf numFmtId="4" fontId="63" fillId="87" borderId="372" applyNumberFormat="0" applyProtection="0">
      <alignment horizontal="left" vertical="center" indent="1"/>
    </xf>
    <xf numFmtId="4" fontId="55" fillId="48" borderId="373" applyNumberFormat="0" applyProtection="0">
      <alignment horizontal="left" vertical="center" indent="1"/>
    </xf>
    <xf numFmtId="4" fontId="55" fillId="48" borderId="373" applyNumberFormat="0" applyProtection="0">
      <alignment horizontal="left" vertical="center" indent="1"/>
    </xf>
    <xf numFmtId="4" fontId="55" fillId="48" borderId="373" applyNumberFormat="0" applyProtection="0">
      <alignment horizontal="left" vertical="center" indent="1"/>
    </xf>
    <xf numFmtId="4" fontId="55" fillId="48" borderId="373" applyNumberFormat="0" applyProtection="0">
      <alignment horizontal="left" vertical="center" indent="1"/>
    </xf>
    <xf numFmtId="0" fontId="55" fillId="43" borderId="373" applyNumberFormat="0" applyProtection="0">
      <alignment horizontal="left" vertical="top" indent="1"/>
    </xf>
    <xf numFmtId="0" fontId="55" fillId="43" borderId="373" applyNumberFormat="0" applyProtection="0">
      <alignment horizontal="left" vertical="top" indent="1"/>
    </xf>
    <xf numFmtId="0" fontId="55" fillId="43" borderId="373" applyNumberFormat="0" applyProtection="0">
      <alignment horizontal="right" vertical="top"/>
    </xf>
    <xf numFmtId="0" fontId="55" fillId="43" borderId="373" applyNumberFormat="0" applyProtection="0">
      <alignment horizontal="right" vertical="top"/>
    </xf>
    <xf numFmtId="0" fontId="95" fillId="48" borderId="373" applyNumberFormat="0" applyProtection="0">
      <alignment horizontal="left" vertical="top" indent="1"/>
    </xf>
    <xf numFmtId="0" fontId="95" fillId="48" borderId="373" applyNumberFormat="0" applyProtection="0">
      <alignment horizontal="left" vertical="top" indent="1"/>
    </xf>
    <xf numFmtId="0" fontId="53" fillId="43" borderId="373" applyNumberFormat="0" applyProtection="0">
      <alignment horizontal="left" vertical="top" indent="1"/>
    </xf>
    <xf numFmtId="0" fontId="53" fillId="43" borderId="373" applyNumberFormat="0" applyProtection="0">
      <alignment horizontal="left" vertical="top" indent="1"/>
    </xf>
    <xf numFmtId="0" fontId="55" fillId="43" borderId="373" applyNumberFormat="0" applyProtection="0">
      <alignment horizontal="right" vertical="top"/>
    </xf>
    <xf numFmtId="0" fontId="55" fillId="43" borderId="373" applyNumberFormat="0" applyProtection="0">
      <alignment horizontal="right" vertical="top"/>
    </xf>
    <xf numFmtId="0" fontId="55" fillId="43" borderId="373" applyNumberFormat="0" applyProtection="0">
      <alignment horizontal="centerContinuous" vertical="top"/>
    </xf>
    <xf numFmtId="0" fontId="55" fillId="43" borderId="373" applyNumberFormat="0" applyProtection="0">
      <alignment horizontal="centerContinuous" vertical="top"/>
    </xf>
    <xf numFmtId="0" fontId="55" fillId="43" borderId="373" applyNumberFormat="0" applyProtection="0">
      <alignment horizontal="centerContinuous" vertical="top"/>
    </xf>
    <xf numFmtId="0" fontId="55" fillId="43" borderId="373" applyNumberFormat="0" applyProtection="0">
      <alignment horizontal="centerContinuous" vertical="top"/>
    </xf>
    <xf numFmtId="4" fontId="101" fillId="52" borderId="371" applyNumberFormat="0" applyProtection="0">
      <alignment horizontal="left" vertical="center" indent="1"/>
    </xf>
    <xf numFmtId="4" fontId="101" fillId="52" borderId="371" applyNumberFormat="0" applyProtection="0">
      <alignment horizontal="left" vertical="center" indent="1"/>
    </xf>
    <xf numFmtId="4" fontId="101" fillId="52" borderId="371" applyNumberFormat="0" applyProtection="0">
      <alignment horizontal="left" vertical="center" indent="1"/>
    </xf>
    <xf numFmtId="4" fontId="101" fillId="52" borderId="371" applyNumberFormat="0" applyProtection="0">
      <alignment horizontal="left" vertical="center" indent="1"/>
    </xf>
    <xf numFmtId="4" fontId="102" fillId="52" borderId="374" applyNumberFormat="0" applyProtection="0">
      <alignment horizontal="left" vertical="center" indent="1"/>
    </xf>
    <xf numFmtId="4" fontId="102" fillId="52" borderId="374" applyNumberFormat="0" applyProtection="0">
      <alignment horizontal="left" vertical="center" indent="1"/>
    </xf>
    <xf numFmtId="0" fontId="100" fillId="0" borderId="371"/>
    <xf numFmtId="0" fontId="100" fillId="0" borderId="371"/>
    <xf numFmtId="0" fontId="100" fillId="0" borderId="371"/>
    <xf numFmtId="0" fontId="100" fillId="0" borderId="371"/>
    <xf numFmtId="4" fontId="60" fillId="46" borderId="373" applyNumberFormat="0" applyProtection="0">
      <alignment horizontal="right" vertical="center"/>
    </xf>
    <xf numFmtId="4" fontId="60" fillId="46" borderId="373" applyNumberFormat="0" applyProtection="0">
      <alignment horizontal="right" vertical="center"/>
    </xf>
    <xf numFmtId="4" fontId="100" fillId="0" borderId="371" applyNumberFormat="0" applyProtection="0">
      <alignment horizontal="right" vertical="center"/>
    </xf>
    <xf numFmtId="4" fontId="100" fillId="0" borderId="371" applyNumberFormat="0" applyProtection="0">
      <alignment horizontal="right" vertical="center"/>
    </xf>
    <xf numFmtId="4" fontId="100" fillId="0" borderId="371" applyNumberFormat="0" applyProtection="0">
      <alignment horizontal="right" vertical="center"/>
    </xf>
    <xf numFmtId="4" fontId="100" fillId="0" borderId="371" applyNumberFormat="0" applyProtection="0">
      <alignment horizontal="right" vertical="center"/>
    </xf>
    <xf numFmtId="4" fontId="104" fillId="96" borderId="372" applyNumberFormat="0" applyProtection="0">
      <alignment horizontal="right" vertical="center"/>
    </xf>
    <xf numFmtId="4" fontId="104" fillId="96" borderId="372" applyNumberFormat="0" applyProtection="0">
      <alignment horizontal="right" vertical="center"/>
    </xf>
    <xf numFmtId="4" fontId="104" fillId="96" borderId="372" applyNumberFormat="0" applyProtection="0">
      <alignment horizontal="right" vertical="center"/>
    </xf>
    <xf numFmtId="4" fontId="104" fillId="96" borderId="372" applyNumberFormat="0" applyProtection="0">
      <alignment horizontal="right" vertical="center"/>
    </xf>
    <xf numFmtId="4" fontId="60" fillId="46" borderId="373" applyNumberFormat="0" applyProtection="0">
      <alignment horizontal="right" vertical="center"/>
    </xf>
    <xf numFmtId="4" fontId="60" fillId="46" borderId="373" applyNumberFormat="0" applyProtection="0">
      <alignment horizontal="right" vertical="center"/>
    </xf>
    <xf numFmtId="0" fontId="53" fillId="0" borderId="377" applyNumberFormat="0" applyFill="0" applyAlignment="0" applyProtection="0"/>
    <xf numFmtId="0" fontId="79" fillId="0" borderId="378" applyNumberFormat="0" applyFill="0" applyAlignment="0" applyProtection="0"/>
    <xf numFmtId="4" fontId="5" fillId="91" borderId="374" applyNumberFormat="0" applyProtection="0">
      <alignment horizontal="left" vertical="center" indent="1"/>
    </xf>
    <xf numFmtId="4" fontId="58" fillId="90" borderId="371" applyNumberFormat="0" applyProtection="0">
      <alignment horizontal="left" vertical="center" indent="1"/>
    </xf>
    <xf numFmtId="4" fontId="5" fillId="91" borderId="374" applyNumberFormat="0" applyProtection="0">
      <alignment horizontal="left" vertical="center" indent="1"/>
    </xf>
    <xf numFmtId="4" fontId="63" fillId="45" borderId="374" applyNumberFormat="0" applyProtection="0">
      <alignment horizontal="left" vertical="center" indent="1"/>
    </xf>
    <xf numFmtId="4" fontId="63" fillId="45" borderId="374" applyNumberFormat="0" applyProtection="0">
      <alignment horizontal="left" vertical="center" indent="1"/>
    </xf>
    <xf numFmtId="4" fontId="58" fillId="90" borderId="371" applyNumberFormat="0" applyProtection="0">
      <alignment horizontal="left" vertical="center" indent="1"/>
    </xf>
    <xf numFmtId="4" fontId="95" fillId="44" borderId="371" applyNumberFormat="0" applyProtection="0">
      <alignment horizontal="right" vertical="center"/>
    </xf>
    <xf numFmtId="4" fontId="95" fillId="44" borderId="371" applyNumberFormat="0" applyProtection="0">
      <alignment horizontal="right" vertical="center"/>
    </xf>
    <xf numFmtId="4" fontId="63" fillId="36" borderId="372" applyNumberFormat="0" applyProtection="0">
      <alignment horizontal="right" vertical="center"/>
    </xf>
    <xf numFmtId="4" fontId="63" fillId="34" borderId="372" applyNumberFormat="0" applyProtection="0">
      <alignment horizontal="right" vertical="center"/>
    </xf>
    <xf numFmtId="10" fontId="63" fillId="40" borderId="375" applyNumberFormat="0" applyBorder="0" applyAlignment="0" applyProtection="0"/>
    <xf numFmtId="4" fontId="53" fillId="41" borderId="373" applyNumberFormat="0" applyProtection="0">
      <alignment vertical="center"/>
    </xf>
    <xf numFmtId="4" fontId="56" fillId="42" borderId="373" applyNumberFormat="0" applyProtection="0">
      <alignment vertical="center"/>
    </xf>
    <xf numFmtId="4" fontId="53" fillId="42" borderId="373" applyNumberFormat="0" applyProtection="0">
      <alignment horizontal="left" vertical="center" indent="1"/>
    </xf>
    <xf numFmtId="0" fontId="53" fillId="42" borderId="373" applyNumberFormat="0" applyProtection="0">
      <alignment horizontal="left" vertical="top" indent="1"/>
    </xf>
    <xf numFmtId="4" fontId="55" fillId="30" borderId="373" applyNumberFormat="0" applyProtection="0">
      <alignment horizontal="right" vertical="center"/>
    </xf>
    <xf numFmtId="4" fontId="55" fillId="31" borderId="373" applyNumberFormat="0" applyProtection="0">
      <alignment horizontal="right" vertical="center"/>
    </xf>
    <xf numFmtId="4" fontId="55" fillId="35" borderId="373" applyNumberFormat="0" applyProtection="0">
      <alignment horizontal="right" vertical="center"/>
    </xf>
    <xf numFmtId="4" fontId="55" fillId="33" borderId="373" applyNumberFormat="0" applyProtection="0">
      <alignment horizontal="right" vertical="center"/>
    </xf>
    <xf numFmtId="4" fontId="55" fillId="34" borderId="373" applyNumberFormat="0" applyProtection="0">
      <alignment horizontal="right" vertical="center"/>
    </xf>
    <xf numFmtId="4" fontId="55" fillId="37" borderId="373" applyNumberFormat="0" applyProtection="0">
      <alignment horizontal="right" vertical="center"/>
    </xf>
    <xf numFmtId="4" fontId="55" fillId="36" borderId="373" applyNumberFormat="0" applyProtection="0">
      <alignment horizontal="right" vertical="center"/>
    </xf>
    <xf numFmtId="4" fontId="55" fillId="44" borderId="373" applyNumberFormat="0" applyProtection="0">
      <alignment horizontal="right" vertical="center"/>
    </xf>
    <xf numFmtId="4" fontId="55" fillId="32" borderId="373" applyNumberFormat="0" applyProtection="0">
      <alignment horizontal="right" vertical="center"/>
    </xf>
    <xf numFmtId="0" fontId="73" fillId="77" borderId="380" applyNumberFormat="0" applyAlignment="0" applyProtection="0"/>
    <xf numFmtId="4" fontId="60" fillId="46" borderId="373" applyNumberFormat="0" applyProtection="0">
      <alignment horizontal="right" vertical="center"/>
    </xf>
    <xf numFmtId="0" fontId="63" fillId="77" borderId="372" applyNumberFormat="0" applyProtection="0">
      <alignment horizontal="left" vertical="center" indent="1"/>
    </xf>
    <xf numFmtId="0" fontId="63" fillId="93" borderId="372" applyNumberFormat="0" applyProtection="0">
      <alignment horizontal="left" vertical="center" indent="1"/>
    </xf>
    <xf numFmtId="0" fontId="63" fillId="95" borderId="371" applyNumberFormat="0" applyProtection="0">
      <alignment horizontal="left" vertical="center" indent="1"/>
    </xf>
    <xf numFmtId="0" fontId="63" fillId="95" borderId="371" applyNumberFormat="0" applyProtection="0">
      <alignment horizontal="left" vertical="center" indent="1"/>
    </xf>
    <xf numFmtId="0" fontId="63" fillId="93" borderId="372" applyNumberFormat="0" applyProtection="0">
      <alignment horizontal="left" vertical="center" indent="1"/>
    </xf>
    <xf numFmtId="0" fontId="63" fillId="94" borderId="372" applyNumberFormat="0" applyProtection="0">
      <alignment horizontal="left" vertical="center" indent="1"/>
    </xf>
    <xf numFmtId="0" fontId="63" fillId="93" borderId="371" applyNumberFormat="0" applyProtection="0">
      <alignment horizontal="left" vertical="center" indent="1"/>
    </xf>
    <xf numFmtId="0" fontId="63" fillId="93" borderId="371" applyNumberFormat="0" applyProtection="0">
      <alignment horizontal="left" vertical="center" indent="1"/>
    </xf>
    <xf numFmtId="0" fontId="63" fillId="94" borderId="372" applyNumberFormat="0" applyProtection="0">
      <alignment horizontal="left" vertical="center" indent="1"/>
    </xf>
    <xf numFmtId="4" fontId="63" fillId="48" borderId="374" applyNumberFormat="0" applyProtection="0">
      <alignment horizontal="left" vertical="center" indent="1"/>
    </xf>
    <xf numFmtId="4" fontId="63" fillId="48" borderId="374" applyNumberFormat="0" applyProtection="0">
      <alignment horizontal="left" vertical="center" indent="1"/>
    </xf>
    <xf numFmtId="4" fontId="63" fillId="46" borderId="374" applyNumberFormat="0" applyProtection="0">
      <alignment horizontal="left" vertical="center" indent="1"/>
    </xf>
    <xf numFmtId="4" fontId="63" fillId="46" borderId="374" applyNumberFormat="0" applyProtection="0">
      <alignment horizontal="left" vertical="center" indent="1"/>
    </xf>
    <xf numFmtId="4" fontId="63" fillId="48" borderId="372" applyNumberFormat="0" applyProtection="0">
      <alignment horizontal="right" vertical="center"/>
    </xf>
    <xf numFmtId="4" fontId="63" fillId="48" borderId="372" applyNumberFormat="0" applyProtection="0">
      <alignment horizontal="right" vertical="center"/>
    </xf>
    <xf numFmtId="4" fontId="63" fillId="86" borderId="371" applyNumberFormat="0" applyProtection="0">
      <alignment horizontal="right" vertical="center"/>
    </xf>
    <xf numFmtId="4" fontId="63" fillId="86" borderId="371" applyNumberFormat="0" applyProtection="0">
      <alignment horizontal="right" vertical="center"/>
    </xf>
    <xf numFmtId="4" fontId="63" fillId="86" borderId="371" applyNumberFormat="0" applyProtection="0">
      <alignment horizontal="right" vertical="center"/>
    </xf>
    <xf numFmtId="4" fontId="63" fillId="86" borderId="371" applyNumberFormat="0" applyProtection="0">
      <alignment horizontal="right" vertical="center"/>
    </xf>
    <xf numFmtId="4" fontId="98" fillId="51" borderId="375" applyNumberFormat="0" applyProtection="0">
      <alignment horizontal="right" vertical="center"/>
    </xf>
    <xf numFmtId="4" fontId="5" fillId="91" borderId="374" applyNumberFormat="0" applyProtection="0">
      <alignment horizontal="left" vertical="center" indent="1"/>
    </xf>
    <xf numFmtId="0" fontId="73" fillId="77" borderId="380" applyNumberFormat="0" applyAlignment="0" applyProtection="0"/>
    <xf numFmtId="0" fontId="74" fillId="78" borderId="372" applyNumberFormat="0" applyAlignment="0" applyProtection="0"/>
    <xf numFmtId="4" fontId="5" fillId="91" borderId="374" applyNumberFormat="0" applyProtection="0">
      <alignment horizontal="left" vertical="center" indent="1"/>
    </xf>
    <xf numFmtId="4" fontId="53" fillId="91" borderId="371" applyNumberFormat="0" applyProtection="0">
      <alignment horizontal="left" vertical="center" indent="1"/>
    </xf>
    <xf numFmtId="4" fontId="53" fillId="91" borderId="371" applyNumberFormat="0" applyProtection="0">
      <alignment horizontal="left" vertical="center" indent="1"/>
    </xf>
    <xf numFmtId="4" fontId="63" fillId="32" borderId="372" applyNumberFormat="0" applyProtection="0">
      <alignment horizontal="right" vertical="center"/>
    </xf>
    <xf numFmtId="4" fontId="63" fillId="32" borderId="372" applyNumberFormat="0" applyProtection="0">
      <alignment horizontal="right" vertical="center"/>
    </xf>
    <xf numFmtId="4" fontId="95" fillId="32" borderId="371" applyNumberFormat="0" applyProtection="0">
      <alignment horizontal="right" vertical="center"/>
    </xf>
    <xf numFmtId="4" fontId="95" fillId="32" borderId="371" applyNumberFormat="0" applyProtection="0">
      <alignment horizontal="right" vertical="center"/>
    </xf>
    <xf numFmtId="4" fontId="63" fillId="44" borderId="372" applyNumberFormat="0" applyProtection="0">
      <alignment horizontal="right" vertical="center"/>
    </xf>
    <xf numFmtId="4" fontId="63" fillId="44" borderId="372" applyNumberFormat="0" applyProtection="0">
      <alignment horizontal="right" vertical="center"/>
    </xf>
    <xf numFmtId="4" fontId="63" fillId="36" borderId="372" applyNumberFormat="0" applyProtection="0">
      <alignment horizontal="right" vertical="center"/>
    </xf>
    <xf numFmtId="4" fontId="95" fillId="36" borderId="371" applyNumberFormat="0" applyProtection="0">
      <alignment horizontal="right" vertical="center"/>
    </xf>
    <xf numFmtId="4" fontId="95" fillId="36" borderId="371" applyNumberFormat="0" applyProtection="0">
      <alignment horizontal="right" vertical="center"/>
    </xf>
    <xf numFmtId="4" fontId="63" fillId="37" borderId="372" applyNumberFormat="0" applyProtection="0">
      <alignment horizontal="right" vertical="center"/>
    </xf>
    <xf numFmtId="4" fontId="63" fillId="37" borderId="372" applyNumberFormat="0" applyProtection="0">
      <alignment horizontal="right" vertical="center"/>
    </xf>
    <xf numFmtId="4" fontId="95" fillId="37" borderId="371" applyNumberFormat="0" applyProtection="0">
      <alignment horizontal="right" vertical="center"/>
    </xf>
    <xf numFmtId="4" fontId="95" fillId="37" borderId="371" applyNumberFormat="0" applyProtection="0">
      <alignment horizontal="right" vertical="center"/>
    </xf>
    <xf numFmtId="4" fontId="63" fillId="34" borderId="372" applyNumberFormat="0" applyProtection="0">
      <alignment horizontal="right" vertical="center"/>
    </xf>
    <xf numFmtId="4" fontId="95" fillId="34" borderId="371" applyNumberFormat="0" applyProtection="0">
      <alignment horizontal="right" vertical="center"/>
    </xf>
    <xf numFmtId="4" fontId="95" fillId="34" borderId="371" applyNumberFormat="0" applyProtection="0">
      <alignment horizontal="right" vertical="center"/>
    </xf>
    <xf numFmtId="4" fontId="63" fillId="33" borderId="372" applyNumberFormat="0" applyProtection="0">
      <alignment horizontal="right" vertical="center"/>
    </xf>
    <xf numFmtId="4" fontId="63" fillId="33" borderId="372" applyNumberFormat="0" applyProtection="0">
      <alignment horizontal="right" vertical="center"/>
    </xf>
    <xf numFmtId="4" fontId="95" fillId="33" borderId="371" applyNumberFormat="0" applyProtection="0">
      <alignment horizontal="right" vertical="center"/>
    </xf>
    <xf numFmtId="4" fontId="95" fillId="33" borderId="371" applyNumberFormat="0" applyProtection="0">
      <alignment horizontal="right" vertical="center"/>
    </xf>
    <xf numFmtId="4" fontId="63" fillId="35" borderId="374" applyNumberFormat="0" applyProtection="0">
      <alignment horizontal="right" vertical="center"/>
    </xf>
    <xf numFmtId="4" fontId="63" fillId="35" borderId="374" applyNumberFormat="0" applyProtection="0">
      <alignment horizontal="right" vertical="center"/>
    </xf>
    <xf numFmtId="4" fontId="95" fillId="35" borderId="371" applyNumberFormat="0" applyProtection="0">
      <alignment horizontal="right" vertical="center"/>
    </xf>
    <xf numFmtId="4" fontId="95" fillId="35" borderId="371" applyNumberFormat="0" applyProtection="0">
      <alignment horizontal="right" vertical="center"/>
    </xf>
    <xf numFmtId="4" fontId="63" fillId="88" borderId="372" applyNumberFormat="0" applyProtection="0">
      <alignment horizontal="right" vertical="center"/>
    </xf>
    <xf numFmtId="4" fontId="63" fillId="88" borderId="372" applyNumberFormat="0" applyProtection="0">
      <alignment horizontal="right" vertical="center"/>
    </xf>
    <xf numFmtId="4" fontId="95" fillId="31" borderId="371" applyNumberFormat="0" applyProtection="0">
      <alignment horizontal="right" vertical="center"/>
    </xf>
    <xf numFmtId="4" fontId="95" fillId="31" borderId="371" applyNumberFormat="0" applyProtection="0">
      <alignment horizontal="right" vertical="center"/>
    </xf>
    <xf numFmtId="4" fontId="63" fillId="30" borderId="372" applyNumberFormat="0" applyProtection="0">
      <alignment horizontal="right" vertical="center"/>
    </xf>
    <xf numFmtId="4" fontId="63" fillId="30" borderId="372" applyNumberFormat="0" applyProtection="0">
      <alignment horizontal="right" vertical="center"/>
    </xf>
    <xf numFmtId="4" fontId="95" fillId="30" borderId="371" applyNumberFormat="0" applyProtection="0">
      <alignment horizontal="right" vertical="center"/>
    </xf>
    <xf numFmtId="4" fontId="95" fillId="30" borderId="371" applyNumberFormat="0" applyProtection="0">
      <alignment horizontal="right" vertical="center"/>
    </xf>
    <xf numFmtId="4" fontId="63" fillId="87" borderId="372" applyNumberFormat="0" applyProtection="0">
      <alignment horizontal="left" vertical="center" indent="1"/>
    </xf>
    <xf numFmtId="4" fontId="63" fillId="87" borderId="372" applyNumberFormat="0" applyProtection="0">
      <alignment horizontal="left" vertical="center" indent="1"/>
    </xf>
    <xf numFmtId="4" fontId="63" fillId="86" borderId="371" applyNumberFormat="0" applyProtection="0">
      <alignment horizontal="left" vertical="center" indent="1"/>
    </xf>
    <xf numFmtId="4" fontId="63" fillId="86" borderId="371" applyNumberFormat="0" applyProtection="0">
      <alignment horizontal="left" vertical="center" indent="1"/>
    </xf>
    <xf numFmtId="4" fontId="63" fillId="86" borderId="371" applyNumberFormat="0" applyProtection="0">
      <alignment horizontal="left" vertical="center" indent="1"/>
    </xf>
    <xf numFmtId="4" fontId="63" fillId="86" borderId="371" applyNumberFormat="0" applyProtection="0">
      <alignment horizontal="left" vertical="center" indent="1"/>
    </xf>
    <xf numFmtId="4" fontId="63" fillId="42" borderId="372" applyNumberFormat="0" applyProtection="0">
      <alignment horizontal="left" vertical="center" indent="1"/>
    </xf>
    <xf numFmtId="4" fontId="63" fillId="42" borderId="372" applyNumberFormat="0" applyProtection="0">
      <alignment horizontal="left" vertical="center" indent="1"/>
    </xf>
    <xf numFmtId="4" fontId="95" fillId="41" borderId="371" applyNumberFormat="0" applyProtection="0">
      <alignment horizontal="left" vertical="center" indent="1"/>
    </xf>
    <xf numFmtId="4" fontId="95" fillId="41" borderId="371" applyNumberFormat="0" applyProtection="0">
      <alignment horizontal="left" vertical="center" indent="1"/>
    </xf>
    <xf numFmtId="4" fontId="97" fillId="42" borderId="372" applyNumberFormat="0" applyProtection="0">
      <alignment vertical="center"/>
    </xf>
    <xf numFmtId="4" fontId="97" fillId="42" borderId="372" applyNumberFormat="0" applyProtection="0">
      <alignment vertical="center"/>
    </xf>
    <xf numFmtId="4" fontId="96" fillId="41" borderId="371" applyNumberFormat="0" applyProtection="0">
      <alignment vertical="center"/>
    </xf>
    <xf numFmtId="4" fontId="96" fillId="41" borderId="371" applyNumberFormat="0" applyProtection="0">
      <alignment vertical="center"/>
    </xf>
    <xf numFmtId="4" fontId="63" fillId="41" borderId="372" applyNumberFormat="0" applyProtection="0">
      <alignment vertical="center"/>
    </xf>
    <xf numFmtId="4" fontId="63" fillId="41" borderId="372" applyNumberFormat="0" applyProtection="0">
      <alignment vertical="center"/>
    </xf>
    <xf numFmtId="4" fontId="95" fillId="41" borderId="371" applyNumberFormat="0" applyProtection="0">
      <alignment vertical="center"/>
    </xf>
    <xf numFmtId="4" fontId="95" fillId="41" borderId="371" applyNumberFormat="0" applyProtection="0">
      <alignment vertical="center"/>
    </xf>
    <xf numFmtId="0" fontId="94" fillId="78" borderId="384" applyNumberFormat="0" applyAlignment="0" applyProtection="0"/>
    <xf numFmtId="0" fontId="52" fillId="85" borderId="383" applyNumberFormat="0" applyAlignment="0" applyProtection="0"/>
    <xf numFmtId="0" fontId="63" fillId="72" borderId="372" applyNumberFormat="0" applyFont="0" applyAlignment="0" applyProtection="0"/>
    <xf numFmtId="0" fontId="63" fillId="72" borderId="372" applyNumberFormat="0" applyFont="0" applyAlignment="0" applyProtection="0"/>
    <xf numFmtId="0" fontId="63" fillId="72" borderId="372" applyNumberFormat="0" applyFont="0" applyAlignment="0" applyProtection="0"/>
    <xf numFmtId="0" fontId="63" fillId="72" borderId="372" applyNumberFormat="0" applyFont="0" applyAlignment="0" applyProtection="0"/>
    <xf numFmtId="0" fontId="63" fillId="72" borderId="372" applyNumberFormat="0" applyFont="0" applyAlignment="0" applyProtection="0"/>
    <xf numFmtId="0" fontId="5" fillId="72" borderId="382" applyNumberFormat="0" applyFont="0" applyAlignment="0" applyProtection="0"/>
    <xf numFmtId="10" fontId="63" fillId="40" borderId="375" applyNumberFormat="0" applyBorder="0" applyAlignment="0" applyProtection="0"/>
    <xf numFmtId="10" fontId="63" fillId="40" borderId="375" applyNumberFormat="0" applyBorder="0" applyAlignment="0" applyProtection="0"/>
    <xf numFmtId="10" fontId="63" fillId="40" borderId="375" applyNumberFormat="0" applyBorder="0" applyAlignment="0" applyProtection="0"/>
    <xf numFmtId="0" fontId="89" fillId="73" borderId="372" applyNumberFormat="0" applyAlignment="0" applyProtection="0"/>
    <xf numFmtId="0" fontId="90" fillId="82" borderId="381"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90" fillId="82" borderId="381" applyNumberFormat="0" applyAlignment="0" applyProtection="0"/>
    <xf numFmtId="0" fontId="89" fillId="73" borderId="372" applyNumberFormat="0" applyAlignment="0" applyProtection="0"/>
    <xf numFmtId="0" fontId="5" fillId="72" borderId="382" applyNumberFormat="0" applyFont="0" applyAlignment="0" applyProtection="0"/>
    <xf numFmtId="0" fontId="63" fillId="72" borderId="372" applyNumberFormat="0" applyFont="0" applyAlignment="0" applyProtection="0"/>
    <xf numFmtId="0" fontId="63" fillId="72" borderId="372" applyNumberFormat="0" applyFont="0" applyAlignment="0" applyProtection="0"/>
    <xf numFmtId="0" fontId="63" fillId="72" borderId="372" applyNumberFormat="0" applyFont="0" applyAlignment="0" applyProtection="0"/>
    <xf numFmtId="0" fontId="63" fillId="72" borderId="372" applyNumberFormat="0" applyFont="0" applyAlignment="0" applyProtection="0"/>
    <xf numFmtId="0" fontId="63" fillId="72" borderId="372" applyNumberFormat="0" applyFont="0" applyAlignment="0" applyProtection="0"/>
    <xf numFmtId="0" fontId="52" fillId="85" borderId="383" applyNumberFormat="0" applyAlignment="0" applyProtection="0"/>
    <xf numFmtId="0" fontId="94" fillId="78" borderId="384" applyNumberFormat="0" applyAlignment="0" applyProtection="0"/>
    <xf numFmtId="4" fontId="53" fillId="41" borderId="373" applyNumberFormat="0" applyProtection="0">
      <alignment vertical="center"/>
    </xf>
    <xf numFmtId="4" fontId="63" fillId="41" borderId="372" applyNumberFormat="0" applyProtection="0">
      <alignment vertical="center"/>
    </xf>
    <xf numFmtId="4" fontId="63" fillId="41" borderId="372" applyNumberFormat="0" applyProtection="0">
      <alignment vertical="center"/>
    </xf>
    <xf numFmtId="4" fontId="53" fillId="41" borderId="373" applyNumberFormat="0" applyProtection="0">
      <alignment vertical="center"/>
    </xf>
    <xf numFmtId="4" fontId="56" fillId="42" borderId="373" applyNumberFormat="0" applyProtection="0">
      <alignment vertical="center"/>
    </xf>
    <xf numFmtId="4" fontId="97" fillId="42" borderId="372" applyNumberFormat="0" applyProtection="0">
      <alignment vertical="center"/>
    </xf>
    <xf numFmtId="4" fontId="97" fillId="42" borderId="372" applyNumberFormat="0" applyProtection="0">
      <alignment vertical="center"/>
    </xf>
    <xf numFmtId="4" fontId="53" fillId="42" borderId="373" applyNumberFormat="0" applyProtection="0">
      <alignment horizontal="left" vertical="center" indent="1"/>
    </xf>
    <xf numFmtId="4" fontId="63" fillId="42" borderId="372" applyNumberFormat="0" applyProtection="0">
      <alignment horizontal="left" vertical="center" indent="1"/>
    </xf>
    <xf numFmtId="4" fontId="63" fillId="42" borderId="372" applyNumberFormat="0" applyProtection="0">
      <alignment horizontal="left" vertical="center" indent="1"/>
    </xf>
    <xf numFmtId="4" fontId="53" fillId="42" borderId="373" applyNumberFormat="0" applyProtection="0">
      <alignment horizontal="left" vertical="center" indent="1"/>
    </xf>
    <xf numFmtId="0" fontId="53" fillId="42" borderId="373" applyNumberFormat="0" applyProtection="0">
      <alignment horizontal="left" vertical="top" indent="1"/>
    </xf>
    <xf numFmtId="0" fontId="58" fillId="41" borderId="373" applyNumberFormat="0" applyProtection="0">
      <alignment horizontal="left" vertical="top" indent="1"/>
    </xf>
    <xf numFmtId="0" fontId="58" fillId="41" borderId="373" applyNumberFormat="0" applyProtection="0">
      <alignment horizontal="left" vertical="top" indent="1"/>
    </xf>
    <xf numFmtId="4" fontId="63" fillId="87" borderId="372" applyNumberFormat="0" applyProtection="0">
      <alignment horizontal="left" vertical="center" indent="1"/>
    </xf>
    <xf numFmtId="4" fontId="63" fillId="87" borderId="372" applyNumberFormat="0" applyProtection="0">
      <alignment horizontal="left" vertical="center" indent="1"/>
    </xf>
    <xf numFmtId="4" fontId="55" fillId="30" borderId="373" applyNumberFormat="0" applyProtection="0">
      <alignment horizontal="right" vertical="center"/>
    </xf>
    <xf numFmtId="4" fontId="63" fillId="30" borderId="372" applyNumberFormat="0" applyProtection="0">
      <alignment horizontal="right" vertical="center"/>
    </xf>
    <xf numFmtId="4" fontId="63" fillId="30" borderId="372" applyNumberFormat="0" applyProtection="0">
      <alignment horizontal="right" vertical="center"/>
    </xf>
    <xf numFmtId="4" fontId="55" fillId="31" borderId="373" applyNumberFormat="0" applyProtection="0">
      <alignment horizontal="right" vertical="center"/>
    </xf>
    <xf numFmtId="4" fontId="63" fillId="88" borderId="372" applyNumberFormat="0" applyProtection="0">
      <alignment horizontal="right" vertical="center"/>
    </xf>
    <xf numFmtId="4" fontId="63" fillId="88" borderId="372" applyNumberFormat="0" applyProtection="0">
      <alignment horizontal="right" vertical="center"/>
    </xf>
    <xf numFmtId="4" fontId="55" fillId="35" borderId="373" applyNumberFormat="0" applyProtection="0">
      <alignment horizontal="right" vertical="center"/>
    </xf>
    <xf numFmtId="4" fontId="63" fillId="35" borderId="374" applyNumberFormat="0" applyProtection="0">
      <alignment horizontal="right" vertical="center"/>
    </xf>
    <xf numFmtId="4" fontId="63" fillId="35" borderId="374" applyNumberFormat="0" applyProtection="0">
      <alignment horizontal="right" vertical="center"/>
    </xf>
    <xf numFmtId="4" fontId="55" fillId="33" borderId="373" applyNumberFormat="0" applyProtection="0">
      <alignment horizontal="right" vertical="center"/>
    </xf>
    <xf numFmtId="4" fontId="63" fillId="33" borderId="372" applyNumberFormat="0" applyProtection="0">
      <alignment horizontal="right" vertical="center"/>
    </xf>
    <xf numFmtId="4" fontId="63" fillId="33" borderId="372" applyNumberFormat="0" applyProtection="0">
      <alignment horizontal="right" vertical="center"/>
    </xf>
    <xf numFmtId="4" fontId="55" fillId="34" borderId="373" applyNumberFormat="0" applyProtection="0">
      <alignment horizontal="right" vertical="center"/>
    </xf>
    <xf numFmtId="4" fontId="63" fillId="34" borderId="372" applyNumberFormat="0" applyProtection="0">
      <alignment horizontal="right" vertical="center"/>
    </xf>
    <xf numFmtId="4" fontId="63" fillId="34" borderId="372" applyNumberFormat="0" applyProtection="0">
      <alignment horizontal="right" vertical="center"/>
    </xf>
    <xf numFmtId="4" fontId="55" fillId="37" borderId="373" applyNumberFormat="0" applyProtection="0">
      <alignment horizontal="right" vertical="center"/>
    </xf>
    <xf numFmtId="4" fontId="63" fillId="37" borderId="372" applyNumberFormat="0" applyProtection="0">
      <alignment horizontal="right" vertical="center"/>
    </xf>
    <xf numFmtId="4" fontId="63" fillId="37" borderId="372" applyNumberFormat="0" applyProtection="0">
      <alignment horizontal="right" vertical="center"/>
    </xf>
    <xf numFmtId="4" fontId="55" fillId="36" borderId="373" applyNumberFormat="0" applyProtection="0">
      <alignment horizontal="right" vertical="center"/>
    </xf>
    <xf numFmtId="4" fontId="63" fillId="36" borderId="372" applyNumberFormat="0" applyProtection="0">
      <alignment horizontal="right" vertical="center"/>
    </xf>
    <xf numFmtId="4" fontId="63" fillId="36" borderId="372" applyNumberFormat="0" applyProtection="0">
      <alignment horizontal="right" vertical="center"/>
    </xf>
    <xf numFmtId="4" fontId="55" fillId="44" borderId="373" applyNumberFormat="0" applyProtection="0">
      <alignment horizontal="right" vertical="center"/>
    </xf>
    <xf numFmtId="4" fontId="63" fillId="44" borderId="372" applyNumberFormat="0" applyProtection="0">
      <alignment horizontal="right" vertical="center"/>
    </xf>
    <xf numFmtId="4" fontId="63" fillId="44" borderId="372" applyNumberFormat="0" applyProtection="0">
      <alignment horizontal="right" vertical="center"/>
    </xf>
    <xf numFmtId="4" fontId="55" fillId="32" borderId="373" applyNumberFormat="0" applyProtection="0">
      <alignment horizontal="right" vertical="center"/>
    </xf>
    <xf numFmtId="4" fontId="63" fillId="32" borderId="372" applyNumberFormat="0" applyProtection="0">
      <alignment horizontal="right" vertical="center"/>
    </xf>
    <xf numFmtId="4" fontId="63" fillId="32" borderId="372" applyNumberFormat="0" applyProtection="0">
      <alignment horizontal="right" vertical="center"/>
    </xf>
    <xf numFmtId="4" fontId="63" fillId="45" borderId="374" applyNumberFormat="0" applyProtection="0">
      <alignment horizontal="left" vertical="center" indent="1"/>
    </xf>
    <xf numFmtId="4" fontId="63" fillId="45" borderId="374" applyNumberFormat="0" applyProtection="0">
      <alignment horizontal="left" vertical="center" indent="1"/>
    </xf>
    <xf numFmtId="4" fontId="5" fillId="91" borderId="374" applyNumberFormat="0" applyProtection="0">
      <alignment horizontal="left" vertical="center" indent="1"/>
    </xf>
    <xf numFmtId="4" fontId="5" fillId="91" borderId="374" applyNumberFormat="0" applyProtection="0">
      <alignment horizontal="left" vertical="center" indent="1"/>
    </xf>
    <xf numFmtId="4" fontId="5" fillId="91" borderId="374" applyNumberFormat="0" applyProtection="0">
      <alignment horizontal="left" vertical="center" indent="1"/>
    </xf>
    <xf numFmtId="4" fontId="5" fillId="91" borderId="374" applyNumberFormat="0" applyProtection="0">
      <alignment horizontal="left" vertical="center" indent="1"/>
    </xf>
    <xf numFmtId="0" fontId="74" fillId="78" borderId="372" applyNumberFormat="0" applyAlignment="0" applyProtection="0"/>
    <xf numFmtId="4" fontId="63" fillId="0" borderId="374" applyNumberFormat="0" applyProtection="0">
      <alignment horizontal="right" vertical="center"/>
    </xf>
    <xf numFmtId="4" fontId="63" fillId="0" borderId="374" applyNumberFormat="0" applyProtection="0">
      <alignment horizontal="right" vertical="center"/>
    </xf>
    <xf numFmtId="4" fontId="63" fillId="0" borderId="374" applyNumberFormat="0" applyProtection="0">
      <alignment horizontal="right" vertical="center"/>
    </xf>
    <xf numFmtId="4" fontId="63" fillId="0" borderId="374" applyNumberFormat="0" applyProtection="0">
      <alignment horizontal="right" vertical="center"/>
    </xf>
    <xf numFmtId="4" fontId="63" fillId="0" borderId="374" applyNumberFormat="0" applyProtection="0">
      <alignment horizontal="right" vertical="center"/>
    </xf>
    <xf numFmtId="4" fontId="102" fillId="52" borderId="374" applyNumberFormat="0" applyProtection="0">
      <alignment horizontal="left" vertical="center" indent="1"/>
    </xf>
    <xf numFmtId="4" fontId="102" fillId="52" borderId="374" applyNumberFormat="0" applyProtection="0">
      <alignment horizontal="left" vertical="center" indent="1"/>
    </xf>
    <xf numFmtId="4" fontId="60" fillId="46" borderId="373" applyNumberFormat="0" applyProtection="0">
      <alignment horizontal="right" vertical="center"/>
    </xf>
    <xf numFmtId="4" fontId="104" fillId="96" borderId="372" applyNumberFormat="0" applyProtection="0">
      <alignment horizontal="right" vertical="center"/>
    </xf>
    <xf numFmtId="4" fontId="104" fillId="96" borderId="372" applyNumberFormat="0" applyProtection="0">
      <alignment horizontal="right" vertical="center"/>
    </xf>
    <xf numFmtId="0" fontId="63" fillId="94" borderId="371" applyNumberFormat="0" applyProtection="0">
      <alignment horizontal="left" vertical="center" indent="1"/>
    </xf>
    <xf numFmtId="0" fontId="63" fillId="94" borderId="371" applyNumberFormat="0" applyProtection="0">
      <alignment horizontal="left" vertical="center" indent="1"/>
    </xf>
    <xf numFmtId="0" fontId="63" fillId="77" borderId="372" applyNumberFormat="0" applyProtection="0">
      <alignment horizontal="left" vertical="center" indent="1"/>
    </xf>
    <xf numFmtId="0" fontId="63" fillId="46" borderId="372" applyNumberFormat="0" applyProtection="0">
      <alignment horizontal="left" vertical="center" indent="1"/>
    </xf>
    <xf numFmtId="0" fontId="63" fillId="86" borderId="371" applyNumberFormat="0" applyProtection="0">
      <alignment horizontal="left" vertical="center" indent="1"/>
    </xf>
    <xf numFmtId="0" fontId="63" fillId="86" borderId="371" applyNumberFormat="0" applyProtection="0">
      <alignment horizontal="left" vertical="center" indent="1"/>
    </xf>
    <xf numFmtId="0" fontId="63" fillId="46" borderId="372" applyNumberFormat="0" applyProtection="0">
      <alignment horizontal="left" vertical="center" indent="1"/>
    </xf>
    <xf numFmtId="0" fontId="64" fillId="91" borderId="376" applyBorder="0"/>
    <xf numFmtId="4" fontId="100" fillId="0" borderId="371" applyNumberFormat="0" applyProtection="0">
      <alignment vertical="center"/>
    </xf>
    <xf numFmtId="4" fontId="100" fillId="0" borderId="371" applyNumberFormat="0" applyProtection="0">
      <alignment vertical="center"/>
    </xf>
    <xf numFmtId="4" fontId="97" fillId="40" borderId="375" applyNumberFormat="0" applyProtection="0">
      <alignment vertical="center"/>
    </xf>
    <xf numFmtId="4" fontId="97" fillId="40" borderId="375" applyNumberFormat="0" applyProtection="0">
      <alignment vertical="center"/>
    </xf>
    <xf numFmtId="4" fontId="95" fillId="0" borderId="375" applyNumberFormat="0" applyProtection="0">
      <alignment horizontal="right" vertical="center"/>
    </xf>
    <xf numFmtId="4" fontId="63" fillId="0" borderId="374" applyNumberFormat="0" applyProtection="0">
      <alignment horizontal="right" vertical="center"/>
    </xf>
    <xf numFmtId="4" fontId="63" fillId="0" borderId="374" applyNumberFormat="0" applyProtection="0">
      <alignment horizontal="right" vertical="center"/>
    </xf>
    <xf numFmtId="4" fontId="63" fillId="0" borderId="374" applyNumberFormat="0" applyProtection="0">
      <alignment horizontal="right" vertical="center"/>
    </xf>
    <xf numFmtId="4" fontId="63" fillId="0" borderId="374" applyNumberFormat="0" applyProtection="0">
      <alignment horizontal="right" vertical="center"/>
    </xf>
    <xf numFmtId="4" fontId="63" fillId="0" borderId="372" applyNumberFormat="0" applyProtection="0">
      <alignment horizontal="right" vertical="center"/>
    </xf>
    <xf numFmtId="4" fontId="63" fillId="0" borderId="372" applyNumberFormat="0" applyProtection="0">
      <alignment horizontal="right" vertical="center"/>
    </xf>
    <xf numFmtId="4" fontId="63" fillId="0" borderId="374" applyNumberFormat="0" applyProtection="0">
      <alignment horizontal="right" vertical="center"/>
    </xf>
    <xf numFmtId="4" fontId="96" fillId="92" borderId="371" applyNumberFormat="0" applyProtection="0">
      <alignment horizontal="right" vertical="center"/>
    </xf>
    <xf numFmtId="4" fontId="96" fillId="92" borderId="371" applyNumberFormat="0" applyProtection="0">
      <alignment horizontal="right" vertical="center"/>
    </xf>
    <xf numFmtId="4" fontId="97" fillId="7" borderId="372" applyNumberFormat="0" applyProtection="0">
      <alignment horizontal="right" vertical="center"/>
    </xf>
    <xf numFmtId="4" fontId="97" fillId="7" borderId="372" applyNumberFormat="0" applyProtection="0">
      <alignment horizontal="right" vertical="center"/>
    </xf>
    <xf numFmtId="4" fontId="95" fillId="51" borderId="375" applyNumberFormat="0" applyProtection="0">
      <alignment horizontal="center" vertical="center" wrapText="1"/>
    </xf>
    <xf numFmtId="4" fontId="63" fillId="86" borderId="371" applyNumberFormat="0" applyProtection="0">
      <alignment horizontal="left" vertical="center" indent="1"/>
    </xf>
    <xf numFmtId="4" fontId="63" fillId="86" borderId="371" applyNumberFormat="0" applyProtection="0">
      <alignment horizontal="left" vertical="center" indent="1"/>
    </xf>
    <xf numFmtId="4" fontId="63" fillId="86" borderId="371" applyNumberFormat="0" applyProtection="0">
      <alignment horizontal="left" vertical="center" indent="1"/>
    </xf>
    <xf numFmtId="4" fontId="63" fillId="86" borderId="371" applyNumberFormat="0" applyProtection="0">
      <alignment horizontal="left" vertical="center" indent="1"/>
    </xf>
    <xf numFmtId="4" fontId="63" fillId="87" borderId="372" applyNumberFormat="0" applyProtection="0">
      <alignment horizontal="left" vertical="center" indent="1"/>
    </xf>
    <xf numFmtId="4" fontId="63" fillId="87" borderId="372" applyNumberFormat="0" applyProtection="0">
      <alignment horizontal="left" vertical="center" indent="1"/>
    </xf>
    <xf numFmtId="4" fontId="101" fillId="52" borderId="371" applyNumberFormat="0" applyProtection="0">
      <alignment horizontal="left" vertical="center" indent="1"/>
    </xf>
    <xf numFmtId="4" fontId="101" fillId="52" borderId="371" applyNumberFormat="0" applyProtection="0">
      <alignment horizontal="left" vertical="center" indent="1"/>
    </xf>
    <xf numFmtId="4" fontId="102" fillId="52" borderId="374" applyNumberFormat="0" applyProtection="0">
      <alignment horizontal="left" vertical="center" indent="1"/>
    </xf>
    <xf numFmtId="4" fontId="102" fillId="52" borderId="374" applyNumberFormat="0" applyProtection="0">
      <alignment horizontal="left" vertical="center" indent="1"/>
    </xf>
    <xf numFmtId="0" fontId="63" fillId="98" borderId="375"/>
    <xf numFmtId="0" fontId="100" fillId="0" borderId="371"/>
    <xf numFmtId="0" fontId="100" fillId="0" borderId="371"/>
    <xf numFmtId="0" fontId="63" fillId="98" borderId="375"/>
    <xf numFmtId="4" fontId="100" fillId="0" borderId="371" applyNumberFormat="0" applyProtection="0">
      <alignment horizontal="right" vertical="center"/>
    </xf>
    <xf numFmtId="4" fontId="100" fillId="0" borderId="371" applyNumberFormat="0" applyProtection="0">
      <alignment horizontal="right" vertical="center"/>
    </xf>
    <xf numFmtId="4" fontId="104" fillId="96" borderId="372" applyNumberFormat="0" applyProtection="0">
      <alignment horizontal="right" vertical="center"/>
    </xf>
    <xf numFmtId="4" fontId="104" fillId="96" borderId="372" applyNumberFormat="0" applyProtection="0">
      <alignment horizontal="right" vertical="center"/>
    </xf>
    <xf numFmtId="0" fontId="53" fillId="0" borderId="377" applyNumberFormat="0" applyFill="0" applyAlignment="0" applyProtection="0"/>
    <xf numFmtId="0" fontId="79" fillId="0" borderId="378" applyNumberFormat="0" applyFill="0" applyAlignment="0" applyProtection="0"/>
    <xf numFmtId="4" fontId="53" fillId="42" borderId="373" applyNumberFormat="0" applyProtection="0">
      <alignment horizontal="left" vertical="center" indent="1"/>
    </xf>
    <xf numFmtId="0" fontId="52" fillId="85" borderId="383" applyNumberFormat="0" applyAlignment="0" applyProtection="0"/>
    <xf numFmtId="0" fontId="9" fillId="0" borderId="385">
      <alignment horizontal="left" vertical="center"/>
    </xf>
    <xf numFmtId="10" fontId="63" fillId="40" borderId="375" applyNumberFormat="0" applyBorder="0" applyAlignment="0" applyProtection="0"/>
    <xf numFmtId="10" fontId="63" fillId="40" borderId="375" applyNumberFormat="0" applyBorder="0" applyAlignment="0" applyProtection="0"/>
    <xf numFmtId="4" fontId="58" fillId="42" borderId="373" applyNumberFormat="0" applyProtection="0">
      <alignment vertical="center"/>
    </xf>
    <xf numFmtId="4" fontId="58" fillId="42" borderId="373" applyNumberFormat="0" applyProtection="0">
      <alignment vertical="center"/>
    </xf>
    <xf numFmtId="4" fontId="117" fillId="42" borderId="373" applyNumberFormat="0" applyProtection="0">
      <alignment vertical="center"/>
    </xf>
    <xf numFmtId="4" fontId="58" fillId="42" borderId="373" applyNumberFormat="0" applyProtection="0">
      <alignment horizontal="left" vertical="center" indent="1"/>
    </xf>
    <xf numFmtId="4" fontId="58" fillId="42" borderId="373" applyNumberFormat="0" applyProtection="0">
      <alignment horizontal="left" vertical="center" indent="1"/>
    </xf>
    <xf numFmtId="0" fontId="58" fillId="42" borderId="373" applyNumberFormat="0" applyProtection="0">
      <alignment horizontal="left" vertical="top" indent="1"/>
    </xf>
    <xf numFmtId="4" fontId="95" fillId="0" borderId="375" applyNumberFormat="0" applyProtection="0">
      <alignment horizontal="left" vertical="center" indent="1"/>
    </xf>
    <xf numFmtId="4" fontId="95" fillId="104" borderId="373" applyNumberFormat="0" applyProtection="0">
      <alignment horizontal="right" vertical="center"/>
    </xf>
    <xf numFmtId="4" fontId="95" fillId="105" borderId="373" applyNumberFormat="0" applyProtection="0">
      <alignment horizontal="right" vertical="center"/>
    </xf>
    <xf numFmtId="4" fontId="95" fillId="106" borderId="373" applyNumberFormat="0" applyProtection="0">
      <alignment horizontal="right" vertical="center"/>
    </xf>
    <xf numFmtId="4" fontId="95" fillId="100" borderId="373" applyNumberFormat="0" applyProtection="0">
      <alignment horizontal="right" vertical="center"/>
    </xf>
    <xf numFmtId="4" fontId="95" fillId="107" borderId="373" applyNumberFormat="0" applyProtection="0">
      <alignment horizontal="right" vertical="center"/>
    </xf>
    <xf numFmtId="4" fontId="95" fillId="108" borderId="373" applyNumberFormat="0" applyProtection="0">
      <alignment horizontal="right" vertical="center"/>
    </xf>
    <xf numFmtId="4" fontId="95" fillId="109" borderId="373" applyNumberFormat="0" applyProtection="0">
      <alignment horizontal="right" vertical="center"/>
    </xf>
    <xf numFmtId="4" fontId="95" fillId="110" borderId="373" applyNumberFormat="0" applyProtection="0">
      <alignment horizontal="right" vertical="center"/>
    </xf>
    <xf numFmtId="4" fontId="95" fillId="102" borderId="373" applyNumberFormat="0" applyProtection="0">
      <alignment horizontal="right" vertical="center"/>
    </xf>
    <xf numFmtId="4" fontId="95" fillId="0" borderId="375" applyNumberFormat="0" applyProtection="0">
      <alignment horizontal="left" vertical="center" indent="1"/>
    </xf>
    <xf numFmtId="0" fontId="64" fillId="0" borderId="374" applyNumberFormat="0" applyProtection="0">
      <alignment horizontal="left" vertical="center" indent="1"/>
    </xf>
    <xf numFmtId="0" fontId="64" fillId="0" borderId="374" applyNumberFormat="0" applyProtection="0">
      <alignment horizontal="left" vertical="center" indent="1"/>
    </xf>
    <xf numFmtId="0" fontId="63" fillId="47" borderId="373" applyNumberFormat="0" applyProtection="0">
      <alignment horizontal="left" vertical="top" indent="1"/>
    </xf>
    <xf numFmtId="0" fontId="64" fillId="0" borderId="375" applyNumberFormat="0" applyProtection="0">
      <alignment horizontal="left" vertical="center" indent="1"/>
    </xf>
    <xf numFmtId="0" fontId="64" fillId="0" borderId="375" applyNumberFormat="0" applyProtection="0">
      <alignment horizontal="left" vertical="center" indent="1"/>
    </xf>
    <xf numFmtId="0" fontId="63" fillId="43" borderId="373" applyNumberFormat="0" applyProtection="0">
      <alignment horizontal="left" vertical="top" indent="1"/>
    </xf>
    <xf numFmtId="0" fontId="64" fillId="0" borderId="375" applyNumberFormat="0" applyProtection="0">
      <alignment horizontal="left" vertical="center" indent="1"/>
    </xf>
    <xf numFmtId="0" fontId="63" fillId="49" borderId="373" applyNumberFormat="0" applyProtection="0">
      <alignment horizontal="left" vertical="top" indent="1"/>
    </xf>
    <xf numFmtId="0" fontId="64" fillId="0" borderId="375" applyNumberFormat="0" applyProtection="0">
      <alignment horizontal="left" vertical="center" indent="1"/>
    </xf>
    <xf numFmtId="0" fontId="63" fillId="50" borderId="373" applyNumberFormat="0" applyProtection="0">
      <alignment horizontal="left" vertical="top" indent="1"/>
    </xf>
    <xf numFmtId="4" fontId="95" fillId="40" borderId="373" applyNumberFormat="0" applyProtection="0">
      <alignment vertical="center"/>
    </xf>
    <xf numFmtId="4" fontId="96" fillId="40" borderId="373" applyNumberFormat="0" applyProtection="0">
      <alignment vertical="center"/>
    </xf>
    <xf numFmtId="4" fontId="95" fillId="40" borderId="373" applyNumberFormat="0" applyProtection="0">
      <alignment horizontal="left" vertical="center" indent="1"/>
    </xf>
    <xf numFmtId="0" fontId="95" fillId="40" borderId="373" applyNumberFormat="0" applyProtection="0">
      <alignment horizontal="left" vertical="top" indent="1"/>
    </xf>
    <xf numFmtId="4" fontId="96" fillId="50" borderId="373" applyNumberFormat="0" applyProtection="0">
      <alignment horizontal="right" vertical="center"/>
    </xf>
    <xf numFmtId="4" fontId="118" fillId="0" borderId="375" applyNumberFormat="0" applyProtection="0">
      <alignment horizontal="center" vertical="center" wrapText="1"/>
    </xf>
    <xf numFmtId="4" fontId="118" fillId="0" borderId="375" applyNumberFormat="0" applyProtection="0">
      <alignment horizontal="center" vertical="center" wrapText="1"/>
    </xf>
    <xf numFmtId="0" fontId="95" fillId="0" borderId="375" applyNumberFormat="0" applyProtection="0">
      <alignment horizontal="center" vertical="center" wrapText="1"/>
    </xf>
    <xf numFmtId="0" fontId="58" fillId="0" borderId="375" applyNumberFormat="0" applyProtection="0">
      <alignment horizontal="center" vertical="center" wrapText="1"/>
    </xf>
    <xf numFmtId="0" fontId="95" fillId="0" borderId="375" applyNumberFormat="0" applyProtection="0">
      <alignment horizontal="center" vertical="center" wrapText="1"/>
    </xf>
    <xf numFmtId="4" fontId="103" fillId="0" borderId="375" applyNumberFormat="0" applyProtection="0">
      <alignment horizontal="left" vertical="center" indent="1"/>
    </xf>
    <xf numFmtId="4" fontId="119" fillId="50" borderId="373" applyNumberFormat="0" applyProtection="0">
      <alignment horizontal="right" vertical="center"/>
    </xf>
    <xf numFmtId="0" fontId="9" fillId="0" borderId="385">
      <alignment horizontal="left" vertical="center"/>
    </xf>
    <xf numFmtId="10" fontId="63" fillId="40" borderId="375" applyNumberFormat="0" applyBorder="0" applyAlignment="0" applyProtection="0"/>
    <xf numFmtId="10" fontId="63" fillId="40" borderId="375" applyNumberFormat="0" applyBorder="0" applyAlignment="0" applyProtection="0"/>
    <xf numFmtId="4" fontId="95" fillId="92" borderId="371" applyNumberFormat="0" applyProtection="0">
      <alignment horizontal="left" vertical="center" indent="1"/>
    </xf>
    <xf numFmtId="4" fontId="99" fillId="93" borderId="371" applyNumberFormat="0" applyProtection="0">
      <alignment horizontal="left" vertical="center" indent="1"/>
    </xf>
    <xf numFmtId="0" fontId="5" fillId="96" borderId="375" applyNumberFormat="0">
      <protection locked="0"/>
    </xf>
    <xf numFmtId="0" fontId="5" fillId="96" borderId="375" applyNumberFormat="0">
      <protection locked="0"/>
    </xf>
    <xf numFmtId="0" fontId="95" fillId="48" borderId="373" applyNumberFormat="0" applyProtection="0">
      <alignment horizontal="left" vertical="top" indent="1"/>
    </xf>
    <xf numFmtId="0" fontId="63" fillId="98" borderId="375"/>
    <xf numFmtId="0" fontId="63" fillId="98" borderId="375"/>
    <xf numFmtId="4" fontId="63" fillId="30" borderId="372" applyNumberFormat="0" applyProtection="0">
      <alignment horizontal="right" vertical="center"/>
    </xf>
    <xf numFmtId="4" fontId="63" fillId="30" borderId="372" applyNumberFormat="0" applyProtection="0">
      <alignment horizontal="right" vertical="center"/>
    </xf>
    <xf numFmtId="4" fontId="63" fillId="30" borderId="372" applyNumberFormat="0" applyProtection="0">
      <alignment horizontal="right" vertical="center"/>
    </xf>
    <xf numFmtId="4" fontId="63" fillId="30" borderId="372" applyNumberFormat="0" applyProtection="0">
      <alignment horizontal="right" vertical="center"/>
    </xf>
    <xf numFmtId="4" fontId="55" fillId="30" borderId="373" applyNumberFormat="0" applyProtection="0">
      <alignment horizontal="right" vertical="center"/>
    </xf>
    <xf numFmtId="4" fontId="55" fillId="30" borderId="373" applyNumberFormat="0" applyProtection="0">
      <alignment horizontal="right" vertical="center"/>
    </xf>
    <xf numFmtId="4" fontId="55" fillId="31" borderId="373" applyNumberFormat="0" applyProtection="0">
      <alignment horizontal="right" vertical="center"/>
    </xf>
    <xf numFmtId="4" fontId="55" fillId="31" borderId="373" applyNumberFormat="0" applyProtection="0">
      <alignment horizontal="right" vertical="center"/>
    </xf>
    <xf numFmtId="4" fontId="63" fillId="88" borderId="372" applyNumberFormat="0" applyProtection="0">
      <alignment horizontal="right" vertical="center"/>
    </xf>
    <xf numFmtId="4" fontId="63" fillId="88" borderId="372" applyNumberFormat="0" applyProtection="0">
      <alignment horizontal="right" vertical="center"/>
    </xf>
    <xf numFmtId="4" fontId="63" fillId="88" borderId="372" applyNumberFormat="0" applyProtection="0">
      <alignment horizontal="right" vertical="center"/>
    </xf>
    <xf numFmtId="4" fontId="63" fillId="88" borderId="372" applyNumberFormat="0" applyProtection="0">
      <alignment horizontal="right" vertical="center"/>
    </xf>
    <xf numFmtId="4" fontId="55" fillId="31" borderId="373" applyNumberFormat="0" applyProtection="0">
      <alignment horizontal="right" vertical="center"/>
    </xf>
    <xf numFmtId="4" fontId="55" fillId="31" borderId="373" applyNumberFormat="0" applyProtection="0">
      <alignment horizontal="right" vertical="center"/>
    </xf>
    <xf numFmtId="4" fontId="55" fillId="35" borderId="373" applyNumberFormat="0" applyProtection="0">
      <alignment horizontal="right" vertical="center"/>
    </xf>
    <xf numFmtId="4" fontId="55" fillId="35" borderId="373" applyNumberFormat="0" applyProtection="0">
      <alignment horizontal="right" vertical="center"/>
    </xf>
    <xf numFmtId="4" fontId="63" fillId="35" borderId="374" applyNumberFormat="0" applyProtection="0">
      <alignment horizontal="right" vertical="center"/>
    </xf>
    <xf numFmtId="4" fontId="63" fillId="35" borderId="374" applyNumberFormat="0" applyProtection="0">
      <alignment horizontal="right" vertical="center"/>
    </xf>
    <xf numFmtId="4" fontId="55" fillId="35" borderId="373" applyNumberFormat="0" applyProtection="0">
      <alignment horizontal="right" vertical="center"/>
    </xf>
    <xf numFmtId="4" fontId="55" fillId="35" borderId="373" applyNumberFormat="0" applyProtection="0">
      <alignment horizontal="right" vertical="center"/>
    </xf>
    <xf numFmtId="4" fontId="55" fillId="33" borderId="373" applyNumberFormat="0" applyProtection="0">
      <alignment horizontal="right" vertical="center"/>
    </xf>
    <xf numFmtId="4" fontId="55" fillId="33" borderId="373" applyNumberFormat="0" applyProtection="0">
      <alignment horizontal="right" vertical="center"/>
    </xf>
    <xf numFmtId="4" fontId="63" fillId="33" borderId="372" applyNumberFormat="0" applyProtection="0">
      <alignment horizontal="right" vertical="center"/>
    </xf>
    <xf numFmtId="4" fontId="63" fillId="33" borderId="372" applyNumberFormat="0" applyProtection="0">
      <alignment horizontal="right" vertical="center"/>
    </xf>
    <xf numFmtId="4" fontId="63" fillId="33" borderId="372" applyNumberFormat="0" applyProtection="0">
      <alignment horizontal="right" vertical="center"/>
    </xf>
    <xf numFmtId="4" fontId="63" fillId="33" borderId="372" applyNumberFormat="0" applyProtection="0">
      <alignment horizontal="right" vertical="center"/>
    </xf>
    <xf numFmtId="4" fontId="55" fillId="33" borderId="373" applyNumberFormat="0" applyProtection="0">
      <alignment horizontal="right" vertical="center"/>
    </xf>
    <xf numFmtId="4" fontId="55" fillId="33" borderId="373" applyNumberFormat="0" applyProtection="0">
      <alignment horizontal="right" vertical="center"/>
    </xf>
    <xf numFmtId="4" fontId="55" fillId="34" borderId="373" applyNumberFormat="0" applyProtection="0">
      <alignment horizontal="right" vertical="center"/>
    </xf>
    <xf numFmtId="4" fontId="55" fillId="34" borderId="373" applyNumberFormat="0" applyProtection="0">
      <alignment horizontal="right" vertical="center"/>
    </xf>
    <xf numFmtId="4" fontId="63" fillId="34" borderId="372" applyNumberFormat="0" applyProtection="0">
      <alignment horizontal="right" vertical="center"/>
    </xf>
    <xf numFmtId="4" fontId="63" fillId="34" borderId="372" applyNumberFormat="0" applyProtection="0">
      <alignment horizontal="right" vertical="center"/>
    </xf>
    <xf numFmtId="4" fontId="63" fillId="34" borderId="372" applyNumberFormat="0" applyProtection="0">
      <alignment horizontal="right" vertical="center"/>
    </xf>
    <xf numFmtId="4" fontId="63" fillId="34" borderId="372" applyNumberFormat="0" applyProtection="0">
      <alignment horizontal="right" vertical="center"/>
    </xf>
    <xf numFmtId="4" fontId="55" fillId="34" borderId="373" applyNumberFormat="0" applyProtection="0">
      <alignment horizontal="right" vertical="center"/>
    </xf>
    <xf numFmtId="4" fontId="55" fillId="34" borderId="373" applyNumberFormat="0" applyProtection="0">
      <alignment horizontal="right" vertical="center"/>
    </xf>
    <xf numFmtId="4" fontId="55" fillId="37" borderId="373" applyNumberFormat="0" applyProtection="0">
      <alignment horizontal="right" vertical="center"/>
    </xf>
    <xf numFmtId="4" fontId="55" fillId="37" borderId="373" applyNumberFormat="0" applyProtection="0">
      <alignment horizontal="right" vertical="center"/>
    </xf>
    <xf numFmtId="4" fontId="63" fillId="37" borderId="372" applyNumberFormat="0" applyProtection="0">
      <alignment horizontal="right" vertical="center"/>
    </xf>
    <xf numFmtId="4" fontId="63" fillId="37" borderId="372" applyNumberFormat="0" applyProtection="0">
      <alignment horizontal="right" vertical="center"/>
    </xf>
    <xf numFmtId="4" fontId="63" fillId="37" borderId="372" applyNumberFormat="0" applyProtection="0">
      <alignment horizontal="right" vertical="center"/>
    </xf>
    <xf numFmtId="4" fontId="63" fillId="37" borderId="372" applyNumberFormat="0" applyProtection="0">
      <alignment horizontal="right" vertical="center"/>
    </xf>
    <xf numFmtId="4" fontId="55" fillId="37" borderId="373" applyNumberFormat="0" applyProtection="0">
      <alignment horizontal="right" vertical="center"/>
    </xf>
    <xf numFmtId="4" fontId="55" fillId="37" borderId="373" applyNumberFormat="0" applyProtection="0">
      <alignment horizontal="right" vertical="center"/>
    </xf>
    <xf numFmtId="4" fontId="55" fillId="36" borderId="373" applyNumberFormat="0" applyProtection="0">
      <alignment horizontal="right" vertical="center"/>
    </xf>
    <xf numFmtId="4" fontId="55" fillId="36" borderId="373" applyNumberFormat="0" applyProtection="0">
      <alignment horizontal="right" vertical="center"/>
    </xf>
    <xf numFmtId="4" fontId="63" fillId="36" borderId="372" applyNumberFormat="0" applyProtection="0">
      <alignment horizontal="right" vertical="center"/>
    </xf>
    <xf numFmtId="4" fontId="63" fillId="36" borderId="372" applyNumberFormat="0" applyProtection="0">
      <alignment horizontal="right" vertical="center"/>
    </xf>
    <xf numFmtId="4" fontId="63" fillId="36" borderId="372" applyNumberFormat="0" applyProtection="0">
      <alignment horizontal="right" vertical="center"/>
    </xf>
    <xf numFmtId="4" fontId="63" fillId="36" borderId="372" applyNumberFormat="0" applyProtection="0">
      <alignment horizontal="right" vertical="center"/>
    </xf>
    <xf numFmtId="4" fontId="55" fillId="36" borderId="373" applyNumberFormat="0" applyProtection="0">
      <alignment horizontal="right" vertical="center"/>
    </xf>
    <xf numFmtId="4" fontId="55" fillId="36" borderId="373" applyNumberFormat="0" applyProtection="0">
      <alignment horizontal="right" vertical="center"/>
    </xf>
    <xf numFmtId="4" fontId="55" fillId="44" borderId="373" applyNumberFormat="0" applyProtection="0">
      <alignment horizontal="right" vertical="center"/>
    </xf>
    <xf numFmtId="4" fontId="55" fillId="44" borderId="373" applyNumberFormat="0" applyProtection="0">
      <alignment horizontal="right" vertical="center"/>
    </xf>
    <xf numFmtId="4" fontId="63" fillId="44" borderId="372" applyNumberFormat="0" applyProtection="0">
      <alignment horizontal="right" vertical="center"/>
    </xf>
    <xf numFmtId="4" fontId="63" fillId="44" borderId="372" applyNumberFormat="0" applyProtection="0">
      <alignment horizontal="right" vertical="center"/>
    </xf>
    <xf numFmtId="4" fontId="63" fillId="44" borderId="372" applyNumberFormat="0" applyProtection="0">
      <alignment horizontal="right" vertical="center"/>
    </xf>
    <xf numFmtId="4" fontId="63" fillId="44" borderId="372" applyNumberFormat="0" applyProtection="0">
      <alignment horizontal="right" vertical="center"/>
    </xf>
    <xf numFmtId="4" fontId="55" fillId="44" borderId="373" applyNumberFormat="0" applyProtection="0">
      <alignment horizontal="right" vertical="center"/>
    </xf>
    <xf numFmtId="4" fontId="55" fillId="44" borderId="373" applyNumberFormat="0" applyProtection="0">
      <alignment horizontal="right" vertical="center"/>
    </xf>
    <xf numFmtId="4" fontId="55" fillId="32" borderId="373" applyNumberFormat="0" applyProtection="0">
      <alignment horizontal="right" vertical="center"/>
    </xf>
    <xf numFmtId="4" fontId="55" fillId="32" borderId="373" applyNumberFormat="0" applyProtection="0">
      <alignment horizontal="right" vertical="center"/>
    </xf>
    <xf numFmtId="4" fontId="63" fillId="32" borderId="372" applyNumberFormat="0" applyProtection="0">
      <alignment horizontal="right" vertical="center"/>
    </xf>
    <xf numFmtId="4" fontId="63" fillId="32" borderId="372" applyNumberFormat="0" applyProtection="0">
      <alignment horizontal="right" vertical="center"/>
    </xf>
    <xf numFmtId="4" fontId="63" fillId="32" borderId="372" applyNumberFormat="0" applyProtection="0">
      <alignment horizontal="right" vertical="center"/>
    </xf>
    <xf numFmtId="4" fontId="63" fillId="32" borderId="372" applyNumberFormat="0" applyProtection="0">
      <alignment horizontal="right" vertical="center"/>
    </xf>
    <xf numFmtId="4" fontId="55" fillId="32" borderId="373" applyNumberFormat="0" applyProtection="0">
      <alignment horizontal="right" vertical="center"/>
    </xf>
    <xf numFmtId="4" fontId="55" fillId="32" borderId="373" applyNumberFormat="0" applyProtection="0">
      <alignment horizontal="right" vertical="center"/>
    </xf>
    <xf numFmtId="4" fontId="63" fillId="45" borderId="374" applyNumberFormat="0" applyProtection="0">
      <alignment horizontal="left" vertical="center" indent="1"/>
    </xf>
    <xf numFmtId="4" fontId="63" fillId="45" borderId="374" applyNumberFormat="0" applyProtection="0">
      <alignment horizontal="left" vertical="center" indent="1"/>
    </xf>
    <xf numFmtId="4" fontId="5" fillId="91" borderId="374" applyNumberFormat="0" applyProtection="0">
      <alignment horizontal="left" vertical="center" indent="1"/>
    </xf>
    <xf numFmtId="4" fontId="5" fillId="91" borderId="374" applyNumberFormat="0" applyProtection="0">
      <alignment horizontal="left" vertical="center" indent="1"/>
    </xf>
    <xf numFmtId="4" fontId="5" fillId="91" borderId="374" applyNumberFormat="0" applyProtection="0">
      <alignment horizontal="left" vertical="center" indent="1"/>
    </xf>
    <xf numFmtId="4" fontId="5" fillId="91" borderId="374" applyNumberFormat="0" applyProtection="0">
      <alignment horizontal="left" vertical="center" indent="1"/>
    </xf>
    <xf numFmtId="4" fontId="95" fillId="0" borderId="375" applyNumberFormat="0" applyProtection="0">
      <alignment horizontal="right" vertical="center"/>
    </xf>
    <xf numFmtId="4" fontId="95" fillId="0" borderId="375" applyNumberFormat="0" applyProtection="0">
      <alignment horizontal="right" vertical="center"/>
    </xf>
    <xf numFmtId="4" fontId="63" fillId="86" borderId="371" applyNumberFormat="0" applyProtection="0">
      <alignment horizontal="right" vertical="center"/>
    </xf>
    <xf numFmtId="4" fontId="63" fillId="86" borderId="371" applyNumberFormat="0" applyProtection="0">
      <alignment horizontal="right" vertical="center"/>
    </xf>
    <xf numFmtId="4" fontId="63" fillId="86" borderId="371" applyNumberFormat="0" applyProtection="0">
      <alignment horizontal="right" vertical="center"/>
    </xf>
    <xf numFmtId="4" fontId="63" fillId="86" borderId="371" applyNumberFormat="0" applyProtection="0">
      <alignment horizontal="right" vertical="center"/>
    </xf>
    <xf numFmtId="4" fontId="63" fillId="86" borderId="371" applyNumberFormat="0" applyProtection="0">
      <alignment horizontal="right" vertical="center"/>
    </xf>
    <xf numFmtId="4" fontId="63" fillId="86" borderId="371" applyNumberFormat="0" applyProtection="0">
      <alignment horizontal="right" vertical="center"/>
    </xf>
    <xf numFmtId="4" fontId="63" fillId="86" borderId="371" applyNumberFormat="0" applyProtection="0">
      <alignment horizontal="right" vertical="center"/>
    </xf>
    <xf numFmtId="4" fontId="63" fillId="86" borderId="371" applyNumberFormat="0" applyProtection="0">
      <alignment horizontal="right" vertical="center"/>
    </xf>
    <xf numFmtId="4" fontId="63" fillId="48" borderId="372" applyNumberFormat="0" applyProtection="0">
      <alignment horizontal="right" vertical="center"/>
    </xf>
    <xf numFmtId="4" fontId="63" fillId="48" borderId="372" applyNumberFormat="0" applyProtection="0">
      <alignment horizontal="right" vertical="center"/>
    </xf>
    <xf numFmtId="4" fontId="63" fillId="48" borderId="372" applyNumberFormat="0" applyProtection="0">
      <alignment horizontal="right" vertical="center"/>
    </xf>
    <xf numFmtId="4" fontId="63" fillId="48" borderId="372" applyNumberFormat="0" applyProtection="0">
      <alignment horizontal="right" vertical="center"/>
    </xf>
    <xf numFmtId="4" fontId="55" fillId="48" borderId="373" applyNumberFormat="0" applyProtection="0">
      <alignment horizontal="right" vertical="center"/>
    </xf>
    <xf numFmtId="4" fontId="55" fillId="48" borderId="373" applyNumberFormat="0" applyProtection="0">
      <alignment horizontal="right" vertical="center"/>
    </xf>
    <xf numFmtId="4" fontId="63" fillId="46" borderId="374" applyNumberFormat="0" applyProtection="0">
      <alignment horizontal="left" vertical="center" indent="1"/>
    </xf>
    <xf numFmtId="4" fontId="63" fillId="46" borderId="374" applyNumberFormat="0" applyProtection="0">
      <alignment horizontal="left" vertical="center" indent="1"/>
    </xf>
    <xf numFmtId="4" fontId="63" fillId="48" borderId="374" applyNumberFormat="0" applyProtection="0">
      <alignment horizontal="left" vertical="center" indent="1"/>
    </xf>
    <xf numFmtId="4" fontId="63" fillId="48" borderId="374"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63" fillId="94" borderId="372" applyNumberFormat="0" applyProtection="0">
      <alignment horizontal="left" vertical="center" indent="1"/>
    </xf>
    <xf numFmtId="0" fontId="63" fillId="94" borderId="372"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63" fillId="93" borderId="371" applyNumberFormat="0" applyProtection="0">
      <alignment horizontal="left" vertical="center" indent="1"/>
    </xf>
    <xf numFmtId="0" fontId="63" fillId="93" borderId="371"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63" fillId="93" borderId="371" applyNumberFormat="0" applyProtection="0">
      <alignment horizontal="left" vertical="center" indent="1"/>
    </xf>
    <xf numFmtId="0" fontId="63" fillId="93" borderId="371"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63" fillId="94" borderId="372" applyNumberFormat="0" applyProtection="0">
      <alignment horizontal="left" vertical="center" indent="1"/>
    </xf>
    <xf numFmtId="0" fontId="63" fillId="94" borderId="372"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center"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63" fillId="91" borderId="373" applyNumberFormat="0" applyProtection="0">
      <alignment horizontal="left" vertical="top" indent="1"/>
    </xf>
    <xf numFmtId="0" fontId="63" fillId="91"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63" fillId="91" borderId="373" applyNumberFormat="0" applyProtection="0">
      <alignment horizontal="left" vertical="top" indent="1"/>
    </xf>
    <xf numFmtId="0" fontId="63" fillId="91" borderId="373" applyNumberFormat="0" applyProtection="0">
      <alignment horizontal="left" vertical="top" indent="1"/>
    </xf>
    <xf numFmtId="0" fontId="63" fillId="91" borderId="373" applyNumberFormat="0" applyProtection="0">
      <alignment horizontal="left" vertical="top" indent="1"/>
    </xf>
    <xf numFmtId="0" fontId="63" fillId="91"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63" fillId="91" borderId="373" applyNumberFormat="0" applyProtection="0">
      <alignment horizontal="left" vertical="top" indent="1"/>
    </xf>
    <xf numFmtId="0" fontId="63" fillId="91"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7" borderId="373" applyNumberFormat="0" applyProtection="0">
      <alignment horizontal="left" vertical="top"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63" fillId="93" borderId="372" applyNumberFormat="0" applyProtection="0">
      <alignment horizontal="left" vertical="center" indent="1"/>
    </xf>
    <xf numFmtId="0" fontId="63" fillId="93" borderId="372"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63" fillId="95" borderId="371" applyNumberFormat="0" applyProtection="0">
      <alignment horizontal="left" vertical="center" indent="1"/>
    </xf>
    <xf numFmtId="0" fontId="63" fillId="95" borderId="371"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63" fillId="95" borderId="371" applyNumberFormat="0" applyProtection="0">
      <alignment horizontal="left" vertical="center" indent="1"/>
    </xf>
    <xf numFmtId="0" fontId="63" fillId="95" borderId="371"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63" fillId="93" borderId="372" applyNumberFormat="0" applyProtection="0">
      <alignment horizontal="left" vertical="center" indent="1"/>
    </xf>
    <xf numFmtId="0" fontId="63" fillId="93" borderId="372"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center"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63" fillId="48" borderId="373" applyNumberFormat="0" applyProtection="0">
      <alignment horizontal="left" vertical="top" indent="1"/>
    </xf>
    <xf numFmtId="0" fontId="63" fillId="48"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63" fillId="48" borderId="373" applyNumberFormat="0" applyProtection="0">
      <alignment horizontal="left" vertical="top" indent="1"/>
    </xf>
    <xf numFmtId="0" fontId="63" fillId="48" borderId="373" applyNumberFormat="0" applyProtection="0">
      <alignment horizontal="left" vertical="top" indent="1"/>
    </xf>
    <xf numFmtId="0" fontId="63" fillId="48" borderId="373" applyNumberFormat="0" applyProtection="0">
      <alignment horizontal="left" vertical="top" indent="1"/>
    </xf>
    <xf numFmtId="0" fontId="63" fillId="48"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63" fillId="48" borderId="373" applyNumberFormat="0" applyProtection="0">
      <alignment horizontal="left" vertical="top" indent="1"/>
    </xf>
    <xf numFmtId="0" fontId="63" fillId="48"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3" borderId="373" applyNumberFormat="0" applyProtection="0">
      <alignment horizontal="left" vertical="top"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63" fillId="77" borderId="372" applyNumberFormat="0" applyProtection="0">
      <alignment horizontal="left" vertical="center" indent="1"/>
    </xf>
    <xf numFmtId="0" fontId="63" fillId="77" borderId="372"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63" fillId="94" borderId="371" applyNumberFormat="0" applyProtection="0">
      <alignment horizontal="left" vertical="center" indent="1"/>
    </xf>
    <xf numFmtId="0" fontId="63" fillId="94" borderId="371"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63" fillId="94" borderId="371" applyNumberFormat="0" applyProtection="0">
      <alignment horizontal="left" vertical="center" indent="1"/>
    </xf>
    <xf numFmtId="0" fontId="63" fillId="94" borderId="371"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63" fillId="77" borderId="372" applyNumberFormat="0" applyProtection="0">
      <alignment horizontal="left" vertical="center" indent="1"/>
    </xf>
    <xf numFmtId="0" fontId="63" fillId="77" borderId="372"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center"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63" fillId="77" borderId="373" applyNumberFormat="0" applyProtection="0">
      <alignment horizontal="left" vertical="top" indent="1"/>
    </xf>
    <xf numFmtId="0" fontId="63" fillId="77"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63" fillId="77" borderId="373" applyNumberFormat="0" applyProtection="0">
      <alignment horizontal="left" vertical="top" indent="1"/>
    </xf>
    <xf numFmtId="0" fontId="63" fillId="77" borderId="373" applyNumberFormat="0" applyProtection="0">
      <alignment horizontal="left" vertical="top" indent="1"/>
    </xf>
    <xf numFmtId="0" fontId="63" fillId="77" borderId="373" applyNumberFormat="0" applyProtection="0">
      <alignment horizontal="left" vertical="top" indent="1"/>
    </xf>
    <xf numFmtId="0" fontId="63" fillId="77"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63" fillId="77" borderId="373" applyNumberFormat="0" applyProtection="0">
      <alignment horizontal="left" vertical="top" indent="1"/>
    </xf>
    <xf numFmtId="0" fontId="63" fillId="77"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49" borderId="373" applyNumberFormat="0" applyProtection="0">
      <alignment horizontal="left" vertical="top"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63" fillId="46" borderId="372" applyNumberFormat="0" applyProtection="0">
      <alignment horizontal="left" vertical="center" indent="1"/>
    </xf>
    <xf numFmtId="0" fontId="63" fillId="46" borderId="372"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63" fillId="86" borderId="371" applyNumberFormat="0" applyProtection="0">
      <alignment horizontal="left" vertical="center" indent="1"/>
    </xf>
    <xf numFmtId="0" fontId="63" fillId="86" borderId="371"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63" fillId="86" borderId="371" applyNumberFormat="0" applyProtection="0">
      <alignment horizontal="left" vertical="center" indent="1"/>
    </xf>
    <xf numFmtId="0" fontId="63" fillId="86" borderId="371"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63" fillId="46" borderId="372" applyNumberFormat="0" applyProtection="0">
      <alignment horizontal="left" vertical="center" indent="1"/>
    </xf>
    <xf numFmtId="0" fontId="63" fillId="46" borderId="372"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center"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63" fillId="46" borderId="373" applyNumberFormat="0" applyProtection="0">
      <alignment horizontal="left" vertical="top" indent="1"/>
    </xf>
    <xf numFmtId="0" fontId="63" fillId="46"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63" fillId="46" borderId="373" applyNumberFormat="0" applyProtection="0">
      <alignment horizontal="left" vertical="top" indent="1"/>
    </xf>
    <xf numFmtId="0" fontId="63" fillId="46" borderId="373" applyNumberFormat="0" applyProtection="0">
      <alignment horizontal="left" vertical="top" indent="1"/>
    </xf>
    <xf numFmtId="0" fontId="63" fillId="46" borderId="373" applyNumberFormat="0" applyProtection="0">
      <alignment horizontal="left" vertical="top" indent="1"/>
    </xf>
    <xf numFmtId="0" fontId="63" fillId="46"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63" fillId="46" borderId="373" applyNumberFormat="0" applyProtection="0">
      <alignment horizontal="left" vertical="top" indent="1"/>
    </xf>
    <xf numFmtId="0" fontId="63" fillId="46"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50" borderId="373" applyNumberFormat="0" applyProtection="0">
      <alignment horizontal="left" vertical="top" indent="1"/>
    </xf>
    <xf numFmtId="0" fontId="5" fillId="96" borderId="375" applyNumberFormat="0">
      <protection locked="0"/>
    </xf>
    <xf numFmtId="0" fontId="5" fillId="96" borderId="375" applyNumberFormat="0">
      <protection locked="0"/>
    </xf>
    <xf numFmtId="0" fontId="5" fillId="96" borderId="375" applyNumberFormat="0">
      <protection locked="0"/>
    </xf>
    <xf numFmtId="0" fontId="5" fillId="96" borderId="375" applyNumberFormat="0">
      <protection locked="0"/>
    </xf>
    <xf numFmtId="0" fontId="64" fillId="91" borderId="376" applyBorder="0"/>
    <xf numFmtId="4" fontId="55" fillId="40" borderId="373" applyNumberFormat="0" applyProtection="0">
      <alignment vertical="center"/>
    </xf>
    <xf numFmtId="4" fontId="55" fillId="40" borderId="373" applyNumberFormat="0" applyProtection="0">
      <alignment vertical="center"/>
    </xf>
    <xf numFmtId="4" fontId="95" fillId="97" borderId="373" applyNumberFormat="0" applyProtection="0">
      <alignment vertical="center"/>
    </xf>
    <xf numFmtId="4" fontId="95" fillId="97" borderId="373" applyNumberFormat="0" applyProtection="0">
      <alignment vertical="center"/>
    </xf>
    <xf numFmtId="4" fontId="95" fillId="97" borderId="373" applyNumberFormat="0" applyProtection="0">
      <alignment vertical="center"/>
    </xf>
    <xf numFmtId="4" fontId="95" fillId="97" borderId="373" applyNumberFormat="0" applyProtection="0">
      <alignment vertical="center"/>
    </xf>
    <xf numFmtId="4" fontId="55" fillId="40" borderId="373" applyNumberFormat="0" applyProtection="0">
      <alignment vertical="center"/>
    </xf>
    <xf numFmtId="4" fontId="55" fillId="40" borderId="373" applyNumberFormat="0" applyProtection="0">
      <alignment vertical="center"/>
    </xf>
    <xf numFmtId="4" fontId="57" fillId="40" borderId="373" applyNumberFormat="0" applyProtection="0">
      <alignment vertical="center"/>
    </xf>
    <xf numFmtId="4" fontId="57" fillId="40" borderId="373" applyNumberFormat="0" applyProtection="0">
      <alignment vertical="center"/>
    </xf>
    <xf numFmtId="4" fontId="100" fillId="0" borderId="371" applyNumberFormat="0" applyProtection="0">
      <alignment vertical="center"/>
    </xf>
    <xf numFmtId="4" fontId="100" fillId="0" borderId="371" applyNumberFormat="0" applyProtection="0">
      <alignment vertical="center"/>
    </xf>
    <xf numFmtId="4" fontId="100" fillId="0" borderId="371" applyNumberFormat="0" applyProtection="0">
      <alignment vertical="center"/>
    </xf>
    <xf numFmtId="4" fontId="100" fillId="0" borderId="371" applyNumberFormat="0" applyProtection="0">
      <alignment vertical="center"/>
    </xf>
    <xf numFmtId="4" fontId="97" fillId="40" borderId="375" applyNumberFormat="0" applyProtection="0">
      <alignment vertical="center"/>
    </xf>
    <xf numFmtId="4" fontId="97" fillId="40" borderId="375" applyNumberFormat="0" applyProtection="0">
      <alignment vertical="center"/>
    </xf>
    <xf numFmtId="4" fontId="97" fillId="40" borderId="375" applyNumberFormat="0" applyProtection="0">
      <alignment vertical="center"/>
    </xf>
    <xf numFmtId="4" fontId="97" fillId="40" borderId="375" applyNumberFormat="0" applyProtection="0">
      <alignment vertical="center"/>
    </xf>
    <xf numFmtId="4" fontId="57" fillId="40" borderId="373" applyNumberFormat="0" applyProtection="0">
      <alignment vertical="center"/>
    </xf>
    <xf numFmtId="4" fontId="57" fillId="40" borderId="373" applyNumberFormat="0" applyProtection="0">
      <alignment vertical="center"/>
    </xf>
    <xf numFmtId="4" fontId="55" fillId="40" borderId="373" applyNumberFormat="0" applyProtection="0">
      <alignment horizontal="left" vertical="center" indent="1"/>
    </xf>
    <xf numFmtId="4" fontId="55" fillId="40" borderId="373" applyNumberFormat="0" applyProtection="0">
      <alignment horizontal="left" vertical="center" indent="1"/>
    </xf>
    <xf numFmtId="4" fontId="95" fillId="94" borderId="373" applyNumberFormat="0" applyProtection="0">
      <alignment horizontal="left" vertical="center" indent="1"/>
    </xf>
    <xf numFmtId="4" fontId="95" fillId="94" borderId="373" applyNumberFormat="0" applyProtection="0">
      <alignment horizontal="left" vertical="center" indent="1"/>
    </xf>
    <xf numFmtId="4" fontId="95" fillId="94" borderId="373" applyNumberFormat="0" applyProtection="0">
      <alignment horizontal="left" vertical="center" indent="1"/>
    </xf>
    <xf numFmtId="4" fontId="95" fillId="94" borderId="373" applyNumberFormat="0" applyProtection="0">
      <alignment horizontal="left" vertical="center" indent="1"/>
    </xf>
    <xf numFmtId="4" fontId="55" fillId="40" borderId="373" applyNumberFormat="0" applyProtection="0">
      <alignment horizontal="left" vertical="center" indent="1"/>
    </xf>
    <xf numFmtId="4" fontId="55" fillId="40" borderId="373" applyNumberFormat="0" applyProtection="0">
      <alignment horizontal="left" vertical="center" indent="1"/>
    </xf>
    <xf numFmtId="0" fontId="55" fillId="40" borderId="373" applyNumberFormat="0" applyProtection="0">
      <alignment horizontal="left" vertical="top" indent="1"/>
    </xf>
    <xf numFmtId="0" fontId="55" fillId="40" borderId="373" applyNumberFormat="0" applyProtection="0">
      <alignment horizontal="left" vertical="top" indent="1"/>
    </xf>
    <xf numFmtId="0" fontId="95" fillId="97" borderId="373" applyNumberFormat="0" applyProtection="0">
      <alignment horizontal="left" vertical="top" indent="1"/>
    </xf>
    <xf numFmtId="0" fontId="95" fillId="97" borderId="373" applyNumberFormat="0" applyProtection="0">
      <alignment horizontal="left" vertical="top" indent="1"/>
    </xf>
    <xf numFmtId="0" fontId="95" fillId="97" borderId="373" applyNumberFormat="0" applyProtection="0">
      <alignment horizontal="left" vertical="top" indent="1"/>
    </xf>
    <xf numFmtId="0" fontId="95" fillId="97" borderId="373" applyNumberFormat="0" applyProtection="0">
      <alignment horizontal="left" vertical="top" indent="1"/>
    </xf>
    <xf numFmtId="0" fontId="55" fillId="40" borderId="373" applyNumberFormat="0" applyProtection="0">
      <alignment horizontal="left" vertical="top" indent="1"/>
    </xf>
    <xf numFmtId="0" fontId="55" fillId="40" borderId="373" applyNumberFormat="0" applyProtection="0">
      <alignment horizontal="left" vertical="top" indent="1"/>
    </xf>
    <xf numFmtId="4" fontId="55" fillId="46" borderId="373" applyNumberFormat="0" applyProtection="0">
      <alignment horizontal="right" vertical="center"/>
    </xf>
    <xf numFmtId="4" fontId="95" fillId="0" borderId="375" applyNumberFormat="0" applyProtection="0">
      <alignment horizontal="right" vertical="center"/>
    </xf>
    <xf numFmtId="4" fontId="95" fillId="0" borderId="375" applyNumberFormat="0" applyProtection="0">
      <alignment horizontal="right" vertical="center"/>
    </xf>
    <xf numFmtId="4" fontId="55" fillId="46" borderId="373" applyNumberFormat="0" applyProtection="0">
      <alignment horizontal="right" vertical="center"/>
    </xf>
    <xf numFmtId="4" fontId="55" fillId="46" borderId="373" applyNumberFormat="0" applyProtection="0">
      <alignment horizontal="right" vertical="center"/>
    </xf>
    <xf numFmtId="4" fontId="63" fillId="0" borderId="374" applyNumberFormat="0" applyProtection="0">
      <alignment horizontal="right" vertical="center"/>
    </xf>
    <xf numFmtId="4" fontId="63" fillId="0" borderId="374" applyNumberFormat="0" applyProtection="0">
      <alignment horizontal="right" vertical="center"/>
    </xf>
    <xf numFmtId="4" fontId="63" fillId="0" borderId="374" applyNumberFormat="0" applyProtection="0">
      <alignment horizontal="right" vertical="center"/>
    </xf>
    <xf numFmtId="4" fontId="63" fillId="0" borderId="374" applyNumberFormat="0" applyProtection="0">
      <alignment horizontal="right" vertical="center"/>
    </xf>
    <xf numFmtId="4" fontId="63" fillId="0" borderId="372" applyNumberFormat="0" applyProtection="0">
      <alignment horizontal="right" vertical="center"/>
    </xf>
    <xf numFmtId="4" fontId="63" fillId="0" borderId="372" applyNumberFormat="0" applyProtection="0">
      <alignment horizontal="right" vertical="center"/>
    </xf>
    <xf numFmtId="4" fontId="63" fillId="0" borderId="372" applyNumberFormat="0" applyProtection="0">
      <alignment horizontal="right" vertical="center"/>
    </xf>
    <xf numFmtId="4" fontId="63" fillId="0" borderId="372" applyNumberFormat="0" applyProtection="0">
      <alignment horizontal="right" vertical="center"/>
    </xf>
    <xf numFmtId="4" fontId="63" fillId="0" borderId="374" applyNumberFormat="0" applyProtection="0">
      <alignment horizontal="right" vertical="center"/>
    </xf>
    <xf numFmtId="4" fontId="55" fillId="46" borderId="373" applyNumberFormat="0" applyProtection="0">
      <alignment horizontal="right" vertical="center"/>
    </xf>
    <xf numFmtId="4" fontId="55" fillId="46" borderId="373" applyNumberFormat="0" applyProtection="0">
      <alignment horizontal="right" vertical="center"/>
    </xf>
    <xf numFmtId="4" fontId="55" fillId="46" borderId="373" applyNumberFormat="0" applyProtection="0">
      <alignment horizontal="right" vertical="center"/>
    </xf>
    <xf numFmtId="4" fontId="57" fillId="46" borderId="373" applyNumberFormat="0" applyProtection="0">
      <alignment horizontal="right" vertical="center"/>
    </xf>
    <xf numFmtId="4" fontId="57" fillId="46" borderId="373" applyNumberFormat="0" applyProtection="0">
      <alignment horizontal="right" vertical="center"/>
    </xf>
    <xf numFmtId="4" fontId="97" fillId="7" borderId="372" applyNumberFormat="0" applyProtection="0">
      <alignment horizontal="right" vertical="center"/>
    </xf>
    <xf numFmtId="4" fontId="97" fillId="7" borderId="372" applyNumberFormat="0" applyProtection="0">
      <alignment horizontal="right" vertical="center"/>
    </xf>
    <xf numFmtId="4" fontId="97" fillId="7" borderId="372" applyNumberFormat="0" applyProtection="0">
      <alignment horizontal="right" vertical="center"/>
    </xf>
    <xf numFmtId="4" fontId="97" fillId="7" borderId="372" applyNumberFormat="0" applyProtection="0">
      <alignment horizontal="right" vertical="center"/>
    </xf>
    <xf numFmtId="4" fontId="57" fillId="46" borderId="373" applyNumberFormat="0" applyProtection="0">
      <alignment horizontal="right" vertical="center"/>
    </xf>
    <xf numFmtId="4" fontId="57" fillId="46" borderId="373" applyNumberFormat="0" applyProtection="0">
      <alignment horizontal="right" vertical="center"/>
    </xf>
    <xf numFmtId="4" fontId="95" fillId="51" borderId="375" applyNumberFormat="0" applyProtection="0">
      <alignment horizontal="center" vertical="center" wrapText="1"/>
    </xf>
    <xf numFmtId="4" fontId="95" fillId="51" borderId="375" applyNumberFormat="0" applyProtection="0">
      <alignment horizontal="center" vertical="center" wrapText="1"/>
    </xf>
    <xf numFmtId="4" fontId="55" fillId="48" borderId="373" applyNumberFormat="0" applyProtection="0">
      <alignment horizontal="left" vertical="center" indent="1"/>
    </xf>
    <xf numFmtId="4" fontId="55" fillId="48" borderId="373" applyNumberFormat="0" applyProtection="0">
      <alignment horizontal="left" vertical="center" indent="1"/>
    </xf>
    <xf numFmtId="4" fontId="63" fillId="87" borderId="372" applyNumberFormat="0" applyProtection="0">
      <alignment horizontal="left" vertical="center" indent="1"/>
    </xf>
    <xf numFmtId="4" fontId="63" fillId="87" borderId="372" applyNumberFormat="0" applyProtection="0">
      <alignment horizontal="left" vertical="center" indent="1"/>
    </xf>
    <xf numFmtId="4" fontId="63" fillId="87" borderId="372" applyNumberFormat="0" applyProtection="0">
      <alignment horizontal="left" vertical="center" indent="1"/>
    </xf>
    <xf numFmtId="4" fontId="63" fillId="87" borderId="372" applyNumberFormat="0" applyProtection="0">
      <alignment horizontal="left" vertical="center" indent="1"/>
    </xf>
    <xf numFmtId="4" fontId="55" fillId="48" borderId="373" applyNumberFormat="0" applyProtection="0">
      <alignment horizontal="left" vertical="center" indent="1"/>
    </xf>
    <xf numFmtId="4" fontId="55" fillId="48" borderId="373" applyNumberFormat="0" applyProtection="0">
      <alignment horizontal="left" vertical="center" indent="1"/>
    </xf>
    <xf numFmtId="4" fontId="55" fillId="48" borderId="373" applyNumberFormat="0" applyProtection="0">
      <alignment horizontal="left" vertical="center" indent="1"/>
    </xf>
    <xf numFmtId="4" fontId="55" fillId="48" borderId="373" applyNumberFormat="0" applyProtection="0">
      <alignment horizontal="left" vertical="center" indent="1"/>
    </xf>
    <xf numFmtId="0" fontId="55" fillId="43" borderId="373" applyNumberFormat="0" applyProtection="0">
      <alignment horizontal="left" vertical="top" indent="1"/>
    </xf>
    <xf numFmtId="0" fontId="55" fillId="43" borderId="373" applyNumberFormat="0" applyProtection="0">
      <alignment horizontal="left" vertical="top" indent="1"/>
    </xf>
    <xf numFmtId="0" fontId="55" fillId="43" borderId="373" applyNumberFormat="0" applyProtection="0">
      <alignment horizontal="right" vertical="top"/>
    </xf>
    <xf numFmtId="0" fontId="55" fillId="43" borderId="373" applyNumberFormat="0" applyProtection="0">
      <alignment horizontal="right" vertical="top"/>
    </xf>
    <xf numFmtId="0" fontId="95" fillId="48" borderId="373" applyNumberFormat="0" applyProtection="0">
      <alignment horizontal="left" vertical="top" indent="1"/>
    </xf>
    <xf numFmtId="0" fontId="95" fillId="48" borderId="373" applyNumberFormat="0" applyProtection="0">
      <alignment horizontal="left" vertical="top" indent="1"/>
    </xf>
    <xf numFmtId="0" fontId="53" fillId="43" borderId="373" applyNumberFormat="0" applyProtection="0">
      <alignment horizontal="left" vertical="top" indent="1"/>
    </xf>
    <xf numFmtId="0" fontId="53" fillId="43" borderId="373" applyNumberFormat="0" applyProtection="0">
      <alignment horizontal="left" vertical="top" indent="1"/>
    </xf>
    <xf numFmtId="0" fontId="55" fillId="43" borderId="373" applyNumberFormat="0" applyProtection="0">
      <alignment horizontal="right" vertical="top"/>
    </xf>
    <xf numFmtId="0" fontId="55" fillId="43" borderId="373" applyNumberFormat="0" applyProtection="0">
      <alignment horizontal="right" vertical="top"/>
    </xf>
    <xf numFmtId="0" fontId="55" fillId="43" borderId="373" applyNumberFormat="0" applyProtection="0">
      <alignment horizontal="centerContinuous" vertical="top"/>
    </xf>
    <xf numFmtId="0" fontId="55" fillId="43" borderId="373" applyNumberFormat="0" applyProtection="0">
      <alignment horizontal="centerContinuous" vertical="top"/>
    </xf>
    <xf numFmtId="0" fontId="55" fillId="43" borderId="373" applyNumberFormat="0" applyProtection="0">
      <alignment horizontal="centerContinuous" vertical="top"/>
    </xf>
    <xf numFmtId="0" fontId="55" fillId="43" borderId="373" applyNumberFormat="0" applyProtection="0">
      <alignment horizontal="centerContinuous" vertical="top"/>
    </xf>
    <xf numFmtId="4" fontId="102" fillId="52" borderId="374" applyNumberFormat="0" applyProtection="0">
      <alignment horizontal="left" vertical="center" indent="1"/>
    </xf>
    <xf numFmtId="4" fontId="102" fillId="52" borderId="374" applyNumberFormat="0" applyProtection="0">
      <alignment horizontal="left" vertical="center" indent="1"/>
    </xf>
    <xf numFmtId="4" fontId="60" fillId="46" borderId="373" applyNumberFormat="0" applyProtection="0">
      <alignment horizontal="right" vertical="center"/>
    </xf>
    <xf numFmtId="4" fontId="60" fillId="46" borderId="373" applyNumberFormat="0" applyProtection="0">
      <alignment horizontal="right" vertical="center"/>
    </xf>
    <xf numFmtId="4" fontId="104" fillId="96" borderId="372" applyNumberFormat="0" applyProtection="0">
      <alignment horizontal="right" vertical="center"/>
    </xf>
    <xf numFmtId="4" fontId="104" fillId="96" borderId="372" applyNumberFormat="0" applyProtection="0">
      <alignment horizontal="right" vertical="center"/>
    </xf>
    <xf numFmtId="4" fontId="104" fillId="96" borderId="372" applyNumberFormat="0" applyProtection="0">
      <alignment horizontal="right" vertical="center"/>
    </xf>
    <xf numFmtId="4" fontId="104" fillId="96" borderId="372" applyNumberFormat="0" applyProtection="0">
      <alignment horizontal="right" vertical="center"/>
    </xf>
    <xf numFmtId="4" fontId="60" fillId="46" borderId="373" applyNumberFormat="0" applyProtection="0">
      <alignment horizontal="right" vertical="center"/>
    </xf>
    <xf numFmtId="4" fontId="60" fillId="46" borderId="373" applyNumberFormat="0" applyProtection="0">
      <alignment horizontal="right" vertical="center"/>
    </xf>
    <xf numFmtId="0" fontId="53" fillId="0" borderId="377" applyNumberFormat="0" applyFill="0" applyAlignment="0" applyProtection="0"/>
    <xf numFmtId="0" fontId="79" fillId="0" borderId="378" applyNumberFormat="0" applyFill="0" applyAlignment="0" applyProtection="0"/>
    <xf numFmtId="4" fontId="5" fillId="91" borderId="374" applyNumberFormat="0" applyProtection="0">
      <alignment horizontal="left" vertical="center" indent="1"/>
    </xf>
    <xf numFmtId="4" fontId="58" fillId="90" borderId="371" applyNumberFormat="0" applyProtection="0">
      <alignment horizontal="left" vertical="center" indent="1"/>
    </xf>
    <xf numFmtId="4" fontId="5" fillId="91" borderId="374" applyNumberFormat="0" applyProtection="0">
      <alignment horizontal="left" vertical="center" indent="1"/>
    </xf>
    <xf numFmtId="4" fontId="63" fillId="45" borderId="374" applyNumberFormat="0" applyProtection="0">
      <alignment horizontal="left" vertical="center" indent="1"/>
    </xf>
    <xf numFmtId="4" fontId="63" fillId="45" borderId="374" applyNumberFormat="0" applyProtection="0">
      <alignment horizontal="left" vertical="center" indent="1"/>
    </xf>
    <xf numFmtId="4" fontId="58" fillId="90" borderId="371" applyNumberFormat="0" applyProtection="0">
      <alignment horizontal="left" vertical="center" indent="1"/>
    </xf>
    <xf numFmtId="4" fontId="95" fillId="44" borderId="371" applyNumberFormat="0" applyProtection="0">
      <alignment horizontal="right" vertical="center"/>
    </xf>
    <xf numFmtId="4" fontId="95" fillId="44" borderId="371" applyNumberFormat="0" applyProtection="0">
      <alignment horizontal="right" vertical="center"/>
    </xf>
    <xf numFmtId="4" fontId="63" fillId="36" borderId="372" applyNumberFormat="0" applyProtection="0">
      <alignment horizontal="right" vertical="center"/>
    </xf>
    <xf numFmtId="4" fontId="63" fillId="34" borderId="372" applyNumberFormat="0" applyProtection="0">
      <alignment horizontal="right" vertical="center"/>
    </xf>
    <xf numFmtId="10" fontId="63" fillId="40" borderId="375" applyNumberFormat="0" applyBorder="0" applyAlignment="0" applyProtection="0"/>
    <xf numFmtId="4" fontId="53" fillId="41" borderId="373" applyNumberFormat="0" applyProtection="0">
      <alignment vertical="center"/>
    </xf>
    <xf numFmtId="4" fontId="56" fillId="42" borderId="373" applyNumberFormat="0" applyProtection="0">
      <alignment vertical="center"/>
    </xf>
    <xf numFmtId="4" fontId="53" fillId="42" borderId="373" applyNumberFormat="0" applyProtection="0">
      <alignment horizontal="left" vertical="center" indent="1"/>
    </xf>
    <xf numFmtId="0" fontId="53" fillId="42" borderId="373" applyNumberFormat="0" applyProtection="0">
      <alignment horizontal="left" vertical="top" indent="1"/>
    </xf>
    <xf numFmtId="4" fontId="55" fillId="30" borderId="373" applyNumberFormat="0" applyProtection="0">
      <alignment horizontal="right" vertical="center"/>
    </xf>
    <xf numFmtId="4" fontId="55" fillId="31" borderId="373" applyNumberFormat="0" applyProtection="0">
      <alignment horizontal="right" vertical="center"/>
    </xf>
    <xf numFmtId="4" fontId="55" fillId="35" borderId="373" applyNumberFormat="0" applyProtection="0">
      <alignment horizontal="right" vertical="center"/>
    </xf>
    <xf numFmtId="4" fontId="55" fillId="33" borderId="373" applyNumberFormat="0" applyProtection="0">
      <alignment horizontal="right" vertical="center"/>
    </xf>
    <xf numFmtId="4" fontId="55" fillId="34" borderId="373" applyNumberFormat="0" applyProtection="0">
      <alignment horizontal="right" vertical="center"/>
    </xf>
    <xf numFmtId="4" fontId="55" fillId="37" borderId="373" applyNumberFormat="0" applyProtection="0">
      <alignment horizontal="right" vertical="center"/>
    </xf>
    <xf numFmtId="4" fontId="55" fillId="36" borderId="373" applyNumberFormat="0" applyProtection="0">
      <alignment horizontal="right" vertical="center"/>
    </xf>
    <xf numFmtId="4" fontId="55" fillId="44" borderId="373" applyNumberFormat="0" applyProtection="0">
      <alignment horizontal="right" vertical="center"/>
    </xf>
    <xf numFmtId="4" fontId="55" fillId="32" borderId="373" applyNumberFormat="0" applyProtection="0">
      <alignment horizontal="right" vertical="center"/>
    </xf>
    <xf numFmtId="0" fontId="73" fillId="77" borderId="380" applyNumberFormat="0" applyAlignment="0" applyProtection="0"/>
    <xf numFmtId="4" fontId="60" fillId="46" borderId="373" applyNumberFormat="0" applyProtection="0">
      <alignment horizontal="right" vertical="center"/>
    </xf>
    <xf numFmtId="0" fontId="63" fillId="77" borderId="372" applyNumberFormat="0" applyProtection="0">
      <alignment horizontal="left" vertical="center" indent="1"/>
    </xf>
    <xf numFmtId="0" fontId="63" fillId="93" borderId="372" applyNumberFormat="0" applyProtection="0">
      <alignment horizontal="left" vertical="center" indent="1"/>
    </xf>
    <xf numFmtId="0" fontId="63" fillId="95" borderId="371" applyNumberFormat="0" applyProtection="0">
      <alignment horizontal="left" vertical="center" indent="1"/>
    </xf>
    <xf numFmtId="0" fontId="63" fillId="95" borderId="371" applyNumberFormat="0" applyProtection="0">
      <alignment horizontal="left" vertical="center" indent="1"/>
    </xf>
    <xf numFmtId="0" fontId="63" fillId="93" borderId="372" applyNumberFormat="0" applyProtection="0">
      <alignment horizontal="left" vertical="center" indent="1"/>
    </xf>
    <xf numFmtId="0" fontId="63" fillId="94" borderId="372" applyNumberFormat="0" applyProtection="0">
      <alignment horizontal="left" vertical="center" indent="1"/>
    </xf>
    <xf numFmtId="0" fontId="63" fillId="93" borderId="371" applyNumberFormat="0" applyProtection="0">
      <alignment horizontal="left" vertical="center" indent="1"/>
    </xf>
    <xf numFmtId="0" fontId="63" fillId="93" borderId="371" applyNumberFormat="0" applyProtection="0">
      <alignment horizontal="left" vertical="center" indent="1"/>
    </xf>
    <xf numFmtId="0" fontId="63" fillId="94" borderId="372" applyNumberFormat="0" applyProtection="0">
      <alignment horizontal="left" vertical="center" indent="1"/>
    </xf>
    <xf numFmtId="4" fontId="63" fillId="48" borderId="374" applyNumberFormat="0" applyProtection="0">
      <alignment horizontal="left" vertical="center" indent="1"/>
    </xf>
    <xf numFmtId="4" fontId="63" fillId="48" borderId="374" applyNumberFormat="0" applyProtection="0">
      <alignment horizontal="left" vertical="center" indent="1"/>
    </xf>
    <xf numFmtId="4" fontId="63" fillId="46" borderId="374" applyNumberFormat="0" applyProtection="0">
      <alignment horizontal="left" vertical="center" indent="1"/>
    </xf>
    <xf numFmtId="4" fontId="63" fillId="46" borderId="374" applyNumberFormat="0" applyProtection="0">
      <alignment horizontal="left" vertical="center" indent="1"/>
    </xf>
    <xf numFmtId="4" fontId="63" fillId="48" borderId="372" applyNumberFormat="0" applyProtection="0">
      <alignment horizontal="right" vertical="center"/>
    </xf>
    <xf numFmtId="4" fontId="63" fillId="48" borderId="372" applyNumberFormat="0" applyProtection="0">
      <alignment horizontal="right" vertical="center"/>
    </xf>
    <xf numFmtId="4" fontId="63" fillId="86" borderId="371" applyNumberFormat="0" applyProtection="0">
      <alignment horizontal="right" vertical="center"/>
    </xf>
    <xf numFmtId="4" fontId="63" fillId="86" borderId="371" applyNumberFormat="0" applyProtection="0">
      <alignment horizontal="right" vertical="center"/>
    </xf>
    <xf numFmtId="4" fontId="63" fillId="86" borderId="371" applyNumberFormat="0" applyProtection="0">
      <alignment horizontal="right" vertical="center"/>
    </xf>
    <xf numFmtId="4" fontId="63" fillId="86" borderId="371" applyNumberFormat="0" applyProtection="0">
      <alignment horizontal="right" vertical="center"/>
    </xf>
    <xf numFmtId="4" fontId="98" fillId="51" borderId="375" applyNumberFormat="0" applyProtection="0">
      <alignment horizontal="right" vertical="center"/>
    </xf>
    <xf numFmtId="4" fontId="5" fillId="91" borderId="374" applyNumberFormat="0" applyProtection="0">
      <alignment horizontal="left" vertical="center" indent="1"/>
    </xf>
    <xf numFmtId="0" fontId="73" fillId="77" borderId="380" applyNumberFormat="0" applyAlignment="0" applyProtection="0"/>
    <xf numFmtId="0" fontId="74" fillId="78" borderId="372" applyNumberFormat="0" applyAlignment="0" applyProtection="0"/>
    <xf numFmtId="4" fontId="5" fillId="91" borderId="374" applyNumberFormat="0" applyProtection="0">
      <alignment horizontal="left" vertical="center" indent="1"/>
    </xf>
    <xf numFmtId="4" fontId="53" fillId="91" borderId="371" applyNumberFormat="0" applyProtection="0">
      <alignment horizontal="left" vertical="center" indent="1"/>
    </xf>
    <xf numFmtId="4" fontId="53" fillId="91" borderId="371" applyNumberFormat="0" applyProtection="0">
      <alignment horizontal="left" vertical="center" indent="1"/>
    </xf>
    <xf numFmtId="4" fontId="63" fillId="32" borderId="372" applyNumberFormat="0" applyProtection="0">
      <alignment horizontal="right" vertical="center"/>
    </xf>
    <xf numFmtId="4" fontId="63" fillId="32" borderId="372" applyNumberFormat="0" applyProtection="0">
      <alignment horizontal="right" vertical="center"/>
    </xf>
    <xf numFmtId="4" fontId="95" fillId="32" borderId="371" applyNumberFormat="0" applyProtection="0">
      <alignment horizontal="right" vertical="center"/>
    </xf>
    <xf numFmtId="4" fontId="95" fillId="32" borderId="371" applyNumberFormat="0" applyProtection="0">
      <alignment horizontal="right" vertical="center"/>
    </xf>
    <xf numFmtId="4" fontId="63" fillId="44" borderId="372" applyNumberFormat="0" applyProtection="0">
      <alignment horizontal="right" vertical="center"/>
    </xf>
    <xf numFmtId="4" fontId="63" fillId="44" borderId="372" applyNumberFormat="0" applyProtection="0">
      <alignment horizontal="right" vertical="center"/>
    </xf>
    <xf numFmtId="4" fontId="63" fillId="36" borderId="372" applyNumberFormat="0" applyProtection="0">
      <alignment horizontal="right" vertical="center"/>
    </xf>
    <xf numFmtId="4" fontId="95" fillId="36" borderId="371" applyNumberFormat="0" applyProtection="0">
      <alignment horizontal="right" vertical="center"/>
    </xf>
    <xf numFmtId="4" fontId="95" fillId="36" borderId="371" applyNumberFormat="0" applyProtection="0">
      <alignment horizontal="right" vertical="center"/>
    </xf>
    <xf numFmtId="4" fontId="63" fillId="37" borderId="372" applyNumberFormat="0" applyProtection="0">
      <alignment horizontal="right" vertical="center"/>
    </xf>
    <xf numFmtId="4" fontId="63" fillId="37" borderId="372" applyNumberFormat="0" applyProtection="0">
      <alignment horizontal="right" vertical="center"/>
    </xf>
    <xf numFmtId="4" fontId="95" fillId="37" borderId="371" applyNumberFormat="0" applyProtection="0">
      <alignment horizontal="right" vertical="center"/>
    </xf>
    <xf numFmtId="4" fontId="95" fillId="37" borderId="371" applyNumberFormat="0" applyProtection="0">
      <alignment horizontal="right" vertical="center"/>
    </xf>
    <xf numFmtId="4" fontId="63" fillId="34" borderId="372" applyNumberFormat="0" applyProtection="0">
      <alignment horizontal="right" vertical="center"/>
    </xf>
    <xf numFmtId="4" fontId="95" fillId="34" borderId="371" applyNumberFormat="0" applyProtection="0">
      <alignment horizontal="right" vertical="center"/>
    </xf>
    <xf numFmtId="4" fontId="95" fillId="34" borderId="371" applyNumberFormat="0" applyProtection="0">
      <alignment horizontal="right" vertical="center"/>
    </xf>
    <xf numFmtId="4" fontId="63" fillId="33" borderId="372" applyNumberFormat="0" applyProtection="0">
      <alignment horizontal="right" vertical="center"/>
    </xf>
    <xf numFmtId="4" fontId="63" fillId="33" borderId="372" applyNumberFormat="0" applyProtection="0">
      <alignment horizontal="right" vertical="center"/>
    </xf>
    <xf numFmtId="4" fontId="95" fillId="33" borderId="371" applyNumberFormat="0" applyProtection="0">
      <alignment horizontal="right" vertical="center"/>
    </xf>
    <xf numFmtId="4" fontId="95" fillId="33" borderId="371" applyNumberFormat="0" applyProtection="0">
      <alignment horizontal="right" vertical="center"/>
    </xf>
    <xf numFmtId="4" fontId="63" fillId="35" borderId="374" applyNumberFormat="0" applyProtection="0">
      <alignment horizontal="right" vertical="center"/>
    </xf>
    <xf numFmtId="4" fontId="63" fillId="35" borderId="374" applyNumberFormat="0" applyProtection="0">
      <alignment horizontal="right" vertical="center"/>
    </xf>
    <xf numFmtId="4" fontId="95" fillId="35" borderId="371" applyNumberFormat="0" applyProtection="0">
      <alignment horizontal="right" vertical="center"/>
    </xf>
    <xf numFmtId="4" fontId="95" fillId="35" borderId="371" applyNumberFormat="0" applyProtection="0">
      <alignment horizontal="right" vertical="center"/>
    </xf>
    <xf numFmtId="4" fontId="63" fillId="88" borderId="372" applyNumberFormat="0" applyProtection="0">
      <alignment horizontal="right" vertical="center"/>
    </xf>
    <xf numFmtId="4" fontId="63" fillId="88" borderId="372" applyNumberFormat="0" applyProtection="0">
      <alignment horizontal="right" vertical="center"/>
    </xf>
    <xf numFmtId="4" fontId="95" fillId="31" borderId="371" applyNumberFormat="0" applyProtection="0">
      <alignment horizontal="right" vertical="center"/>
    </xf>
    <xf numFmtId="4" fontId="95" fillId="31" borderId="371" applyNumberFormat="0" applyProtection="0">
      <alignment horizontal="right" vertical="center"/>
    </xf>
    <xf numFmtId="4" fontId="63" fillId="30" borderId="372" applyNumberFormat="0" applyProtection="0">
      <alignment horizontal="right" vertical="center"/>
    </xf>
    <xf numFmtId="4" fontId="63" fillId="30" borderId="372" applyNumberFormat="0" applyProtection="0">
      <alignment horizontal="right" vertical="center"/>
    </xf>
    <xf numFmtId="4" fontId="95" fillId="30" borderId="371" applyNumberFormat="0" applyProtection="0">
      <alignment horizontal="right" vertical="center"/>
    </xf>
    <xf numFmtId="4" fontId="95" fillId="30" borderId="371" applyNumberFormat="0" applyProtection="0">
      <alignment horizontal="right" vertical="center"/>
    </xf>
    <xf numFmtId="4" fontId="63" fillId="87" borderId="372" applyNumberFormat="0" applyProtection="0">
      <alignment horizontal="left" vertical="center" indent="1"/>
    </xf>
    <xf numFmtId="4" fontId="63" fillId="87" borderId="372" applyNumberFormat="0" applyProtection="0">
      <alignment horizontal="left" vertical="center" indent="1"/>
    </xf>
    <xf numFmtId="4" fontId="63" fillId="86" borderId="371" applyNumberFormat="0" applyProtection="0">
      <alignment horizontal="left" vertical="center" indent="1"/>
    </xf>
    <xf numFmtId="4" fontId="63" fillId="86" borderId="371" applyNumberFormat="0" applyProtection="0">
      <alignment horizontal="left" vertical="center" indent="1"/>
    </xf>
    <xf numFmtId="4" fontId="63" fillId="86" borderId="371" applyNumberFormat="0" applyProtection="0">
      <alignment horizontal="left" vertical="center" indent="1"/>
    </xf>
    <xf numFmtId="4" fontId="63" fillId="86" borderId="371" applyNumberFormat="0" applyProtection="0">
      <alignment horizontal="left" vertical="center" indent="1"/>
    </xf>
    <xf numFmtId="4" fontId="63" fillId="42" borderId="372" applyNumberFormat="0" applyProtection="0">
      <alignment horizontal="left" vertical="center" indent="1"/>
    </xf>
    <xf numFmtId="4" fontId="63" fillId="42" borderId="372" applyNumberFormat="0" applyProtection="0">
      <alignment horizontal="left" vertical="center" indent="1"/>
    </xf>
    <xf numFmtId="4" fontId="95" fillId="41" borderId="371" applyNumberFormat="0" applyProtection="0">
      <alignment horizontal="left" vertical="center" indent="1"/>
    </xf>
    <xf numFmtId="4" fontId="95" fillId="41" borderId="371" applyNumberFormat="0" applyProtection="0">
      <alignment horizontal="left" vertical="center" indent="1"/>
    </xf>
    <xf numFmtId="4" fontId="97" fillId="42" borderId="372" applyNumberFormat="0" applyProtection="0">
      <alignment vertical="center"/>
    </xf>
    <xf numFmtId="4" fontId="97" fillId="42" borderId="372" applyNumberFormat="0" applyProtection="0">
      <alignment vertical="center"/>
    </xf>
    <xf numFmtId="4" fontId="96" fillId="41" borderId="371" applyNumberFormat="0" applyProtection="0">
      <alignment vertical="center"/>
    </xf>
    <xf numFmtId="4" fontId="96" fillId="41" borderId="371" applyNumberFormat="0" applyProtection="0">
      <alignment vertical="center"/>
    </xf>
    <xf numFmtId="4" fontId="63" fillId="41" borderId="372" applyNumberFormat="0" applyProtection="0">
      <alignment vertical="center"/>
    </xf>
    <xf numFmtId="4" fontId="63" fillId="41" borderId="372" applyNumberFormat="0" applyProtection="0">
      <alignment vertical="center"/>
    </xf>
    <xf numFmtId="4" fontId="95" fillId="41" borderId="371" applyNumberFormat="0" applyProtection="0">
      <alignment vertical="center"/>
    </xf>
    <xf numFmtId="4" fontId="95" fillId="41" borderId="371" applyNumberFormat="0" applyProtection="0">
      <alignment vertical="center"/>
    </xf>
    <xf numFmtId="0" fontId="94" fillId="78" borderId="384" applyNumberFormat="0" applyAlignment="0" applyProtection="0"/>
    <xf numFmtId="0" fontId="52" fillId="85" borderId="383" applyNumberFormat="0" applyAlignment="0" applyProtection="0"/>
    <xf numFmtId="0" fontId="63" fillId="72" borderId="372" applyNumberFormat="0" applyFont="0" applyAlignment="0" applyProtection="0"/>
    <xf numFmtId="0" fontId="63" fillId="72" borderId="372" applyNumberFormat="0" applyFont="0" applyAlignment="0" applyProtection="0"/>
    <xf numFmtId="0" fontId="63" fillId="72" borderId="372" applyNumberFormat="0" applyFont="0" applyAlignment="0" applyProtection="0"/>
    <xf numFmtId="0" fontId="63" fillId="72" borderId="372" applyNumberFormat="0" applyFont="0" applyAlignment="0" applyProtection="0"/>
    <xf numFmtId="0" fontId="63" fillId="72" borderId="372" applyNumberFormat="0" applyFont="0" applyAlignment="0" applyProtection="0"/>
    <xf numFmtId="0" fontId="5" fillId="72" borderId="382" applyNumberFormat="0" applyFont="0" applyAlignment="0" applyProtection="0"/>
    <xf numFmtId="10" fontId="63" fillId="40" borderId="375" applyNumberFormat="0" applyBorder="0" applyAlignment="0" applyProtection="0"/>
    <xf numFmtId="10" fontId="63" fillId="40" borderId="375" applyNumberFormat="0" applyBorder="0" applyAlignment="0" applyProtection="0"/>
    <xf numFmtId="10" fontId="63" fillId="40" borderId="375" applyNumberFormat="0" applyBorder="0" applyAlignment="0" applyProtection="0"/>
    <xf numFmtId="0" fontId="89" fillId="73" borderId="372" applyNumberFormat="0" applyAlignment="0" applyProtection="0"/>
    <xf numFmtId="0" fontId="90" fillId="82" borderId="381"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90" fillId="82" borderId="381" applyNumberFormat="0" applyAlignment="0" applyProtection="0"/>
    <xf numFmtId="0" fontId="89" fillId="73" borderId="372" applyNumberFormat="0" applyAlignment="0" applyProtection="0"/>
    <xf numFmtId="0" fontId="5" fillId="72" borderId="382" applyNumberFormat="0" applyFont="0" applyAlignment="0" applyProtection="0"/>
    <xf numFmtId="0" fontId="63" fillId="72" borderId="372" applyNumberFormat="0" applyFont="0" applyAlignment="0" applyProtection="0"/>
    <xf numFmtId="0" fontId="63" fillId="72" borderId="372" applyNumberFormat="0" applyFont="0" applyAlignment="0" applyProtection="0"/>
    <xf numFmtId="0" fontId="63" fillId="72" borderId="372" applyNumberFormat="0" applyFont="0" applyAlignment="0" applyProtection="0"/>
    <xf numFmtId="0" fontId="63" fillId="72" borderId="372" applyNumberFormat="0" applyFont="0" applyAlignment="0" applyProtection="0"/>
    <xf numFmtId="0" fontId="63" fillId="72" borderId="372" applyNumberFormat="0" applyFont="0" applyAlignment="0" applyProtection="0"/>
    <xf numFmtId="0" fontId="52" fillId="85" borderId="383" applyNumberFormat="0" applyAlignment="0" applyProtection="0"/>
    <xf numFmtId="0" fontId="94" fillId="78" borderId="384" applyNumberFormat="0" applyAlignment="0" applyProtection="0"/>
    <xf numFmtId="4" fontId="53" fillId="41" borderId="373" applyNumberFormat="0" applyProtection="0">
      <alignment vertical="center"/>
    </xf>
    <xf numFmtId="4" fontId="63" fillId="41" borderId="372" applyNumberFormat="0" applyProtection="0">
      <alignment vertical="center"/>
    </xf>
    <xf numFmtId="4" fontId="63" fillId="41" borderId="372" applyNumberFormat="0" applyProtection="0">
      <alignment vertical="center"/>
    </xf>
    <xf numFmtId="4" fontId="53" fillId="41" borderId="373" applyNumberFormat="0" applyProtection="0">
      <alignment vertical="center"/>
    </xf>
    <xf numFmtId="4" fontId="56" fillId="42" borderId="373" applyNumberFormat="0" applyProtection="0">
      <alignment vertical="center"/>
    </xf>
    <xf numFmtId="4" fontId="97" fillId="42" borderId="372" applyNumberFormat="0" applyProtection="0">
      <alignment vertical="center"/>
    </xf>
    <xf numFmtId="4" fontId="97" fillId="42" borderId="372" applyNumberFormat="0" applyProtection="0">
      <alignment vertical="center"/>
    </xf>
    <xf numFmtId="4" fontId="53" fillId="42" borderId="373" applyNumberFormat="0" applyProtection="0">
      <alignment horizontal="left" vertical="center" indent="1"/>
    </xf>
    <xf numFmtId="4" fontId="63" fillId="42" borderId="372" applyNumberFormat="0" applyProtection="0">
      <alignment horizontal="left" vertical="center" indent="1"/>
    </xf>
    <xf numFmtId="4" fontId="63" fillId="42" borderId="372" applyNumberFormat="0" applyProtection="0">
      <alignment horizontal="left" vertical="center" indent="1"/>
    </xf>
    <xf numFmtId="4" fontId="53" fillId="42" borderId="373" applyNumberFormat="0" applyProtection="0">
      <alignment horizontal="left" vertical="center" indent="1"/>
    </xf>
    <xf numFmtId="0" fontId="53" fillId="42" borderId="373" applyNumberFormat="0" applyProtection="0">
      <alignment horizontal="left" vertical="top" indent="1"/>
    </xf>
    <xf numFmtId="0" fontId="58" fillId="41" borderId="373" applyNumberFormat="0" applyProtection="0">
      <alignment horizontal="left" vertical="top" indent="1"/>
    </xf>
    <xf numFmtId="0" fontId="58" fillId="41" borderId="373" applyNumberFormat="0" applyProtection="0">
      <alignment horizontal="left" vertical="top" indent="1"/>
    </xf>
    <xf numFmtId="4" fontId="63" fillId="87" borderId="372" applyNumberFormat="0" applyProtection="0">
      <alignment horizontal="left" vertical="center" indent="1"/>
    </xf>
    <xf numFmtId="4" fontId="63" fillId="87" borderId="372" applyNumberFormat="0" applyProtection="0">
      <alignment horizontal="left" vertical="center" indent="1"/>
    </xf>
    <xf numFmtId="4" fontId="55" fillId="30" borderId="373" applyNumberFormat="0" applyProtection="0">
      <alignment horizontal="right" vertical="center"/>
    </xf>
    <xf numFmtId="4" fontId="63" fillId="30" borderId="372" applyNumberFormat="0" applyProtection="0">
      <alignment horizontal="right" vertical="center"/>
    </xf>
    <xf numFmtId="4" fontId="63" fillId="30" borderId="372" applyNumberFormat="0" applyProtection="0">
      <alignment horizontal="right" vertical="center"/>
    </xf>
    <xf numFmtId="4" fontId="55" fillId="31" borderId="373" applyNumberFormat="0" applyProtection="0">
      <alignment horizontal="right" vertical="center"/>
    </xf>
    <xf numFmtId="4" fontId="63" fillId="88" borderId="372" applyNumberFormat="0" applyProtection="0">
      <alignment horizontal="right" vertical="center"/>
    </xf>
    <xf numFmtId="4" fontId="63" fillId="88" borderId="372" applyNumberFormat="0" applyProtection="0">
      <alignment horizontal="right" vertical="center"/>
    </xf>
    <xf numFmtId="4" fontId="55" fillId="35" borderId="373" applyNumberFormat="0" applyProtection="0">
      <alignment horizontal="right" vertical="center"/>
    </xf>
    <xf numFmtId="4" fontId="63" fillId="35" borderId="374" applyNumberFormat="0" applyProtection="0">
      <alignment horizontal="right" vertical="center"/>
    </xf>
    <xf numFmtId="4" fontId="63" fillId="35" borderId="374" applyNumberFormat="0" applyProtection="0">
      <alignment horizontal="right" vertical="center"/>
    </xf>
    <xf numFmtId="4" fontId="55" fillId="33" borderId="373" applyNumberFormat="0" applyProtection="0">
      <alignment horizontal="right" vertical="center"/>
    </xf>
    <xf numFmtId="4" fontId="63" fillId="33" borderId="372" applyNumberFormat="0" applyProtection="0">
      <alignment horizontal="right" vertical="center"/>
    </xf>
    <xf numFmtId="4" fontId="63" fillId="33" borderId="372" applyNumberFormat="0" applyProtection="0">
      <alignment horizontal="right" vertical="center"/>
    </xf>
    <xf numFmtId="4" fontId="55" fillId="34" borderId="373" applyNumberFormat="0" applyProtection="0">
      <alignment horizontal="right" vertical="center"/>
    </xf>
    <xf numFmtId="4" fontId="63" fillId="34" borderId="372" applyNumberFormat="0" applyProtection="0">
      <alignment horizontal="right" vertical="center"/>
    </xf>
    <xf numFmtId="4" fontId="63" fillId="34" borderId="372" applyNumberFormat="0" applyProtection="0">
      <alignment horizontal="right" vertical="center"/>
    </xf>
    <xf numFmtId="4" fontId="55" fillId="37" borderId="373" applyNumberFormat="0" applyProtection="0">
      <alignment horizontal="right" vertical="center"/>
    </xf>
    <xf numFmtId="4" fontId="63" fillId="37" borderId="372" applyNumberFormat="0" applyProtection="0">
      <alignment horizontal="right" vertical="center"/>
    </xf>
    <xf numFmtId="4" fontId="63" fillId="37" borderId="372" applyNumberFormat="0" applyProtection="0">
      <alignment horizontal="right" vertical="center"/>
    </xf>
    <xf numFmtId="4" fontId="55" fillId="36" borderId="373" applyNumberFormat="0" applyProtection="0">
      <alignment horizontal="right" vertical="center"/>
    </xf>
    <xf numFmtId="4" fontId="63" fillId="36" borderId="372" applyNumberFormat="0" applyProtection="0">
      <alignment horizontal="right" vertical="center"/>
    </xf>
    <xf numFmtId="4" fontId="63" fillId="36" borderId="372" applyNumberFormat="0" applyProtection="0">
      <alignment horizontal="right" vertical="center"/>
    </xf>
    <xf numFmtId="4" fontId="55" fillId="44" borderId="373" applyNumberFormat="0" applyProtection="0">
      <alignment horizontal="right" vertical="center"/>
    </xf>
    <xf numFmtId="4" fontId="63" fillId="44" borderId="372" applyNumberFormat="0" applyProtection="0">
      <alignment horizontal="right" vertical="center"/>
    </xf>
    <xf numFmtId="4" fontId="63" fillId="44" borderId="372" applyNumberFormat="0" applyProtection="0">
      <alignment horizontal="right" vertical="center"/>
    </xf>
    <xf numFmtId="4" fontId="55" fillId="32" borderId="373" applyNumberFormat="0" applyProtection="0">
      <alignment horizontal="right" vertical="center"/>
    </xf>
    <xf numFmtId="4" fontId="63" fillId="32" borderId="372" applyNumberFormat="0" applyProtection="0">
      <alignment horizontal="right" vertical="center"/>
    </xf>
    <xf numFmtId="4" fontId="63" fillId="32" borderId="372" applyNumberFormat="0" applyProtection="0">
      <alignment horizontal="right" vertical="center"/>
    </xf>
    <xf numFmtId="4" fontId="63" fillId="45" borderId="374" applyNumberFormat="0" applyProtection="0">
      <alignment horizontal="left" vertical="center" indent="1"/>
    </xf>
    <xf numFmtId="4" fontId="63" fillId="45" borderId="374" applyNumberFormat="0" applyProtection="0">
      <alignment horizontal="left" vertical="center" indent="1"/>
    </xf>
    <xf numFmtId="4" fontId="5" fillId="91" borderId="374" applyNumberFormat="0" applyProtection="0">
      <alignment horizontal="left" vertical="center" indent="1"/>
    </xf>
    <xf numFmtId="4" fontId="5" fillId="91" borderId="374" applyNumberFormat="0" applyProtection="0">
      <alignment horizontal="left" vertical="center" indent="1"/>
    </xf>
    <xf numFmtId="4" fontId="5" fillId="91" borderId="374" applyNumberFormat="0" applyProtection="0">
      <alignment horizontal="left" vertical="center" indent="1"/>
    </xf>
    <xf numFmtId="4" fontId="5" fillId="91" borderId="374" applyNumberFormat="0" applyProtection="0">
      <alignment horizontal="left" vertical="center" indent="1"/>
    </xf>
    <xf numFmtId="0" fontId="74" fillId="78" borderId="372" applyNumberFormat="0" applyAlignment="0" applyProtection="0"/>
    <xf numFmtId="4" fontId="63" fillId="0" borderId="374" applyNumberFormat="0" applyProtection="0">
      <alignment horizontal="right" vertical="center"/>
    </xf>
    <xf numFmtId="4" fontId="63" fillId="0" borderId="374" applyNumberFormat="0" applyProtection="0">
      <alignment horizontal="right" vertical="center"/>
    </xf>
    <xf numFmtId="4" fontId="63" fillId="0" borderId="374" applyNumberFormat="0" applyProtection="0">
      <alignment horizontal="right" vertical="center"/>
    </xf>
    <xf numFmtId="4" fontId="63" fillId="0" borderId="374" applyNumberFormat="0" applyProtection="0">
      <alignment horizontal="right" vertical="center"/>
    </xf>
    <xf numFmtId="4" fontId="63" fillId="0" borderId="374" applyNumberFormat="0" applyProtection="0">
      <alignment horizontal="right" vertical="center"/>
    </xf>
    <xf numFmtId="4" fontId="102" fillId="52" borderId="374" applyNumberFormat="0" applyProtection="0">
      <alignment horizontal="left" vertical="center" indent="1"/>
    </xf>
    <xf numFmtId="4" fontId="102" fillId="52" borderId="374" applyNumberFormat="0" applyProtection="0">
      <alignment horizontal="left" vertical="center" indent="1"/>
    </xf>
    <xf numFmtId="4" fontId="60" fillId="46" borderId="373" applyNumberFormat="0" applyProtection="0">
      <alignment horizontal="right" vertical="center"/>
    </xf>
    <xf numFmtId="4" fontId="104" fillId="96" borderId="372" applyNumberFormat="0" applyProtection="0">
      <alignment horizontal="right" vertical="center"/>
    </xf>
    <xf numFmtId="4" fontId="104" fillId="96" borderId="372" applyNumberFormat="0" applyProtection="0">
      <alignment horizontal="right" vertical="center"/>
    </xf>
    <xf numFmtId="0" fontId="63" fillId="94" borderId="371" applyNumberFormat="0" applyProtection="0">
      <alignment horizontal="left" vertical="center" indent="1"/>
    </xf>
    <xf numFmtId="0" fontId="63" fillId="94" borderId="371" applyNumberFormat="0" applyProtection="0">
      <alignment horizontal="left" vertical="center" indent="1"/>
    </xf>
    <xf numFmtId="0" fontId="63" fillId="77" borderId="372" applyNumberFormat="0" applyProtection="0">
      <alignment horizontal="left" vertical="center" indent="1"/>
    </xf>
    <xf numFmtId="0" fontId="63" fillId="46" borderId="372" applyNumberFormat="0" applyProtection="0">
      <alignment horizontal="left" vertical="center" indent="1"/>
    </xf>
    <xf numFmtId="0" fontId="63" fillId="86" borderId="371" applyNumberFormat="0" applyProtection="0">
      <alignment horizontal="left" vertical="center" indent="1"/>
    </xf>
    <xf numFmtId="0" fontId="63" fillId="86" borderId="371" applyNumberFormat="0" applyProtection="0">
      <alignment horizontal="left" vertical="center" indent="1"/>
    </xf>
    <xf numFmtId="0" fontId="63" fillId="46" borderId="372" applyNumberFormat="0" applyProtection="0">
      <alignment horizontal="left" vertical="center" indent="1"/>
    </xf>
    <xf numFmtId="0" fontId="64" fillId="91" borderId="376" applyBorder="0"/>
    <xf numFmtId="4" fontId="100" fillId="0" borderId="371" applyNumberFormat="0" applyProtection="0">
      <alignment vertical="center"/>
    </xf>
    <xf numFmtId="4" fontId="100" fillId="0" borderId="371" applyNumberFormat="0" applyProtection="0">
      <alignment vertical="center"/>
    </xf>
    <xf numFmtId="4" fontId="97" fillId="40" borderId="375" applyNumberFormat="0" applyProtection="0">
      <alignment vertical="center"/>
    </xf>
    <xf numFmtId="4" fontId="97" fillId="40" borderId="375" applyNumberFormat="0" applyProtection="0">
      <alignment vertical="center"/>
    </xf>
    <xf numFmtId="4" fontId="95" fillId="0" borderId="375" applyNumberFormat="0" applyProtection="0">
      <alignment horizontal="right" vertical="center"/>
    </xf>
    <xf numFmtId="4" fontId="63" fillId="0" borderId="374" applyNumberFormat="0" applyProtection="0">
      <alignment horizontal="right" vertical="center"/>
    </xf>
    <xf numFmtId="4" fontId="63" fillId="0" borderId="374" applyNumberFormat="0" applyProtection="0">
      <alignment horizontal="right" vertical="center"/>
    </xf>
    <xf numFmtId="4" fontId="63" fillId="0" borderId="374" applyNumberFormat="0" applyProtection="0">
      <alignment horizontal="right" vertical="center"/>
    </xf>
    <xf numFmtId="4" fontId="63" fillId="0" borderId="374" applyNumberFormat="0" applyProtection="0">
      <alignment horizontal="right" vertical="center"/>
    </xf>
    <xf numFmtId="4" fontId="63" fillId="0" borderId="372" applyNumberFormat="0" applyProtection="0">
      <alignment horizontal="right" vertical="center"/>
    </xf>
    <xf numFmtId="4" fontId="63" fillId="0" borderId="372" applyNumberFormat="0" applyProtection="0">
      <alignment horizontal="right" vertical="center"/>
    </xf>
    <xf numFmtId="4" fontId="63" fillId="0" borderId="374" applyNumberFormat="0" applyProtection="0">
      <alignment horizontal="right" vertical="center"/>
    </xf>
    <xf numFmtId="4" fontId="96" fillId="92" borderId="371" applyNumberFormat="0" applyProtection="0">
      <alignment horizontal="right" vertical="center"/>
    </xf>
    <xf numFmtId="4" fontId="96" fillId="92" borderId="371" applyNumberFormat="0" applyProtection="0">
      <alignment horizontal="right" vertical="center"/>
    </xf>
    <xf numFmtId="4" fontId="97" fillId="7" borderId="372" applyNumberFormat="0" applyProtection="0">
      <alignment horizontal="right" vertical="center"/>
    </xf>
    <xf numFmtId="4" fontId="97" fillId="7" borderId="372" applyNumberFormat="0" applyProtection="0">
      <alignment horizontal="right" vertical="center"/>
    </xf>
    <xf numFmtId="4" fontId="95" fillId="51" borderId="375" applyNumberFormat="0" applyProtection="0">
      <alignment horizontal="center" vertical="center" wrapText="1"/>
    </xf>
    <xf numFmtId="4" fontId="63" fillId="86" borderId="371" applyNumberFormat="0" applyProtection="0">
      <alignment horizontal="left" vertical="center" indent="1"/>
    </xf>
    <xf numFmtId="4" fontId="63" fillId="86" borderId="371" applyNumberFormat="0" applyProtection="0">
      <alignment horizontal="left" vertical="center" indent="1"/>
    </xf>
    <xf numFmtId="4" fontId="63" fillId="86" borderId="371" applyNumberFormat="0" applyProtection="0">
      <alignment horizontal="left" vertical="center" indent="1"/>
    </xf>
    <xf numFmtId="4" fontId="63" fillId="86" borderId="371" applyNumberFormat="0" applyProtection="0">
      <alignment horizontal="left" vertical="center" indent="1"/>
    </xf>
    <xf numFmtId="4" fontId="63" fillId="87" borderId="372" applyNumberFormat="0" applyProtection="0">
      <alignment horizontal="left" vertical="center" indent="1"/>
    </xf>
    <xf numFmtId="4" fontId="63" fillId="87" borderId="372" applyNumberFormat="0" applyProtection="0">
      <alignment horizontal="left" vertical="center" indent="1"/>
    </xf>
    <xf numFmtId="4" fontId="101" fillId="52" borderId="371" applyNumberFormat="0" applyProtection="0">
      <alignment horizontal="left" vertical="center" indent="1"/>
    </xf>
    <xf numFmtId="4" fontId="101" fillId="52" borderId="371" applyNumberFormat="0" applyProtection="0">
      <alignment horizontal="left" vertical="center" indent="1"/>
    </xf>
    <xf numFmtId="4" fontId="102" fillId="52" borderId="374" applyNumberFormat="0" applyProtection="0">
      <alignment horizontal="left" vertical="center" indent="1"/>
    </xf>
    <xf numFmtId="4" fontId="102" fillId="52" borderId="374" applyNumberFormat="0" applyProtection="0">
      <alignment horizontal="left" vertical="center" indent="1"/>
    </xf>
    <xf numFmtId="0" fontId="63" fillId="98" borderId="375"/>
    <xf numFmtId="0" fontId="100" fillId="0" borderId="371"/>
    <xf numFmtId="0" fontId="100" fillId="0" borderId="371"/>
    <xf numFmtId="0" fontId="63" fillId="98" borderId="375"/>
    <xf numFmtId="4" fontId="100" fillId="0" borderId="371" applyNumberFormat="0" applyProtection="0">
      <alignment horizontal="right" vertical="center"/>
    </xf>
    <xf numFmtId="4" fontId="100" fillId="0" borderId="371" applyNumberFormat="0" applyProtection="0">
      <alignment horizontal="right" vertical="center"/>
    </xf>
    <xf numFmtId="4" fontId="104" fillId="96" borderId="372" applyNumberFormat="0" applyProtection="0">
      <alignment horizontal="right" vertical="center"/>
    </xf>
    <xf numFmtId="4" fontId="104" fillId="96" borderId="372" applyNumberFormat="0" applyProtection="0">
      <alignment horizontal="right" vertical="center"/>
    </xf>
    <xf numFmtId="0" fontId="53" fillId="0" borderId="377" applyNumberFormat="0" applyFill="0" applyAlignment="0" applyProtection="0"/>
    <xf numFmtId="0" fontId="79" fillId="0" borderId="378" applyNumberFormat="0" applyFill="0" applyAlignment="0" applyProtection="0"/>
    <xf numFmtId="0" fontId="9" fillId="0" borderId="385">
      <alignment horizontal="left" vertical="center"/>
    </xf>
    <xf numFmtId="10" fontId="63" fillId="40" borderId="375" applyNumberFormat="0" applyBorder="0" applyAlignment="0" applyProtection="0"/>
    <xf numFmtId="10" fontId="63" fillId="40" borderId="375" applyNumberFormat="0" applyBorder="0" applyAlignment="0" applyProtection="0"/>
    <xf numFmtId="4" fontId="58" fillId="42" borderId="373" applyNumberFormat="0" applyProtection="0">
      <alignment vertical="center"/>
    </xf>
    <xf numFmtId="4" fontId="58" fillId="42" borderId="373" applyNumberFormat="0" applyProtection="0">
      <alignment vertical="center"/>
    </xf>
    <xf numFmtId="4" fontId="117" fillId="42" borderId="373" applyNumberFormat="0" applyProtection="0">
      <alignment vertical="center"/>
    </xf>
    <xf numFmtId="4" fontId="58" fillId="42" borderId="373" applyNumberFormat="0" applyProtection="0">
      <alignment horizontal="left" vertical="center" indent="1"/>
    </xf>
    <xf numFmtId="4" fontId="58" fillId="42" borderId="373" applyNumberFormat="0" applyProtection="0">
      <alignment horizontal="left" vertical="center" indent="1"/>
    </xf>
    <xf numFmtId="0" fontId="58" fillId="42" borderId="373" applyNumberFormat="0" applyProtection="0">
      <alignment horizontal="left" vertical="top" indent="1"/>
    </xf>
    <xf numFmtId="4" fontId="95" fillId="0" borderId="375" applyNumberFormat="0" applyProtection="0">
      <alignment horizontal="left" vertical="center" indent="1"/>
    </xf>
    <xf numFmtId="4" fontId="95" fillId="104" borderId="373" applyNumberFormat="0" applyProtection="0">
      <alignment horizontal="right" vertical="center"/>
    </xf>
    <xf numFmtId="4" fontId="95" fillId="105" borderId="373" applyNumberFormat="0" applyProtection="0">
      <alignment horizontal="right" vertical="center"/>
    </xf>
    <xf numFmtId="4" fontId="95" fillId="106" borderId="373" applyNumberFormat="0" applyProtection="0">
      <alignment horizontal="right" vertical="center"/>
    </xf>
    <xf numFmtId="4" fontId="95" fillId="100" borderId="373" applyNumberFormat="0" applyProtection="0">
      <alignment horizontal="right" vertical="center"/>
    </xf>
    <xf numFmtId="4" fontId="95" fillId="107" borderId="373" applyNumberFormat="0" applyProtection="0">
      <alignment horizontal="right" vertical="center"/>
    </xf>
    <xf numFmtId="4" fontId="95" fillId="108" borderId="373" applyNumberFormat="0" applyProtection="0">
      <alignment horizontal="right" vertical="center"/>
    </xf>
    <xf numFmtId="4" fontId="95" fillId="109" borderId="373" applyNumberFormat="0" applyProtection="0">
      <alignment horizontal="right" vertical="center"/>
    </xf>
    <xf numFmtId="4" fontId="95" fillId="110" borderId="373" applyNumberFormat="0" applyProtection="0">
      <alignment horizontal="right" vertical="center"/>
    </xf>
    <xf numFmtId="4" fontId="95" fillId="102" borderId="373" applyNumberFormat="0" applyProtection="0">
      <alignment horizontal="right" vertical="center"/>
    </xf>
    <xf numFmtId="4" fontId="95" fillId="0" borderId="375" applyNumberFormat="0" applyProtection="0">
      <alignment horizontal="left" vertical="center" indent="1"/>
    </xf>
    <xf numFmtId="0" fontId="64" fillId="0" borderId="374" applyNumberFormat="0" applyProtection="0">
      <alignment horizontal="left" vertical="center" indent="1"/>
    </xf>
    <xf numFmtId="0" fontId="64" fillId="0" borderId="374" applyNumberFormat="0" applyProtection="0">
      <alignment horizontal="left" vertical="center" indent="1"/>
    </xf>
    <xf numFmtId="0" fontId="63" fillId="47" borderId="373" applyNumberFormat="0" applyProtection="0">
      <alignment horizontal="left" vertical="top" indent="1"/>
    </xf>
    <xf numFmtId="0" fontId="64" fillId="0" borderId="375" applyNumberFormat="0" applyProtection="0">
      <alignment horizontal="left" vertical="center" indent="1"/>
    </xf>
    <xf numFmtId="0" fontId="64" fillId="0" borderId="375" applyNumberFormat="0" applyProtection="0">
      <alignment horizontal="left" vertical="center" indent="1"/>
    </xf>
    <xf numFmtId="0" fontId="63" fillId="43" borderId="373" applyNumberFormat="0" applyProtection="0">
      <alignment horizontal="left" vertical="top" indent="1"/>
    </xf>
    <xf numFmtId="0" fontId="64" fillId="0" borderId="375" applyNumberFormat="0" applyProtection="0">
      <alignment horizontal="left" vertical="center" indent="1"/>
    </xf>
    <xf numFmtId="0" fontId="63" fillId="49" borderId="373" applyNumberFormat="0" applyProtection="0">
      <alignment horizontal="left" vertical="top" indent="1"/>
    </xf>
    <xf numFmtId="0" fontId="64" fillId="0" borderId="375" applyNumberFormat="0" applyProtection="0">
      <alignment horizontal="left" vertical="center" indent="1"/>
    </xf>
    <xf numFmtId="0" fontId="63" fillId="50" borderId="373" applyNumberFormat="0" applyProtection="0">
      <alignment horizontal="left" vertical="top" indent="1"/>
    </xf>
    <xf numFmtId="4" fontId="95" fillId="40" borderId="373" applyNumberFormat="0" applyProtection="0">
      <alignment vertical="center"/>
    </xf>
    <xf numFmtId="4" fontId="96" fillId="40" borderId="373" applyNumberFormat="0" applyProtection="0">
      <alignment vertical="center"/>
    </xf>
    <xf numFmtId="4" fontId="95" fillId="40" borderId="373" applyNumberFormat="0" applyProtection="0">
      <alignment horizontal="left" vertical="center" indent="1"/>
    </xf>
    <xf numFmtId="0" fontId="95" fillId="40" borderId="373" applyNumberFormat="0" applyProtection="0">
      <alignment horizontal="left" vertical="top" indent="1"/>
    </xf>
    <xf numFmtId="4" fontId="96" fillId="50" borderId="373" applyNumberFormat="0" applyProtection="0">
      <alignment horizontal="right" vertical="center"/>
    </xf>
    <xf numFmtId="4" fontId="118" fillId="0" borderId="375" applyNumberFormat="0" applyProtection="0">
      <alignment horizontal="center" vertical="center" wrapText="1"/>
    </xf>
    <xf numFmtId="4" fontId="118" fillId="0" borderId="375" applyNumberFormat="0" applyProtection="0">
      <alignment horizontal="center" vertical="center" wrapText="1"/>
    </xf>
    <xf numFmtId="0" fontId="95" fillId="0" borderId="375" applyNumberFormat="0" applyProtection="0">
      <alignment horizontal="center" vertical="center" wrapText="1"/>
    </xf>
    <xf numFmtId="0" fontId="58" fillId="0" borderId="375" applyNumberFormat="0" applyProtection="0">
      <alignment horizontal="center" vertical="center" wrapText="1"/>
    </xf>
    <xf numFmtId="0" fontId="95" fillId="0" borderId="375" applyNumberFormat="0" applyProtection="0">
      <alignment horizontal="center" vertical="center" wrapText="1"/>
    </xf>
    <xf numFmtId="4" fontId="103" fillId="0" borderId="375" applyNumberFormat="0" applyProtection="0">
      <alignment horizontal="left" vertical="center" indent="1"/>
    </xf>
    <xf numFmtId="4" fontId="119" fillId="50" borderId="373" applyNumberFormat="0" applyProtection="0">
      <alignment horizontal="right" vertical="center"/>
    </xf>
    <xf numFmtId="0" fontId="9" fillId="0" borderId="385">
      <alignment horizontal="left" vertical="center"/>
    </xf>
    <xf numFmtId="10" fontId="63" fillId="40" borderId="375" applyNumberFormat="0" applyBorder="0" applyAlignment="0" applyProtection="0"/>
    <xf numFmtId="10" fontId="63" fillId="40" borderId="375" applyNumberFormat="0" applyBorder="0" applyAlignment="0" applyProtection="0"/>
    <xf numFmtId="4" fontId="95" fillId="92" borderId="371" applyNumberFormat="0" applyProtection="0">
      <alignment horizontal="left" vertical="center" indent="1"/>
    </xf>
    <xf numFmtId="4" fontId="99" fillId="93" borderId="371" applyNumberFormat="0" applyProtection="0">
      <alignment horizontal="left" vertical="center" indent="1"/>
    </xf>
    <xf numFmtId="0" fontId="5" fillId="96" borderId="375" applyNumberFormat="0">
      <protection locked="0"/>
    </xf>
    <xf numFmtId="0" fontId="5" fillId="96" borderId="375" applyNumberFormat="0">
      <protection locked="0"/>
    </xf>
    <xf numFmtId="0" fontId="95" fillId="48" borderId="373" applyNumberFormat="0" applyProtection="0">
      <alignment horizontal="left" vertical="top" indent="1"/>
    </xf>
    <xf numFmtId="0" fontId="63" fillId="98" borderId="375"/>
    <xf numFmtId="0" fontId="63" fillId="98" borderId="375"/>
    <xf numFmtId="4" fontId="58" fillId="51" borderId="370" applyNumberFormat="0" applyProtection="0">
      <alignment horizontal="center" vertical="center" wrapText="1"/>
    </xf>
    <xf numFmtId="4" fontId="98" fillId="51" borderId="370" applyNumberFormat="0" applyProtection="0">
      <alignment horizontal="right" vertical="center"/>
    </xf>
    <xf numFmtId="0" fontId="55" fillId="43" borderId="373" applyNumberFormat="0" applyProtection="0">
      <alignment horizontal="centerContinuous" vertical="top"/>
    </xf>
    <xf numFmtId="0" fontId="73" fillId="77" borderId="380" applyNumberFormat="0" applyAlignment="0" applyProtection="0"/>
    <xf numFmtId="0" fontId="73" fillId="77" borderId="380" applyNumberFormat="0" applyAlignment="0" applyProtection="0"/>
    <xf numFmtId="0" fontId="74" fillId="78" borderId="372" applyNumberFormat="0" applyAlignment="0" applyProtection="0"/>
    <xf numFmtId="0" fontId="74" fillId="78" borderId="372" applyNumberFormat="0" applyAlignment="0" applyProtection="0"/>
    <xf numFmtId="0" fontId="9" fillId="0" borderId="385">
      <alignment horizontal="left" vertical="center"/>
    </xf>
    <xf numFmtId="0" fontId="9" fillId="0" borderId="385">
      <alignment horizontal="left" vertical="center"/>
    </xf>
    <xf numFmtId="10" fontId="63" fillId="40" borderId="370" applyNumberFormat="0" applyBorder="0" applyAlignment="0" applyProtection="0"/>
    <xf numFmtId="10" fontId="63" fillId="40" borderId="370" applyNumberFormat="0" applyBorder="0" applyAlignment="0" applyProtection="0"/>
    <xf numFmtId="10" fontId="63" fillId="40" borderId="370" applyNumberFormat="0" applyBorder="0" applyAlignment="0" applyProtection="0"/>
    <xf numFmtId="10" fontId="63" fillId="40" borderId="370" applyNumberFormat="0" applyBorder="0" applyAlignment="0" applyProtection="0"/>
    <xf numFmtId="10" fontId="63" fillId="40" borderId="370" applyNumberFormat="0" applyBorder="0" applyAlignment="0" applyProtection="0"/>
    <xf numFmtId="10" fontId="63" fillId="40" borderId="370" applyNumberFormat="0" applyBorder="0" applyAlignment="0" applyProtection="0"/>
    <xf numFmtId="10" fontId="63" fillId="40" borderId="370" applyNumberFormat="0" applyBorder="0" applyAlignment="0" applyProtection="0"/>
    <xf numFmtId="10" fontId="63" fillId="40" borderId="370" applyNumberFormat="0" applyBorder="0" applyAlignment="0" applyProtection="0"/>
    <xf numFmtId="0" fontId="89" fillId="73" borderId="372" applyNumberFormat="0" applyAlignment="0" applyProtection="0"/>
    <xf numFmtId="0" fontId="89" fillId="73" borderId="372" applyNumberFormat="0" applyAlignment="0" applyProtection="0"/>
    <xf numFmtId="0" fontId="90" fillId="82" borderId="381" applyNumberFormat="0" applyAlignment="0" applyProtection="0"/>
    <xf numFmtId="0" fontId="90" fillId="82" borderId="381"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89" fillId="73" borderId="372" applyNumberFormat="0" applyAlignment="0" applyProtection="0"/>
    <xf numFmtId="0" fontId="63" fillId="72" borderId="372" applyNumberFormat="0" applyFont="0" applyAlignment="0" applyProtection="0"/>
    <xf numFmtId="0" fontId="63" fillId="72" borderId="372" applyNumberFormat="0" applyFont="0" applyAlignment="0" applyProtection="0"/>
    <xf numFmtId="0" fontId="5" fillId="72" borderId="382" applyNumberFormat="0" applyFont="0" applyAlignment="0" applyProtection="0"/>
    <xf numFmtId="0" fontId="5" fillId="72" borderId="382" applyNumberFormat="0" applyFont="0" applyAlignment="0" applyProtection="0"/>
    <xf numFmtId="0" fontId="63" fillId="72" borderId="372" applyNumberFormat="0" applyFont="0" applyAlignment="0" applyProtection="0"/>
    <xf numFmtId="0" fontId="63" fillId="72" borderId="372" applyNumberFormat="0" applyFont="0" applyAlignment="0" applyProtection="0"/>
    <xf numFmtId="0" fontId="63" fillId="72" borderId="372" applyNumberFormat="0" applyFont="0" applyAlignment="0" applyProtection="0"/>
    <xf numFmtId="0" fontId="63" fillId="72" borderId="372" applyNumberFormat="0" applyFont="0" applyAlignment="0" applyProtection="0"/>
    <xf numFmtId="0" fontId="63" fillId="72" borderId="372" applyNumberFormat="0" applyFont="0" applyAlignment="0" applyProtection="0"/>
    <xf numFmtId="0" fontId="63" fillId="72" borderId="372" applyNumberFormat="0" applyFont="0" applyAlignment="0" applyProtection="0"/>
    <xf numFmtId="0" fontId="63" fillId="72" borderId="372" applyNumberFormat="0" applyFont="0" applyAlignment="0" applyProtection="0"/>
    <xf numFmtId="0" fontId="63" fillId="72" borderId="372" applyNumberFormat="0" applyFont="0" applyAlignment="0" applyProtection="0"/>
    <xf numFmtId="0" fontId="52" fillId="85" borderId="383" applyNumberFormat="0" applyAlignment="0" applyProtection="0"/>
    <xf numFmtId="0" fontId="52" fillId="85" borderId="383" applyNumberFormat="0" applyAlignment="0" applyProtection="0"/>
    <xf numFmtId="0" fontId="94" fillId="78" borderId="384" applyNumberFormat="0" applyAlignment="0" applyProtection="0"/>
    <xf numFmtId="0" fontId="94" fillId="78" borderId="384" applyNumberFormat="0" applyAlignment="0" applyProtection="0"/>
    <xf numFmtId="4" fontId="58" fillId="42" borderId="373" applyNumberFormat="0" applyProtection="0">
      <alignment vertical="center"/>
    </xf>
    <xf numFmtId="4" fontId="58" fillId="42" borderId="373" applyNumberFormat="0" applyProtection="0">
      <alignment vertical="center"/>
    </xf>
    <xf numFmtId="4" fontId="95" fillId="41" borderId="371" applyNumberFormat="0" applyProtection="0">
      <alignment vertical="center"/>
    </xf>
    <xf numFmtId="4" fontId="95" fillId="41" borderId="371" applyNumberFormat="0" applyProtection="0">
      <alignment vertical="center"/>
    </xf>
    <xf numFmtId="4" fontId="95" fillId="41" borderId="371" applyNumberFormat="0" applyProtection="0">
      <alignment vertical="center"/>
    </xf>
    <xf numFmtId="4" fontId="95" fillId="41" borderId="371" applyNumberFormat="0" applyProtection="0">
      <alignment vertical="center"/>
    </xf>
    <xf numFmtId="4" fontId="63" fillId="41" borderId="372" applyNumberFormat="0" applyProtection="0">
      <alignment vertical="center"/>
    </xf>
    <xf numFmtId="4" fontId="63" fillId="41" borderId="372" applyNumberFormat="0" applyProtection="0">
      <alignment vertical="center"/>
    </xf>
    <xf numFmtId="4" fontId="63" fillId="41" borderId="372" applyNumberFormat="0" applyProtection="0">
      <alignment vertical="center"/>
    </xf>
    <xf numFmtId="4" fontId="63" fillId="41" borderId="372" applyNumberFormat="0" applyProtection="0">
      <alignment vertical="center"/>
    </xf>
    <xf numFmtId="4" fontId="53" fillId="41" borderId="373" applyNumberFormat="0" applyProtection="0">
      <alignment vertical="center"/>
    </xf>
    <xf numFmtId="4" fontId="53" fillId="41" borderId="373" applyNumberFormat="0" applyProtection="0">
      <alignment vertical="center"/>
    </xf>
    <xf numFmtId="4" fontId="53" fillId="41" borderId="373" applyNumberFormat="0" applyProtection="0">
      <alignment vertical="center"/>
    </xf>
    <xf numFmtId="4" fontId="53" fillId="41" borderId="373" applyNumberFormat="0" applyProtection="0">
      <alignment vertical="center"/>
    </xf>
    <xf numFmtId="4" fontId="56" fillId="42" borderId="373" applyNumberFormat="0" applyProtection="0">
      <alignment vertical="center"/>
    </xf>
    <xf numFmtId="4" fontId="56" fillId="42" borderId="373" applyNumberFormat="0" applyProtection="0">
      <alignment vertical="center"/>
    </xf>
    <xf numFmtId="4" fontId="96" fillId="41" borderId="371" applyNumberFormat="0" applyProtection="0">
      <alignment vertical="center"/>
    </xf>
    <xf numFmtId="4" fontId="96" fillId="41" borderId="371" applyNumberFormat="0" applyProtection="0">
      <alignment vertical="center"/>
    </xf>
    <xf numFmtId="4" fontId="96" fillId="41" borderId="371" applyNumberFormat="0" applyProtection="0">
      <alignment vertical="center"/>
    </xf>
    <xf numFmtId="4" fontId="96" fillId="41" borderId="371" applyNumberFormat="0" applyProtection="0">
      <alignment vertical="center"/>
    </xf>
    <xf numFmtId="4" fontId="97" fillId="42" borderId="372" applyNumberFormat="0" applyProtection="0">
      <alignment vertical="center"/>
    </xf>
    <xf numFmtId="4" fontId="97" fillId="42" borderId="372" applyNumberFormat="0" applyProtection="0">
      <alignment vertical="center"/>
    </xf>
    <xf numFmtId="4" fontId="97" fillId="42" borderId="372" applyNumberFormat="0" applyProtection="0">
      <alignment vertical="center"/>
    </xf>
    <xf numFmtId="4" fontId="97" fillId="42" borderId="372" applyNumberFormat="0" applyProtection="0">
      <alignment vertical="center"/>
    </xf>
    <xf numFmtId="4" fontId="56" fillId="42" borderId="373" applyNumberFormat="0" applyProtection="0">
      <alignment vertical="center"/>
    </xf>
    <xf numFmtId="4" fontId="56" fillId="42" borderId="373" applyNumberFormat="0" applyProtection="0">
      <alignment vertical="center"/>
    </xf>
    <xf numFmtId="4" fontId="58" fillId="42" borderId="373" applyNumberFormat="0" applyProtection="0">
      <alignment horizontal="left" vertical="center" indent="1"/>
    </xf>
    <xf numFmtId="4" fontId="58" fillId="42" borderId="373" applyNumberFormat="0" applyProtection="0">
      <alignment horizontal="left" vertical="center" indent="1"/>
    </xf>
    <xf numFmtId="4" fontId="95" fillId="41" borderId="371" applyNumberFormat="0" applyProtection="0">
      <alignment horizontal="left" vertical="center" indent="1"/>
    </xf>
    <xf numFmtId="4" fontId="95" fillId="41" borderId="371" applyNumberFormat="0" applyProtection="0">
      <alignment horizontal="left" vertical="center" indent="1"/>
    </xf>
    <xf numFmtId="4" fontId="95" fillId="41" borderId="371" applyNumberFormat="0" applyProtection="0">
      <alignment horizontal="left" vertical="center" indent="1"/>
    </xf>
    <xf numFmtId="4" fontId="95" fillId="41" borderId="371" applyNumberFormat="0" applyProtection="0">
      <alignment horizontal="left" vertical="center" indent="1"/>
    </xf>
    <xf numFmtId="4" fontId="63" fillId="42" borderId="372" applyNumberFormat="0" applyProtection="0">
      <alignment horizontal="left" vertical="center" indent="1"/>
    </xf>
    <xf numFmtId="4" fontId="63" fillId="42" borderId="372" applyNumberFormat="0" applyProtection="0">
      <alignment horizontal="left" vertical="center" indent="1"/>
    </xf>
    <xf numFmtId="4" fontId="63" fillId="42" borderId="372" applyNumberFormat="0" applyProtection="0">
      <alignment horizontal="left" vertical="center" indent="1"/>
    </xf>
    <xf numFmtId="4" fontId="63" fillId="42" borderId="372" applyNumberFormat="0" applyProtection="0">
      <alignment horizontal="left" vertical="center" indent="1"/>
    </xf>
    <xf numFmtId="4" fontId="53" fillId="42" borderId="373" applyNumberFormat="0" applyProtection="0">
      <alignment horizontal="left" vertical="center" indent="1"/>
    </xf>
    <xf numFmtId="4" fontId="53" fillId="42" borderId="373" applyNumberFormat="0" applyProtection="0">
      <alignment horizontal="left" vertical="center" indent="1"/>
    </xf>
    <xf numFmtId="4" fontId="53" fillId="42" borderId="373" applyNumberFormat="0" applyProtection="0">
      <alignment horizontal="left" vertical="center" indent="1"/>
    </xf>
    <xf numFmtId="4" fontId="53" fillId="42" borderId="373" applyNumberFormat="0" applyProtection="0">
      <alignment horizontal="left" vertical="center" indent="1"/>
    </xf>
    <xf numFmtId="0" fontId="53" fillId="42" borderId="373" applyNumberFormat="0" applyProtection="0">
      <alignment horizontal="left" vertical="top" indent="1"/>
    </xf>
    <xf numFmtId="0" fontId="53" fillId="42" borderId="373" applyNumberFormat="0" applyProtection="0">
      <alignment horizontal="left" vertical="top" indent="1"/>
    </xf>
    <xf numFmtId="0" fontId="58" fillId="41" borderId="373" applyNumberFormat="0" applyProtection="0">
      <alignment horizontal="left" vertical="top" indent="1"/>
    </xf>
    <xf numFmtId="0" fontId="58" fillId="41" borderId="373" applyNumberFormat="0" applyProtection="0">
      <alignment horizontal="left" vertical="top" indent="1"/>
    </xf>
    <xf numFmtId="0" fontId="58" fillId="41" borderId="373" applyNumberFormat="0" applyProtection="0">
      <alignment horizontal="left" vertical="top" indent="1"/>
    </xf>
    <xf numFmtId="0" fontId="58" fillId="41" borderId="373" applyNumberFormat="0" applyProtection="0">
      <alignment horizontal="left" vertical="top" indent="1"/>
    </xf>
    <xf numFmtId="0" fontId="53" fillId="42" borderId="373" applyNumberFormat="0" applyProtection="0">
      <alignment horizontal="left" vertical="top" indent="1"/>
    </xf>
    <xf numFmtId="0" fontId="53" fillId="42" borderId="373" applyNumberFormat="0" applyProtection="0">
      <alignment horizontal="left" vertical="top" indent="1"/>
    </xf>
    <xf numFmtId="4" fontId="63" fillId="86" borderId="371" applyNumberFormat="0" applyProtection="0">
      <alignment horizontal="left" vertical="center" indent="1"/>
    </xf>
    <xf numFmtId="4" fontId="63" fillId="86" borderId="371" applyNumberFormat="0" applyProtection="0">
      <alignment horizontal="left" vertical="center" indent="1"/>
    </xf>
    <xf numFmtId="4" fontId="63" fillId="86" borderId="371" applyNumberFormat="0" applyProtection="0">
      <alignment horizontal="left" vertical="center" indent="1"/>
    </xf>
    <xf numFmtId="4" fontId="63" fillId="86" borderId="371" applyNumberFormat="0" applyProtection="0">
      <alignment horizontal="left" vertical="center" indent="1"/>
    </xf>
    <xf numFmtId="4" fontId="63" fillId="86" borderId="371" applyNumberFormat="0" applyProtection="0">
      <alignment horizontal="left" vertical="center" indent="1"/>
    </xf>
    <xf numFmtId="4" fontId="63" fillId="86" borderId="371" applyNumberFormat="0" applyProtection="0">
      <alignment horizontal="left" vertical="center" indent="1"/>
    </xf>
    <xf numFmtId="4" fontId="63" fillId="87" borderId="372" applyNumberFormat="0" applyProtection="0">
      <alignment horizontal="left" vertical="center" indent="1"/>
    </xf>
    <xf numFmtId="4" fontId="63" fillId="87" borderId="372" applyNumberFormat="0" applyProtection="0">
      <alignment horizontal="left" vertical="center" indent="1"/>
    </xf>
    <xf numFmtId="4" fontId="63" fillId="87" borderId="372" applyNumberFormat="0" applyProtection="0">
      <alignment horizontal="left" vertical="center" indent="1"/>
    </xf>
    <xf numFmtId="4" fontId="63" fillId="87" borderId="372" applyNumberFormat="0" applyProtection="0">
      <alignment horizontal="left" vertical="center" indent="1"/>
    </xf>
    <xf numFmtId="4" fontId="55" fillId="30" borderId="373" applyNumberFormat="0" applyProtection="0">
      <alignment horizontal="right" vertical="center"/>
    </xf>
    <xf numFmtId="4" fontId="55" fillId="30" borderId="373" applyNumberFormat="0" applyProtection="0">
      <alignment horizontal="right" vertical="center"/>
    </xf>
    <xf numFmtId="4" fontId="95" fillId="30" borderId="371" applyNumberFormat="0" applyProtection="0">
      <alignment horizontal="right" vertical="center"/>
    </xf>
    <xf numFmtId="4" fontId="95" fillId="30" borderId="371" applyNumberFormat="0" applyProtection="0">
      <alignment horizontal="right" vertical="center"/>
    </xf>
    <xf numFmtId="4" fontId="95" fillId="30" borderId="371" applyNumberFormat="0" applyProtection="0">
      <alignment horizontal="right" vertical="center"/>
    </xf>
    <xf numFmtId="4" fontId="95" fillId="30" borderId="371" applyNumberFormat="0" applyProtection="0">
      <alignment horizontal="right" vertical="center"/>
    </xf>
    <xf numFmtId="4" fontId="63" fillId="30" borderId="372" applyNumberFormat="0" applyProtection="0">
      <alignment horizontal="right" vertical="center"/>
    </xf>
    <xf numFmtId="4" fontId="63" fillId="30" borderId="372" applyNumberFormat="0" applyProtection="0">
      <alignment horizontal="right" vertical="center"/>
    </xf>
    <xf numFmtId="4" fontId="63" fillId="30" borderId="372" applyNumberFormat="0" applyProtection="0">
      <alignment horizontal="right" vertical="center"/>
    </xf>
    <xf numFmtId="4" fontId="63" fillId="30" borderId="372" applyNumberFormat="0" applyProtection="0">
      <alignment horizontal="right" vertical="center"/>
    </xf>
    <xf numFmtId="4" fontId="55" fillId="30" borderId="373" applyNumberFormat="0" applyProtection="0">
      <alignment horizontal="right" vertical="center"/>
    </xf>
    <xf numFmtId="4" fontId="55" fillId="30" borderId="373" applyNumberFormat="0" applyProtection="0">
      <alignment horizontal="right" vertical="center"/>
    </xf>
    <xf numFmtId="4" fontId="55" fillId="31" borderId="373" applyNumberFormat="0" applyProtection="0">
      <alignment horizontal="right" vertical="center"/>
    </xf>
    <xf numFmtId="4" fontId="55" fillId="31" borderId="373" applyNumberFormat="0" applyProtection="0">
      <alignment horizontal="right" vertical="center"/>
    </xf>
    <xf numFmtId="4" fontId="95" fillId="31" borderId="371" applyNumberFormat="0" applyProtection="0">
      <alignment horizontal="right" vertical="center"/>
    </xf>
    <xf numFmtId="4" fontId="95" fillId="31" borderId="371" applyNumberFormat="0" applyProtection="0">
      <alignment horizontal="right" vertical="center"/>
    </xf>
    <xf numFmtId="4" fontId="95" fillId="31" borderId="371" applyNumberFormat="0" applyProtection="0">
      <alignment horizontal="right" vertical="center"/>
    </xf>
    <xf numFmtId="4" fontId="95" fillId="31" borderId="371" applyNumberFormat="0" applyProtection="0">
      <alignment horizontal="right" vertical="center"/>
    </xf>
    <xf numFmtId="4" fontId="63" fillId="88" borderId="372" applyNumberFormat="0" applyProtection="0">
      <alignment horizontal="right" vertical="center"/>
    </xf>
    <xf numFmtId="4" fontId="63" fillId="88" borderId="372" applyNumberFormat="0" applyProtection="0">
      <alignment horizontal="right" vertical="center"/>
    </xf>
    <xf numFmtId="4" fontId="63" fillId="88" borderId="372" applyNumberFormat="0" applyProtection="0">
      <alignment horizontal="right" vertical="center"/>
    </xf>
    <xf numFmtId="4" fontId="63" fillId="88" borderId="372" applyNumberFormat="0" applyProtection="0">
      <alignment horizontal="right" vertical="center"/>
    </xf>
    <xf numFmtId="4" fontId="55" fillId="31" borderId="373" applyNumberFormat="0" applyProtection="0">
      <alignment horizontal="right" vertical="center"/>
    </xf>
    <xf numFmtId="4" fontId="55" fillId="31" borderId="373" applyNumberFormat="0" applyProtection="0">
      <alignment horizontal="right" vertical="center"/>
    </xf>
    <xf numFmtId="4" fontId="55" fillId="35" borderId="373" applyNumberFormat="0" applyProtection="0">
      <alignment horizontal="right" vertical="center"/>
    </xf>
    <xf numFmtId="4" fontId="55" fillId="35" borderId="373" applyNumberFormat="0" applyProtection="0">
      <alignment horizontal="right" vertical="center"/>
    </xf>
    <xf numFmtId="4" fontId="95" fillId="35" borderId="371" applyNumberFormat="0" applyProtection="0">
      <alignment horizontal="right" vertical="center"/>
    </xf>
    <xf numFmtId="4" fontId="95" fillId="35" borderId="371" applyNumberFormat="0" applyProtection="0">
      <alignment horizontal="right" vertical="center"/>
    </xf>
    <xf numFmtId="4" fontId="95" fillId="35" borderId="371" applyNumberFormat="0" applyProtection="0">
      <alignment horizontal="right" vertical="center"/>
    </xf>
    <xf numFmtId="4" fontId="95" fillId="35" borderId="371" applyNumberFormat="0" applyProtection="0">
      <alignment horizontal="right" vertical="center"/>
    </xf>
    <xf numFmtId="4" fontId="63" fillId="35" borderId="374" applyNumberFormat="0" applyProtection="0">
      <alignment horizontal="right" vertical="center"/>
    </xf>
    <xf numFmtId="4" fontId="63" fillId="35" borderId="374" applyNumberFormat="0" applyProtection="0">
      <alignment horizontal="right" vertical="center"/>
    </xf>
    <xf numFmtId="4" fontId="55" fillId="35" borderId="373" applyNumberFormat="0" applyProtection="0">
      <alignment horizontal="right" vertical="center"/>
    </xf>
    <xf numFmtId="4" fontId="55" fillId="35" borderId="373" applyNumberFormat="0" applyProtection="0">
      <alignment horizontal="right" vertical="center"/>
    </xf>
    <xf numFmtId="4" fontId="55" fillId="33" borderId="373" applyNumberFormat="0" applyProtection="0">
      <alignment horizontal="right" vertical="center"/>
    </xf>
    <xf numFmtId="4" fontId="55" fillId="33" borderId="373" applyNumberFormat="0" applyProtection="0">
      <alignment horizontal="right" vertical="center"/>
    </xf>
    <xf numFmtId="4" fontId="95" fillId="33" borderId="371" applyNumberFormat="0" applyProtection="0">
      <alignment horizontal="right" vertical="center"/>
    </xf>
    <xf numFmtId="4" fontId="95" fillId="33" borderId="371" applyNumberFormat="0" applyProtection="0">
      <alignment horizontal="right" vertical="center"/>
    </xf>
    <xf numFmtId="4" fontId="95" fillId="33" borderId="371" applyNumberFormat="0" applyProtection="0">
      <alignment horizontal="right" vertical="center"/>
    </xf>
    <xf numFmtId="4" fontId="95" fillId="33" borderId="371" applyNumberFormat="0" applyProtection="0">
      <alignment horizontal="right" vertical="center"/>
    </xf>
    <xf numFmtId="4" fontId="63" fillId="33" borderId="372" applyNumberFormat="0" applyProtection="0">
      <alignment horizontal="right" vertical="center"/>
    </xf>
    <xf numFmtId="4" fontId="63" fillId="33" borderId="372" applyNumberFormat="0" applyProtection="0">
      <alignment horizontal="right" vertical="center"/>
    </xf>
    <xf numFmtId="4" fontId="63" fillId="33" borderId="372" applyNumberFormat="0" applyProtection="0">
      <alignment horizontal="right" vertical="center"/>
    </xf>
    <xf numFmtId="4" fontId="63" fillId="33" borderId="372" applyNumberFormat="0" applyProtection="0">
      <alignment horizontal="right" vertical="center"/>
    </xf>
    <xf numFmtId="4" fontId="55" fillId="33" borderId="373" applyNumberFormat="0" applyProtection="0">
      <alignment horizontal="right" vertical="center"/>
    </xf>
    <xf numFmtId="4" fontId="55" fillId="33" borderId="373" applyNumberFormat="0" applyProtection="0">
      <alignment horizontal="right" vertical="center"/>
    </xf>
    <xf numFmtId="4" fontId="55" fillId="34" borderId="373" applyNumberFormat="0" applyProtection="0">
      <alignment horizontal="right" vertical="center"/>
    </xf>
    <xf numFmtId="4" fontId="55" fillId="34" borderId="373" applyNumberFormat="0" applyProtection="0">
      <alignment horizontal="right" vertical="center"/>
    </xf>
    <xf numFmtId="4" fontId="95" fillId="34" borderId="371" applyNumberFormat="0" applyProtection="0">
      <alignment horizontal="right" vertical="center"/>
    </xf>
    <xf numFmtId="4" fontId="95" fillId="34" borderId="371" applyNumberFormat="0" applyProtection="0">
      <alignment horizontal="right" vertical="center"/>
    </xf>
    <xf numFmtId="4" fontId="95" fillId="34" borderId="371" applyNumberFormat="0" applyProtection="0">
      <alignment horizontal="right" vertical="center"/>
    </xf>
    <xf numFmtId="4" fontId="95" fillId="34" borderId="371" applyNumberFormat="0" applyProtection="0">
      <alignment horizontal="right" vertical="center"/>
    </xf>
    <xf numFmtId="4" fontId="63" fillId="34" borderId="372" applyNumberFormat="0" applyProtection="0">
      <alignment horizontal="right" vertical="center"/>
    </xf>
    <xf numFmtId="4" fontId="63" fillId="34" borderId="372" applyNumberFormat="0" applyProtection="0">
      <alignment horizontal="right" vertical="center"/>
    </xf>
    <xf numFmtId="4" fontId="63" fillId="34" borderId="372" applyNumberFormat="0" applyProtection="0">
      <alignment horizontal="right" vertical="center"/>
    </xf>
    <xf numFmtId="4" fontId="63" fillId="34" borderId="372" applyNumberFormat="0" applyProtection="0">
      <alignment horizontal="right" vertical="center"/>
    </xf>
    <xf numFmtId="4" fontId="55" fillId="34" borderId="373" applyNumberFormat="0" applyProtection="0">
      <alignment horizontal="right" vertical="center"/>
    </xf>
    <xf numFmtId="4" fontId="55" fillId="34" borderId="373" applyNumberFormat="0" applyProtection="0">
      <alignment horizontal="right" vertical="center"/>
    </xf>
    <xf numFmtId="4" fontId="55" fillId="37" borderId="373" applyNumberFormat="0" applyProtection="0">
      <alignment horizontal="right" vertical="center"/>
    </xf>
    <xf numFmtId="4" fontId="55" fillId="37" borderId="373" applyNumberFormat="0" applyProtection="0">
      <alignment horizontal="right" vertical="center"/>
    </xf>
    <xf numFmtId="4" fontId="95" fillId="37" borderId="371" applyNumberFormat="0" applyProtection="0">
      <alignment horizontal="right" vertical="center"/>
    </xf>
    <xf numFmtId="4" fontId="95" fillId="37" borderId="371" applyNumberFormat="0" applyProtection="0">
      <alignment horizontal="right" vertical="center"/>
    </xf>
    <xf numFmtId="4" fontId="95" fillId="37" borderId="371" applyNumberFormat="0" applyProtection="0">
      <alignment horizontal="right" vertical="center"/>
    </xf>
    <xf numFmtId="4" fontId="95" fillId="37" borderId="371" applyNumberFormat="0" applyProtection="0">
      <alignment horizontal="right" vertical="center"/>
    </xf>
    <xf numFmtId="4" fontId="63" fillId="37" borderId="372" applyNumberFormat="0" applyProtection="0">
      <alignment horizontal="right" vertical="center"/>
    </xf>
    <xf numFmtId="4" fontId="63" fillId="37" borderId="372" applyNumberFormat="0" applyProtection="0">
      <alignment horizontal="right" vertical="center"/>
    </xf>
    <xf numFmtId="4" fontId="63" fillId="37" borderId="372" applyNumberFormat="0" applyProtection="0">
      <alignment horizontal="right" vertical="center"/>
    </xf>
    <xf numFmtId="4" fontId="63" fillId="37" borderId="372" applyNumberFormat="0" applyProtection="0">
      <alignment horizontal="right" vertical="center"/>
    </xf>
    <xf numFmtId="4" fontId="55" fillId="37" borderId="373" applyNumberFormat="0" applyProtection="0">
      <alignment horizontal="right" vertical="center"/>
    </xf>
    <xf numFmtId="4" fontId="55" fillId="37" borderId="373" applyNumberFormat="0" applyProtection="0">
      <alignment horizontal="right" vertical="center"/>
    </xf>
    <xf numFmtId="4" fontId="55" fillId="36" borderId="373" applyNumberFormat="0" applyProtection="0">
      <alignment horizontal="right" vertical="center"/>
    </xf>
    <xf numFmtId="4" fontId="55" fillId="36" borderId="373" applyNumberFormat="0" applyProtection="0">
      <alignment horizontal="right" vertical="center"/>
    </xf>
    <xf numFmtId="4" fontId="95" fillId="36" borderId="371" applyNumberFormat="0" applyProtection="0">
      <alignment horizontal="right" vertical="center"/>
    </xf>
    <xf numFmtId="4" fontId="95" fillId="36" borderId="371" applyNumberFormat="0" applyProtection="0">
      <alignment horizontal="right" vertical="center"/>
    </xf>
    <xf numFmtId="4" fontId="95" fillId="36" borderId="371" applyNumberFormat="0" applyProtection="0">
      <alignment horizontal="right" vertical="center"/>
    </xf>
    <xf numFmtId="4" fontId="95" fillId="36" borderId="371" applyNumberFormat="0" applyProtection="0">
      <alignment horizontal="right" vertical="center"/>
    </xf>
    <xf numFmtId="4" fontId="63" fillId="36" borderId="372" applyNumberFormat="0" applyProtection="0">
      <alignment horizontal="right" vertical="center"/>
    </xf>
    <xf numFmtId="4" fontId="63" fillId="36" borderId="372" applyNumberFormat="0" applyProtection="0">
      <alignment horizontal="right" vertical="center"/>
    </xf>
    <xf numFmtId="4" fontId="63" fillId="36" borderId="372" applyNumberFormat="0" applyProtection="0">
      <alignment horizontal="right" vertical="center"/>
    </xf>
    <xf numFmtId="4" fontId="63" fillId="36" borderId="372" applyNumberFormat="0" applyProtection="0">
      <alignment horizontal="right" vertical="center"/>
    </xf>
    <xf numFmtId="4" fontId="55" fillId="36" borderId="373" applyNumberFormat="0" applyProtection="0">
      <alignment horizontal="right" vertical="center"/>
    </xf>
    <xf numFmtId="4" fontId="55" fillId="36" borderId="373" applyNumberFormat="0" applyProtection="0">
      <alignment horizontal="right" vertical="center"/>
    </xf>
    <xf numFmtId="4" fontId="55" fillId="44" borderId="373" applyNumberFormat="0" applyProtection="0">
      <alignment horizontal="right" vertical="center"/>
    </xf>
    <xf numFmtId="4" fontId="55" fillId="44" borderId="373" applyNumberFormat="0" applyProtection="0">
      <alignment horizontal="right" vertical="center"/>
    </xf>
    <xf numFmtId="4" fontId="95" fillId="44" borderId="371" applyNumberFormat="0" applyProtection="0">
      <alignment horizontal="right" vertical="center"/>
    </xf>
    <xf numFmtId="4" fontId="95" fillId="44" borderId="371" applyNumberFormat="0" applyProtection="0">
      <alignment horizontal="right" vertical="center"/>
    </xf>
    <xf numFmtId="4" fontId="95" fillId="44" borderId="371" applyNumberFormat="0" applyProtection="0">
      <alignment horizontal="right" vertical="center"/>
    </xf>
    <xf numFmtId="4" fontId="95" fillId="44" borderId="371" applyNumberFormat="0" applyProtection="0">
      <alignment horizontal="right" vertical="center"/>
    </xf>
    <xf numFmtId="4" fontId="63" fillId="44" borderId="372" applyNumberFormat="0" applyProtection="0">
      <alignment horizontal="right" vertical="center"/>
    </xf>
    <xf numFmtId="4" fontId="63" fillId="44" borderId="372" applyNumberFormat="0" applyProtection="0">
      <alignment horizontal="right" vertical="center"/>
    </xf>
    <xf numFmtId="4" fontId="63" fillId="44" borderId="372" applyNumberFormat="0" applyProtection="0">
      <alignment horizontal="right" vertical="center"/>
    </xf>
    <xf numFmtId="4" fontId="63" fillId="44" borderId="372" applyNumberFormat="0" applyProtection="0">
      <alignment horizontal="right" vertical="center"/>
    </xf>
    <xf numFmtId="4" fontId="55" fillId="44" borderId="373" applyNumberFormat="0" applyProtection="0">
      <alignment horizontal="right" vertical="center"/>
    </xf>
    <xf numFmtId="4" fontId="55" fillId="44" borderId="373" applyNumberFormat="0" applyProtection="0">
      <alignment horizontal="right" vertical="center"/>
    </xf>
    <xf numFmtId="4" fontId="55" fillId="32" borderId="373" applyNumberFormat="0" applyProtection="0">
      <alignment horizontal="right" vertical="center"/>
    </xf>
    <xf numFmtId="4" fontId="55" fillId="32" borderId="373" applyNumberFormat="0" applyProtection="0">
      <alignment horizontal="right" vertical="center"/>
    </xf>
    <xf numFmtId="4" fontId="95" fillId="32" borderId="371" applyNumberFormat="0" applyProtection="0">
      <alignment horizontal="right" vertical="center"/>
    </xf>
    <xf numFmtId="4" fontId="95" fillId="32" borderId="371" applyNumberFormat="0" applyProtection="0">
      <alignment horizontal="right" vertical="center"/>
    </xf>
    <xf numFmtId="4" fontId="95" fillId="32" borderId="371" applyNumberFormat="0" applyProtection="0">
      <alignment horizontal="right" vertical="center"/>
    </xf>
    <xf numFmtId="4" fontId="95" fillId="32" borderId="371" applyNumberFormat="0" applyProtection="0">
      <alignment horizontal="right" vertical="center"/>
    </xf>
    <xf numFmtId="4" fontId="63" fillId="32" borderId="372" applyNumberFormat="0" applyProtection="0">
      <alignment horizontal="right" vertical="center"/>
    </xf>
    <xf numFmtId="4" fontId="63" fillId="32" borderId="372" applyNumberFormat="0" applyProtection="0">
      <alignment horizontal="right" vertical="center"/>
    </xf>
    <xf numFmtId="4" fontId="63" fillId="32" borderId="372" applyNumberFormat="0" applyProtection="0">
      <alignment horizontal="right" vertical="center"/>
    </xf>
    <xf numFmtId="4" fontId="63" fillId="32" borderId="372" applyNumberFormat="0" applyProtection="0">
      <alignment horizontal="right" vertical="center"/>
    </xf>
    <xf numFmtId="4" fontId="55" fillId="32" borderId="373" applyNumberFormat="0" applyProtection="0">
      <alignment horizontal="right" vertical="center"/>
    </xf>
    <xf numFmtId="4" fontId="55" fillId="32" borderId="373" applyNumberFormat="0" applyProtection="0">
      <alignment horizontal="right" vertical="center"/>
    </xf>
    <xf numFmtId="4" fontId="95" fillId="0" borderId="370" applyNumberFormat="0" applyProtection="0">
      <alignment horizontal="left" vertical="center" indent="1"/>
    </xf>
    <xf numFmtId="4" fontId="95" fillId="0" borderId="370" applyNumberFormat="0" applyProtection="0">
      <alignment horizontal="left" vertical="center" indent="1"/>
    </xf>
    <xf numFmtId="4" fontId="58" fillId="90" borderId="371" applyNumberFormat="0" applyProtection="0">
      <alignment horizontal="left" vertical="center" indent="1"/>
    </xf>
    <xf numFmtId="4" fontId="58" fillId="90" borderId="371" applyNumberFormat="0" applyProtection="0">
      <alignment horizontal="left" vertical="center" indent="1"/>
    </xf>
    <xf numFmtId="4" fontId="63" fillId="45" borderId="374" applyNumberFormat="0" applyProtection="0">
      <alignment horizontal="left" vertical="center" indent="1"/>
    </xf>
    <xf numFmtId="4" fontId="63" fillId="45" borderId="374" applyNumberFormat="0" applyProtection="0">
      <alignment horizontal="left" vertical="center" indent="1"/>
    </xf>
    <xf numFmtId="4" fontId="53" fillId="91" borderId="371" applyNumberFormat="0" applyProtection="0">
      <alignment horizontal="left" vertical="center" indent="1"/>
    </xf>
    <xf numFmtId="4" fontId="53" fillId="91" borderId="371" applyNumberFormat="0" applyProtection="0">
      <alignment horizontal="left" vertical="center" indent="1"/>
    </xf>
    <xf numFmtId="4" fontId="53" fillId="91" borderId="371" applyNumberFormat="0" applyProtection="0">
      <alignment horizontal="left" vertical="center" indent="1"/>
    </xf>
    <xf numFmtId="4" fontId="53" fillId="91" borderId="371" applyNumberFormat="0" applyProtection="0">
      <alignment horizontal="left" vertical="center" indent="1"/>
    </xf>
    <xf numFmtId="4" fontId="5" fillId="91" borderId="374" applyNumberFormat="0" applyProtection="0">
      <alignment horizontal="left" vertical="center" indent="1"/>
    </xf>
    <xf numFmtId="4" fontId="5" fillId="91" borderId="374" applyNumberFormat="0" applyProtection="0">
      <alignment horizontal="left" vertical="center" indent="1"/>
    </xf>
    <xf numFmtId="4" fontId="5" fillId="91" borderId="374" applyNumberFormat="0" applyProtection="0">
      <alignment horizontal="left" vertical="center" indent="1"/>
    </xf>
    <xf numFmtId="4" fontId="5" fillId="91" borderId="374" applyNumberFormat="0" applyProtection="0">
      <alignment horizontal="left" vertical="center" indent="1"/>
    </xf>
    <xf numFmtId="4" fontId="95" fillId="0" borderId="375" applyNumberFormat="0" applyProtection="0">
      <alignment horizontal="right" vertical="center"/>
    </xf>
    <xf numFmtId="4" fontId="95" fillId="0" borderId="375"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55" fillId="48" borderId="388" applyNumberFormat="0" applyProtection="0">
      <alignment horizontal="right" vertical="center"/>
    </xf>
    <xf numFmtId="4" fontId="55" fillId="48" borderId="388" applyNumberFormat="0" applyProtection="0">
      <alignment horizontal="right" vertical="center"/>
    </xf>
    <xf numFmtId="4" fontId="63" fillId="46" borderId="389" applyNumberFormat="0" applyProtection="0">
      <alignment horizontal="left" vertical="center" indent="1"/>
    </xf>
    <xf numFmtId="4" fontId="63" fillId="46" borderId="389" applyNumberFormat="0" applyProtection="0">
      <alignment horizontal="left" vertical="center" indent="1"/>
    </xf>
    <xf numFmtId="4" fontId="63" fillId="48" borderId="389" applyNumberFormat="0" applyProtection="0">
      <alignment horizontal="left" vertical="center" indent="1"/>
    </xf>
    <xf numFmtId="4" fontId="63" fillId="48" borderId="389"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96" borderId="390" applyNumberFormat="0">
      <protection locked="0"/>
    </xf>
    <xf numFmtId="0" fontId="5" fillId="96" borderId="390" applyNumberFormat="0">
      <protection locked="0"/>
    </xf>
    <xf numFmtId="0" fontId="5" fillId="96" borderId="390" applyNumberFormat="0">
      <protection locked="0"/>
    </xf>
    <xf numFmtId="0" fontId="5" fillId="96" borderId="390" applyNumberFormat="0">
      <protection locked="0"/>
    </xf>
    <xf numFmtId="0" fontId="64" fillId="91" borderId="391" applyBorder="0"/>
    <xf numFmtId="4" fontId="55" fillId="40" borderId="388" applyNumberFormat="0" applyProtection="0">
      <alignment vertical="center"/>
    </xf>
    <xf numFmtId="4" fontId="55" fillId="40"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55" fillId="40" borderId="388" applyNumberFormat="0" applyProtection="0">
      <alignment vertical="center"/>
    </xf>
    <xf numFmtId="4" fontId="55" fillId="40" borderId="388" applyNumberFormat="0" applyProtection="0">
      <alignment vertical="center"/>
    </xf>
    <xf numFmtId="4" fontId="57" fillId="40" borderId="388" applyNumberFormat="0" applyProtection="0">
      <alignment vertical="center"/>
    </xf>
    <xf numFmtId="4" fontId="57" fillId="40" borderId="388"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97" fillId="40" borderId="375" applyNumberFormat="0" applyProtection="0">
      <alignment vertical="center"/>
    </xf>
    <xf numFmtId="4" fontId="97" fillId="40" borderId="375" applyNumberFormat="0" applyProtection="0">
      <alignment vertical="center"/>
    </xf>
    <xf numFmtId="4" fontId="97" fillId="40" borderId="375" applyNumberFormat="0" applyProtection="0">
      <alignment vertical="center"/>
    </xf>
    <xf numFmtId="4" fontId="97" fillId="40" borderId="375" applyNumberFormat="0" applyProtection="0">
      <alignment vertical="center"/>
    </xf>
    <xf numFmtId="4" fontId="57" fillId="40" borderId="388" applyNumberFormat="0" applyProtection="0">
      <alignment vertical="center"/>
    </xf>
    <xf numFmtId="4" fontId="57" fillId="40" borderId="388" applyNumberFormat="0" applyProtection="0">
      <alignment vertical="center"/>
    </xf>
    <xf numFmtId="4" fontId="55" fillId="40" borderId="388" applyNumberFormat="0" applyProtection="0">
      <alignment horizontal="left" vertical="center" indent="1"/>
    </xf>
    <xf numFmtId="4" fontId="55" fillId="40"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55" fillId="40" borderId="388" applyNumberFormat="0" applyProtection="0">
      <alignment horizontal="left" vertical="center" indent="1"/>
    </xf>
    <xf numFmtId="4" fontId="55" fillId="40" borderId="388" applyNumberFormat="0" applyProtection="0">
      <alignment horizontal="left" vertical="center" indent="1"/>
    </xf>
    <xf numFmtId="0" fontId="55" fillId="40" borderId="388" applyNumberFormat="0" applyProtection="0">
      <alignment horizontal="left" vertical="top" indent="1"/>
    </xf>
    <xf numFmtId="0" fontId="55" fillId="40"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55" fillId="40" borderId="388" applyNumberFormat="0" applyProtection="0">
      <alignment horizontal="left" vertical="top" indent="1"/>
    </xf>
    <xf numFmtId="0" fontId="55" fillId="40" borderId="388" applyNumberFormat="0" applyProtection="0">
      <alignment horizontal="left" vertical="top" indent="1"/>
    </xf>
    <xf numFmtId="4" fontId="55" fillId="46" borderId="388" applyNumberFormat="0" applyProtection="0">
      <alignment horizontal="right" vertical="center"/>
    </xf>
    <xf numFmtId="4" fontId="95" fillId="0" borderId="375" applyNumberFormat="0" applyProtection="0">
      <alignment horizontal="right" vertical="center"/>
    </xf>
    <xf numFmtId="4" fontId="95" fillId="0" borderId="375"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63" fillId="0" borderId="374" applyNumberFormat="0" applyProtection="0">
      <alignment horizontal="right" vertical="center"/>
    </xf>
    <xf numFmtId="4" fontId="63" fillId="0" borderId="374" applyNumberFormat="0" applyProtection="0">
      <alignment horizontal="right" vertical="center"/>
    </xf>
    <xf numFmtId="4" fontId="63" fillId="0" borderId="374" applyNumberFormat="0" applyProtection="0">
      <alignment horizontal="right" vertical="center"/>
    </xf>
    <xf numFmtId="4" fontId="63" fillId="0" borderId="374"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74"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57" fillId="46" borderId="388" applyNumberFormat="0" applyProtection="0">
      <alignment horizontal="right" vertical="center"/>
    </xf>
    <xf numFmtId="4" fontId="57" fillId="46" borderId="388" applyNumberFormat="0" applyProtection="0">
      <alignment horizontal="right" vertical="center"/>
    </xf>
    <xf numFmtId="4" fontId="96" fillId="92" borderId="371" applyNumberFormat="0" applyProtection="0">
      <alignment horizontal="right" vertical="center"/>
    </xf>
    <xf numFmtId="4" fontId="96" fillId="92" borderId="371" applyNumberFormat="0" applyProtection="0">
      <alignment horizontal="right" vertical="center"/>
    </xf>
    <xf numFmtId="4" fontId="96" fillId="92" borderId="371" applyNumberFormat="0" applyProtection="0">
      <alignment horizontal="right" vertical="center"/>
    </xf>
    <xf numFmtId="4" fontId="96" fillId="92" borderId="371"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57" fillId="46" borderId="388" applyNumberFormat="0" applyProtection="0">
      <alignment horizontal="right" vertical="center"/>
    </xf>
    <xf numFmtId="4" fontId="57" fillId="46" borderId="388" applyNumberFormat="0" applyProtection="0">
      <alignment horizontal="right" vertical="center"/>
    </xf>
    <xf numFmtId="4" fontId="95" fillId="51" borderId="375" applyNumberFormat="0" applyProtection="0">
      <alignment horizontal="center" vertical="center" wrapText="1"/>
    </xf>
    <xf numFmtId="4" fontId="95" fillId="51" borderId="375" applyNumberFormat="0" applyProtection="0">
      <alignment horizontal="center" vertical="center" wrapTex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63" fillId="86" borderId="371" applyNumberFormat="0" applyProtection="0">
      <alignment horizontal="left" vertical="center" indent="1"/>
    </xf>
    <xf numFmtId="4" fontId="63" fillId="86" borderId="371" applyNumberFormat="0" applyProtection="0">
      <alignment horizontal="left" vertical="center" indent="1"/>
    </xf>
    <xf numFmtId="4" fontId="63" fillId="86" borderId="371" applyNumberFormat="0" applyProtection="0">
      <alignment horizontal="left" vertical="center" indent="1"/>
    </xf>
    <xf numFmtId="4" fontId="63" fillId="86" borderId="371" applyNumberFormat="0" applyProtection="0">
      <alignment horizontal="left" vertical="center" indent="1"/>
    </xf>
    <xf numFmtId="4" fontId="63" fillId="86" borderId="371" applyNumberFormat="0" applyProtection="0">
      <alignment horizontal="left" vertical="center" indent="1"/>
    </xf>
    <xf numFmtId="4" fontId="63" fillId="86" borderId="371" applyNumberFormat="0" applyProtection="0">
      <alignment horizontal="left" vertical="center" indent="1"/>
    </xf>
    <xf numFmtId="4" fontId="63" fillId="86" borderId="371" applyNumberFormat="0" applyProtection="0">
      <alignment horizontal="left" vertical="center" indent="1"/>
    </xf>
    <xf numFmtId="4" fontId="63" fillId="86" borderId="371"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0" fontId="55" fillId="43" borderId="388" applyNumberFormat="0" applyProtection="0">
      <alignment horizontal="left" vertical="top" indent="1"/>
    </xf>
    <xf numFmtId="0" fontId="55" fillId="43" borderId="388" applyNumberFormat="0" applyProtection="0">
      <alignment horizontal="left" vertical="top" indent="1"/>
    </xf>
    <xf numFmtId="0" fontId="55" fillId="43" borderId="388" applyNumberFormat="0" applyProtection="0">
      <alignment horizontal="right" vertical="top"/>
    </xf>
    <xf numFmtId="0" fontId="55" fillId="43" borderId="388" applyNumberFormat="0" applyProtection="0">
      <alignment horizontal="right" vertical="top"/>
    </xf>
    <xf numFmtId="0" fontId="95" fillId="48" borderId="388" applyNumberFormat="0" applyProtection="0">
      <alignment horizontal="left" vertical="top" indent="1"/>
    </xf>
    <xf numFmtId="0" fontId="95" fillId="48" borderId="388" applyNumberFormat="0" applyProtection="0">
      <alignment horizontal="left" vertical="top" indent="1"/>
    </xf>
    <xf numFmtId="0" fontId="53" fillId="43" borderId="388" applyNumberFormat="0" applyProtection="0">
      <alignment horizontal="left" vertical="top" indent="1"/>
    </xf>
    <xf numFmtId="0" fontId="53" fillId="43" borderId="388" applyNumberFormat="0" applyProtection="0">
      <alignment horizontal="left" vertical="top" indent="1"/>
    </xf>
    <xf numFmtId="0" fontId="55" fillId="43" borderId="388" applyNumberFormat="0" applyProtection="0">
      <alignment horizontal="right" vertical="top"/>
    </xf>
    <xf numFmtId="0" fontId="55" fillId="43" borderId="388" applyNumberFormat="0" applyProtection="0">
      <alignment horizontal="right"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4" fontId="101" fillId="52" borderId="371" applyNumberFormat="0" applyProtection="0">
      <alignment horizontal="left" vertical="center" indent="1"/>
    </xf>
    <xf numFmtId="4" fontId="101" fillId="52" borderId="371" applyNumberFormat="0" applyProtection="0">
      <alignment horizontal="left" vertical="center" indent="1"/>
    </xf>
    <xf numFmtId="4" fontId="101" fillId="52" borderId="371" applyNumberFormat="0" applyProtection="0">
      <alignment horizontal="left" vertical="center" indent="1"/>
    </xf>
    <xf numFmtId="4" fontId="101" fillId="52" borderId="371" applyNumberFormat="0" applyProtection="0">
      <alignment horizontal="left" vertical="center" indent="1"/>
    </xf>
    <xf numFmtId="4" fontId="102" fillId="52" borderId="374" applyNumberFormat="0" applyProtection="0">
      <alignment horizontal="left" vertical="center" indent="1"/>
    </xf>
    <xf numFmtId="4" fontId="102" fillId="52" borderId="374" applyNumberFormat="0" applyProtection="0">
      <alignment horizontal="left" vertical="center" indent="1"/>
    </xf>
    <xf numFmtId="0" fontId="100" fillId="0" borderId="371"/>
    <xf numFmtId="0" fontId="100" fillId="0" borderId="371"/>
    <xf numFmtId="0" fontId="100" fillId="0" borderId="371"/>
    <xf numFmtId="0" fontId="100" fillId="0" borderId="371"/>
    <xf numFmtId="0" fontId="63" fillId="98" borderId="370"/>
    <xf numFmtId="0" fontId="63" fillId="98" borderId="370"/>
    <xf numFmtId="0" fontId="63" fillId="98" borderId="370"/>
    <xf numFmtId="0" fontId="63" fillId="98" borderId="370"/>
    <xf numFmtId="4" fontId="60" fillId="46" borderId="373" applyNumberFormat="0" applyProtection="0">
      <alignment horizontal="right" vertical="center"/>
    </xf>
    <xf numFmtId="4" fontId="60" fillId="46" borderId="373" applyNumberFormat="0" applyProtection="0">
      <alignment horizontal="right" vertical="center"/>
    </xf>
    <xf numFmtId="4" fontId="100" fillId="0" borderId="371" applyNumberFormat="0" applyProtection="0">
      <alignment horizontal="right" vertical="center"/>
    </xf>
    <xf numFmtId="4" fontId="100" fillId="0" borderId="371" applyNumberFormat="0" applyProtection="0">
      <alignment horizontal="right" vertical="center"/>
    </xf>
    <xf numFmtId="4" fontId="100" fillId="0" borderId="371" applyNumberFormat="0" applyProtection="0">
      <alignment horizontal="right" vertical="center"/>
    </xf>
    <xf numFmtId="4" fontId="100" fillId="0" borderId="371" applyNumberFormat="0" applyProtection="0">
      <alignment horizontal="right" vertical="center"/>
    </xf>
    <xf numFmtId="4" fontId="104" fillId="96" borderId="372" applyNumberFormat="0" applyProtection="0">
      <alignment horizontal="right" vertical="center"/>
    </xf>
    <xf numFmtId="4" fontId="104" fillId="96" borderId="372" applyNumberFormat="0" applyProtection="0">
      <alignment horizontal="right" vertical="center"/>
    </xf>
    <xf numFmtId="4" fontId="104" fillId="96" borderId="372" applyNumberFormat="0" applyProtection="0">
      <alignment horizontal="right" vertical="center"/>
    </xf>
    <xf numFmtId="4" fontId="104" fillId="96" borderId="372" applyNumberFormat="0" applyProtection="0">
      <alignment horizontal="right" vertical="center"/>
    </xf>
    <xf numFmtId="4" fontId="60" fillId="46" borderId="373" applyNumberFormat="0" applyProtection="0">
      <alignment horizontal="right" vertical="center"/>
    </xf>
    <xf numFmtId="4" fontId="60" fillId="46" borderId="373" applyNumberFormat="0" applyProtection="0">
      <alignment horizontal="right" vertical="center"/>
    </xf>
    <xf numFmtId="0" fontId="53" fillId="0" borderId="392" applyNumberFormat="0" applyFill="0" applyAlignment="0" applyProtection="0"/>
    <xf numFmtId="0" fontId="79" fillId="0" borderId="393" applyNumberFormat="0" applyFill="0" applyAlignment="0" applyProtection="0"/>
    <xf numFmtId="4" fontId="5" fillId="91" borderId="389" applyNumberFormat="0" applyProtection="0">
      <alignment horizontal="left" vertical="center" indent="1"/>
    </xf>
    <xf numFmtId="4" fontId="58" fillId="90" borderId="386" applyNumberFormat="0" applyProtection="0">
      <alignment horizontal="left" vertical="center" indent="1"/>
    </xf>
    <xf numFmtId="4" fontId="5" fillId="91" borderId="389" applyNumberFormat="0" applyProtection="0">
      <alignment horizontal="left" vertical="center" indent="1"/>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8" fillId="90" borderId="386" applyNumberFormat="0" applyProtection="0">
      <alignment horizontal="left" vertical="center" indent="1"/>
    </xf>
    <xf numFmtId="4" fontId="95" fillId="44" borderId="386" applyNumberFormat="0" applyProtection="0">
      <alignment horizontal="right" vertical="center"/>
    </xf>
    <xf numFmtId="4" fontId="95" fillId="44" borderId="386" applyNumberFormat="0" applyProtection="0">
      <alignment horizontal="right" vertical="center"/>
    </xf>
    <xf numFmtId="4" fontId="63" fillId="36" borderId="387" applyNumberFormat="0" applyProtection="0">
      <alignment horizontal="right" vertical="center"/>
    </xf>
    <xf numFmtId="4" fontId="63" fillId="34" borderId="387" applyNumberFormat="0" applyProtection="0">
      <alignment horizontal="right" vertical="center"/>
    </xf>
    <xf numFmtId="10" fontId="63" fillId="40" borderId="390" applyNumberFormat="0" applyBorder="0" applyAlignment="0" applyProtection="0"/>
    <xf numFmtId="4" fontId="53" fillId="41" borderId="388" applyNumberFormat="0" applyProtection="0">
      <alignment vertical="center"/>
    </xf>
    <xf numFmtId="4" fontId="56" fillId="42" borderId="388" applyNumberFormat="0" applyProtection="0">
      <alignment vertical="center"/>
    </xf>
    <xf numFmtId="4" fontId="53" fillId="42" borderId="388" applyNumberFormat="0" applyProtection="0">
      <alignment horizontal="left" vertical="center" indent="1"/>
    </xf>
    <xf numFmtId="0" fontId="53" fillId="42" borderId="388" applyNumberFormat="0" applyProtection="0">
      <alignment horizontal="left" vertical="top" indent="1"/>
    </xf>
    <xf numFmtId="4" fontId="55" fillId="30"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0" fontId="73" fillId="77" borderId="394" applyNumberFormat="0" applyAlignment="0" applyProtection="0"/>
    <xf numFmtId="4" fontId="60" fillId="46" borderId="388" applyNumberFormat="0" applyProtection="0">
      <alignment horizontal="right" vertical="center"/>
    </xf>
    <xf numFmtId="0" fontId="63" fillId="77" borderId="387" applyNumberFormat="0" applyProtection="0">
      <alignment horizontal="left" vertical="center" indent="1"/>
    </xf>
    <xf numFmtId="0" fontId="63" fillId="93" borderId="387"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63" fillId="93" borderId="387" applyNumberFormat="0" applyProtection="0">
      <alignment horizontal="left" vertical="center" indent="1"/>
    </xf>
    <xf numFmtId="0" fontId="63" fillId="94" borderId="387"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63" fillId="94" borderId="387" applyNumberFormat="0" applyProtection="0">
      <alignment horizontal="left" vertical="center" indent="1"/>
    </xf>
    <xf numFmtId="4" fontId="63" fillId="48" borderId="389" applyNumberFormat="0" applyProtection="0">
      <alignment horizontal="left" vertical="center" indent="1"/>
    </xf>
    <xf numFmtId="4" fontId="63" fillId="48" borderId="389" applyNumberFormat="0" applyProtection="0">
      <alignment horizontal="left" vertical="center" indent="1"/>
    </xf>
    <xf numFmtId="4" fontId="63" fillId="46" borderId="389" applyNumberFormat="0" applyProtection="0">
      <alignment horizontal="left" vertical="center" indent="1"/>
    </xf>
    <xf numFmtId="4" fontId="63" fillId="46" borderId="389" applyNumberFormat="0" applyProtection="0">
      <alignment horizontal="left" vertical="center" indent="1"/>
    </xf>
    <xf numFmtId="4" fontId="63" fillId="48" borderId="387" applyNumberFormat="0" applyProtection="0">
      <alignment horizontal="right" vertical="center"/>
    </xf>
    <xf numFmtId="4" fontId="63" fillId="48" borderId="387"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98" fillId="51" borderId="390" applyNumberFormat="0" applyProtection="0">
      <alignment horizontal="right" vertical="center"/>
    </xf>
    <xf numFmtId="4" fontId="5" fillId="91" borderId="389" applyNumberFormat="0" applyProtection="0">
      <alignment horizontal="left" vertical="center" indent="1"/>
    </xf>
    <xf numFmtId="0" fontId="73" fillId="77" borderId="394" applyNumberFormat="0" applyAlignment="0" applyProtection="0"/>
    <xf numFmtId="0" fontId="74" fillId="78" borderId="387" applyNumberFormat="0" applyAlignment="0" applyProtection="0"/>
    <xf numFmtId="4" fontId="5" fillId="91" borderId="389"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63" fillId="32" borderId="387" applyNumberFormat="0" applyProtection="0">
      <alignment horizontal="right" vertical="center"/>
    </xf>
    <xf numFmtId="4" fontId="63" fillId="32" borderId="387"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36" borderId="387"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63" fillId="34" borderId="387"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97" fillId="42" borderId="387" applyNumberFormat="0" applyProtection="0">
      <alignment vertical="center"/>
    </xf>
    <xf numFmtId="4" fontId="97" fillId="42" borderId="387"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0" fontId="94" fillId="78" borderId="398" applyNumberFormat="0" applyAlignment="0" applyProtection="0"/>
    <xf numFmtId="0" fontId="52" fillId="85" borderId="397" applyNumberForma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 fillId="72" borderId="396" applyNumberFormat="0" applyFont="0" applyAlignment="0" applyProtection="0"/>
    <xf numFmtId="10" fontId="63" fillId="40" borderId="390" applyNumberFormat="0" applyBorder="0" applyAlignment="0" applyProtection="0"/>
    <xf numFmtId="10" fontId="63" fillId="40" borderId="390" applyNumberFormat="0" applyBorder="0" applyAlignment="0" applyProtection="0"/>
    <xf numFmtId="10" fontId="63" fillId="40" borderId="390" applyNumberFormat="0" applyBorder="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5" fillId="72" borderId="396"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2" fillId="85" borderId="397" applyNumberFormat="0" applyAlignment="0" applyProtection="0"/>
    <xf numFmtId="0" fontId="94" fillId="78" borderId="398" applyNumberFormat="0" applyAlignment="0" applyProtection="0"/>
    <xf numFmtId="4" fontId="53" fillId="41" borderId="388"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53" fillId="42" borderId="388"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53" fillId="42" borderId="388" applyNumberFormat="0" applyProtection="0">
      <alignment horizontal="left" vertical="center" indent="1"/>
    </xf>
    <xf numFmtId="0" fontId="53" fillId="42"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30" borderId="388"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1" borderId="388"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5" borderId="388"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55" fillId="33" borderId="388"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4" borderId="388"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7" borderId="388"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6" borderId="388"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44" borderId="388"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32" borderId="388"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0" fontId="74" fillId="78" borderId="387" applyNumberFormat="0" applyAlignment="0" applyProtection="0"/>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102" fillId="52" borderId="389" applyNumberFormat="0" applyProtection="0">
      <alignment horizontal="left" vertical="center" indent="1"/>
    </xf>
    <xf numFmtId="4" fontId="102" fillId="52" borderId="389" applyNumberFormat="0" applyProtection="0">
      <alignment horizontal="left" vertical="center" indent="1"/>
    </xf>
    <xf numFmtId="4" fontId="60" fillId="46" borderId="388"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63" fillId="77" borderId="387" applyNumberFormat="0" applyProtection="0">
      <alignment horizontal="left" vertical="center" indent="1"/>
    </xf>
    <xf numFmtId="0" fontId="63" fillId="46" borderId="387"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63" fillId="46" borderId="387" applyNumberFormat="0" applyProtection="0">
      <alignment horizontal="left" vertical="center" indent="1"/>
    </xf>
    <xf numFmtId="0" fontId="64" fillId="91" borderId="391" applyBorder="0"/>
    <xf numFmtId="4" fontId="100" fillId="0" borderId="386" applyNumberFormat="0" applyProtection="0">
      <alignment vertical="center"/>
    </xf>
    <xf numFmtId="4" fontId="100" fillId="0" borderId="386"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5" fillId="0" borderId="390"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5" fillId="51" borderId="390" applyNumberFormat="0" applyProtection="0">
      <alignment horizontal="center" vertical="center" wrapTex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2" fillId="52" borderId="389" applyNumberFormat="0" applyProtection="0">
      <alignment horizontal="left" vertical="center" indent="1"/>
    </xf>
    <xf numFmtId="4" fontId="102" fillId="52" borderId="389" applyNumberFormat="0" applyProtection="0">
      <alignment horizontal="left" vertical="center" indent="1"/>
    </xf>
    <xf numFmtId="0" fontId="63" fillId="98" borderId="390"/>
    <xf numFmtId="0" fontId="100" fillId="0" borderId="386"/>
    <xf numFmtId="0" fontId="100" fillId="0" borderId="386"/>
    <xf numFmtId="0" fontId="63" fillId="98" borderId="390"/>
    <xf numFmtId="4" fontId="100" fillId="0" borderId="386" applyNumberFormat="0" applyProtection="0">
      <alignment horizontal="right" vertical="center"/>
    </xf>
    <xf numFmtId="4" fontId="100" fillId="0" borderId="386"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53" fillId="0" borderId="392" applyNumberFormat="0" applyFill="0" applyAlignment="0" applyProtection="0"/>
    <xf numFmtId="0" fontId="79" fillId="0" borderId="393" applyNumberFormat="0" applyFill="0" applyAlignment="0" applyProtection="0"/>
    <xf numFmtId="0" fontId="9" fillId="0" borderId="399">
      <alignment horizontal="left" vertical="center"/>
    </xf>
    <xf numFmtId="10" fontId="63" fillId="40" borderId="375" applyNumberFormat="0" applyBorder="0" applyAlignment="0" applyProtection="0"/>
    <xf numFmtId="10" fontId="63" fillId="40" borderId="375" applyNumberFormat="0" applyBorder="0" applyAlignment="0" applyProtection="0"/>
    <xf numFmtId="4" fontId="58" fillId="42" borderId="388" applyNumberFormat="0" applyProtection="0">
      <alignment vertical="center"/>
    </xf>
    <xf numFmtId="4" fontId="58" fillId="42" borderId="388" applyNumberFormat="0" applyProtection="0">
      <alignment vertical="center"/>
    </xf>
    <xf numFmtId="4" fontId="117" fillId="42" borderId="388" applyNumberFormat="0" applyProtection="0">
      <alignment vertical="center"/>
    </xf>
    <xf numFmtId="4" fontId="58" fillId="42" borderId="388" applyNumberFormat="0" applyProtection="0">
      <alignment horizontal="left" vertical="center" indent="1"/>
    </xf>
    <xf numFmtId="4" fontId="58" fillId="42" borderId="388" applyNumberFormat="0" applyProtection="0">
      <alignment horizontal="left" vertical="center" indent="1"/>
    </xf>
    <xf numFmtId="0" fontId="58" fillId="42" borderId="388" applyNumberFormat="0" applyProtection="0">
      <alignment horizontal="left" vertical="top" indent="1"/>
    </xf>
    <xf numFmtId="4" fontId="95" fillId="0" borderId="375" applyNumberFormat="0" applyProtection="0">
      <alignment horizontal="left" vertical="center" indent="1"/>
    </xf>
    <xf numFmtId="4" fontId="95" fillId="104" borderId="388" applyNumberFormat="0" applyProtection="0">
      <alignment horizontal="right" vertical="center"/>
    </xf>
    <xf numFmtId="4" fontId="95" fillId="105" borderId="388" applyNumberFormat="0" applyProtection="0">
      <alignment horizontal="right" vertical="center"/>
    </xf>
    <xf numFmtId="4" fontId="95" fillId="106" borderId="388" applyNumberFormat="0" applyProtection="0">
      <alignment horizontal="right" vertical="center"/>
    </xf>
    <xf numFmtId="4" fontId="95" fillId="100" borderId="388" applyNumberFormat="0" applyProtection="0">
      <alignment horizontal="right" vertical="center"/>
    </xf>
    <xf numFmtId="4" fontId="95" fillId="107" borderId="388" applyNumberFormat="0" applyProtection="0">
      <alignment horizontal="right" vertical="center"/>
    </xf>
    <xf numFmtId="4" fontId="95" fillId="108" borderId="388" applyNumberFormat="0" applyProtection="0">
      <alignment horizontal="right" vertical="center"/>
    </xf>
    <xf numFmtId="4" fontId="95" fillId="109" borderId="388" applyNumberFormat="0" applyProtection="0">
      <alignment horizontal="right" vertical="center"/>
    </xf>
    <xf numFmtId="4" fontId="95" fillId="110" borderId="388" applyNumberFormat="0" applyProtection="0">
      <alignment horizontal="right" vertical="center"/>
    </xf>
    <xf numFmtId="4" fontId="95" fillId="102" borderId="388" applyNumberFormat="0" applyProtection="0">
      <alignment horizontal="right" vertical="center"/>
    </xf>
    <xf numFmtId="4" fontId="95" fillId="0" borderId="375" applyNumberFormat="0" applyProtection="0">
      <alignment horizontal="left" vertical="center" indent="1"/>
    </xf>
    <xf numFmtId="0" fontId="64" fillId="0" borderId="389" applyNumberFormat="0" applyProtection="0">
      <alignment horizontal="left" vertical="center" indent="1"/>
    </xf>
    <xf numFmtId="0" fontId="64" fillId="0" borderId="389" applyNumberFormat="0" applyProtection="0">
      <alignment horizontal="left" vertical="center" indent="1"/>
    </xf>
    <xf numFmtId="0" fontId="63" fillId="47" borderId="388" applyNumberFormat="0" applyProtection="0">
      <alignment horizontal="left" vertical="top" indent="1"/>
    </xf>
    <xf numFmtId="0" fontId="64" fillId="0" borderId="375" applyNumberFormat="0" applyProtection="0">
      <alignment horizontal="left" vertical="center" indent="1"/>
    </xf>
    <xf numFmtId="0" fontId="64" fillId="0" borderId="375" applyNumberFormat="0" applyProtection="0">
      <alignment horizontal="left" vertical="center" indent="1"/>
    </xf>
    <xf numFmtId="0" fontId="63" fillId="43" borderId="388" applyNumberFormat="0" applyProtection="0">
      <alignment horizontal="left" vertical="top" indent="1"/>
    </xf>
    <xf numFmtId="0" fontId="64" fillId="0" borderId="375" applyNumberFormat="0" applyProtection="0">
      <alignment horizontal="left" vertical="center" indent="1"/>
    </xf>
    <xf numFmtId="0" fontId="63" fillId="49" borderId="388" applyNumberFormat="0" applyProtection="0">
      <alignment horizontal="left" vertical="top" indent="1"/>
    </xf>
    <xf numFmtId="0" fontId="64" fillId="0" borderId="375" applyNumberFormat="0" applyProtection="0">
      <alignment horizontal="left" vertical="center" indent="1"/>
    </xf>
    <xf numFmtId="0" fontId="63" fillId="50" borderId="388" applyNumberFormat="0" applyProtection="0">
      <alignment horizontal="left" vertical="top" indent="1"/>
    </xf>
    <xf numFmtId="4" fontId="95" fillId="40" borderId="388" applyNumberFormat="0" applyProtection="0">
      <alignment vertical="center"/>
    </xf>
    <xf numFmtId="4" fontId="96" fillId="40" borderId="388" applyNumberFormat="0" applyProtection="0">
      <alignment vertical="center"/>
    </xf>
    <xf numFmtId="4" fontId="95" fillId="40" borderId="388" applyNumberFormat="0" applyProtection="0">
      <alignment horizontal="left" vertical="center" indent="1"/>
    </xf>
    <xf numFmtId="0" fontId="95" fillId="40" borderId="388" applyNumberFormat="0" applyProtection="0">
      <alignment horizontal="left" vertical="top" indent="1"/>
    </xf>
    <xf numFmtId="4" fontId="96" fillId="50" borderId="388" applyNumberFormat="0" applyProtection="0">
      <alignment horizontal="right" vertical="center"/>
    </xf>
    <xf numFmtId="4" fontId="118" fillId="0" borderId="375" applyNumberFormat="0" applyProtection="0">
      <alignment horizontal="center" vertical="center" wrapText="1"/>
    </xf>
    <xf numFmtId="4" fontId="118" fillId="0" borderId="375" applyNumberFormat="0" applyProtection="0">
      <alignment horizontal="center" vertical="center" wrapText="1"/>
    </xf>
    <xf numFmtId="0" fontId="95" fillId="0" borderId="375" applyNumberFormat="0" applyProtection="0">
      <alignment horizontal="center" vertical="center" wrapText="1"/>
    </xf>
    <xf numFmtId="0" fontId="58" fillId="0" borderId="375" applyNumberFormat="0" applyProtection="0">
      <alignment horizontal="center" vertical="center" wrapText="1"/>
    </xf>
    <xf numFmtId="0" fontId="95" fillId="0" borderId="375" applyNumberFormat="0" applyProtection="0">
      <alignment horizontal="center" vertical="center" wrapText="1"/>
    </xf>
    <xf numFmtId="4" fontId="103" fillId="0" borderId="375" applyNumberFormat="0" applyProtection="0">
      <alignment horizontal="left" vertical="center" indent="1"/>
    </xf>
    <xf numFmtId="4" fontId="119" fillId="50" borderId="388" applyNumberFormat="0" applyProtection="0">
      <alignment horizontal="right" vertical="center"/>
    </xf>
    <xf numFmtId="0" fontId="9" fillId="0" borderId="399">
      <alignment horizontal="left" vertical="center"/>
    </xf>
    <xf numFmtId="10" fontId="63" fillId="40" borderId="375" applyNumberFormat="0" applyBorder="0" applyAlignment="0" applyProtection="0"/>
    <xf numFmtId="10" fontId="63" fillId="40" borderId="375" applyNumberFormat="0" applyBorder="0" applyAlignment="0" applyProtection="0"/>
    <xf numFmtId="4" fontId="103" fillId="0" borderId="370" applyNumberFormat="0" applyProtection="0">
      <alignment horizontal="left" vertical="center" indent="1"/>
    </xf>
    <xf numFmtId="0" fontId="95" fillId="0" borderId="370" applyNumberFormat="0" applyProtection="0">
      <alignment horizontal="center" vertical="center" wrapText="1"/>
    </xf>
    <xf numFmtId="0" fontId="58" fillId="0" borderId="370" applyNumberFormat="0" applyProtection="0">
      <alignment horizontal="center" vertical="center" wrapText="1"/>
    </xf>
    <xf numFmtId="0" fontId="95" fillId="0" borderId="370" applyNumberFormat="0" applyProtection="0">
      <alignment horizontal="center" vertical="center" wrapText="1"/>
    </xf>
    <xf numFmtId="4" fontId="118" fillId="0" borderId="370" applyNumberFormat="0" applyProtection="0">
      <alignment horizontal="center" vertical="center" wrapText="1"/>
    </xf>
    <xf numFmtId="4" fontId="118" fillId="0" borderId="370" applyNumberFormat="0" applyProtection="0">
      <alignment horizontal="center" vertical="center" wrapText="1"/>
    </xf>
    <xf numFmtId="4" fontId="95" fillId="0" borderId="370" applyNumberFormat="0" applyProtection="0">
      <alignment horizontal="right" vertical="center"/>
    </xf>
    <xf numFmtId="0" fontId="64" fillId="0" borderId="370" applyNumberFormat="0" applyProtection="0">
      <alignment horizontal="left" vertical="center" indent="1"/>
    </xf>
    <xf numFmtId="0" fontId="64" fillId="0" borderId="370" applyNumberFormat="0" applyProtection="0">
      <alignment horizontal="left" vertical="center" indent="1"/>
    </xf>
    <xf numFmtId="0" fontId="64" fillId="0" borderId="370" applyNumberFormat="0" applyProtection="0">
      <alignment horizontal="left" vertical="center" indent="1"/>
    </xf>
    <xf numFmtId="0" fontId="64" fillId="0" borderId="370" applyNumberFormat="0" applyProtection="0">
      <alignment horizontal="left" vertical="center" indent="1"/>
    </xf>
    <xf numFmtId="4" fontId="95" fillId="0" borderId="370" applyNumberFormat="0" applyProtection="0">
      <alignment horizontal="right" vertical="center"/>
    </xf>
    <xf numFmtId="4" fontId="95" fillId="0" borderId="370" applyNumberFormat="0" applyProtection="0">
      <alignment horizontal="right" vertical="center"/>
    </xf>
    <xf numFmtId="4" fontId="95" fillId="0" borderId="370" applyNumberFormat="0" applyProtection="0">
      <alignment horizontal="left" vertical="center" indent="1"/>
    </xf>
    <xf numFmtId="4" fontId="95" fillId="92" borderId="386" applyNumberFormat="0" applyProtection="0">
      <alignment horizontal="left" vertical="center" indent="1"/>
    </xf>
    <xf numFmtId="4" fontId="99" fillId="93" borderId="386" applyNumberFormat="0" applyProtection="0">
      <alignment horizontal="left" vertical="center" indent="1"/>
    </xf>
    <xf numFmtId="0" fontId="5" fillId="96" borderId="375" applyNumberFormat="0">
      <protection locked="0"/>
    </xf>
    <xf numFmtId="0" fontId="5" fillId="96" borderId="375" applyNumberFormat="0">
      <protection locked="0"/>
    </xf>
    <xf numFmtId="0" fontId="95" fillId="48" borderId="388" applyNumberFormat="0" applyProtection="0">
      <alignment horizontal="left" vertical="top" indent="1"/>
    </xf>
    <xf numFmtId="0" fontId="63" fillId="98" borderId="375"/>
    <xf numFmtId="0" fontId="63" fillId="98" borderId="375"/>
    <xf numFmtId="0" fontId="5" fillId="96" borderId="370" applyNumberFormat="0">
      <protection locked="0"/>
    </xf>
    <xf numFmtId="0" fontId="5" fillId="96" borderId="370" applyNumberFormat="0">
      <protection locked="0"/>
    </xf>
    <xf numFmtId="4" fontId="97" fillId="40" borderId="370" applyNumberFormat="0" applyProtection="0">
      <alignment vertical="center"/>
    </xf>
    <xf numFmtId="4" fontId="97" fillId="40" borderId="370" applyNumberFormat="0" applyProtection="0">
      <alignment vertical="center"/>
    </xf>
    <xf numFmtId="4" fontId="95" fillId="0" borderId="370" applyNumberFormat="0" applyProtection="0">
      <alignment horizontal="right" vertical="center"/>
    </xf>
    <xf numFmtId="4" fontId="95" fillId="0" borderId="370" applyNumberFormat="0" applyProtection="0">
      <alignment horizontal="right" vertical="center"/>
    </xf>
    <xf numFmtId="4" fontId="95" fillId="51" borderId="370" applyNumberFormat="0" applyProtection="0">
      <alignment horizontal="center" vertical="center" wrapText="1"/>
    </xf>
    <xf numFmtId="4" fontId="55" fillId="34" borderId="388" applyNumberFormat="0" applyProtection="0">
      <alignment horizontal="right" vertical="center"/>
    </xf>
    <xf numFmtId="4" fontId="55" fillId="33" borderId="388"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3" borderId="388" applyNumberFormat="0" applyProtection="0">
      <alignment horizontal="right" vertical="center"/>
    </xf>
    <xf numFmtId="4" fontId="55" fillId="35" borderId="388" applyNumberFormat="0" applyProtection="0">
      <alignment horizontal="right" vertical="center"/>
    </xf>
    <xf numFmtId="4" fontId="63" fillId="35" borderId="389" applyNumberFormat="0" applyProtection="0">
      <alignment horizontal="right" vertical="center"/>
    </xf>
    <xf numFmtId="4" fontId="55" fillId="35" borderId="388" applyNumberFormat="0" applyProtection="0">
      <alignment horizontal="right" vertical="center"/>
    </xf>
    <xf numFmtId="4" fontId="55" fillId="31" borderId="388"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1" borderId="388" applyNumberFormat="0" applyProtection="0">
      <alignment horizontal="right" vertical="center"/>
    </xf>
    <xf numFmtId="4" fontId="55" fillId="30" borderId="388"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0" borderId="388" applyNumberFormat="0" applyProtection="0">
      <alignment horizontal="right" vertical="center"/>
    </xf>
    <xf numFmtId="4" fontId="55" fillId="30" borderId="388" applyNumberFormat="0" applyProtection="0">
      <alignment horizontal="right" vertical="center"/>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0" fontId="53" fillId="42" borderId="388" applyNumberFormat="0" applyProtection="0">
      <alignment horizontal="left" vertical="top" indent="1"/>
    </xf>
    <xf numFmtId="0" fontId="53" fillId="42"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0" fontId="53" fillId="42" borderId="388" applyNumberFormat="0" applyProtection="0">
      <alignment horizontal="left" vertical="top" indent="1"/>
    </xf>
    <xf numFmtId="0" fontId="53" fillId="42" borderId="388" applyNumberFormat="0" applyProtection="0">
      <alignment horizontal="left" vertical="top"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58" fillId="42" borderId="388" applyNumberFormat="0" applyProtection="0">
      <alignment horizontal="left" vertical="center" indent="1"/>
    </xf>
    <xf numFmtId="4" fontId="58" fillId="42" borderId="388" applyNumberFormat="0" applyProtection="0">
      <alignment horizontal="left" vertical="center" indent="1"/>
    </xf>
    <xf numFmtId="4" fontId="56" fillId="42" borderId="388" applyNumberFormat="0" applyProtection="0">
      <alignment vertical="center"/>
    </xf>
    <xf numFmtId="4" fontId="56" fillId="42" borderId="388"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56" fillId="42" borderId="388" applyNumberFormat="0" applyProtection="0">
      <alignment vertical="center"/>
    </xf>
    <xf numFmtId="4" fontId="56" fillId="42" borderId="388"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58" fillId="42" borderId="388" applyNumberFormat="0" applyProtection="0">
      <alignment vertical="center"/>
    </xf>
    <xf numFmtId="4" fontId="58" fillId="42" borderId="388" applyNumberFormat="0" applyProtection="0">
      <alignment vertical="center"/>
    </xf>
    <xf numFmtId="0" fontId="94" fillId="78" borderId="398" applyNumberFormat="0" applyAlignment="0" applyProtection="0"/>
    <xf numFmtId="0" fontId="94" fillId="78" borderId="398" applyNumberFormat="0" applyAlignment="0" applyProtection="0"/>
    <xf numFmtId="0" fontId="52" fillId="85" borderId="397" applyNumberFormat="0" applyAlignment="0" applyProtection="0"/>
    <xf numFmtId="0" fontId="52" fillId="85" borderId="397" applyNumberForma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 fillId="72" borderId="396" applyNumberFormat="0" applyFont="0" applyAlignment="0" applyProtection="0"/>
    <xf numFmtId="0" fontId="5" fillId="72" borderId="396" applyNumberFormat="0" applyFont="0" applyAlignment="0" applyProtection="0"/>
    <xf numFmtId="0" fontId="63" fillId="72" borderId="387" applyNumberFormat="0" applyFon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89" fillId="73" borderId="387" applyNumberFormat="0" applyAlignment="0" applyProtection="0"/>
    <xf numFmtId="0" fontId="74" fillId="78" borderId="387" applyNumberFormat="0" applyAlignment="0" applyProtection="0"/>
    <xf numFmtId="0" fontId="73" fillId="77" borderId="394" applyNumberFormat="0" applyAlignment="0" applyProtection="0"/>
    <xf numFmtId="0" fontId="55" fillId="43" borderId="388" applyNumberFormat="0" applyProtection="0">
      <alignment horizontal="centerContinuous" vertical="top"/>
    </xf>
    <xf numFmtId="0" fontId="73" fillId="77" borderId="394" applyNumberFormat="0" applyAlignment="0" applyProtection="0"/>
    <xf numFmtId="0" fontId="73" fillId="77" borderId="394" applyNumberFormat="0" applyAlignment="0" applyProtection="0"/>
    <xf numFmtId="0" fontId="74" fillId="78" borderId="387" applyNumberFormat="0" applyAlignment="0" applyProtection="0"/>
    <xf numFmtId="0" fontId="74" fillId="78" borderId="387" applyNumberForma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90" fillId="82" borderId="395" applyNumberFormat="0" applyAlignment="0" applyProtection="0"/>
    <xf numFmtId="0" fontId="9" fillId="0" borderId="399">
      <alignment horizontal="left" vertical="center"/>
    </xf>
    <xf numFmtId="0" fontId="9" fillId="0" borderId="399">
      <alignment horizontal="left" vertical="center"/>
    </xf>
    <xf numFmtId="0" fontId="9" fillId="0" borderId="399">
      <alignment horizontal="left" vertical="center"/>
    </xf>
    <xf numFmtId="0" fontId="9" fillId="0" borderId="399">
      <alignment horizontal="left" vertical="center"/>
    </xf>
    <xf numFmtId="0" fontId="89" fillId="73" borderId="387" applyNumberFormat="0" applyAlignment="0" applyProtection="0"/>
    <xf numFmtId="0" fontId="89" fillId="73" borderId="387" applyNumberFormat="0" applyAlignment="0" applyProtection="0"/>
    <xf numFmtId="0" fontId="90" fillId="82" borderId="395" applyNumberFormat="0" applyAlignment="0" applyProtection="0"/>
    <xf numFmtId="0" fontId="90" fillId="82" borderId="395"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74" fillId="78" borderId="387" applyNumberFormat="0" applyAlignment="0" applyProtection="0"/>
    <xf numFmtId="0" fontId="73" fillId="77" borderId="394" applyNumberFormat="0" applyAlignment="0" applyProtection="0"/>
    <xf numFmtId="0" fontId="63" fillId="72" borderId="387" applyNumberFormat="0" applyFont="0" applyAlignment="0" applyProtection="0"/>
    <xf numFmtId="0" fontId="63" fillId="72" borderId="387" applyNumberFormat="0" applyFont="0" applyAlignment="0" applyProtection="0"/>
    <xf numFmtId="0" fontId="5" fillId="72" borderId="396" applyNumberFormat="0" applyFont="0" applyAlignment="0" applyProtection="0"/>
    <xf numFmtId="0" fontId="5" fillId="72" borderId="396"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2" fillId="85" borderId="397" applyNumberFormat="0" applyAlignment="0" applyProtection="0"/>
    <xf numFmtId="0" fontId="52" fillId="85" borderId="397" applyNumberFormat="0" applyAlignment="0" applyProtection="0"/>
    <xf numFmtId="0" fontId="94" fillId="78" borderId="398" applyNumberFormat="0" applyAlignment="0" applyProtection="0"/>
    <xf numFmtId="0" fontId="94" fillId="78" borderId="398" applyNumberFormat="0" applyAlignment="0" applyProtection="0"/>
    <xf numFmtId="4" fontId="58" fillId="42" borderId="388" applyNumberFormat="0" applyProtection="0">
      <alignment vertical="center"/>
    </xf>
    <xf numFmtId="4" fontId="58" fillId="42" borderId="388"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56" fillId="42" borderId="388"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56" fillId="42" borderId="388" applyNumberFormat="0" applyProtection="0">
      <alignment vertical="center"/>
    </xf>
    <xf numFmtId="4" fontId="56" fillId="42" borderId="388" applyNumberFormat="0" applyProtection="0">
      <alignment vertical="center"/>
    </xf>
    <xf numFmtId="4" fontId="58" fillId="42" borderId="388" applyNumberFormat="0" applyProtection="0">
      <alignment horizontal="left" vertical="center" indent="1"/>
    </xf>
    <xf numFmtId="4" fontId="58" fillId="42" borderId="388"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0" fontId="53" fillId="42" borderId="388" applyNumberFormat="0" applyProtection="0">
      <alignment horizontal="left" vertical="top" indent="1"/>
    </xf>
    <xf numFmtId="0" fontId="53" fillId="42"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0" fontId="53" fillId="42" borderId="388" applyNumberFormat="0" applyProtection="0">
      <alignment horizontal="left" vertical="top" indent="1"/>
    </xf>
    <xf numFmtId="0" fontId="53" fillId="42" borderId="388" applyNumberFormat="0" applyProtection="0">
      <alignment horizontal="left" vertical="top"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30" borderId="388" applyNumberFormat="0" applyProtection="0">
      <alignment horizontal="right" vertical="center"/>
    </xf>
    <xf numFmtId="4" fontId="55" fillId="30" borderId="388"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0" borderId="388" applyNumberFormat="0" applyProtection="0">
      <alignment horizontal="right" vertical="center"/>
    </xf>
    <xf numFmtId="4" fontId="55" fillId="30" borderId="388" applyNumberFormat="0" applyProtection="0">
      <alignment horizontal="right" vertical="center"/>
    </xf>
    <xf numFmtId="4" fontId="55" fillId="31" borderId="388" applyNumberFormat="0" applyProtection="0">
      <alignment horizontal="right" vertical="center"/>
    </xf>
    <xf numFmtId="4" fontId="55" fillId="31" borderId="388"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1"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5" borderId="388"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55" fillId="35"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55" fillId="33" borderId="388"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3"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55" fillId="34" borderId="388"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4"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7" borderId="388"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7"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36" borderId="388"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36"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44" borderId="388" applyNumberFormat="0" applyProtection="0">
      <alignment horizontal="right" vertical="center"/>
    </xf>
    <xf numFmtId="4" fontId="95" fillId="44" borderId="386" applyNumberFormat="0" applyProtection="0">
      <alignment horizontal="right" vertical="center"/>
    </xf>
    <xf numFmtId="4" fontId="95" fillId="44" borderId="386" applyNumberFormat="0" applyProtection="0">
      <alignment horizontal="right" vertical="center"/>
    </xf>
    <xf numFmtId="4" fontId="95" fillId="44" borderId="386" applyNumberFormat="0" applyProtection="0">
      <alignment horizontal="right" vertical="center"/>
    </xf>
    <xf numFmtId="4" fontId="95" fillId="44" borderId="386"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44"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4" fontId="55" fillId="32" borderId="388"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55" fillId="32" borderId="388" applyNumberFormat="0" applyProtection="0">
      <alignment horizontal="right" vertical="center"/>
    </xf>
    <xf numFmtId="4" fontId="55" fillId="32" borderId="388" applyNumberFormat="0" applyProtection="0">
      <alignment horizontal="right" vertical="center"/>
    </xf>
    <xf numFmtId="4" fontId="58" fillId="90" borderId="386" applyNumberFormat="0" applyProtection="0">
      <alignment horizontal="left" vertical="center" indent="1"/>
    </xf>
    <xf numFmtId="4" fontId="58" fillId="90" borderId="386" applyNumberFormat="0" applyProtection="0">
      <alignment horizontal="left" vertical="center" indent="1"/>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95" fillId="0" borderId="390" applyNumberFormat="0" applyProtection="0">
      <alignment horizontal="right" vertical="center"/>
    </xf>
    <xf numFmtId="4" fontId="95" fillId="0" borderId="390"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55" fillId="48" borderId="388" applyNumberFormat="0" applyProtection="0">
      <alignment horizontal="right" vertical="center"/>
    </xf>
    <xf numFmtId="4" fontId="55" fillId="48" borderId="388" applyNumberFormat="0" applyProtection="0">
      <alignment horizontal="right" vertical="center"/>
    </xf>
    <xf numFmtId="4" fontId="63" fillId="46" borderId="389" applyNumberFormat="0" applyProtection="0">
      <alignment horizontal="left" vertical="center" indent="1"/>
    </xf>
    <xf numFmtId="4" fontId="63" fillId="46" borderId="389" applyNumberFormat="0" applyProtection="0">
      <alignment horizontal="left" vertical="center" indent="1"/>
    </xf>
    <xf numFmtId="4" fontId="63" fillId="48" borderId="389" applyNumberFormat="0" applyProtection="0">
      <alignment horizontal="left" vertical="center" indent="1"/>
    </xf>
    <xf numFmtId="4" fontId="63" fillId="48" borderId="389"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96" borderId="390" applyNumberFormat="0">
      <protection locked="0"/>
    </xf>
    <xf numFmtId="0" fontId="5" fillId="96" borderId="390" applyNumberFormat="0">
      <protection locked="0"/>
    </xf>
    <xf numFmtId="0" fontId="5" fillId="96" borderId="390" applyNumberFormat="0">
      <protection locked="0"/>
    </xf>
    <xf numFmtId="0" fontId="5" fillId="96" borderId="390" applyNumberFormat="0">
      <protection locked="0"/>
    </xf>
    <xf numFmtId="0" fontId="64" fillId="91" borderId="391" applyBorder="0"/>
    <xf numFmtId="4" fontId="55" fillId="40" borderId="388" applyNumberFormat="0" applyProtection="0">
      <alignment vertical="center"/>
    </xf>
    <xf numFmtId="4" fontId="55" fillId="40"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55" fillId="40" borderId="388" applyNumberFormat="0" applyProtection="0">
      <alignment vertical="center"/>
    </xf>
    <xf numFmtId="4" fontId="55" fillId="40" borderId="388" applyNumberFormat="0" applyProtection="0">
      <alignment vertical="center"/>
    </xf>
    <xf numFmtId="4" fontId="57" fillId="40" borderId="388" applyNumberFormat="0" applyProtection="0">
      <alignment vertical="center"/>
    </xf>
    <xf numFmtId="4" fontId="57" fillId="40" borderId="388"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57" fillId="40" borderId="388" applyNumberFormat="0" applyProtection="0">
      <alignment vertical="center"/>
    </xf>
    <xf numFmtId="4" fontId="57" fillId="40" borderId="388" applyNumberFormat="0" applyProtection="0">
      <alignment vertical="center"/>
    </xf>
    <xf numFmtId="4" fontId="55" fillId="40" borderId="388" applyNumberFormat="0" applyProtection="0">
      <alignment horizontal="left" vertical="center" indent="1"/>
    </xf>
    <xf numFmtId="4" fontId="55" fillId="40"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55" fillId="40" borderId="388" applyNumberFormat="0" applyProtection="0">
      <alignment horizontal="left" vertical="center" indent="1"/>
    </xf>
    <xf numFmtId="4" fontId="55" fillId="40" borderId="388" applyNumberFormat="0" applyProtection="0">
      <alignment horizontal="left" vertical="center" indent="1"/>
    </xf>
    <xf numFmtId="0" fontId="55" fillId="40" borderId="388" applyNumberFormat="0" applyProtection="0">
      <alignment horizontal="left" vertical="top" indent="1"/>
    </xf>
    <xf numFmtId="0" fontId="55" fillId="40"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55" fillId="40" borderId="388" applyNumberFormat="0" applyProtection="0">
      <alignment horizontal="left" vertical="top" indent="1"/>
    </xf>
    <xf numFmtId="0" fontId="55" fillId="40" borderId="388" applyNumberFormat="0" applyProtection="0">
      <alignment horizontal="left" vertical="top" indent="1"/>
    </xf>
    <xf numFmtId="4" fontId="55" fillId="46" borderId="388" applyNumberFormat="0" applyProtection="0">
      <alignment horizontal="right" vertical="center"/>
    </xf>
    <xf numFmtId="4" fontId="95" fillId="0" borderId="390" applyNumberFormat="0" applyProtection="0">
      <alignment horizontal="right" vertical="center"/>
    </xf>
    <xf numFmtId="4" fontId="95" fillId="0" borderId="390"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57" fillId="46" borderId="388" applyNumberFormat="0" applyProtection="0">
      <alignment horizontal="right" vertical="center"/>
    </xf>
    <xf numFmtId="4" fontId="57" fillId="46" borderId="388"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57" fillId="46" borderId="388" applyNumberFormat="0" applyProtection="0">
      <alignment horizontal="right" vertical="center"/>
    </xf>
    <xf numFmtId="4" fontId="57" fillId="46" borderId="388" applyNumberFormat="0" applyProtection="0">
      <alignment horizontal="right" vertical="center"/>
    </xf>
    <xf numFmtId="4" fontId="95" fillId="51" borderId="390" applyNumberFormat="0" applyProtection="0">
      <alignment horizontal="center" vertical="center" wrapText="1"/>
    </xf>
    <xf numFmtId="4" fontId="95" fillId="51" borderId="390" applyNumberFormat="0" applyProtection="0">
      <alignment horizontal="center" vertical="center" wrapTex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0" fontId="55" fillId="43" borderId="388" applyNumberFormat="0" applyProtection="0">
      <alignment horizontal="left" vertical="top" indent="1"/>
    </xf>
    <xf numFmtId="0" fontId="55" fillId="43" borderId="388" applyNumberFormat="0" applyProtection="0">
      <alignment horizontal="left" vertical="top" indent="1"/>
    </xf>
    <xf numFmtId="0" fontId="55" fillId="43" borderId="388" applyNumberFormat="0" applyProtection="0">
      <alignment horizontal="right" vertical="top"/>
    </xf>
    <xf numFmtId="0" fontId="55" fillId="43" borderId="388" applyNumberFormat="0" applyProtection="0">
      <alignment horizontal="right" vertical="top"/>
    </xf>
    <xf numFmtId="0" fontId="95" fillId="48" borderId="388" applyNumberFormat="0" applyProtection="0">
      <alignment horizontal="left" vertical="top" indent="1"/>
    </xf>
    <xf numFmtId="0" fontId="95" fillId="48" borderId="388" applyNumberFormat="0" applyProtection="0">
      <alignment horizontal="left" vertical="top" indent="1"/>
    </xf>
    <xf numFmtId="0" fontId="53" fillId="43" borderId="388" applyNumberFormat="0" applyProtection="0">
      <alignment horizontal="left" vertical="top" indent="1"/>
    </xf>
    <xf numFmtId="0" fontId="53" fillId="43" borderId="388" applyNumberFormat="0" applyProtection="0">
      <alignment horizontal="left" vertical="top" indent="1"/>
    </xf>
    <xf numFmtId="0" fontId="55" fillId="43" borderId="388" applyNumberFormat="0" applyProtection="0">
      <alignment horizontal="right" vertical="top"/>
    </xf>
    <xf numFmtId="0" fontId="55" fillId="43" borderId="388" applyNumberFormat="0" applyProtection="0">
      <alignment horizontal="right"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2" fillId="52" borderId="389" applyNumberFormat="0" applyProtection="0">
      <alignment horizontal="left" vertical="center" indent="1"/>
    </xf>
    <xf numFmtId="4" fontId="102" fillId="52" borderId="389" applyNumberFormat="0" applyProtection="0">
      <alignment horizontal="left" vertical="center" indent="1"/>
    </xf>
    <xf numFmtId="0" fontId="100" fillId="0" borderId="386"/>
    <xf numFmtId="0" fontId="100" fillId="0" borderId="386"/>
    <xf numFmtId="0" fontId="100" fillId="0" borderId="386"/>
    <xf numFmtId="0" fontId="100" fillId="0" borderId="386"/>
    <xf numFmtId="4" fontId="60" fillId="46" borderId="388" applyNumberFormat="0" applyProtection="0">
      <alignment horizontal="right" vertical="center"/>
    </xf>
    <xf numFmtId="4" fontId="60" fillId="46" borderId="388" applyNumberFormat="0" applyProtection="0">
      <alignment horizontal="right" vertical="center"/>
    </xf>
    <xf numFmtId="4" fontId="100" fillId="0" borderId="386" applyNumberFormat="0" applyProtection="0">
      <alignment horizontal="right" vertical="center"/>
    </xf>
    <xf numFmtId="4" fontId="100" fillId="0" borderId="386" applyNumberFormat="0" applyProtection="0">
      <alignment horizontal="right" vertical="center"/>
    </xf>
    <xf numFmtId="4" fontId="100" fillId="0" borderId="386" applyNumberFormat="0" applyProtection="0">
      <alignment horizontal="right" vertical="center"/>
    </xf>
    <xf numFmtId="4" fontId="100" fillId="0" borderId="386"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60" fillId="46" borderId="388" applyNumberFormat="0" applyProtection="0">
      <alignment horizontal="right" vertical="center"/>
    </xf>
    <xf numFmtId="4" fontId="60" fillId="46" borderId="388" applyNumberFormat="0" applyProtection="0">
      <alignment horizontal="right" vertical="center"/>
    </xf>
    <xf numFmtId="0" fontId="53" fillId="0" borderId="392" applyNumberFormat="0" applyFill="0" applyAlignment="0" applyProtection="0"/>
    <xf numFmtId="0" fontId="79" fillId="0" borderId="393" applyNumberFormat="0" applyFill="0" applyAlignment="0" applyProtection="0"/>
    <xf numFmtId="4" fontId="5" fillId="91" borderId="389" applyNumberFormat="0" applyProtection="0">
      <alignment horizontal="left" vertical="center" indent="1"/>
    </xf>
    <xf numFmtId="4" fontId="58" fillId="90" borderId="386" applyNumberFormat="0" applyProtection="0">
      <alignment horizontal="left" vertical="center" indent="1"/>
    </xf>
    <xf numFmtId="4" fontId="5" fillId="91" borderId="389" applyNumberFormat="0" applyProtection="0">
      <alignment horizontal="left" vertical="center" indent="1"/>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8" fillId="90" borderId="386" applyNumberFormat="0" applyProtection="0">
      <alignment horizontal="left" vertical="center" indent="1"/>
    </xf>
    <xf numFmtId="4" fontId="95" fillId="44" borderId="386" applyNumberFormat="0" applyProtection="0">
      <alignment horizontal="right" vertical="center"/>
    </xf>
    <xf numFmtId="4" fontId="95" fillId="44" borderId="386" applyNumberFormat="0" applyProtection="0">
      <alignment horizontal="right" vertical="center"/>
    </xf>
    <xf numFmtId="4" fontId="63" fillId="36" borderId="387" applyNumberFormat="0" applyProtection="0">
      <alignment horizontal="right" vertical="center"/>
    </xf>
    <xf numFmtId="4" fontId="63" fillId="34" borderId="387" applyNumberFormat="0" applyProtection="0">
      <alignment horizontal="right" vertical="center"/>
    </xf>
    <xf numFmtId="0" fontId="9" fillId="0" borderId="379">
      <alignment horizontal="left" vertical="center"/>
    </xf>
    <xf numFmtId="10" fontId="63" fillId="40" borderId="390" applyNumberFormat="0" applyBorder="0" applyAlignment="0" applyProtection="0"/>
    <xf numFmtId="4" fontId="53" fillId="41" borderId="388" applyNumberFormat="0" applyProtection="0">
      <alignment vertical="center"/>
    </xf>
    <xf numFmtId="4" fontId="56" fillId="42" borderId="388" applyNumberFormat="0" applyProtection="0">
      <alignment vertical="center"/>
    </xf>
    <xf numFmtId="4" fontId="53" fillId="42" borderId="388" applyNumberFormat="0" applyProtection="0">
      <alignment horizontal="left" vertical="center" indent="1"/>
    </xf>
    <xf numFmtId="0" fontId="53" fillId="42" borderId="388" applyNumberFormat="0" applyProtection="0">
      <alignment horizontal="left" vertical="top" indent="1"/>
    </xf>
    <xf numFmtId="4" fontId="55" fillId="30"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0" fontId="73" fillId="77" borderId="394" applyNumberFormat="0" applyAlignment="0" applyProtection="0"/>
    <xf numFmtId="4" fontId="60" fillId="46" borderId="388" applyNumberFormat="0" applyProtection="0">
      <alignment horizontal="right" vertical="center"/>
    </xf>
    <xf numFmtId="0" fontId="63" fillId="77" borderId="387" applyNumberFormat="0" applyProtection="0">
      <alignment horizontal="left" vertical="center" indent="1"/>
    </xf>
    <xf numFmtId="0" fontId="63" fillId="93" borderId="387"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63" fillId="93" borderId="387" applyNumberFormat="0" applyProtection="0">
      <alignment horizontal="left" vertical="center" indent="1"/>
    </xf>
    <xf numFmtId="0" fontId="63" fillId="94" borderId="387"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63" fillId="94" borderId="387" applyNumberFormat="0" applyProtection="0">
      <alignment horizontal="left" vertical="center" indent="1"/>
    </xf>
    <xf numFmtId="4" fontId="63" fillId="48" borderId="389" applyNumberFormat="0" applyProtection="0">
      <alignment horizontal="left" vertical="center" indent="1"/>
    </xf>
    <xf numFmtId="4" fontId="63" fillId="48" borderId="389" applyNumberFormat="0" applyProtection="0">
      <alignment horizontal="left" vertical="center" indent="1"/>
    </xf>
    <xf numFmtId="4" fontId="63" fillId="46" borderId="389" applyNumberFormat="0" applyProtection="0">
      <alignment horizontal="left" vertical="center" indent="1"/>
    </xf>
    <xf numFmtId="4" fontId="63" fillId="46" borderId="389" applyNumberFormat="0" applyProtection="0">
      <alignment horizontal="left" vertical="center" indent="1"/>
    </xf>
    <xf numFmtId="4" fontId="63" fillId="48" borderId="387" applyNumberFormat="0" applyProtection="0">
      <alignment horizontal="right" vertical="center"/>
    </xf>
    <xf numFmtId="4" fontId="63" fillId="48" borderId="387"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98" fillId="51" borderId="390" applyNumberFormat="0" applyProtection="0">
      <alignment horizontal="right" vertical="center"/>
    </xf>
    <xf numFmtId="4" fontId="5" fillId="91" borderId="389" applyNumberFormat="0" applyProtection="0">
      <alignment horizontal="left" vertical="center" indent="1"/>
    </xf>
    <xf numFmtId="0" fontId="73" fillId="77" borderId="394" applyNumberFormat="0" applyAlignment="0" applyProtection="0"/>
    <xf numFmtId="0" fontId="74" fillId="78" borderId="387" applyNumberFormat="0" applyAlignment="0" applyProtection="0"/>
    <xf numFmtId="4" fontId="5" fillId="91" borderId="389"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63" fillId="32" borderId="387" applyNumberFormat="0" applyProtection="0">
      <alignment horizontal="right" vertical="center"/>
    </xf>
    <xf numFmtId="4" fontId="63" fillId="32" borderId="387"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36" borderId="387"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63" fillId="34" borderId="387"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97" fillId="42" borderId="387" applyNumberFormat="0" applyProtection="0">
      <alignment vertical="center"/>
    </xf>
    <xf numFmtId="4" fontId="97" fillId="42" borderId="387"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0" fontId="94" fillId="78" borderId="398" applyNumberFormat="0" applyAlignment="0" applyProtection="0"/>
    <xf numFmtId="0" fontId="52" fillId="85" borderId="397" applyNumberForma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 fillId="72" borderId="396" applyNumberFormat="0" applyFont="0" applyAlignment="0" applyProtection="0"/>
    <xf numFmtId="0" fontId="9" fillId="0" borderId="379">
      <alignment horizontal="left" vertical="center"/>
    </xf>
    <xf numFmtId="10" fontId="63" fillId="40" borderId="390" applyNumberFormat="0" applyBorder="0" applyAlignment="0" applyProtection="0"/>
    <xf numFmtId="10" fontId="63" fillId="40" borderId="390" applyNumberFormat="0" applyBorder="0" applyAlignment="0" applyProtection="0"/>
    <xf numFmtId="10" fontId="63" fillId="40" borderId="390" applyNumberFormat="0" applyBorder="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5" fillId="72" borderId="396"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2" fillId="85" borderId="397" applyNumberFormat="0" applyAlignment="0" applyProtection="0"/>
    <xf numFmtId="0" fontId="94" fillId="78" borderId="398" applyNumberFormat="0" applyAlignment="0" applyProtection="0"/>
    <xf numFmtId="4" fontId="53" fillId="41" borderId="388"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53" fillId="42" borderId="388"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53" fillId="42" borderId="388" applyNumberFormat="0" applyProtection="0">
      <alignment horizontal="left" vertical="center" indent="1"/>
    </xf>
    <xf numFmtId="0" fontId="53" fillId="42"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30" borderId="388"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1" borderId="388"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5" borderId="388"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55" fillId="33" borderId="388"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4" borderId="388"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7" borderId="388"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6" borderId="388"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44" borderId="388"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32" borderId="388"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0" fontId="74" fillId="78" borderId="387" applyNumberFormat="0" applyAlignment="0" applyProtection="0"/>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102" fillId="52" borderId="389" applyNumberFormat="0" applyProtection="0">
      <alignment horizontal="left" vertical="center" indent="1"/>
    </xf>
    <xf numFmtId="4" fontId="102" fillId="52" borderId="389" applyNumberFormat="0" applyProtection="0">
      <alignment horizontal="left" vertical="center" indent="1"/>
    </xf>
    <xf numFmtId="4" fontId="60" fillId="46" borderId="388"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63" fillId="77" borderId="387" applyNumberFormat="0" applyProtection="0">
      <alignment horizontal="left" vertical="center" indent="1"/>
    </xf>
    <xf numFmtId="0" fontId="63" fillId="46" borderId="387"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63" fillId="46" borderId="387" applyNumberFormat="0" applyProtection="0">
      <alignment horizontal="left" vertical="center" indent="1"/>
    </xf>
    <xf numFmtId="0" fontId="64" fillId="91" borderId="391" applyBorder="0"/>
    <xf numFmtId="4" fontId="100" fillId="0" borderId="386" applyNumberFormat="0" applyProtection="0">
      <alignment vertical="center"/>
    </xf>
    <xf numFmtId="4" fontId="100" fillId="0" borderId="386"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5" fillId="0" borderId="390"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5" fillId="51" borderId="390" applyNumberFormat="0" applyProtection="0">
      <alignment horizontal="center" vertical="center" wrapTex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2" fillId="52" borderId="389" applyNumberFormat="0" applyProtection="0">
      <alignment horizontal="left" vertical="center" indent="1"/>
    </xf>
    <xf numFmtId="4" fontId="102" fillId="52" borderId="389" applyNumberFormat="0" applyProtection="0">
      <alignment horizontal="left" vertical="center" indent="1"/>
    </xf>
    <xf numFmtId="0" fontId="63" fillId="98" borderId="390"/>
    <xf numFmtId="0" fontId="100" fillId="0" borderId="386"/>
    <xf numFmtId="0" fontId="100" fillId="0" borderId="386"/>
    <xf numFmtId="0" fontId="63" fillId="98" borderId="390"/>
    <xf numFmtId="4" fontId="100" fillId="0" borderId="386" applyNumberFormat="0" applyProtection="0">
      <alignment horizontal="right" vertical="center"/>
    </xf>
    <xf numFmtId="4" fontId="100" fillId="0" borderId="386"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53" fillId="0" borderId="392" applyNumberFormat="0" applyFill="0" applyAlignment="0" applyProtection="0"/>
    <xf numFmtId="0" fontId="79" fillId="0" borderId="393" applyNumberFormat="0" applyFill="0" applyAlignment="0" applyProtection="0"/>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4" fontId="58" fillId="42" borderId="388" applyNumberFormat="0" applyProtection="0">
      <alignment vertical="center"/>
    </xf>
    <xf numFmtId="4" fontId="58" fillId="42" borderId="388" applyNumberFormat="0" applyProtection="0">
      <alignment vertical="center"/>
    </xf>
    <xf numFmtId="4" fontId="117" fillId="42" borderId="388" applyNumberFormat="0" applyProtection="0">
      <alignment vertical="center"/>
    </xf>
    <xf numFmtId="4" fontId="58" fillId="42" borderId="388" applyNumberFormat="0" applyProtection="0">
      <alignment horizontal="left" vertical="center" indent="1"/>
    </xf>
    <xf numFmtId="4" fontId="58" fillId="42" borderId="388" applyNumberFormat="0" applyProtection="0">
      <alignment horizontal="left" vertical="center" indent="1"/>
    </xf>
    <xf numFmtId="0" fontId="58" fillId="42" borderId="388" applyNumberFormat="0" applyProtection="0">
      <alignment horizontal="left" vertical="top" indent="1"/>
    </xf>
    <xf numFmtId="4" fontId="95" fillId="0" borderId="390" applyNumberFormat="0" applyProtection="0">
      <alignment horizontal="left" vertical="center" indent="1"/>
    </xf>
    <xf numFmtId="4" fontId="95" fillId="104" borderId="388" applyNumberFormat="0" applyProtection="0">
      <alignment horizontal="right" vertical="center"/>
    </xf>
    <xf numFmtId="4" fontId="95" fillId="105" borderId="388" applyNumberFormat="0" applyProtection="0">
      <alignment horizontal="right" vertical="center"/>
    </xf>
    <xf numFmtId="4" fontId="95" fillId="106" borderId="388" applyNumberFormat="0" applyProtection="0">
      <alignment horizontal="right" vertical="center"/>
    </xf>
    <xf numFmtId="4" fontId="95" fillId="100" borderId="388" applyNumberFormat="0" applyProtection="0">
      <alignment horizontal="right" vertical="center"/>
    </xf>
    <xf numFmtId="4" fontId="95" fillId="107" borderId="388" applyNumberFormat="0" applyProtection="0">
      <alignment horizontal="right" vertical="center"/>
    </xf>
    <xf numFmtId="4" fontId="95" fillId="108" borderId="388" applyNumberFormat="0" applyProtection="0">
      <alignment horizontal="right" vertical="center"/>
    </xf>
    <xf numFmtId="4" fontId="95" fillId="109" borderId="388" applyNumberFormat="0" applyProtection="0">
      <alignment horizontal="right" vertical="center"/>
    </xf>
    <xf numFmtId="4" fontId="95" fillId="110" borderId="388" applyNumberFormat="0" applyProtection="0">
      <alignment horizontal="right" vertical="center"/>
    </xf>
    <xf numFmtId="4" fontId="95" fillId="102" borderId="388" applyNumberFormat="0" applyProtection="0">
      <alignment horizontal="right" vertical="center"/>
    </xf>
    <xf numFmtId="4" fontId="95" fillId="0" borderId="390" applyNumberFormat="0" applyProtection="0">
      <alignment horizontal="left" vertical="center" indent="1"/>
    </xf>
    <xf numFmtId="0" fontId="64" fillId="0" borderId="389" applyNumberFormat="0" applyProtection="0">
      <alignment horizontal="left" vertical="center" indent="1"/>
    </xf>
    <xf numFmtId="0" fontId="64" fillId="0" borderId="389" applyNumberFormat="0" applyProtection="0">
      <alignment horizontal="left" vertical="center" indent="1"/>
    </xf>
    <xf numFmtId="0" fontId="63" fillId="47" borderId="388" applyNumberFormat="0" applyProtection="0">
      <alignment horizontal="left" vertical="top" indent="1"/>
    </xf>
    <xf numFmtId="0" fontId="64" fillId="0" borderId="390" applyNumberFormat="0" applyProtection="0">
      <alignment horizontal="left" vertical="center" indent="1"/>
    </xf>
    <xf numFmtId="0" fontId="64" fillId="0" borderId="390" applyNumberFormat="0" applyProtection="0">
      <alignment horizontal="left" vertical="center" indent="1"/>
    </xf>
    <xf numFmtId="0" fontId="63" fillId="43" borderId="388" applyNumberFormat="0" applyProtection="0">
      <alignment horizontal="left" vertical="top" indent="1"/>
    </xf>
    <xf numFmtId="0" fontId="64" fillId="0" borderId="390" applyNumberFormat="0" applyProtection="0">
      <alignment horizontal="left" vertical="center" indent="1"/>
    </xf>
    <xf numFmtId="0" fontId="63" fillId="49" borderId="388" applyNumberFormat="0" applyProtection="0">
      <alignment horizontal="left" vertical="top" indent="1"/>
    </xf>
    <xf numFmtId="0" fontId="64" fillId="0" borderId="390" applyNumberFormat="0" applyProtection="0">
      <alignment horizontal="left" vertical="center" indent="1"/>
    </xf>
    <xf numFmtId="0" fontId="63" fillId="50" borderId="388" applyNumberFormat="0" applyProtection="0">
      <alignment horizontal="left" vertical="top" indent="1"/>
    </xf>
    <xf numFmtId="4" fontId="95" fillId="40" borderId="388" applyNumberFormat="0" applyProtection="0">
      <alignment vertical="center"/>
    </xf>
    <xf numFmtId="4" fontId="96" fillId="40" borderId="388" applyNumberFormat="0" applyProtection="0">
      <alignment vertical="center"/>
    </xf>
    <xf numFmtId="4" fontId="95" fillId="40" borderId="388" applyNumberFormat="0" applyProtection="0">
      <alignment horizontal="left" vertical="center" indent="1"/>
    </xf>
    <xf numFmtId="0" fontId="95" fillId="40" borderId="388" applyNumberFormat="0" applyProtection="0">
      <alignment horizontal="left" vertical="top" indent="1"/>
    </xf>
    <xf numFmtId="4" fontId="96" fillId="50" borderId="388" applyNumberFormat="0" applyProtection="0">
      <alignment horizontal="right" vertical="center"/>
    </xf>
    <xf numFmtId="4" fontId="118" fillId="0" borderId="390" applyNumberFormat="0" applyProtection="0">
      <alignment horizontal="center" vertical="center" wrapText="1"/>
    </xf>
    <xf numFmtId="4" fontId="118" fillId="0" borderId="390" applyNumberFormat="0" applyProtection="0">
      <alignment horizontal="center" vertical="center" wrapText="1"/>
    </xf>
    <xf numFmtId="0" fontId="95" fillId="0" borderId="390" applyNumberFormat="0" applyProtection="0">
      <alignment horizontal="center" vertical="center" wrapText="1"/>
    </xf>
    <xf numFmtId="0" fontId="58" fillId="0" borderId="390" applyNumberFormat="0" applyProtection="0">
      <alignment horizontal="center" vertical="center" wrapText="1"/>
    </xf>
    <xf numFmtId="0" fontId="95" fillId="0" borderId="390" applyNumberFormat="0" applyProtection="0">
      <alignment horizontal="center" vertical="center" wrapText="1"/>
    </xf>
    <xf numFmtId="4" fontId="103" fillId="0" borderId="390" applyNumberFormat="0" applyProtection="0">
      <alignment horizontal="left" vertical="center" indent="1"/>
    </xf>
    <xf numFmtId="4" fontId="119" fillId="50" borderId="388" applyNumberFormat="0" applyProtection="0">
      <alignment horizontal="right" vertical="center"/>
    </xf>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4" fontId="95" fillId="92" borderId="386" applyNumberFormat="0" applyProtection="0">
      <alignment horizontal="left" vertical="center" indent="1"/>
    </xf>
    <xf numFmtId="4" fontId="99" fillId="93" borderId="386" applyNumberFormat="0" applyProtection="0">
      <alignment horizontal="left" vertical="center" indent="1"/>
    </xf>
    <xf numFmtId="0" fontId="5" fillId="96" borderId="390" applyNumberFormat="0">
      <protection locked="0"/>
    </xf>
    <xf numFmtId="0" fontId="5" fillId="96" borderId="390" applyNumberFormat="0">
      <protection locked="0"/>
    </xf>
    <xf numFmtId="0" fontId="95" fillId="48" borderId="388" applyNumberFormat="0" applyProtection="0">
      <alignment horizontal="left" vertical="top" indent="1"/>
    </xf>
    <xf numFmtId="0" fontId="63" fillId="98" borderId="390"/>
    <xf numFmtId="0" fontId="63" fillId="98" borderId="390"/>
    <xf numFmtId="0" fontId="58" fillId="41" borderId="388" applyNumberFormat="0" applyProtection="0">
      <alignment horizontal="left" vertical="top" indent="1"/>
    </xf>
    <xf numFmtId="0" fontId="89" fillId="73" borderId="387" applyNumberFormat="0" applyAlignment="0" applyProtection="0"/>
    <xf numFmtId="4" fontId="53" fillId="42" borderId="388" applyNumberFormat="0" applyProtection="0">
      <alignment horizontal="left" vertical="center" indent="1"/>
    </xf>
    <xf numFmtId="0" fontId="63" fillId="72" borderId="387" applyNumberFormat="0" applyFont="0" applyAlignment="0" applyProtection="0"/>
    <xf numFmtId="4" fontId="53" fillId="41" borderId="388" applyNumberFormat="0" applyProtection="0">
      <alignment vertical="center"/>
    </xf>
    <xf numFmtId="4" fontId="56" fillId="42" borderId="388" applyNumberFormat="0" applyProtection="0">
      <alignment vertical="center"/>
    </xf>
    <xf numFmtId="4" fontId="53" fillId="42" borderId="388" applyNumberFormat="0" applyProtection="0">
      <alignment horizontal="left" vertical="center" indent="1"/>
    </xf>
    <xf numFmtId="0" fontId="53" fillId="42" borderId="388" applyNumberFormat="0" applyProtection="0">
      <alignment horizontal="left" vertical="top" indent="1"/>
    </xf>
    <xf numFmtId="4" fontId="63" fillId="88" borderId="387" applyNumberFormat="0" applyProtection="0">
      <alignment horizontal="right" vertical="center"/>
    </xf>
    <xf numFmtId="4" fontId="55" fillId="30"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4" fontId="95" fillId="34" borderId="386" applyNumberFormat="0" applyProtection="0">
      <alignment horizontal="right" vertical="center"/>
    </xf>
    <xf numFmtId="4" fontId="55" fillId="34" borderId="388" applyNumberFormat="0" applyProtection="0">
      <alignment horizontal="right" vertical="center"/>
    </xf>
    <xf numFmtId="4" fontId="63" fillId="37" borderId="387" applyNumberFormat="0" applyProtection="0">
      <alignment horizontal="right" vertical="center"/>
    </xf>
    <xf numFmtId="4" fontId="55" fillId="48" borderId="388" applyNumberFormat="0" applyProtection="0">
      <alignment horizontal="right" vertical="center"/>
    </xf>
    <xf numFmtId="4" fontId="95" fillId="44" borderId="386" applyNumberFormat="0" applyProtection="0">
      <alignment horizontal="right" vertical="center"/>
    </xf>
    <xf numFmtId="0" fontId="5" fillId="47" borderId="388" applyNumberFormat="0" applyProtection="0">
      <alignment horizontal="left" vertical="center" indent="1"/>
    </xf>
    <xf numFmtId="0" fontId="5" fillId="47" borderId="388" applyNumberFormat="0" applyProtection="0">
      <alignment horizontal="left" vertical="top" indent="1"/>
    </xf>
    <xf numFmtId="0" fontId="5" fillId="43" borderId="388" applyNumberFormat="0" applyProtection="0">
      <alignment horizontal="left" vertical="center" indent="1"/>
    </xf>
    <xf numFmtId="0" fontId="5" fillId="43" borderId="388" applyNumberFormat="0" applyProtection="0">
      <alignment horizontal="left" vertical="top" indent="1"/>
    </xf>
    <xf numFmtId="0" fontId="5" fillId="49" borderId="388" applyNumberFormat="0" applyProtection="0">
      <alignment horizontal="left" vertical="center" indent="1"/>
    </xf>
    <xf numFmtId="0" fontId="5" fillId="49" borderId="388" applyNumberFormat="0" applyProtection="0">
      <alignment horizontal="left" vertical="top" indent="1"/>
    </xf>
    <xf numFmtId="0" fontId="5" fillId="50" borderId="388" applyNumberFormat="0" applyProtection="0">
      <alignment horizontal="left" vertical="center" indent="1"/>
    </xf>
    <xf numFmtId="0" fontId="5" fillId="50" borderId="388" applyNumberFormat="0" applyProtection="0">
      <alignment horizontal="left" vertical="top" indent="1"/>
    </xf>
    <xf numFmtId="4" fontId="55" fillId="40" borderId="388" applyNumberFormat="0" applyProtection="0">
      <alignment vertical="center"/>
    </xf>
    <xf numFmtId="4" fontId="57" fillId="40" borderId="388" applyNumberFormat="0" applyProtection="0">
      <alignment vertical="center"/>
    </xf>
    <xf numFmtId="4" fontId="55" fillId="40" borderId="388" applyNumberFormat="0" applyProtection="0">
      <alignment horizontal="left" vertical="center" indent="1"/>
    </xf>
    <xf numFmtId="0" fontId="55" fillId="40" borderId="388" applyNumberFormat="0" applyProtection="0">
      <alignment horizontal="left" vertical="top" indent="1"/>
    </xf>
    <xf numFmtId="4" fontId="55" fillId="46" borderId="388" applyNumberFormat="0" applyProtection="0">
      <alignment horizontal="right" vertical="center"/>
    </xf>
    <xf numFmtId="4" fontId="57" fillId="46" borderId="388" applyNumberFormat="0" applyProtection="0">
      <alignment horizontal="right" vertical="center"/>
    </xf>
    <xf numFmtId="4" fontId="58" fillId="51" borderId="370" applyNumberFormat="0" applyProtection="0">
      <alignment horizontal="center" vertical="center" wrapText="1"/>
    </xf>
    <xf numFmtId="0" fontId="55" fillId="43" borderId="388" applyNumberFormat="0" applyProtection="0">
      <alignment horizontal="left" vertical="top" indent="1"/>
    </xf>
    <xf numFmtId="4" fontId="60" fillId="46" borderId="388" applyNumberFormat="0" applyProtection="0">
      <alignment horizontal="right" vertical="center"/>
    </xf>
    <xf numFmtId="0" fontId="52" fillId="85" borderId="397" applyNumberFormat="0" applyAlignment="0" applyProtection="0"/>
    <xf numFmtId="0" fontId="53" fillId="42" borderId="388" applyNumberFormat="0" applyProtection="0">
      <alignment horizontal="left" vertical="top" indent="1"/>
    </xf>
    <xf numFmtId="4" fontId="63" fillId="42" borderId="387" applyNumberFormat="0" applyProtection="0">
      <alignment horizontal="left" vertical="center" indent="1"/>
    </xf>
    <xf numFmtId="4" fontId="53" fillId="42" borderId="388" applyNumberFormat="0" applyProtection="0">
      <alignment horizontal="left" vertical="center" indent="1"/>
    </xf>
    <xf numFmtId="0" fontId="55" fillId="43" borderId="388" applyNumberFormat="0" applyProtection="0">
      <alignment horizontal="centerContinuous" vertical="top"/>
    </xf>
    <xf numFmtId="0" fontId="73" fillId="77" borderId="394" applyNumberFormat="0" applyAlignment="0" applyProtection="0"/>
    <xf numFmtId="0" fontId="74" fillId="78"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90" fillId="82" borderId="395" applyNumberFormat="0" applyAlignment="0" applyProtection="0"/>
    <xf numFmtId="0" fontId="90" fillId="82" borderId="395" applyNumberFormat="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89" fillId="73" borderId="387" applyNumberFormat="0" applyAlignment="0" applyProtection="0"/>
    <xf numFmtId="0" fontId="74" fillId="78" borderId="387" applyNumberFormat="0" applyAlignment="0" applyProtection="0"/>
    <xf numFmtId="0" fontId="5" fillId="72" borderId="396" applyNumberFormat="0" applyFont="0" applyAlignment="0" applyProtection="0"/>
    <xf numFmtId="0" fontId="5" fillId="72" borderId="396"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2" fillId="85" borderId="397" applyNumberFormat="0" applyAlignment="0" applyProtection="0"/>
    <xf numFmtId="0" fontId="94" fillId="78" borderId="398" applyNumberFormat="0" applyAlignment="0" applyProtection="0"/>
    <xf numFmtId="4" fontId="95" fillId="41" borderId="386" applyNumberFormat="0" applyProtection="0">
      <alignment vertical="center"/>
    </xf>
    <xf numFmtId="4" fontId="63" fillId="41" borderId="387"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96" fillId="41" borderId="386" applyNumberFormat="0" applyProtection="0">
      <alignment vertical="center"/>
    </xf>
    <xf numFmtId="4" fontId="56" fillId="42" borderId="388" applyNumberFormat="0" applyProtection="0">
      <alignment vertical="center"/>
    </xf>
    <xf numFmtId="4" fontId="56" fillId="42" borderId="388" applyNumberFormat="0" applyProtection="0">
      <alignment vertical="center"/>
    </xf>
    <xf numFmtId="4" fontId="95" fillId="41" borderId="386" applyNumberFormat="0" applyProtection="0">
      <alignment horizontal="left" vertical="center" indent="1"/>
    </xf>
    <xf numFmtId="4" fontId="63" fillId="42" borderId="387" applyNumberFormat="0" applyProtection="0">
      <alignment horizontal="left" vertical="center" indent="1"/>
    </xf>
    <xf numFmtId="0" fontId="74" fillId="78" borderId="387" applyNumberFormat="0" applyAlignment="0" applyProtection="0"/>
    <xf numFmtId="0" fontId="73" fillId="77" borderId="394" applyNumberFormat="0" applyAlignment="0" applyProtection="0"/>
    <xf numFmtId="4" fontId="95" fillId="41" borderId="386" applyNumberFormat="0" applyProtection="0">
      <alignment vertical="center"/>
    </xf>
    <xf numFmtId="4" fontId="55" fillId="30" borderId="388" applyNumberFormat="0" applyProtection="0">
      <alignment horizontal="right" vertical="center"/>
    </xf>
    <xf numFmtId="4" fontId="63" fillId="87" borderId="387" applyNumberFormat="0" applyProtection="0">
      <alignment horizontal="left" vertical="center" indent="1"/>
    </xf>
    <xf numFmtId="0" fontId="53" fillId="42" borderId="388" applyNumberFormat="0" applyProtection="0">
      <alignment horizontal="left" vertical="top" indent="1"/>
    </xf>
    <xf numFmtId="0" fontId="58" fillId="41" borderId="388" applyNumberFormat="0" applyProtection="0">
      <alignment horizontal="left" vertical="top"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4" fontId="63" fillId="42" borderId="387" applyNumberFormat="0" applyProtection="0">
      <alignment horizontal="left" vertical="center" indent="1"/>
    </xf>
    <xf numFmtId="4" fontId="58" fillId="42" borderId="388" applyNumberFormat="0" applyProtection="0">
      <alignment horizontal="left" vertical="center" indent="1"/>
    </xf>
    <xf numFmtId="4" fontId="58" fillId="42" borderId="388" applyNumberFormat="0" applyProtection="0">
      <alignment horizontal="left" vertical="center" indent="1"/>
    </xf>
    <xf numFmtId="4" fontId="56" fillId="42" borderId="388" applyNumberFormat="0" applyProtection="0">
      <alignment vertical="center"/>
    </xf>
    <xf numFmtId="4" fontId="56" fillId="42" borderId="388"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63" fillId="41" borderId="387" applyNumberFormat="0" applyProtection="0">
      <alignment vertical="center"/>
    </xf>
    <xf numFmtId="4" fontId="58" fillId="42" borderId="388" applyNumberFormat="0" applyProtection="0">
      <alignment vertical="center"/>
    </xf>
    <xf numFmtId="0" fontId="94" fillId="78" borderId="398" applyNumberFormat="0" applyAlignment="0" applyProtection="0"/>
    <xf numFmtId="0" fontId="94" fillId="78" borderId="398" applyNumberFormat="0" applyAlignment="0" applyProtection="0"/>
    <xf numFmtId="0" fontId="52" fillId="85" borderId="397" applyNumberForma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5" fillId="72" borderId="396" applyNumberFormat="0" applyFon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74" fillId="78" borderId="387" applyNumberFormat="0" applyAlignment="0" applyProtection="0"/>
    <xf numFmtId="0" fontId="63" fillId="72" borderId="387" applyNumberFormat="0" applyFont="0" applyAlignment="0" applyProtection="0"/>
    <xf numFmtId="0" fontId="5" fillId="72" borderId="396"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90" fillId="82" borderId="395" applyNumberFormat="0" applyAlignment="0" applyProtection="0"/>
    <xf numFmtId="0" fontId="9" fillId="0" borderId="399">
      <alignment horizontal="left" vertical="center"/>
    </xf>
    <xf numFmtId="0" fontId="90" fillId="82" borderId="395" applyNumberFormat="0" applyAlignment="0" applyProtection="0"/>
    <xf numFmtId="0" fontId="89" fillId="73" borderId="387" applyNumberForma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2" fillId="85" borderId="397" applyNumberFormat="0" applyAlignment="0" applyProtection="0"/>
    <xf numFmtId="0" fontId="94" fillId="78" borderId="398" applyNumberFormat="0" applyAlignment="0" applyProtection="0"/>
    <xf numFmtId="4" fontId="53" fillId="42" borderId="388" applyNumberFormat="0" applyProtection="0">
      <alignment horizontal="left" vertical="center" indent="1"/>
    </xf>
    <xf numFmtId="0" fontId="53" fillId="42" borderId="388" applyNumberFormat="0" applyProtection="0">
      <alignment horizontal="left" vertical="top" indent="1"/>
    </xf>
    <xf numFmtId="0" fontId="53" fillId="42" borderId="388" applyNumberFormat="0" applyProtection="0">
      <alignment horizontal="left" vertical="top" indent="1"/>
    </xf>
    <xf numFmtId="0" fontId="53" fillId="42" borderId="388" applyNumberFormat="0" applyProtection="0">
      <alignment horizontal="left" vertical="top"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95" fillId="30" borderId="386"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0" borderId="388" applyNumberFormat="0" applyProtection="0">
      <alignment horizontal="right" vertical="center"/>
    </xf>
    <xf numFmtId="4" fontId="55" fillId="30" borderId="388" applyNumberFormat="0" applyProtection="0">
      <alignment horizontal="right" vertical="center"/>
    </xf>
    <xf numFmtId="4" fontId="55" fillId="31" borderId="388" applyNumberFormat="0" applyProtection="0">
      <alignment horizontal="right" vertical="center"/>
    </xf>
    <xf numFmtId="4" fontId="55" fillId="31" borderId="388" applyNumberFormat="0" applyProtection="0">
      <alignment horizontal="right" vertical="center"/>
    </xf>
    <xf numFmtId="4" fontId="95" fillId="31" borderId="386" applyNumberFormat="0" applyProtection="0">
      <alignment horizontal="right" vertical="center"/>
    </xf>
    <xf numFmtId="4" fontId="53" fillId="41" borderId="388" applyNumberFormat="0" applyProtection="0">
      <alignmen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63" fillId="41" borderId="387" applyNumberFormat="0" applyProtection="0">
      <alignment vertical="center"/>
    </xf>
    <xf numFmtId="4" fontId="63" fillId="41" borderId="387"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95" fillId="31" borderId="386" applyNumberFormat="0" applyProtection="0">
      <alignment horizontal="right" vertical="center"/>
    </xf>
    <xf numFmtId="4" fontId="63" fillId="88" borderId="387" applyNumberFormat="0" applyProtection="0">
      <alignment horizontal="right" vertical="center"/>
    </xf>
    <xf numFmtId="4" fontId="97" fillId="42" borderId="387" applyNumberFormat="0" applyProtection="0">
      <alignment vertical="center"/>
    </xf>
    <xf numFmtId="4" fontId="97" fillId="42" borderId="387" applyNumberFormat="0" applyProtection="0">
      <alignment vertical="center"/>
    </xf>
    <xf numFmtId="4" fontId="53" fillId="42" borderId="388" applyNumberFormat="0" applyProtection="0">
      <alignment horizontal="left" vertical="center" indent="1"/>
    </xf>
    <xf numFmtId="4" fontId="63" fillId="88" borderId="387" applyNumberFormat="0" applyProtection="0">
      <alignment horizontal="right" vertical="center"/>
    </xf>
    <xf numFmtId="4" fontId="63" fillId="88" borderId="387" applyNumberFormat="0" applyProtection="0">
      <alignment horizontal="right" vertical="center"/>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53" fillId="42" borderId="388" applyNumberFormat="0" applyProtection="0">
      <alignment horizontal="left" vertical="center" indent="1"/>
    </xf>
    <xf numFmtId="0" fontId="53" fillId="42"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4" fontId="55" fillId="31"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30" borderId="388" applyNumberFormat="0" applyProtection="0">
      <alignment horizontal="right" vertical="center"/>
    </xf>
    <xf numFmtId="4" fontId="63" fillId="35" borderId="389" applyNumberFormat="0" applyProtection="0">
      <alignment horizontal="right" vertical="center"/>
    </xf>
    <xf numFmtId="4" fontId="55" fillId="35" borderId="388"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95" fillId="33" borderId="386"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55" fillId="33" borderId="388"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4" borderId="388" applyNumberFormat="0" applyProtection="0">
      <alignment horizontal="right" vertical="center"/>
    </xf>
    <xf numFmtId="4" fontId="95" fillId="33" borderId="386" applyNumberFormat="0" applyProtection="0">
      <alignment horizontal="right" vertical="center"/>
    </xf>
    <xf numFmtId="4" fontId="63" fillId="33" borderId="387"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7" borderId="388"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6" borderId="388" applyNumberFormat="0" applyProtection="0">
      <alignment horizontal="right" vertical="center"/>
    </xf>
    <xf numFmtId="4" fontId="63" fillId="33" borderId="387" applyNumberFormat="0" applyProtection="0">
      <alignment horizontal="right" vertical="center"/>
    </xf>
    <xf numFmtId="4" fontId="55" fillId="33" borderId="388"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44"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32" borderId="388" applyNumberFormat="0" applyProtection="0">
      <alignment horizontal="right" vertical="center"/>
    </xf>
    <xf numFmtId="4" fontId="55" fillId="34" borderId="388" applyNumberFormat="0" applyProtection="0">
      <alignment horizontal="right" vertical="center"/>
    </xf>
    <xf numFmtId="4" fontId="95" fillId="34" borderId="386"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95" fillId="34" borderId="386"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5" fillId="37" borderId="388"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63" fillId="37" borderId="387" applyNumberFormat="0" applyProtection="0">
      <alignment horizontal="right" vertical="center"/>
    </xf>
    <xf numFmtId="4" fontId="63" fillId="37" borderId="387" applyNumberFormat="0" applyProtection="0">
      <alignment horizontal="right" vertical="center"/>
    </xf>
    <xf numFmtId="4" fontId="5" fillId="91" borderId="389" applyNumberFormat="0" applyProtection="0">
      <alignment horizontal="left" vertical="center" indent="1"/>
    </xf>
    <xf numFmtId="4" fontId="55" fillId="37" borderId="388" applyNumberFormat="0" applyProtection="0">
      <alignment horizontal="right" vertical="center"/>
    </xf>
    <xf numFmtId="4" fontId="55" fillId="36" borderId="388" applyNumberFormat="0" applyProtection="0">
      <alignment horizontal="right" vertical="center"/>
    </xf>
    <xf numFmtId="4" fontId="55" fillId="36" borderId="388" applyNumberFormat="0" applyProtection="0">
      <alignment horizontal="right" vertical="center"/>
    </xf>
    <xf numFmtId="4" fontId="5" fillId="91" borderId="389" applyNumberFormat="0" applyProtection="0">
      <alignment horizontal="left" vertical="center" indent="1"/>
    </xf>
    <xf numFmtId="4" fontId="95" fillId="36" borderId="386"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98" fillId="51" borderId="370" applyNumberFormat="0" applyProtection="0">
      <alignment horizontal="right" vertical="center"/>
    </xf>
    <xf numFmtId="4" fontId="55" fillId="36"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44" borderId="388"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95" fillId="44" borderId="386" applyNumberFormat="0" applyProtection="0">
      <alignment horizontal="right" vertical="center"/>
    </xf>
    <xf numFmtId="4" fontId="95" fillId="44" borderId="386" applyNumberFormat="0" applyProtection="0">
      <alignment horizontal="right" vertical="center"/>
    </xf>
    <xf numFmtId="4" fontId="63" fillId="44" borderId="387" applyNumberFormat="0" applyProtection="0">
      <alignment horizontal="right" vertical="center"/>
    </xf>
    <xf numFmtId="4" fontId="63" fillId="46" borderId="389" applyNumberFormat="0" applyProtection="0">
      <alignment horizontal="left" vertical="center" indent="1"/>
    </xf>
    <xf numFmtId="4" fontId="63" fillId="44" borderId="387" applyNumberFormat="0" applyProtection="0">
      <alignment horizontal="right" vertical="center"/>
    </xf>
    <xf numFmtId="4" fontId="63" fillId="44" borderId="387" applyNumberFormat="0" applyProtection="0">
      <alignment horizontal="right" vertical="center"/>
    </xf>
    <xf numFmtId="4" fontId="55" fillId="44" borderId="388" applyNumberFormat="0" applyProtection="0">
      <alignment horizontal="right" vertical="center"/>
    </xf>
    <xf numFmtId="4" fontId="95" fillId="41" borderId="386" applyNumberFormat="0" applyProtection="0">
      <alignment vertical="center"/>
    </xf>
    <xf numFmtId="4" fontId="63" fillId="46" borderId="389" applyNumberFormat="0" applyProtection="0">
      <alignment horizontal="left" vertical="center" indent="1"/>
    </xf>
    <xf numFmtId="0" fontId="89" fillId="73" borderId="387" applyNumberFormat="0" applyAlignment="0" applyProtection="0"/>
    <xf numFmtId="4" fontId="63" fillId="48" borderId="389" applyNumberFormat="0" applyProtection="0">
      <alignment horizontal="left" vertical="center" indent="1"/>
    </xf>
    <xf numFmtId="4" fontId="63" fillId="41" borderId="387" applyNumberFormat="0" applyProtection="0">
      <alignment vertical="center"/>
    </xf>
    <xf numFmtId="4" fontId="97" fillId="42" borderId="387" applyNumberFormat="0" applyProtection="0">
      <alignment vertical="center"/>
    </xf>
    <xf numFmtId="4" fontId="63" fillId="48" borderId="389" applyNumberFormat="0" applyProtection="0">
      <alignment horizontal="left" vertical="center" indent="1"/>
    </xf>
    <xf numFmtId="4" fontId="63" fillId="42"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4" fontId="63" fillId="87" borderId="387"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8" fillId="41" borderId="388" applyNumberFormat="0" applyProtection="0">
      <alignment horizontal="left" vertical="top" indent="1"/>
    </xf>
    <xf numFmtId="0" fontId="5" fillId="50" borderId="388" applyNumberFormat="0" applyProtection="0">
      <alignment horizontal="left" vertical="center" indent="1"/>
    </xf>
    <xf numFmtId="0" fontId="53" fillId="42" borderId="388" applyNumberFormat="0" applyProtection="0">
      <alignment horizontal="left" vertical="top"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4" fontId="56" fillId="42" borderId="388" applyNumberFormat="0" applyProtection="0">
      <alignment vertical="center"/>
    </xf>
    <xf numFmtId="0" fontId="63" fillId="72" borderId="387" applyNumberFormat="0" applyFont="0" applyAlignment="0" applyProtection="0"/>
    <xf numFmtId="0" fontId="64" fillId="91" borderId="391" applyBorder="0"/>
    <xf numFmtId="4" fontId="55" fillId="40"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57" fillId="40" borderId="388" applyNumberFormat="0" applyProtection="0">
      <alignment vertical="center"/>
    </xf>
    <xf numFmtId="0" fontId="89" fillId="73" borderId="387" applyNumberFormat="0" applyAlignment="0" applyProtection="0"/>
    <xf numFmtId="4" fontId="55" fillId="40"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0" fontId="55" fillId="40"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55" fillId="46" borderId="388" applyNumberFormat="0" applyProtection="0">
      <alignment horizontal="right" vertical="center"/>
    </xf>
    <xf numFmtId="4" fontId="57" fillId="46" borderId="388"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48" borderId="388" applyNumberFormat="0" applyProtection="0">
      <alignment horizontal="left" vertical="center" indent="1"/>
    </xf>
    <xf numFmtId="0" fontId="55" fillId="43" borderId="388" applyNumberFormat="0" applyProtection="0">
      <alignment horizontal="left" vertical="top" indent="1"/>
    </xf>
    <xf numFmtId="0" fontId="55" fillId="43" borderId="388" applyNumberFormat="0" applyProtection="0">
      <alignment horizontal="left" vertical="top" indent="1"/>
    </xf>
    <xf numFmtId="0" fontId="55" fillId="43" borderId="388" applyNumberFormat="0" applyProtection="0">
      <alignment horizontal="centerContinuous" vertical="top"/>
    </xf>
    <xf numFmtId="0" fontId="95" fillId="48" borderId="388" applyNumberFormat="0" applyProtection="0">
      <alignment horizontal="left" vertical="top" indent="1"/>
    </xf>
    <xf numFmtId="0" fontId="95" fillId="48" borderId="388" applyNumberFormat="0" applyProtection="0">
      <alignment horizontal="left" vertical="top" indent="1"/>
    </xf>
    <xf numFmtId="0" fontId="55" fillId="43" borderId="388" applyNumberFormat="0" applyProtection="0">
      <alignment horizontal="centerContinuous" vertical="top"/>
    </xf>
    <xf numFmtId="0" fontId="89" fillId="73" borderId="387" applyNumberFormat="0" applyAlignment="0" applyProtection="0"/>
    <xf numFmtId="4" fontId="102" fillId="52" borderId="389" applyNumberFormat="0" applyProtection="0">
      <alignment horizontal="left" vertical="center" indent="1"/>
    </xf>
    <xf numFmtId="4" fontId="102" fillId="52" borderId="389" applyNumberFormat="0" applyProtection="0">
      <alignment horizontal="left" vertical="center" indent="1"/>
    </xf>
    <xf numFmtId="4" fontId="60" fillId="46" borderId="388"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53" fillId="0" borderId="392" applyNumberFormat="0" applyFill="0" applyAlignment="0" applyProtection="0"/>
    <xf numFmtId="0" fontId="79" fillId="0" borderId="393" applyNumberFormat="0" applyFill="0" applyAlignment="0" applyProtection="0"/>
    <xf numFmtId="4" fontId="63" fillId="42" borderId="387" applyNumberFormat="0" applyProtection="0">
      <alignment horizontal="left" vertical="center" indent="1"/>
    </xf>
    <xf numFmtId="0" fontId="89" fillId="73" borderId="387" applyNumberFormat="0" applyAlignment="0" applyProtection="0"/>
    <xf numFmtId="0" fontId="53" fillId="42" borderId="388" applyNumberFormat="0" applyProtection="0">
      <alignment horizontal="left" vertical="top" indent="1"/>
    </xf>
    <xf numFmtId="0" fontId="58" fillId="41" borderId="388" applyNumberFormat="0" applyProtection="0">
      <alignment horizontal="left" vertical="top" indent="1"/>
    </xf>
    <xf numFmtId="0" fontId="73" fillId="77" borderId="394" applyNumberFormat="0" applyAlignment="0" applyProtection="0"/>
    <xf numFmtId="0" fontId="73" fillId="77" borderId="394" applyNumberFormat="0" applyAlignment="0" applyProtection="0"/>
    <xf numFmtId="0" fontId="74" fillId="78" borderId="387" applyNumberFormat="0" applyAlignment="0" applyProtection="0"/>
    <xf numFmtId="0" fontId="74" fillId="78" borderId="387" applyNumberFormat="0" applyAlignment="0" applyProtection="0"/>
    <xf numFmtId="0" fontId="73" fillId="77" borderId="394"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63" fillId="72" borderId="387" applyNumberFormat="0" applyFont="0" applyAlignment="0" applyProtection="0"/>
    <xf numFmtId="0" fontId="63" fillId="72" borderId="387" applyNumberFormat="0" applyFont="0" applyAlignment="0" applyProtection="0"/>
    <xf numFmtId="4" fontId="58" fillId="42" borderId="388"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58" fillId="42" borderId="388" applyNumberFormat="0" applyProtection="0">
      <alignment horizontal="left" vertical="center" indent="1"/>
    </xf>
    <xf numFmtId="4" fontId="58" fillId="42" borderId="388"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0" fontId="74" fillId="78" borderId="387" applyNumberFormat="0" applyAlignment="0" applyProtection="0"/>
    <xf numFmtId="0" fontId="73" fillId="77" borderId="394" applyNumberFormat="0" applyAlignment="0" applyProtection="0"/>
    <xf numFmtId="4" fontId="95" fillId="41" borderId="386" applyNumberFormat="0" applyProtection="0">
      <alignment vertical="center"/>
    </xf>
    <xf numFmtId="0" fontId="73" fillId="77" borderId="394" applyNumberFormat="0" applyAlignment="0" applyProtection="0"/>
    <xf numFmtId="0" fontId="55" fillId="43" borderId="388" applyNumberFormat="0" applyProtection="0">
      <alignment horizontal="centerContinuous" vertical="top"/>
    </xf>
    <xf numFmtId="4" fontId="55" fillId="30" borderId="388" applyNumberFormat="0" applyProtection="0">
      <alignment horizontal="right" vertical="center"/>
    </xf>
    <xf numFmtId="4" fontId="63" fillId="87" borderId="387" applyNumberFormat="0" applyProtection="0">
      <alignment horizontal="left" vertical="center" indent="1"/>
    </xf>
    <xf numFmtId="0" fontId="58" fillId="41" borderId="388" applyNumberFormat="0" applyProtection="0">
      <alignment horizontal="left" vertical="top" indent="1"/>
    </xf>
    <xf numFmtId="0" fontId="58" fillId="41" borderId="388" applyNumberFormat="0" applyProtection="0">
      <alignment horizontal="left" vertical="top" indent="1"/>
    </xf>
    <xf numFmtId="4" fontId="63" fillId="42" borderId="387" applyNumberFormat="0" applyProtection="0">
      <alignment horizontal="left" vertical="center" indent="1"/>
    </xf>
    <xf numFmtId="4" fontId="53" fillId="41" borderId="388" applyNumberFormat="0" applyProtection="0">
      <alignment vertical="center"/>
    </xf>
    <xf numFmtId="4" fontId="53" fillId="41" borderId="388"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0" fontId="9" fillId="0" borderId="399">
      <alignment horizontal="left" vertical="center"/>
    </xf>
    <xf numFmtId="0" fontId="9" fillId="0" borderId="399">
      <alignment horizontal="left" vertical="center"/>
    </xf>
    <xf numFmtId="0" fontId="89" fillId="73" borderId="387" applyNumberFormat="0" applyAlignment="0" applyProtection="0"/>
    <xf numFmtId="0" fontId="89" fillId="73" borderId="387" applyNumberFormat="0" applyAlignment="0" applyProtection="0"/>
    <xf numFmtId="0" fontId="90" fillId="82" borderId="395" applyNumberFormat="0" applyAlignment="0" applyProtection="0"/>
    <xf numFmtId="0" fontId="90" fillId="82" borderId="395"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63" fillId="72" borderId="387" applyNumberFormat="0" applyFont="0" applyAlignment="0" applyProtection="0"/>
    <xf numFmtId="0" fontId="5" fillId="72" borderId="396" applyNumberFormat="0" applyFont="0" applyAlignment="0" applyProtection="0"/>
    <xf numFmtId="0" fontId="63" fillId="72" borderId="387" applyNumberFormat="0" applyFont="0" applyAlignment="0" applyProtection="0"/>
    <xf numFmtId="0" fontId="74" fillId="78" borderId="387" applyNumberForma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 fillId="72" borderId="396" applyNumberFormat="0" applyFont="0" applyAlignment="0" applyProtection="0"/>
    <xf numFmtId="0" fontId="5" fillId="72" borderId="396"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89" fillId="73" borderId="387" applyNumberFormat="0" applyAlignment="0" applyProtection="0"/>
    <xf numFmtId="0" fontId="90" fillId="82" borderId="395" applyNumberFormat="0" applyAlignment="0" applyProtection="0"/>
    <xf numFmtId="0" fontId="9" fillId="0" borderId="399">
      <alignment horizontal="left" vertical="center"/>
    </xf>
    <xf numFmtId="0" fontId="9" fillId="0" borderId="399">
      <alignment horizontal="left" vertical="center"/>
    </xf>
    <xf numFmtId="0" fontId="9" fillId="0" borderId="399">
      <alignment horizontal="left" vertical="center"/>
    </xf>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73" fillId="77" borderId="394" applyNumberForma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2" fillId="85" borderId="397" applyNumberFormat="0" applyAlignment="0" applyProtection="0"/>
    <xf numFmtId="0" fontId="52" fillId="85" borderId="397" applyNumberFormat="0" applyAlignment="0" applyProtection="0"/>
    <xf numFmtId="0" fontId="94" fillId="78" borderId="398" applyNumberFormat="0" applyAlignment="0" applyProtection="0"/>
    <xf numFmtId="0" fontId="94" fillId="78" borderId="398" applyNumberFormat="0" applyAlignment="0" applyProtection="0"/>
    <xf numFmtId="4" fontId="53" fillId="41" borderId="388" applyNumberFormat="0" applyProtection="0">
      <alignment vertical="center"/>
    </xf>
    <xf numFmtId="4" fontId="96" fillId="41" borderId="386"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95" fillId="41" borderId="386" applyNumberFormat="0" applyProtection="0">
      <alignment horizontal="left" vertical="center" indent="1"/>
    </xf>
    <xf numFmtId="0" fontId="58" fillId="41" borderId="388" applyNumberFormat="0" applyProtection="0">
      <alignment horizontal="left" vertical="top"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30" borderId="388" applyNumberFormat="0" applyProtection="0">
      <alignment horizontal="right" vertical="center"/>
    </xf>
    <xf numFmtId="4" fontId="58" fillId="42" borderId="388" applyNumberFormat="0" applyProtection="0">
      <alignment vertical="center"/>
    </xf>
    <xf numFmtId="4" fontId="58" fillId="42" borderId="388"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56" fillId="42" borderId="388"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56" fillId="42" borderId="388" applyNumberFormat="0" applyProtection="0">
      <alignment vertical="center"/>
    </xf>
    <xf numFmtId="4" fontId="56" fillId="42" borderId="388" applyNumberFormat="0" applyProtection="0">
      <alignment vertical="center"/>
    </xf>
    <xf numFmtId="4" fontId="58" fillId="42" borderId="388" applyNumberFormat="0" applyProtection="0">
      <alignment horizontal="left" vertical="center" indent="1"/>
    </xf>
    <xf numFmtId="4" fontId="58" fillId="42" borderId="388"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0" fontId="53" fillId="42" borderId="388" applyNumberFormat="0" applyProtection="0">
      <alignment horizontal="left" vertical="top" indent="1"/>
    </xf>
    <xf numFmtId="0" fontId="53" fillId="42"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0" fontId="53" fillId="42" borderId="388" applyNumberFormat="0" applyProtection="0">
      <alignment horizontal="left" vertical="top" indent="1"/>
    </xf>
    <xf numFmtId="0" fontId="53" fillId="42" borderId="388" applyNumberFormat="0" applyProtection="0">
      <alignment horizontal="left" vertical="top"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30" borderId="388" applyNumberFormat="0" applyProtection="0">
      <alignment horizontal="right" vertical="center"/>
    </xf>
    <xf numFmtId="4" fontId="55" fillId="30" borderId="388"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0" borderId="388" applyNumberFormat="0" applyProtection="0">
      <alignment horizontal="right" vertical="center"/>
    </xf>
    <xf numFmtId="4" fontId="55" fillId="30" borderId="388" applyNumberFormat="0" applyProtection="0">
      <alignment horizontal="right" vertical="center"/>
    </xf>
    <xf numFmtId="4" fontId="55" fillId="31" borderId="388" applyNumberFormat="0" applyProtection="0">
      <alignment horizontal="right" vertical="center"/>
    </xf>
    <xf numFmtId="4" fontId="55" fillId="31" borderId="388"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1"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5" borderId="388"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55" fillId="35"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55" fillId="33" borderId="388"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3"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55" fillId="34" borderId="388"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4"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7" borderId="388"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7"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36" borderId="388"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36"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44" borderId="388" applyNumberFormat="0" applyProtection="0">
      <alignment horizontal="right" vertical="center"/>
    </xf>
    <xf numFmtId="4" fontId="95" fillId="44" borderId="386" applyNumberFormat="0" applyProtection="0">
      <alignment horizontal="right" vertical="center"/>
    </xf>
    <xf numFmtId="4" fontId="95" fillId="44" borderId="386" applyNumberFormat="0" applyProtection="0">
      <alignment horizontal="right" vertical="center"/>
    </xf>
    <xf numFmtId="4" fontId="95" fillId="44" borderId="386" applyNumberFormat="0" applyProtection="0">
      <alignment horizontal="right" vertical="center"/>
    </xf>
    <xf numFmtId="4" fontId="95" fillId="44" borderId="386"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44"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4" fontId="55" fillId="32" borderId="388"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55" fillId="32" borderId="388" applyNumberFormat="0" applyProtection="0">
      <alignment horizontal="right" vertical="center"/>
    </xf>
    <xf numFmtId="4" fontId="55" fillId="32" borderId="388" applyNumberFormat="0" applyProtection="0">
      <alignment horizontal="right" vertical="center"/>
    </xf>
    <xf numFmtId="4" fontId="95" fillId="34" borderId="386" applyNumberFormat="0" applyProtection="0">
      <alignment horizontal="right" vertical="center"/>
    </xf>
    <xf numFmtId="4" fontId="63" fillId="34" borderId="387" applyNumberFormat="0" applyProtection="0">
      <alignment horizontal="right" vertical="center"/>
    </xf>
    <xf numFmtId="4" fontId="58" fillId="90" borderId="386" applyNumberFormat="0" applyProtection="0">
      <alignment horizontal="left" vertical="center" indent="1"/>
    </xf>
    <xf numFmtId="4" fontId="58" fillId="90" borderId="386" applyNumberFormat="0" applyProtection="0">
      <alignment horizontal="left" vertical="center" indent="1"/>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95" fillId="0" borderId="390" applyNumberFormat="0" applyProtection="0">
      <alignment horizontal="right" vertical="center"/>
    </xf>
    <xf numFmtId="4" fontId="95" fillId="0" borderId="390"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55" fillId="48" borderId="388" applyNumberFormat="0" applyProtection="0">
      <alignment horizontal="right" vertical="center"/>
    </xf>
    <xf numFmtId="4" fontId="55" fillId="48" borderId="388" applyNumberFormat="0" applyProtection="0">
      <alignment horizontal="right" vertical="center"/>
    </xf>
    <xf numFmtId="4" fontId="63" fillId="46" borderId="389" applyNumberFormat="0" applyProtection="0">
      <alignment horizontal="left" vertical="center" indent="1"/>
    </xf>
    <xf numFmtId="4" fontId="63" fillId="46" borderId="389" applyNumberFormat="0" applyProtection="0">
      <alignment horizontal="left" vertical="center" indent="1"/>
    </xf>
    <xf numFmtId="4" fontId="63" fillId="48" borderId="389" applyNumberFormat="0" applyProtection="0">
      <alignment horizontal="left" vertical="center" indent="1"/>
    </xf>
    <xf numFmtId="4" fontId="63" fillId="48" borderId="389"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96" borderId="390" applyNumberFormat="0">
      <protection locked="0"/>
    </xf>
    <xf numFmtId="0" fontId="5" fillId="96" borderId="390" applyNumberFormat="0">
      <protection locked="0"/>
    </xf>
    <xf numFmtId="0" fontId="5" fillId="96" borderId="390" applyNumberFormat="0">
      <protection locked="0"/>
    </xf>
    <xf numFmtId="0" fontId="5" fillId="96" borderId="390" applyNumberFormat="0">
      <protection locked="0"/>
    </xf>
    <xf numFmtId="0" fontId="64" fillId="91" borderId="391" applyBorder="0"/>
    <xf numFmtId="4" fontId="55" fillId="40" borderId="388" applyNumberFormat="0" applyProtection="0">
      <alignment vertical="center"/>
    </xf>
    <xf numFmtId="4" fontId="55" fillId="40"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55" fillId="40" borderId="388" applyNumberFormat="0" applyProtection="0">
      <alignment vertical="center"/>
    </xf>
    <xf numFmtId="4" fontId="55" fillId="40" borderId="388" applyNumberFormat="0" applyProtection="0">
      <alignment vertical="center"/>
    </xf>
    <xf numFmtId="4" fontId="57" fillId="40" borderId="388" applyNumberFormat="0" applyProtection="0">
      <alignment vertical="center"/>
    </xf>
    <xf numFmtId="4" fontId="57" fillId="40" borderId="388"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57" fillId="40" borderId="388" applyNumberFormat="0" applyProtection="0">
      <alignment vertical="center"/>
    </xf>
    <xf numFmtId="4" fontId="57" fillId="40" borderId="388" applyNumberFormat="0" applyProtection="0">
      <alignment vertical="center"/>
    </xf>
    <xf numFmtId="4" fontId="55" fillId="40" borderId="388" applyNumberFormat="0" applyProtection="0">
      <alignment horizontal="left" vertical="center" indent="1"/>
    </xf>
    <xf numFmtId="4" fontId="55" fillId="40"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55" fillId="40" borderId="388" applyNumberFormat="0" applyProtection="0">
      <alignment horizontal="left" vertical="center" indent="1"/>
    </xf>
    <xf numFmtId="4" fontId="55" fillId="40" borderId="388" applyNumberFormat="0" applyProtection="0">
      <alignment horizontal="left" vertical="center" indent="1"/>
    </xf>
    <xf numFmtId="0" fontId="55" fillId="40" borderId="388" applyNumberFormat="0" applyProtection="0">
      <alignment horizontal="left" vertical="top" indent="1"/>
    </xf>
    <xf numFmtId="0" fontId="55" fillId="40"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55" fillId="40" borderId="388" applyNumberFormat="0" applyProtection="0">
      <alignment horizontal="left" vertical="top" indent="1"/>
    </xf>
    <xf numFmtId="0" fontId="55" fillId="40" borderId="388" applyNumberFormat="0" applyProtection="0">
      <alignment horizontal="left" vertical="top" indent="1"/>
    </xf>
    <xf numFmtId="4" fontId="55" fillId="46" borderId="388" applyNumberFormat="0" applyProtection="0">
      <alignment horizontal="right" vertical="center"/>
    </xf>
    <xf numFmtId="4" fontId="95" fillId="0" borderId="390" applyNumberFormat="0" applyProtection="0">
      <alignment horizontal="right" vertical="center"/>
    </xf>
    <xf numFmtId="4" fontId="95" fillId="0" borderId="390"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57" fillId="46" borderId="388" applyNumberFormat="0" applyProtection="0">
      <alignment horizontal="right" vertical="center"/>
    </xf>
    <xf numFmtId="4" fontId="57" fillId="46" borderId="388"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57" fillId="46" borderId="388" applyNumberFormat="0" applyProtection="0">
      <alignment horizontal="right" vertical="center"/>
    </xf>
    <xf numFmtId="4" fontId="57" fillId="46" borderId="388" applyNumberFormat="0" applyProtection="0">
      <alignment horizontal="right" vertical="center"/>
    </xf>
    <xf numFmtId="4" fontId="95" fillId="51" borderId="390" applyNumberFormat="0" applyProtection="0">
      <alignment horizontal="center" vertical="center" wrapText="1"/>
    </xf>
    <xf numFmtId="4" fontId="95" fillId="51" borderId="390" applyNumberFormat="0" applyProtection="0">
      <alignment horizontal="center" vertical="center" wrapTex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0" fontId="55" fillId="43" borderId="388" applyNumberFormat="0" applyProtection="0">
      <alignment horizontal="left" vertical="top" indent="1"/>
    </xf>
    <xf numFmtId="0" fontId="55" fillId="43" borderId="388" applyNumberFormat="0" applyProtection="0">
      <alignment horizontal="left" vertical="top" indent="1"/>
    </xf>
    <xf numFmtId="0" fontId="55" fillId="43" borderId="388" applyNumberFormat="0" applyProtection="0">
      <alignment horizontal="right" vertical="top"/>
    </xf>
    <xf numFmtId="0" fontId="55" fillId="43" borderId="388" applyNumberFormat="0" applyProtection="0">
      <alignment horizontal="right" vertical="top"/>
    </xf>
    <xf numFmtId="0" fontId="95" fillId="48" borderId="388" applyNumberFormat="0" applyProtection="0">
      <alignment horizontal="left" vertical="top" indent="1"/>
    </xf>
    <xf numFmtId="0" fontId="95" fillId="48" borderId="388" applyNumberFormat="0" applyProtection="0">
      <alignment horizontal="left" vertical="top" indent="1"/>
    </xf>
    <xf numFmtId="0" fontId="53" fillId="43" borderId="388" applyNumberFormat="0" applyProtection="0">
      <alignment horizontal="left" vertical="top" indent="1"/>
    </xf>
    <xf numFmtId="0" fontId="53" fillId="43" borderId="388" applyNumberFormat="0" applyProtection="0">
      <alignment horizontal="left" vertical="top" indent="1"/>
    </xf>
    <xf numFmtId="0" fontId="55" fillId="43" borderId="388" applyNumberFormat="0" applyProtection="0">
      <alignment horizontal="right" vertical="top"/>
    </xf>
    <xf numFmtId="0" fontId="55" fillId="43" borderId="388" applyNumberFormat="0" applyProtection="0">
      <alignment horizontal="right"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2" fillId="52" borderId="389" applyNumberFormat="0" applyProtection="0">
      <alignment horizontal="left" vertical="center" indent="1"/>
    </xf>
    <xf numFmtId="4" fontId="102" fillId="52" borderId="389" applyNumberFormat="0" applyProtection="0">
      <alignment horizontal="left" vertical="center" indent="1"/>
    </xf>
    <xf numFmtId="0" fontId="100" fillId="0" borderId="386"/>
    <xf numFmtId="0" fontId="100" fillId="0" borderId="386"/>
    <xf numFmtId="0" fontId="100" fillId="0" borderId="386"/>
    <xf numFmtId="0" fontId="100" fillId="0" borderId="386"/>
    <xf numFmtId="4" fontId="60" fillId="46" borderId="388" applyNumberFormat="0" applyProtection="0">
      <alignment horizontal="right" vertical="center"/>
    </xf>
    <xf numFmtId="4" fontId="60" fillId="46" borderId="388" applyNumberFormat="0" applyProtection="0">
      <alignment horizontal="right" vertical="center"/>
    </xf>
    <xf numFmtId="4" fontId="100" fillId="0" borderId="386" applyNumberFormat="0" applyProtection="0">
      <alignment horizontal="right" vertical="center"/>
    </xf>
    <xf numFmtId="4" fontId="100" fillId="0" borderId="386" applyNumberFormat="0" applyProtection="0">
      <alignment horizontal="right" vertical="center"/>
    </xf>
    <xf numFmtId="4" fontId="100" fillId="0" borderId="386" applyNumberFormat="0" applyProtection="0">
      <alignment horizontal="right" vertical="center"/>
    </xf>
    <xf numFmtId="4" fontId="100" fillId="0" borderId="386"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60" fillId="46" borderId="388" applyNumberFormat="0" applyProtection="0">
      <alignment horizontal="right" vertical="center"/>
    </xf>
    <xf numFmtId="4" fontId="60" fillId="46" borderId="388" applyNumberFormat="0" applyProtection="0">
      <alignment horizontal="right" vertical="center"/>
    </xf>
    <xf numFmtId="4" fontId="63" fillId="41" borderId="387" applyNumberFormat="0" applyProtection="0">
      <alignment vertical="center"/>
    </xf>
    <xf numFmtId="0" fontId="53" fillId="0" borderId="392" applyNumberFormat="0" applyFill="0" applyAlignment="0" applyProtection="0"/>
    <xf numFmtId="0" fontId="79" fillId="0" borderId="393" applyNumberFormat="0" applyFill="0" applyAlignment="0" applyProtection="0"/>
    <xf numFmtId="4" fontId="5" fillId="91" borderId="389" applyNumberFormat="0" applyProtection="0">
      <alignment horizontal="left" vertical="center" indent="1"/>
    </xf>
    <xf numFmtId="4" fontId="58" fillId="90" borderId="386" applyNumberFormat="0" applyProtection="0">
      <alignment horizontal="left" vertical="center" indent="1"/>
    </xf>
    <xf numFmtId="4" fontId="5" fillId="91" borderId="389" applyNumberFormat="0" applyProtection="0">
      <alignment horizontal="left" vertical="center" indent="1"/>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8" fillId="90" borderId="386" applyNumberFormat="0" applyProtection="0">
      <alignment horizontal="left" vertical="center" indent="1"/>
    </xf>
    <xf numFmtId="4" fontId="95" fillId="44" borderId="386" applyNumberFormat="0" applyProtection="0">
      <alignment horizontal="right" vertical="center"/>
    </xf>
    <xf numFmtId="4" fontId="95" fillId="44" borderId="386" applyNumberFormat="0" applyProtection="0">
      <alignment horizontal="right" vertical="center"/>
    </xf>
    <xf numFmtId="4" fontId="63" fillId="36" borderId="387" applyNumberFormat="0" applyProtection="0">
      <alignment horizontal="right" vertical="center"/>
    </xf>
    <xf numFmtId="0" fontId="89" fillId="73" borderId="387" applyNumberFormat="0" applyAlignment="0" applyProtection="0"/>
    <xf numFmtId="4" fontId="63" fillId="34" borderId="387" applyNumberFormat="0" applyProtection="0">
      <alignment horizontal="right" vertical="center"/>
    </xf>
    <xf numFmtId="0" fontId="9" fillId="0" borderId="379">
      <alignment horizontal="left" vertical="center"/>
    </xf>
    <xf numFmtId="10" fontId="63" fillId="40" borderId="390" applyNumberFormat="0" applyBorder="0" applyAlignment="0" applyProtection="0"/>
    <xf numFmtId="0" fontId="94" fillId="78" borderId="398" applyNumberFormat="0" applyAlignment="0" applyProtection="0"/>
    <xf numFmtId="4" fontId="53" fillId="41" borderId="388" applyNumberFormat="0" applyProtection="0">
      <alignment vertical="center"/>
    </xf>
    <xf numFmtId="4" fontId="56" fillId="42" borderId="388" applyNumberFormat="0" applyProtection="0">
      <alignment vertical="center"/>
    </xf>
    <xf numFmtId="4" fontId="53" fillId="42" borderId="388" applyNumberFormat="0" applyProtection="0">
      <alignment horizontal="left" vertical="center" indent="1"/>
    </xf>
    <xf numFmtId="0" fontId="53" fillId="42" borderId="388" applyNumberFormat="0" applyProtection="0">
      <alignment horizontal="left" vertical="top" indent="1"/>
    </xf>
    <xf numFmtId="4" fontId="55" fillId="30"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4" fontId="55" fillId="37" borderId="388" applyNumberFormat="0" applyProtection="0">
      <alignment horizontal="right" vertical="center"/>
    </xf>
    <xf numFmtId="0" fontId="73" fillId="77" borderId="394" applyNumberFormat="0" applyAlignment="0" applyProtection="0"/>
    <xf numFmtId="4" fontId="63" fillId="41" borderId="387" applyNumberFormat="0" applyProtection="0">
      <alignment vertical="center"/>
    </xf>
    <xf numFmtId="4" fontId="60" fillId="46" borderId="388" applyNumberFormat="0" applyProtection="0">
      <alignment horizontal="right" vertical="center"/>
    </xf>
    <xf numFmtId="0" fontId="63" fillId="77" borderId="387" applyNumberFormat="0" applyProtection="0">
      <alignment horizontal="left" vertical="center" indent="1"/>
    </xf>
    <xf numFmtId="0" fontId="63" fillId="93" borderId="387"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63" fillId="93" borderId="387" applyNumberFormat="0" applyProtection="0">
      <alignment horizontal="left" vertical="center" indent="1"/>
    </xf>
    <xf numFmtId="0" fontId="63" fillId="94" borderId="387"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63" fillId="94" borderId="387" applyNumberFormat="0" applyProtection="0">
      <alignment horizontal="left" vertical="center" indent="1"/>
    </xf>
    <xf numFmtId="4" fontId="63" fillId="48" borderId="389" applyNumberFormat="0" applyProtection="0">
      <alignment horizontal="left" vertical="center" indent="1"/>
    </xf>
    <xf numFmtId="4" fontId="63" fillId="48" borderId="389" applyNumberFormat="0" applyProtection="0">
      <alignment horizontal="left" vertical="center" indent="1"/>
    </xf>
    <xf numFmtId="4" fontId="63" fillId="46" borderId="389" applyNumberFormat="0" applyProtection="0">
      <alignment horizontal="left" vertical="center" indent="1"/>
    </xf>
    <xf numFmtId="4" fontId="63" fillId="46" borderId="389" applyNumberFormat="0" applyProtection="0">
      <alignment horizontal="left" vertical="center" indent="1"/>
    </xf>
    <xf numFmtId="4" fontId="63" fillId="48" borderId="387" applyNumberFormat="0" applyProtection="0">
      <alignment horizontal="right" vertical="center"/>
    </xf>
    <xf numFmtId="4" fontId="63" fillId="48" borderId="387"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98" fillId="51" borderId="390" applyNumberFormat="0" applyProtection="0">
      <alignment horizontal="right" vertical="center"/>
    </xf>
    <xf numFmtId="4" fontId="5" fillId="91" borderId="389" applyNumberFormat="0" applyProtection="0">
      <alignment horizontal="left" vertical="center" indent="1"/>
    </xf>
    <xf numFmtId="0" fontId="73" fillId="77" borderId="394" applyNumberFormat="0" applyAlignment="0" applyProtection="0"/>
    <xf numFmtId="0" fontId="74" fillId="78" borderId="387" applyNumberFormat="0" applyAlignment="0" applyProtection="0"/>
    <xf numFmtId="4" fontId="5" fillId="91" borderId="389"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63" fillId="32" borderId="387" applyNumberFormat="0" applyProtection="0">
      <alignment horizontal="right" vertical="center"/>
    </xf>
    <xf numFmtId="4" fontId="63" fillId="32" borderId="387"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36" borderId="387"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63" fillId="34" borderId="387"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97" fillId="42" borderId="387" applyNumberFormat="0" applyProtection="0">
      <alignment vertical="center"/>
    </xf>
    <xf numFmtId="4" fontId="97" fillId="42" borderId="387"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0" fontId="94" fillId="78" borderId="398" applyNumberFormat="0" applyAlignment="0" applyProtection="0"/>
    <xf numFmtId="0" fontId="52" fillId="85" borderId="397" applyNumberForma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 fillId="72" borderId="396" applyNumberFormat="0" applyFont="0" applyAlignment="0" applyProtection="0"/>
    <xf numFmtId="0" fontId="9" fillId="0" borderId="379">
      <alignment horizontal="left" vertical="center"/>
    </xf>
    <xf numFmtId="10" fontId="63" fillId="40" borderId="390" applyNumberFormat="0" applyBorder="0" applyAlignment="0" applyProtection="0"/>
    <xf numFmtId="10" fontId="63" fillId="40" borderId="390" applyNumberFormat="0" applyBorder="0" applyAlignment="0" applyProtection="0"/>
    <xf numFmtId="10" fontId="63" fillId="40" borderId="390" applyNumberFormat="0" applyBorder="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5" fillId="72" borderId="396"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2" fillId="85" borderId="397" applyNumberFormat="0" applyAlignment="0" applyProtection="0"/>
    <xf numFmtId="0" fontId="94" fillId="78" borderId="398" applyNumberFormat="0" applyAlignment="0" applyProtection="0"/>
    <xf numFmtId="4" fontId="53" fillId="41" borderId="388"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53" fillId="42" borderId="388"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53" fillId="42" borderId="388" applyNumberFormat="0" applyProtection="0">
      <alignment horizontal="left" vertical="center" indent="1"/>
    </xf>
    <xf numFmtId="0" fontId="53" fillId="42"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30" borderId="388"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1" borderId="388"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5" borderId="388"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55" fillId="33" borderId="388"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4" borderId="388"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7" borderId="388"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6" borderId="388"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44" borderId="388"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32" borderId="388"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0" fontId="74" fillId="78" borderId="387" applyNumberFormat="0" applyAlignment="0" applyProtection="0"/>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102" fillId="52" borderId="389" applyNumberFormat="0" applyProtection="0">
      <alignment horizontal="left" vertical="center" indent="1"/>
    </xf>
    <xf numFmtId="4" fontId="102" fillId="52" borderId="389" applyNumberFormat="0" applyProtection="0">
      <alignment horizontal="left" vertical="center" indent="1"/>
    </xf>
    <xf numFmtId="4" fontId="60" fillId="46" borderId="388"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63" fillId="77" borderId="387" applyNumberFormat="0" applyProtection="0">
      <alignment horizontal="left" vertical="center" indent="1"/>
    </xf>
    <xf numFmtId="0" fontId="63" fillId="46" borderId="387"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63" fillId="46" borderId="387" applyNumberFormat="0" applyProtection="0">
      <alignment horizontal="left" vertical="center" indent="1"/>
    </xf>
    <xf numFmtId="0" fontId="64" fillId="91" borderId="391" applyBorder="0"/>
    <xf numFmtId="4" fontId="100" fillId="0" borderId="386" applyNumberFormat="0" applyProtection="0">
      <alignment vertical="center"/>
    </xf>
    <xf numFmtId="4" fontId="100" fillId="0" borderId="386"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5" fillId="0" borderId="390"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5" fillId="51" borderId="390" applyNumberFormat="0" applyProtection="0">
      <alignment horizontal="center" vertical="center" wrapTex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2" fillId="52" borderId="389" applyNumberFormat="0" applyProtection="0">
      <alignment horizontal="left" vertical="center" indent="1"/>
    </xf>
    <xf numFmtId="4" fontId="102" fillId="52" borderId="389" applyNumberFormat="0" applyProtection="0">
      <alignment horizontal="left" vertical="center" indent="1"/>
    </xf>
    <xf numFmtId="0" fontId="63" fillId="98" borderId="390"/>
    <xf numFmtId="0" fontId="100" fillId="0" borderId="386"/>
    <xf numFmtId="0" fontId="100" fillId="0" borderId="386"/>
    <xf numFmtId="0" fontId="63" fillId="98" borderId="390"/>
    <xf numFmtId="4" fontId="100" fillId="0" borderId="386" applyNumberFormat="0" applyProtection="0">
      <alignment horizontal="right" vertical="center"/>
    </xf>
    <xf numFmtId="4" fontId="100" fillId="0" borderId="386"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53" fillId="0" borderId="392" applyNumberFormat="0" applyFill="0" applyAlignment="0" applyProtection="0"/>
    <xf numFmtId="0" fontId="79" fillId="0" borderId="393" applyNumberFormat="0" applyFill="0" applyAlignment="0" applyProtection="0"/>
    <xf numFmtId="4" fontId="53" fillId="42" borderId="388" applyNumberFormat="0" applyProtection="0">
      <alignment horizontal="left" vertical="center" indent="1"/>
    </xf>
    <xf numFmtId="4" fontId="63" fillId="87" borderId="387" applyNumberFormat="0" applyProtection="0">
      <alignment horizontal="left" vertical="center" indent="1"/>
    </xf>
    <xf numFmtId="0" fontId="53" fillId="42" borderId="388" applyNumberFormat="0" applyProtection="0">
      <alignment horizontal="left" vertical="top" indent="1"/>
    </xf>
    <xf numFmtId="4" fontId="97" fillId="42" borderId="387" applyNumberFormat="0" applyProtection="0">
      <alignment vertical="center"/>
    </xf>
    <xf numFmtId="4" fontId="56" fillId="42" borderId="388" applyNumberFormat="0" applyProtection="0">
      <alignment vertical="center"/>
    </xf>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4" fontId="53" fillId="42" borderId="388" applyNumberFormat="0" applyProtection="0">
      <alignment horizontal="left" vertical="center" indent="1"/>
    </xf>
    <xf numFmtId="0" fontId="58" fillId="41" borderId="388" applyNumberFormat="0" applyProtection="0">
      <alignment horizontal="left" vertical="top" indent="1"/>
    </xf>
    <xf numFmtId="4" fontId="63" fillId="86" borderId="386" applyNumberFormat="0" applyProtection="0">
      <alignment horizontal="left" vertical="center" indent="1"/>
    </xf>
    <xf numFmtId="4" fontId="55" fillId="30" borderId="388" applyNumberFormat="0" applyProtection="0">
      <alignment horizontal="right" vertical="center"/>
    </xf>
    <xf numFmtId="4" fontId="95" fillId="30" borderId="386" applyNumberFormat="0" applyProtection="0">
      <alignment horizontal="right" vertical="center"/>
    </xf>
    <xf numFmtId="4" fontId="58" fillId="42" borderId="388" applyNumberFormat="0" applyProtection="0">
      <alignment vertical="center"/>
    </xf>
    <xf numFmtId="4" fontId="58" fillId="42" borderId="388" applyNumberFormat="0" applyProtection="0">
      <alignment vertical="center"/>
    </xf>
    <xf numFmtId="4" fontId="117" fillId="42" borderId="388" applyNumberFormat="0" applyProtection="0">
      <alignment vertical="center"/>
    </xf>
    <xf numFmtId="4" fontId="58" fillId="42" borderId="388" applyNumberFormat="0" applyProtection="0">
      <alignment horizontal="left" vertical="center" indent="1"/>
    </xf>
    <xf numFmtId="4" fontId="58" fillId="42" borderId="388" applyNumberFormat="0" applyProtection="0">
      <alignment horizontal="left" vertical="center" indent="1"/>
    </xf>
    <xf numFmtId="0" fontId="58" fillId="42" borderId="388" applyNumberFormat="0" applyProtection="0">
      <alignment horizontal="left" vertical="top" indent="1"/>
    </xf>
    <xf numFmtId="4" fontId="63" fillId="35" borderId="389" applyNumberFormat="0" applyProtection="0">
      <alignment horizontal="right" vertical="center"/>
    </xf>
    <xf numFmtId="4" fontId="95" fillId="0" borderId="390" applyNumberFormat="0" applyProtection="0">
      <alignment horizontal="left" vertical="center" indent="1"/>
    </xf>
    <xf numFmtId="4" fontId="95" fillId="35" borderId="386" applyNumberFormat="0" applyProtection="0">
      <alignment horizontal="right" vertical="center"/>
    </xf>
    <xf numFmtId="4" fontId="95" fillId="104" borderId="388" applyNumberFormat="0" applyProtection="0">
      <alignment horizontal="right" vertical="center"/>
    </xf>
    <xf numFmtId="4" fontId="95" fillId="105" borderId="388" applyNumberFormat="0" applyProtection="0">
      <alignment horizontal="right" vertical="center"/>
    </xf>
    <xf numFmtId="4" fontId="95" fillId="106" borderId="388" applyNumberFormat="0" applyProtection="0">
      <alignment horizontal="right" vertical="center"/>
    </xf>
    <xf numFmtId="4" fontId="95" fillId="100" borderId="388" applyNumberFormat="0" applyProtection="0">
      <alignment horizontal="right" vertical="center"/>
    </xf>
    <xf numFmtId="4" fontId="95" fillId="107" borderId="388" applyNumberFormat="0" applyProtection="0">
      <alignment horizontal="right" vertical="center"/>
    </xf>
    <xf numFmtId="4" fontId="95" fillId="108" borderId="388" applyNumberFormat="0" applyProtection="0">
      <alignment horizontal="right" vertical="center"/>
    </xf>
    <xf numFmtId="4" fontId="95" fillId="109" borderId="388" applyNumberFormat="0" applyProtection="0">
      <alignment horizontal="right" vertical="center"/>
    </xf>
    <xf numFmtId="4" fontId="95" fillId="110" borderId="388" applyNumberFormat="0" applyProtection="0">
      <alignment horizontal="right" vertical="center"/>
    </xf>
    <xf numFmtId="4" fontId="95" fillId="102" borderId="388" applyNumberFormat="0" applyProtection="0">
      <alignment horizontal="right" vertical="center"/>
    </xf>
    <xf numFmtId="4" fontId="55" fillId="34" borderId="388" applyNumberFormat="0" applyProtection="0">
      <alignment horizontal="right" vertical="center"/>
    </xf>
    <xf numFmtId="4" fontId="95" fillId="0" borderId="390" applyNumberFormat="0" applyProtection="0">
      <alignment horizontal="left" vertical="center" indent="1"/>
    </xf>
    <xf numFmtId="4" fontId="63" fillId="34" borderId="387"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55" fillId="37" borderId="388" applyNumberFormat="0" applyProtection="0">
      <alignment horizontal="right" vertical="center"/>
    </xf>
    <xf numFmtId="4" fontId="63" fillId="44" borderId="387" applyNumberFormat="0" applyProtection="0">
      <alignment horizontal="right" vertical="center"/>
    </xf>
    <xf numFmtId="4" fontId="55" fillId="44" borderId="388" applyNumberFormat="0" applyProtection="0">
      <alignment horizontal="right" vertical="center"/>
    </xf>
    <xf numFmtId="0" fontId="89" fillId="73" borderId="387" applyNumberFormat="0" applyAlignment="0" applyProtection="0"/>
    <xf numFmtId="4" fontId="53" fillId="41" borderId="388" applyNumberFormat="0" applyProtection="0">
      <alignment vertical="center"/>
    </xf>
    <xf numFmtId="0" fontId="64" fillId="0" borderId="389" applyNumberFormat="0" applyProtection="0">
      <alignment horizontal="left" vertical="center" indent="1"/>
    </xf>
    <xf numFmtId="0" fontId="64" fillId="0" borderId="389" applyNumberFormat="0" applyProtection="0">
      <alignment horizontal="left" vertical="center" indent="1"/>
    </xf>
    <xf numFmtId="0" fontId="63" fillId="47" borderId="388" applyNumberFormat="0" applyProtection="0">
      <alignment horizontal="left" vertical="top" indent="1"/>
    </xf>
    <xf numFmtId="0" fontId="64" fillId="0" borderId="390" applyNumberFormat="0" applyProtection="0">
      <alignment horizontal="left" vertical="center" indent="1"/>
    </xf>
    <xf numFmtId="0" fontId="64" fillId="0" borderId="390" applyNumberFormat="0" applyProtection="0">
      <alignment horizontal="left" vertical="center" indent="1"/>
    </xf>
    <xf numFmtId="0" fontId="63" fillId="43" borderId="388" applyNumberFormat="0" applyProtection="0">
      <alignment horizontal="left" vertical="top" indent="1"/>
    </xf>
    <xf numFmtId="0" fontId="64" fillId="0" borderId="390" applyNumberFormat="0" applyProtection="0">
      <alignment horizontal="left" vertical="center" indent="1"/>
    </xf>
    <xf numFmtId="0" fontId="63" fillId="49" borderId="388" applyNumberFormat="0" applyProtection="0">
      <alignment horizontal="left" vertical="top" indent="1"/>
    </xf>
    <xf numFmtId="0" fontId="64" fillId="0" borderId="390" applyNumberFormat="0" applyProtection="0">
      <alignment horizontal="left" vertical="center" indent="1"/>
    </xf>
    <xf numFmtId="0" fontId="63" fillId="50" borderId="388" applyNumberFormat="0" applyProtection="0">
      <alignment horizontal="left" vertical="top" indent="1"/>
    </xf>
    <xf numFmtId="4" fontId="95" fillId="40" borderId="388" applyNumberFormat="0" applyProtection="0">
      <alignment vertical="center"/>
    </xf>
    <xf numFmtId="4" fontId="96" fillId="40" borderId="388" applyNumberFormat="0" applyProtection="0">
      <alignment vertical="center"/>
    </xf>
    <xf numFmtId="4" fontId="95" fillId="40" borderId="388" applyNumberFormat="0" applyProtection="0">
      <alignment horizontal="left" vertical="center" indent="1"/>
    </xf>
    <xf numFmtId="0" fontId="95" fillId="40" borderId="388" applyNumberFormat="0" applyProtection="0">
      <alignment horizontal="left" vertical="top" indent="1"/>
    </xf>
    <xf numFmtId="4" fontId="96" fillId="50" borderId="388" applyNumberFormat="0" applyProtection="0">
      <alignment horizontal="right" vertical="center"/>
    </xf>
    <xf numFmtId="4" fontId="118" fillId="0" borderId="390" applyNumberFormat="0" applyProtection="0">
      <alignment horizontal="center" vertical="center" wrapText="1"/>
    </xf>
    <xf numFmtId="4" fontId="118" fillId="0" borderId="390" applyNumberFormat="0" applyProtection="0">
      <alignment horizontal="center" vertical="center" wrapText="1"/>
    </xf>
    <xf numFmtId="0" fontId="95" fillId="0" borderId="390" applyNumberFormat="0" applyProtection="0">
      <alignment horizontal="center" vertical="center" wrapText="1"/>
    </xf>
    <xf numFmtId="0" fontId="58" fillId="0" borderId="390" applyNumberFormat="0" applyProtection="0">
      <alignment horizontal="center" vertical="center" wrapText="1"/>
    </xf>
    <xf numFmtId="0" fontId="95" fillId="0" borderId="390" applyNumberFormat="0" applyProtection="0">
      <alignment horizontal="center" vertical="center" wrapText="1"/>
    </xf>
    <xf numFmtId="4" fontId="103" fillId="0" borderId="390" applyNumberFormat="0" applyProtection="0">
      <alignment horizontal="left" vertical="center" indent="1"/>
    </xf>
    <xf numFmtId="4" fontId="119" fillId="50" borderId="388" applyNumberFormat="0" applyProtection="0">
      <alignment horizontal="right" vertical="center"/>
    </xf>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0" fontId="89" fillId="73" borderId="387" applyNumberFormat="0" applyAlignment="0" applyProtection="0"/>
    <xf numFmtId="4" fontId="63" fillId="36" borderId="387" applyNumberFormat="0" applyProtection="0">
      <alignment horizontal="right" vertical="center"/>
    </xf>
    <xf numFmtId="4" fontId="95" fillId="44" borderId="386" applyNumberFormat="0" applyProtection="0">
      <alignment horizontal="right" vertical="center"/>
    </xf>
    <xf numFmtId="4" fontId="55" fillId="35" borderId="388" applyNumberFormat="0" applyProtection="0">
      <alignment horizontal="right" vertical="center"/>
    </xf>
    <xf numFmtId="4" fontId="95" fillId="92" borderId="386" applyNumberFormat="0" applyProtection="0">
      <alignment horizontal="left" vertical="center" indent="1"/>
    </xf>
    <xf numFmtId="4" fontId="99" fillId="93" borderId="386" applyNumberFormat="0" applyProtection="0">
      <alignment horizontal="left" vertical="center" indent="1"/>
    </xf>
    <xf numFmtId="0" fontId="5" fillId="96" borderId="390" applyNumberFormat="0">
      <protection locked="0"/>
    </xf>
    <xf numFmtId="0" fontId="5" fillId="96" borderId="390" applyNumberFormat="0">
      <protection locked="0"/>
    </xf>
    <xf numFmtId="0" fontId="95" fillId="48" borderId="388" applyNumberFormat="0" applyProtection="0">
      <alignment horizontal="left" vertical="top" indent="1"/>
    </xf>
    <xf numFmtId="0" fontId="63" fillId="98" borderId="390"/>
    <xf numFmtId="0" fontId="63" fillId="98" borderId="390"/>
    <xf numFmtId="0" fontId="63" fillId="72" borderId="387" applyNumberFormat="0" applyFont="0" applyAlignment="0" applyProtection="0"/>
    <xf numFmtId="0" fontId="63" fillId="72" borderId="387" applyNumberFormat="0" applyFont="0" applyAlignment="0" applyProtection="0"/>
    <xf numFmtId="0" fontId="5" fillId="72" borderId="396" applyNumberFormat="0" applyFont="0" applyAlignment="0" applyProtection="0"/>
    <xf numFmtId="0" fontId="5" fillId="72" borderId="396"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2" fillId="85" borderId="397" applyNumberFormat="0" applyAlignment="0" applyProtection="0"/>
    <xf numFmtId="0" fontId="52" fillId="85" borderId="397" applyNumberFormat="0" applyAlignment="0" applyProtection="0"/>
    <xf numFmtId="0" fontId="94" fillId="78" borderId="398" applyNumberFormat="0" applyAlignment="0" applyProtection="0"/>
    <xf numFmtId="0" fontId="94" fillId="78" borderId="398" applyNumberFormat="0" applyAlignment="0" applyProtection="0"/>
    <xf numFmtId="0" fontId="55" fillId="43" borderId="388" applyNumberFormat="0" applyProtection="0">
      <alignment horizontal="centerContinuous" vertical="top"/>
    </xf>
    <xf numFmtId="4" fontId="58" fillId="42" borderId="388" applyNumberFormat="0" applyProtection="0">
      <alignment vertical="center"/>
    </xf>
    <xf numFmtId="4" fontId="58" fillId="42" borderId="388" applyNumberFormat="0" applyProtection="0">
      <alignment vertical="center"/>
    </xf>
    <xf numFmtId="0" fontId="73" fillId="77" borderId="394" applyNumberFormat="0" applyAlignment="0" applyProtection="0"/>
    <xf numFmtId="0" fontId="74" fillId="78" borderId="387" applyNumberFormat="0" applyAlignment="0" applyProtection="0"/>
    <xf numFmtId="4" fontId="63" fillId="41" borderId="387"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56" fillId="42" borderId="388"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56" fillId="42" borderId="388" applyNumberFormat="0" applyProtection="0">
      <alignment vertical="center"/>
    </xf>
    <xf numFmtId="4" fontId="56" fillId="42" borderId="388" applyNumberFormat="0" applyProtection="0">
      <alignment vertical="center"/>
    </xf>
    <xf numFmtId="4" fontId="58" fillId="42" borderId="388" applyNumberFormat="0" applyProtection="0">
      <alignment horizontal="left" vertical="center" indent="1"/>
    </xf>
    <xf numFmtId="4" fontId="58" fillId="42" borderId="388"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0" fontId="53" fillId="42" borderId="388" applyNumberFormat="0" applyProtection="0">
      <alignment horizontal="left" vertical="top" indent="1"/>
    </xf>
    <xf numFmtId="0" fontId="53" fillId="42"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0" fontId="53" fillId="42" borderId="388" applyNumberFormat="0" applyProtection="0">
      <alignment horizontal="left" vertical="top" indent="1"/>
    </xf>
    <xf numFmtId="0" fontId="53" fillId="42" borderId="388" applyNumberFormat="0" applyProtection="0">
      <alignment horizontal="left" vertical="top"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30" borderId="388" applyNumberFormat="0" applyProtection="0">
      <alignment horizontal="right" vertical="center"/>
    </xf>
    <xf numFmtId="4" fontId="55" fillId="30" borderId="388"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0" borderId="388" applyNumberFormat="0" applyProtection="0">
      <alignment horizontal="right" vertical="center"/>
    </xf>
    <xf numFmtId="4" fontId="55" fillId="30" borderId="388" applyNumberFormat="0" applyProtection="0">
      <alignment horizontal="right" vertical="center"/>
    </xf>
    <xf numFmtId="4" fontId="55" fillId="31" borderId="388" applyNumberFormat="0" applyProtection="0">
      <alignment horizontal="right" vertical="center"/>
    </xf>
    <xf numFmtId="4" fontId="55" fillId="31" borderId="388"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1"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5" borderId="388"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55" fillId="35"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55" fillId="33" borderId="388"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3"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55" fillId="34" borderId="388"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4"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7" borderId="388"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7"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36" borderId="388"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36"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44" borderId="388"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44"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4" fontId="55" fillId="32" borderId="388" applyNumberFormat="0" applyProtection="0">
      <alignment horizontal="right" vertical="center"/>
    </xf>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4" fontId="63" fillId="32" borderId="387"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55" fillId="32" borderId="388" applyNumberFormat="0" applyProtection="0">
      <alignment horizontal="right" vertical="center"/>
    </xf>
    <xf numFmtId="4" fontId="55" fillId="32" borderId="388" applyNumberFormat="0" applyProtection="0">
      <alignment horizontal="right" vertical="center"/>
    </xf>
    <xf numFmtId="0" fontId="89" fillId="73" borderId="387" applyNumberFormat="0" applyAlignment="0" applyProtection="0"/>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95" fillId="0" borderId="390" applyNumberFormat="0" applyProtection="0">
      <alignment horizontal="right" vertical="center"/>
    </xf>
    <xf numFmtId="4" fontId="95" fillId="0" borderId="390"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55" fillId="48" borderId="388" applyNumberFormat="0" applyProtection="0">
      <alignment horizontal="right" vertical="center"/>
    </xf>
    <xf numFmtId="4" fontId="55" fillId="48" borderId="388" applyNumberFormat="0" applyProtection="0">
      <alignment horizontal="right" vertical="center"/>
    </xf>
    <xf numFmtId="4" fontId="63" fillId="46" borderId="389" applyNumberFormat="0" applyProtection="0">
      <alignment horizontal="left" vertical="center" indent="1"/>
    </xf>
    <xf numFmtId="4" fontId="63" fillId="46" borderId="389" applyNumberFormat="0" applyProtection="0">
      <alignment horizontal="left" vertical="center" indent="1"/>
    </xf>
    <xf numFmtId="4" fontId="63" fillId="48" borderId="389" applyNumberFormat="0" applyProtection="0">
      <alignment horizontal="left" vertical="center" indent="1"/>
    </xf>
    <xf numFmtId="4" fontId="63" fillId="48" borderId="389"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96" borderId="390" applyNumberFormat="0">
      <protection locked="0"/>
    </xf>
    <xf numFmtId="0" fontId="5" fillId="96" borderId="390" applyNumberFormat="0">
      <protection locked="0"/>
    </xf>
    <xf numFmtId="0" fontId="5" fillId="96" borderId="390" applyNumberFormat="0">
      <protection locked="0"/>
    </xf>
    <xf numFmtId="0" fontId="5" fillId="96" borderId="390" applyNumberFormat="0">
      <protection locked="0"/>
    </xf>
    <xf numFmtId="0" fontId="64" fillId="91" borderId="391" applyBorder="0"/>
    <xf numFmtId="4" fontId="55" fillId="40" borderId="388" applyNumberFormat="0" applyProtection="0">
      <alignment vertical="center"/>
    </xf>
    <xf numFmtId="4" fontId="55" fillId="40"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55" fillId="40" borderId="388" applyNumberFormat="0" applyProtection="0">
      <alignment vertical="center"/>
    </xf>
    <xf numFmtId="4" fontId="55" fillId="40" borderId="388" applyNumberFormat="0" applyProtection="0">
      <alignment vertical="center"/>
    </xf>
    <xf numFmtId="4" fontId="57" fillId="40" borderId="388" applyNumberFormat="0" applyProtection="0">
      <alignment vertical="center"/>
    </xf>
    <xf numFmtId="4" fontId="57" fillId="40" borderId="388"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57" fillId="40" borderId="388" applyNumberFormat="0" applyProtection="0">
      <alignment vertical="center"/>
    </xf>
    <xf numFmtId="4" fontId="57" fillId="40" borderId="388" applyNumberFormat="0" applyProtection="0">
      <alignment vertical="center"/>
    </xf>
    <xf numFmtId="4" fontId="55" fillId="40" borderId="388" applyNumberFormat="0" applyProtection="0">
      <alignment horizontal="left" vertical="center" indent="1"/>
    </xf>
    <xf numFmtId="4" fontId="55" fillId="40"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55" fillId="40" borderId="388" applyNumberFormat="0" applyProtection="0">
      <alignment horizontal="left" vertical="center" indent="1"/>
    </xf>
    <xf numFmtId="4" fontId="55" fillId="40" borderId="388" applyNumberFormat="0" applyProtection="0">
      <alignment horizontal="left" vertical="center" indent="1"/>
    </xf>
    <xf numFmtId="0" fontId="55" fillId="40" borderId="388" applyNumberFormat="0" applyProtection="0">
      <alignment horizontal="left" vertical="top" indent="1"/>
    </xf>
    <xf numFmtId="0" fontId="55" fillId="40"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55" fillId="40" borderId="388" applyNumberFormat="0" applyProtection="0">
      <alignment horizontal="left" vertical="top" indent="1"/>
    </xf>
    <xf numFmtId="0" fontId="55" fillId="40" borderId="388" applyNumberFormat="0" applyProtection="0">
      <alignment horizontal="left" vertical="top" indent="1"/>
    </xf>
    <xf numFmtId="4" fontId="55" fillId="46" borderId="388" applyNumberFormat="0" applyProtection="0">
      <alignment horizontal="right" vertical="center"/>
    </xf>
    <xf numFmtId="4" fontId="95" fillId="0" borderId="390" applyNumberFormat="0" applyProtection="0">
      <alignment horizontal="right" vertical="center"/>
    </xf>
    <xf numFmtId="4" fontId="95" fillId="0" borderId="390"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57" fillId="46" borderId="388" applyNumberFormat="0" applyProtection="0">
      <alignment horizontal="right" vertical="center"/>
    </xf>
    <xf numFmtId="4" fontId="57" fillId="46" borderId="388"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57" fillId="46" borderId="388" applyNumberFormat="0" applyProtection="0">
      <alignment horizontal="right" vertical="center"/>
    </xf>
    <xf numFmtId="4" fontId="57" fillId="46" borderId="388" applyNumberFormat="0" applyProtection="0">
      <alignment horizontal="right" vertical="center"/>
    </xf>
    <xf numFmtId="4" fontId="95" fillId="51" borderId="390" applyNumberFormat="0" applyProtection="0">
      <alignment horizontal="center" vertical="center" wrapText="1"/>
    </xf>
    <xf numFmtId="4" fontId="95" fillId="51" borderId="390" applyNumberFormat="0" applyProtection="0">
      <alignment horizontal="center" vertical="center" wrapTex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0" fontId="55" fillId="43" borderId="388" applyNumberFormat="0" applyProtection="0">
      <alignment horizontal="left" vertical="top" indent="1"/>
    </xf>
    <xf numFmtId="0" fontId="55" fillId="43" borderId="388" applyNumberFormat="0" applyProtection="0">
      <alignment horizontal="left" vertical="top" indent="1"/>
    </xf>
    <xf numFmtId="0" fontId="55" fillId="43" borderId="388" applyNumberFormat="0" applyProtection="0">
      <alignment horizontal="right" vertical="top"/>
    </xf>
    <xf numFmtId="0" fontId="55" fillId="43" borderId="388" applyNumberFormat="0" applyProtection="0">
      <alignment horizontal="right" vertical="top"/>
    </xf>
    <xf numFmtId="0" fontId="95" fillId="48" borderId="388" applyNumberFormat="0" applyProtection="0">
      <alignment horizontal="left" vertical="top" indent="1"/>
    </xf>
    <xf numFmtId="0" fontId="95" fillId="48" borderId="388" applyNumberFormat="0" applyProtection="0">
      <alignment horizontal="left" vertical="top" indent="1"/>
    </xf>
    <xf numFmtId="0" fontId="53" fillId="43" borderId="388" applyNumberFormat="0" applyProtection="0">
      <alignment horizontal="left" vertical="top" indent="1"/>
    </xf>
    <xf numFmtId="0" fontId="53" fillId="43" borderId="388" applyNumberFormat="0" applyProtection="0">
      <alignment horizontal="left" vertical="top" indent="1"/>
    </xf>
    <xf numFmtId="0" fontId="55" fillId="43" borderId="388" applyNumberFormat="0" applyProtection="0">
      <alignment horizontal="right" vertical="top"/>
    </xf>
    <xf numFmtId="0" fontId="55" fillId="43" borderId="388" applyNumberFormat="0" applyProtection="0">
      <alignment horizontal="right"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4" fontId="102" fillId="52" borderId="389" applyNumberFormat="0" applyProtection="0">
      <alignment horizontal="left" vertical="center" indent="1"/>
    </xf>
    <xf numFmtId="4" fontId="102" fillId="52" borderId="389" applyNumberFormat="0" applyProtection="0">
      <alignment horizontal="left" vertical="center" indent="1"/>
    </xf>
    <xf numFmtId="4" fontId="60" fillId="46" borderId="388" applyNumberFormat="0" applyProtection="0">
      <alignment horizontal="right" vertical="center"/>
    </xf>
    <xf numFmtId="4" fontId="60" fillId="46" borderId="388"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60" fillId="46" borderId="388" applyNumberFormat="0" applyProtection="0">
      <alignment horizontal="right" vertical="center"/>
    </xf>
    <xf numFmtId="4" fontId="60" fillId="46" borderId="388" applyNumberFormat="0" applyProtection="0">
      <alignment horizontal="right" vertical="center"/>
    </xf>
    <xf numFmtId="0" fontId="53" fillId="0" borderId="392" applyNumberFormat="0" applyFill="0" applyAlignment="0" applyProtection="0"/>
    <xf numFmtId="0" fontId="79" fillId="0" borderId="393" applyNumberFormat="0" applyFill="0" applyAlignment="0" applyProtection="0"/>
    <xf numFmtId="4" fontId="58" fillId="42" borderId="388" applyNumberFormat="0" applyProtection="0">
      <alignment vertical="center"/>
    </xf>
    <xf numFmtId="4" fontId="5" fillId="91" borderId="389" applyNumberFormat="0" applyProtection="0">
      <alignment horizontal="left" vertical="center" indent="1"/>
    </xf>
    <xf numFmtId="4" fontId="58" fillId="90" borderId="386" applyNumberFormat="0" applyProtection="0">
      <alignment horizontal="left" vertical="center" indent="1"/>
    </xf>
    <xf numFmtId="4" fontId="5" fillId="91" borderId="389" applyNumberFormat="0" applyProtection="0">
      <alignment horizontal="left" vertical="center" indent="1"/>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8" fillId="90" borderId="386" applyNumberFormat="0" applyProtection="0">
      <alignment horizontal="left" vertical="center" indent="1"/>
    </xf>
    <xf numFmtId="4" fontId="95" fillId="44" borderId="386" applyNumberFormat="0" applyProtection="0">
      <alignment horizontal="right" vertical="center"/>
    </xf>
    <xf numFmtId="4" fontId="95" fillId="44" borderId="386" applyNumberFormat="0" applyProtection="0">
      <alignment horizontal="right" vertical="center"/>
    </xf>
    <xf numFmtId="4" fontId="63" fillId="36" borderId="387" applyNumberFormat="0" applyProtection="0">
      <alignment horizontal="right" vertical="center"/>
    </xf>
    <xf numFmtId="4" fontId="63" fillId="34" borderId="387" applyNumberFormat="0" applyProtection="0">
      <alignment horizontal="right" vertical="center"/>
    </xf>
    <xf numFmtId="0" fontId="89" fillId="73" borderId="387" applyNumberFormat="0" applyAlignment="0" applyProtection="0"/>
    <xf numFmtId="10" fontId="63" fillId="40" borderId="390" applyNumberFormat="0" applyBorder="0" applyAlignment="0" applyProtection="0"/>
    <xf numFmtId="4" fontId="53" fillId="41" borderId="388" applyNumberFormat="0" applyProtection="0">
      <alignment vertical="center"/>
    </xf>
    <xf numFmtId="4" fontId="56" fillId="42" borderId="388" applyNumberFormat="0" applyProtection="0">
      <alignment vertical="center"/>
    </xf>
    <xf numFmtId="4" fontId="53" fillId="42" borderId="388" applyNumberFormat="0" applyProtection="0">
      <alignment horizontal="left" vertical="center" indent="1"/>
    </xf>
    <xf numFmtId="0" fontId="53" fillId="42" borderId="388" applyNumberFormat="0" applyProtection="0">
      <alignment horizontal="left" vertical="top" indent="1"/>
    </xf>
    <xf numFmtId="4" fontId="55" fillId="30"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0" fontId="73" fillId="77" borderId="394" applyNumberFormat="0" applyAlignment="0" applyProtection="0"/>
    <xf numFmtId="4" fontId="60" fillId="46" borderId="388" applyNumberFormat="0" applyProtection="0">
      <alignment horizontal="right" vertical="center"/>
    </xf>
    <xf numFmtId="0" fontId="63" fillId="77" borderId="387" applyNumberFormat="0" applyProtection="0">
      <alignment horizontal="left" vertical="center" indent="1"/>
    </xf>
    <xf numFmtId="0" fontId="63" fillId="93" borderId="387"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63" fillId="93" borderId="387" applyNumberFormat="0" applyProtection="0">
      <alignment horizontal="left" vertical="center" indent="1"/>
    </xf>
    <xf numFmtId="0" fontId="63" fillId="94" borderId="387"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63" fillId="94" borderId="387" applyNumberFormat="0" applyProtection="0">
      <alignment horizontal="left" vertical="center" indent="1"/>
    </xf>
    <xf numFmtId="4" fontId="63" fillId="48" borderId="389" applyNumberFormat="0" applyProtection="0">
      <alignment horizontal="left" vertical="center" indent="1"/>
    </xf>
    <xf numFmtId="4" fontId="63" fillId="48" borderId="389" applyNumberFormat="0" applyProtection="0">
      <alignment horizontal="left" vertical="center" indent="1"/>
    </xf>
    <xf numFmtId="4" fontId="63" fillId="46" borderId="389" applyNumberFormat="0" applyProtection="0">
      <alignment horizontal="left" vertical="center" indent="1"/>
    </xf>
    <xf numFmtId="4" fontId="63" fillId="46" borderId="389" applyNumberFormat="0" applyProtection="0">
      <alignment horizontal="left" vertical="center" indent="1"/>
    </xf>
    <xf numFmtId="4" fontId="63" fillId="48" borderId="387" applyNumberFormat="0" applyProtection="0">
      <alignment horizontal="right" vertical="center"/>
    </xf>
    <xf numFmtId="4" fontId="63" fillId="48" borderId="387"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98" fillId="51" borderId="390" applyNumberFormat="0" applyProtection="0">
      <alignment horizontal="right" vertical="center"/>
    </xf>
    <xf numFmtId="4" fontId="5" fillId="91" borderId="389" applyNumberFormat="0" applyProtection="0">
      <alignment horizontal="left" vertical="center" indent="1"/>
    </xf>
    <xf numFmtId="0" fontId="73" fillId="77" borderId="394" applyNumberFormat="0" applyAlignment="0" applyProtection="0"/>
    <xf numFmtId="0" fontId="74" fillId="78" borderId="387" applyNumberFormat="0" applyAlignment="0" applyProtection="0"/>
    <xf numFmtId="4" fontId="5" fillId="91" borderId="389"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63" fillId="32" borderId="387" applyNumberFormat="0" applyProtection="0">
      <alignment horizontal="right" vertical="center"/>
    </xf>
    <xf numFmtId="4" fontId="63" fillId="32" borderId="387"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36" borderId="387"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63" fillId="34" borderId="387"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97" fillId="42" borderId="387" applyNumberFormat="0" applyProtection="0">
      <alignment vertical="center"/>
    </xf>
    <xf numFmtId="4" fontId="97" fillId="42" borderId="387"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0" fontId="94" fillId="78" borderId="398" applyNumberFormat="0" applyAlignment="0" applyProtection="0"/>
    <xf numFmtId="0" fontId="52" fillId="85" borderId="397" applyNumberForma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 fillId="72" borderId="396" applyNumberFormat="0" applyFont="0" applyAlignment="0" applyProtection="0"/>
    <xf numFmtId="0" fontId="89" fillId="73" borderId="387" applyNumberFormat="0" applyAlignment="0" applyProtection="0"/>
    <xf numFmtId="10" fontId="63" fillId="40" borderId="390" applyNumberFormat="0" applyBorder="0" applyAlignment="0" applyProtection="0"/>
    <xf numFmtId="10" fontId="63" fillId="40" borderId="390" applyNumberFormat="0" applyBorder="0" applyAlignment="0" applyProtection="0"/>
    <xf numFmtId="10" fontId="63" fillId="40" borderId="390" applyNumberFormat="0" applyBorder="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5" fillId="72" borderId="396"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2" fillId="85" borderId="397" applyNumberFormat="0" applyAlignment="0" applyProtection="0"/>
    <xf numFmtId="0" fontId="94" fillId="78" borderId="398" applyNumberFormat="0" applyAlignment="0" applyProtection="0"/>
    <xf numFmtId="4" fontId="53" fillId="41" borderId="388"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53" fillId="42" borderId="388"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53" fillId="42" borderId="388" applyNumberFormat="0" applyProtection="0">
      <alignment horizontal="left" vertical="center" indent="1"/>
    </xf>
    <xf numFmtId="0" fontId="53" fillId="42"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30" borderId="388"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1" borderId="388"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5" borderId="388"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55" fillId="33" borderId="388"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4" borderId="388"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7" borderId="388"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6" borderId="388"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44" borderId="388"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32" borderId="388"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0" fontId="74" fillId="78" borderId="387" applyNumberFormat="0" applyAlignment="0" applyProtection="0"/>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102" fillId="52" borderId="389" applyNumberFormat="0" applyProtection="0">
      <alignment horizontal="left" vertical="center" indent="1"/>
    </xf>
    <xf numFmtId="4" fontId="102" fillId="52" borderId="389" applyNumberFormat="0" applyProtection="0">
      <alignment horizontal="left" vertical="center" indent="1"/>
    </xf>
    <xf numFmtId="4" fontId="60" fillId="46" borderId="388"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63" fillId="77" borderId="387" applyNumberFormat="0" applyProtection="0">
      <alignment horizontal="left" vertical="center" indent="1"/>
    </xf>
    <xf numFmtId="0" fontId="63" fillId="46" borderId="387"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63" fillId="46" borderId="387" applyNumberFormat="0" applyProtection="0">
      <alignment horizontal="left" vertical="center" indent="1"/>
    </xf>
    <xf numFmtId="0" fontId="64" fillId="91" borderId="391" applyBorder="0"/>
    <xf numFmtId="4" fontId="100" fillId="0" borderId="386" applyNumberFormat="0" applyProtection="0">
      <alignment vertical="center"/>
    </xf>
    <xf numFmtId="4" fontId="100" fillId="0" borderId="386"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5" fillId="0" borderId="390"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5" fillId="51" borderId="390" applyNumberFormat="0" applyProtection="0">
      <alignment horizontal="center" vertical="center" wrapTex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2" fillId="52" borderId="389" applyNumberFormat="0" applyProtection="0">
      <alignment horizontal="left" vertical="center" indent="1"/>
    </xf>
    <xf numFmtId="4" fontId="102" fillId="52" borderId="389" applyNumberFormat="0" applyProtection="0">
      <alignment horizontal="left" vertical="center" indent="1"/>
    </xf>
    <xf numFmtId="0" fontId="63" fillId="98" borderId="390"/>
    <xf numFmtId="0" fontId="100" fillId="0" borderId="386"/>
    <xf numFmtId="0" fontId="100" fillId="0" borderId="386"/>
    <xf numFmtId="0" fontId="63" fillId="98" borderId="390"/>
    <xf numFmtId="4" fontId="100" fillId="0" borderId="386" applyNumberFormat="0" applyProtection="0">
      <alignment horizontal="right" vertical="center"/>
    </xf>
    <xf numFmtId="4" fontId="100" fillId="0" borderId="386"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53" fillId="0" borderId="392" applyNumberFormat="0" applyFill="0" applyAlignment="0" applyProtection="0"/>
    <xf numFmtId="0" fontId="79" fillId="0" borderId="393" applyNumberFormat="0" applyFill="0" applyAlignment="0" applyProtection="0"/>
    <xf numFmtId="4" fontId="63" fillId="37" borderId="387" applyNumberFormat="0" applyProtection="0">
      <alignment horizontal="right" vertical="center"/>
    </xf>
    <xf numFmtId="4" fontId="63" fillId="30" borderId="387" applyNumberFormat="0" applyProtection="0">
      <alignment horizontal="right" vertical="center"/>
    </xf>
    <xf numFmtId="4" fontId="97" fillId="42" borderId="387" applyNumberFormat="0" applyProtection="0">
      <alignment vertical="center"/>
    </xf>
    <xf numFmtId="0" fontId="89" fillId="73" borderId="387" applyNumberFormat="0" applyAlignment="0" applyProtection="0"/>
    <xf numFmtId="0" fontId="89" fillId="73" borderId="387" applyNumberFormat="0" applyAlignment="0" applyProtection="0"/>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4" fontId="58" fillId="42" borderId="388" applyNumberFormat="0" applyProtection="0">
      <alignment vertical="center"/>
    </xf>
    <xf numFmtId="4" fontId="58" fillId="42" borderId="388" applyNumberFormat="0" applyProtection="0">
      <alignment vertical="center"/>
    </xf>
    <xf numFmtId="4" fontId="117" fillId="42" borderId="388" applyNumberFormat="0" applyProtection="0">
      <alignment vertical="center"/>
    </xf>
    <xf numFmtId="4" fontId="58" fillId="42" borderId="388" applyNumberFormat="0" applyProtection="0">
      <alignment horizontal="left" vertical="center" indent="1"/>
    </xf>
    <xf numFmtId="4" fontId="58" fillId="42" borderId="388" applyNumberFormat="0" applyProtection="0">
      <alignment horizontal="left" vertical="center" indent="1"/>
    </xf>
    <xf numFmtId="0" fontId="58" fillId="42" borderId="388" applyNumberFormat="0" applyProtection="0">
      <alignment horizontal="left" vertical="top" indent="1"/>
    </xf>
    <xf numFmtId="4" fontId="95" fillId="0" borderId="390" applyNumberFormat="0" applyProtection="0">
      <alignment horizontal="left" vertical="center" indent="1"/>
    </xf>
    <xf numFmtId="4" fontId="95" fillId="104" borderId="388" applyNumberFormat="0" applyProtection="0">
      <alignment horizontal="right" vertical="center"/>
    </xf>
    <xf numFmtId="4" fontId="95" fillId="105" borderId="388" applyNumberFormat="0" applyProtection="0">
      <alignment horizontal="right" vertical="center"/>
    </xf>
    <xf numFmtId="4" fontId="95" fillId="106" borderId="388" applyNumberFormat="0" applyProtection="0">
      <alignment horizontal="right" vertical="center"/>
    </xf>
    <xf numFmtId="4" fontId="95" fillId="100" borderId="388" applyNumberFormat="0" applyProtection="0">
      <alignment horizontal="right" vertical="center"/>
    </xf>
    <xf numFmtId="4" fontId="95" fillId="107" borderId="388" applyNumberFormat="0" applyProtection="0">
      <alignment horizontal="right" vertical="center"/>
    </xf>
    <xf numFmtId="4" fontId="95" fillId="108" borderId="388" applyNumberFormat="0" applyProtection="0">
      <alignment horizontal="right" vertical="center"/>
    </xf>
    <xf numFmtId="4" fontId="95" fillId="109" borderId="388" applyNumberFormat="0" applyProtection="0">
      <alignment horizontal="right" vertical="center"/>
    </xf>
    <xf numFmtId="4" fontId="95" fillId="110" borderId="388" applyNumberFormat="0" applyProtection="0">
      <alignment horizontal="right" vertical="center"/>
    </xf>
    <xf numFmtId="4" fontId="95" fillId="102" borderId="388" applyNumberFormat="0" applyProtection="0">
      <alignment horizontal="right" vertical="center"/>
    </xf>
    <xf numFmtId="4" fontId="95" fillId="0" borderId="390" applyNumberFormat="0" applyProtection="0">
      <alignment horizontal="left" vertical="center" indent="1"/>
    </xf>
    <xf numFmtId="0" fontId="64" fillId="0" borderId="389" applyNumberFormat="0" applyProtection="0">
      <alignment horizontal="left" vertical="center" indent="1"/>
    </xf>
    <xf numFmtId="0" fontId="64" fillId="0" borderId="389" applyNumberFormat="0" applyProtection="0">
      <alignment horizontal="left" vertical="center" indent="1"/>
    </xf>
    <xf numFmtId="0" fontId="63" fillId="47" borderId="388" applyNumberFormat="0" applyProtection="0">
      <alignment horizontal="left" vertical="top" indent="1"/>
    </xf>
    <xf numFmtId="0" fontId="64" fillId="0" borderId="390" applyNumberFormat="0" applyProtection="0">
      <alignment horizontal="left" vertical="center" indent="1"/>
    </xf>
    <xf numFmtId="0" fontId="64" fillId="0" borderId="390" applyNumberFormat="0" applyProtection="0">
      <alignment horizontal="left" vertical="center" indent="1"/>
    </xf>
    <xf numFmtId="0" fontId="63" fillId="43" borderId="388" applyNumberFormat="0" applyProtection="0">
      <alignment horizontal="left" vertical="top" indent="1"/>
    </xf>
    <xf numFmtId="0" fontId="64" fillId="0" borderId="390" applyNumberFormat="0" applyProtection="0">
      <alignment horizontal="left" vertical="center" indent="1"/>
    </xf>
    <xf numFmtId="0" fontId="63" fillId="49" borderId="388" applyNumberFormat="0" applyProtection="0">
      <alignment horizontal="left" vertical="top" indent="1"/>
    </xf>
    <xf numFmtId="0" fontId="64" fillId="0" borderId="390" applyNumberFormat="0" applyProtection="0">
      <alignment horizontal="left" vertical="center" indent="1"/>
    </xf>
    <xf numFmtId="0" fontId="63" fillId="50" borderId="388" applyNumberFormat="0" applyProtection="0">
      <alignment horizontal="left" vertical="top" indent="1"/>
    </xf>
    <xf numFmtId="4" fontId="95" fillId="40" borderId="388" applyNumberFormat="0" applyProtection="0">
      <alignment vertical="center"/>
    </xf>
    <xf numFmtId="4" fontId="96" fillId="40" borderId="388" applyNumberFormat="0" applyProtection="0">
      <alignment vertical="center"/>
    </xf>
    <xf numFmtId="4" fontId="95" fillId="40" borderId="388" applyNumberFormat="0" applyProtection="0">
      <alignment horizontal="left" vertical="center" indent="1"/>
    </xf>
    <xf numFmtId="0" fontId="95" fillId="40" borderId="388" applyNumberFormat="0" applyProtection="0">
      <alignment horizontal="left" vertical="top" indent="1"/>
    </xf>
    <xf numFmtId="4" fontId="96" fillId="50" borderId="388" applyNumberFormat="0" applyProtection="0">
      <alignment horizontal="right" vertical="center"/>
    </xf>
    <xf numFmtId="4" fontId="118" fillId="0" borderId="390" applyNumberFormat="0" applyProtection="0">
      <alignment horizontal="center" vertical="center" wrapText="1"/>
    </xf>
    <xf numFmtId="4" fontId="118" fillId="0" borderId="390" applyNumberFormat="0" applyProtection="0">
      <alignment horizontal="center" vertical="center" wrapText="1"/>
    </xf>
    <xf numFmtId="0" fontId="95" fillId="0" borderId="390" applyNumberFormat="0" applyProtection="0">
      <alignment horizontal="center" vertical="center" wrapText="1"/>
    </xf>
    <xf numFmtId="0" fontId="58" fillId="0" borderId="390" applyNumberFormat="0" applyProtection="0">
      <alignment horizontal="center" vertical="center" wrapText="1"/>
    </xf>
    <xf numFmtId="0" fontId="95" fillId="0" borderId="390" applyNumberFormat="0" applyProtection="0">
      <alignment horizontal="center" vertical="center" wrapText="1"/>
    </xf>
    <xf numFmtId="4" fontId="103" fillId="0" borderId="390" applyNumberFormat="0" applyProtection="0">
      <alignment horizontal="left" vertical="center" indent="1"/>
    </xf>
    <xf numFmtId="4" fontId="119" fillId="50" borderId="388" applyNumberFormat="0" applyProtection="0">
      <alignment horizontal="right" vertical="center"/>
    </xf>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4" fontId="58" fillId="42" borderId="388" applyNumberFormat="0" applyProtection="0">
      <alignment vertical="center"/>
    </xf>
    <xf numFmtId="4" fontId="95" fillId="92" borderId="386" applyNumberFormat="0" applyProtection="0">
      <alignment horizontal="left" vertical="center" indent="1"/>
    </xf>
    <xf numFmtId="4" fontId="99" fillId="93" borderId="386" applyNumberFormat="0" applyProtection="0">
      <alignment horizontal="left" vertical="center" indent="1"/>
    </xf>
    <xf numFmtId="0" fontId="5" fillId="96" borderId="390" applyNumberFormat="0">
      <protection locked="0"/>
    </xf>
    <xf numFmtId="0" fontId="5" fillId="96" borderId="390" applyNumberFormat="0">
      <protection locked="0"/>
    </xf>
    <xf numFmtId="0" fontId="95" fillId="48" borderId="388" applyNumberFormat="0" applyProtection="0">
      <alignment horizontal="left" vertical="top" indent="1"/>
    </xf>
    <xf numFmtId="0" fontId="63" fillId="98" borderId="390"/>
    <xf numFmtId="0" fontId="63" fillId="98" borderId="390"/>
    <xf numFmtId="4" fontId="63" fillId="42" borderId="387" applyNumberFormat="0" applyProtection="0">
      <alignment horizontal="left" vertical="center" indent="1"/>
    </xf>
    <xf numFmtId="4" fontId="63" fillId="42" borderId="387" applyNumberFormat="0" applyProtection="0">
      <alignment horizontal="left" vertical="center" indent="1"/>
    </xf>
    <xf numFmtId="0" fontId="63" fillId="72" borderId="387" applyNumberFormat="0" applyFont="0" applyAlignment="0" applyProtection="0"/>
    <xf numFmtId="4" fontId="55" fillId="32" borderId="388" applyNumberFormat="0" applyProtection="0">
      <alignment horizontal="right" vertical="center"/>
    </xf>
    <xf numFmtId="4" fontId="55" fillId="32" borderId="388"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55" fillId="32" borderId="388" applyNumberFormat="0" applyProtection="0">
      <alignment horizontal="right" vertical="center"/>
    </xf>
    <xf numFmtId="4" fontId="55" fillId="32" borderId="388" applyNumberFormat="0" applyProtection="0">
      <alignment horizontal="right" vertical="center"/>
    </xf>
    <xf numFmtId="4" fontId="58" fillId="90" borderId="386" applyNumberFormat="0" applyProtection="0">
      <alignment horizontal="left" vertical="center" indent="1"/>
    </xf>
    <xf numFmtId="4" fontId="58" fillId="90" borderId="386" applyNumberFormat="0" applyProtection="0">
      <alignment horizontal="left" vertical="center" indent="1"/>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95" fillId="0" borderId="390" applyNumberFormat="0" applyProtection="0">
      <alignment horizontal="right" vertical="center"/>
    </xf>
    <xf numFmtId="4" fontId="95" fillId="0" borderId="390"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55" fillId="48" borderId="388" applyNumberFormat="0" applyProtection="0">
      <alignment horizontal="right" vertical="center"/>
    </xf>
    <xf numFmtId="4" fontId="55" fillId="48" borderId="388" applyNumberFormat="0" applyProtection="0">
      <alignment horizontal="right" vertical="center"/>
    </xf>
    <xf numFmtId="4" fontId="63" fillId="46" borderId="389" applyNumberFormat="0" applyProtection="0">
      <alignment horizontal="left" vertical="center" indent="1"/>
    </xf>
    <xf numFmtId="4" fontId="63" fillId="46" borderId="389" applyNumberFormat="0" applyProtection="0">
      <alignment horizontal="left" vertical="center" indent="1"/>
    </xf>
    <xf numFmtId="4" fontId="63" fillId="48" borderId="389" applyNumberFormat="0" applyProtection="0">
      <alignment horizontal="left" vertical="center" indent="1"/>
    </xf>
    <xf numFmtId="4" fontId="63" fillId="48" borderId="389"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96" borderId="390" applyNumberFormat="0">
      <protection locked="0"/>
    </xf>
    <xf numFmtId="0" fontId="5" fillId="96" borderId="390" applyNumberFormat="0">
      <protection locked="0"/>
    </xf>
    <xf numFmtId="0" fontId="5" fillId="96" borderId="390" applyNumberFormat="0">
      <protection locked="0"/>
    </xf>
    <xf numFmtId="0" fontId="5" fillId="96" borderId="390" applyNumberFormat="0">
      <protection locked="0"/>
    </xf>
    <xf numFmtId="0" fontId="64" fillId="91" borderId="391" applyBorder="0"/>
    <xf numFmtId="4" fontId="55" fillId="40" borderId="388" applyNumberFormat="0" applyProtection="0">
      <alignment vertical="center"/>
    </xf>
    <xf numFmtId="4" fontId="55" fillId="40"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55" fillId="40" borderId="388" applyNumberFormat="0" applyProtection="0">
      <alignment vertical="center"/>
    </xf>
    <xf numFmtId="4" fontId="55" fillId="40" borderId="388" applyNumberFormat="0" applyProtection="0">
      <alignment vertical="center"/>
    </xf>
    <xf numFmtId="4" fontId="57" fillId="40" borderId="388" applyNumberFormat="0" applyProtection="0">
      <alignment vertical="center"/>
    </xf>
    <xf numFmtId="4" fontId="57" fillId="40" borderId="388"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57" fillId="40" borderId="388" applyNumberFormat="0" applyProtection="0">
      <alignment vertical="center"/>
    </xf>
    <xf numFmtId="4" fontId="57" fillId="40" borderId="388" applyNumberFormat="0" applyProtection="0">
      <alignment vertical="center"/>
    </xf>
    <xf numFmtId="4" fontId="55" fillId="40" borderId="388" applyNumberFormat="0" applyProtection="0">
      <alignment horizontal="left" vertical="center" indent="1"/>
    </xf>
    <xf numFmtId="4" fontId="55" fillId="40"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55" fillId="40" borderId="388" applyNumberFormat="0" applyProtection="0">
      <alignment horizontal="left" vertical="center" indent="1"/>
    </xf>
    <xf numFmtId="4" fontId="55" fillId="40" borderId="388" applyNumberFormat="0" applyProtection="0">
      <alignment horizontal="left" vertical="center" indent="1"/>
    </xf>
    <xf numFmtId="0" fontId="55" fillId="40" borderId="388" applyNumberFormat="0" applyProtection="0">
      <alignment horizontal="left" vertical="top" indent="1"/>
    </xf>
    <xf numFmtId="0" fontId="55" fillId="40"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55" fillId="40" borderId="388" applyNumberFormat="0" applyProtection="0">
      <alignment horizontal="left" vertical="top" indent="1"/>
    </xf>
    <xf numFmtId="0" fontId="55" fillId="40" borderId="388" applyNumberFormat="0" applyProtection="0">
      <alignment horizontal="left" vertical="top" indent="1"/>
    </xf>
    <xf numFmtId="4" fontId="55" fillId="46" borderId="388" applyNumberFormat="0" applyProtection="0">
      <alignment horizontal="right" vertical="center"/>
    </xf>
    <xf numFmtId="4" fontId="95" fillId="0" borderId="390" applyNumberFormat="0" applyProtection="0">
      <alignment horizontal="right" vertical="center"/>
    </xf>
    <xf numFmtId="4" fontId="95" fillId="0" borderId="390"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57" fillId="46" borderId="388" applyNumberFormat="0" applyProtection="0">
      <alignment horizontal="right" vertical="center"/>
    </xf>
    <xf numFmtId="4" fontId="57" fillId="46" borderId="388"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57" fillId="46" borderId="388" applyNumberFormat="0" applyProtection="0">
      <alignment horizontal="right" vertical="center"/>
    </xf>
    <xf numFmtId="4" fontId="57" fillId="46" borderId="388" applyNumberFormat="0" applyProtection="0">
      <alignment horizontal="right" vertical="center"/>
    </xf>
    <xf numFmtId="4" fontId="95" fillId="51" borderId="390" applyNumberFormat="0" applyProtection="0">
      <alignment horizontal="center" vertical="center" wrapText="1"/>
    </xf>
    <xf numFmtId="4" fontId="95" fillId="51" borderId="390" applyNumberFormat="0" applyProtection="0">
      <alignment horizontal="center" vertical="center" wrapTex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0" fontId="55" fillId="43" borderId="388" applyNumberFormat="0" applyProtection="0">
      <alignment horizontal="left" vertical="top" indent="1"/>
    </xf>
    <xf numFmtId="0" fontId="55" fillId="43" borderId="388" applyNumberFormat="0" applyProtection="0">
      <alignment horizontal="left" vertical="top" indent="1"/>
    </xf>
    <xf numFmtId="0" fontId="55" fillId="43" borderId="388" applyNumberFormat="0" applyProtection="0">
      <alignment horizontal="right" vertical="top"/>
    </xf>
    <xf numFmtId="0" fontId="55" fillId="43" borderId="388" applyNumberFormat="0" applyProtection="0">
      <alignment horizontal="right" vertical="top"/>
    </xf>
    <xf numFmtId="0" fontId="95" fillId="48" borderId="388" applyNumberFormat="0" applyProtection="0">
      <alignment horizontal="left" vertical="top" indent="1"/>
    </xf>
    <xf numFmtId="0" fontId="95" fillId="48" borderId="388" applyNumberFormat="0" applyProtection="0">
      <alignment horizontal="left" vertical="top" indent="1"/>
    </xf>
    <xf numFmtId="0" fontId="53" fillId="43" borderId="388" applyNumberFormat="0" applyProtection="0">
      <alignment horizontal="left" vertical="top" indent="1"/>
    </xf>
    <xf numFmtId="0" fontId="53" fillId="43" borderId="388" applyNumberFormat="0" applyProtection="0">
      <alignment horizontal="left" vertical="top" indent="1"/>
    </xf>
    <xf numFmtId="0" fontId="55" fillId="43" borderId="388" applyNumberFormat="0" applyProtection="0">
      <alignment horizontal="right" vertical="top"/>
    </xf>
    <xf numFmtId="0" fontId="55" fillId="43" borderId="388" applyNumberFormat="0" applyProtection="0">
      <alignment horizontal="right"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2" fillId="52" borderId="389" applyNumberFormat="0" applyProtection="0">
      <alignment horizontal="left" vertical="center" indent="1"/>
    </xf>
    <xf numFmtId="4" fontId="102" fillId="52" borderId="389" applyNumberFormat="0" applyProtection="0">
      <alignment horizontal="left" vertical="center" indent="1"/>
    </xf>
    <xf numFmtId="0" fontId="100" fillId="0" borderId="386"/>
    <xf numFmtId="0" fontId="100" fillId="0" borderId="386"/>
    <xf numFmtId="0" fontId="100" fillId="0" borderId="386"/>
    <xf numFmtId="0" fontId="100" fillId="0" borderId="386"/>
    <xf numFmtId="4" fontId="60" fillId="46" borderId="388" applyNumberFormat="0" applyProtection="0">
      <alignment horizontal="right" vertical="center"/>
    </xf>
    <xf numFmtId="4" fontId="60" fillId="46" borderId="388" applyNumberFormat="0" applyProtection="0">
      <alignment horizontal="right" vertical="center"/>
    </xf>
    <xf numFmtId="4" fontId="100" fillId="0" borderId="386" applyNumberFormat="0" applyProtection="0">
      <alignment horizontal="right" vertical="center"/>
    </xf>
    <xf numFmtId="4" fontId="100" fillId="0" borderId="386" applyNumberFormat="0" applyProtection="0">
      <alignment horizontal="right" vertical="center"/>
    </xf>
    <xf numFmtId="4" fontId="100" fillId="0" borderId="386" applyNumberFormat="0" applyProtection="0">
      <alignment horizontal="right" vertical="center"/>
    </xf>
    <xf numFmtId="4" fontId="100" fillId="0" borderId="386"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60" fillId="46" borderId="388" applyNumberFormat="0" applyProtection="0">
      <alignment horizontal="right" vertical="center"/>
    </xf>
    <xf numFmtId="4" fontId="60" fillId="46" borderId="388" applyNumberFormat="0" applyProtection="0">
      <alignment horizontal="right" vertical="center"/>
    </xf>
    <xf numFmtId="0" fontId="53" fillId="0" borderId="392" applyNumberFormat="0" applyFill="0" applyAlignment="0" applyProtection="0"/>
    <xf numFmtId="0" fontId="79" fillId="0" borderId="393" applyNumberFormat="0" applyFill="0" applyAlignment="0" applyProtection="0"/>
    <xf numFmtId="4" fontId="5" fillId="91" borderId="389" applyNumberFormat="0" applyProtection="0">
      <alignment horizontal="left" vertical="center" indent="1"/>
    </xf>
    <xf numFmtId="4" fontId="58" fillId="90" borderId="386" applyNumberFormat="0" applyProtection="0">
      <alignment horizontal="left" vertical="center" indent="1"/>
    </xf>
    <xf numFmtId="4" fontId="5" fillId="91" borderId="389" applyNumberFormat="0" applyProtection="0">
      <alignment horizontal="left" vertical="center" indent="1"/>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8" fillId="90" borderId="386" applyNumberFormat="0" applyProtection="0">
      <alignment horizontal="left" vertical="center" indent="1"/>
    </xf>
    <xf numFmtId="4" fontId="95" fillId="44" borderId="386" applyNumberFormat="0" applyProtection="0">
      <alignment horizontal="right" vertical="center"/>
    </xf>
    <xf numFmtId="4" fontId="95" fillId="44" borderId="386" applyNumberFormat="0" applyProtection="0">
      <alignment horizontal="right" vertical="center"/>
    </xf>
    <xf numFmtId="4" fontId="63" fillId="36" borderId="387" applyNumberFormat="0" applyProtection="0">
      <alignment horizontal="right" vertical="center"/>
    </xf>
    <xf numFmtId="4" fontId="63" fillId="34" borderId="387" applyNumberFormat="0" applyProtection="0">
      <alignment horizontal="right" vertical="center"/>
    </xf>
    <xf numFmtId="10" fontId="63" fillId="40" borderId="390" applyNumberFormat="0" applyBorder="0" applyAlignment="0" applyProtection="0"/>
    <xf numFmtId="4" fontId="53" fillId="41" borderId="388" applyNumberFormat="0" applyProtection="0">
      <alignment vertical="center"/>
    </xf>
    <xf numFmtId="4" fontId="56" fillId="42" borderId="388" applyNumberFormat="0" applyProtection="0">
      <alignment vertical="center"/>
    </xf>
    <xf numFmtId="4" fontId="53" fillId="42" borderId="388" applyNumberFormat="0" applyProtection="0">
      <alignment horizontal="left" vertical="center" indent="1"/>
    </xf>
    <xf numFmtId="0" fontId="53" fillId="42" borderId="388" applyNumberFormat="0" applyProtection="0">
      <alignment horizontal="left" vertical="top" indent="1"/>
    </xf>
    <xf numFmtId="4" fontId="55" fillId="30"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0" fontId="73" fillId="77" borderId="394" applyNumberFormat="0" applyAlignment="0" applyProtection="0"/>
    <xf numFmtId="4" fontId="60" fillId="46" borderId="388" applyNumberFormat="0" applyProtection="0">
      <alignment horizontal="right" vertical="center"/>
    </xf>
    <xf numFmtId="0" fontId="63" fillId="77" borderId="387" applyNumberFormat="0" applyProtection="0">
      <alignment horizontal="left" vertical="center" indent="1"/>
    </xf>
    <xf numFmtId="0" fontId="63" fillId="93" borderId="387"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63" fillId="93" borderId="387" applyNumberFormat="0" applyProtection="0">
      <alignment horizontal="left" vertical="center" indent="1"/>
    </xf>
    <xf numFmtId="0" fontId="63" fillId="94" borderId="387"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63" fillId="94" borderId="387" applyNumberFormat="0" applyProtection="0">
      <alignment horizontal="left" vertical="center" indent="1"/>
    </xf>
    <xf numFmtId="4" fontId="63" fillId="48" borderId="389" applyNumberFormat="0" applyProtection="0">
      <alignment horizontal="left" vertical="center" indent="1"/>
    </xf>
    <xf numFmtId="4" fontId="63" fillId="48" borderId="389" applyNumberFormat="0" applyProtection="0">
      <alignment horizontal="left" vertical="center" indent="1"/>
    </xf>
    <xf numFmtId="4" fontId="63" fillId="46" borderId="389" applyNumberFormat="0" applyProtection="0">
      <alignment horizontal="left" vertical="center" indent="1"/>
    </xf>
    <xf numFmtId="4" fontId="63" fillId="46" borderId="389" applyNumberFormat="0" applyProtection="0">
      <alignment horizontal="left" vertical="center" indent="1"/>
    </xf>
    <xf numFmtId="4" fontId="63" fillId="48" borderId="387" applyNumberFormat="0" applyProtection="0">
      <alignment horizontal="right" vertical="center"/>
    </xf>
    <xf numFmtId="4" fontId="63" fillId="48" borderId="387"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98" fillId="51" borderId="390" applyNumberFormat="0" applyProtection="0">
      <alignment horizontal="right" vertical="center"/>
    </xf>
    <xf numFmtId="4" fontId="5" fillId="91" borderId="389" applyNumberFormat="0" applyProtection="0">
      <alignment horizontal="left" vertical="center" indent="1"/>
    </xf>
    <xf numFmtId="0" fontId="73" fillId="77" borderId="394" applyNumberFormat="0" applyAlignment="0" applyProtection="0"/>
    <xf numFmtId="0" fontId="74" fillId="78" borderId="387" applyNumberFormat="0" applyAlignment="0" applyProtection="0"/>
    <xf numFmtId="4" fontId="5" fillId="91" borderId="389"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63" fillId="32" borderId="387" applyNumberFormat="0" applyProtection="0">
      <alignment horizontal="right" vertical="center"/>
    </xf>
    <xf numFmtId="4" fontId="63" fillId="32" borderId="387"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36" borderId="387"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63" fillId="34" borderId="387"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97" fillId="42" borderId="387" applyNumberFormat="0" applyProtection="0">
      <alignment vertical="center"/>
    </xf>
    <xf numFmtId="4" fontId="97" fillId="42" borderId="387"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0" fontId="94" fillId="78" borderId="398" applyNumberFormat="0" applyAlignment="0" applyProtection="0"/>
    <xf numFmtId="0" fontId="52" fillId="85" borderId="397" applyNumberForma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 fillId="72" borderId="396" applyNumberFormat="0" applyFont="0" applyAlignment="0" applyProtection="0"/>
    <xf numFmtId="10" fontId="63" fillId="40" borderId="390" applyNumberFormat="0" applyBorder="0" applyAlignment="0" applyProtection="0"/>
    <xf numFmtId="10" fontId="63" fillId="40" borderId="390" applyNumberFormat="0" applyBorder="0" applyAlignment="0" applyProtection="0"/>
    <xf numFmtId="10" fontId="63" fillId="40" borderId="390" applyNumberFormat="0" applyBorder="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5" fillId="72" borderId="396"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2" fillId="85" borderId="397" applyNumberFormat="0" applyAlignment="0" applyProtection="0"/>
    <xf numFmtId="0" fontId="94" fillId="78" borderId="398" applyNumberFormat="0" applyAlignment="0" applyProtection="0"/>
    <xf numFmtId="4" fontId="53" fillId="41" borderId="388"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53" fillId="42" borderId="388"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53" fillId="42" borderId="388" applyNumberFormat="0" applyProtection="0">
      <alignment horizontal="left" vertical="center" indent="1"/>
    </xf>
    <xf numFmtId="0" fontId="53" fillId="42"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30" borderId="388"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1" borderId="388"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5" borderId="388"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55" fillId="33" borderId="388"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4" borderId="388"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7" borderId="388"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6" borderId="388"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44" borderId="388"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32" borderId="388"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0" fontId="74" fillId="78" borderId="387" applyNumberFormat="0" applyAlignment="0" applyProtection="0"/>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102" fillId="52" borderId="389" applyNumberFormat="0" applyProtection="0">
      <alignment horizontal="left" vertical="center" indent="1"/>
    </xf>
    <xf numFmtId="4" fontId="102" fillId="52" borderId="389" applyNumberFormat="0" applyProtection="0">
      <alignment horizontal="left" vertical="center" indent="1"/>
    </xf>
    <xf numFmtId="4" fontId="60" fillId="46" borderId="388"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63" fillId="77" borderId="387" applyNumberFormat="0" applyProtection="0">
      <alignment horizontal="left" vertical="center" indent="1"/>
    </xf>
    <xf numFmtId="0" fontId="63" fillId="46" borderId="387"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63" fillId="46" borderId="387" applyNumberFormat="0" applyProtection="0">
      <alignment horizontal="left" vertical="center" indent="1"/>
    </xf>
    <xf numFmtId="0" fontId="64" fillId="91" borderId="391" applyBorder="0"/>
    <xf numFmtId="4" fontId="100" fillId="0" borderId="386" applyNumberFormat="0" applyProtection="0">
      <alignment vertical="center"/>
    </xf>
    <xf numFmtId="4" fontId="100" fillId="0" borderId="386"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5" fillId="0" borderId="390"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5" fillId="51" borderId="390" applyNumberFormat="0" applyProtection="0">
      <alignment horizontal="center" vertical="center" wrapTex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2" fillId="52" borderId="389" applyNumberFormat="0" applyProtection="0">
      <alignment horizontal="left" vertical="center" indent="1"/>
    </xf>
    <xf numFmtId="4" fontId="102" fillId="52" borderId="389" applyNumberFormat="0" applyProtection="0">
      <alignment horizontal="left" vertical="center" indent="1"/>
    </xf>
    <xf numFmtId="0" fontId="63" fillId="98" borderId="390"/>
    <xf numFmtId="0" fontId="100" fillId="0" borderId="386"/>
    <xf numFmtId="0" fontId="100" fillId="0" borderId="386"/>
    <xf numFmtId="0" fontId="63" fillId="98" borderId="390"/>
    <xf numFmtId="4" fontId="100" fillId="0" borderId="386" applyNumberFormat="0" applyProtection="0">
      <alignment horizontal="right" vertical="center"/>
    </xf>
    <xf numFmtId="4" fontId="100" fillId="0" borderId="386"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53" fillId="0" borderId="392" applyNumberFormat="0" applyFill="0" applyAlignment="0" applyProtection="0"/>
    <xf numFmtId="0" fontId="79" fillId="0" borderId="393" applyNumberFormat="0" applyFill="0" applyAlignment="0" applyProtection="0"/>
    <xf numFmtId="4" fontId="53" fillId="42" borderId="388" applyNumberFormat="0" applyProtection="0">
      <alignment horizontal="left" vertical="center" indent="1"/>
    </xf>
    <xf numFmtId="0" fontId="52" fillId="85" borderId="397" applyNumberFormat="0" applyAlignment="0" applyProtection="0"/>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4" fontId="58" fillId="42" borderId="388" applyNumberFormat="0" applyProtection="0">
      <alignment vertical="center"/>
    </xf>
    <xf numFmtId="4" fontId="58" fillId="42" borderId="388" applyNumberFormat="0" applyProtection="0">
      <alignment vertical="center"/>
    </xf>
    <xf numFmtId="4" fontId="117" fillId="42" borderId="388" applyNumberFormat="0" applyProtection="0">
      <alignment vertical="center"/>
    </xf>
    <xf numFmtId="4" fontId="58" fillId="42" borderId="388" applyNumberFormat="0" applyProtection="0">
      <alignment horizontal="left" vertical="center" indent="1"/>
    </xf>
    <xf numFmtId="4" fontId="58" fillId="42" borderId="388" applyNumberFormat="0" applyProtection="0">
      <alignment horizontal="left" vertical="center" indent="1"/>
    </xf>
    <xf numFmtId="0" fontId="58" fillId="42" borderId="388" applyNumberFormat="0" applyProtection="0">
      <alignment horizontal="left" vertical="top" indent="1"/>
    </xf>
    <xf numFmtId="4" fontId="95" fillId="0" borderId="390" applyNumberFormat="0" applyProtection="0">
      <alignment horizontal="left" vertical="center" indent="1"/>
    </xf>
    <xf numFmtId="4" fontId="95" fillId="104" borderId="388" applyNumberFormat="0" applyProtection="0">
      <alignment horizontal="right" vertical="center"/>
    </xf>
    <xf numFmtId="4" fontId="95" fillId="105" borderId="388" applyNumberFormat="0" applyProtection="0">
      <alignment horizontal="right" vertical="center"/>
    </xf>
    <xf numFmtId="4" fontId="95" fillId="106" borderId="388" applyNumberFormat="0" applyProtection="0">
      <alignment horizontal="right" vertical="center"/>
    </xf>
    <xf numFmtId="4" fontId="95" fillId="100" borderId="388" applyNumberFormat="0" applyProtection="0">
      <alignment horizontal="right" vertical="center"/>
    </xf>
    <xf numFmtId="4" fontId="95" fillId="107" borderId="388" applyNumberFormat="0" applyProtection="0">
      <alignment horizontal="right" vertical="center"/>
    </xf>
    <xf numFmtId="4" fontId="95" fillId="108" borderId="388" applyNumberFormat="0" applyProtection="0">
      <alignment horizontal="right" vertical="center"/>
    </xf>
    <xf numFmtId="4" fontId="95" fillId="109" borderId="388" applyNumberFormat="0" applyProtection="0">
      <alignment horizontal="right" vertical="center"/>
    </xf>
    <xf numFmtId="4" fontId="95" fillId="110" borderId="388" applyNumberFormat="0" applyProtection="0">
      <alignment horizontal="right" vertical="center"/>
    </xf>
    <xf numFmtId="4" fontId="95" fillId="102" borderId="388" applyNumberFormat="0" applyProtection="0">
      <alignment horizontal="right" vertical="center"/>
    </xf>
    <xf numFmtId="4" fontId="95" fillId="0" borderId="390" applyNumberFormat="0" applyProtection="0">
      <alignment horizontal="left" vertical="center" indent="1"/>
    </xf>
    <xf numFmtId="0" fontId="64" fillId="0" borderId="389" applyNumberFormat="0" applyProtection="0">
      <alignment horizontal="left" vertical="center" indent="1"/>
    </xf>
    <xf numFmtId="0" fontId="64" fillId="0" borderId="389" applyNumberFormat="0" applyProtection="0">
      <alignment horizontal="left" vertical="center" indent="1"/>
    </xf>
    <xf numFmtId="0" fontId="63" fillId="47" borderId="388" applyNumberFormat="0" applyProtection="0">
      <alignment horizontal="left" vertical="top" indent="1"/>
    </xf>
    <xf numFmtId="0" fontId="64" fillId="0" borderId="390" applyNumberFormat="0" applyProtection="0">
      <alignment horizontal="left" vertical="center" indent="1"/>
    </xf>
    <xf numFmtId="0" fontId="64" fillId="0" borderId="390" applyNumberFormat="0" applyProtection="0">
      <alignment horizontal="left" vertical="center" indent="1"/>
    </xf>
    <xf numFmtId="0" fontId="63" fillId="43" borderId="388" applyNumberFormat="0" applyProtection="0">
      <alignment horizontal="left" vertical="top" indent="1"/>
    </xf>
    <xf numFmtId="0" fontId="64" fillId="0" borderId="390" applyNumberFormat="0" applyProtection="0">
      <alignment horizontal="left" vertical="center" indent="1"/>
    </xf>
    <xf numFmtId="0" fontId="63" fillId="49" borderId="388" applyNumberFormat="0" applyProtection="0">
      <alignment horizontal="left" vertical="top" indent="1"/>
    </xf>
    <xf numFmtId="0" fontId="64" fillId="0" borderId="390" applyNumberFormat="0" applyProtection="0">
      <alignment horizontal="left" vertical="center" indent="1"/>
    </xf>
    <xf numFmtId="0" fontId="63" fillId="50" borderId="388" applyNumberFormat="0" applyProtection="0">
      <alignment horizontal="left" vertical="top" indent="1"/>
    </xf>
    <xf numFmtId="4" fontId="95" fillId="40" borderId="388" applyNumberFormat="0" applyProtection="0">
      <alignment vertical="center"/>
    </xf>
    <xf numFmtId="4" fontId="96" fillId="40" borderId="388" applyNumberFormat="0" applyProtection="0">
      <alignment vertical="center"/>
    </xf>
    <xf numFmtId="4" fontId="95" fillId="40" borderId="388" applyNumberFormat="0" applyProtection="0">
      <alignment horizontal="left" vertical="center" indent="1"/>
    </xf>
    <xf numFmtId="0" fontId="95" fillId="40" borderId="388" applyNumberFormat="0" applyProtection="0">
      <alignment horizontal="left" vertical="top" indent="1"/>
    </xf>
    <xf numFmtId="4" fontId="96" fillId="50" borderId="388" applyNumberFormat="0" applyProtection="0">
      <alignment horizontal="right" vertical="center"/>
    </xf>
    <xf numFmtId="4" fontId="118" fillId="0" borderId="390" applyNumberFormat="0" applyProtection="0">
      <alignment horizontal="center" vertical="center" wrapText="1"/>
    </xf>
    <xf numFmtId="4" fontId="118" fillId="0" borderId="390" applyNumberFormat="0" applyProtection="0">
      <alignment horizontal="center" vertical="center" wrapText="1"/>
    </xf>
    <xf numFmtId="0" fontId="95" fillId="0" borderId="390" applyNumberFormat="0" applyProtection="0">
      <alignment horizontal="center" vertical="center" wrapText="1"/>
    </xf>
    <xf numFmtId="0" fontId="58" fillId="0" borderId="390" applyNumberFormat="0" applyProtection="0">
      <alignment horizontal="center" vertical="center" wrapText="1"/>
    </xf>
    <xf numFmtId="0" fontId="95" fillId="0" borderId="390" applyNumberFormat="0" applyProtection="0">
      <alignment horizontal="center" vertical="center" wrapText="1"/>
    </xf>
    <xf numFmtId="4" fontId="103" fillId="0" borderId="390" applyNumberFormat="0" applyProtection="0">
      <alignment horizontal="left" vertical="center" indent="1"/>
    </xf>
    <xf numFmtId="4" fontId="119" fillId="50" borderId="388" applyNumberFormat="0" applyProtection="0">
      <alignment horizontal="right" vertical="center"/>
    </xf>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4" fontId="95" fillId="92" borderId="386" applyNumberFormat="0" applyProtection="0">
      <alignment horizontal="left" vertical="center" indent="1"/>
    </xf>
    <xf numFmtId="4" fontId="99" fillId="93" borderId="386" applyNumberFormat="0" applyProtection="0">
      <alignment horizontal="left" vertical="center" indent="1"/>
    </xf>
    <xf numFmtId="0" fontId="5" fillId="96" borderId="390" applyNumberFormat="0">
      <protection locked="0"/>
    </xf>
    <xf numFmtId="0" fontId="5" fillId="96" borderId="390" applyNumberFormat="0">
      <protection locked="0"/>
    </xf>
    <xf numFmtId="0" fontId="95" fillId="48" borderId="388" applyNumberFormat="0" applyProtection="0">
      <alignment horizontal="left" vertical="top" indent="1"/>
    </xf>
    <xf numFmtId="0" fontId="63" fillId="98" borderId="390"/>
    <xf numFmtId="0" fontId="63" fillId="98" borderId="390"/>
    <xf numFmtId="4" fontId="63" fillId="30" borderId="387"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0" borderId="388" applyNumberFormat="0" applyProtection="0">
      <alignment horizontal="right" vertical="center"/>
    </xf>
    <xf numFmtId="4" fontId="55" fillId="30" borderId="388" applyNumberFormat="0" applyProtection="0">
      <alignment horizontal="right" vertical="center"/>
    </xf>
    <xf numFmtId="4" fontId="55" fillId="31" borderId="388" applyNumberFormat="0" applyProtection="0">
      <alignment horizontal="right" vertical="center"/>
    </xf>
    <xf numFmtId="4" fontId="55" fillId="31" borderId="388"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1"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5" borderId="388"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55" fillId="35"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55" fillId="33" borderId="388"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3"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55" fillId="34" borderId="388"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4"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7" borderId="388"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7"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36" borderId="388"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36"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44" borderId="388"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44"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4" fontId="55" fillId="32" borderId="388"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55" fillId="32" borderId="388" applyNumberFormat="0" applyProtection="0">
      <alignment horizontal="right" vertical="center"/>
    </xf>
    <xf numFmtId="4" fontId="55" fillId="32" borderId="388" applyNumberFormat="0" applyProtection="0">
      <alignment horizontal="right" vertical="center"/>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95" fillId="0" borderId="390" applyNumberFormat="0" applyProtection="0">
      <alignment horizontal="right" vertical="center"/>
    </xf>
    <xf numFmtId="4" fontId="95" fillId="0" borderId="390"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55" fillId="48" borderId="388" applyNumberFormat="0" applyProtection="0">
      <alignment horizontal="right" vertical="center"/>
    </xf>
    <xf numFmtId="4" fontId="55" fillId="48" borderId="388" applyNumberFormat="0" applyProtection="0">
      <alignment horizontal="right" vertical="center"/>
    </xf>
    <xf numFmtId="4" fontId="63" fillId="46" borderId="389" applyNumberFormat="0" applyProtection="0">
      <alignment horizontal="left" vertical="center" indent="1"/>
    </xf>
    <xf numFmtId="4" fontId="63" fillId="46" borderId="389" applyNumberFormat="0" applyProtection="0">
      <alignment horizontal="left" vertical="center" indent="1"/>
    </xf>
    <xf numFmtId="4" fontId="63" fillId="48" borderId="389" applyNumberFormat="0" applyProtection="0">
      <alignment horizontal="left" vertical="center" indent="1"/>
    </xf>
    <xf numFmtId="4" fontId="63" fillId="48" borderId="389"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96" borderId="390" applyNumberFormat="0">
      <protection locked="0"/>
    </xf>
    <xf numFmtId="0" fontId="5" fillId="96" borderId="390" applyNumberFormat="0">
      <protection locked="0"/>
    </xf>
    <xf numFmtId="0" fontId="5" fillId="96" borderId="390" applyNumberFormat="0">
      <protection locked="0"/>
    </xf>
    <xf numFmtId="0" fontId="5" fillId="96" borderId="390" applyNumberFormat="0">
      <protection locked="0"/>
    </xf>
    <xf numFmtId="0" fontId="64" fillId="91" borderId="391" applyBorder="0"/>
    <xf numFmtId="4" fontId="55" fillId="40" borderId="388" applyNumberFormat="0" applyProtection="0">
      <alignment vertical="center"/>
    </xf>
    <xf numFmtId="4" fontId="55" fillId="40"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55" fillId="40" borderId="388" applyNumberFormat="0" applyProtection="0">
      <alignment vertical="center"/>
    </xf>
    <xf numFmtId="4" fontId="55" fillId="40" borderId="388" applyNumberFormat="0" applyProtection="0">
      <alignment vertical="center"/>
    </xf>
    <xf numFmtId="4" fontId="57" fillId="40" borderId="388" applyNumberFormat="0" applyProtection="0">
      <alignment vertical="center"/>
    </xf>
    <xf numFmtId="4" fontId="57" fillId="40" borderId="388"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57" fillId="40" borderId="388" applyNumberFormat="0" applyProtection="0">
      <alignment vertical="center"/>
    </xf>
    <xf numFmtId="4" fontId="57" fillId="40" borderId="388" applyNumberFormat="0" applyProtection="0">
      <alignment vertical="center"/>
    </xf>
    <xf numFmtId="4" fontId="55" fillId="40" borderId="388" applyNumberFormat="0" applyProtection="0">
      <alignment horizontal="left" vertical="center" indent="1"/>
    </xf>
    <xf numFmtId="4" fontId="55" fillId="40"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55" fillId="40" borderId="388" applyNumberFormat="0" applyProtection="0">
      <alignment horizontal="left" vertical="center" indent="1"/>
    </xf>
    <xf numFmtId="4" fontId="55" fillId="40" borderId="388" applyNumberFormat="0" applyProtection="0">
      <alignment horizontal="left" vertical="center" indent="1"/>
    </xf>
    <xf numFmtId="0" fontId="55" fillId="40" borderId="388" applyNumberFormat="0" applyProtection="0">
      <alignment horizontal="left" vertical="top" indent="1"/>
    </xf>
    <xf numFmtId="0" fontId="55" fillId="40"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55" fillId="40" borderId="388" applyNumberFormat="0" applyProtection="0">
      <alignment horizontal="left" vertical="top" indent="1"/>
    </xf>
    <xf numFmtId="0" fontId="55" fillId="40" borderId="388" applyNumberFormat="0" applyProtection="0">
      <alignment horizontal="left" vertical="top" indent="1"/>
    </xf>
    <xf numFmtId="4" fontId="55" fillId="46" borderId="388" applyNumberFormat="0" applyProtection="0">
      <alignment horizontal="right" vertical="center"/>
    </xf>
    <xf numFmtId="4" fontId="95" fillId="0" borderId="390" applyNumberFormat="0" applyProtection="0">
      <alignment horizontal="right" vertical="center"/>
    </xf>
    <xf numFmtId="4" fontId="95" fillId="0" borderId="390"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57" fillId="46" borderId="388" applyNumberFormat="0" applyProtection="0">
      <alignment horizontal="right" vertical="center"/>
    </xf>
    <xf numFmtId="4" fontId="57" fillId="46" borderId="388"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57" fillId="46" borderId="388" applyNumberFormat="0" applyProtection="0">
      <alignment horizontal="right" vertical="center"/>
    </xf>
    <xf numFmtId="4" fontId="57" fillId="46" borderId="388" applyNumberFormat="0" applyProtection="0">
      <alignment horizontal="right" vertical="center"/>
    </xf>
    <xf numFmtId="4" fontId="95" fillId="51" borderId="390" applyNumberFormat="0" applyProtection="0">
      <alignment horizontal="center" vertical="center" wrapText="1"/>
    </xf>
    <xf numFmtId="4" fontId="95" fillId="51" borderId="390" applyNumberFormat="0" applyProtection="0">
      <alignment horizontal="center" vertical="center" wrapTex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0" fontId="55" fillId="43" borderId="388" applyNumberFormat="0" applyProtection="0">
      <alignment horizontal="left" vertical="top" indent="1"/>
    </xf>
    <xf numFmtId="0" fontId="55" fillId="43" borderId="388" applyNumberFormat="0" applyProtection="0">
      <alignment horizontal="left" vertical="top" indent="1"/>
    </xf>
    <xf numFmtId="0" fontId="55" fillId="43" borderId="388" applyNumberFormat="0" applyProtection="0">
      <alignment horizontal="right" vertical="top"/>
    </xf>
    <xf numFmtId="0" fontId="55" fillId="43" borderId="388" applyNumberFormat="0" applyProtection="0">
      <alignment horizontal="right" vertical="top"/>
    </xf>
    <xf numFmtId="0" fontId="95" fillId="48" borderId="388" applyNumberFormat="0" applyProtection="0">
      <alignment horizontal="left" vertical="top" indent="1"/>
    </xf>
    <xf numFmtId="0" fontId="95" fillId="48" borderId="388" applyNumberFormat="0" applyProtection="0">
      <alignment horizontal="left" vertical="top" indent="1"/>
    </xf>
    <xf numFmtId="0" fontId="53" fillId="43" borderId="388" applyNumberFormat="0" applyProtection="0">
      <alignment horizontal="left" vertical="top" indent="1"/>
    </xf>
    <xf numFmtId="0" fontId="53" fillId="43" borderId="388" applyNumberFormat="0" applyProtection="0">
      <alignment horizontal="left" vertical="top" indent="1"/>
    </xf>
    <xf numFmtId="0" fontId="55" fillId="43" borderId="388" applyNumberFormat="0" applyProtection="0">
      <alignment horizontal="right" vertical="top"/>
    </xf>
    <xf numFmtId="0" fontId="55" fillId="43" borderId="388" applyNumberFormat="0" applyProtection="0">
      <alignment horizontal="right"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4" fontId="102" fillId="52" borderId="389" applyNumberFormat="0" applyProtection="0">
      <alignment horizontal="left" vertical="center" indent="1"/>
    </xf>
    <xf numFmtId="4" fontId="102" fillId="52" borderId="389" applyNumberFormat="0" applyProtection="0">
      <alignment horizontal="left" vertical="center" indent="1"/>
    </xf>
    <xf numFmtId="4" fontId="60" fillId="46" borderId="388" applyNumberFormat="0" applyProtection="0">
      <alignment horizontal="right" vertical="center"/>
    </xf>
    <xf numFmtId="4" fontId="60" fillId="46" borderId="388"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60" fillId="46" borderId="388" applyNumberFormat="0" applyProtection="0">
      <alignment horizontal="right" vertical="center"/>
    </xf>
    <xf numFmtId="4" fontId="60" fillId="46" borderId="388" applyNumberFormat="0" applyProtection="0">
      <alignment horizontal="right" vertical="center"/>
    </xf>
    <xf numFmtId="0" fontId="53" fillId="0" borderId="392" applyNumberFormat="0" applyFill="0" applyAlignment="0" applyProtection="0"/>
    <xf numFmtId="0" fontId="79" fillId="0" borderId="393" applyNumberFormat="0" applyFill="0" applyAlignment="0" applyProtection="0"/>
    <xf numFmtId="4" fontId="5" fillId="91" borderId="389" applyNumberFormat="0" applyProtection="0">
      <alignment horizontal="left" vertical="center" indent="1"/>
    </xf>
    <xf numFmtId="4" fontId="58" fillId="90" borderId="386" applyNumberFormat="0" applyProtection="0">
      <alignment horizontal="left" vertical="center" indent="1"/>
    </xf>
    <xf numFmtId="4" fontId="5" fillId="91" borderId="389" applyNumberFormat="0" applyProtection="0">
      <alignment horizontal="left" vertical="center" indent="1"/>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8" fillId="90" borderId="386" applyNumberFormat="0" applyProtection="0">
      <alignment horizontal="left" vertical="center" indent="1"/>
    </xf>
    <xf numFmtId="4" fontId="95" fillId="44" borderId="386" applyNumberFormat="0" applyProtection="0">
      <alignment horizontal="right" vertical="center"/>
    </xf>
    <xf numFmtId="4" fontId="95" fillId="44" borderId="386" applyNumberFormat="0" applyProtection="0">
      <alignment horizontal="right" vertical="center"/>
    </xf>
    <xf numFmtId="4" fontId="63" fillId="36" borderId="387" applyNumberFormat="0" applyProtection="0">
      <alignment horizontal="right" vertical="center"/>
    </xf>
    <xf numFmtId="4" fontId="63" fillId="34" borderId="387" applyNumberFormat="0" applyProtection="0">
      <alignment horizontal="right" vertical="center"/>
    </xf>
    <xf numFmtId="10" fontId="63" fillId="40" borderId="390" applyNumberFormat="0" applyBorder="0" applyAlignment="0" applyProtection="0"/>
    <xf numFmtId="4" fontId="53" fillId="41" borderId="388" applyNumberFormat="0" applyProtection="0">
      <alignment vertical="center"/>
    </xf>
    <xf numFmtId="4" fontId="56" fillId="42" borderId="388" applyNumberFormat="0" applyProtection="0">
      <alignment vertical="center"/>
    </xf>
    <xf numFmtId="4" fontId="53" fillId="42" borderId="388" applyNumberFormat="0" applyProtection="0">
      <alignment horizontal="left" vertical="center" indent="1"/>
    </xf>
    <xf numFmtId="0" fontId="53" fillId="42" borderId="388" applyNumberFormat="0" applyProtection="0">
      <alignment horizontal="left" vertical="top" indent="1"/>
    </xf>
    <xf numFmtId="4" fontId="55" fillId="30"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0" fontId="73" fillId="77" borderId="394" applyNumberFormat="0" applyAlignment="0" applyProtection="0"/>
    <xf numFmtId="4" fontId="60" fillId="46" borderId="388" applyNumberFormat="0" applyProtection="0">
      <alignment horizontal="right" vertical="center"/>
    </xf>
    <xf numFmtId="0" fontId="63" fillId="77" borderId="387" applyNumberFormat="0" applyProtection="0">
      <alignment horizontal="left" vertical="center" indent="1"/>
    </xf>
    <xf numFmtId="0" fontId="63" fillId="93" borderId="387"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63" fillId="93" borderId="387" applyNumberFormat="0" applyProtection="0">
      <alignment horizontal="left" vertical="center" indent="1"/>
    </xf>
    <xf numFmtId="0" fontId="63" fillId="94" borderId="387"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63" fillId="94" borderId="387" applyNumberFormat="0" applyProtection="0">
      <alignment horizontal="left" vertical="center" indent="1"/>
    </xf>
    <xf numFmtId="4" fontId="63" fillId="48" borderId="389" applyNumberFormat="0" applyProtection="0">
      <alignment horizontal="left" vertical="center" indent="1"/>
    </xf>
    <xf numFmtId="4" fontId="63" fillId="48" borderId="389" applyNumberFormat="0" applyProtection="0">
      <alignment horizontal="left" vertical="center" indent="1"/>
    </xf>
    <xf numFmtId="4" fontId="63" fillId="46" borderId="389" applyNumberFormat="0" applyProtection="0">
      <alignment horizontal="left" vertical="center" indent="1"/>
    </xf>
    <xf numFmtId="4" fontId="63" fillId="46" borderId="389" applyNumberFormat="0" applyProtection="0">
      <alignment horizontal="left" vertical="center" indent="1"/>
    </xf>
    <xf numFmtId="4" fontId="63" fillId="48" borderId="387" applyNumberFormat="0" applyProtection="0">
      <alignment horizontal="right" vertical="center"/>
    </xf>
    <xf numFmtId="4" fontId="63" fillId="48" borderId="387"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98" fillId="51" borderId="390" applyNumberFormat="0" applyProtection="0">
      <alignment horizontal="right" vertical="center"/>
    </xf>
    <xf numFmtId="4" fontId="5" fillId="91" borderId="389" applyNumberFormat="0" applyProtection="0">
      <alignment horizontal="left" vertical="center" indent="1"/>
    </xf>
    <xf numFmtId="0" fontId="73" fillId="77" borderId="394" applyNumberFormat="0" applyAlignment="0" applyProtection="0"/>
    <xf numFmtId="0" fontId="74" fillId="78" borderId="387" applyNumberFormat="0" applyAlignment="0" applyProtection="0"/>
    <xf numFmtId="4" fontId="5" fillId="91" borderId="389"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63" fillId="32" borderId="387" applyNumberFormat="0" applyProtection="0">
      <alignment horizontal="right" vertical="center"/>
    </xf>
    <xf numFmtId="4" fontId="63" fillId="32" borderId="387"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36" borderId="387"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63" fillId="34" borderId="387"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97" fillId="42" borderId="387" applyNumberFormat="0" applyProtection="0">
      <alignment vertical="center"/>
    </xf>
    <xf numFmtId="4" fontId="97" fillId="42" borderId="387"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0" fontId="94" fillId="78" borderId="398" applyNumberFormat="0" applyAlignment="0" applyProtection="0"/>
    <xf numFmtId="0" fontId="52" fillId="85" borderId="397" applyNumberForma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 fillId="72" borderId="396" applyNumberFormat="0" applyFont="0" applyAlignment="0" applyProtection="0"/>
    <xf numFmtId="10" fontId="63" fillId="40" borderId="390" applyNumberFormat="0" applyBorder="0" applyAlignment="0" applyProtection="0"/>
    <xf numFmtId="10" fontId="63" fillId="40" borderId="390" applyNumberFormat="0" applyBorder="0" applyAlignment="0" applyProtection="0"/>
    <xf numFmtId="10" fontId="63" fillId="40" borderId="390" applyNumberFormat="0" applyBorder="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5" fillId="72" borderId="396"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2" fillId="85" borderId="397" applyNumberFormat="0" applyAlignment="0" applyProtection="0"/>
    <xf numFmtId="0" fontId="94" fillId="78" borderId="398" applyNumberFormat="0" applyAlignment="0" applyProtection="0"/>
    <xf numFmtId="4" fontId="53" fillId="41" borderId="388"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53" fillId="42" borderId="388"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53" fillId="42" borderId="388" applyNumberFormat="0" applyProtection="0">
      <alignment horizontal="left" vertical="center" indent="1"/>
    </xf>
    <xf numFmtId="0" fontId="53" fillId="42"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30" borderId="388"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1" borderId="388"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5" borderId="388"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55" fillId="33" borderId="388"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4" borderId="388"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7" borderId="388"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6" borderId="388"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44" borderId="388"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32" borderId="388"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0" fontId="74" fillId="78" borderId="387" applyNumberFormat="0" applyAlignment="0" applyProtection="0"/>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102" fillId="52" borderId="389" applyNumberFormat="0" applyProtection="0">
      <alignment horizontal="left" vertical="center" indent="1"/>
    </xf>
    <xf numFmtId="4" fontId="102" fillId="52" borderId="389" applyNumberFormat="0" applyProtection="0">
      <alignment horizontal="left" vertical="center" indent="1"/>
    </xf>
    <xf numFmtId="4" fontId="60" fillId="46" borderId="388"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63" fillId="77" borderId="387" applyNumberFormat="0" applyProtection="0">
      <alignment horizontal="left" vertical="center" indent="1"/>
    </xf>
    <xf numFmtId="0" fontId="63" fillId="46" borderId="387"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63" fillId="46" borderId="387" applyNumberFormat="0" applyProtection="0">
      <alignment horizontal="left" vertical="center" indent="1"/>
    </xf>
    <xf numFmtId="0" fontId="64" fillId="91" borderId="391" applyBorder="0"/>
    <xf numFmtId="4" fontId="100" fillId="0" borderId="386" applyNumberFormat="0" applyProtection="0">
      <alignment vertical="center"/>
    </xf>
    <xf numFmtId="4" fontId="100" fillId="0" borderId="386"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5" fillId="0" borderId="390"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5" fillId="51" borderId="390" applyNumberFormat="0" applyProtection="0">
      <alignment horizontal="center" vertical="center" wrapTex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2" fillId="52" borderId="389" applyNumberFormat="0" applyProtection="0">
      <alignment horizontal="left" vertical="center" indent="1"/>
    </xf>
    <xf numFmtId="4" fontId="102" fillId="52" borderId="389" applyNumberFormat="0" applyProtection="0">
      <alignment horizontal="left" vertical="center" indent="1"/>
    </xf>
    <xf numFmtId="0" fontId="63" fillId="98" borderId="390"/>
    <xf numFmtId="0" fontId="100" fillId="0" borderId="386"/>
    <xf numFmtId="0" fontId="100" fillId="0" borderId="386"/>
    <xf numFmtId="0" fontId="63" fillId="98" borderId="390"/>
    <xf numFmtId="4" fontId="100" fillId="0" borderId="386" applyNumberFormat="0" applyProtection="0">
      <alignment horizontal="right" vertical="center"/>
    </xf>
    <xf numFmtId="4" fontId="100" fillId="0" borderId="386"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53" fillId="0" borderId="392" applyNumberFormat="0" applyFill="0" applyAlignment="0" applyProtection="0"/>
    <xf numFmtId="0" fontId="79" fillId="0" borderId="393" applyNumberFormat="0" applyFill="0" applyAlignment="0" applyProtection="0"/>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4" fontId="58" fillId="42" borderId="388" applyNumberFormat="0" applyProtection="0">
      <alignment vertical="center"/>
    </xf>
    <xf numFmtId="4" fontId="58" fillId="42" borderId="388" applyNumberFormat="0" applyProtection="0">
      <alignment vertical="center"/>
    </xf>
    <xf numFmtId="4" fontId="117" fillId="42" borderId="388" applyNumberFormat="0" applyProtection="0">
      <alignment vertical="center"/>
    </xf>
    <xf numFmtId="4" fontId="58" fillId="42" borderId="388" applyNumberFormat="0" applyProtection="0">
      <alignment horizontal="left" vertical="center" indent="1"/>
    </xf>
    <xf numFmtId="4" fontId="58" fillId="42" borderId="388" applyNumberFormat="0" applyProtection="0">
      <alignment horizontal="left" vertical="center" indent="1"/>
    </xf>
    <xf numFmtId="0" fontId="58" fillId="42" borderId="388" applyNumberFormat="0" applyProtection="0">
      <alignment horizontal="left" vertical="top" indent="1"/>
    </xf>
    <xf numFmtId="4" fontId="95" fillId="0" borderId="390" applyNumberFormat="0" applyProtection="0">
      <alignment horizontal="left" vertical="center" indent="1"/>
    </xf>
    <xf numFmtId="4" fontId="95" fillId="104" borderId="388" applyNumberFormat="0" applyProtection="0">
      <alignment horizontal="right" vertical="center"/>
    </xf>
    <xf numFmtId="4" fontId="95" fillId="105" borderId="388" applyNumberFormat="0" applyProtection="0">
      <alignment horizontal="right" vertical="center"/>
    </xf>
    <xf numFmtId="4" fontId="95" fillId="106" borderId="388" applyNumberFormat="0" applyProtection="0">
      <alignment horizontal="right" vertical="center"/>
    </xf>
    <xf numFmtId="4" fontId="95" fillId="100" borderId="388" applyNumberFormat="0" applyProtection="0">
      <alignment horizontal="right" vertical="center"/>
    </xf>
    <xf numFmtId="4" fontId="95" fillId="107" borderId="388" applyNumberFormat="0" applyProtection="0">
      <alignment horizontal="right" vertical="center"/>
    </xf>
    <xf numFmtId="4" fontId="95" fillId="108" borderId="388" applyNumberFormat="0" applyProtection="0">
      <alignment horizontal="right" vertical="center"/>
    </xf>
    <xf numFmtId="4" fontId="95" fillId="109" borderId="388" applyNumberFormat="0" applyProtection="0">
      <alignment horizontal="right" vertical="center"/>
    </xf>
    <xf numFmtId="4" fontId="95" fillId="110" borderId="388" applyNumberFormat="0" applyProtection="0">
      <alignment horizontal="right" vertical="center"/>
    </xf>
    <xf numFmtId="4" fontId="95" fillId="102" borderId="388" applyNumberFormat="0" applyProtection="0">
      <alignment horizontal="right" vertical="center"/>
    </xf>
    <xf numFmtId="4" fontId="95" fillId="0" borderId="390" applyNumberFormat="0" applyProtection="0">
      <alignment horizontal="left" vertical="center" indent="1"/>
    </xf>
    <xf numFmtId="0" fontId="64" fillId="0" borderId="389" applyNumberFormat="0" applyProtection="0">
      <alignment horizontal="left" vertical="center" indent="1"/>
    </xf>
    <xf numFmtId="0" fontId="64" fillId="0" borderId="389" applyNumberFormat="0" applyProtection="0">
      <alignment horizontal="left" vertical="center" indent="1"/>
    </xf>
    <xf numFmtId="0" fontId="63" fillId="47" borderId="388" applyNumberFormat="0" applyProtection="0">
      <alignment horizontal="left" vertical="top" indent="1"/>
    </xf>
    <xf numFmtId="0" fontId="64" fillId="0" borderId="390" applyNumberFormat="0" applyProtection="0">
      <alignment horizontal="left" vertical="center" indent="1"/>
    </xf>
    <xf numFmtId="0" fontId="64" fillId="0" borderId="390" applyNumberFormat="0" applyProtection="0">
      <alignment horizontal="left" vertical="center" indent="1"/>
    </xf>
    <xf numFmtId="0" fontId="63" fillId="43" borderId="388" applyNumberFormat="0" applyProtection="0">
      <alignment horizontal="left" vertical="top" indent="1"/>
    </xf>
    <xf numFmtId="0" fontId="64" fillId="0" borderId="390" applyNumberFormat="0" applyProtection="0">
      <alignment horizontal="left" vertical="center" indent="1"/>
    </xf>
    <xf numFmtId="0" fontId="63" fillId="49" borderId="388" applyNumberFormat="0" applyProtection="0">
      <alignment horizontal="left" vertical="top" indent="1"/>
    </xf>
    <xf numFmtId="0" fontId="64" fillId="0" borderId="390" applyNumberFormat="0" applyProtection="0">
      <alignment horizontal="left" vertical="center" indent="1"/>
    </xf>
    <xf numFmtId="0" fontId="63" fillId="50" borderId="388" applyNumberFormat="0" applyProtection="0">
      <alignment horizontal="left" vertical="top" indent="1"/>
    </xf>
    <xf numFmtId="4" fontId="95" fillId="40" borderId="388" applyNumberFormat="0" applyProtection="0">
      <alignment vertical="center"/>
    </xf>
    <xf numFmtId="4" fontId="96" fillId="40" borderId="388" applyNumberFormat="0" applyProtection="0">
      <alignment vertical="center"/>
    </xf>
    <xf numFmtId="4" fontId="95" fillId="40" borderId="388" applyNumberFormat="0" applyProtection="0">
      <alignment horizontal="left" vertical="center" indent="1"/>
    </xf>
    <xf numFmtId="0" fontId="95" fillId="40" borderId="388" applyNumberFormat="0" applyProtection="0">
      <alignment horizontal="left" vertical="top" indent="1"/>
    </xf>
    <xf numFmtId="4" fontId="96" fillId="50" borderId="388" applyNumberFormat="0" applyProtection="0">
      <alignment horizontal="right" vertical="center"/>
    </xf>
    <xf numFmtId="4" fontId="118" fillId="0" borderId="390" applyNumberFormat="0" applyProtection="0">
      <alignment horizontal="center" vertical="center" wrapText="1"/>
    </xf>
    <xf numFmtId="4" fontId="118" fillId="0" borderId="390" applyNumberFormat="0" applyProtection="0">
      <alignment horizontal="center" vertical="center" wrapText="1"/>
    </xf>
    <xf numFmtId="0" fontId="95" fillId="0" borderId="390" applyNumberFormat="0" applyProtection="0">
      <alignment horizontal="center" vertical="center" wrapText="1"/>
    </xf>
    <xf numFmtId="0" fontId="58" fillId="0" borderId="390" applyNumberFormat="0" applyProtection="0">
      <alignment horizontal="center" vertical="center" wrapText="1"/>
    </xf>
    <xf numFmtId="0" fontId="95" fillId="0" borderId="390" applyNumberFormat="0" applyProtection="0">
      <alignment horizontal="center" vertical="center" wrapText="1"/>
    </xf>
    <xf numFmtId="4" fontId="103" fillId="0" borderId="390" applyNumberFormat="0" applyProtection="0">
      <alignment horizontal="left" vertical="center" indent="1"/>
    </xf>
    <xf numFmtId="4" fontId="119" fillId="50" borderId="388" applyNumberFormat="0" applyProtection="0">
      <alignment horizontal="right" vertical="center"/>
    </xf>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4" fontId="95" fillId="92" borderId="386" applyNumberFormat="0" applyProtection="0">
      <alignment horizontal="left" vertical="center" indent="1"/>
    </xf>
    <xf numFmtId="4" fontId="99" fillId="93" borderId="386" applyNumberFormat="0" applyProtection="0">
      <alignment horizontal="left" vertical="center" indent="1"/>
    </xf>
    <xf numFmtId="0" fontId="5" fillId="96" borderId="390" applyNumberFormat="0">
      <protection locked="0"/>
    </xf>
    <xf numFmtId="0" fontId="5" fillId="96" borderId="390" applyNumberFormat="0">
      <protection locked="0"/>
    </xf>
    <xf numFmtId="0" fontId="95" fillId="48" borderId="388" applyNumberFormat="0" applyProtection="0">
      <alignment horizontal="left" vertical="top" indent="1"/>
    </xf>
    <xf numFmtId="0" fontId="63" fillId="98" borderId="390"/>
    <xf numFmtId="0" fontId="63" fillId="98" borderId="390"/>
    <xf numFmtId="4" fontId="58" fillId="51" borderId="390" applyNumberFormat="0" applyProtection="0">
      <alignment horizontal="center" vertical="center" wrapText="1"/>
    </xf>
    <xf numFmtId="4" fontId="98" fillId="51" borderId="390" applyNumberFormat="0" applyProtection="0">
      <alignment horizontal="right" vertical="center"/>
    </xf>
    <xf numFmtId="0" fontId="55" fillId="43" borderId="388" applyNumberFormat="0" applyProtection="0">
      <alignment horizontal="centerContinuous" vertical="top"/>
    </xf>
    <xf numFmtId="0" fontId="73" fillId="77" borderId="394" applyNumberFormat="0" applyAlignment="0" applyProtection="0"/>
    <xf numFmtId="0" fontId="73" fillId="77" borderId="394" applyNumberFormat="0" applyAlignment="0" applyProtection="0"/>
    <xf numFmtId="0" fontId="74" fillId="78" borderId="387" applyNumberFormat="0" applyAlignment="0" applyProtection="0"/>
    <xf numFmtId="0" fontId="74" fillId="78" borderId="387" applyNumberFormat="0" applyAlignment="0" applyProtection="0"/>
    <xf numFmtId="0" fontId="9" fillId="0" borderId="399">
      <alignment horizontal="left" vertical="center"/>
    </xf>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10" fontId="63" fillId="40" borderId="390" applyNumberFormat="0" applyBorder="0" applyAlignment="0" applyProtection="0"/>
    <xf numFmtId="10" fontId="63" fillId="40" borderId="390" applyNumberFormat="0" applyBorder="0" applyAlignment="0" applyProtection="0"/>
    <xf numFmtId="10" fontId="63" fillId="40" borderId="390" applyNumberFormat="0" applyBorder="0" applyAlignment="0" applyProtection="0"/>
    <xf numFmtId="10" fontId="63" fillId="40" borderId="390" applyNumberFormat="0" applyBorder="0" applyAlignment="0" applyProtection="0"/>
    <xf numFmtId="10" fontId="63" fillId="40" borderId="390" applyNumberFormat="0" applyBorder="0" applyAlignment="0" applyProtection="0"/>
    <xf numFmtId="10" fontId="63" fillId="40" borderId="390" applyNumberFormat="0" applyBorder="0" applyAlignment="0" applyProtection="0"/>
    <xf numFmtId="0" fontId="89" fillId="73" borderId="387" applyNumberFormat="0" applyAlignment="0" applyProtection="0"/>
    <xf numFmtId="0" fontId="89" fillId="73" borderId="387" applyNumberFormat="0" applyAlignment="0" applyProtection="0"/>
    <xf numFmtId="0" fontId="90" fillId="82" borderId="395" applyNumberFormat="0" applyAlignment="0" applyProtection="0"/>
    <xf numFmtId="0" fontId="90" fillId="82" borderId="395"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63" fillId="72" borderId="387" applyNumberFormat="0" applyFont="0" applyAlignment="0" applyProtection="0"/>
    <xf numFmtId="0" fontId="63" fillId="72" borderId="387" applyNumberFormat="0" applyFont="0" applyAlignment="0" applyProtection="0"/>
    <xf numFmtId="0" fontId="5" fillId="72" borderId="396" applyNumberFormat="0" applyFont="0" applyAlignment="0" applyProtection="0"/>
    <xf numFmtId="0" fontId="5" fillId="72" borderId="396"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2" fillId="85" borderId="397" applyNumberFormat="0" applyAlignment="0" applyProtection="0"/>
    <xf numFmtId="0" fontId="52" fillId="85" borderId="397" applyNumberFormat="0" applyAlignment="0" applyProtection="0"/>
    <xf numFmtId="0" fontId="94" fillId="78" borderId="398" applyNumberFormat="0" applyAlignment="0" applyProtection="0"/>
    <xf numFmtId="0" fontId="94" fillId="78" borderId="398" applyNumberFormat="0" applyAlignment="0" applyProtection="0"/>
    <xf numFmtId="4" fontId="58" fillId="42" borderId="388" applyNumberFormat="0" applyProtection="0">
      <alignment vertical="center"/>
    </xf>
    <xf numFmtId="4" fontId="58" fillId="42" borderId="388"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56" fillId="42" borderId="388"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56" fillId="42" borderId="388" applyNumberFormat="0" applyProtection="0">
      <alignment vertical="center"/>
    </xf>
    <xf numFmtId="4" fontId="56" fillId="42" borderId="388" applyNumberFormat="0" applyProtection="0">
      <alignment vertical="center"/>
    </xf>
    <xf numFmtId="4" fontId="58" fillId="42" borderId="388" applyNumberFormat="0" applyProtection="0">
      <alignment horizontal="left" vertical="center" indent="1"/>
    </xf>
    <xf numFmtId="4" fontId="58" fillId="42" borderId="388"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0" fontId="53" fillId="42" borderId="388" applyNumberFormat="0" applyProtection="0">
      <alignment horizontal="left" vertical="top" indent="1"/>
    </xf>
    <xf numFmtId="0" fontId="53" fillId="42"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0" fontId="53" fillId="42" borderId="388" applyNumberFormat="0" applyProtection="0">
      <alignment horizontal="left" vertical="top" indent="1"/>
    </xf>
    <xf numFmtId="0" fontId="53" fillId="42" borderId="388" applyNumberFormat="0" applyProtection="0">
      <alignment horizontal="left" vertical="top"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30" borderId="388" applyNumberFormat="0" applyProtection="0">
      <alignment horizontal="right" vertical="center"/>
    </xf>
    <xf numFmtId="4" fontId="55" fillId="30" borderId="388"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0" borderId="388" applyNumberFormat="0" applyProtection="0">
      <alignment horizontal="right" vertical="center"/>
    </xf>
    <xf numFmtId="4" fontId="55" fillId="30" borderId="388" applyNumberFormat="0" applyProtection="0">
      <alignment horizontal="right" vertical="center"/>
    </xf>
    <xf numFmtId="4" fontId="55" fillId="31" borderId="388" applyNumberFormat="0" applyProtection="0">
      <alignment horizontal="right" vertical="center"/>
    </xf>
    <xf numFmtId="4" fontId="55" fillId="31" borderId="388"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1"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5" borderId="388"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55" fillId="35"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55" fillId="33" borderId="388"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3"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55" fillId="34" borderId="388"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4"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7" borderId="388"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7"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36" borderId="388"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36"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44" borderId="388" applyNumberFormat="0" applyProtection="0">
      <alignment horizontal="right" vertical="center"/>
    </xf>
    <xf numFmtId="4" fontId="95" fillId="44" borderId="386" applyNumberFormat="0" applyProtection="0">
      <alignment horizontal="right" vertical="center"/>
    </xf>
    <xf numFmtId="4" fontId="95" fillId="44" borderId="386" applyNumberFormat="0" applyProtection="0">
      <alignment horizontal="right" vertical="center"/>
    </xf>
    <xf numFmtId="4" fontId="95" fillId="44" borderId="386" applyNumberFormat="0" applyProtection="0">
      <alignment horizontal="right" vertical="center"/>
    </xf>
    <xf numFmtId="4" fontId="95" fillId="44" borderId="386"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44"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4" fontId="55" fillId="32" borderId="388"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55" fillId="32" borderId="388" applyNumberFormat="0" applyProtection="0">
      <alignment horizontal="right" vertical="center"/>
    </xf>
    <xf numFmtId="4" fontId="55" fillId="32" borderId="388" applyNumberFormat="0" applyProtection="0">
      <alignment horizontal="right" vertical="center"/>
    </xf>
    <xf numFmtId="4" fontId="95" fillId="0" borderId="390" applyNumberFormat="0" applyProtection="0">
      <alignment horizontal="left" vertical="center" indent="1"/>
    </xf>
    <xf numFmtId="4" fontId="95" fillId="0" borderId="390" applyNumberFormat="0" applyProtection="0">
      <alignment horizontal="left" vertical="center" indent="1"/>
    </xf>
    <xf numFmtId="4" fontId="58" fillId="90" borderId="386" applyNumberFormat="0" applyProtection="0">
      <alignment horizontal="left" vertical="center" indent="1"/>
    </xf>
    <xf numFmtId="4" fontId="58" fillId="90" borderId="386" applyNumberFormat="0" applyProtection="0">
      <alignment horizontal="left" vertical="center" indent="1"/>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95" fillId="0" borderId="390" applyNumberFormat="0" applyProtection="0">
      <alignment horizontal="right" vertical="center"/>
    </xf>
    <xf numFmtId="4" fontId="95" fillId="0" borderId="390"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55" fillId="48" borderId="388" applyNumberFormat="0" applyProtection="0">
      <alignment horizontal="right" vertical="center"/>
    </xf>
    <xf numFmtId="4" fontId="55" fillId="48" borderId="388" applyNumberFormat="0" applyProtection="0">
      <alignment horizontal="right" vertical="center"/>
    </xf>
    <xf numFmtId="4" fontId="63" fillId="46" borderId="389" applyNumberFormat="0" applyProtection="0">
      <alignment horizontal="left" vertical="center" indent="1"/>
    </xf>
    <xf numFmtId="4" fontId="63" fillId="46" borderId="389" applyNumberFormat="0" applyProtection="0">
      <alignment horizontal="left" vertical="center" indent="1"/>
    </xf>
    <xf numFmtId="4" fontId="63" fillId="48" borderId="389" applyNumberFormat="0" applyProtection="0">
      <alignment horizontal="left" vertical="center" indent="1"/>
    </xf>
    <xf numFmtId="4" fontId="63" fillId="48" borderId="389"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96" borderId="390" applyNumberFormat="0">
      <protection locked="0"/>
    </xf>
    <xf numFmtId="0" fontId="5" fillId="96" borderId="390" applyNumberFormat="0">
      <protection locked="0"/>
    </xf>
    <xf numFmtId="0" fontId="5" fillId="96" borderId="390" applyNumberFormat="0">
      <protection locked="0"/>
    </xf>
    <xf numFmtId="0" fontId="5" fillId="96" borderId="390" applyNumberFormat="0">
      <protection locked="0"/>
    </xf>
    <xf numFmtId="0" fontId="64" fillId="91" borderId="391" applyBorder="0"/>
    <xf numFmtId="4" fontId="55" fillId="40" borderId="388" applyNumberFormat="0" applyProtection="0">
      <alignment vertical="center"/>
    </xf>
    <xf numFmtId="4" fontId="55" fillId="40"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55" fillId="40" borderId="388" applyNumberFormat="0" applyProtection="0">
      <alignment vertical="center"/>
    </xf>
    <xf numFmtId="4" fontId="55" fillId="40" borderId="388" applyNumberFormat="0" applyProtection="0">
      <alignment vertical="center"/>
    </xf>
    <xf numFmtId="4" fontId="57" fillId="40" borderId="388" applyNumberFormat="0" applyProtection="0">
      <alignment vertical="center"/>
    </xf>
    <xf numFmtId="4" fontId="57" fillId="40" borderId="388"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57" fillId="40" borderId="388" applyNumberFormat="0" applyProtection="0">
      <alignment vertical="center"/>
    </xf>
    <xf numFmtId="4" fontId="57" fillId="40" borderId="388" applyNumberFormat="0" applyProtection="0">
      <alignment vertical="center"/>
    </xf>
    <xf numFmtId="4" fontId="55" fillId="40" borderId="388" applyNumberFormat="0" applyProtection="0">
      <alignment horizontal="left" vertical="center" indent="1"/>
    </xf>
    <xf numFmtId="4" fontId="55" fillId="40"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55" fillId="40" borderId="388" applyNumberFormat="0" applyProtection="0">
      <alignment horizontal="left" vertical="center" indent="1"/>
    </xf>
    <xf numFmtId="4" fontId="55" fillId="40" borderId="388" applyNumberFormat="0" applyProtection="0">
      <alignment horizontal="left" vertical="center" indent="1"/>
    </xf>
    <xf numFmtId="0" fontId="55" fillId="40" borderId="388" applyNumberFormat="0" applyProtection="0">
      <alignment horizontal="left" vertical="top" indent="1"/>
    </xf>
    <xf numFmtId="0" fontId="55" fillId="40"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55" fillId="40" borderId="388" applyNumberFormat="0" applyProtection="0">
      <alignment horizontal="left" vertical="top" indent="1"/>
    </xf>
    <xf numFmtId="0" fontId="55" fillId="40" borderId="388" applyNumberFormat="0" applyProtection="0">
      <alignment horizontal="left" vertical="top" indent="1"/>
    </xf>
    <xf numFmtId="4" fontId="55" fillId="46" borderId="388" applyNumberFormat="0" applyProtection="0">
      <alignment horizontal="right" vertical="center"/>
    </xf>
    <xf numFmtId="4" fontId="95" fillId="0" borderId="390" applyNumberFormat="0" applyProtection="0">
      <alignment horizontal="right" vertical="center"/>
    </xf>
    <xf numFmtId="4" fontId="95" fillId="0" borderId="390"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57" fillId="46" borderId="388" applyNumberFormat="0" applyProtection="0">
      <alignment horizontal="right" vertical="center"/>
    </xf>
    <xf numFmtId="4" fontId="57" fillId="46" borderId="388"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57" fillId="46" borderId="388" applyNumberFormat="0" applyProtection="0">
      <alignment horizontal="right" vertical="center"/>
    </xf>
    <xf numFmtId="4" fontId="57" fillId="46" borderId="388" applyNumberFormat="0" applyProtection="0">
      <alignment horizontal="right" vertical="center"/>
    </xf>
    <xf numFmtId="4" fontId="95" fillId="51" borderId="390" applyNumberFormat="0" applyProtection="0">
      <alignment horizontal="center" vertical="center" wrapText="1"/>
    </xf>
    <xf numFmtId="4" fontId="95" fillId="51" borderId="390" applyNumberFormat="0" applyProtection="0">
      <alignment horizontal="center" vertical="center" wrapTex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0" fontId="55" fillId="43" borderId="388" applyNumberFormat="0" applyProtection="0">
      <alignment horizontal="left" vertical="top" indent="1"/>
    </xf>
    <xf numFmtId="0" fontId="55" fillId="43" borderId="388" applyNumberFormat="0" applyProtection="0">
      <alignment horizontal="left" vertical="top" indent="1"/>
    </xf>
    <xf numFmtId="0" fontId="55" fillId="43" borderId="388" applyNumberFormat="0" applyProtection="0">
      <alignment horizontal="right" vertical="top"/>
    </xf>
    <xf numFmtId="0" fontId="55" fillId="43" borderId="388" applyNumberFormat="0" applyProtection="0">
      <alignment horizontal="right" vertical="top"/>
    </xf>
    <xf numFmtId="0" fontId="95" fillId="48" borderId="388" applyNumberFormat="0" applyProtection="0">
      <alignment horizontal="left" vertical="top" indent="1"/>
    </xf>
    <xf numFmtId="0" fontId="95" fillId="48" borderId="388" applyNumberFormat="0" applyProtection="0">
      <alignment horizontal="left" vertical="top" indent="1"/>
    </xf>
    <xf numFmtId="0" fontId="53" fillId="43" borderId="388" applyNumberFormat="0" applyProtection="0">
      <alignment horizontal="left" vertical="top" indent="1"/>
    </xf>
    <xf numFmtId="0" fontId="53" fillId="43" borderId="388" applyNumberFormat="0" applyProtection="0">
      <alignment horizontal="left" vertical="top" indent="1"/>
    </xf>
    <xf numFmtId="0" fontId="55" fillId="43" borderId="388" applyNumberFormat="0" applyProtection="0">
      <alignment horizontal="right" vertical="top"/>
    </xf>
    <xf numFmtId="0" fontId="55" fillId="43" borderId="388" applyNumberFormat="0" applyProtection="0">
      <alignment horizontal="right"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2" fillId="52" borderId="389" applyNumberFormat="0" applyProtection="0">
      <alignment horizontal="left" vertical="center" indent="1"/>
    </xf>
    <xf numFmtId="4" fontId="102" fillId="52" borderId="389" applyNumberFormat="0" applyProtection="0">
      <alignment horizontal="left" vertical="center" indent="1"/>
    </xf>
    <xf numFmtId="0" fontId="100" fillId="0" borderId="386"/>
    <xf numFmtId="0" fontId="100" fillId="0" borderId="386"/>
    <xf numFmtId="0" fontId="100" fillId="0" borderId="386"/>
    <xf numFmtId="0" fontId="100" fillId="0" borderId="386"/>
    <xf numFmtId="0" fontId="63" fillId="98" borderId="390"/>
    <xf numFmtId="0" fontId="63" fillId="98" borderId="390"/>
    <xf numFmtId="0" fontId="63" fillId="98" borderId="390"/>
    <xf numFmtId="0" fontId="63" fillId="98" borderId="390"/>
    <xf numFmtId="4" fontId="60" fillId="46" borderId="388" applyNumberFormat="0" applyProtection="0">
      <alignment horizontal="right" vertical="center"/>
    </xf>
    <xf numFmtId="4" fontId="60" fillId="46" borderId="388" applyNumberFormat="0" applyProtection="0">
      <alignment horizontal="right" vertical="center"/>
    </xf>
    <xf numFmtId="4" fontId="100" fillId="0" borderId="386" applyNumberFormat="0" applyProtection="0">
      <alignment horizontal="right" vertical="center"/>
    </xf>
    <xf numFmtId="4" fontId="100" fillId="0" borderId="386" applyNumberFormat="0" applyProtection="0">
      <alignment horizontal="right" vertical="center"/>
    </xf>
    <xf numFmtId="4" fontId="100" fillId="0" borderId="386" applyNumberFormat="0" applyProtection="0">
      <alignment horizontal="right" vertical="center"/>
    </xf>
    <xf numFmtId="4" fontId="100" fillId="0" borderId="386"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60" fillId="46" borderId="388" applyNumberFormat="0" applyProtection="0">
      <alignment horizontal="right" vertical="center"/>
    </xf>
    <xf numFmtId="4" fontId="60" fillId="46" borderId="388" applyNumberFormat="0" applyProtection="0">
      <alignment horizontal="right" vertical="center"/>
    </xf>
    <xf numFmtId="0" fontId="53" fillId="0" borderId="392" applyNumberFormat="0" applyFill="0" applyAlignment="0" applyProtection="0"/>
    <xf numFmtId="0" fontId="79" fillId="0" borderId="393" applyNumberFormat="0" applyFill="0" applyAlignment="0" applyProtection="0"/>
    <xf numFmtId="4" fontId="5" fillId="91" borderId="389" applyNumberFormat="0" applyProtection="0">
      <alignment horizontal="left" vertical="center" indent="1"/>
    </xf>
    <xf numFmtId="4" fontId="58" fillId="90" borderId="386" applyNumberFormat="0" applyProtection="0">
      <alignment horizontal="left" vertical="center" indent="1"/>
    </xf>
    <xf numFmtId="4" fontId="5" fillId="91" borderId="389" applyNumberFormat="0" applyProtection="0">
      <alignment horizontal="left" vertical="center" indent="1"/>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8" fillId="90" borderId="386" applyNumberFormat="0" applyProtection="0">
      <alignment horizontal="left" vertical="center" indent="1"/>
    </xf>
    <xf numFmtId="4" fontId="95" fillId="44" borderId="386" applyNumberFormat="0" applyProtection="0">
      <alignment horizontal="right" vertical="center"/>
    </xf>
    <xf numFmtId="4" fontId="95" fillId="44" borderId="386" applyNumberFormat="0" applyProtection="0">
      <alignment horizontal="right" vertical="center"/>
    </xf>
    <xf numFmtId="4" fontId="63" fillId="36" borderId="387" applyNumberFormat="0" applyProtection="0">
      <alignment horizontal="right" vertical="center"/>
    </xf>
    <xf numFmtId="4" fontId="63" fillId="34" borderId="387" applyNumberFormat="0" applyProtection="0">
      <alignment horizontal="right" vertical="center"/>
    </xf>
    <xf numFmtId="10" fontId="63" fillId="40" borderId="390" applyNumberFormat="0" applyBorder="0" applyAlignment="0" applyProtection="0"/>
    <xf numFmtId="4" fontId="53" fillId="41" borderId="388" applyNumberFormat="0" applyProtection="0">
      <alignment vertical="center"/>
    </xf>
    <xf numFmtId="4" fontId="56" fillId="42" borderId="388" applyNumberFormat="0" applyProtection="0">
      <alignment vertical="center"/>
    </xf>
    <xf numFmtId="4" fontId="53" fillId="42" borderId="388" applyNumberFormat="0" applyProtection="0">
      <alignment horizontal="left" vertical="center" indent="1"/>
    </xf>
    <xf numFmtId="0" fontId="53" fillId="42" borderId="388" applyNumberFormat="0" applyProtection="0">
      <alignment horizontal="left" vertical="top" indent="1"/>
    </xf>
    <xf numFmtId="4" fontId="55" fillId="30"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0" fontId="73" fillId="77" borderId="394" applyNumberFormat="0" applyAlignment="0" applyProtection="0"/>
    <xf numFmtId="4" fontId="60" fillId="46" borderId="388" applyNumberFormat="0" applyProtection="0">
      <alignment horizontal="right" vertical="center"/>
    </xf>
    <xf numFmtId="0" fontId="63" fillId="77" borderId="387" applyNumberFormat="0" applyProtection="0">
      <alignment horizontal="left" vertical="center" indent="1"/>
    </xf>
    <xf numFmtId="0" fontId="63" fillId="93" borderId="387"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63" fillId="93" borderId="387" applyNumberFormat="0" applyProtection="0">
      <alignment horizontal="left" vertical="center" indent="1"/>
    </xf>
    <xf numFmtId="0" fontId="63" fillId="94" borderId="387"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63" fillId="94" borderId="387" applyNumberFormat="0" applyProtection="0">
      <alignment horizontal="left" vertical="center" indent="1"/>
    </xf>
    <xf numFmtId="4" fontId="63" fillId="48" borderId="389" applyNumberFormat="0" applyProtection="0">
      <alignment horizontal="left" vertical="center" indent="1"/>
    </xf>
    <xf numFmtId="4" fontId="63" fillId="48" borderId="389" applyNumberFormat="0" applyProtection="0">
      <alignment horizontal="left" vertical="center" indent="1"/>
    </xf>
    <xf numFmtId="4" fontId="63" fillId="46" borderId="389" applyNumberFormat="0" applyProtection="0">
      <alignment horizontal="left" vertical="center" indent="1"/>
    </xf>
    <xf numFmtId="4" fontId="63" fillId="46" borderId="389" applyNumberFormat="0" applyProtection="0">
      <alignment horizontal="left" vertical="center" indent="1"/>
    </xf>
    <xf numFmtId="4" fontId="63" fillId="48" borderId="387" applyNumberFormat="0" applyProtection="0">
      <alignment horizontal="right" vertical="center"/>
    </xf>
    <xf numFmtId="4" fontId="63" fillId="48" borderId="387"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98" fillId="51" borderId="390" applyNumberFormat="0" applyProtection="0">
      <alignment horizontal="right" vertical="center"/>
    </xf>
    <xf numFmtId="4" fontId="5" fillId="91" borderId="389" applyNumberFormat="0" applyProtection="0">
      <alignment horizontal="left" vertical="center" indent="1"/>
    </xf>
    <xf numFmtId="0" fontId="73" fillId="77" borderId="394" applyNumberFormat="0" applyAlignment="0" applyProtection="0"/>
    <xf numFmtId="0" fontId="74" fillId="78" borderId="387" applyNumberFormat="0" applyAlignment="0" applyProtection="0"/>
    <xf numFmtId="4" fontId="5" fillId="91" borderId="389"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63" fillId="32" borderId="387" applyNumberFormat="0" applyProtection="0">
      <alignment horizontal="right" vertical="center"/>
    </xf>
    <xf numFmtId="4" fontId="63" fillId="32" borderId="387"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36" borderId="387"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63" fillId="34" borderId="387"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97" fillId="42" borderId="387" applyNumberFormat="0" applyProtection="0">
      <alignment vertical="center"/>
    </xf>
    <xf numFmtId="4" fontId="97" fillId="42" borderId="387"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0" fontId="94" fillId="78" borderId="398" applyNumberFormat="0" applyAlignment="0" applyProtection="0"/>
    <xf numFmtId="0" fontId="52" fillId="85" borderId="397" applyNumberForma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 fillId="72" borderId="396" applyNumberFormat="0" applyFont="0" applyAlignment="0" applyProtection="0"/>
    <xf numFmtId="10" fontId="63" fillId="40" borderId="390" applyNumberFormat="0" applyBorder="0" applyAlignment="0" applyProtection="0"/>
    <xf numFmtId="10" fontId="63" fillId="40" borderId="390" applyNumberFormat="0" applyBorder="0" applyAlignment="0" applyProtection="0"/>
    <xf numFmtId="10" fontId="63" fillId="40" borderId="390" applyNumberFormat="0" applyBorder="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5" fillId="72" borderId="396"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2" fillId="85" borderId="397" applyNumberFormat="0" applyAlignment="0" applyProtection="0"/>
    <xf numFmtId="0" fontId="94" fillId="78" borderId="398" applyNumberFormat="0" applyAlignment="0" applyProtection="0"/>
    <xf numFmtId="4" fontId="53" fillId="41" borderId="388"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53" fillId="42" borderId="388"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53" fillId="42" borderId="388" applyNumberFormat="0" applyProtection="0">
      <alignment horizontal="left" vertical="center" indent="1"/>
    </xf>
    <xf numFmtId="0" fontId="53" fillId="42"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30" borderId="388"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1" borderId="388"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5" borderId="388"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55" fillId="33" borderId="388"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4" borderId="388"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7" borderId="388"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6" borderId="388"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44" borderId="388"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32" borderId="388"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0" fontId="74" fillId="78" borderId="387" applyNumberFormat="0" applyAlignment="0" applyProtection="0"/>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102" fillId="52" borderId="389" applyNumberFormat="0" applyProtection="0">
      <alignment horizontal="left" vertical="center" indent="1"/>
    </xf>
    <xf numFmtId="4" fontId="102" fillId="52" borderId="389" applyNumberFormat="0" applyProtection="0">
      <alignment horizontal="left" vertical="center" indent="1"/>
    </xf>
    <xf numFmtId="4" fontId="60" fillId="46" borderId="388"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63" fillId="77" borderId="387" applyNumberFormat="0" applyProtection="0">
      <alignment horizontal="left" vertical="center" indent="1"/>
    </xf>
    <xf numFmtId="0" fontId="63" fillId="46" borderId="387"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63" fillId="46" borderId="387" applyNumberFormat="0" applyProtection="0">
      <alignment horizontal="left" vertical="center" indent="1"/>
    </xf>
    <xf numFmtId="0" fontId="64" fillId="91" borderId="391" applyBorder="0"/>
    <xf numFmtId="4" fontId="100" fillId="0" borderId="386" applyNumberFormat="0" applyProtection="0">
      <alignment vertical="center"/>
    </xf>
    <xf numFmtId="4" fontId="100" fillId="0" borderId="386"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5" fillId="0" borderId="390"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5" fillId="51" borderId="390" applyNumberFormat="0" applyProtection="0">
      <alignment horizontal="center" vertical="center" wrapTex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2" fillId="52" borderId="389" applyNumberFormat="0" applyProtection="0">
      <alignment horizontal="left" vertical="center" indent="1"/>
    </xf>
    <xf numFmtId="4" fontId="102" fillId="52" borderId="389" applyNumberFormat="0" applyProtection="0">
      <alignment horizontal="left" vertical="center" indent="1"/>
    </xf>
    <xf numFmtId="0" fontId="63" fillId="98" borderId="390"/>
    <xf numFmtId="0" fontId="100" fillId="0" borderId="386"/>
    <xf numFmtId="0" fontId="100" fillId="0" borderId="386"/>
    <xf numFmtId="0" fontId="63" fillId="98" borderId="390"/>
    <xf numFmtId="4" fontId="100" fillId="0" borderId="386" applyNumberFormat="0" applyProtection="0">
      <alignment horizontal="right" vertical="center"/>
    </xf>
    <xf numFmtId="4" fontId="100" fillId="0" borderId="386"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53" fillId="0" borderId="392" applyNumberFormat="0" applyFill="0" applyAlignment="0" applyProtection="0"/>
    <xf numFmtId="0" fontId="79" fillId="0" borderId="393" applyNumberFormat="0" applyFill="0" applyAlignment="0" applyProtection="0"/>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4" fontId="58" fillId="42" borderId="388" applyNumberFormat="0" applyProtection="0">
      <alignment vertical="center"/>
    </xf>
    <xf numFmtId="4" fontId="58" fillId="42" borderId="388" applyNumberFormat="0" applyProtection="0">
      <alignment vertical="center"/>
    </xf>
    <xf numFmtId="4" fontId="117" fillId="42" borderId="388" applyNumberFormat="0" applyProtection="0">
      <alignment vertical="center"/>
    </xf>
    <xf numFmtId="4" fontId="58" fillId="42" borderId="388" applyNumberFormat="0" applyProtection="0">
      <alignment horizontal="left" vertical="center" indent="1"/>
    </xf>
    <xf numFmtId="4" fontId="58" fillId="42" borderId="388" applyNumberFormat="0" applyProtection="0">
      <alignment horizontal="left" vertical="center" indent="1"/>
    </xf>
    <xf numFmtId="0" fontId="58" fillId="42" borderId="388" applyNumberFormat="0" applyProtection="0">
      <alignment horizontal="left" vertical="top" indent="1"/>
    </xf>
    <xf numFmtId="4" fontId="95" fillId="0" borderId="390" applyNumberFormat="0" applyProtection="0">
      <alignment horizontal="left" vertical="center" indent="1"/>
    </xf>
    <xf numFmtId="4" fontId="95" fillId="104" borderId="388" applyNumberFormat="0" applyProtection="0">
      <alignment horizontal="right" vertical="center"/>
    </xf>
    <xf numFmtId="4" fontId="95" fillId="105" borderId="388" applyNumberFormat="0" applyProtection="0">
      <alignment horizontal="right" vertical="center"/>
    </xf>
    <xf numFmtId="4" fontId="95" fillId="106" borderId="388" applyNumberFormat="0" applyProtection="0">
      <alignment horizontal="right" vertical="center"/>
    </xf>
    <xf numFmtId="4" fontId="95" fillId="100" borderId="388" applyNumberFormat="0" applyProtection="0">
      <alignment horizontal="right" vertical="center"/>
    </xf>
    <xf numFmtId="4" fontId="95" fillId="107" borderId="388" applyNumberFormat="0" applyProtection="0">
      <alignment horizontal="right" vertical="center"/>
    </xf>
    <xf numFmtId="4" fontId="95" fillId="108" borderId="388" applyNumberFormat="0" applyProtection="0">
      <alignment horizontal="right" vertical="center"/>
    </xf>
    <xf numFmtId="4" fontId="95" fillId="109" borderId="388" applyNumberFormat="0" applyProtection="0">
      <alignment horizontal="right" vertical="center"/>
    </xf>
    <xf numFmtId="4" fontId="95" fillId="110" borderId="388" applyNumberFormat="0" applyProtection="0">
      <alignment horizontal="right" vertical="center"/>
    </xf>
    <xf numFmtId="4" fontId="95" fillId="102" borderId="388" applyNumberFormat="0" applyProtection="0">
      <alignment horizontal="right" vertical="center"/>
    </xf>
    <xf numFmtId="4" fontId="95" fillId="0" borderId="390" applyNumberFormat="0" applyProtection="0">
      <alignment horizontal="left" vertical="center" indent="1"/>
    </xf>
    <xf numFmtId="0" fontId="64" fillId="0" borderId="389" applyNumberFormat="0" applyProtection="0">
      <alignment horizontal="left" vertical="center" indent="1"/>
    </xf>
    <xf numFmtId="0" fontId="64" fillId="0" borderId="389" applyNumberFormat="0" applyProtection="0">
      <alignment horizontal="left" vertical="center" indent="1"/>
    </xf>
    <xf numFmtId="0" fontId="63" fillId="47" borderId="388" applyNumberFormat="0" applyProtection="0">
      <alignment horizontal="left" vertical="top" indent="1"/>
    </xf>
    <xf numFmtId="0" fontId="64" fillId="0" borderId="390" applyNumberFormat="0" applyProtection="0">
      <alignment horizontal="left" vertical="center" indent="1"/>
    </xf>
    <xf numFmtId="0" fontId="64" fillId="0" borderId="390" applyNumberFormat="0" applyProtection="0">
      <alignment horizontal="left" vertical="center" indent="1"/>
    </xf>
    <xf numFmtId="0" fontId="63" fillId="43" borderId="388" applyNumberFormat="0" applyProtection="0">
      <alignment horizontal="left" vertical="top" indent="1"/>
    </xf>
    <xf numFmtId="0" fontId="64" fillId="0" borderId="390" applyNumberFormat="0" applyProtection="0">
      <alignment horizontal="left" vertical="center" indent="1"/>
    </xf>
    <xf numFmtId="0" fontId="63" fillId="49" borderId="388" applyNumberFormat="0" applyProtection="0">
      <alignment horizontal="left" vertical="top" indent="1"/>
    </xf>
    <xf numFmtId="0" fontId="64" fillId="0" borderId="390" applyNumberFormat="0" applyProtection="0">
      <alignment horizontal="left" vertical="center" indent="1"/>
    </xf>
    <xf numFmtId="0" fontId="63" fillId="50" borderId="388" applyNumberFormat="0" applyProtection="0">
      <alignment horizontal="left" vertical="top" indent="1"/>
    </xf>
    <xf numFmtId="4" fontId="95" fillId="40" borderId="388" applyNumberFormat="0" applyProtection="0">
      <alignment vertical="center"/>
    </xf>
    <xf numFmtId="4" fontId="96" fillId="40" borderId="388" applyNumberFormat="0" applyProtection="0">
      <alignment vertical="center"/>
    </xf>
    <xf numFmtId="4" fontId="95" fillId="40" borderId="388" applyNumberFormat="0" applyProtection="0">
      <alignment horizontal="left" vertical="center" indent="1"/>
    </xf>
    <xf numFmtId="0" fontId="95" fillId="40" borderId="388" applyNumberFormat="0" applyProtection="0">
      <alignment horizontal="left" vertical="top" indent="1"/>
    </xf>
    <xf numFmtId="4" fontId="96" fillId="50" borderId="388" applyNumberFormat="0" applyProtection="0">
      <alignment horizontal="right" vertical="center"/>
    </xf>
    <xf numFmtId="4" fontId="118" fillId="0" borderId="390" applyNumberFormat="0" applyProtection="0">
      <alignment horizontal="center" vertical="center" wrapText="1"/>
    </xf>
    <xf numFmtId="4" fontId="118" fillId="0" borderId="390" applyNumberFormat="0" applyProtection="0">
      <alignment horizontal="center" vertical="center" wrapText="1"/>
    </xf>
    <xf numFmtId="0" fontId="95" fillId="0" borderId="390" applyNumberFormat="0" applyProtection="0">
      <alignment horizontal="center" vertical="center" wrapText="1"/>
    </xf>
    <xf numFmtId="0" fontId="58" fillId="0" borderId="390" applyNumberFormat="0" applyProtection="0">
      <alignment horizontal="center" vertical="center" wrapText="1"/>
    </xf>
    <xf numFmtId="0" fontId="95" fillId="0" borderId="390" applyNumberFormat="0" applyProtection="0">
      <alignment horizontal="center" vertical="center" wrapText="1"/>
    </xf>
    <xf numFmtId="4" fontId="103" fillId="0" borderId="390" applyNumberFormat="0" applyProtection="0">
      <alignment horizontal="left" vertical="center" indent="1"/>
    </xf>
    <xf numFmtId="4" fontId="119" fillId="50" borderId="388" applyNumberFormat="0" applyProtection="0">
      <alignment horizontal="right" vertical="center"/>
    </xf>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4" fontId="103" fillId="0" borderId="390" applyNumberFormat="0" applyProtection="0">
      <alignment horizontal="left" vertical="center" indent="1"/>
    </xf>
    <xf numFmtId="0" fontId="95" fillId="0" borderId="390" applyNumberFormat="0" applyProtection="0">
      <alignment horizontal="center" vertical="center" wrapText="1"/>
    </xf>
    <xf numFmtId="0" fontId="58" fillId="0" borderId="390" applyNumberFormat="0" applyProtection="0">
      <alignment horizontal="center" vertical="center" wrapText="1"/>
    </xf>
    <xf numFmtId="0" fontId="95" fillId="0" borderId="390" applyNumberFormat="0" applyProtection="0">
      <alignment horizontal="center" vertical="center" wrapText="1"/>
    </xf>
    <xf numFmtId="4" fontId="118" fillId="0" borderId="390" applyNumberFormat="0" applyProtection="0">
      <alignment horizontal="center" vertical="center" wrapText="1"/>
    </xf>
    <xf numFmtId="4" fontId="118" fillId="0" borderId="390" applyNumberFormat="0" applyProtection="0">
      <alignment horizontal="center" vertical="center" wrapText="1"/>
    </xf>
    <xf numFmtId="4" fontId="95" fillId="0" borderId="390" applyNumberFormat="0" applyProtection="0">
      <alignment horizontal="right" vertical="center"/>
    </xf>
    <xf numFmtId="0" fontId="64" fillId="0" borderId="390" applyNumberFormat="0" applyProtection="0">
      <alignment horizontal="left" vertical="center" indent="1"/>
    </xf>
    <xf numFmtId="0" fontId="64" fillId="0" borderId="390" applyNumberFormat="0" applyProtection="0">
      <alignment horizontal="left" vertical="center" indent="1"/>
    </xf>
    <xf numFmtId="0" fontId="64" fillId="0" borderId="390" applyNumberFormat="0" applyProtection="0">
      <alignment horizontal="left" vertical="center" indent="1"/>
    </xf>
    <xf numFmtId="0" fontId="64" fillId="0" borderId="390" applyNumberFormat="0" applyProtection="0">
      <alignment horizontal="left" vertical="center" indent="1"/>
    </xf>
    <xf numFmtId="4" fontId="95" fillId="0" borderId="390" applyNumberFormat="0" applyProtection="0">
      <alignment horizontal="right" vertical="center"/>
    </xf>
    <xf numFmtId="4" fontId="95" fillId="0" borderId="390" applyNumberFormat="0" applyProtection="0">
      <alignment horizontal="right" vertical="center"/>
    </xf>
    <xf numFmtId="4" fontId="95" fillId="0" borderId="390" applyNumberFormat="0" applyProtection="0">
      <alignment horizontal="left" vertical="center" indent="1"/>
    </xf>
    <xf numFmtId="4" fontId="95" fillId="92" borderId="386" applyNumberFormat="0" applyProtection="0">
      <alignment horizontal="left" vertical="center" indent="1"/>
    </xf>
    <xf numFmtId="4" fontId="99" fillId="93" borderId="386" applyNumberFormat="0" applyProtection="0">
      <alignment horizontal="left" vertical="center" indent="1"/>
    </xf>
    <xf numFmtId="0" fontId="5" fillId="96" borderId="390" applyNumberFormat="0">
      <protection locked="0"/>
    </xf>
    <xf numFmtId="0" fontId="5" fillId="96" borderId="390" applyNumberFormat="0">
      <protection locked="0"/>
    </xf>
    <xf numFmtId="0" fontId="95" fillId="48" borderId="388" applyNumberFormat="0" applyProtection="0">
      <alignment horizontal="left" vertical="top" indent="1"/>
    </xf>
    <xf numFmtId="0" fontId="63" fillId="98" borderId="390"/>
    <xf numFmtId="0" fontId="63" fillId="98" borderId="390"/>
    <xf numFmtId="0" fontId="5" fillId="96" borderId="390" applyNumberFormat="0">
      <protection locked="0"/>
    </xf>
    <xf numFmtId="0" fontId="5" fillId="96" borderId="390" applyNumberFormat="0">
      <protection locked="0"/>
    </xf>
    <xf numFmtId="4" fontId="97" fillId="40" borderId="390" applyNumberFormat="0" applyProtection="0">
      <alignment vertical="center"/>
    </xf>
    <xf numFmtId="4" fontId="97" fillId="40" borderId="390" applyNumberFormat="0" applyProtection="0">
      <alignment vertical="center"/>
    </xf>
    <xf numFmtId="4" fontId="95" fillId="0" borderId="390" applyNumberFormat="0" applyProtection="0">
      <alignment horizontal="right" vertical="center"/>
    </xf>
    <xf numFmtId="4" fontId="95" fillId="0" borderId="390" applyNumberFormat="0" applyProtection="0">
      <alignment horizontal="right" vertical="center"/>
    </xf>
    <xf numFmtId="4" fontId="95" fillId="51" borderId="390" applyNumberFormat="0" applyProtection="0">
      <alignment horizontal="center" vertical="center" wrapText="1"/>
    </xf>
    <xf numFmtId="0" fontId="63" fillId="72" borderId="387" applyNumberFormat="0" applyFont="0" applyAlignment="0" applyProtection="0"/>
    <xf numFmtId="4" fontId="55" fillId="30" borderId="388" applyNumberFormat="0" applyProtection="0">
      <alignment horizontal="right" vertical="center"/>
    </xf>
    <xf numFmtId="4" fontId="55" fillId="34" borderId="388" applyNumberFormat="0" applyProtection="0">
      <alignment horizontal="right" vertical="center"/>
    </xf>
    <xf numFmtId="4" fontId="55" fillId="33" borderId="388" applyNumberFormat="0" applyProtection="0">
      <alignment horizontal="right" vertical="center"/>
    </xf>
    <xf numFmtId="4" fontId="55" fillId="31" borderId="388" applyNumberFormat="0" applyProtection="0">
      <alignment horizontal="right" vertical="center"/>
    </xf>
    <xf numFmtId="4" fontId="55" fillId="33" borderId="388" applyNumberFormat="0" applyProtection="0">
      <alignment horizontal="right" vertical="center"/>
    </xf>
    <xf numFmtId="4" fontId="55" fillId="35" borderId="388" applyNumberFormat="0" applyProtection="0">
      <alignment horizontal="right" vertical="center"/>
    </xf>
    <xf numFmtId="4" fontId="63" fillId="88" borderId="387" applyNumberFormat="0" applyProtection="0">
      <alignment horizontal="right" vertical="center"/>
    </xf>
    <xf numFmtId="4" fontId="53" fillId="42" borderId="388" applyNumberFormat="0" applyProtection="0">
      <alignment horizontal="left" vertical="center" indent="1"/>
    </xf>
    <xf numFmtId="4" fontId="63" fillId="33" borderId="387" applyNumberFormat="0" applyProtection="0">
      <alignment horizontal="right" vertical="center"/>
    </xf>
    <xf numFmtId="4" fontId="63" fillId="35" borderId="389" applyNumberFormat="0" applyProtection="0">
      <alignment horizontal="right" vertical="center"/>
    </xf>
    <xf numFmtId="4" fontId="63" fillId="88" borderId="387" applyNumberFormat="0" applyProtection="0">
      <alignment horizontal="right" vertical="center"/>
    </xf>
    <xf numFmtId="4" fontId="97" fillId="42" borderId="387" applyNumberFormat="0" applyProtection="0">
      <alignment vertical="center"/>
    </xf>
    <xf numFmtId="4" fontId="63" fillId="33" borderId="387" applyNumberFormat="0" applyProtection="0">
      <alignment horizontal="right" vertical="center"/>
    </xf>
    <xf numFmtId="4" fontId="55" fillId="35" borderId="388" applyNumberFormat="0" applyProtection="0">
      <alignment horizontal="right" vertical="center"/>
    </xf>
    <xf numFmtId="4" fontId="55" fillId="31" borderId="388" applyNumberFormat="0" applyProtection="0">
      <alignment horizontal="right" vertical="center"/>
    </xf>
    <xf numFmtId="0" fontId="55" fillId="43" borderId="388" applyNumberFormat="0" applyProtection="0">
      <alignment horizontal="centerContinuous" vertical="top"/>
    </xf>
    <xf numFmtId="4" fontId="63" fillId="34" borderId="387"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4"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7" borderId="388"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7"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36" borderId="388"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36"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44" borderId="388"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44"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4" fontId="55" fillId="32" borderId="388"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55" fillId="32" borderId="388" applyNumberFormat="0" applyProtection="0">
      <alignment horizontal="right" vertical="center"/>
    </xf>
    <xf numFmtId="4" fontId="55" fillId="32" borderId="388" applyNumberFormat="0" applyProtection="0">
      <alignment horizontal="right" vertical="center"/>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95" fillId="0" borderId="390" applyNumberFormat="0" applyProtection="0">
      <alignment horizontal="right" vertical="center"/>
    </xf>
    <xf numFmtId="4" fontId="95" fillId="0" borderId="390"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55" fillId="48" borderId="388" applyNumberFormat="0" applyProtection="0">
      <alignment horizontal="right" vertical="center"/>
    </xf>
    <xf numFmtId="4" fontId="55" fillId="48" borderId="388" applyNumberFormat="0" applyProtection="0">
      <alignment horizontal="right" vertical="center"/>
    </xf>
    <xf numFmtId="4" fontId="63" fillId="46" borderId="389" applyNumberFormat="0" applyProtection="0">
      <alignment horizontal="left" vertical="center" indent="1"/>
    </xf>
    <xf numFmtId="4" fontId="63" fillId="46" borderId="389" applyNumberFormat="0" applyProtection="0">
      <alignment horizontal="left" vertical="center" indent="1"/>
    </xf>
    <xf numFmtId="4" fontId="63" fillId="48" borderId="389" applyNumberFormat="0" applyProtection="0">
      <alignment horizontal="left" vertical="center" indent="1"/>
    </xf>
    <xf numFmtId="4" fontId="63" fillId="48" borderId="389"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96" borderId="390" applyNumberFormat="0">
      <protection locked="0"/>
    </xf>
    <xf numFmtId="0" fontId="5" fillId="96" borderId="390" applyNumberFormat="0">
      <protection locked="0"/>
    </xf>
    <xf numFmtId="0" fontId="5" fillId="96" borderId="390" applyNumberFormat="0">
      <protection locked="0"/>
    </xf>
    <xf numFmtId="0" fontId="5" fillId="96" borderId="390" applyNumberFormat="0">
      <protection locked="0"/>
    </xf>
    <xf numFmtId="0" fontId="64" fillId="91" borderId="391" applyBorder="0"/>
    <xf numFmtId="4" fontId="55" fillId="40" borderId="388" applyNumberFormat="0" applyProtection="0">
      <alignment vertical="center"/>
    </xf>
    <xf numFmtId="4" fontId="55" fillId="40"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55" fillId="40" borderId="388" applyNumberFormat="0" applyProtection="0">
      <alignment vertical="center"/>
    </xf>
    <xf numFmtId="4" fontId="55" fillId="40" borderId="388" applyNumberFormat="0" applyProtection="0">
      <alignment vertical="center"/>
    </xf>
    <xf numFmtId="4" fontId="57" fillId="40" borderId="388" applyNumberFormat="0" applyProtection="0">
      <alignment vertical="center"/>
    </xf>
    <xf numFmtId="4" fontId="57" fillId="40" borderId="388"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57" fillId="40" borderId="388" applyNumberFormat="0" applyProtection="0">
      <alignment vertical="center"/>
    </xf>
    <xf numFmtId="4" fontId="57" fillId="40" borderId="388" applyNumberFormat="0" applyProtection="0">
      <alignment vertical="center"/>
    </xf>
    <xf numFmtId="4" fontId="55" fillId="40" borderId="388" applyNumberFormat="0" applyProtection="0">
      <alignment horizontal="left" vertical="center" indent="1"/>
    </xf>
    <xf numFmtId="4" fontId="55" fillId="40"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55" fillId="40" borderId="388" applyNumberFormat="0" applyProtection="0">
      <alignment horizontal="left" vertical="center" indent="1"/>
    </xf>
    <xf numFmtId="4" fontId="55" fillId="40" borderId="388" applyNumberFormat="0" applyProtection="0">
      <alignment horizontal="left" vertical="center" indent="1"/>
    </xf>
    <xf numFmtId="0" fontId="55" fillId="40" borderId="388" applyNumberFormat="0" applyProtection="0">
      <alignment horizontal="left" vertical="top" indent="1"/>
    </xf>
    <xf numFmtId="0" fontId="55" fillId="40"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55" fillId="40" borderId="388" applyNumberFormat="0" applyProtection="0">
      <alignment horizontal="left" vertical="top" indent="1"/>
    </xf>
    <xf numFmtId="0" fontId="55" fillId="40" borderId="388" applyNumberFormat="0" applyProtection="0">
      <alignment horizontal="left" vertical="top" indent="1"/>
    </xf>
    <xf numFmtId="4" fontId="55" fillId="46" borderId="388" applyNumberFormat="0" applyProtection="0">
      <alignment horizontal="right" vertical="center"/>
    </xf>
    <xf numFmtId="4" fontId="95" fillId="0" borderId="390" applyNumberFormat="0" applyProtection="0">
      <alignment horizontal="right" vertical="center"/>
    </xf>
    <xf numFmtId="4" fontId="95" fillId="0" borderId="390"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57" fillId="46" borderId="388" applyNumberFormat="0" applyProtection="0">
      <alignment horizontal="right" vertical="center"/>
    </xf>
    <xf numFmtId="4" fontId="57" fillId="46" borderId="388"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57" fillId="46" borderId="388" applyNumberFormat="0" applyProtection="0">
      <alignment horizontal="right" vertical="center"/>
    </xf>
    <xf numFmtId="4" fontId="57" fillId="46" borderId="388" applyNumberFormat="0" applyProtection="0">
      <alignment horizontal="right" vertical="center"/>
    </xf>
    <xf numFmtId="4" fontId="95" fillId="51" borderId="390" applyNumberFormat="0" applyProtection="0">
      <alignment horizontal="center" vertical="center" wrapText="1"/>
    </xf>
    <xf numFmtId="4" fontId="95" fillId="51" borderId="390" applyNumberFormat="0" applyProtection="0">
      <alignment horizontal="center" vertical="center" wrapTex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0" fontId="55" fillId="43" borderId="388" applyNumberFormat="0" applyProtection="0">
      <alignment horizontal="left" vertical="top" indent="1"/>
    </xf>
    <xf numFmtId="0" fontId="55" fillId="43" borderId="388" applyNumberFormat="0" applyProtection="0">
      <alignment horizontal="left" vertical="top" indent="1"/>
    </xf>
    <xf numFmtId="0" fontId="55" fillId="43" borderId="388" applyNumberFormat="0" applyProtection="0">
      <alignment horizontal="right" vertical="top"/>
    </xf>
    <xf numFmtId="0" fontId="55" fillId="43" borderId="388" applyNumberFormat="0" applyProtection="0">
      <alignment horizontal="right" vertical="top"/>
    </xf>
    <xf numFmtId="0" fontId="95" fillId="48" borderId="388" applyNumberFormat="0" applyProtection="0">
      <alignment horizontal="left" vertical="top" indent="1"/>
    </xf>
    <xf numFmtId="0" fontId="95" fillId="48" borderId="388" applyNumberFormat="0" applyProtection="0">
      <alignment horizontal="left" vertical="top" indent="1"/>
    </xf>
    <xf numFmtId="0" fontId="53" fillId="43" borderId="388" applyNumberFormat="0" applyProtection="0">
      <alignment horizontal="left" vertical="top" indent="1"/>
    </xf>
    <xf numFmtId="0" fontId="53" fillId="43" borderId="388" applyNumberFormat="0" applyProtection="0">
      <alignment horizontal="left" vertical="top" indent="1"/>
    </xf>
    <xf numFmtId="0" fontId="55" fillId="43" borderId="388" applyNumberFormat="0" applyProtection="0">
      <alignment horizontal="right" vertical="top"/>
    </xf>
    <xf numFmtId="0" fontId="55" fillId="43" borderId="388" applyNumberFormat="0" applyProtection="0">
      <alignment horizontal="right"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4" fontId="102" fillId="52" borderId="389" applyNumberFormat="0" applyProtection="0">
      <alignment horizontal="left" vertical="center" indent="1"/>
    </xf>
    <xf numFmtId="4" fontId="102" fillId="52" borderId="389" applyNumberFormat="0" applyProtection="0">
      <alignment horizontal="left" vertical="center" indent="1"/>
    </xf>
    <xf numFmtId="4" fontId="60" fillId="46" borderId="388" applyNumberFormat="0" applyProtection="0">
      <alignment horizontal="right" vertical="center"/>
    </xf>
    <xf numFmtId="4" fontId="60" fillId="46" borderId="388"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60" fillId="46" borderId="388" applyNumberFormat="0" applyProtection="0">
      <alignment horizontal="right" vertical="center"/>
    </xf>
    <xf numFmtId="4" fontId="60" fillId="46" borderId="388" applyNumberFormat="0" applyProtection="0">
      <alignment horizontal="right" vertical="center"/>
    </xf>
    <xf numFmtId="0" fontId="53" fillId="0" borderId="392" applyNumberFormat="0" applyFill="0" applyAlignment="0" applyProtection="0"/>
    <xf numFmtId="0" fontId="79" fillId="0" borderId="393" applyNumberFormat="0" applyFill="0" applyAlignment="0" applyProtection="0"/>
    <xf numFmtId="4" fontId="5" fillId="91" borderId="389" applyNumberFormat="0" applyProtection="0">
      <alignment horizontal="left" vertical="center" indent="1"/>
    </xf>
    <xf numFmtId="4" fontId="58" fillId="90" borderId="386" applyNumberFormat="0" applyProtection="0">
      <alignment horizontal="left" vertical="center" indent="1"/>
    </xf>
    <xf numFmtId="4" fontId="5" fillId="91" borderId="389" applyNumberFormat="0" applyProtection="0">
      <alignment horizontal="left" vertical="center" indent="1"/>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8" fillId="90" borderId="386" applyNumberFormat="0" applyProtection="0">
      <alignment horizontal="left" vertical="center" indent="1"/>
    </xf>
    <xf numFmtId="4" fontId="95" fillId="44" borderId="386" applyNumberFormat="0" applyProtection="0">
      <alignment horizontal="right" vertical="center"/>
    </xf>
    <xf numFmtId="4" fontId="95" fillId="44" borderId="386" applyNumberFormat="0" applyProtection="0">
      <alignment horizontal="right" vertical="center"/>
    </xf>
    <xf numFmtId="4" fontId="63" fillId="36" borderId="387" applyNumberFormat="0" applyProtection="0">
      <alignment horizontal="right" vertical="center"/>
    </xf>
    <xf numFmtId="4" fontId="63" fillId="34" borderId="387" applyNumberFormat="0" applyProtection="0">
      <alignment horizontal="right" vertical="center"/>
    </xf>
    <xf numFmtId="10" fontId="63" fillId="40" borderId="390" applyNumberFormat="0" applyBorder="0" applyAlignment="0" applyProtection="0"/>
    <xf numFmtId="4" fontId="53" fillId="41" borderId="388" applyNumberFormat="0" applyProtection="0">
      <alignment vertical="center"/>
    </xf>
    <xf numFmtId="4" fontId="56" fillId="42" borderId="388" applyNumberFormat="0" applyProtection="0">
      <alignment vertical="center"/>
    </xf>
    <xf numFmtId="4" fontId="53" fillId="42" borderId="388" applyNumberFormat="0" applyProtection="0">
      <alignment horizontal="left" vertical="center" indent="1"/>
    </xf>
    <xf numFmtId="0" fontId="53" fillId="42" borderId="388" applyNumberFormat="0" applyProtection="0">
      <alignment horizontal="left" vertical="top" indent="1"/>
    </xf>
    <xf numFmtId="4" fontId="55" fillId="30"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0" fontId="73" fillId="77" borderId="394" applyNumberFormat="0" applyAlignment="0" applyProtection="0"/>
    <xf numFmtId="4" fontId="60" fillId="46" borderId="388" applyNumberFormat="0" applyProtection="0">
      <alignment horizontal="right" vertical="center"/>
    </xf>
    <xf numFmtId="0" fontId="63" fillId="77" borderId="387" applyNumberFormat="0" applyProtection="0">
      <alignment horizontal="left" vertical="center" indent="1"/>
    </xf>
    <xf numFmtId="0" fontId="63" fillId="93" borderId="387"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63" fillId="93" borderId="387" applyNumberFormat="0" applyProtection="0">
      <alignment horizontal="left" vertical="center" indent="1"/>
    </xf>
    <xf numFmtId="0" fontId="63" fillId="94" borderId="387"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63" fillId="94" borderId="387" applyNumberFormat="0" applyProtection="0">
      <alignment horizontal="left" vertical="center" indent="1"/>
    </xf>
    <xf numFmtId="4" fontId="63" fillId="48" borderId="389" applyNumberFormat="0" applyProtection="0">
      <alignment horizontal="left" vertical="center" indent="1"/>
    </xf>
    <xf numFmtId="4" fontId="63" fillId="48" borderId="389" applyNumberFormat="0" applyProtection="0">
      <alignment horizontal="left" vertical="center" indent="1"/>
    </xf>
    <xf numFmtId="4" fontId="63" fillId="46" borderId="389" applyNumberFormat="0" applyProtection="0">
      <alignment horizontal="left" vertical="center" indent="1"/>
    </xf>
    <xf numFmtId="4" fontId="63" fillId="46" borderId="389" applyNumberFormat="0" applyProtection="0">
      <alignment horizontal="left" vertical="center" indent="1"/>
    </xf>
    <xf numFmtId="4" fontId="63" fillId="48" borderId="387" applyNumberFormat="0" applyProtection="0">
      <alignment horizontal="right" vertical="center"/>
    </xf>
    <xf numFmtId="4" fontId="63" fillId="48" borderId="387"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98" fillId="51" borderId="390" applyNumberFormat="0" applyProtection="0">
      <alignment horizontal="right" vertical="center"/>
    </xf>
    <xf numFmtId="4" fontId="5" fillId="91" borderId="389" applyNumberFormat="0" applyProtection="0">
      <alignment horizontal="left" vertical="center" indent="1"/>
    </xf>
    <xf numFmtId="0" fontId="73" fillId="77" borderId="394" applyNumberFormat="0" applyAlignment="0" applyProtection="0"/>
    <xf numFmtId="0" fontId="74" fillId="78" borderId="387" applyNumberFormat="0" applyAlignment="0" applyProtection="0"/>
    <xf numFmtId="4" fontId="5" fillId="91" borderId="389"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63" fillId="32" borderId="387" applyNumberFormat="0" applyProtection="0">
      <alignment horizontal="right" vertical="center"/>
    </xf>
    <xf numFmtId="4" fontId="63" fillId="32" borderId="387"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36" borderId="387"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63" fillId="34" borderId="387"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97" fillId="42" borderId="387" applyNumberFormat="0" applyProtection="0">
      <alignment vertical="center"/>
    </xf>
    <xf numFmtId="4" fontId="97" fillId="42" borderId="387"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0" fontId="94" fillId="78" borderId="398" applyNumberFormat="0" applyAlignment="0" applyProtection="0"/>
    <xf numFmtId="0" fontId="52" fillId="85" borderId="397" applyNumberForma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 fillId="72" borderId="396" applyNumberFormat="0" applyFont="0" applyAlignment="0" applyProtection="0"/>
    <xf numFmtId="10" fontId="63" fillId="40" borderId="390" applyNumberFormat="0" applyBorder="0" applyAlignment="0" applyProtection="0"/>
    <xf numFmtId="10" fontId="63" fillId="40" borderId="390" applyNumberFormat="0" applyBorder="0" applyAlignment="0" applyProtection="0"/>
    <xf numFmtId="10" fontId="63" fillId="40" borderId="390" applyNumberFormat="0" applyBorder="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5" fillId="72" borderId="396"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2" fillId="85" borderId="397" applyNumberFormat="0" applyAlignment="0" applyProtection="0"/>
    <xf numFmtId="0" fontId="94" fillId="78" borderId="398" applyNumberFormat="0" applyAlignment="0" applyProtection="0"/>
    <xf numFmtId="4" fontId="53" fillId="41" borderId="388"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53" fillId="42" borderId="388"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53" fillId="42" borderId="388" applyNumberFormat="0" applyProtection="0">
      <alignment horizontal="left" vertical="center" indent="1"/>
    </xf>
    <xf numFmtId="0" fontId="53" fillId="42"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30" borderId="388"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1" borderId="388"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5" borderId="388"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55" fillId="33" borderId="388"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4" borderId="388"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7" borderId="388"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6" borderId="388"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44" borderId="388"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32" borderId="388"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0" fontId="74" fillId="78" borderId="387" applyNumberFormat="0" applyAlignment="0" applyProtection="0"/>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102" fillId="52" borderId="389" applyNumberFormat="0" applyProtection="0">
      <alignment horizontal="left" vertical="center" indent="1"/>
    </xf>
    <xf numFmtId="4" fontId="102" fillId="52" borderId="389" applyNumberFormat="0" applyProtection="0">
      <alignment horizontal="left" vertical="center" indent="1"/>
    </xf>
    <xf numFmtId="4" fontId="60" fillId="46" borderId="388"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63" fillId="77" borderId="387" applyNumberFormat="0" applyProtection="0">
      <alignment horizontal="left" vertical="center" indent="1"/>
    </xf>
    <xf numFmtId="0" fontId="63" fillId="46" borderId="387"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63" fillId="46" borderId="387" applyNumberFormat="0" applyProtection="0">
      <alignment horizontal="left" vertical="center" indent="1"/>
    </xf>
    <xf numFmtId="0" fontId="64" fillId="91" borderId="391" applyBorder="0"/>
    <xf numFmtId="4" fontId="100" fillId="0" borderId="386" applyNumberFormat="0" applyProtection="0">
      <alignment vertical="center"/>
    </xf>
    <xf numFmtId="4" fontId="100" fillId="0" borderId="386"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5" fillId="0" borderId="390"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5" fillId="51" borderId="390" applyNumberFormat="0" applyProtection="0">
      <alignment horizontal="center" vertical="center" wrapTex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2" fillId="52" borderId="389" applyNumberFormat="0" applyProtection="0">
      <alignment horizontal="left" vertical="center" indent="1"/>
    </xf>
    <xf numFmtId="4" fontId="102" fillId="52" borderId="389" applyNumberFormat="0" applyProtection="0">
      <alignment horizontal="left" vertical="center" indent="1"/>
    </xf>
    <xf numFmtId="0" fontId="63" fillId="98" borderId="390"/>
    <xf numFmtId="0" fontId="100" fillId="0" borderId="386"/>
    <xf numFmtId="0" fontId="100" fillId="0" borderId="386"/>
    <xf numFmtId="0" fontId="63" fillId="98" borderId="390"/>
    <xf numFmtId="4" fontId="100" fillId="0" borderId="386" applyNumberFormat="0" applyProtection="0">
      <alignment horizontal="right" vertical="center"/>
    </xf>
    <xf numFmtId="4" fontId="100" fillId="0" borderId="386"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53" fillId="0" borderId="392" applyNumberFormat="0" applyFill="0" applyAlignment="0" applyProtection="0"/>
    <xf numFmtId="0" fontId="79" fillId="0" borderId="393" applyNumberFormat="0" applyFill="0" applyAlignment="0" applyProtection="0"/>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4" fontId="58" fillId="42" borderId="388" applyNumberFormat="0" applyProtection="0">
      <alignment vertical="center"/>
    </xf>
    <xf numFmtId="4" fontId="58" fillId="42" borderId="388" applyNumberFormat="0" applyProtection="0">
      <alignment vertical="center"/>
    </xf>
    <xf numFmtId="4" fontId="117" fillId="42" borderId="388" applyNumberFormat="0" applyProtection="0">
      <alignment vertical="center"/>
    </xf>
    <xf numFmtId="4" fontId="58" fillId="42" borderId="388" applyNumberFormat="0" applyProtection="0">
      <alignment horizontal="left" vertical="center" indent="1"/>
    </xf>
    <xf numFmtId="4" fontId="58" fillId="42" borderId="388" applyNumberFormat="0" applyProtection="0">
      <alignment horizontal="left" vertical="center" indent="1"/>
    </xf>
    <xf numFmtId="0" fontId="58" fillId="42" borderId="388" applyNumberFormat="0" applyProtection="0">
      <alignment horizontal="left" vertical="top" indent="1"/>
    </xf>
    <xf numFmtId="4" fontId="95" fillId="0" borderId="390" applyNumberFormat="0" applyProtection="0">
      <alignment horizontal="left" vertical="center" indent="1"/>
    </xf>
    <xf numFmtId="4" fontId="95" fillId="104" borderId="388" applyNumberFormat="0" applyProtection="0">
      <alignment horizontal="right" vertical="center"/>
    </xf>
    <xf numFmtId="4" fontId="95" fillId="105" borderId="388" applyNumberFormat="0" applyProtection="0">
      <alignment horizontal="right" vertical="center"/>
    </xf>
    <xf numFmtId="4" fontId="95" fillId="106" borderId="388" applyNumberFormat="0" applyProtection="0">
      <alignment horizontal="right" vertical="center"/>
    </xf>
    <xf numFmtId="4" fontId="95" fillId="100" borderId="388" applyNumberFormat="0" applyProtection="0">
      <alignment horizontal="right" vertical="center"/>
    </xf>
    <xf numFmtId="4" fontId="95" fillId="107" borderId="388" applyNumberFormat="0" applyProtection="0">
      <alignment horizontal="right" vertical="center"/>
    </xf>
    <xf numFmtId="4" fontId="95" fillId="108" borderId="388" applyNumberFormat="0" applyProtection="0">
      <alignment horizontal="right" vertical="center"/>
    </xf>
    <xf numFmtId="4" fontId="95" fillId="109" borderId="388" applyNumberFormat="0" applyProtection="0">
      <alignment horizontal="right" vertical="center"/>
    </xf>
    <xf numFmtId="4" fontId="95" fillId="110" borderId="388" applyNumberFormat="0" applyProtection="0">
      <alignment horizontal="right" vertical="center"/>
    </xf>
    <xf numFmtId="4" fontId="95" fillId="102" borderId="388" applyNumberFormat="0" applyProtection="0">
      <alignment horizontal="right" vertical="center"/>
    </xf>
    <xf numFmtId="4" fontId="95" fillId="0" borderId="390" applyNumberFormat="0" applyProtection="0">
      <alignment horizontal="left" vertical="center" indent="1"/>
    </xf>
    <xf numFmtId="0" fontId="64" fillId="0" borderId="389" applyNumberFormat="0" applyProtection="0">
      <alignment horizontal="left" vertical="center" indent="1"/>
    </xf>
    <xf numFmtId="0" fontId="64" fillId="0" borderId="389" applyNumberFormat="0" applyProtection="0">
      <alignment horizontal="left" vertical="center" indent="1"/>
    </xf>
    <xf numFmtId="0" fontId="63" fillId="47" borderId="388" applyNumberFormat="0" applyProtection="0">
      <alignment horizontal="left" vertical="top" indent="1"/>
    </xf>
    <xf numFmtId="0" fontId="64" fillId="0" borderId="390" applyNumberFormat="0" applyProtection="0">
      <alignment horizontal="left" vertical="center" indent="1"/>
    </xf>
    <xf numFmtId="0" fontId="64" fillId="0" borderId="390" applyNumberFormat="0" applyProtection="0">
      <alignment horizontal="left" vertical="center" indent="1"/>
    </xf>
    <xf numFmtId="0" fontId="63" fillId="43" borderId="388" applyNumberFormat="0" applyProtection="0">
      <alignment horizontal="left" vertical="top" indent="1"/>
    </xf>
    <xf numFmtId="0" fontId="64" fillId="0" borderId="390" applyNumberFormat="0" applyProtection="0">
      <alignment horizontal="left" vertical="center" indent="1"/>
    </xf>
    <xf numFmtId="0" fontId="63" fillId="49" borderId="388" applyNumberFormat="0" applyProtection="0">
      <alignment horizontal="left" vertical="top" indent="1"/>
    </xf>
    <xf numFmtId="0" fontId="64" fillId="0" borderId="390" applyNumberFormat="0" applyProtection="0">
      <alignment horizontal="left" vertical="center" indent="1"/>
    </xf>
    <xf numFmtId="0" fontId="63" fillId="50" borderId="388" applyNumberFormat="0" applyProtection="0">
      <alignment horizontal="left" vertical="top" indent="1"/>
    </xf>
    <xf numFmtId="4" fontId="95" fillId="40" borderId="388" applyNumberFormat="0" applyProtection="0">
      <alignment vertical="center"/>
    </xf>
    <xf numFmtId="4" fontId="96" fillId="40" borderId="388" applyNumberFormat="0" applyProtection="0">
      <alignment vertical="center"/>
    </xf>
    <xf numFmtId="4" fontId="95" fillId="40" borderId="388" applyNumberFormat="0" applyProtection="0">
      <alignment horizontal="left" vertical="center" indent="1"/>
    </xf>
    <xf numFmtId="0" fontId="95" fillId="40" borderId="388" applyNumberFormat="0" applyProtection="0">
      <alignment horizontal="left" vertical="top" indent="1"/>
    </xf>
    <xf numFmtId="4" fontId="96" fillId="50" borderId="388" applyNumberFormat="0" applyProtection="0">
      <alignment horizontal="right" vertical="center"/>
    </xf>
    <xf numFmtId="4" fontId="118" fillId="0" borderId="390" applyNumberFormat="0" applyProtection="0">
      <alignment horizontal="center" vertical="center" wrapText="1"/>
    </xf>
    <xf numFmtId="4" fontId="118" fillId="0" borderId="390" applyNumberFormat="0" applyProtection="0">
      <alignment horizontal="center" vertical="center" wrapText="1"/>
    </xf>
    <xf numFmtId="0" fontId="95" fillId="0" borderId="390" applyNumberFormat="0" applyProtection="0">
      <alignment horizontal="center" vertical="center" wrapText="1"/>
    </xf>
    <xf numFmtId="0" fontId="58" fillId="0" borderId="390" applyNumberFormat="0" applyProtection="0">
      <alignment horizontal="center" vertical="center" wrapText="1"/>
    </xf>
    <xf numFmtId="0" fontId="95" fillId="0" borderId="390" applyNumberFormat="0" applyProtection="0">
      <alignment horizontal="center" vertical="center" wrapText="1"/>
    </xf>
    <xf numFmtId="4" fontId="103" fillId="0" borderId="390" applyNumberFormat="0" applyProtection="0">
      <alignment horizontal="left" vertical="center" indent="1"/>
    </xf>
    <xf numFmtId="4" fontId="119" fillId="50" borderId="388" applyNumberFormat="0" applyProtection="0">
      <alignment horizontal="right" vertical="center"/>
    </xf>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4" fontId="95" fillId="92" borderId="386" applyNumberFormat="0" applyProtection="0">
      <alignment horizontal="left" vertical="center" indent="1"/>
    </xf>
    <xf numFmtId="4" fontId="99" fillId="93" borderId="386" applyNumberFormat="0" applyProtection="0">
      <alignment horizontal="left" vertical="center" indent="1"/>
    </xf>
    <xf numFmtId="0" fontId="5" fillId="96" borderId="390" applyNumberFormat="0">
      <protection locked="0"/>
    </xf>
    <xf numFmtId="0" fontId="5" fillId="96" borderId="390" applyNumberFormat="0">
      <protection locked="0"/>
    </xf>
    <xf numFmtId="0" fontId="95" fillId="48" borderId="388" applyNumberFormat="0" applyProtection="0">
      <alignment horizontal="left" vertical="top" indent="1"/>
    </xf>
    <xf numFmtId="0" fontId="63" fillId="98" borderId="390"/>
    <xf numFmtId="0" fontId="63" fillId="98" borderId="390"/>
    <xf numFmtId="0" fontId="58" fillId="41" borderId="388" applyNumberFormat="0" applyProtection="0">
      <alignment horizontal="left" vertical="top" indent="1"/>
    </xf>
    <xf numFmtId="0" fontId="89" fillId="73" borderId="387" applyNumberFormat="0" applyAlignment="0" applyProtection="0"/>
    <xf numFmtId="4" fontId="53" fillId="42" borderId="388" applyNumberFormat="0" applyProtection="0">
      <alignment horizontal="left" vertical="center" indent="1"/>
    </xf>
    <xf numFmtId="0" fontId="63" fillId="72" borderId="387" applyNumberFormat="0" applyFont="0" applyAlignment="0" applyProtection="0"/>
    <xf numFmtId="4" fontId="53" fillId="41" borderId="388" applyNumberFormat="0" applyProtection="0">
      <alignment vertical="center"/>
    </xf>
    <xf numFmtId="4" fontId="56" fillId="42" borderId="388" applyNumberFormat="0" applyProtection="0">
      <alignment vertical="center"/>
    </xf>
    <xf numFmtId="4" fontId="53" fillId="42" borderId="388" applyNumberFormat="0" applyProtection="0">
      <alignment horizontal="left" vertical="center" indent="1"/>
    </xf>
    <xf numFmtId="0" fontId="53" fillId="42" borderId="388" applyNumberFormat="0" applyProtection="0">
      <alignment horizontal="left" vertical="top" indent="1"/>
    </xf>
    <xf numFmtId="4" fontId="63" fillId="88" borderId="387" applyNumberFormat="0" applyProtection="0">
      <alignment horizontal="right" vertical="center"/>
    </xf>
    <xf numFmtId="4" fontId="55" fillId="30"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4" fontId="95" fillId="34" borderId="386" applyNumberFormat="0" applyProtection="0">
      <alignment horizontal="right" vertical="center"/>
    </xf>
    <xf numFmtId="4" fontId="55" fillId="34" borderId="388" applyNumberFormat="0" applyProtection="0">
      <alignment horizontal="right" vertical="center"/>
    </xf>
    <xf numFmtId="4" fontId="63" fillId="37" borderId="387" applyNumberFormat="0" applyProtection="0">
      <alignment horizontal="right" vertical="center"/>
    </xf>
    <xf numFmtId="4" fontId="55" fillId="48" borderId="388" applyNumberFormat="0" applyProtection="0">
      <alignment horizontal="right" vertical="center"/>
    </xf>
    <xf numFmtId="4" fontId="95" fillId="44" borderId="386" applyNumberFormat="0" applyProtection="0">
      <alignment horizontal="right" vertical="center"/>
    </xf>
    <xf numFmtId="0" fontId="5" fillId="47" borderId="388" applyNumberFormat="0" applyProtection="0">
      <alignment horizontal="left" vertical="center" indent="1"/>
    </xf>
    <xf numFmtId="0" fontId="5" fillId="47" borderId="388" applyNumberFormat="0" applyProtection="0">
      <alignment horizontal="left" vertical="top" indent="1"/>
    </xf>
    <xf numFmtId="0" fontId="5" fillId="43" borderId="388" applyNumberFormat="0" applyProtection="0">
      <alignment horizontal="left" vertical="center" indent="1"/>
    </xf>
    <xf numFmtId="0" fontId="5" fillId="43" borderId="388" applyNumberFormat="0" applyProtection="0">
      <alignment horizontal="left" vertical="top" indent="1"/>
    </xf>
    <xf numFmtId="0" fontId="5" fillId="49" borderId="388" applyNumberFormat="0" applyProtection="0">
      <alignment horizontal="left" vertical="center" indent="1"/>
    </xf>
    <xf numFmtId="0" fontId="5" fillId="49" borderId="388" applyNumberFormat="0" applyProtection="0">
      <alignment horizontal="left" vertical="top" indent="1"/>
    </xf>
    <xf numFmtId="0" fontId="5" fillId="50" borderId="388" applyNumberFormat="0" applyProtection="0">
      <alignment horizontal="left" vertical="center" indent="1"/>
    </xf>
    <xf numFmtId="0" fontId="5" fillId="50" borderId="388" applyNumberFormat="0" applyProtection="0">
      <alignment horizontal="left" vertical="top" indent="1"/>
    </xf>
    <xf numFmtId="4" fontId="55" fillId="40" borderId="388" applyNumberFormat="0" applyProtection="0">
      <alignment vertical="center"/>
    </xf>
    <xf numFmtId="4" fontId="57" fillId="40" borderId="388" applyNumberFormat="0" applyProtection="0">
      <alignment vertical="center"/>
    </xf>
    <xf numFmtId="4" fontId="55" fillId="40" borderId="388" applyNumberFormat="0" applyProtection="0">
      <alignment horizontal="left" vertical="center" indent="1"/>
    </xf>
    <xf numFmtId="0" fontId="55" fillId="40" borderId="388" applyNumberFormat="0" applyProtection="0">
      <alignment horizontal="left" vertical="top" indent="1"/>
    </xf>
    <xf numFmtId="4" fontId="55" fillId="46" borderId="388" applyNumberFormat="0" applyProtection="0">
      <alignment horizontal="right" vertical="center"/>
    </xf>
    <xf numFmtId="4" fontId="57" fillId="46" borderId="388" applyNumberFormat="0" applyProtection="0">
      <alignment horizontal="right" vertical="center"/>
    </xf>
    <xf numFmtId="0" fontId="55" fillId="43" borderId="388" applyNumberFormat="0" applyProtection="0">
      <alignment horizontal="left" vertical="top" indent="1"/>
    </xf>
    <xf numFmtId="4" fontId="60" fillId="46" borderId="388" applyNumberFormat="0" applyProtection="0">
      <alignment horizontal="right" vertical="center"/>
    </xf>
    <xf numFmtId="0" fontId="52" fillId="85" borderId="397" applyNumberFormat="0" applyAlignment="0" applyProtection="0"/>
    <xf numFmtId="0" fontId="53" fillId="42" borderId="388" applyNumberFormat="0" applyProtection="0">
      <alignment horizontal="left" vertical="top" indent="1"/>
    </xf>
    <xf numFmtId="4" fontId="63" fillId="42" borderId="387" applyNumberFormat="0" applyProtection="0">
      <alignment horizontal="left" vertical="center" indent="1"/>
    </xf>
    <xf numFmtId="4" fontId="53" fillId="42" borderId="388" applyNumberFormat="0" applyProtection="0">
      <alignment horizontal="left" vertical="center" indent="1"/>
    </xf>
    <xf numFmtId="0" fontId="55" fillId="43" borderId="388" applyNumberFormat="0" applyProtection="0">
      <alignment horizontal="centerContinuous" vertical="top"/>
    </xf>
    <xf numFmtId="0" fontId="73" fillId="77" borderId="394" applyNumberFormat="0" applyAlignment="0" applyProtection="0"/>
    <xf numFmtId="0" fontId="74" fillId="78"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90" fillId="82" borderId="395" applyNumberFormat="0" applyAlignment="0" applyProtection="0"/>
    <xf numFmtId="0" fontId="90" fillId="82" borderId="395" applyNumberFormat="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89" fillId="73" borderId="387" applyNumberFormat="0" applyAlignment="0" applyProtection="0"/>
    <xf numFmtId="0" fontId="74" fillId="78" borderId="387" applyNumberFormat="0" applyAlignment="0" applyProtection="0"/>
    <xf numFmtId="0" fontId="5" fillId="72" borderId="396" applyNumberFormat="0" applyFont="0" applyAlignment="0" applyProtection="0"/>
    <xf numFmtId="0" fontId="5" fillId="72" borderId="396"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2" fillId="85" borderId="397" applyNumberFormat="0" applyAlignment="0" applyProtection="0"/>
    <xf numFmtId="0" fontId="94" fillId="78" borderId="398" applyNumberFormat="0" applyAlignment="0" applyProtection="0"/>
    <xf numFmtId="4" fontId="95" fillId="41" borderId="386" applyNumberFormat="0" applyProtection="0">
      <alignment vertical="center"/>
    </xf>
    <xf numFmtId="4" fontId="63" fillId="41" borderId="387"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96" fillId="41" borderId="386" applyNumberFormat="0" applyProtection="0">
      <alignment vertical="center"/>
    </xf>
    <xf numFmtId="4" fontId="56" fillId="42" borderId="388" applyNumberFormat="0" applyProtection="0">
      <alignment vertical="center"/>
    </xf>
    <xf numFmtId="4" fontId="56" fillId="42" borderId="388" applyNumberFormat="0" applyProtection="0">
      <alignment vertical="center"/>
    </xf>
    <xf numFmtId="4" fontId="95" fillId="41" borderId="386" applyNumberFormat="0" applyProtection="0">
      <alignment horizontal="left" vertical="center" indent="1"/>
    </xf>
    <xf numFmtId="4" fontId="63" fillId="42" borderId="387" applyNumberFormat="0" applyProtection="0">
      <alignment horizontal="left" vertical="center" indent="1"/>
    </xf>
    <xf numFmtId="0" fontId="74" fillId="78" borderId="387" applyNumberFormat="0" applyAlignment="0" applyProtection="0"/>
    <xf numFmtId="0" fontId="73" fillId="77" borderId="394" applyNumberFormat="0" applyAlignment="0" applyProtection="0"/>
    <xf numFmtId="4" fontId="95" fillId="41" borderId="386" applyNumberFormat="0" applyProtection="0">
      <alignment vertical="center"/>
    </xf>
    <xf numFmtId="4" fontId="55" fillId="30" borderId="388" applyNumberFormat="0" applyProtection="0">
      <alignment horizontal="right" vertical="center"/>
    </xf>
    <xf numFmtId="4" fontId="63" fillId="87" borderId="387" applyNumberFormat="0" applyProtection="0">
      <alignment horizontal="left" vertical="center" indent="1"/>
    </xf>
    <xf numFmtId="0" fontId="53" fillId="42" borderId="388" applyNumberFormat="0" applyProtection="0">
      <alignment horizontal="left" vertical="top" indent="1"/>
    </xf>
    <xf numFmtId="0" fontId="58" fillId="41" borderId="388" applyNumberFormat="0" applyProtection="0">
      <alignment horizontal="left" vertical="top"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4" fontId="63" fillId="42" borderId="387" applyNumberFormat="0" applyProtection="0">
      <alignment horizontal="left" vertical="center" indent="1"/>
    </xf>
    <xf numFmtId="4" fontId="58" fillId="42" borderId="388" applyNumberFormat="0" applyProtection="0">
      <alignment horizontal="left" vertical="center" indent="1"/>
    </xf>
    <xf numFmtId="4" fontId="58" fillId="42" borderId="388" applyNumberFormat="0" applyProtection="0">
      <alignment horizontal="left" vertical="center" indent="1"/>
    </xf>
    <xf numFmtId="4" fontId="56" fillId="42" borderId="388" applyNumberFormat="0" applyProtection="0">
      <alignment vertical="center"/>
    </xf>
    <xf numFmtId="4" fontId="56" fillId="42" borderId="388"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63" fillId="41" borderId="387" applyNumberFormat="0" applyProtection="0">
      <alignment vertical="center"/>
    </xf>
    <xf numFmtId="4" fontId="58" fillId="42" borderId="388" applyNumberFormat="0" applyProtection="0">
      <alignment vertical="center"/>
    </xf>
    <xf numFmtId="0" fontId="94" fillId="78" borderId="398" applyNumberFormat="0" applyAlignment="0" applyProtection="0"/>
    <xf numFmtId="0" fontId="94" fillId="78" borderId="398" applyNumberFormat="0" applyAlignment="0" applyProtection="0"/>
    <xf numFmtId="0" fontId="52" fillId="85" borderId="397" applyNumberForma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5" fillId="72" borderId="396" applyNumberFormat="0" applyFon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74" fillId="78" borderId="387" applyNumberFormat="0" applyAlignment="0" applyProtection="0"/>
    <xf numFmtId="0" fontId="63" fillId="72" borderId="387" applyNumberFormat="0" applyFont="0" applyAlignment="0" applyProtection="0"/>
    <xf numFmtId="0" fontId="5" fillId="72" borderId="396"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90" fillId="82" borderId="395" applyNumberFormat="0" applyAlignment="0" applyProtection="0"/>
    <xf numFmtId="0" fontId="9" fillId="0" borderId="399">
      <alignment horizontal="left" vertical="center"/>
    </xf>
    <xf numFmtId="0" fontId="90" fillId="82" borderId="395" applyNumberFormat="0" applyAlignment="0" applyProtection="0"/>
    <xf numFmtId="0" fontId="89" fillId="73" borderId="387" applyNumberForma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2" fillId="85" borderId="397" applyNumberFormat="0" applyAlignment="0" applyProtection="0"/>
    <xf numFmtId="0" fontId="94" fillId="78" borderId="398" applyNumberFormat="0" applyAlignment="0" applyProtection="0"/>
    <xf numFmtId="4" fontId="53" fillId="42" borderId="388" applyNumberFormat="0" applyProtection="0">
      <alignment horizontal="left" vertical="center" indent="1"/>
    </xf>
    <xf numFmtId="0" fontId="53" fillId="42" borderId="388" applyNumberFormat="0" applyProtection="0">
      <alignment horizontal="left" vertical="top" indent="1"/>
    </xf>
    <xf numFmtId="0" fontId="53" fillId="42" borderId="388" applyNumberFormat="0" applyProtection="0">
      <alignment horizontal="left" vertical="top" indent="1"/>
    </xf>
    <xf numFmtId="0" fontId="53" fillId="42" borderId="388" applyNumberFormat="0" applyProtection="0">
      <alignment horizontal="left" vertical="top"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95" fillId="30" borderId="386"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0" borderId="388" applyNumberFormat="0" applyProtection="0">
      <alignment horizontal="right" vertical="center"/>
    </xf>
    <xf numFmtId="4" fontId="55" fillId="30" borderId="388" applyNumberFormat="0" applyProtection="0">
      <alignment horizontal="right" vertical="center"/>
    </xf>
    <xf numFmtId="4" fontId="55" fillId="31" borderId="388" applyNumberFormat="0" applyProtection="0">
      <alignment horizontal="right" vertical="center"/>
    </xf>
    <xf numFmtId="4" fontId="55" fillId="31" borderId="388" applyNumberFormat="0" applyProtection="0">
      <alignment horizontal="right" vertical="center"/>
    </xf>
    <xf numFmtId="4" fontId="95" fillId="31" borderId="386" applyNumberFormat="0" applyProtection="0">
      <alignment horizontal="right" vertical="center"/>
    </xf>
    <xf numFmtId="4" fontId="53" fillId="41" borderId="388" applyNumberFormat="0" applyProtection="0">
      <alignmen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63" fillId="41" borderId="387" applyNumberFormat="0" applyProtection="0">
      <alignment vertical="center"/>
    </xf>
    <xf numFmtId="4" fontId="63" fillId="41" borderId="387"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95" fillId="31" borderId="386" applyNumberFormat="0" applyProtection="0">
      <alignment horizontal="right" vertical="center"/>
    </xf>
    <xf numFmtId="4" fontId="63" fillId="88" borderId="387" applyNumberFormat="0" applyProtection="0">
      <alignment horizontal="right" vertical="center"/>
    </xf>
    <xf numFmtId="4" fontId="97" fillId="42" borderId="387" applyNumberFormat="0" applyProtection="0">
      <alignment vertical="center"/>
    </xf>
    <xf numFmtId="4" fontId="97" fillId="42" borderId="387" applyNumberFormat="0" applyProtection="0">
      <alignment vertical="center"/>
    </xf>
    <xf numFmtId="4" fontId="53" fillId="42" borderId="388" applyNumberFormat="0" applyProtection="0">
      <alignment horizontal="left" vertical="center" indent="1"/>
    </xf>
    <xf numFmtId="4" fontId="63" fillId="88" borderId="387" applyNumberFormat="0" applyProtection="0">
      <alignment horizontal="right" vertical="center"/>
    </xf>
    <xf numFmtId="4" fontId="63" fillId="88" borderId="387" applyNumberFormat="0" applyProtection="0">
      <alignment horizontal="right" vertical="center"/>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53" fillId="42" borderId="388" applyNumberFormat="0" applyProtection="0">
      <alignment horizontal="left" vertical="center" indent="1"/>
    </xf>
    <xf numFmtId="0" fontId="53" fillId="42"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4" fontId="55" fillId="31"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30" borderId="388" applyNumberFormat="0" applyProtection="0">
      <alignment horizontal="right" vertical="center"/>
    </xf>
    <xf numFmtId="4" fontId="63" fillId="35" borderId="389" applyNumberFormat="0" applyProtection="0">
      <alignment horizontal="right" vertical="center"/>
    </xf>
    <xf numFmtId="4" fontId="55" fillId="35" borderId="388"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95" fillId="33" borderId="386"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55" fillId="33" borderId="388"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4" borderId="388" applyNumberFormat="0" applyProtection="0">
      <alignment horizontal="right" vertical="center"/>
    </xf>
    <xf numFmtId="4" fontId="95" fillId="33" borderId="386" applyNumberFormat="0" applyProtection="0">
      <alignment horizontal="right" vertical="center"/>
    </xf>
    <xf numFmtId="4" fontId="63" fillId="33" borderId="387"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7" borderId="388"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6" borderId="388" applyNumberFormat="0" applyProtection="0">
      <alignment horizontal="right" vertical="center"/>
    </xf>
    <xf numFmtId="4" fontId="63" fillId="33" borderId="387" applyNumberFormat="0" applyProtection="0">
      <alignment horizontal="right" vertical="center"/>
    </xf>
    <xf numFmtId="4" fontId="55" fillId="33" borderId="388"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44"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32" borderId="388" applyNumberFormat="0" applyProtection="0">
      <alignment horizontal="right" vertical="center"/>
    </xf>
    <xf numFmtId="4" fontId="55" fillId="34" borderId="388" applyNumberFormat="0" applyProtection="0">
      <alignment horizontal="right" vertical="center"/>
    </xf>
    <xf numFmtId="4" fontId="95" fillId="34" borderId="386"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95" fillId="34" borderId="386"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5" fillId="37" borderId="388"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63" fillId="37" borderId="387" applyNumberFormat="0" applyProtection="0">
      <alignment horizontal="right" vertical="center"/>
    </xf>
    <xf numFmtId="4" fontId="63" fillId="37" borderId="387" applyNumberFormat="0" applyProtection="0">
      <alignment horizontal="right" vertical="center"/>
    </xf>
    <xf numFmtId="4" fontId="5" fillId="91" borderId="389" applyNumberFormat="0" applyProtection="0">
      <alignment horizontal="left" vertical="center" indent="1"/>
    </xf>
    <xf numFmtId="4" fontId="55" fillId="37" borderId="388" applyNumberFormat="0" applyProtection="0">
      <alignment horizontal="right" vertical="center"/>
    </xf>
    <xf numFmtId="4" fontId="55" fillId="36" borderId="388" applyNumberFormat="0" applyProtection="0">
      <alignment horizontal="right" vertical="center"/>
    </xf>
    <xf numFmtId="4" fontId="55" fillId="36" borderId="388" applyNumberFormat="0" applyProtection="0">
      <alignment horizontal="right" vertical="center"/>
    </xf>
    <xf numFmtId="4" fontId="5" fillId="91" borderId="389" applyNumberFormat="0" applyProtection="0">
      <alignment horizontal="left" vertical="center" indent="1"/>
    </xf>
    <xf numFmtId="4" fontId="95" fillId="36" borderId="386"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36"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44" borderId="388"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95" fillId="44" borderId="386" applyNumberFormat="0" applyProtection="0">
      <alignment horizontal="right" vertical="center"/>
    </xf>
    <xf numFmtId="4" fontId="95" fillId="44" borderId="386" applyNumberFormat="0" applyProtection="0">
      <alignment horizontal="right" vertical="center"/>
    </xf>
    <xf numFmtId="4" fontId="63" fillId="44" borderId="387" applyNumberFormat="0" applyProtection="0">
      <alignment horizontal="right" vertical="center"/>
    </xf>
    <xf numFmtId="4" fontId="63" fillId="46" borderId="389" applyNumberFormat="0" applyProtection="0">
      <alignment horizontal="left" vertical="center" indent="1"/>
    </xf>
    <xf numFmtId="4" fontId="63" fillId="44" borderId="387" applyNumberFormat="0" applyProtection="0">
      <alignment horizontal="right" vertical="center"/>
    </xf>
    <xf numFmtId="4" fontId="63" fillId="44" borderId="387" applyNumberFormat="0" applyProtection="0">
      <alignment horizontal="right" vertical="center"/>
    </xf>
    <xf numFmtId="4" fontId="55" fillId="44" borderId="388" applyNumberFormat="0" applyProtection="0">
      <alignment horizontal="right" vertical="center"/>
    </xf>
    <xf numFmtId="4" fontId="95" fillId="41" borderId="386" applyNumberFormat="0" applyProtection="0">
      <alignment vertical="center"/>
    </xf>
    <xf numFmtId="4" fontId="63" fillId="46" borderId="389" applyNumberFormat="0" applyProtection="0">
      <alignment horizontal="left" vertical="center" indent="1"/>
    </xf>
    <xf numFmtId="0" fontId="89" fillId="73" borderId="387" applyNumberFormat="0" applyAlignment="0" applyProtection="0"/>
    <xf numFmtId="4" fontId="63" fillId="48" borderId="389" applyNumberFormat="0" applyProtection="0">
      <alignment horizontal="left" vertical="center" indent="1"/>
    </xf>
    <xf numFmtId="4" fontId="63" fillId="41" borderId="387" applyNumberFormat="0" applyProtection="0">
      <alignment vertical="center"/>
    </xf>
    <xf numFmtId="4" fontId="97" fillId="42" borderId="387" applyNumberFormat="0" applyProtection="0">
      <alignment vertical="center"/>
    </xf>
    <xf numFmtId="4" fontId="63" fillId="48" borderId="389" applyNumberFormat="0" applyProtection="0">
      <alignment horizontal="left" vertical="center" indent="1"/>
    </xf>
    <xf numFmtId="4" fontId="63" fillId="42"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4" fontId="63" fillId="87" borderId="387"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8" fillId="41" borderId="388" applyNumberFormat="0" applyProtection="0">
      <alignment horizontal="left" vertical="top" indent="1"/>
    </xf>
    <xf numFmtId="0" fontId="5" fillId="50" borderId="388" applyNumberFormat="0" applyProtection="0">
      <alignment horizontal="left" vertical="center" indent="1"/>
    </xf>
    <xf numFmtId="0" fontId="53" fillId="42" borderId="388" applyNumberFormat="0" applyProtection="0">
      <alignment horizontal="left" vertical="top"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4" fontId="56" fillId="42" borderId="388" applyNumberFormat="0" applyProtection="0">
      <alignment vertical="center"/>
    </xf>
    <xf numFmtId="0" fontId="63" fillId="72" borderId="387" applyNumberFormat="0" applyFont="0" applyAlignment="0" applyProtection="0"/>
    <xf numFmtId="0" fontId="64" fillId="91" borderId="391" applyBorder="0"/>
    <xf numFmtId="4" fontId="55" fillId="40"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57" fillId="40" borderId="388" applyNumberFormat="0" applyProtection="0">
      <alignment vertical="center"/>
    </xf>
    <xf numFmtId="0" fontId="89" fillId="73" borderId="387" applyNumberFormat="0" applyAlignment="0" applyProtection="0"/>
    <xf numFmtId="4" fontId="55" fillId="40"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0" fontId="55" fillId="40"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55" fillId="46" borderId="388" applyNumberFormat="0" applyProtection="0">
      <alignment horizontal="right" vertical="center"/>
    </xf>
    <xf numFmtId="4" fontId="57" fillId="46" borderId="388"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48" borderId="388" applyNumberFormat="0" applyProtection="0">
      <alignment horizontal="left" vertical="center" indent="1"/>
    </xf>
    <xf numFmtId="0" fontId="55" fillId="43" borderId="388" applyNumberFormat="0" applyProtection="0">
      <alignment horizontal="left" vertical="top" indent="1"/>
    </xf>
    <xf numFmtId="0" fontId="55" fillId="43" borderId="388" applyNumberFormat="0" applyProtection="0">
      <alignment horizontal="left" vertical="top" indent="1"/>
    </xf>
    <xf numFmtId="0" fontId="55" fillId="43" borderId="388" applyNumberFormat="0" applyProtection="0">
      <alignment horizontal="centerContinuous" vertical="top"/>
    </xf>
    <xf numFmtId="0" fontId="95" fillId="48" borderId="388" applyNumberFormat="0" applyProtection="0">
      <alignment horizontal="left" vertical="top" indent="1"/>
    </xf>
    <xf numFmtId="0" fontId="95" fillId="48" borderId="388" applyNumberFormat="0" applyProtection="0">
      <alignment horizontal="left" vertical="top" indent="1"/>
    </xf>
    <xf numFmtId="0" fontId="55" fillId="43" borderId="388" applyNumberFormat="0" applyProtection="0">
      <alignment horizontal="centerContinuous" vertical="top"/>
    </xf>
    <xf numFmtId="0" fontId="89" fillId="73" borderId="387" applyNumberFormat="0" applyAlignment="0" applyProtection="0"/>
    <xf numFmtId="4" fontId="102" fillId="52" borderId="389" applyNumberFormat="0" applyProtection="0">
      <alignment horizontal="left" vertical="center" indent="1"/>
    </xf>
    <xf numFmtId="4" fontId="102" fillId="52" borderId="389" applyNumberFormat="0" applyProtection="0">
      <alignment horizontal="left" vertical="center" indent="1"/>
    </xf>
    <xf numFmtId="4" fontId="60" fillId="46" borderId="388"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53" fillId="0" borderId="392" applyNumberFormat="0" applyFill="0" applyAlignment="0" applyProtection="0"/>
    <xf numFmtId="0" fontId="79" fillId="0" borderId="393" applyNumberFormat="0" applyFill="0" applyAlignment="0" applyProtection="0"/>
    <xf numFmtId="4" fontId="63" fillId="42" borderId="387" applyNumberFormat="0" applyProtection="0">
      <alignment horizontal="left" vertical="center" indent="1"/>
    </xf>
    <xf numFmtId="0" fontId="89" fillId="73" borderId="387" applyNumberFormat="0" applyAlignment="0" applyProtection="0"/>
    <xf numFmtId="0" fontId="53" fillId="42" borderId="388" applyNumberFormat="0" applyProtection="0">
      <alignment horizontal="left" vertical="top" indent="1"/>
    </xf>
    <xf numFmtId="0" fontId="58" fillId="41" borderId="388" applyNumberFormat="0" applyProtection="0">
      <alignment horizontal="left" vertical="top" indent="1"/>
    </xf>
    <xf numFmtId="0" fontId="73" fillId="77" borderId="394" applyNumberFormat="0" applyAlignment="0" applyProtection="0"/>
    <xf numFmtId="0" fontId="73" fillId="77" borderId="394" applyNumberFormat="0" applyAlignment="0" applyProtection="0"/>
    <xf numFmtId="0" fontId="74" fillId="78" borderId="387" applyNumberFormat="0" applyAlignment="0" applyProtection="0"/>
    <xf numFmtId="0" fontId="74" fillId="78" borderId="387" applyNumberFormat="0" applyAlignment="0" applyProtection="0"/>
    <xf numFmtId="0" fontId="73" fillId="77" borderId="394"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63" fillId="72" borderId="387" applyNumberFormat="0" applyFont="0" applyAlignment="0" applyProtection="0"/>
    <xf numFmtId="0" fontId="63" fillId="72" borderId="387" applyNumberFormat="0" applyFont="0" applyAlignment="0" applyProtection="0"/>
    <xf numFmtId="4" fontId="58" fillId="42" borderId="388"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58" fillId="42" borderId="388" applyNumberFormat="0" applyProtection="0">
      <alignment horizontal="left" vertical="center" indent="1"/>
    </xf>
    <xf numFmtId="4" fontId="58" fillId="42" borderId="388"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0" fontId="74" fillId="78" borderId="387" applyNumberFormat="0" applyAlignment="0" applyProtection="0"/>
    <xf numFmtId="0" fontId="73" fillId="77" borderId="394" applyNumberFormat="0" applyAlignment="0" applyProtection="0"/>
    <xf numFmtId="4" fontId="95" fillId="41" borderId="386" applyNumberFormat="0" applyProtection="0">
      <alignment vertical="center"/>
    </xf>
    <xf numFmtId="0" fontId="73" fillId="77" borderId="394" applyNumberFormat="0" applyAlignment="0" applyProtection="0"/>
    <xf numFmtId="0" fontId="55" fillId="43" borderId="388" applyNumberFormat="0" applyProtection="0">
      <alignment horizontal="centerContinuous" vertical="top"/>
    </xf>
    <xf numFmtId="4" fontId="55" fillId="30" borderId="388" applyNumberFormat="0" applyProtection="0">
      <alignment horizontal="right" vertical="center"/>
    </xf>
    <xf numFmtId="4" fontId="63" fillId="87" borderId="387" applyNumberFormat="0" applyProtection="0">
      <alignment horizontal="left" vertical="center" indent="1"/>
    </xf>
    <xf numFmtId="0" fontId="58" fillId="41" borderId="388" applyNumberFormat="0" applyProtection="0">
      <alignment horizontal="left" vertical="top" indent="1"/>
    </xf>
    <xf numFmtId="0" fontId="58" fillId="41" borderId="388" applyNumberFormat="0" applyProtection="0">
      <alignment horizontal="left" vertical="top" indent="1"/>
    </xf>
    <xf numFmtId="4" fontId="63" fillId="42" borderId="387" applyNumberFormat="0" applyProtection="0">
      <alignment horizontal="left" vertical="center" indent="1"/>
    </xf>
    <xf numFmtId="4" fontId="53" fillId="41" borderId="388" applyNumberFormat="0" applyProtection="0">
      <alignment vertical="center"/>
    </xf>
    <xf numFmtId="4" fontId="53" fillId="41" borderId="388"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0" fontId="9" fillId="0" borderId="399">
      <alignment horizontal="left" vertical="center"/>
    </xf>
    <xf numFmtId="0" fontId="9" fillId="0" borderId="399">
      <alignment horizontal="left" vertical="center"/>
    </xf>
    <xf numFmtId="0" fontId="89" fillId="73" borderId="387" applyNumberFormat="0" applyAlignment="0" applyProtection="0"/>
    <xf numFmtId="0" fontId="89" fillId="73" borderId="387" applyNumberFormat="0" applyAlignment="0" applyProtection="0"/>
    <xf numFmtId="0" fontId="90" fillId="82" borderId="395" applyNumberFormat="0" applyAlignment="0" applyProtection="0"/>
    <xf numFmtId="0" fontId="90" fillId="82" borderId="395"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63" fillId="72" borderId="387" applyNumberFormat="0" applyFont="0" applyAlignment="0" applyProtection="0"/>
    <xf numFmtId="0" fontId="5" fillId="72" borderId="396" applyNumberFormat="0" applyFont="0" applyAlignment="0" applyProtection="0"/>
    <xf numFmtId="0" fontId="63" fillId="72" borderId="387" applyNumberFormat="0" applyFont="0" applyAlignment="0" applyProtection="0"/>
    <xf numFmtId="0" fontId="74" fillId="78" borderId="387" applyNumberForma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 fillId="72" borderId="396" applyNumberFormat="0" applyFont="0" applyAlignment="0" applyProtection="0"/>
    <xf numFmtId="0" fontId="5" fillId="72" borderId="396"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89" fillId="73" borderId="387" applyNumberFormat="0" applyAlignment="0" applyProtection="0"/>
    <xf numFmtId="0" fontId="90" fillId="82" borderId="395" applyNumberFormat="0" applyAlignment="0" applyProtection="0"/>
    <xf numFmtId="0" fontId="9" fillId="0" borderId="399">
      <alignment horizontal="left" vertical="center"/>
    </xf>
    <xf numFmtId="0" fontId="9" fillId="0" borderId="399">
      <alignment horizontal="left" vertical="center"/>
    </xf>
    <xf numFmtId="0" fontId="9" fillId="0" borderId="399">
      <alignment horizontal="left" vertical="center"/>
    </xf>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73" fillId="77" borderId="394" applyNumberForma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2" fillId="85" borderId="397" applyNumberFormat="0" applyAlignment="0" applyProtection="0"/>
    <xf numFmtId="0" fontId="52" fillId="85" borderId="397" applyNumberFormat="0" applyAlignment="0" applyProtection="0"/>
    <xf numFmtId="0" fontId="94" fillId="78" borderId="398" applyNumberFormat="0" applyAlignment="0" applyProtection="0"/>
    <xf numFmtId="0" fontId="94" fillId="78" borderId="398" applyNumberFormat="0" applyAlignment="0" applyProtection="0"/>
    <xf numFmtId="4" fontId="53" fillId="41" borderId="388" applyNumberFormat="0" applyProtection="0">
      <alignment vertical="center"/>
    </xf>
    <xf numFmtId="4" fontId="96" fillId="41" borderId="386"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95" fillId="41" borderId="386" applyNumberFormat="0" applyProtection="0">
      <alignment horizontal="left" vertical="center" indent="1"/>
    </xf>
    <xf numFmtId="0" fontId="58" fillId="41" borderId="388" applyNumberFormat="0" applyProtection="0">
      <alignment horizontal="left" vertical="top"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30" borderId="388" applyNumberFormat="0" applyProtection="0">
      <alignment horizontal="right" vertical="center"/>
    </xf>
    <xf numFmtId="4" fontId="58" fillId="42" borderId="388" applyNumberFormat="0" applyProtection="0">
      <alignment vertical="center"/>
    </xf>
    <xf numFmtId="4" fontId="58" fillId="42" borderId="388"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56" fillId="42" borderId="388"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56" fillId="42" borderId="388" applyNumberFormat="0" applyProtection="0">
      <alignment vertical="center"/>
    </xf>
    <xf numFmtId="4" fontId="56" fillId="42" borderId="388" applyNumberFormat="0" applyProtection="0">
      <alignment vertical="center"/>
    </xf>
    <xf numFmtId="4" fontId="58" fillId="42" borderId="388" applyNumberFormat="0" applyProtection="0">
      <alignment horizontal="left" vertical="center" indent="1"/>
    </xf>
    <xf numFmtId="4" fontId="58" fillId="42" borderId="388"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0" fontId="53" fillId="42" borderId="388" applyNumberFormat="0" applyProtection="0">
      <alignment horizontal="left" vertical="top" indent="1"/>
    </xf>
    <xf numFmtId="0" fontId="53" fillId="42"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0" fontId="53" fillId="42" borderId="388" applyNumberFormat="0" applyProtection="0">
      <alignment horizontal="left" vertical="top" indent="1"/>
    </xf>
    <xf numFmtId="0" fontId="53" fillId="42" borderId="388" applyNumberFormat="0" applyProtection="0">
      <alignment horizontal="left" vertical="top"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30" borderId="388" applyNumberFormat="0" applyProtection="0">
      <alignment horizontal="right" vertical="center"/>
    </xf>
    <xf numFmtId="4" fontId="55" fillId="30" borderId="388"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0" borderId="388" applyNumberFormat="0" applyProtection="0">
      <alignment horizontal="right" vertical="center"/>
    </xf>
    <xf numFmtId="4" fontId="55" fillId="30" borderId="388" applyNumberFormat="0" applyProtection="0">
      <alignment horizontal="right" vertical="center"/>
    </xf>
    <xf numFmtId="4" fontId="55" fillId="31" borderId="388" applyNumberFormat="0" applyProtection="0">
      <alignment horizontal="right" vertical="center"/>
    </xf>
    <xf numFmtId="4" fontId="55" fillId="31" borderId="388"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1"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5" borderId="388"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55" fillId="35"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55" fillId="33" borderId="388"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3"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55" fillId="34" borderId="388"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4"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7" borderId="388"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7"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36" borderId="388"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36"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44" borderId="388" applyNumberFormat="0" applyProtection="0">
      <alignment horizontal="right" vertical="center"/>
    </xf>
    <xf numFmtId="4" fontId="95" fillId="44" borderId="386" applyNumberFormat="0" applyProtection="0">
      <alignment horizontal="right" vertical="center"/>
    </xf>
    <xf numFmtId="4" fontId="95" fillId="44" borderId="386" applyNumberFormat="0" applyProtection="0">
      <alignment horizontal="right" vertical="center"/>
    </xf>
    <xf numFmtId="4" fontId="95" fillId="44" borderId="386" applyNumberFormat="0" applyProtection="0">
      <alignment horizontal="right" vertical="center"/>
    </xf>
    <xf numFmtId="4" fontId="95" fillId="44" borderId="386"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44"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4" fontId="55" fillId="32" borderId="388"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55" fillId="32" borderId="388" applyNumberFormat="0" applyProtection="0">
      <alignment horizontal="right" vertical="center"/>
    </xf>
    <xf numFmtId="4" fontId="55" fillId="32" borderId="388" applyNumberFormat="0" applyProtection="0">
      <alignment horizontal="right" vertical="center"/>
    </xf>
    <xf numFmtId="4" fontId="95" fillId="34" borderId="386" applyNumberFormat="0" applyProtection="0">
      <alignment horizontal="right" vertical="center"/>
    </xf>
    <xf numFmtId="4" fontId="63" fillId="34" borderId="387" applyNumberFormat="0" applyProtection="0">
      <alignment horizontal="right" vertical="center"/>
    </xf>
    <xf numFmtId="4" fontId="58" fillId="90" borderId="386" applyNumberFormat="0" applyProtection="0">
      <alignment horizontal="left" vertical="center" indent="1"/>
    </xf>
    <xf numFmtId="4" fontId="58" fillId="90" borderId="386" applyNumberFormat="0" applyProtection="0">
      <alignment horizontal="left" vertical="center" indent="1"/>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95" fillId="0" borderId="390" applyNumberFormat="0" applyProtection="0">
      <alignment horizontal="right" vertical="center"/>
    </xf>
    <xf numFmtId="4" fontId="95" fillId="0" borderId="390"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55" fillId="48" borderId="388" applyNumberFormat="0" applyProtection="0">
      <alignment horizontal="right" vertical="center"/>
    </xf>
    <xf numFmtId="4" fontId="55" fillId="48" borderId="388" applyNumberFormat="0" applyProtection="0">
      <alignment horizontal="right" vertical="center"/>
    </xf>
    <xf numFmtId="4" fontId="63" fillId="46" borderId="389" applyNumberFormat="0" applyProtection="0">
      <alignment horizontal="left" vertical="center" indent="1"/>
    </xf>
    <xf numFmtId="4" fontId="63" fillId="46" borderId="389" applyNumberFormat="0" applyProtection="0">
      <alignment horizontal="left" vertical="center" indent="1"/>
    </xf>
    <xf numFmtId="4" fontId="63" fillId="48" borderId="389" applyNumberFormat="0" applyProtection="0">
      <alignment horizontal="left" vertical="center" indent="1"/>
    </xf>
    <xf numFmtId="4" fontId="63" fillId="48" borderId="389"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96" borderId="390" applyNumberFormat="0">
      <protection locked="0"/>
    </xf>
    <xf numFmtId="0" fontId="5" fillId="96" borderId="390" applyNumberFormat="0">
      <protection locked="0"/>
    </xf>
    <xf numFmtId="0" fontId="5" fillId="96" borderId="390" applyNumberFormat="0">
      <protection locked="0"/>
    </xf>
    <xf numFmtId="0" fontId="5" fillId="96" borderId="390" applyNumberFormat="0">
      <protection locked="0"/>
    </xf>
    <xf numFmtId="0" fontId="64" fillId="91" borderId="391" applyBorder="0"/>
    <xf numFmtId="4" fontId="55" fillId="40" borderId="388" applyNumberFormat="0" applyProtection="0">
      <alignment vertical="center"/>
    </xf>
    <xf numFmtId="4" fontId="55" fillId="40"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55" fillId="40" borderId="388" applyNumberFormat="0" applyProtection="0">
      <alignment vertical="center"/>
    </xf>
    <xf numFmtId="4" fontId="55" fillId="40" borderId="388" applyNumberFormat="0" applyProtection="0">
      <alignment vertical="center"/>
    </xf>
    <xf numFmtId="4" fontId="57" fillId="40" borderId="388" applyNumberFormat="0" applyProtection="0">
      <alignment vertical="center"/>
    </xf>
    <xf numFmtId="4" fontId="57" fillId="40" borderId="388"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57" fillId="40" borderId="388" applyNumberFormat="0" applyProtection="0">
      <alignment vertical="center"/>
    </xf>
    <xf numFmtId="4" fontId="57" fillId="40" borderId="388" applyNumberFormat="0" applyProtection="0">
      <alignment vertical="center"/>
    </xf>
    <xf numFmtId="4" fontId="55" fillId="40" borderId="388" applyNumberFormat="0" applyProtection="0">
      <alignment horizontal="left" vertical="center" indent="1"/>
    </xf>
    <xf numFmtId="4" fontId="55" fillId="40"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55" fillId="40" borderId="388" applyNumberFormat="0" applyProtection="0">
      <alignment horizontal="left" vertical="center" indent="1"/>
    </xf>
    <xf numFmtId="4" fontId="55" fillId="40" borderId="388" applyNumberFormat="0" applyProtection="0">
      <alignment horizontal="left" vertical="center" indent="1"/>
    </xf>
    <xf numFmtId="0" fontId="55" fillId="40" borderId="388" applyNumberFormat="0" applyProtection="0">
      <alignment horizontal="left" vertical="top" indent="1"/>
    </xf>
    <xf numFmtId="0" fontId="55" fillId="40"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55" fillId="40" borderId="388" applyNumberFormat="0" applyProtection="0">
      <alignment horizontal="left" vertical="top" indent="1"/>
    </xf>
    <xf numFmtId="0" fontId="55" fillId="40" borderId="388" applyNumberFormat="0" applyProtection="0">
      <alignment horizontal="left" vertical="top" indent="1"/>
    </xf>
    <xf numFmtId="4" fontId="55" fillId="46" borderId="388" applyNumberFormat="0" applyProtection="0">
      <alignment horizontal="right" vertical="center"/>
    </xf>
    <xf numFmtId="4" fontId="95" fillId="0" borderId="390" applyNumberFormat="0" applyProtection="0">
      <alignment horizontal="right" vertical="center"/>
    </xf>
    <xf numFmtId="4" fontId="95" fillId="0" borderId="390"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57" fillId="46" borderId="388" applyNumberFormat="0" applyProtection="0">
      <alignment horizontal="right" vertical="center"/>
    </xf>
    <xf numFmtId="4" fontId="57" fillId="46" borderId="388"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57" fillId="46" borderId="388" applyNumberFormat="0" applyProtection="0">
      <alignment horizontal="right" vertical="center"/>
    </xf>
    <xf numFmtId="4" fontId="57" fillId="46" borderId="388" applyNumberFormat="0" applyProtection="0">
      <alignment horizontal="right" vertical="center"/>
    </xf>
    <xf numFmtId="4" fontId="95" fillId="51" borderId="390" applyNumberFormat="0" applyProtection="0">
      <alignment horizontal="center" vertical="center" wrapText="1"/>
    </xf>
    <xf numFmtId="4" fontId="95" fillId="51" borderId="390" applyNumberFormat="0" applyProtection="0">
      <alignment horizontal="center" vertical="center" wrapTex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0" fontId="55" fillId="43" borderId="388" applyNumberFormat="0" applyProtection="0">
      <alignment horizontal="left" vertical="top" indent="1"/>
    </xf>
    <xf numFmtId="0" fontId="55" fillId="43" borderId="388" applyNumberFormat="0" applyProtection="0">
      <alignment horizontal="left" vertical="top" indent="1"/>
    </xf>
    <xf numFmtId="0" fontId="55" fillId="43" borderId="388" applyNumberFormat="0" applyProtection="0">
      <alignment horizontal="right" vertical="top"/>
    </xf>
    <xf numFmtId="0" fontId="55" fillId="43" borderId="388" applyNumberFormat="0" applyProtection="0">
      <alignment horizontal="right" vertical="top"/>
    </xf>
    <xf numFmtId="0" fontId="95" fillId="48" borderId="388" applyNumberFormat="0" applyProtection="0">
      <alignment horizontal="left" vertical="top" indent="1"/>
    </xf>
    <xf numFmtId="0" fontId="95" fillId="48" borderId="388" applyNumberFormat="0" applyProtection="0">
      <alignment horizontal="left" vertical="top" indent="1"/>
    </xf>
    <xf numFmtId="0" fontId="53" fillId="43" borderId="388" applyNumberFormat="0" applyProtection="0">
      <alignment horizontal="left" vertical="top" indent="1"/>
    </xf>
    <xf numFmtId="0" fontId="53" fillId="43" borderId="388" applyNumberFormat="0" applyProtection="0">
      <alignment horizontal="left" vertical="top" indent="1"/>
    </xf>
    <xf numFmtId="0" fontId="55" fillId="43" borderId="388" applyNumberFormat="0" applyProtection="0">
      <alignment horizontal="right" vertical="top"/>
    </xf>
    <xf numFmtId="0" fontId="55" fillId="43" borderId="388" applyNumberFormat="0" applyProtection="0">
      <alignment horizontal="right"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2" fillId="52" borderId="389" applyNumberFormat="0" applyProtection="0">
      <alignment horizontal="left" vertical="center" indent="1"/>
    </xf>
    <xf numFmtId="4" fontId="102" fillId="52" borderId="389" applyNumberFormat="0" applyProtection="0">
      <alignment horizontal="left" vertical="center" indent="1"/>
    </xf>
    <xf numFmtId="0" fontId="100" fillId="0" borderId="386"/>
    <xf numFmtId="0" fontId="100" fillId="0" borderId="386"/>
    <xf numFmtId="0" fontId="100" fillId="0" borderId="386"/>
    <xf numFmtId="0" fontId="100" fillId="0" borderId="386"/>
    <xf numFmtId="4" fontId="60" fillId="46" borderId="388" applyNumberFormat="0" applyProtection="0">
      <alignment horizontal="right" vertical="center"/>
    </xf>
    <xf numFmtId="4" fontId="60" fillId="46" borderId="388" applyNumberFormat="0" applyProtection="0">
      <alignment horizontal="right" vertical="center"/>
    </xf>
    <xf numFmtId="4" fontId="100" fillId="0" borderId="386" applyNumberFormat="0" applyProtection="0">
      <alignment horizontal="right" vertical="center"/>
    </xf>
    <xf numFmtId="4" fontId="100" fillId="0" borderId="386" applyNumberFormat="0" applyProtection="0">
      <alignment horizontal="right" vertical="center"/>
    </xf>
    <xf numFmtId="4" fontId="100" fillId="0" borderId="386" applyNumberFormat="0" applyProtection="0">
      <alignment horizontal="right" vertical="center"/>
    </xf>
    <xf numFmtId="4" fontId="100" fillId="0" borderId="386"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60" fillId="46" borderId="388" applyNumberFormat="0" applyProtection="0">
      <alignment horizontal="right" vertical="center"/>
    </xf>
    <xf numFmtId="4" fontId="60" fillId="46" borderId="388" applyNumberFormat="0" applyProtection="0">
      <alignment horizontal="right" vertical="center"/>
    </xf>
    <xf numFmtId="4" fontId="63" fillId="41" borderId="387" applyNumberFormat="0" applyProtection="0">
      <alignment vertical="center"/>
    </xf>
    <xf numFmtId="0" fontId="53" fillId="0" borderId="392" applyNumberFormat="0" applyFill="0" applyAlignment="0" applyProtection="0"/>
    <xf numFmtId="0" fontId="79" fillId="0" borderId="393" applyNumberFormat="0" applyFill="0" applyAlignment="0" applyProtection="0"/>
    <xf numFmtId="4" fontId="5" fillId="91" borderId="389" applyNumberFormat="0" applyProtection="0">
      <alignment horizontal="left" vertical="center" indent="1"/>
    </xf>
    <xf numFmtId="4" fontId="58" fillId="90" borderId="386" applyNumberFormat="0" applyProtection="0">
      <alignment horizontal="left" vertical="center" indent="1"/>
    </xf>
    <xf numFmtId="4" fontId="5" fillId="91" borderId="389" applyNumberFormat="0" applyProtection="0">
      <alignment horizontal="left" vertical="center" indent="1"/>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8" fillId="90" borderId="386" applyNumberFormat="0" applyProtection="0">
      <alignment horizontal="left" vertical="center" indent="1"/>
    </xf>
    <xf numFmtId="4" fontId="95" fillId="44" borderId="386" applyNumberFormat="0" applyProtection="0">
      <alignment horizontal="right" vertical="center"/>
    </xf>
    <xf numFmtId="4" fontId="95" fillId="44" borderId="386" applyNumberFormat="0" applyProtection="0">
      <alignment horizontal="right" vertical="center"/>
    </xf>
    <xf numFmtId="4" fontId="63" fillId="36" borderId="387" applyNumberFormat="0" applyProtection="0">
      <alignment horizontal="right" vertical="center"/>
    </xf>
    <xf numFmtId="0" fontId="89" fillId="73" borderId="387" applyNumberFormat="0" applyAlignment="0" applyProtection="0"/>
    <xf numFmtId="4" fontId="63" fillId="34" borderId="387" applyNumberFormat="0" applyProtection="0">
      <alignment horizontal="right" vertical="center"/>
    </xf>
    <xf numFmtId="10" fontId="63" fillId="40" borderId="390" applyNumberFormat="0" applyBorder="0" applyAlignment="0" applyProtection="0"/>
    <xf numFmtId="0" fontId="94" fillId="78" borderId="398" applyNumberFormat="0" applyAlignment="0" applyProtection="0"/>
    <xf numFmtId="4" fontId="53" fillId="41" borderId="388" applyNumberFormat="0" applyProtection="0">
      <alignment vertical="center"/>
    </xf>
    <xf numFmtId="4" fontId="56" fillId="42" borderId="388" applyNumberFormat="0" applyProtection="0">
      <alignment vertical="center"/>
    </xf>
    <xf numFmtId="4" fontId="53" fillId="42" borderId="388" applyNumberFormat="0" applyProtection="0">
      <alignment horizontal="left" vertical="center" indent="1"/>
    </xf>
    <xf numFmtId="0" fontId="53" fillId="42" borderId="388" applyNumberFormat="0" applyProtection="0">
      <alignment horizontal="left" vertical="top" indent="1"/>
    </xf>
    <xf numFmtId="4" fontId="55" fillId="30"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4" fontId="55" fillId="37" borderId="388" applyNumberFormat="0" applyProtection="0">
      <alignment horizontal="right" vertical="center"/>
    </xf>
    <xf numFmtId="0" fontId="73" fillId="77" borderId="394" applyNumberFormat="0" applyAlignment="0" applyProtection="0"/>
    <xf numFmtId="4" fontId="63" fillId="41" borderId="387" applyNumberFormat="0" applyProtection="0">
      <alignment vertical="center"/>
    </xf>
    <xf numFmtId="4" fontId="60" fillId="46" borderId="388" applyNumberFormat="0" applyProtection="0">
      <alignment horizontal="right" vertical="center"/>
    </xf>
    <xf numFmtId="0" fontId="63" fillId="77" borderId="387" applyNumberFormat="0" applyProtection="0">
      <alignment horizontal="left" vertical="center" indent="1"/>
    </xf>
    <xf numFmtId="0" fontId="63" fillId="93" borderId="387"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63" fillId="93" borderId="387" applyNumberFormat="0" applyProtection="0">
      <alignment horizontal="left" vertical="center" indent="1"/>
    </xf>
    <xf numFmtId="0" fontId="63" fillId="94" borderId="387"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63" fillId="94" borderId="387" applyNumberFormat="0" applyProtection="0">
      <alignment horizontal="left" vertical="center" indent="1"/>
    </xf>
    <xf numFmtId="4" fontId="63" fillId="48" borderId="389" applyNumberFormat="0" applyProtection="0">
      <alignment horizontal="left" vertical="center" indent="1"/>
    </xf>
    <xf numFmtId="4" fontId="63" fillId="48" borderId="389" applyNumberFormat="0" applyProtection="0">
      <alignment horizontal="left" vertical="center" indent="1"/>
    </xf>
    <xf numFmtId="4" fontId="63" fillId="46" borderId="389" applyNumberFormat="0" applyProtection="0">
      <alignment horizontal="left" vertical="center" indent="1"/>
    </xf>
    <xf numFmtId="4" fontId="63" fillId="46" borderId="389" applyNumberFormat="0" applyProtection="0">
      <alignment horizontal="left" vertical="center" indent="1"/>
    </xf>
    <xf numFmtId="4" fontId="63" fillId="48" borderId="387" applyNumberFormat="0" applyProtection="0">
      <alignment horizontal="right" vertical="center"/>
    </xf>
    <xf numFmtId="4" fontId="63" fillId="48" borderId="387"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98" fillId="51" borderId="390" applyNumberFormat="0" applyProtection="0">
      <alignment horizontal="right" vertical="center"/>
    </xf>
    <xf numFmtId="4" fontId="5" fillId="91" borderId="389" applyNumberFormat="0" applyProtection="0">
      <alignment horizontal="left" vertical="center" indent="1"/>
    </xf>
    <xf numFmtId="0" fontId="73" fillId="77" borderId="394" applyNumberFormat="0" applyAlignment="0" applyProtection="0"/>
    <xf numFmtId="0" fontId="74" fillId="78" borderId="387" applyNumberFormat="0" applyAlignment="0" applyProtection="0"/>
    <xf numFmtId="4" fontId="5" fillId="91" borderId="389"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63" fillId="32" borderId="387" applyNumberFormat="0" applyProtection="0">
      <alignment horizontal="right" vertical="center"/>
    </xf>
    <xf numFmtId="4" fontId="63" fillId="32" borderId="387"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36" borderId="387"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63" fillId="34" borderId="387"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97" fillId="42" borderId="387" applyNumberFormat="0" applyProtection="0">
      <alignment vertical="center"/>
    </xf>
    <xf numFmtId="4" fontId="97" fillId="42" borderId="387"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0" fontId="94" fillId="78" borderId="398" applyNumberFormat="0" applyAlignment="0" applyProtection="0"/>
    <xf numFmtId="0" fontId="52" fillId="85" borderId="397" applyNumberForma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 fillId="72" borderId="396" applyNumberFormat="0" applyFont="0" applyAlignment="0" applyProtection="0"/>
    <xf numFmtId="10" fontId="63" fillId="40" borderId="390" applyNumberFormat="0" applyBorder="0" applyAlignment="0" applyProtection="0"/>
    <xf numFmtId="10" fontId="63" fillId="40" borderId="390" applyNumberFormat="0" applyBorder="0" applyAlignment="0" applyProtection="0"/>
    <xf numFmtId="10" fontId="63" fillId="40" borderId="390" applyNumberFormat="0" applyBorder="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5" fillId="72" borderId="396"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2" fillId="85" borderId="397" applyNumberFormat="0" applyAlignment="0" applyProtection="0"/>
    <xf numFmtId="0" fontId="94" fillId="78" borderId="398" applyNumberFormat="0" applyAlignment="0" applyProtection="0"/>
    <xf numFmtId="4" fontId="53" fillId="41" borderId="388"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53" fillId="42" borderId="388"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53" fillId="42" borderId="388" applyNumberFormat="0" applyProtection="0">
      <alignment horizontal="left" vertical="center" indent="1"/>
    </xf>
    <xf numFmtId="0" fontId="53" fillId="42"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30" borderId="388"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1" borderId="388"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5" borderId="388"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55" fillId="33" borderId="388"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4" borderId="388"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7" borderId="388"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6" borderId="388"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44" borderId="388"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32" borderId="388"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0" fontId="74" fillId="78" borderId="387" applyNumberFormat="0" applyAlignment="0" applyProtection="0"/>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102" fillId="52" borderId="389" applyNumberFormat="0" applyProtection="0">
      <alignment horizontal="left" vertical="center" indent="1"/>
    </xf>
    <xf numFmtId="4" fontId="102" fillId="52" borderId="389" applyNumberFormat="0" applyProtection="0">
      <alignment horizontal="left" vertical="center" indent="1"/>
    </xf>
    <xf numFmtId="4" fontId="60" fillId="46" borderId="388"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63" fillId="77" borderId="387" applyNumberFormat="0" applyProtection="0">
      <alignment horizontal="left" vertical="center" indent="1"/>
    </xf>
    <xf numFmtId="0" fontId="63" fillId="46" borderId="387"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63" fillId="46" borderId="387" applyNumberFormat="0" applyProtection="0">
      <alignment horizontal="left" vertical="center" indent="1"/>
    </xf>
    <xf numFmtId="0" fontId="64" fillId="91" borderId="391" applyBorder="0"/>
    <xf numFmtId="4" fontId="100" fillId="0" borderId="386" applyNumberFormat="0" applyProtection="0">
      <alignment vertical="center"/>
    </xf>
    <xf numFmtId="4" fontId="100" fillId="0" borderId="386"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5" fillId="0" borderId="390"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5" fillId="51" borderId="390" applyNumberFormat="0" applyProtection="0">
      <alignment horizontal="center" vertical="center" wrapTex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2" fillId="52" borderId="389" applyNumberFormat="0" applyProtection="0">
      <alignment horizontal="left" vertical="center" indent="1"/>
    </xf>
    <xf numFmtId="4" fontId="102" fillId="52" borderId="389" applyNumberFormat="0" applyProtection="0">
      <alignment horizontal="left" vertical="center" indent="1"/>
    </xf>
    <xf numFmtId="0" fontId="63" fillId="98" borderId="390"/>
    <xf numFmtId="0" fontId="100" fillId="0" borderId="386"/>
    <xf numFmtId="0" fontId="100" fillId="0" borderId="386"/>
    <xf numFmtId="0" fontId="63" fillId="98" borderId="390"/>
    <xf numFmtId="4" fontId="100" fillId="0" borderId="386" applyNumberFormat="0" applyProtection="0">
      <alignment horizontal="right" vertical="center"/>
    </xf>
    <xf numFmtId="4" fontId="100" fillId="0" borderId="386"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53" fillId="0" borderId="392" applyNumberFormat="0" applyFill="0" applyAlignment="0" applyProtection="0"/>
    <xf numFmtId="0" fontId="79" fillId="0" borderId="393" applyNumberFormat="0" applyFill="0" applyAlignment="0" applyProtection="0"/>
    <xf numFmtId="4" fontId="53" fillId="42" borderId="388" applyNumberFormat="0" applyProtection="0">
      <alignment horizontal="left" vertical="center" indent="1"/>
    </xf>
    <xf numFmtId="4" fontId="63" fillId="87" borderId="387" applyNumberFormat="0" applyProtection="0">
      <alignment horizontal="left" vertical="center" indent="1"/>
    </xf>
    <xf numFmtId="0" fontId="53" fillId="42" borderId="388" applyNumberFormat="0" applyProtection="0">
      <alignment horizontal="left" vertical="top" indent="1"/>
    </xf>
    <xf numFmtId="4" fontId="97" fillId="42" borderId="387" applyNumberFormat="0" applyProtection="0">
      <alignment vertical="center"/>
    </xf>
    <xf numFmtId="4" fontId="56" fillId="42" borderId="388" applyNumberFormat="0" applyProtection="0">
      <alignment vertical="center"/>
    </xf>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4" fontId="53" fillId="42" borderId="388" applyNumberFormat="0" applyProtection="0">
      <alignment horizontal="left" vertical="center" indent="1"/>
    </xf>
    <xf numFmtId="0" fontId="58" fillId="41" borderId="388" applyNumberFormat="0" applyProtection="0">
      <alignment horizontal="left" vertical="top" indent="1"/>
    </xf>
    <xf numFmtId="4" fontId="63" fillId="86" borderId="386" applyNumberFormat="0" applyProtection="0">
      <alignment horizontal="left" vertical="center" indent="1"/>
    </xf>
    <xf numFmtId="4" fontId="55" fillId="30" borderId="388" applyNumberFormat="0" applyProtection="0">
      <alignment horizontal="right" vertical="center"/>
    </xf>
    <xf numFmtId="4" fontId="95" fillId="30" borderId="386" applyNumberFormat="0" applyProtection="0">
      <alignment horizontal="right" vertical="center"/>
    </xf>
    <xf numFmtId="4" fontId="58" fillId="42" borderId="388" applyNumberFormat="0" applyProtection="0">
      <alignment vertical="center"/>
    </xf>
    <xf numFmtId="4" fontId="58" fillId="42" borderId="388" applyNumberFormat="0" applyProtection="0">
      <alignment vertical="center"/>
    </xf>
    <xf numFmtId="4" fontId="117" fillId="42" borderId="388" applyNumberFormat="0" applyProtection="0">
      <alignment vertical="center"/>
    </xf>
    <xf numFmtId="4" fontId="58" fillId="42" borderId="388" applyNumberFormat="0" applyProtection="0">
      <alignment horizontal="left" vertical="center" indent="1"/>
    </xf>
    <xf numFmtId="4" fontId="58" fillId="42" borderId="388" applyNumberFormat="0" applyProtection="0">
      <alignment horizontal="left" vertical="center" indent="1"/>
    </xf>
    <xf numFmtId="0" fontId="58" fillId="42" borderId="388" applyNumberFormat="0" applyProtection="0">
      <alignment horizontal="left" vertical="top" indent="1"/>
    </xf>
    <xf numFmtId="4" fontId="63" fillId="35" borderId="389" applyNumberFormat="0" applyProtection="0">
      <alignment horizontal="right" vertical="center"/>
    </xf>
    <xf numFmtId="4" fontId="95" fillId="0" borderId="390" applyNumberFormat="0" applyProtection="0">
      <alignment horizontal="left" vertical="center" indent="1"/>
    </xf>
    <xf numFmtId="4" fontId="95" fillId="35" borderId="386" applyNumberFormat="0" applyProtection="0">
      <alignment horizontal="right" vertical="center"/>
    </xf>
    <xf numFmtId="4" fontId="95" fillId="104" borderId="388" applyNumberFormat="0" applyProtection="0">
      <alignment horizontal="right" vertical="center"/>
    </xf>
    <xf numFmtId="4" fontId="95" fillId="105" borderId="388" applyNumberFormat="0" applyProtection="0">
      <alignment horizontal="right" vertical="center"/>
    </xf>
    <xf numFmtId="4" fontId="95" fillId="106" borderId="388" applyNumberFormat="0" applyProtection="0">
      <alignment horizontal="right" vertical="center"/>
    </xf>
    <xf numFmtId="4" fontId="95" fillId="100" borderId="388" applyNumberFormat="0" applyProtection="0">
      <alignment horizontal="right" vertical="center"/>
    </xf>
    <xf numFmtId="4" fontId="95" fillId="107" borderId="388" applyNumberFormat="0" applyProtection="0">
      <alignment horizontal="right" vertical="center"/>
    </xf>
    <xf numFmtId="4" fontId="95" fillId="108" borderId="388" applyNumberFormat="0" applyProtection="0">
      <alignment horizontal="right" vertical="center"/>
    </xf>
    <xf numFmtId="4" fontId="95" fillId="109" borderId="388" applyNumberFormat="0" applyProtection="0">
      <alignment horizontal="right" vertical="center"/>
    </xf>
    <xf numFmtId="4" fontId="95" fillId="110" borderId="388" applyNumberFormat="0" applyProtection="0">
      <alignment horizontal="right" vertical="center"/>
    </xf>
    <xf numFmtId="4" fontId="95" fillId="102" borderId="388" applyNumberFormat="0" applyProtection="0">
      <alignment horizontal="right" vertical="center"/>
    </xf>
    <xf numFmtId="4" fontId="55" fillId="34" borderId="388" applyNumberFormat="0" applyProtection="0">
      <alignment horizontal="right" vertical="center"/>
    </xf>
    <xf numFmtId="4" fontId="95" fillId="0" borderId="390" applyNumberFormat="0" applyProtection="0">
      <alignment horizontal="left" vertical="center" indent="1"/>
    </xf>
    <xf numFmtId="4" fontId="63" fillId="34" borderId="387"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55" fillId="37" borderId="388" applyNumberFormat="0" applyProtection="0">
      <alignment horizontal="right" vertical="center"/>
    </xf>
    <xf numFmtId="4" fontId="63" fillId="44" borderId="387" applyNumberFormat="0" applyProtection="0">
      <alignment horizontal="right" vertical="center"/>
    </xf>
    <xf numFmtId="4" fontId="55" fillId="44" borderId="388" applyNumberFormat="0" applyProtection="0">
      <alignment horizontal="right" vertical="center"/>
    </xf>
    <xf numFmtId="0" fontId="89" fillId="73" borderId="387" applyNumberFormat="0" applyAlignment="0" applyProtection="0"/>
    <xf numFmtId="4" fontId="53" fillId="41" borderId="388" applyNumberFormat="0" applyProtection="0">
      <alignment vertical="center"/>
    </xf>
    <xf numFmtId="0" fontId="64" fillId="0" borderId="389" applyNumberFormat="0" applyProtection="0">
      <alignment horizontal="left" vertical="center" indent="1"/>
    </xf>
    <xf numFmtId="0" fontId="64" fillId="0" borderId="389" applyNumberFormat="0" applyProtection="0">
      <alignment horizontal="left" vertical="center" indent="1"/>
    </xf>
    <xf numFmtId="0" fontId="63" fillId="47" borderId="388" applyNumberFormat="0" applyProtection="0">
      <alignment horizontal="left" vertical="top" indent="1"/>
    </xf>
    <xf numFmtId="0" fontId="64" fillId="0" borderId="390" applyNumberFormat="0" applyProtection="0">
      <alignment horizontal="left" vertical="center" indent="1"/>
    </xf>
    <xf numFmtId="0" fontId="64" fillId="0" borderId="390" applyNumberFormat="0" applyProtection="0">
      <alignment horizontal="left" vertical="center" indent="1"/>
    </xf>
    <xf numFmtId="0" fontId="63" fillId="43" borderId="388" applyNumberFormat="0" applyProtection="0">
      <alignment horizontal="left" vertical="top" indent="1"/>
    </xf>
    <xf numFmtId="0" fontId="64" fillId="0" borderId="390" applyNumberFormat="0" applyProtection="0">
      <alignment horizontal="left" vertical="center" indent="1"/>
    </xf>
    <xf numFmtId="0" fontId="63" fillId="49" borderId="388" applyNumberFormat="0" applyProtection="0">
      <alignment horizontal="left" vertical="top" indent="1"/>
    </xf>
    <xf numFmtId="0" fontId="64" fillId="0" borderId="390" applyNumberFormat="0" applyProtection="0">
      <alignment horizontal="left" vertical="center" indent="1"/>
    </xf>
    <xf numFmtId="0" fontId="63" fillId="50" borderId="388" applyNumberFormat="0" applyProtection="0">
      <alignment horizontal="left" vertical="top" indent="1"/>
    </xf>
    <xf numFmtId="4" fontId="95" fillId="40" borderId="388" applyNumberFormat="0" applyProtection="0">
      <alignment vertical="center"/>
    </xf>
    <xf numFmtId="4" fontId="96" fillId="40" borderId="388" applyNumberFormat="0" applyProtection="0">
      <alignment vertical="center"/>
    </xf>
    <xf numFmtId="4" fontId="95" fillId="40" borderId="388" applyNumberFormat="0" applyProtection="0">
      <alignment horizontal="left" vertical="center" indent="1"/>
    </xf>
    <xf numFmtId="0" fontId="95" fillId="40" borderId="388" applyNumberFormat="0" applyProtection="0">
      <alignment horizontal="left" vertical="top" indent="1"/>
    </xf>
    <xf numFmtId="4" fontId="96" fillId="50" borderId="388" applyNumberFormat="0" applyProtection="0">
      <alignment horizontal="right" vertical="center"/>
    </xf>
    <xf numFmtId="4" fontId="118" fillId="0" borderId="390" applyNumberFormat="0" applyProtection="0">
      <alignment horizontal="center" vertical="center" wrapText="1"/>
    </xf>
    <xf numFmtId="4" fontId="118" fillId="0" borderId="390" applyNumberFormat="0" applyProtection="0">
      <alignment horizontal="center" vertical="center" wrapText="1"/>
    </xf>
    <xf numFmtId="0" fontId="95" fillId="0" borderId="390" applyNumberFormat="0" applyProtection="0">
      <alignment horizontal="center" vertical="center" wrapText="1"/>
    </xf>
    <xf numFmtId="0" fontId="58" fillId="0" borderId="390" applyNumberFormat="0" applyProtection="0">
      <alignment horizontal="center" vertical="center" wrapText="1"/>
    </xf>
    <xf numFmtId="0" fontId="95" fillId="0" borderId="390" applyNumberFormat="0" applyProtection="0">
      <alignment horizontal="center" vertical="center" wrapText="1"/>
    </xf>
    <xf numFmtId="4" fontId="103" fillId="0" borderId="390" applyNumberFormat="0" applyProtection="0">
      <alignment horizontal="left" vertical="center" indent="1"/>
    </xf>
    <xf numFmtId="4" fontId="119" fillId="50" borderId="388" applyNumberFormat="0" applyProtection="0">
      <alignment horizontal="right" vertical="center"/>
    </xf>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0" fontId="89" fillId="73" borderId="387" applyNumberFormat="0" applyAlignment="0" applyProtection="0"/>
    <xf numFmtId="4" fontId="63" fillId="36" borderId="387" applyNumberFormat="0" applyProtection="0">
      <alignment horizontal="right" vertical="center"/>
    </xf>
    <xf numFmtId="4" fontId="95" fillId="44" borderId="386" applyNumberFormat="0" applyProtection="0">
      <alignment horizontal="right" vertical="center"/>
    </xf>
    <xf numFmtId="4" fontId="55" fillId="35" borderId="388" applyNumberFormat="0" applyProtection="0">
      <alignment horizontal="right" vertical="center"/>
    </xf>
    <xf numFmtId="4" fontId="95" fillId="92" borderId="386" applyNumberFormat="0" applyProtection="0">
      <alignment horizontal="left" vertical="center" indent="1"/>
    </xf>
    <xf numFmtId="4" fontId="99" fillId="93" borderId="386" applyNumberFormat="0" applyProtection="0">
      <alignment horizontal="left" vertical="center" indent="1"/>
    </xf>
    <xf numFmtId="0" fontId="5" fillId="96" borderId="390" applyNumberFormat="0">
      <protection locked="0"/>
    </xf>
    <xf numFmtId="0" fontId="5" fillId="96" borderId="390" applyNumberFormat="0">
      <protection locked="0"/>
    </xf>
    <xf numFmtId="0" fontId="95" fillId="48" borderId="388" applyNumberFormat="0" applyProtection="0">
      <alignment horizontal="left" vertical="top" indent="1"/>
    </xf>
    <xf numFmtId="0" fontId="63" fillId="98" borderId="390"/>
    <xf numFmtId="0" fontId="63" fillId="98" borderId="390"/>
    <xf numFmtId="0" fontId="63" fillId="72" borderId="387" applyNumberFormat="0" applyFont="0" applyAlignment="0" applyProtection="0"/>
    <xf numFmtId="0" fontId="63" fillId="72" borderId="387" applyNumberFormat="0" applyFont="0" applyAlignment="0" applyProtection="0"/>
    <xf numFmtId="0" fontId="5" fillId="72" borderId="396" applyNumberFormat="0" applyFont="0" applyAlignment="0" applyProtection="0"/>
    <xf numFmtId="0" fontId="5" fillId="72" borderId="396"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2" fillId="85" borderId="397" applyNumberFormat="0" applyAlignment="0" applyProtection="0"/>
    <xf numFmtId="0" fontId="52" fillId="85" borderId="397" applyNumberFormat="0" applyAlignment="0" applyProtection="0"/>
    <xf numFmtId="0" fontId="94" fillId="78" borderId="398" applyNumberFormat="0" applyAlignment="0" applyProtection="0"/>
    <xf numFmtId="0" fontId="94" fillId="78" borderId="398" applyNumberFormat="0" applyAlignment="0" applyProtection="0"/>
    <xf numFmtId="0" fontId="55" fillId="43" borderId="388" applyNumberFormat="0" applyProtection="0">
      <alignment horizontal="centerContinuous" vertical="top"/>
    </xf>
    <xf numFmtId="4" fontId="58" fillId="42" borderId="388" applyNumberFormat="0" applyProtection="0">
      <alignment vertical="center"/>
    </xf>
    <xf numFmtId="4" fontId="58" fillId="42" borderId="388" applyNumberFormat="0" applyProtection="0">
      <alignment vertical="center"/>
    </xf>
    <xf numFmtId="0" fontId="73" fillId="77" borderId="394" applyNumberFormat="0" applyAlignment="0" applyProtection="0"/>
    <xf numFmtId="0" fontId="74" fillId="78" borderId="387" applyNumberFormat="0" applyAlignment="0" applyProtection="0"/>
    <xf numFmtId="4" fontId="63" fillId="41" borderId="387"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56" fillId="42" borderId="388"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56" fillId="42" borderId="388" applyNumberFormat="0" applyProtection="0">
      <alignment vertical="center"/>
    </xf>
    <xf numFmtId="4" fontId="56" fillId="42" borderId="388" applyNumberFormat="0" applyProtection="0">
      <alignment vertical="center"/>
    </xf>
    <xf numFmtId="4" fontId="58" fillId="42" borderId="388" applyNumberFormat="0" applyProtection="0">
      <alignment horizontal="left" vertical="center" indent="1"/>
    </xf>
    <xf numFmtId="4" fontId="58" fillId="42" borderId="388"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0" fontId="53" fillId="42" borderId="388" applyNumberFormat="0" applyProtection="0">
      <alignment horizontal="left" vertical="top" indent="1"/>
    </xf>
    <xf numFmtId="0" fontId="53" fillId="42"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0" fontId="53" fillId="42" borderId="388" applyNumberFormat="0" applyProtection="0">
      <alignment horizontal="left" vertical="top" indent="1"/>
    </xf>
    <xf numFmtId="0" fontId="53" fillId="42" borderId="388" applyNumberFormat="0" applyProtection="0">
      <alignment horizontal="left" vertical="top"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30" borderId="388" applyNumberFormat="0" applyProtection="0">
      <alignment horizontal="right" vertical="center"/>
    </xf>
    <xf numFmtId="4" fontId="55" fillId="30" borderId="388"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0" borderId="388" applyNumberFormat="0" applyProtection="0">
      <alignment horizontal="right" vertical="center"/>
    </xf>
    <xf numFmtId="4" fontId="55" fillId="30" borderId="388" applyNumberFormat="0" applyProtection="0">
      <alignment horizontal="right" vertical="center"/>
    </xf>
    <xf numFmtId="4" fontId="55" fillId="31" borderId="388" applyNumberFormat="0" applyProtection="0">
      <alignment horizontal="right" vertical="center"/>
    </xf>
    <xf numFmtId="4" fontId="55" fillId="31" borderId="388"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1"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5" borderId="388"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55" fillId="35"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55" fillId="33" borderId="388"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3"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55" fillId="34" borderId="388"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4"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7" borderId="388"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7"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36" borderId="388"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36"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44" borderId="388"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44"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4" fontId="55" fillId="32" borderId="388" applyNumberFormat="0" applyProtection="0">
      <alignment horizontal="right" vertical="center"/>
    </xf>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4" fontId="63" fillId="32" borderId="387"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55" fillId="32" borderId="388" applyNumberFormat="0" applyProtection="0">
      <alignment horizontal="right" vertical="center"/>
    </xf>
    <xf numFmtId="4" fontId="55" fillId="32" borderId="388" applyNumberFormat="0" applyProtection="0">
      <alignment horizontal="right" vertical="center"/>
    </xf>
    <xf numFmtId="0" fontId="89" fillId="73" borderId="387" applyNumberFormat="0" applyAlignment="0" applyProtection="0"/>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95" fillId="0" borderId="390" applyNumberFormat="0" applyProtection="0">
      <alignment horizontal="right" vertical="center"/>
    </xf>
    <xf numFmtId="4" fontId="95" fillId="0" borderId="390"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55" fillId="48" borderId="388" applyNumberFormat="0" applyProtection="0">
      <alignment horizontal="right" vertical="center"/>
    </xf>
    <xf numFmtId="4" fontId="55" fillId="48" borderId="388" applyNumberFormat="0" applyProtection="0">
      <alignment horizontal="right" vertical="center"/>
    </xf>
    <xf numFmtId="4" fontId="63" fillId="46" borderId="389" applyNumberFormat="0" applyProtection="0">
      <alignment horizontal="left" vertical="center" indent="1"/>
    </xf>
    <xf numFmtId="4" fontId="63" fillId="46" borderId="389" applyNumberFormat="0" applyProtection="0">
      <alignment horizontal="left" vertical="center" indent="1"/>
    </xf>
    <xf numFmtId="4" fontId="63" fillId="48" borderId="389" applyNumberFormat="0" applyProtection="0">
      <alignment horizontal="left" vertical="center" indent="1"/>
    </xf>
    <xf numFmtId="4" fontId="63" fillId="48" borderId="389"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96" borderId="390" applyNumberFormat="0">
      <protection locked="0"/>
    </xf>
    <xf numFmtId="0" fontId="5" fillId="96" borderId="390" applyNumberFormat="0">
      <protection locked="0"/>
    </xf>
    <xf numFmtId="0" fontId="5" fillId="96" borderId="390" applyNumberFormat="0">
      <protection locked="0"/>
    </xf>
    <xf numFmtId="0" fontId="5" fillId="96" borderId="390" applyNumberFormat="0">
      <protection locked="0"/>
    </xf>
    <xf numFmtId="0" fontId="64" fillId="91" borderId="391" applyBorder="0"/>
    <xf numFmtId="4" fontId="55" fillId="40" borderId="388" applyNumberFormat="0" applyProtection="0">
      <alignment vertical="center"/>
    </xf>
    <xf numFmtId="4" fontId="55" fillId="40"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55" fillId="40" borderId="388" applyNumberFormat="0" applyProtection="0">
      <alignment vertical="center"/>
    </xf>
    <xf numFmtId="4" fontId="55" fillId="40" borderId="388" applyNumberFormat="0" applyProtection="0">
      <alignment vertical="center"/>
    </xf>
    <xf numFmtId="4" fontId="57" fillId="40" borderId="388" applyNumberFormat="0" applyProtection="0">
      <alignment vertical="center"/>
    </xf>
    <xf numFmtId="4" fontId="57" fillId="40" borderId="388"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57" fillId="40" borderId="388" applyNumberFormat="0" applyProtection="0">
      <alignment vertical="center"/>
    </xf>
    <xf numFmtId="4" fontId="57" fillId="40" borderId="388" applyNumberFormat="0" applyProtection="0">
      <alignment vertical="center"/>
    </xf>
    <xf numFmtId="4" fontId="55" fillId="40" borderId="388" applyNumberFormat="0" applyProtection="0">
      <alignment horizontal="left" vertical="center" indent="1"/>
    </xf>
    <xf numFmtId="4" fontId="55" fillId="40"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55" fillId="40" borderId="388" applyNumberFormat="0" applyProtection="0">
      <alignment horizontal="left" vertical="center" indent="1"/>
    </xf>
    <xf numFmtId="4" fontId="55" fillId="40" borderId="388" applyNumberFormat="0" applyProtection="0">
      <alignment horizontal="left" vertical="center" indent="1"/>
    </xf>
    <xf numFmtId="0" fontId="55" fillId="40" borderId="388" applyNumberFormat="0" applyProtection="0">
      <alignment horizontal="left" vertical="top" indent="1"/>
    </xf>
    <xf numFmtId="0" fontId="55" fillId="40"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55" fillId="40" borderId="388" applyNumberFormat="0" applyProtection="0">
      <alignment horizontal="left" vertical="top" indent="1"/>
    </xf>
    <xf numFmtId="0" fontId="55" fillId="40" borderId="388" applyNumberFormat="0" applyProtection="0">
      <alignment horizontal="left" vertical="top" indent="1"/>
    </xf>
    <xf numFmtId="4" fontId="55" fillId="46" borderId="388" applyNumberFormat="0" applyProtection="0">
      <alignment horizontal="right" vertical="center"/>
    </xf>
    <xf numFmtId="4" fontId="95" fillId="0" borderId="390" applyNumberFormat="0" applyProtection="0">
      <alignment horizontal="right" vertical="center"/>
    </xf>
    <xf numFmtId="4" fontId="95" fillId="0" borderId="390"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57" fillId="46" borderId="388" applyNumberFormat="0" applyProtection="0">
      <alignment horizontal="right" vertical="center"/>
    </xf>
    <xf numFmtId="4" fontId="57" fillId="46" borderId="388"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57" fillId="46" borderId="388" applyNumberFormat="0" applyProtection="0">
      <alignment horizontal="right" vertical="center"/>
    </xf>
    <xf numFmtId="4" fontId="57" fillId="46" borderId="388" applyNumberFormat="0" applyProtection="0">
      <alignment horizontal="right" vertical="center"/>
    </xf>
    <xf numFmtId="4" fontId="95" fillId="51" borderId="390" applyNumberFormat="0" applyProtection="0">
      <alignment horizontal="center" vertical="center" wrapText="1"/>
    </xf>
    <xf numFmtId="4" fontId="95" fillId="51" borderId="390" applyNumberFormat="0" applyProtection="0">
      <alignment horizontal="center" vertical="center" wrapTex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0" fontId="55" fillId="43" borderId="388" applyNumberFormat="0" applyProtection="0">
      <alignment horizontal="left" vertical="top" indent="1"/>
    </xf>
    <xf numFmtId="0" fontId="55" fillId="43" borderId="388" applyNumberFormat="0" applyProtection="0">
      <alignment horizontal="left" vertical="top" indent="1"/>
    </xf>
    <xf numFmtId="0" fontId="55" fillId="43" borderId="388" applyNumberFormat="0" applyProtection="0">
      <alignment horizontal="right" vertical="top"/>
    </xf>
    <xf numFmtId="0" fontId="55" fillId="43" borderId="388" applyNumberFormat="0" applyProtection="0">
      <alignment horizontal="right" vertical="top"/>
    </xf>
    <xf numFmtId="0" fontId="95" fillId="48" borderId="388" applyNumberFormat="0" applyProtection="0">
      <alignment horizontal="left" vertical="top" indent="1"/>
    </xf>
    <xf numFmtId="0" fontId="95" fillId="48" borderId="388" applyNumberFormat="0" applyProtection="0">
      <alignment horizontal="left" vertical="top" indent="1"/>
    </xf>
    <xf numFmtId="0" fontId="53" fillId="43" borderId="388" applyNumberFormat="0" applyProtection="0">
      <alignment horizontal="left" vertical="top" indent="1"/>
    </xf>
    <xf numFmtId="0" fontId="53" fillId="43" borderId="388" applyNumberFormat="0" applyProtection="0">
      <alignment horizontal="left" vertical="top" indent="1"/>
    </xf>
    <xf numFmtId="0" fontId="55" fillId="43" borderId="388" applyNumberFormat="0" applyProtection="0">
      <alignment horizontal="right" vertical="top"/>
    </xf>
    <xf numFmtId="0" fontId="55" fillId="43" borderId="388" applyNumberFormat="0" applyProtection="0">
      <alignment horizontal="right"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4" fontId="102" fillId="52" borderId="389" applyNumberFormat="0" applyProtection="0">
      <alignment horizontal="left" vertical="center" indent="1"/>
    </xf>
    <xf numFmtId="4" fontId="102" fillId="52" borderId="389" applyNumberFormat="0" applyProtection="0">
      <alignment horizontal="left" vertical="center" indent="1"/>
    </xf>
    <xf numFmtId="4" fontId="60" fillId="46" borderId="388" applyNumberFormat="0" applyProtection="0">
      <alignment horizontal="right" vertical="center"/>
    </xf>
    <xf numFmtId="4" fontId="60" fillId="46" borderId="388"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60" fillId="46" borderId="388" applyNumberFormat="0" applyProtection="0">
      <alignment horizontal="right" vertical="center"/>
    </xf>
    <xf numFmtId="4" fontId="60" fillId="46" borderId="388" applyNumberFormat="0" applyProtection="0">
      <alignment horizontal="right" vertical="center"/>
    </xf>
    <xf numFmtId="0" fontId="53" fillId="0" borderId="392" applyNumberFormat="0" applyFill="0" applyAlignment="0" applyProtection="0"/>
    <xf numFmtId="0" fontId="79" fillId="0" borderId="393" applyNumberFormat="0" applyFill="0" applyAlignment="0" applyProtection="0"/>
    <xf numFmtId="4" fontId="58" fillId="42" borderId="388" applyNumberFormat="0" applyProtection="0">
      <alignment vertical="center"/>
    </xf>
    <xf numFmtId="4" fontId="5" fillId="91" borderId="389" applyNumberFormat="0" applyProtection="0">
      <alignment horizontal="left" vertical="center" indent="1"/>
    </xf>
    <xf numFmtId="4" fontId="58" fillId="90" borderId="386" applyNumberFormat="0" applyProtection="0">
      <alignment horizontal="left" vertical="center" indent="1"/>
    </xf>
    <xf numFmtId="4" fontId="5" fillId="91" borderId="389" applyNumberFormat="0" applyProtection="0">
      <alignment horizontal="left" vertical="center" indent="1"/>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8" fillId="90" borderId="386" applyNumberFormat="0" applyProtection="0">
      <alignment horizontal="left" vertical="center" indent="1"/>
    </xf>
    <xf numFmtId="4" fontId="95" fillId="44" borderId="386" applyNumberFormat="0" applyProtection="0">
      <alignment horizontal="right" vertical="center"/>
    </xf>
    <xf numFmtId="4" fontId="95" fillId="44" borderId="386" applyNumberFormat="0" applyProtection="0">
      <alignment horizontal="right" vertical="center"/>
    </xf>
    <xf numFmtId="4" fontId="63" fillId="36" borderId="387" applyNumberFormat="0" applyProtection="0">
      <alignment horizontal="right" vertical="center"/>
    </xf>
    <xf numFmtId="4" fontId="63" fillId="34" borderId="387" applyNumberFormat="0" applyProtection="0">
      <alignment horizontal="right" vertical="center"/>
    </xf>
    <xf numFmtId="0" fontId="89" fillId="73" borderId="387" applyNumberFormat="0" applyAlignment="0" applyProtection="0"/>
    <xf numFmtId="10" fontId="63" fillId="40" borderId="390" applyNumberFormat="0" applyBorder="0" applyAlignment="0" applyProtection="0"/>
    <xf numFmtId="4" fontId="53" fillId="41" borderId="388" applyNumberFormat="0" applyProtection="0">
      <alignment vertical="center"/>
    </xf>
    <xf numFmtId="4" fontId="56" fillId="42" borderId="388" applyNumberFormat="0" applyProtection="0">
      <alignment vertical="center"/>
    </xf>
    <xf numFmtId="4" fontId="53" fillId="42" borderId="388" applyNumberFormat="0" applyProtection="0">
      <alignment horizontal="left" vertical="center" indent="1"/>
    </xf>
    <xf numFmtId="0" fontId="53" fillId="42" borderId="388" applyNumberFormat="0" applyProtection="0">
      <alignment horizontal="left" vertical="top" indent="1"/>
    </xf>
    <xf numFmtId="4" fontId="55" fillId="30"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0" fontId="73" fillId="77" borderId="394" applyNumberFormat="0" applyAlignment="0" applyProtection="0"/>
    <xf numFmtId="4" fontId="60" fillId="46" borderId="388" applyNumberFormat="0" applyProtection="0">
      <alignment horizontal="right" vertical="center"/>
    </xf>
    <xf numFmtId="0" fontId="63" fillId="77" borderId="387" applyNumberFormat="0" applyProtection="0">
      <alignment horizontal="left" vertical="center" indent="1"/>
    </xf>
    <xf numFmtId="0" fontId="63" fillId="93" borderId="387"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63" fillId="93" borderId="387" applyNumberFormat="0" applyProtection="0">
      <alignment horizontal="left" vertical="center" indent="1"/>
    </xf>
    <xf numFmtId="0" fontId="63" fillId="94" borderId="387"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63" fillId="94" borderId="387" applyNumberFormat="0" applyProtection="0">
      <alignment horizontal="left" vertical="center" indent="1"/>
    </xf>
    <xf numFmtId="4" fontId="63" fillId="48" borderId="389" applyNumberFormat="0" applyProtection="0">
      <alignment horizontal="left" vertical="center" indent="1"/>
    </xf>
    <xf numFmtId="4" fontId="63" fillId="48" borderId="389" applyNumberFormat="0" applyProtection="0">
      <alignment horizontal="left" vertical="center" indent="1"/>
    </xf>
    <xf numFmtId="4" fontId="63" fillId="46" borderId="389" applyNumberFormat="0" applyProtection="0">
      <alignment horizontal="left" vertical="center" indent="1"/>
    </xf>
    <xf numFmtId="4" fontId="63" fillId="46" borderId="389" applyNumberFormat="0" applyProtection="0">
      <alignment horizontal="left" vertical="center" indent="1"/>
    </xf>
    <xf numFmtId="4" fontId="63" fillId="48" borderId="387" applyNumberFormat="0" applyProtection="0">
      <alignment horizontal="right" vertical="center"/>
    </xf>
    <xf numFmtId="4" fontId="63" fillId="48" borderId="387"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98" fillId="51" borderId="390" applyNumberFormat="0" applyProtection="0">
      <alignment horizontal="right" vertical="center"/>
    </xf>
    <xf numFmtId="4" fontId="5" fillId="91" borderId="389" applyNumberFormat="0" applyProtection="0">
      <alignment horizontal="left" vertical="center" indent="1"/>
    </xf>
    <xf numFmtId="0" fontId="73" fillId="77" borderId="394" applyNumberFormat="0" applyAlignment="0" applyProtection="0"/>
    <xf numFmtId="0" fontId="74" fillId="78" borderId="387" applyNumberFormat="0" applyAlignment="0" applyProtection="0"/>
    <xf numFmtId="4" fontId="5" fillId="91" borderId="389"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63" fillId="32" borderId="387" applyNumberFormat="0" applyProtection="0">
      <alignment horizontal="right" vertical="center"/>
    </xf>
    <xf numFmtId="4" fontId="63" fillId="32" borderId="387"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36" borderId="387"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63" fillId="34" borderId="387"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97" fillId="42" borderId="387" applyNumberFormat="0" applyProtection="0">
      <alignment vertical="center"/>
    </xf>
    <xf numFmtId="4" fontId="97" fillId="42" borderId="387"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0" fontId="94" fillId="78" borderId="398" applyNumberFormat="0" applyAlignment="0" applyProtection="0"/>
    <xf numFmtId="0" fontId="52" fillId="85" borderId="397" applyNumberForma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 fillId="72" borderId="396" applyNumberFormat="0" applyFont="0" applyAlignment="0" applyProtection="0"/>
    <xf numFmtId="0" fontId="89" fillId="73" borderId="387" applyNumberFormat="0" applyAlignment="0" applyProtection="0"/>
    <xf numFmtId="10" fontId="63" fillId="40" borderId="390" applyNumberFormat="0" applyBorder="0" applyAlignment="0" applyProtection="0"/>
    <xf numFmtId="10" fontId="63" fillId="40" borderId="390" applyNumberFormat="0" applyBorder="0" applyAlignment="0" applyProtection="0"/>
    <xf numFmtId="10" fontId="63" fillId="40" borderId="390" applyNumberFormat="0" applyBorder="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5" fillId="72" borderId="396"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2" fillId="85" borderId="397" applyNumberFormat="0" applyAlignment="0" applyProtection="0"/>
    <xf numFmtId="0" fontId="94" fillId="78" borderId="398" applyNumberFormat="0" applyAlignment="0" applyProtection="0"/>
    <xf numFmtId="4" fontId="53" fillId="41" borderId="388"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53" fillId="42" borderId="388"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53" fillId="42" borderId="388" applyNumberFormat="0" applyProtection="0">
      <alignment horizontal="left" vertical="center" indent="1"/>
    </xf>
    <xf numFmtId="0" fontId="53" fillId="42"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30" borderId="388"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1" borderId="388"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5" borderId="388"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55" fillId="33" borderId="388"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4" borderId="388"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7" borderId="388"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6" borderId="388"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44" borderId="388"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32" borderId="388"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0" fontId="74" fillId="78" borderId="387" applyNumberFormat="0" applyAlignment="0" applyProtection="0"/>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102" fillId="52" borderId="389" applyNumberFormat="0" applyProtection="0">
      <alignment horizontal="left" vertical="center" indent="1"/>
    </xf>
    <xf numFmtId="4" fontId="102" fillId="52" borderId="389" applyNumberFormat="0" applyProtection="0">
      <alignment horizontal="left" vertical="center" indent="1"/>
    </xf>
    <xf numFmtId="4" fontId="60" fillId="46" borderId="388"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63" fillId="77" borderId="387" applyNumberFormat="0" applyProtection="0">
      <alignment horizontal="left" vertical="center" indent="1"/>
    </xf>
    <xf numFmtId="0" fontId="63" fillId="46" borderId="387"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63" fillId="46" borderId="387" applyNumberFormat="0" applyProtection="0">
      <alignment horizontal="left" vertical="center" indent="1"/>
    </xf>
    <xf numFmtId="0" fontId="64" fillId="91" borderId="391" applyBorder="0"/>
    <xf numFmtId="4" fontId="100" fillId="0" borderId="386" applyNumberFormat="0" applyProtection="0">
      <alignment vertical="center"/>
    </xf>
    <xf numFmtId="4" fontId="100" fillId="0" borderId="386"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5" fillId="0" borderId="390"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5" fillId="51" borderId="390" applyNumberFormat="0" applyProtection="0">
      <alignment horizontal="center" vertical="center" wrapTex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2" fillId="52" borderId="389" applyNumberFormat="0" applyProtection="0">
      <alignment horizontal="left" vertical="center" indent="1"/>
    </xf>
    <xf numFmtId="4" fontId="102" fillId="52" borderId="389" applyNumberFormat="0" applyProtection="0">
      <alignment horizontal="left" vertical="center" indent="1"/>
    </xf>
    <xf numFmtId="0" fontId="63" fillId="98" borderId="390"/>
    <xf numFmtId="0" fontId="100" fillId="0" borderId="386"/>
    <xf numFmtId="0" fontId="100" fillId="0" borderId="386"/>
    <xf numFmtId="0" fontId="63" fillId="98" borderId="390"/>
    <xf numFmtId="4" fontId="100" fillId="0" borderId="386" applyNumberFormat="0" applyProtection="0">
      <alignment horizontal="right" vertical="center"/>
    </xf>
    <xf numFmtId="4" fontId="100" fillId="0" borderId="386"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53" fillId="0" borderId="392" applyNumberFormat="0" applyFill="0" applyAlignment="0" applyProtection="0"/>
    <xf numFmtId="0" fontId="79" fillId="0" borderId="393" applyNumberFormat="0" applyFill="0" applyAlignment="0" applyProtection="0"/>
    <xf numFmtId="4" fontId="63" fillId="37" borderId="387" applyNumberFormat="0" applyProtection="0">
      <alignment horizontal="right" vertical="center"/>
    </xf>
    <xf numFmtId="4" fontId="63" fillId="30" borderId="387" applyNumberFormat="0" applyProtection="0">
      <alignment horizontal="right" vertical="center"/>
    </xf>
    <xf numFmtId="4" fontId="97" fillId="42" borderId="387" applyNumberFormat="0" applyProtection="0">
      <alignment vertical="center"/>
    </xf>
    <xf numFmtId="0" fontId="89" fillId="73" borderId="387" applyNumberFormat="0" applyAlignment="0" applyProtection="0"/>
    <xf numFmtId="0" fontId="89" fillId="73" borderId="387" applyNumberFormat="0" applyAlignment="0" applyProtection="0"/>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4" fontId="58" fillId="42" borderId="388" applyNumberFormat="0" applyProtection="0">
      <alignment vertical="center"/>
    </xf>
    <xf numFmtId="4" fontId="58" fillId="42" borderId="388" applyNumberFormat="0" applyProtection="0">
      <alignment vertical="center"/>
    </xf>
    <xf numFmtId="4" fontId="117" fillId="42" borderId="388" applyNumberFormat="0" applyProtection="0">
      <alignment vertical="center"/>
    </xf>
    <xf numFmtId="4" fontId="58" fillId="42" borderId="388" applyNumberFormat="0" applyProtection="0">
      <alignment horizontal="left" vertical="center" indent="1"/>
    </xf>
    <xf numFmtId="4" fontId="58" fillId="42" borderId="388" applyNumberFormat="0" applyProtection="0">
      <alignment horizontal="left" vertical="center" indent="1"/>
    </xf>
    <xf numFmtId="0" fontId="58" fillId="42" borderId="388" applyNumberFormat="0" applyProtection="0">
      <alignment horizontal="left" vertical="top" indent="1"/>
    </xf>
    <xf numFmtId="4" fontId="95" fillId="0" borderId="390" applyNumberFormat="0" applyProtection="0">
      <alignment horizontal="left" vertical="center" indent="1"/>
    </xf>
    <xf numFmtId="4" fontId="95" fillId="104" borderId="388" applyNumberFormat="0" applyProtection="0">
      <alignment horizontal="right" vertical="center"/>
    </xf>
    <xf numFmtId="4" fontId="95" fillId="105" borderId="388" applyNumberFormat="0" applyProtection="0">
      <alignment horizontal="right" vertical="center"/>
    </xf>
    <xf numFmtId="4" fontId="95" fillId="106" borderId="388" applyNumberFormat="0" applyProtection="0">
      <alignment horizontal="right" vertical="center"/>
    </xf>
    <xf numFmtId="4" fontId="95" fillId="100" borderId="388" applyNumberFormat="0" applyProtection="0">
      <alignment horizontal="right" vertical="center"/>
    </xf>
    <xf numFmtId="4" fontId="95" fillId="107" borderId="388" applyNumberFormat="0" applyProtection="0">
      <alignment horizontal="right" vertical="center"/>
    </xf>
    <xf numFmtId="4" fontId="95" fillId="108" borderId="388" applyNumberFormat="0" applyProtection="0">
      <alignment horizontal="right" vertical="center"/>
    </xf>
    <xf numFmtId="4" fontId="95" fillId="109" borderId="388" applyNumberFormat="0" applyProtection="0">
      <alignment horizontal="right" vertical="center"/>
    </xf>
    <xf numFmtId="4" fontId="95" fillId="110" borderId="388" applyNumberFormat="0" applyProtection="0">
      <alignment horizontal="right" vertical="center"/>
    </xf>
    <xf numFmtId="4" fontId="95" fillId="102" borderId="388" applyNumberFormat="0" applyProtection="0">
      <alignment horizontal="right" vertical="center"/>
    </xf>
    <xf numFmtId="4" fontId="95" fillId="0" borderId="390" applyNumberFormat="0" applyProtection="0">
      <alignment horizontal="left" vertical="center" indent="1"/>
    </xf>
    <xf numFmtId="0" fontId="64" fillId="0" borderId="389" applyNumberFormat="0" applyProtection="0">
      <alignment horizontal="left" vertical="center" indent="1"/>
    </xf>
    <xf numFmtId="0" fontId="64" fillId="0" borderId="389" applyNumberFormat="0" applyProtection="0">
      <alignment horizontal="left" vertical="center" indent="1"/>
    </xf>
    <xf numFmtId="0" fontId="63" fillId="47" borderId="388" applyNumberFormat="0" applyProtection="0">
      <alignment horizontal="left" vertical="top" indent="1"/>
    </xf>
    <xf numFmtId="0" fontId="64" fillId="0" borderId="390" applyNumberFormat="0" applyProtection="0">
      <alignment horizontal="left" vertical="center" indent="1"/>
    </xf>
    <xf numFmtId="0" fontId="64" fillId="0" borderId="390" applyNumberFormat="0" applyProtection="0">
      <alignment horizontal="left" vertical="center" indent="1"/>
    </xf>
    <xf numFmtId="0" fontId="63" fillId="43" borderId="388" applyNumberFormat="0" applyProtection="0">
      <alignment horizontal="left" vertical="top" indent="1"/>
    </xf>
    <xf numFmtId="0" fontId="64" fillId="0" borderId="390" applyNumberFormat="0" applyProtection="0">
      <alignment horizontal="left" vertical="center" indent="1"/>
    </xf>
    <xf numFmtId="0" fontId="63" fillId="49" borderId="388" applyNumberFormat="0" applyProtection="0">
      <alignment horizontal="left" vertical="top" indent="1"/>
    </xf>
    <xf numFmtId="0" fontId="64" fillId="0" borderId="390" applyNumberFormat="0" applyProtection="0">
      <alignment horizontal="left" vertical="center" indent="1"/>
    </xf>
    <xf numFmtId="0" fontId="63" fillId="50" borderId="388" applyNumberFormat="0" applyProtection="0">
      <alignment horizontal="left" vertical="top" indent="1"/>
    </xf>
    <xf numFmtId="4" fontId="95" fillId="40" borderId="388" applyNumberFormat="0" applyProtection="0">
      <alignment vertical="center"/>
    </xf>
    <xf numFmtId="4" fontId="96" fillId="40" borderId="388" applyNumberFormat="0" applyProtection="0">
      <alignment vertical="center"/>
    </xf>
    <xf numFmtId="4" fontId="95" fillId="40" borderId="388" applyNumberFormat="0" applyProtection="0">
      <alignment horizontal="left" vertical="center" indent="1"/>
    </xf>
    <xf numFmtId="0" fontId="95" fillId="40" borderId="388" applyNumberFormat="0" applyProtection="0">
      <alignment horizontal="left" vertical="top" indent="1"/>
    </xf>
    <xf numFmtId="4" fontId="96" fillId="50" borderId="388" applyNumberFormat="0" applyProtection="0">
      <alignment horizontal="right" vertical="center"/>
    </xf>
    <xf numFmtId="4" fontId="118" fillId="0" borderId="390" applyNumberFormat="0" applyProtection="0">
      <alignment horizontal="center" vertical="center" wrapText="1"/>
    </xf>
    <xf numFmtId="4" fontId="118" fillId="0" borderId="390" applyNumberFormat="0" applyProtection="0">
      <alignment horizontal="center" vertical="center" wrapText="1"/>
    </xf>
    <xf numFmtId="0" fontId="95" fillId="0" borderId="390" applyNumberFormat="0" applyProtection="0">
      <alignment horizontal="center" vertical="center" wrapText="1"/>
    </xf>
    <xf numFmtId="0" fontId="58" fillId="0" borderId="390" applyNumberFormat="0" applyProtection="0">
      <alignment horizontal="center" vertical="center" wrapText="1"/>
    </xf>
    <xf numFmtId="0" fontId="95" fillId="0" borderId="390" applyNumberFormat="0" applyProtection="0">
      <alignment horizontal="center" vertical="center" wrapText="1"/>
    </xf>
    <xf numFmtId="4" fontId="103" fillId="0" borderId="390" applyNumberFormat="0" applyProtection="0">
      <alignment horizontal="left" vertical="center" indent="1"/>
    </xf>
    <xf numFmtId="4" fontId="119" fillId="50" borderId="388" applyNumberFormat="0" applyProtection="0">
      <alignment horizontal="right" vertical="center"/>
    </xf>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4" fontId="58" fillId="42" borderId="388" applyNumberFormat="0" applyProtection="0">
      <alignment vertical="center"/>
    </xf>
    <xf numFmtId="4" fontId="95" fillId="92" borderId="386" applyNumberFormat="0" applyProtection="0">
      <alignment horizontal="left" vertical="center" indent="1"/>
    </xf>
    <xf numFmtId="4" fontId="99" fillId="93" borderId="386" applyNumberFormat="0" applyProtection="0">
      <alignment horizontal="left" vertical="center" indent="1"/>
    </xf>
    <xf numFmtId="0" fontId="5" fillId="96" borderId="390" applyNumberFormat="0">
      <protection locked="0"/>
    </xf>
    <xf numFmtId="0" fontId="5" fillId="96" borderId="390" applyNumberFormat="0">
      <protection locked="0"/>
    </xf>
    <xf numFmtId="0" fontId="95" fillId="48" borderId="388" applyNumberFormat="0" applyProtection="0">
      <alignment horizontal="left" vertical="top" indent="1"/>
    </xf>
    <xf numFmtId="0" fontId="63" fillId="98" borderId="390"/>
    <xf numFmtId="0" fontId="63" fillId="98" borderId="390"/>
    <xf numFmtId="4" fontId="63" fillId="42" borderId="387" applyNumberFormat="0" applyProtection="0">
      <alignment horizontal="left" vertical="center" indent="1"/>
    </xf>
    <xf numFmtId="4" fontId="63" fillId="42" borderId="387" applyNumberFormat="0" applyProtection="0">
      <alignment horizontal="left" vertical="center" indent="1"/>
    </xf>
    <xf numFmtId="0" fontId="63" fillId="72" borderId="387" applyNumberFormat="0" applyFont="0" applyAlignment="0" applyProtection="0"/>
    <xf numFmtId="4" fontId="55" fillId="32" borderId="388" applyNumberFormat="0" applyProtection="0">
      <alignment horizontal="right" vertical="center"/>
    </xf>
    <xf numFmtId="4" fontId="55" fillId="32" borderId="388"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55" fillId="32" borderId="388" applyNumberFormat="0" applyProtection="0">
      <alignment horizontal="right" vertical="center"/>
    </xf>
    <xf numFmtId="4" fontId="55" fillId="32" borderId="388" applyNumberFormat="0" applyProtection="0">
      <alignment horizontal="right" vertical="center"/>
    </xf>
    <xf numFmtId="4" fontId="58" fillId="90" borderId="386" applyNumberFormat="0" applyProtection="0">
      <alignment horizontal="left" vertical="center" indent="1"/>
    </xf>
    <xf numFmtId="4" fontId="58" fillId="90" borderId="386" applyNumberFormat="0" applyProtection="0">
      <alignment horizontal="left" vertical="center" indent="1"/>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95" fillId="0" borderId="390" applyNumberFormat="0" applyProtection="0">
      <alignment horizontal="right" vertical="center"/>
    </xf>
    <xf numFmtId="4" fontId="95" fillId="0" borderId="390"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55" fillId="48" borderId="388" applyNumberFormat="0" applyProtection="0">
      <alignment horizontal="right" vertical="center"/>
    </xf>
    <xf numFmtId="4" fontId="55" fillId="48" borderId="388" applyNumberFormat="0" applyProtection="0">
      <alignment horizontal="right" vertical="center"/>
    </xf>
    <xf numFmtId="4" fontId="63" fillId="46" borderId="389" applyNumberFormat="0" applyProtection="0">
      <alignment horizontal="left" vertical="center" indent="1"/>
    </xf>
    <xf numFmtId="4" fontId="63" fillId="46" borderId="389" applyNumberFormat="0" applyProtection="0">
      <alignment horizontal="left" vertical="center" indent="1"/>
    </xf>
    <xf numFmtId="4" fontId="63" fillId="48" borderId="389" applyNumberFormat="0" applyProtection="0">
      <alignment horizontal="left" vertical="center" indent="1"/>
    </xf>
    <xf numFmtId="4" fontId="63" fillId="48" borderId="389"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96" borderId="390" applyNumberFormat="0">
      <protection locked="0"/>
    </xf>
    <xf numFmtId="0" fontId="5" fillId="96" borderId="390" applyNumberFormat="0">
      <protection locked="0"/>
    </xf>
    <xf numFmtId="0" fontId="5" fillId="96" borderId="390" applyNumberFormat="0">
      <protection locked="0"/>
    </xf>
    <xf numFmtId="0" fontId="5" fillId="96" borderId="390" applyNumberFormat="0">
      <protection locked="0"/>
    </xf>
    <xf numFmtId="0" fontId="64" fillId="91" borderId="391" applyBorder="0"/>
    <xf numFmtId="4" fontId="55" fillId="40" borderId="388" applyNumberFormat="0" applyProtection="0">
      <alignment vertical="center"/>
    </xf>
    <xf numFmtId="4" fontId="55" fillId="40"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55" fillId="40" borderId="388" applyNumberFormat="0" applyProtection="0">
      <alignment vertical="center"/>
    </xf>
    <xf numFmtId="4" fontId="55" fillId="40" borderId="388" applyNumberFormat="0" applyProtection="0">
      <alignment vertical="center"/>
    </xf>
    <xf numFmtId="4" fontId="57" fillId="40" borderId="388" applyNumberFormat="0" applyProtection="0">
      <alignment vertical="center"/>
    </xf>
    <xf numFmtId="4" fontId="57" fillId="40" borderId="388"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57" fillId="40" borderId="388" applyNumberFormat="0" applyProtection="0">
      <alignment vertical="center"/>
    </xf>
    <xf numFmtId="4" fontId="57" fillId="40" borderId="388" applyNumberFormat="0" applyProtection="0">
      <alignment vertical="center"/>
    </xf>
    <xf numFmtId="4" fontId="55" fillId="40" borderId="388" applyNumberFormat="0" applyProtection="0">
      <alignment horizontal="left" vertical="center" indent="1"/>
    </xf>
    <xf numFmtId="4" fontId="55" fillId="40"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55" fillId="40" borderId="388" applyNumberFormat="0" applyProtection="0">
      <alignment horizontal="left" vertical="center" indent="1"/>
    </xf>
    <xf numFmtId="4" fontId="55" fillId="40" borderId="388" applyNumberFormat="0" applyProtection="0">
      <alignment horizontal="left" vertical="center" indent="1"/>
    </xf>
    <xf numFmtId="0" fontId="55" fillId="40" borderId="388" applyNumberFormat="0" applyProtection="0">
      <alignment horizontal="left" vertical="top" indent="1"/>
    </xf>
    <xf numFmtId="0" fontId="55" fillId="40"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55" fillId="40" borderId="388" applyNumberFormat="0" applyProtection="0">
      <alignment horizontal="left" vertical="top" indent="1"/>
    </xf>
    <xf numFmtId="0" fontId="55" fillId="40" borderId="388" applyNumberFormat="0" applyProtection="0">
      <alignment horizontal="left" vertical="top" indent="1"/>
    </xf>
    <xf numFmtId="4" fontId="55" fillId="46" borderId="388" applyNumberFormat="0" applyProtection="0">
      <alignment horizontal="right" vertical="center"/>
    </xf>
    <xf numFmtId="4" fontId="95" fillId="0" borderId="390" applyNumberFormat="0" applyProtection="0">
      <alignment horizontal="right" vertical="center"/>
    </xf>
    <xf numFmtId="4" fontId="95" fillId="0" borderId="390"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57" fillId="46" borderId="388" applyNumberFormat="0" applyProtection="0">
      <alignment horizontal="right" vertical="center"/>
    </xf>
    <xf numFmtId="4" fontId="57" fillId="46" borderId="388"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57" fillId="46" borderId="388" applyNumberFormat="0" applyProtection="0">
      <alignment horizontal="right" vertical="center"/>
    </xf>
    <xf numFmtId="4" fontId="57" fillId="46" borderId="388" applyNumberFormat="0" applyProtection="0">
      <alignment horizontal="right" vertical="center"/>
    </xf>
    <xf numFmtId="4" fontId="95" fillId="51" borderId="390" applyNumberFormat="0" applyProtection="0">
      <alignment horizontal="center" vertical="center" wrapText="1"/>
    </xf>
    <xf numFmtId="4" fontId="95" fillId="51" borderId="390" applyNumberFormat="0" applyProtection="0">
      <alignment horizontal="center" vertical="center" wrapTex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0" fontId="55" fillId="43" borderId="388" applyNumberFormat="0" applyProtection="0">
      <alignment horizontal="left" vertical="top" indent="1"/>
    </xf>
    <xf numFmtId="0" fontId="55" fillId="43" borderId="388" applyNumberFormat="0" applyProtection="0">
      <alignment horizontal="left" vertical="top" indent="1"/>
    </xf>
    <xf numFmtId="0" fontId="55" fillId="43" borderId="388" applyNumberFormat="0" applyProtection="0">
      <alignment horizontal="right" vertical="top"/>
    </xf>
    <xf numFmtId="0" fontId="55" fillId="43" borderId="388" applyNumberFormat="0" applyProtection="0">
      <alignment horizontal="right" vertical="top"/>
    </xf>
    <xf numFmtId="0" fontId="95" fillId="48" borderId="388" applyNumberFormat="0" applyProtection="0">
      <alignment horizontal="left" vertical="top" indent="1"/>
    </xf>
    <xf numFmtId="0" fontId="95" fillId="48" borderId="388" applyNumberFormat="0" applyProtection="0">
      <alignment horizontal="left" vertical="top" indent="1"/>
    </xf>
    <xf numFmtId="0" fontId="53" fillId="43" borderId="388" applyNumberFormat="0" applyProtection="0">
      <alignment horizontal="left" vertical="top" indent="1"/>
    </xf>
    <xf numFmtId="0" fontId="53" fillId="43" borderId="388" applyNumberFormat="0" applyProtection="0">
      <alignment horizontal="left" vertical="top" indent="1"/>
    </xf>
    <xf numFmtId="0" fontId="55" fillId="43" borderId="388" applyNumberFormat="0" applyProtection="0">
      <alignment horizontal="right" vertical="top"/>
    </xf>
    <xf numFmtId="0" fontId="55" fillId="43" borderId="388" applyNumberFormat="0" applyProtection="0">
      <alignment horizontal="right"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2" fillId="52" borderId="389" applyNumberFormat="0" applyProtection="0">
      <alignment horizontal="left" vertical="center" indent="1"/>
    </xf>
    <xf numFmtId="4" fontId="102" fillId="52" borderId="389" applyNumberFormat="0" applyProtection="0">
      <alignment horizontal="left" vertical="center" indent="1"/>
    </xf>
    <xf numFmtId="0" fontId="100" fillId="0" borderId="386"/>
    <xf numFmtId="0" fontId="100" fillId="0" borderId="386"/>
    <xf numFmtId="0" fontId="100" fillId="0" borderId="386"/>
    <xf numFmtId="0" fontId="100" fillId="0" borderId="386"/>
    <xf numFmtId="4" fontId="60" fillId="46" borderId="388" applyNumberFormat="0" applyProtection="0">
      <alignment horizontal="right" vertical="center"/>
    </xf>
    <xf numFmtId="4" fontId="60" fillId="46" borderId="388" applyNumberFormat="0" applyProtection="0">
      <alignment horizontal="right" vertical="center"/>
    </xf>
    <xf numFmtId="4" fontId="100" fillId="0" borderId="386" applyNumberFormat="0" applyProtection="0">
      <alignment horizontal="right" vertical="center"/>
    </xf>
    <xf numFmtId="4" fontId="100" fillId="0" borderId="386" applyNumberFormat="0" applyProtection="0">
      <alignment horizontal="right" vertical="center"/>
    </xf>
    <xf numFmtId="4" fontId="100" fillId="0" borderId="386" applyNumberFormat="0" applyProtection="0">
      <alignment horizontal="right" vertical="center"/>
    </xf>
    <xf numFmtId="4" fontId="100" fillId="0" borderId="386"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60" fillId="46" borderId="388" applyNumberFormat="0" applyProtection="0">
      <alignment horizontal="right" vertical="center"/>
    </xf>
    <xf numFmtId="4" fontId="60" fillId="46" borderId="388" applyNumberFormat="0" applyProtection="0">
      <alignment horizontal="right" vertical="center"/>
    </xf>
    <xf numFmtId="0" fontId="53" fillId="0" borderId="392" applyNumberFormat="0" applyFill="0" applyAlignment="0" applyProtection="0"/>
    <xf numFmtId="0" fontId="79" fillId="0" borderId="393" applyNumberFormat="0" applyFill="0" applyAlignment="0" applyProtection="0"/>
    <xf numFmtId="4" fontId="5" fillId="91" borderId="389" applyNumberFormat="0" applyProtection="0">
      <alignment horizontal="left" vertical="center" indent="1"/>
    </xf>
    <xf numFmtId="4" fontId="58" fillId="90" borderId="386" applyNumberFormat="0" applyProtection="0">
      <alignment horizontal="left" vertical="center" indent="1"/>
    </xf>
    <xf numFmtId="4" fontId="5" fillId="91" borderId="389" applyNumberFormat="0" applyProtection="0">
      <alignment horizontal="left" vertical="center" indent="1"/>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8" fillId="90" borderId="386" applyNumberFormat="0" applyProtection="0">
      <alignment horizontal="left" vertical="center" indent="1"/>
    </xf>
    <xf numFmtId="4" fontId="95" fillId="44" borderId="386" applyNumberFormat="0" applyProtection="0">
      <alignment horizontal="right" vertical="center"/>
    </xf>
    <xf numFmtId="4" fontId="95" fillId="44" borderId="386" applyNumberFormat="0" applyProtection="0">
      <alignment horizontal="right" vertical="center"/>
    </xf>
    <xf numFmtId="4" fontId="63" fillId="36" borderId="387" applyNumberFormat="0" applyProtection="0">
      <alignment horizontal="right" vertical="center"/>
    </xf>
    <xf numFmtId="4" fontId="63" fillId="34" borderId="387" applyNumberFormat="0" applyProtection="0">
      <alignment horizontal="right" vertical="center"/>
    </xf>
    <xf numFmtId="10" fontId="63" fillId="40" borderId="390" applyNumberFormat="0" applyBorder="0" applyAlignment="0" applyProtection="0"/>
    <xf numFmtId="4" fontId="53" fillId="41" borderId="388" applyNumberFormat="0" applyProtection="0">
      <alignment vertical="center"/>
    </xf>
    <xf numFmtId="4" fontId="56" fillId="42" borderId="388" applyNumberFormat="0" applyProtection="0">
      <alignment vertical="center"/>
    </xf>
    <xf numFmtId="4" fontId="53" fillId="42" borderId="388" applyNumberFormat="0" applyProtection="0">
      <alignment horizontal="left" vertical="center" indent="1"/>
    </xf>
    <xf numFmtId="0" fontId="53" fillId="42" borderId="388" applyNumberFormat="0" applyProtection="0">
      <alignment horizontal="left" vertical="top" indent="1"/>
    </xf>
    <xf numFmtId="4" fontId="55" fillId="30"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0" fontId="73" fillId="77" borderId="394" applyNumberFormat="0" applyAlignment="0" applyProtection="0"/>
    <xf numFmtId="4" fontId="60" fillId="46" borderId="388" applyNumberFormat="0" applyProtection="0">
      <alignment horizontal="right" vertical="center"/>
    </xf>
    <xf numFmtId="0" fontId="63" fillId="77" borderId="387" applyNumberFormat="0" applyProtection="0">
      <alignment horizontal="left" vertical="center" indent="1"/>
    </xf>
    <xf numFmtId="0" fontId="63" fillId="93" borderId="387"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63" fillId="93" borderId="387" applyNumberFormat="0" applyProtection="0">
      <alignment horizontal="left" vertical="center" indent="1"/>
    </xf>
    <xf numFmtId="0" fontId="63" fillId="94" borderId="387"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63" fillId="94" borderId="387" applyNumberFormat="0" applyProtection="0">
      <alignment horizontal="left" vertical="center" indent="1"/>
    </xf>
    <xf numFmtId="4" fontId="63" fillId="48" borderId="389" applyNumberFormat="0" applyProtection="0">
      <alignment horizontal="left" vertical="center" indent="1"/>
    </xf>
    <xf numFmtId="4" fontId="63" fillId="48" borderId="389" applyNumberFormat="0" applyProtection="0">
      <alignment horizontal="left" vertical="center" indent="1"/>
    </xf>
    <xf numFmtId="4" fontId="63" fillId="46" borderId="389" applyNumberFormat="0" applyProtection="0">
      <alignment horizontal="left" vertical="center" indent="1"/>
    </xf>
    <xf numFmtId="4" fontId="63" fillId="46" borderId="389" applyNumberFormat="0" applyProtection="0">
      <alignment horizontal="left" vertical="center" indent="1"/>
    </xf>
    <xf numFmtId="4" fontId="63" fillId="48" borderId="387" applyNumberFormat="0" applyProtection="0">
      <alignment horizontal="right" vertical="center"/>
    </xf>
    <xf numFmtId="4" fontId="63" fillId="48" borderId="387"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98" fillId="51" borderId="390" applyNumberFormat="0" applyProtection="0">
      <alignment horizontal="right" vertical="center"/>
    </xf>
    <xf numFmtId="4" fontId="5" fillId="91" borderId="389" applyNumberFormat="0" applyProtection="0">
      <alignment horizontal="left" vertical="center" indent="1"/>
    </xf>
    <xf numFmtId="0" fontId="73" fillId="77" borderId="394" applyNumberFormat="0" applyAlignment="0" applyProtection="0"/>
    <xf numFmtId="0" fontId="74" fillId="78" borderId="387" applyNumberFormat="0" applyAlignment="0" applyProtection="0"/>
    <xf numFmtId="4" fontId="5" fillId="91" borderId="389"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63" fillId="32" borderId="387" applyNumberFormat="0" applyProtection="0">
      <alignment horizontal="right" vertical="center"/>
    </xf>
    <xf numFmtId="4" fontId="63" fillId="32" borderId="387"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36" borderId="387"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63" fillId="34" borderId="387"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97" fillId="42" borderId="387" applyNumberFormat="0" applyProtection="0">
      <alignment vertical="center"/>
    </xf>
    <xf numFmtId="4" fontId="97" fillId="42" borderId="387"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0" fontId="94" fillId="78" borderId="398" applyNumberFormat="0" applyAlignment="0" applyProtection="0"/>
    <xf numFmtId="0" fontId="52" fillId="85" borderId="397" applyNumberForma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 fillId="72" borderId="396" applyNumberFormat="0" applyFont="0" applyAlignment="0" applyProtection="0"/>
    <xf numFmtId="10" fontId="63" fillId="40" borderId="390" applyNumberFormat="0" applyBorder="0" applyAlignment="0" applyProtection="0"/>
    <xf numFmtId="10" fontId="63" fillId="40" borderId="390" applyNumberFormat="0" applyBorder="0" applyAlignment="0" applyProtection="0"/>
    <xf numFmtId="10" fontId="63" fillId="40" borderId="390" applyNumberFormat="0" applyBorder="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5" fillId="72" borderId="396"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2" fillId="85" borderId="397" applyNumberFormat="0" applyAlignment="0" applyProtection="0"/>
    <xf numFmtId="0" fontId="94" fillId="78" borderId="398" applyNumberFormat="0" applyAlignment="0" applyProtection="0"/>
    <xf numFmtId="4" fontId="53" fillId="41" borderId="388"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53" fillId="42" borderId="388"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53" fillId="42" borderId="388" applyNumberFormat="0" applyProtection="0">
      <alignment horizontal="left" vertical="center" indent="1"/>
    </xf>
    <xf numFmtId="0" fontId="53" fillId="42"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30" borderId="388"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1" borderId="388"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5" borderId="388"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55" fillId="33" borderId="388"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4" borderId="388"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7" borderId="388"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6" borderId="388"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44" borderId="388"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32" borderId="388"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0" fontId="74" fillId="78" borderId="387" applyNumberFormat="0" applyAlignment="0" applyProtection="0"/>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102" fillId="52" borderId="389" applyNumberFormat="0" applyProtection="0">
      <alignment horizontal="left" vertical="center" indent="1"/>
    </xf>
    <xf numFmtId="4" fontId="102" fillId="52" borderId="389" applyNumberFormat="0" applyProtection="0">
      <alignment horizontal="left" vertical="center" indent="1"/>
    </xf>
    <xf numFmtId="4" fontId="60" fillId="46" borderId="388"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63" fillId="77" borderId="387" applyNumberFormat="0" applyProtection="0">
      <alignment horizontal="left" vertical="center" indent="1"/>
    </xf>
    <xf numFmtId="0" fontId="63" fillId="46" borderId="387"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63" fillId="46" borderId="387" applyNumberFormat="0" applyProtection="0">
      <alignment horizontal="left" vertical="center" indent="1"/>
    </xf>
    <xf numFmtId="0" fontId="64" fillId="91" borderId="391" applyBorder="0"/>
    <xf numFmtId="4" fontId="100" fillId="0" borderId="386" applyNumberFormat="0" applyProtection="0">
      <alignment vertical="center"/>
    </xf>
    <xf numFmtId="4" fontId="100" fillId="0" borderId="386"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5" fillId="0" borderId="390"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5" fillId="51" borderId="390" applyNumberFormat="0" applyProtection="0">
      <alignment horizontal="center" vertical="center" wrapTex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2" fillId="52" borderId="389" applyNumberFormat="0" applyProtection="0">
      <alignment horizontal="left" vertical="center" indent="1"/>
    </xf>
    <xf numFmtId="4" fontId="102" fillId="52" borderId="389" applyNumberFormat="0" applyProtection="0">
      <alignment horizontal="left" vertical="center" indent="1"/>
    </xf>
    <xf numFmtId="0" fontId="63" fillId="98" borderId="390"/>
    <xf numFmtId="0" fontId="100" fillId="0" borderId="386"/>
    <xf numFmtId="0" fontId="100" fillId="0" borderId="386"/>
    <xf numFmtId="0" fontId="63" fillId="98" borderId="390"/>
    <xf numFmtId="4" fontId="100" fillId="0" borderId="386" applyNumberFormat="0" applyProtection="0">
      <alignment horizontal="right" vertical="center"/>
    </xf>
    <xf numFmtId="4" fontId="100" fillId="0" borderId="386"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53" fillId="0" borderId="392" applyNumberFormat="0" applyFill="0" applyAlignment="0" applyProtection="0"/>
    <xf numFmtId="0" fontId="79" fillId="0" borderId="393" applyNumberFormat="0" applyFill="0" applyAlignment="0" applyProtection="0"/>
    <xf numFmtId="4" fontId="53" fillId="42" borderId="388" applyNumberFormat="0" applyProtection="0">
      <alignment horizontal="left" vertical="center" indent="1"/>
    </xf>
    <xf numFmtId="0" fontId="52" fillId="85" borderId="397" applyNumberFormat="0" applyAlignment="0" applyProtection="0"/>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4" fontId="58" fillId="42" borderId="388" applyNumberFormat="0" applyProtection="0">
      <alignment vertical="center"/>
    </xf>
    <xf numFmtId="4" fontId="58" fillId="42" borderId="388" applyNumberFormat="0" applyProtection="0">
      <alignment vertical="center"/>
    </xf>
    <xf numFmtId="4" fontId="117" fillId="42" borderId="388" applyNumberFormat="0" applyProtection="0">
      <alignment vertical="center"/>
    </xf>
    <xf numFmtId="4" fontId="58" fillId="42" borderId="388" applyNumberFormat="0" applyProtection="0">
      <alignment horizontal="left" vertical="center" indent="1"/>
    </xf>
    <xf numFmtId="4" fontId="58" fillId="42" borderId="388" applyNumberFormat="0" applyProtection="0">
      <alignment horizontal="left" vertical="center" indent="1"/>
    </xf>
    <xf numFmtId="0" fontId="58" fillId="42" borderId="388" applyNumberFormat="0" applyProtection="0">
      <alignment horizontal="left" vertical="top" indent="1"/>
    </xf>
    <xf numFmtId="4" fontId="95" fillId="0" borderId="390" applyNumberFormat="0" applyProtection="0">
      <alignment horizontal="left" vertical="center" indent="1"/>
    </xf>
    <xf numFmtId="4" fontId="95" fillId="104" borderId="388" applyNumberFormat="0" applyProtection="0">
      <alignment horizontal="right" vertical="center"/>
    </xf>
    <xf numFmtId="4" fontId="95" fillId="105" borderId="388" applyNumberFormat="0" applyProtection="0">
      <alignment horizontal="right" vertical="center"/>
    </xf>
    <xf numFmtId="4" fontId="95" fillId="106" borderId="388" applyNumberFormat="0" applyProtection="0">
      <alignment horizontal="right" vertical="center"/>
    </xf>
    <xf numFmtId="4" fontId="95" fillId="100" borderId="388" applyNumberFormat="0" applyProtection="0">
      <alignment horizontal="right" vertical="center"/>
    </xf>
    <xf numFmtId="4" fontId="95" fillId="107" borderId="388" applyNumberFormat="0" applyProtection="0">
      <alignment horizontal="right" vertical="center"/>
    </xf>
    <xf numFmtId="4" fontId="95" fillId="108" borderId="388" applyNumberFormat="0" applyProtection="0">
      <alignment horizontal="right" vertical="center"/>
    </xf>
    <xf numFmtId="4" fontId="95" fillId="109" borderId="388" applyNumberFormat="0" applyProtection="0">
      <alignment horizontal="right" vertical="center"/>
    </xf>
    <xf numFmtId="4" fontId="95" fillId="110" borderId="388" applyNumberFormat="0" applyProtection="0">
      <alignment horizontal="right" vertical="center"/>
    </xf>
    <xf numFmtId="4" fontId="95" fillId="102" borderId="388" applyNumberFormat="0" applyProtection="0">
      <alignment horizontal="right" vertical="center"/>
    </xf>
    <xf numFmtId="4" fontId="95" fillId="0" borderId="390" applyNumberFormat="0" applyProtection="0">
      <alignment horizontal="left" vertical="center" indent="1"/>
    </xf>
    <xf numFmtId="0" fontId="64" fillId="0" borderId="389" applyNumberFormat="0" applyProtection="0">
      <alignment horizontal="left" vertical="center" indent="1"/>
    </xf>
    <xf numFmtId="0" fontId="64" fillId="0" borderId="389" applyNumberFormat="0" applyProtection="0">
      <alignment horizontal="left" vertical="center" indent="1"/>
    </xf>
    <xf numFmtId="0" fontId="63" fillId="47" borderId="388" applyNumberFormat="0" applyProtection="0">
      <alignment horizontal="left" vertical="top" indent="1"/>
    </xf>
    <xf numFmtId="0" fontId="64" fillId="0" borderId="390" applyNumberFormat="0" applyProtection="0">
      <alignment horizontal="left" vertical="center" indent="1"/>
    </xf>
    <xf numFmtId="0" fontId="64" fillId="0" borderId="390" applyNumberFormat="0" applyProtection="0">
      <alignment horizontal="left" vertical="center" indent="1"/>
    </xf>
    <xf numFmtId="0" fontId="63" fillId="43" borderId="388" applyNumberFormat="0" applyProtection="0">
      <alignment horizontal="left" vertical="top" indent="1"/>
    </xf>
    <xf numFmtId="0" fontId="64" fillId="0" borderId="390" applyNumberFormat="0" applyProtection="0">
      <alignment horizontal="left" vertical="center" indent="1"/>
    </xf>
    <xf numFmtId="0" fontId="63" fillId="49" borderId="388" applyNumberFormat="0" applyProtection="0">
      <alignment horizontal="left" vertical="top" indent="1"/>
    </xf>
    <xf numFmtId="0" fontId="64" fillId="0" borderId="390" applyNumberFormat="0" applyProtection="0">
      <alignment horizontal="left" vertical="center" indent="1"/>
    </xf>
    <xf numFmtId="0" fontId="63" fillId="50" borderId="388" applyNumberFormat="0" applyProtection="0">
      <alignment horizontal="left" vertical="top" indent="1"/>
    </xf>
    <xf numFmtId="4" fontId="95" fillId="40" borderId="388" applyNumberFormat="0" applyProtection="0">
      <alignment vertical="center"/>
    </xf>
    <xf numFmtId="4" fontId="96" fillId="40" borderId="388" applyNumberFormat="0" applyProtection="0">
      <alignment vertical="center"/>
    </xf>
    <xf numFmtId="4" fontId="95" fillId="40" borderId="388" applyNumberFormat="0" applyProtection="0">
      <alignment horizontal="left" vertical="center" indent="1"/>
    </xf>
    <xf numFmtId="0" fontId="95" fillId="40" borderId="388" applyNumberFormat="0" applyProtection="0">
      <alignment horizontal="left" vertical="top" indent="1"/>
    </xf>
    <xf numFmtId="4" fontId="96" fillId="50" borderId="388" applyNumberFormat="0" applyProtection="0">
      <alignment horizontal="right" vertical="center"/>
    </xf>
    <xf numFmtId="4" fontId="118" fillId="0" borderId="390" applyNumberFormat="0" applyProtection="0">
      <alignment horizontal="center" vertical="center" wrapText="1"/>
    </xf>
    <xf numFmtId="4" fontId="118" fillId="0" borderId="390" applyNumberFormat="0" applyProtection="0">
      <alignment horizontal="center" vertical="center" wrapText="1"/>
    </xf>
    <xf numFmtId="0" fontId="95" fillId="0" borderId="390" applyNumberFormat="0" applyProtection="0">
      <alignment horizontal="center" vertical="center" wrapText="1"/>
    </xf>
    <xf numFmtId="0" fontId="58" fillId="0" borderId="390" applyNumberFormat="0" applyProtection="0">
      <alignment horizontal="center" vertical="center" wrapText="1"/>
    </xf>
    <xf numFmtId="0" fontId="95" fillId="0" borderId="390" applyNumberFormat="0" applyProtection="0">
      <alignment horizontal="center" vertical="center" wrapText="1"/>
    </xf>
    <xf numFmtId="4" fontId="103" fillId="0" borderId="390" applyNumberFormat="0" applyProtection="0">
      <alignment horizontal="left" vertical="center" indent="1"/>
    </xf>
    <xf numFmtId="4" fontId="119" fillId="50" borderId="388" applyNumberFormat="0" applyProtection="0">
      <alignment horizontal="right" vertical="center"/>
    </xf>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4" fontId="95" fillId="92" borderId="386" applyNumberFormat="0" applyProtection="0">
      <alignment horizontal="left" vertical="center" indent="1"/>
    </xf>
    <xf numFmtId="4" fontId="99" fillId="93" borderId="386" applyNumberFormat="0" applyProtection="0">
      <alignment horizontal="left" vertical="center" indent="1"/>
    </xf>
    <xf numFmtId="0" fontId="5" fillId="96" borderId="390" applyNumberFormat="0">
      <protection locked="0"/>
    </xf>
    <xf numFmtId="0" fontId="5" fillId="96" borderId="390" applyNumberFormat="0">
      <protection locked="0"/>
    </xf>
    <xf numFmtId="0" fontId="95" fillId="48" borderId="388" applyNumberFormat="0" applyProtection="0">
      <alignment horizontal="left" vertical="top" indent="1"/>
    </xf>
    <xf numFmtId="0" fontId="63" fillId="98" borderId="390"/>
    <xf numFmtId="0" fontId="63" fillId="98" borderId="390"/>
    <xf numFmtId="4" fontId="63" fillId="30" borderId="387"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0" borderId="388" applyNumberFormat="0" applyProtection="0">
      <alignment horizontal="right" vertical="center"/>
    </xf>
    <xf numFmtId="4" fontId="55" fillId="30" borderId="388" applyNumberFormat="0" applyProtection="0">
      <alignment horizontal="right" vertical="center"/>
    </xf>
    <xf numFmtId="4" fontId="55" fillId="31" borderId="388" applyNumberFormat="0" applyProtection="0">
      <alignment horizontal="right" vertical="center"/>
    </xf>
    <xf numFmtId="4" fontId="55" fillId="31" borderId="388"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1"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5" borderId="388"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55" fillId="35"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55" fillId="33" borderId="388"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3"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55" fillId="34" borderId="388"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4"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7" borderId="388"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7"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36" borderId="388"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36"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44" borderId="388"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44"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4" fontId="55" fillId="32" borderId="388"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55" fillId="32" borderId="388" applyNumberFormat="0" applyProtection="0">
      <alignment horizontal="right" vertical="center"/>
    </xf>
    <xf numFmtId="4" fontId="55" fillId="32" borderId="388" applyNumberFormat="0" applyProtection="0">
      <alignment horizontal="right" vertical="center"/>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95" fillId="0" borderId="390" applyNumberFormat="0" applyProtection="0">
      <alignment horizontal="right" vertical="center"/>
    </xf>
    <xf numFmtId="4" fontId="95" fillId="0" borderId="390"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55" fillId="48" borderId="388" applyNumberFormat="0" applyProtection="0">
      <alignment horizontal="right" vertical="center"/>
    </xf>
    <xf numFmtId="4" fontId="55" fillId="48" borderId="388" applyNumberFormat="0" applyProtection="0">
      <alignment horizontal="right" vertical="center"/>
    </xf>
    <xf numFmtId="4" fontId="63" fillId="46" borderId="389" applyNumberFormat="0" applyProtection="0">
      <alignment horizontal="left" vertical="center" indent="1"/>
    </xf>
    <xf numFmtId="4" fontId="63" fillId="46" borderId="389" applyNumberFormat="0" applyProtection="0">
      <alignment horizontal="left" vertical="center" indent="1"/>
    </xf>
    <xf numFmtId="4" fontId="63" fillId="48" borderId="389" applyNumberFormat="0" applyProtection="0">
      <alignment horizontal="left" vertical="center" indent="1"/>
    </xf>
    <xf numFmtId="4" fontId="63" fillId="48" borderId="389"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96" borderId="390" applyNumberFormat="0">
      <protection locked="0"/>
    </xf>
    <xf numFmtId="0" fontId="5" fillId="96" borderId="390" applyNumberFormat="0">
      <protection locked="0"/>
    </xf>
    <xf numFmtId="0" fontId="5" fillId="96" borderId="390" applyNumberFormat="0">
      <protection locked="0"/>
    </xf>
    <xf numFmtId="0" fontId="5" fillId="96" borderId="390" applyNumberFormat="0">
      <protection locked="0"/>
    </xf>
    <xf numFmtId="0" fontId="64" fillId="91" borderId="391" applyBorder="0"/>
    <xf numFmtId="4" fontId="55" fillId="40" borderId="388" applyNumberFormat="0" applyProtection="0">
      <alignment vertical="center"/>
    </xf>
    <xf numFmtId="4" fontId="55" fillId="40"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55" fillId="40" borderId="388" applyNumberFormat="0" applyProtection="0">
      <alignment vertical="center"/>
    </xf>
    <xf numFmtId="4" fontId="55" fillId="40" borderId="388" applyNumberFormat="0" applyProtection="0">
      <alignment vertical="center"/>
    </xf>
    <xf numFmtId="4" fontId="57" fillId="40" borderId="388" applyNumberFormat="0" applyProtection="0">
      <alignment vertical="center"/>
    </xf>
    <xf numFmtId="4" fontId="57" fillId="40" borderId="388"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57" fillId="40" borderId="388" applyNumberFormat="0" applyProtection="0">
      <alignment vertical="center"/>
    </xf>
    <xf numFmtId="4" fontId="57" fillId="40" borderId="388" applyNumberFormat="0" applyProtection="0">
      <alignment vertical="center"/>
    </xf>
    <xf numFmtId="4" fontId="55" fillId="40" borderId="388" applyNumberFormat="0" applyProtection="0">
      <alignment horizontal="left" vertical="center" indent="1"/>
    </xf>
    <xf numFmtId="4" fontId="55" fillId="40"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55" fillId="40" borderId="388" applyNumberFormat="0" applyProtection="0">
      <alignment horizontal="left" vertical="center" indent="1"/>
    </xf>
    <xf numFmtId="4" fontId="55" fillId="40" borderId="388" applyNumberFormat="0" applyProtection="0">
      <alignment horizontal="left" vertical="center" indent="1"/>
    </xf>
    <xf numFmtId="0" fontId="55" fillId="40" borderId="388" applyNumberFormat="0" applyProtection="0">
      <alignment horizontal="left" vertical="top" indent="1"/>
    </xf>
    <xf numFmtId="0" fontId="55" fillId="40"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55" fillId="40" borderId="388" applyNumberFormat="0" applyProtection="0">
      <alignment horizontal="left" vertical="top" indent="1"/>
    </xf>
    <xf numFmtId="0" fontId="55" fillId="40" borderId="388" applyNumberFormat="0" applyProtection="0">
      <alignment horizontal="left" vertical="top" indent="1"/>
    </xf>
    <xf numFmtId="4" fontId="55" fillId="46" borderId="388" applyNumberFormat="0" applyProtection="0">
      <alignment horizontal="right" vertical="center"/>
    </xf>
    <xf numFmtId="4" fontId="95" fillId="0" borderId="390" applyNumberFormat="0" applyProtection="0">
      <alignment horizontal="right" vertical="center"/>
    </xf>
    <xf numFmtId="4" fontId="95" fillId="0" borderId="390"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57" fillId="46" borderId="388" applyNumberFormat="0" applyProtection="0">
      <alignment horizontal="right" vertical="center"/>
    </xf>
    <xf numFmtId="4" fontId="57" fillId="46" borderId="388"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57" fillId="46" borderId="388" applyNumberFormat="0" applyProtection="0">
      <alignment horizontal="right" vertical="center"/>
    </xf>
    <xf numFmtId="4" fontId="57" fillId="46" borderId="388" applyNumberFormat="0" applyProtection="0">
      <alignment horizontal="right" vertical="center"/>
    </xf>
    <xf numFmtId="4" fontId="95" fillId="51" borderId="390" applyNumberFormat="0" applyProtection="0">
      <alignment horizontal="center" vertical="center" wrapText="1"/>
    </xf>
    <xf numFmtId="4" fontId="95" fillId="51" borderId="390" applyNumberFormat="0" applyProtection="0">
      <alignment horizontal="center" vertical="center" wrapTex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0" fontId="55" fillId="43" borderId="388" applyNumberFormat="0" applyProtection="0">
      <alignment horizontal="left" vertical="top" indent="1"/>
    </xf>
    <xf numFmtId="0" fontId="55" fillId="43" borderId="388" applyNumberFormat="0" applyProtection="0">
      <alignment horizontal="left" vertical="top" indent="1"/>
    </xf>
    <xf numFmtId="0" fontId="55" fillId="43" borderId="388" applyNumberFormat="0" applyProtection="0">
      <alignment horizontal="right" vertical="top"/>
    </xf>
    <xf numFmtId="0" fontId="55" fillId="43" borderId="388" applyNumberFormat="0" applyProtection="0">
      <alignment horizontal="right" vertical="top"/>
    </xf>
    <xf numFmtId="0" fontId="95" fillId="48" borderId="388" applyNumberFormat="0" applyProtection="0">
      <alignment horizontal="left" vertical="top" indent="1"/>
    </xf>
    <xf numFmtId="0" fontId="95" fillId="48" borderId="388" applyNumberFormat="0" applyProtection="0">
      <alignment horizontal="left" vertical="top" indent="1"/>
    </xf>
    <xf numFmtId="0" fontId="53" fillId="43" borderId="388" applyNumberFormat="0" applyProtection="0">
      <alignment horizontal="left" vertical="top" indent="1"/>
    </xf>
    <xf numFmtId="0" fontId="53" fillId="43" borderId="388" applyNumberFormat="0" applyProtection="0">
      <alignment horizontal="left" vertical="top" indent="1"/>
    </xf>
    <xf numFmtId="0" fontId="55" fillId="43" borderId="388" applyNumberFormat="0" applyProtection="0">
      <alignment horizontal="right" vertical="top"/>
    </xf>
    <xf numFmtId="0" fontId="55" fillId="43" borderId="388" applyNumberFormat="0" applyProtection="0">
      <alignment horizontal="right"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4" fontId="102" fillId="52" borderId="389" applyNumberFormat="0" applyProtection="0">
      <alignment horizontal="left" vertical="center" indent="1"/>
    </xf>
    <xf numFmtId="4" fontId="102" fillId="52" borderId="389" applyNumberFormat="0" applyProtection="0">
      <alignment horizontal="left" vertical="center" indent="1"/>
    </xf>
    <xf numFmtId="4" fontId="60" fillId="46" borderId="388" applyNumberFormat="0" applyProtection="0">
      <alignment horizontal="right" vertical="center"/>
    </xf>
    <xf numFmtId="4" fontId="60" fillId="46" borderId="388"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60" fillId="46" borderId="388" applyNumberFormat="0" applyProtection="0">
      <alignment horizontal="right" vertical="center"/>
    </xf>
    <xf numFmtId="4" fontId="60" fillId="46" borderId="388" applyNumberFormat="0" applyProtection="0">
      <alignment horizontal="right" vertical="center"/>
    </xf>
    <xf numFmtId="0" fontId="53" fillId="0" borderId="392" applyNumberFormat="0" applyFill="0" applyAlignment="0" applyProtection="0"/>
    <xf numFmtId="0" fontId="79" fillId="0" borderId="393" applyNumberFormat="0" applyFill="0" applyAlignment="0" applyProtection="0"/>
    <xf numFmtId="4" fontId="5" fillId="91" borderId="389" applyNumberFormat="0" applyProtection="0">
      <alignment horizontal="left" vertical="center" indent="1"/>
    </xf>
    <xf numFmtId="4" fontId="58" fillId="90" borderId="386" applyNumberFormat="0" applyProtection="0">
      <alignment horizontal="left" vertical="center" indent="1"/>
    </xf>
    <xf numFmtId="4" fontId="5" fillId="91" borderId="389" applyNumberFormat="0" applyProtection="0">
      <alignment horizontal="left" vertical="center" indent="1"/>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8" fillId="90" borderId="386" applyNumberFormat="0" applyProtection="0">
      <alignment horizontal="left" vertical="center" indent="1"/>
    </xf>
    <xf numFmtId="4" fontId="95" fillId="44" borderId="386" applyNumberFormat="0" applyProtection="0">
      <alignment horizontal="right" vertical="center"/>
    </xf>
    <xf numFmtId="4" fontId="95" fillId="44" borderId="386" applyNumberFormat="0" applyProtection="0">
      <alignment horizontal="right" vertical="center"/>
    </xf>
    <xf numFmtId="4" fontId="63" fillId="36" borderId="387" applyNumberFormat="0" applyProtection="0">
      <alignment horizontal="right" vertical="center"/>
    </xf>
    <xf numFmtId="4" fontId="63" fillId="34" borderId="387" applyNumberFormat="0" applyProtection="0">
      <alignment horizontal="right" vertical="center"/>
    </xf>
    <xf numFmtId="10" fontId="63" fillId="40" borderId="390" applyNumberFormat="0" applyBorder="0" applyAlignment="0" applyProtection="0"/>
    <xf numFmtId="4" fontId="53" fillId="41" borderId="388" applyNumberFormat="0" applyProtection="0">
      <alignment vertical="center"/>
    </xf>
    <xf numFmtId="4" fontId="56" fillId="42" borderId="388" applyNumberFormat="0" applyProtection="0">
      <alignment vertical="center"/>
    </xf>
    <xf numFmtId="4" fontId="53" fillId="42" borderId="388" applyNumberFormat="0" applyProtection="0">
      <alignment horizontal="left" vertical="center" indent="1"/>
    </xf>
    <xf numFmtId="0" fontId="53" fillId="42" borderId="388" applyNumberFormat="0" applyProtection="0">
      <alignment horizontal="left" vertical="top" indent="1"/>
    </xf>
    <xf numFmtId="4" fontId="55" fillId="30"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0" fontId="73" fillId="77" borderId="394" applyNumberFormat="0" applyAlignment="0" applyProtection="0"/>
    <xf numFmtId="4" fontId="60" fillId="46" borderId="388" applyNumberFormat="0" applyProtection="0">
      <alignment horizontal="right" vertical="center"/>
    </xf>
    <xf numFmtId="0" fontId="63" fillId="77" borderId="387" applyNumberFormat="0" applyProtection="0">
      <alignment horizontal="left" vertical="center" indent="1"/>
    </xf>
    <xf numFmtId="0" fontId="63" fillId="93" borderId="387"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63" fillId="93" borderId="387" applyNumberFormat="0" applyProtection="0">
      <alignment horizontal="left" vertical="center" indent="1"/>
    </xf>
    <xf numFmtId="0" fontId="63" fillId="94" borderId="387"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63" fillId="94" borderId="387" applyNumberFormat="0" applyProtection="0">
      <alignment horizontal="left" vertical="center" indent="1"/>
    </xf>
    <xf numFmtId="4" fontId="63" fillId="48" borderId="389" applyNumberFormat="0" applyProtection="0">
      <alignment horizontal="left" vertical="center" indent="1"/>
    </xf>
    <xf numFmtId="4" fontId="63" fillId="48" borderId="389" applyNumberFormat="0" applyProtection="0">
      <alignment horizontal="left" vertical="center" indent="1"/>
    </xf>
    <xf numFmtId="4" fontId="63" fillId="46" borderId="389" applyNumberFormat="0" applyProtection="0">
      <alignment horizontal="left" vertical="center" indent="1"/>
    </xf>
    <xf numFmtId="4" fontId="63" fillId="46" borderId="389" applyNumberFormat="0" applyProtection="0">
      <alignment horizontal="left" vertical="center" indent="1"/>
    </xf>
    <xf numFmtId="4" fontId="63" fillId="48" borderId="387" applyNumberFormat="0" applyProtection="0">
      <alignment horizontal="right" vertical="center"/>
    </xf>
    <xf numFmtId="4" fontId="63" fillId="48" borderId="387"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98" fillId="51" borderId="390" applyNumberFormat="0" applyProtection="0">
      <alignment horizontal="right" vertical="center"/>
    </xf>
    <xf numFmtId="4" fontId="5" fillId="91" borderId="389" applyNumberFormat="0" applyProtection="0">
      <alignment horizontal="left" vertical="center" indent="1"/>
    </xf>
    <xf numFmtId="0" fontId="73" fillId="77" borderId="394" applyNumberFormat="0" applyAlignment="0" applyProtection="0"/>
    <xf numFmtId="0" fontId="74" fillId="78" borderId="387" applyNumberFormat="0" applyAlignment="0" applyProtection="0"/>
    <xf numFmtId="4" fontId="5" fillId="91" borderId="389"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63" fillId="32" borderId="387" applyNumberFormat="0" applyProtection="0">
      <alignment horizontal="right" vertical="center"/>
    </xf>
    <xf numFmtId="4" fontId="63" fillId="32" borderId="387"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36" borderId="387"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63" fillId="34" borderId="387"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97" fillId="42" borderId="387" applyNumberFormat="0" applyProtection="0">
      <alignment vertical="center"/>
    </xf>
    <xf numFmtId="4" fontId="97" fillId="42" borderId="387"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0" fontId="94" fillId="78" borderId="398" applyNumberFormat="0" applyAlignment="0" applyProtection="0"/>
    <xf numFmtId="0" fontId="52" fillId="85" borderId="397" applyNumberForma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 fillId="72" borderId="396" applyNumberFormat="0" applyFont="0" applyAlignment="0" applyProtection="0"/>
    <xf numFmtId="10" fontId="63" fillId="40" borderId="390" applyNumberFormat="0" applyBorder="0" applyAlignment="0" applyProtection="0"/>
    <xf numFmtId="10" fontId="63" fillId="40" borderId="390" applyNumberFormat="0" applyBorder="0" applyAlignment="0" applyProtection="0"/>
    <xf numFmtId="10" fontId="63" fillId="40" borderId="390" applyNumberFormat="0" applyBorder="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5" fillId="72" borderId="396"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2" fillId="85" borderId="397" applyNumberFormat="0" applyAlignment="0" applyProtection="0"/>
    <xf numFmtId="0" fontId="94" fillId="78" borderId="398" applyNumberFormat="0" applyAlignment="0" applyProtection="0"/>
    <xf numFmtId="4" fontId="53" fillId="41" borderId="388"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53" fillId="42" borderId="388"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53" fillId="42" borderId="388" applyNumberFormat="0" applyProtection="0">
      <alignment horizontal="left" vertical="center" indent="1"/>
    </xf>
    <xf numFmtId="0" fontId="53" fillId="42"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30" borderId="388"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1" borderId="388"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5" borderId="388"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55" fillId="33" borderId="388"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4" borderId="388"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7" borderId="388"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6" borderId="388"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44" borderId="388"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32" borderId="388"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0" fontId="74" fillId="78" borderId="387" applyNumberFormat="0" applyAlignment="0" applyProtection="0"/>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102" fillId="52" borderId="389" applyNumberFormat="0" applyProtection="0">
      <alignment horizontal="left" vertical="center" indent="1"/>
    </xf>
    <xf numFmtId="4" fontId="102" fillId="52" borderId="389" applyNumberFormat="0" applyProtection="0">
      <alignment horizontal="left" vertical="center" indent="1"/>
    </xf>
    <xf numFmtId="4" fontId="60" fillId="46" borderId="388"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63" fillId="77" borderId="387" applyNumberFormat="0" applyProtection="0">
      <alignment horizontal="left" vertical="center" indent="1"/>
    </xf>
    <xf numFmtId="0" fontId="63" fillId="46" borderId="387"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63" fillId="46" borderId="387" applyNumberFormat="0" applyProtection="0">
      <alignment horizontal="left" vertical="center" indent="1"/>
    </xf>
    <xf numFmtId="0" fontId="64" fillId="91" borderId="391" applyBorder="0"/>
    <xf numFmtId="4" fontId="100" fillId="0" borderId="386" applyNumberFormat="0" applyProtection="0">
      <alignment vertical="center"/>
    </xf>
    <xf numFmtId="4" fontId="100" fillId="0" borderId="386"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5" fillId="0" borderId="390"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5" fillId="51" borderId="390" applyNumberFormat="0" applyProtection="0">
      <alignment horizontal="center" vertical="center" wrapTex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2" fillId="52" borderId="389" applyNumberFormat="0" applyProtection="0">
      <alignment horizontal="left" vertical="center" indent="1"/>
    </xf>
    <xf numFmtId="4" fontId="102" fillId="52" borderId="389" applyNumberFormat="0" applyProtection="0">
      <alignment horizontal="left" vertical="center" indent="1"/>
    </xf>
    <xf numFmtId="0" fontId="63" fillId="98" borderId="390"/>
    <xf numFmtId="0" fontId="100" fillId="0" borderId="386"/>
    <xf numFmtId="0" fontId="100" fillId="0" borderId="386"/>
    <xf numFmtId="0" fontId="63" fillId="98" borderId="390"/>
    <xf numFmtId="4" fontId="100" fillId="0" borderId="386" applyNumberFormat="0" applyProtection="0">
      <alignment horizontal="right" vertical="center"/>
    </xf>
    <xf numFmtId="4" fontId="100" fillId="0" borderId="386"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53" fillId="0" borderId="392" applyNumberFormat="0" applyFill="0" applyAlignment="0" applyProtection="0"/>
    <xf numFmtId="0" fontId="79" fillId="0" borderId="393" applyNumberFormat="0" applyFill="0" applyAlignment="0" applyProtection="0"/>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4" fontId="58" fillId="42" borderId="388" applyNumberFormat="0" applyProtection="0">
      <alignment vertical="center"/>
    </xf>
    <xf numFmtId="4" fontId="58" fillId="42" borderId="388" applyNumberFormat="0" applyProtection="0">
      <alignment vertical="center"/>
    </xf>
    <xf numFmtId="4" fontId="117" fillId="42" borderId="388" applyNumberFormat="0" applyProtection="0">
      <alignment vertical="center"/>
    </xf>
    <xf numFmtId="4" fontId="58" fillId="42" borderId="388" applyNumberFormat="0" applyProtection="0">
      <alignment horizontal="left" vertical="center" indent="1"/>
    </xf>
    <xf numFmtId="4" fontId="58" fillId="42" borderId="388" applyNumberFormat="0" applyProtection="0">
      <alignment horizontal="left" vertical="center" indent="1"/>
    </xf>
    <xf numFmtId="0" fontId="58" fillId="42" borderId="388" applyNumberFormat="0" applyProtection="0">
      <alignment horizontal="left" vertical="top" indent="1"/>
    </xf>
    <xf numFmtId="4" fontId="95" fillId="0" borderId="390" applyNumberFormat="0" applyProtection="0">
      <alignment horizontal="left" vertical="center" indent="1"/>
    </xf>
    <xf numFmtId="4" fontId="95" fillId="104" borderId="388" applyNumberFormat="0" applyProtection="0">
      <alignment horizontal="right" vertical="center"/>
    </xf>
    <xf numFmtId="4" fontId="95" fillId="105" borderId="388" applyNumberFormat="0" applyProtection="0">
      <alignment horizontal="right" vertical="center"/>
    </xf>
    <xf numFmtId="4" fontId="95" fillId="106" borderId="388" applyNumberFormat="0" applyProtection="0">
      <alignment horizontal="right" vertical="center"/>
    </xf>
    <xf numFmtId="4" fontId="95" fillId="100" borderId="388" applyNumberFormat="0" applyProtection="0">
      <alignment horizontal="right" vertical="center"/>
    </xf>
    <xf numFmtId="4" fontId="95" fillId="107" borderId="388" applyNumberFormat="0" applyProtection="0">
      <alignment horizontal="right" vertical="center"/>
    </xf>
    <xf numFmtId="4" fontId="95" fillId="108" borderId="388" applyNumberFormat="0" applyProtection="0">
      <alignment horizontal="right" vertical="center"/>
    </xf>
    <xf numFmtId="4" fontId="95" fillId="109" borderId="388" applyNumberFormat="0" applyProtection="0">
      <alignment horizontal="right" vertical="center"/>
    </xf>
    <xf numFmtId="4" fontId="95" fillId="110" borderId="388" applyNumberFormat="0" applyProtection="0">
      <alignment horizontal="right" vertical="center"/>
    </xf>
    <xf numFmtId="4" fontId="95" fillId="102" borderId="388" applyNumberFormat="0" applyProtection="0">
      <alignment horizontal="right" vertical="center"/>
    </xf>
    <xf numFmtId="4" fontId="95" fillId="0" borderId="390" applyNumberFormat="0" applyProtection="0">
      <alignment horizontal="left" vertical="center" indent="1"/>
    </xf>
    <xf numFmtId="0" fontId="64" fillId="0" borderId="389" applyNumberFormat="0" applyProtection="0">
      <alignment horizontal="left" vertical="center" indent="1"/>
    </xf>
    <xf numFmtId="0" fontId="64" fillId="0" borderId="389" applyNumberFormat="0" applyProtection="0">
      <alignment horizontal="left" vertical="center" indent="1"/>
    </xf>
    <xf numFmtId="0" fontId="63" fillId="47" borderId="388" applyNumberFormat="0" applyProtection="0">
      <alignment horizontal="left" vertical="top" indent="1"/>
    </xf>
    <xf numFmtId="0" fontId="64" fillId="0" borderId="390" applyNumberFormat="0" applyProtection="0">
      <alignment horizontal="left" vertical="center" indent="1"/>
    </xf>
    <xf numFmtId="0" fontId="64" fillId="0" borderId="390" applyNumberFormat="0" applyProtection="0">
      <alignment horizontal="left" vertical="center" indent="1"/>
    </xf>
    <xf numFmtId="0" fontId="63" fillId="43" borderId="388" applyNumberFormat="0" applyProtection="0">
      <alignment horizontal="left" vertical="top" indent="1"/>
    </xf>
    <xf numFmtId="0" fontId="64" fillId="0" borderId="390" applyNumberFormat="0" applyProtection="0">
      <alignment horizontal="left" vertical="center" indent="1"/>
    </xf>
    <xf numFmtId="0" fontId="63" fillId="49" borderId="388" applyNumberFormat="0" applyProtection="0">
      <alignment horizontal="left" vertical="top" indent="1"/>
    </xf>
    <xf numFmtId="0" fontId="64" fillId="0" borderId="390" applyNumberFormat="0" applyProtection="0">
      <alignment horizontal="left" vertical="center" indent="1"/>
    </xf>
    <xf numFmtId="0" fontId="63" fillId="50" borderId="388" applyNumberFormat="0" applyProtection="0">
      <alignment horizontal="left" vertical="top" indent="1"/>
    </xf>
    <xf numFmtId="4" fontId="95" fillId="40" borderId="388" applyNumberFormat="0" applyProtection="0">
      <alignment vertical="center"/>
    </xf>
    <xf numFmtId="4" fontId="96" fillId="40" borderId="388" applyNumberFormat="0" applyProtection="0">
      <alignment vertical="center"/>
    </xf>
    <xf numFmtId="4" fontId="95" fillId="40" borderId="388" applyNumberFormat="0" applyProtection="0">
      <alignment horizontal="left" vertical="center" indent="1"/>
    </xf>
    <xf numFmtId="0" fontId="95" fillId="40" borderId="388" applyNumberFormat="0" applyProtection="0">
      <alignment horizontal="left" vertical="top" indent="1"/>
    </xf>
    <xf numFmtId="4" fontId="96" fillId="50" borderId="388" applyNumberFormat="0" applyProtection="0">
      <alignment horizontal="right" vertical="center"/>
    </xf>
    <xf numFmtId="4" fontId="118" fillId="0" borderId="390" applyNumberFormat="0" applyProtection="0">
      <alignment horizontal="center" vertical="center" wrapText="1"/>
    </xf>
    <xf numFmtId="4" fontId="118" fillId="0" borderId="390" applyNumberFormat="0" applyProtection="0">
      <alignment horizontal="center" vertical="center" wrapText="1"/>
    </xf>
    <xf numFmtId="0" fontId="95" fillId="0" borderId="390" applyNumberFormat="0" applyProtection="0">
      <alignment horizontal="center" vertical="center" wrapText="1"/>
    </xf>
    <xf numFmtId="0" fontId="58" fillId="0" borderId="390" applyNumberFormat="0" applyProtection="0">
      <alignment horizontal="center" vertical="center" wrapText="1"/>
    </xf>
    <xf numFmtId="0" fontId="95" fillId="0" borderId="390" applyNumberFormat="0" applyProtection="0">
      <alignment horizontal="center" vertical="center" wrapText="1"/>
    </xf>
    <xf numFmtId="4" fontId="103" fillId="0" borderId="390" applyNumberFormat="0" applyProtection="0">
      <alignment horizontal="left" vertical="center" indent="1"/>
    </xf>
    <xf numFmtId="4" fontId="119" fillId="50" borderId="388" applyNumberFormat="0" applyProtection="0">
      <alignment horizontal="right" vertical="center"/>
    </xf>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4" fontId="95" fillId="92" borderId="386" applyNumberFormat="0" applyProtection="0">
      <alignment horizontal="left" vertical="center" indent="1"/>
    </xf>
    <xf numFmtId="4" fontId="99" fillId="93" borderId="386" applyNumberFormat="0" applyProtection="0">
      <alignment horizontal="left" vertical="center" indent="1"/>
    </xf>
    <xf numFmtId="0" fontId="5" fillId="96" borderId="390" applyNumberFormat="0">
      <protection locked="0"/>
    </xf>
    <xf numFmtId="0" fontId="5" fillId="96" borderId="390" applyNumberFormat="0">
      <protection locked="0"/>
    </xf>
    <xf numFmtId="0" fontId="95" fillId="48" borderId="388" applyNumberFormat="0" applyProtection="0">
      <alignment horizontal="left" vertical="top" indent="1"/>
    </xf>
    <xf numFmtId="0" fontId="63" fillId="98" borderId="390"/>
    <xf numFmtId="0" fontId="63" fillId="98" borderId="390"/>
    <xf numFmtId="4" fontId="58" fillId="51" borderId="390" applyNumberFormat="0" applyProtection="0">
      <alignment horizontal="center" vertical="center" wrapText="1"/>
    </xf>
    <xf numFmtId="4" fontId="98" fillId="51" borderId="390" applyNumberFormat="0" applyProtection="0">
      <alignment horizontal="right" vertical="center"/>
    </xf>
    <xf numFmtId="0" fontId="55" fillId="43" borderId="388" applyNumberFormat="0" applyProtection="0">
      <alignment horizontal="centerContinuous" vertical="top"/>
    </xf>
    <xf numFmtId="0" fontId="73" fillId="77" borderId="394" applyNumberFormat="0" applyAlignment="0" applyProtection="0"/>
    <xf numFmtId="0" fontId="73" fillId="77" borderId="394" applyNumberFormat="0" applyAlignment="0" applyProtection="0"/>
    <xf numFmtId="0" fontId="74" fillId="78" borderId="387" applyNumberFormat="0" applyAlignment="0" applyProtection="0"/>
    <xf numFmtId="0" fontId="74" fillId="78" borderId="387" applyNumberFormat="0" applyAlignment="0" applyProtection="0"/>
    <xf numFmtId="0" fontId="9" fillId="0" borderId="399">
      <alignment horizontal="left" vertical="center"/>
    </xf>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10" fontId="63" fillId="40" borderId="390" applyNumberFormat="0" applyBorder="0" applyAlignment="0" applyProtection="0"/>
    <xf numFmtId="10" fontId="63" fillId="40" borderId="390" applyNumberFormat="0" applyBorder="0" applyAlignment="0" applyProtection="0"/>
    <xf numFmtId="10" fontId="63" fillId="40" borderId="390" applyNumberFormat="0" applyBorder="0" applyAlignment="0" applyProtection="0"/>
    <xf numFmtId="10" fontId="63" fillId="40" borderId="390" applyNumberFormat="0" applyBorder="0" applyAlignment="0" applyProtection="0"/>
    <xf numFmtId="10" fontId="63" fillId="40" borderId="390" applyNumberFormat="0" applyBorder="0" applyAlignment="0" applyProtection="0"/>
    <xf numFmtId="10" fontId="63" fillId="40" borderId="390" applyNumberFormat="0" applyBorder="0" applyAlignment="0" applyProtection="0"/>
    <xf numFmtId="0" fontId="89" fillId="73" borderId="387" applyNumberFormat="0" applyAlignment="0" applyProtection="0"/>
    <xf numFmtId="0" fontId="89" fillId="73" borderId="387" applyNumberFormat="0" applyAlignment="0" applyProtection="0"/>
    <xf numFmtId="0" fontId="90" fillId="82" borderId="395" applyNumberFormat="0" applyAlignment="0" applyProtection="0"/>
    <xf numFmtId="0" fontId="90" fillId="82" borderId="395"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63" fillId="72" borderId="387" applyNumberFormat="0" applyFont="0" applyAlignment="0" applyProtection="0"/>
    <xf numFmtId="0" fontId="63" fillId="72" borderId="387" applyNumberFormat="0" applyFont="0" applyAlignment="0" applyProtection="0"/>
    <xf numFmtId="0" fontId="5" fillId="72" borderId="396" applyNumberFormat="0" applyFont="0" applyAlignment="0" applyProtection="0"/>
    <xf numFmtId="0" fontId="5" fillId="72" borderId="396"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2" fillId="85" borderId="397" applyNumberFormat="0" applyAlignment="0" applyProtection="0"/>
    <xf numFmtId="0" fontId="52" fillId="85" borderId="397" applyNumberFormat="0" applyAlignment="0" applyProtection="0"/>
    <xf numFmtId="0" fontId="94" fillId="78" borderId="398" applyNumberFormat="0" applyAlignment="0" applyProtection="0"/>
    <xf numFmtId="0" fontId="94" fillId="78" borderId="398" applyNumberFormat="0" applyAlignment="0" applyProtection="0"/>
    <xf numFmtId="4" fontId="58" fillId="42" borderId="388" applyNumberFormat="0" applyProtection="0">
      <alignment vertical="center"/>
    </xf>
    <xf numFmtId="4" fontId="58" fillId="42" borderId="388"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56" fillId="42" borderId="388"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56" fillId="42" borderId="388" applyNumberFormat="0" applyProtection="0">
      <alignment vertical="center"/>
    </xf>
    <xf numFmtId="4" fontId="56" fillId="42" borderId="388" applyNumberFormat="0" applyProtection="0">
      <alignment vertical="center"/>
    </xf>
    <xf numFmtId="4" fontId="58" fillId="42" borderId="388" applyNumberFormat="0" applyProtection="0">
      <alignment horizontal="left" vertical="center" indent="1"/>
    </xf>
    <xf numFmtId="4" fontId="58" fillId="42" borderId="388"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0" fontId="53" fillId="42" borderId="388" applyNumberFormat="0" applyProtection="0">
      <alignment horizontal="left" vertical="top" indent="1"/>
    </xf>
    <xf numFmtId="0" fontId="53" fillId="42"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0" fontId="53" fillId="42" borderId="388" applyNumberFormat="0" applyProtection="0">
      <alignment horizontal="left" vertical="top" indent="1"/>
    </xf>
    <xf numFmtId="0" fontId="53" fillId="42" borderId="388" applyNumberFormat="0" applyProtection="0">
      <alignment horizontal="left" vertical="top"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30" borderId="388" applyNumberFormat="0" applyProtection="0">
      <alignment horizontal="right" vertical="center"/>
    </xf>
    <xf numFmtId="4" fontId="55" fillId="30" borderId="388"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0" borderId="388" applyNumberFormat="0" applyProtection="0">
      <alignment horizontal="right" vertical="center"/>
    </xf>
    <xf numFmtId="4" fontId="55" fillId="30" borderId="388" applyNumberFormat="0" applyProtection="0">
      <alignment horizontal="right" vertical="center"/>
    </xf>
    <xf numFmtId="4" fontId="55" fillId="31" borderId="388" applyNumberFormat="0" applyProtection="0">
      <alignment horizontal="right" vertical="center"/>
    </xf>
    <xf numFmtId="4" fontId="55" fillId="31" borderId="388"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1"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5" borderId="388"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55" fillId="35"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55" fillId="33" borderId="388"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3"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55" fillId="34" borderId="388"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4"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7" borderId="388"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7"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36" borderId="388"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36"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44" borderId="388" applyNumberFormat="0" applyProtection="0">
      <alignment horizontal="right" vertical="center"/>
    </xf>
    <xf numFmtId="4" fontId="95" fillId="44" borderId="386" applyNumberFormat="0" applyProtection="0">
      <alignment horizontal="right" vertical="center"/>
    </xf>
    <xf numFmtId="4" fontId="95" fillId="44" borderId="386" applyNumberFormat="0" applyProtection="0">
      <alignment horizontal="right" vertical="center"/>
    </xf>
    <xf numFmtId="4" fontId="95" fillId="44" borderId="386" applyNumberFormat="0" applyProtection="0">
      <alignment horizontal="right" vertical="center"/>
    </xf>
    <xf numFmtId="4" fontId="95" fillId="44" borderId="386"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44"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4" fontId="55" fillId="32" borderId="388"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55" fillId="32" borderId="388" applyNumberFormat="0" applyProtection="0">
      <alignment horizontal="right" vertical="center"/>
    </xf>
    <xf numFmtId="4" fontId="55" fillId="32" borderId="388" applyNumberFormat="0" applyProtection="0">
      <alignment horizontal="right" vertical="center"/>
    </xf>
    <xf numFmtId="4" fontId="95" fillId="0" borderId="390" applyNumberFormat="0" applyProtection="0">
      <alignment horizontal="left" vertical="center" indent="1"/>
    </xf>
    <xf numFmtId="4" fontId="95" fillId="0" borderId="390" applyNumberFormat="0" applyProtection="0">
      <alignment horizontal="left" vertical="center" indent="1"/>
    </xf>
    <xf numFmtId="4" fontId="58" fillId="90" borderId="386" applyNumberFormat="0" applyProtection="0">
      <alignment horizontal="left" vertical="center" indent="1"/>
    </xf>
    <xf numFmtId="4" fontId="58" fillId="90" borderId="386" applyNumberFormat="0" applyProtection="0">
      <alignment horizontal="left" vertical="center" indent="1"/>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95" fillId="0" borderId="390" applyNumberFormat="0" applyProtection="0">
      <alignment horizontal="right" vertical="center"/>
    </xf>
    <xf numFmtId="4" fontId="95" fillId="0" borderId="390"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55" fillId="48" borderId="388" applyNumberFormat="0" applyProtection="0">
      <alignment horizontal="right" vertical="center"/>
    </xf>
    <xf numFmtId="4" fontId="55" fillId="48" borderId="388" applyNumberFormat="0" applyProtection="0">
      <alignment horizontal="right" vertical="center"/>
    </xf>
    <xf numFmtId="4" fontId="63" fillId="46" borderId="389" applyNumberFormat="0" applyProtection="0">
      <alignment horizontal="left" vertical="center" indent="1"/>
    </xf>
    <xf numFmtId="4" fontId="63" fillId="46" borderId="389" applyNumberFormat="0" applyProtection="0">
      <alignment horizontal="left" vertical="center" indent="1"/>
    </xf>
    <xf numFmtId="4" fontId="63" fillId="48" borderId="389" applyNumberFormat="0" applyProtection="0">
      <alignment horizontal="left" vertical="center" indent="1"/>
    </xf>
    <xf numFmtId="4" fontId="63" fillId="48" borderId="389"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96" borderId="390" applyNumberFormat="0">
      <protection locked="0"/>
    </xf>
    <xf numFmtId="0" fontId="5" fillId="96" borderId="390" applyNumberFormat="0">
      <protection locked="0"/>
    </xf>
    <xf numFmtId="0" fontId="5" fillId="96" borderId="390" applyNumberFormat="0">
      <protection locked="0"/>
    </xf>
    <xf numFmtId="0" fontId="5" fillId="96" borderId="390" applyNumberFormat="0">
      <protection locked="0"/>
    </xf>
    <xf numFmtId="0" fontId="64" fillId="91" borderId="391" applyBorder="0"/>
    <xf numFmtId="4" fontId="55" fillId="40" borderId="388" applyNumberFormat="0" applyProtection="0">
      <alignment vertical="center"/>
    </xf>
    <xf numFmtId="4" fontId="55" fillId="40"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55" fillId="40" borderId="388" applyNumberFormat="0" applyProtection="0">
      <alignment vertical="center"/>
    </xf>
    <xf numFmtId="4" fontId="55" fillId="40" borderId="388" applyNumberFormat="0" applyProtection="0">
      <alignment vertical="center"/>
    </xf>
    <xf numFmtId="4" fontId="57" fillId="40" borderId="388" applyNumberFormat="0" applyProtection="0">
      <alignment vertical="center"/>
    </xf>
    <xf numFmtId="4" fontId="57" fillId="40" borderId="388"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57" fillId="40" borderId="388" applyNumberFormat="0" applyProtection="0">
      <alignment vertical="center"/>
    </xf>
    <xf numFmtId="4" fontId="57" fillId="40" borderId="388" applyNumberFormat="0" applyProtection="0">
      <alignment vertical="center"/>
    </xf>
    <xf numFmtId="4" fontId="55" fillId="40" borderId="388" applyNumberFormat="0" applyProtection="0">
      <alignment horizontal="left" vertical="center" indent="1"/>
    </xf>
    <xf numFmtId="4" fontId="55" fillId="40"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55" fillId="40" borderId="388" applyNumberFormat="0" applyProtection="0">
      <alignment horizontal="left" vertical="center" indent="1"/>
    </xf>
    <xf numFmtId="4" fontId="55" fillId="40" borderId="388" applyNumberFormat="0" applyProtection="0">
      <alignment horizontal="left" vertical="center" indent="1"/>
    </xf>
    <xf numFmtId="0" fontId="55" fillId="40" borderId="388" applyNumberFormat="0" applyProtection="0">
      <alignment horizontal="left" vertical="top" indent="1"/>
    </xf>
    <xf numFmtId="0" fontId="55" fillId="40"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55" fillId="40" borderId="388" applyNumberFormat="0" applyProtection="0">
      <alignment horizontal="left" vertical="top" indent="1"/>
    </xf>
    <xf numFmtId="0" fontId="55" fillId="40" borderId="388" applyNumberFormat="0" applyProtection="0">
      <alignment horizontal="left" vertical="top" indent="1"/>
    </xf>
    <xf numFmtId="4" fontId="55" fillId="46" borderId="388" applyNumberFormat="0" applyProtection="0">
      <alignment horizontal="right" vertical="center"/>
    </xf>
    <xf numFmtId="4" fontId="95" fillId="0" borderId="390" applyNumberFormat="0" applyProtection="0">
      <alignment horizontal="right" vertical="center"/>
    </xf>
    <xf numFmtId="4" fontId="95" fillId="0" borderId="390"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57" fillId="46" borderId="388" applyNumberFormat="0" applyProtection="0">
      <alignment horizontal="right" vertical="center"/>
    </xf>
    <xf numFmtId="4" fontId="57" fillId="46" borderId="388"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57" fillId="46" borderId="388" applyNumberFormat="0" applyProtection="0">
      <alignment horizontal="right" vertical="center"/>
    </xf>
    <xf numFmtId="4" fontId="57" fillId="46" borderId="388" applyNumberFormat="0" applyProtection="0">
      <alignment horizontal="right" vertical="center"/>
    </xf>
    <xf numFmtId="4" fontId="95" fillId="51" borderId="390" applyNumberFormat="0" applyProtection="0">
      <alignment horizontal="center" vertical="center" wrapText="1"/>
    </xf>
    <xf numFmtId="4" fontId="95" fillId="51" borderId="390" applyNumberFormat="0" applyProtection="0">
      <alignment horizontal="center" vertical="center" wrapTex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0" fontId="55" fillId="43" borderId="388" applyNumberFormat="0" applyProtection="0">
      <alignment horizontal="left" vertical="top" indent="1"/>
    </xf>
    <xf numFmtId="0" fontId="55" fillId="43" borderId="388" applyNumberFormat="0" applyProtection="0">
      <alignment horizontal="left" vertical="top" indent="1"/>
    </xf>
    <xf numFmtId="0" fontId="55" fillId="43" borderId="388" applyNumberFormat="0" applyProtection="0">
      <alignment horizontal="right" vertical="top"/>
    </xf>
    <xf numFmtId="0" fontId="55" fillId="43" borderId="388" applyNumberFormat="0" applyProtection="0">
      <alignment horizontal="right" vertical="top"/>
    </xf>
    <xf numFmtId="0" fontId="95" fillId="48" borderId="388" applyNumberFormat="0" applyProtection="0">
      <alignment horizontal="left" vertical="top" indent="1"/>
    </xf>
    <xf numFmtId="0" fontId="95" fillId="48" borderId="388" applyNumberFormat="0" applyProtection="0">
      <alignment horizontal="left" vertical="top" indent="1"/>
    </xf>
    <xf numFmtId="0" fontId="53" fillId="43" borderId="388" applyNumberFormat="0" applyProtection="0">
      <alignment horizontal="left" vertical="top" indent="1"/>
    </xf>
    <xf numFmtId="0" fontId="53" fillId="43" borderId="388" applyNumberFormat="0" applyProtection="0">
      <alignment horizontal="left" vertical="top" indent="1"/>
    </xf>
    <xf numFmtId="0" fontId="55" fillId="43" borderId="388" applyNumberFormat="0" applyProtection="0">
      <alignment horizontal="right" vertical="top"/>
    </xf>
    <xf numFmtId="0" fontId="55" fillId="43" borderId="388" applyNumberFormat="0" applyProtection="0">
      <alignment horizontal="right"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2" fillId="52" borderId="389" applyNumberFormat="0" applyProtection="0">
      <alignment horizontal="left" vertical="center" indent="1"/>
    </xf>
    <xf numFmtId="4" fontId="102" fillId="52" borderId="389" applyNumberFormat="0" applyProtection="0">
      <alignment horizontal="left" vertical="center" indent="1"/>
    </xf>
    <xf numFmtId="0" fontId="100" fillId="0" borderId="386"/>
    <xf numFmtId="0" fontId="100" fillId="0" borderId="386"/>
    <xf numFmtId="0" fontId="100" fillId="0" borderId="386"/>
    <xf numFmtId="0" fontId="100" fillId="0" borderId="386"/>
    <xf numFmtId="0" fontId="63" fillId="98" borderId="390"/>
    <xf numFmtId="0" fontId="63" fillId="98" borderId="390"/>
    <xf numFmtId="0" fontId="63" fillId="98" borderId="390"/>
    <xf numFmtId="0" fontId="63" fillId="98" borderId="390"/>
    <xf numFmtId="4" fontId="60" fillId="46" borderId="388" applyNumberFormat="0" applyProtection="0">
      <alignment horizontal="right" vertical="center"/>
    </xf>
    <xf numFmtId="4" fontId="60" fillId="46" borderId="388" applyNumberFormat="0" applyProtection="0">
      <alignment horizontal="right" vertical="center"/>
    </xf>
    <xf numFmtId="4" fontId="100" fillId="0" borderId="386" applyNumberFormat="0" applyProtection="0">
      <alignment horizontal="right" vertical="center"/>
    </xf>
    <xf numFmtId="4" fontId="100" fillId="0" borderId="386" applyNumberFormat="0" applyProtection="0">
      <alignment horizontal="right" vertical="center"/>
    </xf>
    <xf numFmtId="4" fontId="100" fillId="0" borderId="386" applyNumberFormat="0" applyProtection="0">
      <alignment horizontal="right" vertical="center"/>
    </xf>
    <xf numFmtId="4" fontId="100" fillId="0" borderId="386"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60" fillId="46" borderId="388" applyNumberFormat="0" applyProtection="0">
      <alignment horizontal="right" vertical="center"/>
    </xf>
    <xf numFmtId="4" fontId="60" fillId="46" borderId="388" applyNumberFormat="0" applyProtection="0">
      <alignment horizontal="right" vertical="center"/>
    </xf>
    <xf numFmtId="0" fontId="53" fillId="0" borderId="392" applyNumberFormat="0" applyFill="0" applyAlignment="0" applyProtection="0"/>
    <xf numFmtId="0" fontId="79" fillId="0" borderId="393" applyNumberFormat="0" applyFill="0" applyAlignment="0" applyProtection="0"/>
    <xf numFmtId="4" fontId="5" fillId="91" borderId="389" applyNumberFormat="0" applyProtection="0">
      <alignment horizontal="left" vertical="center" indent="1"/>
    </xf>
    <xf numFmtId="4" fontId="58" fillId="90" borderId="386" applyNumberFormat="0" applyProtection="0">
      <alignment horizontal="left" vertical="center" indent="1"/>
    </xf>
    <xf numFmtId="4" fontId="5" fillId="91" borderId="389" applyNumberFormat="0" applyProtection="0">
      <alignment horizontal="left" vertical="center" indent="1"/>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8" fillId="90" borderId="386" applyNumberFormat="0" applyProtection="0">
      <alignment horizontal="left" vertical="center" indent="1"/>
    </xf>
    <xf numFmtId="4" fontId="95" fillId="44" borderId="386" applyNumberFormat="0" applyProtection="0">
      <alignment horizontal="right" vertical="center"/>
    </xf>
    <xf numFmtId="4" fontId="95" fillId="44" borderId="386" applyNumberFormat="0" applyProtection="0">
      <alignment horizontal="right" vertical="center"/>
    </xf>
    <xf numFmtId="4" fontId="63" fillId="36" borderId="387" applyNumberFormat="0" applyProtection="0">
      <alignment horizontal="right" vertical="center"/>
    </xf>
    <xf numFmtId="4" fontId="63" fillId="34" borderId="387" applyNumberFormat="0" applyProtection="0">
      <alignment horizontal="right" vertical="center"/>
    </xf>
    <xf numFmtId="10" fontId="63" fillId="40" borderId="390" applyNumberFormat="0" applyBorder="0" applyAlignment="0" applyProtection="0"/>
    <xf numFmtId="4" fontId="53" fillId="41" borderId="388" applyNumberFormat="0" applyProtection="0">
      <alignment vertical="center"/>
    </xf>
    <xf numFmtId="4" fontId="56" fillId="42" borderId="388" applyNumberFormat="0" applyProtection="0">
      <alignment vertical="center"/>
    </xf>
    <xf numFmtId="4" fontId="53" fillId="42" borderId="388" applyNumberFormat="0" applyProtection="0">
      <alignment horizontal="left" vertical="center" indent="1"/>
    </xf>
    <xf numFmtId="0" fontId="53" fillId="42" borderId="388" applyNumberFormat="0" applyProtection="0">
      <alignment horizontal="left" vertical="top" indent="1"/>
    </xf>
    <xf numFmtId="4" fontId="55" fillId="30"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0" fontId="73" fillId="77" borderId="394" applyNumberFormat="0" applyAlignment="0" applyProtection="0"/>
    <xf numFmtId="4" fontId="60" fillId="46" borderId="388" applyNumberFormat="0" applyProtection="0">
      <alignment horizontal="right" vertical="center"/>
    </xf>
    <xf numFmtId="0" fontId="63" fillId="77" borderId="387" applyNumberFormat="0" applyProtection="0">
      <alignment horizontal="left" vertical="center" indent="1"/>
    </xf>
    <xf numFmtId="0" fontId="63" fillId="93" borderId="387"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63" fillId="93" borderId="387" applyNumberFormat="0" applyProtection="0">
      <alignment horizontal="left" vertical="center" indent="1"/>
    </xf>
    <xf numFmtId="0" fontId="63" fillId="94" borderId="387"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63" fillId="94" borderId="387" applyNumberFormat="0" applyProtection="0">
      <alignment horizontal="left" vertical="center" indent="1"/>
    </xf>
    <xf numFmtId="4" fontId="63" fillId="48" borderId="389" applyNumberFormat="0" applyProtection="0">
      <alignment horizontal="left" vertical="center" indent="1"/>
    </xf>
    <xf numFmtId="4" fontId="63" fillId="48" borderId="389" applyNumberFormat="0" applyProtection="0">
      <alignment horizontal="left" vertical="center" indent="1"/>
    </xf>
    <xf numFmtId="4" fontId="63" fillId="46" borderId="389" applyNumberFormat="0" applyProtection="0">
      <alignment horizontal="left" vertical="center" indent="1"/>
    </xf>
    <xf numFmtId="4" fontId="63" fillId="46" borderId="389" applyNumberFormat="0" applyProtection="0">
      <alignment horizontal="left" vertical="center" indent="1"/>
    </xf>
    <xf numFmtId="4" fontId="63" fillId="48" borderId="387" applyNumberFormat="0" applyProtection="0">
      <alignment horizontal="right" vertical="center"/>
    </xf>
    <xf numFmtId="4" fontId="63" fillId="48" borderId="387"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98" fillId="51" borderId="390" applyNumberFormat="0" applyProtection="0">
      <alignment horizontal="right" vertical="center"/>
    </xf>
    <xf numFmtId="4" fontId="5" fillId="91" borderId="389" applyNumberFormat="0" applyProtection="0">
      <alignment horizontal="left" vertical="center" indent="1"/>
    </xf>
    <xf numFmtId="0" fontId="73" fillId="77" borderId="394" applyNumberFormat="0" applyAlignment="0" applyProtection="0"/>
    <xf numFmtId="0" fontId="74" fillId="78" borderId="387" applyNumberFormat="0" applyAlignment="0" applyProtection="0"/>
    <xf numFmtId="4" fontId="5" fillId="91" borderId="389"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63" fillId="32" borderId="387" applyNumberFormat="0" applyProtection="0">
      <alignment horizontal="right" vertical="center"/>
    </xf>
    <xf numFmtId="4" fontId="63" fillId="32" borderId="387"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36" borderId="387"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63" fillId="34" borderId="387"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97" fillId="42" borderId="387" applyNumberFormat="0" applyProtection="0">
      <alignment vertical="center"/>
    </xf>
    <xf numFmtId="4" fontId="97" fillId="42" borderId="387"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0" fontId="94" fillId="78" borderId="398" applyNumberFormat="0" applyAlignment="0" applyProtection="0"/>
    <xf numFmtId="0" fontId="52" fillId="85" borderId="397" applyNumberForma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 fillId="72" borderId="396" applyNumberFormat="0" applyFont="0" applyAlignment="0" applyProtection="0"/>
    <xf numFmtId="10" fontId="63" fillId="40" borderId="390" applyNumberFormat="0" applyBorder="0" applyAlignment="0" applyProtection="0"/>
    <xf numFmtId="10" fontId="63" fillId="40" borderId="390" applyNumberFormat="0" applyBorder="0" applyAlignment="0" applyProtection="0"/>
    <xf numFmtId="10" fontId="63" fillId="40" borderId="390" applyNumberFormat="0" applyBorder="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5" fillId="72" borderId="396"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2" fillId="85" borderId="397" applyNumberFormat="0" applyAlignment="0" applyProtection="0"/>
    <xf numFmtId="0" fontId="94" fillId="78" borderId="398" applyNumberFormat="0" applyAlignment="0" applyProtection="0"/>
    <xf numFmtId="4" fontId="53" fillId="41" borderId="388"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53" fillId="42" borderId="388"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53" fillId="42" borderId="388" applyNumberFormat="0" applyProtection="0">
      <alignment horizontal="left" vertical="center" indent="1"/>
    </xf>
    <xf numFmtId="0" fontId="53" fillId="42"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30" borderId="388"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1" borderId="388"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5" borderId="388"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55" fillId="33" borderId="388"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4" borderId="388"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7" borderId="388"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6" borderId="388"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44" borderId="388"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32" borderId="388"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0" fontId="74" fillId="78" borderId="387" applyNumberFormat="0" applyAlignment="0" applyProtection="0"/>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102" fillId="52" borderId="389" applyNumberFormat="0" applyProtection="0">
      <alignment horizontal="left" vertical="center" indent="1"/>
    </xf>
    <xf numFmtId="4" fontId="102" fillId="52" borderId="389" applyNumberFormat="0" applyProtection="0">
      <alignment horizontal="left" vertical="center" indent="1"/>
    </xf>
    <xf numFmtId="4" fontId="60" fillId="46" borderId="388"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63" fillId="77" borderId="387" applyNumberFormat="0" applyProtection="0">
      <alignment horizontal="left" vertical="center" indent="1"/>
    </xf>
    <xf numFmtId="0" fontId="63" fillId="46" borderId="387"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63" fillId="46" borderId="387" applyNumberFormat="0" applyProtection="0">
      <alignment horizontal="left" vertical="center" indent="1"/>
    </xf>
    <xf numFmtId="0" fontId="64" fillId="91" borderId="391" applyBorder="0"/>
    <xf numFmtId="4" fontId="100" fillId="0" borderId="386" applyNumberFormat="0" applyProtection="0">
      <alignment vertical="center"/>
    </xf>
    <xf numFmtId="4" fontId="100" fillId="0" borderId="386"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5" fillId="0" borderId="390"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5" fillId="51" borderId="390" applyNumberFormat="0" applyProtection="0">
      <alignment horizontal="center" vertical="center" wrapTex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2" fillId="52" borderId="389" applyNumberFormat="0" applyProtection="0">
      <alignment horizontal="left" vertical="center" indent="1"/>
    </xf>
    <xf numFmtId="4" fontId="102" fillId="52" borderId="389" applyNumberFormat="0" applyProtection="0">
      <alignment horizontal="left" vertical="center" indent="1"/>
    </xf>
    <xf numFmtId="0" fontId="63" fillId="98" borderId="390"/>
    <xf numFmtId="0" fontId="100" fillId="0" borderId="386"/>
    <xf numFmtId="0" fontId="100" fillId="0" borderId="386"/>
    <xf numFmtId="0" fontId="63" fillId="98" borderId="390"/>
    <xf numFmtId="4" fontId="100" fillId="0" borderId="386" applyNumberFormat="0" applyProtection="0">
      <alignment horizontal="right" vertical="center"/>
    </xf>
    <xf numFmtId="4" fontId="100" fillId="0" borderId="386"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53" fillId="0" borderId="392" applyNumberFormat="0" applyFill="0" applyAlignment="0" applyProtection="0"/>
    <xf numFmtId="0" fontId="79" fillId="0" borderId="393" applyNumberFormat="0" applyFill="0" applyAlignment="0" applyProtection="0"/>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4" fontId="58" fillId="42" borderId="388" applyNumberFormat="0" applyProtection="0">
      <alignment vertical="center"/>
    </xf>
    <xf numFmtId="4" fontId="58" fillId="42" borderId="388" applyNumberFormat="0" applyProtection="0">
      <alignment vertical="center"/>
    </xf>
    <xf numFmtId="4" fontId="117" fillId="42" borderId="388" applyNumberFormat="0" applyProtection="0">
      <alignment vertical="center"/>
    </xf>
    <xf numFmtId="4" fontId="58" fillId="42" borderId="388" applyNumberFormat="0" applyProtection="0">
      <alignment horizontal="left" vertical="center" indent="1"/>
    </xf>
    <xf numFmtId="4" fontId="58" fillId="42" borderId="388" applyNumberFormat="0" applyProtection="0">
      <alignment horizontal="left" vertical="center" indent="1"/>
    </xf>
    <xf numFmtId="0" fontId="58" fillId="42" borderId="388" applyNumberFormat="0" applyProtection="0">
      <alignment horizontal="left" vertical="top" indent="1"/>
    </xf>
    <xf numFmtId="4" fontId="95" fillId="0" borderId="390" applyNumberFormat="0" applyProtection="0">
      <alignment horizontal="left" vertical="center" indent="1"/>
    </xf>
    <xf numFmtId="4" fontId="95" fillId="104" borderId="388" applyNumberFormat="0" applyProtection="0">
      <alignment horizontal="right" vertical="center"/>
    </xf>
    <xf numFmtId="4" fontId="95" fillId="105" borderId="388" applyNumberFormat="0" applyProtection="0">
      <alignment horizontal="right" vertical="center"/>
    </xf>
    <xf numFmtId="4" fontId="95" fillId="106" borderId="388" applyNumberFormat="0" applyProtection="0">
      <alignment horizontal="right" vertical="center"/>
    </xf>
    <xf numFmtId="4" fontId="95" fillId="100" borderId="388" applyNumberFormat="0" applyProtection="0">
      <alignment horizontal="right" vertical="center"/>
    </xf>
    <xf numFmtId="4" fontId="95" fillId="107" borderId="388" applyNumberFormat="0" applyProtection="0">
      <alignment horizontal="right" vertical="center"/>
    </xf>
    <xf numFmtId="4" fontId="95" fillId="108" borderId="388" applyNumberFormat="0" applyProtection="0">
      <alignment horizontal="right" vertical="center"/>
    </xf>
    <xf numFmtId="4" fontId="95" fillId="109" borderId="388" applyNumberFormat="0" applyProtection="0">
      <alignment horizontal="right" vertical="center"/>
    </xf>
    <xf numFmtId="4" fontId="95" fillId="110" borderId="388" applyNumberFormat="0" applyProtection="0">
      <alignment horizontal="right" vertical="center"/>
    </xf>
    <xf numFmtId="4" fontId="95" fillId="102" borderId="388" applyNumberFormat="0" applyProtection="0">
      <alignment horizontal="right" vertical="center"/>
    </xf>
    <xf numFmtId="4" fontId="95" fillId="0" borderId="390" applyNumberFormat="0" applyProtection="0">
      <alignment horizontal="left" vertical="center" indent="1"/>
    </xf>
    <xf numFmtId="0" fontId="64" fillId="0" borderId="389" applyNumberFormat="0" applyProtection="0">
      <alignment horizontal="left" vertical="center" indent="1"/>
    </xf>
    <xf numFmtId="0" fontId="64" fillId="0" borderId="389" applyNumberFormat="0" applyProtection="0">
      <alignment horizontal="left" vertical="center" indent="1"/>
    </xf>
    <xf numFmtId="0" fontId="63" fillId="47" borderId="388" applyNumberFormat="0" applyProtection="0">
      <alignment horizontal="left" vertical="top" indent="1"/>
    </xf>
    <xf numFmtId="0" fontId="64" fillId="0" borderId="390" applyNumberFormat="0" applyProtection="0">
      <alignment horizontal="left" vertical="center" indent="1"/>
    </xf>
    <xf numFmtId="0" fontId="64" fillId="0" borderId="390" applyNumberFormat="0" applyProtection="0">
      <alignment horizontal="left" vertical="center" indent="1"/>
    </xf>
    <xf numFmtId="0" fontId="63" fillId="43" borderId="388" applyNumberFormat="0" applyProtection="0">
      <alignment horizontal="left" vertical="top" indent="1"/>
    </xf>
    <xf numFmtId="0" fontId="64" fillId="0" borderId="390" applyNumberFormat="0" applyProtection="0">
      <alignment horizontal="left" vertical="center" indent="1"/>
    </xf>
    <xf numFmtId="0" fontId="63" fillId="49" borderId="388" applyNumberFormat="0" applyProtection="0">
      <alignment horizontal="left" vertical="top" indent="1"/>
    </xf>
    <xf numFmtId="0" fontId="64" fillId="0" borderId="390" applyNumberFormat="0" applyProtection="0">
      <alignment horizontal="left" vertical="center" indent="1"/>
    </xf>
    <xf numFmtId="0" fontId="63" fillId="50" borderId="388" applyNumberFormat="0" applyProtection="0">
      <alignment horizontal="left" vertical="top" indent="1"/>
    </xf>
    <xf numFmtId="4" fontId="95" fillId="40" borderId="388" applyNumberFormat="0" applyProtection="0">
      <alignment vertical="center"/>
    </xf>
    <xf numFmtId="4" fontId="96" fillId="40" borderId="388" applyNumberFormat="0" applyProtection="0">
      <alignment vertical="center"/>
    </xf>
    <xf numFmtId="4" fontId="95" fillId="40" borderId="388" applyNumberFormat="0" applyProtection="0">
      <alignment horizontal="left" vertical="center" indent="1"/>
    </xf>
    <xf numFmtId="0" fontId="95" fillId="40" borderId="388" applyNumberFormat="0" applyProtection="0">
      <alignment horizontal="left" vertical="top" indent="1"/>
    </xf>
    <xf numFmtId="4" fontId="96" fillId="50" borderId="388" applyNumberFormat="0" applyProtection="0">
      <alignment horizontal="right" vertical="center"/>
    </xf>
    <xf numFmtId="4" fontId="118" fillId="0" borderId="390" applyNumberFormat="0" applyProtection="0">
      <alignment horizontal="center" vertical="center" wrapText="1"/>
    </xf>
    <xf numFmtId="4" fontId="118" fillId="0" borderId="390" applyNumberFormat="0" applyProtection="0">
      <alignment horizontal="center" vertical="center" wrapText="1"/>
    </xf>
    <xf numFmtId="0" fontId="95" fillId="0" borderId="390" applyNumberFormat="0" applyProtection="0">
      <alignment horizontal="center" vertical="center" wrapText="1"/>
    </xf>
    <xf numFmtId="0" fontId="58" fillId="0" borderId="390" applyNumberFormat="0" applyProtection="0">
      <alignment horizontal="center" vertical="center" wrapText="1"/>
    </xf>
    <xf numFmtId="0" fontId="95" fillId="0" borderId="390" applyNumberFormat="0" applyProtection="0">
      <alignment horizontal="center" vertical="center" wrapText="1"/>
    </xf>
    <xf numFmtId="4" fontId="103" fillId="0" borderId="390" applyNumberFormat="0" applyProtection="0">
      <alignment horizontal="left" vertical="center" indent="1"/>
    </xf>
    <xf numFmtId="4" fontId="119" fillId="50" borderId="388" applyNumberFormat="0" applyProtection="0">
      <alignment horizontal="right" vertical="center"/>
    </xf>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4" fontId="103" fillId="0" borderId="390" applyNumberFormat="0" applyProtection="0">
      <alignment horizontal="left" vertical="center" indent="1"/>
    </xf>
    <xf numFmtId="0" fontId="95" fillId="0" borderId="390" applyNumberFormat="0" applyProtection="0">
      <alignment horizontal="center" vertical="center" wrapText="1"/>
    </xf>
    <xf numFmtId="0" fontId="58" fillId="0" borderId="390" applyNumberFormat="0" applyProtection="0">
      <alignment horizontal="center" vertical="center" wrapText="1"/>
    </xf>
    <xf numFmtId="0" fontId="95" fillId="0" borderId="390" applyNumberFormat="0" applyProtection="0">
      <alignment horizontal="center" vertical="center" wrapText="1"/>
    </xf>
    <xf numFmtId="4" fontId="118" fillId="0" borderId="390" applyNumberFormat="0" applyProtection="0">
      <alignment horizontal="center" vertical="center" wrapText="1"/>
    </xf>
    <xf numFmtId="4" fontId="118" fillId="0" borderId="390" applyNumberFormat="0" applyProtection="0">
      <alignment horizontal="center" vertical="center" wrapText="1"/>
    </xf>
    <xf numFmtId="4" fontId="95" fillId="0" borderId="390" applyNumberFormat="0" applyProtection="0">
      <alignment horizontal="right" vertical="center"/>
    </xf>
    <xf numFmtId="0" fontId="64" fillId="0" borderId="390" applyNumberFormat="0" applyProtection="0">
      <alignment horizontal="left" vertical="center" indent="1"/>
    </xf>
    <xf numFmtId="0" fontId="64" fillId="0" borderId="390" applyNumberFormat="0" applyProtection="0">
      <alignment horizontal="left" vertical="center" indent="1"/>
    </xf>
    <xf numFmtId="0" fontId="64" fillId="0" borderId="390" applyNumberFormat="0" applyProtection="0">
      <alignment horizontal="left" vertical="center" indent="1"/>
    </xf>
    <xf numFmtId="0" fontId="64" fillId="0" borderId="390" applyNumberFormat="0" applyProtection="0">
      <alignment horizontal="left" vertical="center" indent="1"/>
    </xf>
    <xf numFmtId="4" fontId="95" fillId="0" borderId="390" applyNumberFormat="0" applyProtection="0">
      <alignment horizontal="right" vertical="center"/>
    </xf>
    <xf numFmtId="4" fontId="95" fillId="0" borderId="390" applyNumberFormat="0" applyProtection="0">
      <alignment horizontal="right" vertical="center"/>
    </xf>
    <xf numFmtId="4" fontId="95" fillId="0" borderId="390" applyNumberFormat="0" applyProtection="0">
      <alignment horizontal="left" vertical="center" indent="1"/>
    </xf>
    <xf numFmtId="4" fontId="95" fillId="92" borderId="386" applyNumberFormat="0" applyProtection="0">
      <alignment horizontal="left" vertical="center" indent="1"/>
    </xf>
    <xf numFmtId="4" fontId="99" fillId="93" borderId="386" applyNumberFormat="0" applyProtection="0">
      <alignment horizontal="left" vertical="center" indent="1"/>
    </xf>
    <xf numFmtId="0" fontId="5" fillId="96" borderId="390" applyNumberFormat="0">
      <protection locked="0"/>
    </xf>
    <xf numFmtId="0" fontId="5" fillId="96" borderId="390" applyNumberFormat="0">
      <protection locked="0"/>
    </xf>
    <xf numFmtId="0" fontId="95" fillId="48" borderId="388" applyNumberFormat="0" applyProtection="0">
      <alignment horizontal="left" vertical="top" indent="1"/>
    </xf>
    <xf numFmtId="0" fontId="63" fillId="98" borderId="390"/>
    <xf numFmtId="0" fontId="63" fillId="98" borderId="390"/>
    <xf numFmtId="0" fontId="5" fillId="96" borderId="390" applyNumberFormat="0">
      <protection locked="0"/>
    </xf>
    <xf numFmtId="0" fontId="5" fillId="96" borderId="390" applyNumberFormat="0">
      <protection locked="0"/>
    </xf>
    <xf numFmtId="4" fontId="97" fillId="40" borderId="390" applyNumberFormat="0" applyProtection="0">
      <alignment vertical="center"/>
    </xf>
    <xf numFmtId="4" fontId="97" fillId="40" borderId="390" applyNumberFormat="0" applyProtection="0">
      <alignment vertical="center"/>
    </xf>
    <xf numFmtId="4" fontId="95" fillId="0" borderId="390" applyNumberFormat="0" applyProtection="0">
      <alignment horizontal="right" vertical="center"/>
    </xf>
    <xf numFmtId="4" fontId="95" fillId="0" borderId="390" applyNumberFormat="0" applyProtection="0">
      <alignment horizontal="right" vertical="center"/>
    </xf>
    <xf numFmtId="4" fontId="95" fillId="51" borderId="390" applyNumberFormat="0" applyProtection="0">
      <alignment horizontal="center" vertical="center" wrapText="1"/>
    </xf>
    <xf numFmtId="0" fontId="55" fillId="43" borderId="388" applyNumberFormat="0" applyProtection="0">
      <alignment horizontal="centerContinuous" vertical="top"/>
    </xf>
    <xf numFmtId="4" fontId="53" fillId="41" borderId="388" applyNumberFormat="0" applyProtection="0">
      <alignment vertical="center"/>
    </xf>
    <xf numFmtId="4" fontId="56" fillId="42" borderId="388" applyNumberFormat="0" applyProtection="0">
      <alignment vertical="center"/>
    </xf>
    <xf numFmtId="4" fontId="53" fillId="42" borderId="388" applyNumberFormat="0" applyProtection="0">
      <alignment horizontal="left" vertical="center" indent="1"/>
    </xf>
    <xf numFmtId="0" fontId="53" fillId="42" borderId="388" applyNumberFormat="0" applyProtection="0">
      <alignment horizontal="left" vertical="top" indent="1"/>
    </xf>
    <xf numFmtId="4" fontId="55" fillId="30"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4" fontId="55" fillId="48" borderId="388" applyNumberFormat="0" applyProtection="0">
      <alignment horizontal="right" vertical="center"/>
    </xf>
    <xf numFmtId="0" fontId="5" fillId="47" borderId="388" applyNumberFormat="0" applyProtection="0">
      <alignment horizontal="left" vertical="center" indent="1"/>
    </xf>
    <xf numFmtId="0" fontId="5" fillId="47" borderId="388" applyNumberFormat="0" applyProtection="0">
      <alignment horizontal="left" vertical="top" indent="1"/>
    </xf>
    <xf numFmtId="0" fontId="5" fillId="43" borderId="388" applyNumberFormat="0" applyProtection="0">
      <alignment horizontal="left" vertical="center" indent="1"/>
    </xf>
    <xf numFmtId="0" fontId="5" fillId="43" borderId="388" applyNumberFormat="0" applyProtection="0">
      <alignment horizontal="left" vertical="top" indent="1"/>
    </xf>
    <xf numFmtId="0" fontId="5" fillId="49" borderId="388" applyNumberFormat="0" applyProtection="0">
      <alignment horizontal="left" vertical="center" indent="1"/>
    </xf>
    <xf numFmtId="0" fontId="5" fillId="49" borderId="388" applyNumberFormat="0" applyProtection="0">
      <alignment horizontal="left" vertical="top" indent="1"/>
    </xf>
    <xf numFmtId="0" fontId="5" fillId="50" borderId="388" applyNumberFormat="0" applyProtection="0">
      <alignment horizontal="left" vertical="center" indent="1"/>
    </xf>
    <xf numFmtId="0" fontId="5" fillId="50" borderId="388" applyNumberFormat="0" applyProtection="0">
      <alignment horizontal="left" vertical="top" indent="1"/>
    </xf>
    <xf numFmtId="4" fontId="55" fillId="40" borderId="388" applyNumberFormat="0" applyProtection="0">
      <alignment vertical="center"/>
    </xf>
    <xf numFmtId="4" fontId="57" fillId="40" borderId="388" applyNumberFormat="0" applyProtection="0">
      <alignment vertical="center"/>
    </xf>
    <xf numFmtId="4" fontId="55" fillId="40" borderId="388" applyNumberFormat="0" applyProtection="0">
      <alignment horizontal="left" vertical="center" indent="1"/>
    </xf>
    <xf numFmtId="0" fontId="55" fillId="40" borderId="388" applyNumberFormat="0" applyProtection="0">
      <alignment horizontal="left" vertical="top" indent="1"/>
    </xf>
    <xf numFmtId="4" fontId="55" fillId="46" borderId="388" applyNumberFormat="0" applyProtection="0">
      <alignment horizontal="right" vertical="center"/>
    </xf>
    <xf numFmtId="4" fontId="57" fillId="46" borderId="388" applyNumberFormat="0" applyProtection="0">
      <alignment horizontal="right" vertical="center"/>
    </xf>
    <xf numFmtId="0" fontId="55" fillId="43" borderId="388" applyNumberFormat="0" applyProtection="0">
      <alignment horizontal="left" vertical="top" indent="1"/>
    </xf>
    <xf numFmtId="4" fontId="60" fillId="46" borderId="388" applyNumberFormat="0" applyProtection="0">
      <alignment horizontal="right" vertical="center"/>
    </xf>
    <xf numFmtId="0" fontId="73" fillId="77" borderId="394" applyNumberFormat="0" applyAlignment="0" applyProtection="0"/>
    <xf numFmtId="0" fontId="74" fillId="78" borderId="387" applyNumberFormat="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5" fillId="72" borderId="396"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2" fillId="85" borderId="397" applyNumberFormat="0" applyAlignment="0" applyProtection="0"/>
    <xf numFmtId="0" fontId="94" fillId="78" borderId="398" applyNumberFormat="0" applyAlignment="0" applyProtection="0"/>
    <xf numFmtId="4" fontId="53" fillId="41" borderId="388"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53" fillId="42" borderId="388"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53" fillId="42" borderId="388" applyNumberFormat="0" applyProtection="0">
      <alignment horizontal="left" vertical="center" indent="1"/>
    </xf>
    <xf numFmtId="0" fontId="53" fillId="42"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30" borderId="388"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1" borderId="388"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5" borderId="388"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55" fillId="33" borderId="388"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4" borderId="388"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7" borderId="388"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6" borderId="388"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44" borderId="388" applyNumberFormat="0" applyProtection="0">
      <alignment horizontal="right" vertical="center"/>
    </xf>
    <xf numFmtId="4" fontId="95" fillId="44" borderId="386" applyNumberFormat="0" applyProtection="0">
      <alignment horizontal="right" vertical="center"/>
    </xf>
    <xf numFmtId="4" fontId="95" fillId="44" borderId="386"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32" borderId="388"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58" fillId="90" borderId="386" applyNumberFormat="0" applyProtection="0">
      <alignment horizontal="left" vertical="center" indent="1"/>
    </xf>
    <xf numFmtId="4" fontId="58" fillId="90" borderId="386" applyNumberFormat="0" applyProtection="0">
      <alignment horizontal="left" vertical="center" indent="1"/>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6" borderId="389" applyNumberFormat="0" applyProtection="0">
      <alignment horizontal="left" vertical="center" indent="1"/>
    </xf>
    <xf numFmtId="4" fontId="95" fillId="92" borderId="386" applyNumberFormat="0" applyProtection="0">
      <alignment horizontal="left" vertical="center" indent="1"/>
    </xf>
    <xf numFmtId="4" fontId="63" fillId="46" borderId="389" applyNumberFormat="0" applyProtection="0">
      <alignment horizontal="left" vertical="center" indent="1"/>
    </xf>
    <xf numFmtId="4" fontId="63" fillId="48" borderId="389" applyNumberFormat="0" applyProtection="0">
      <alignment horizontal="left" vertical="center" indent="1"/>
    </xf>
    <xf numFmtId="4" fontId="99" fillId="93" borderId="386" applyNumberFormat="0" applyProtection="0">
      <alignment horizontal="left" vertical="center" indent="1"/>
    </xf>
    <xf numFmtId="4" fontId="63" fillId="48" borderId="389"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4" fillId="91" borderId="391" applyBorder="0"/>
    <xf numFmtId="4" fontId="55" fillId="40"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57" fillId="40" borderId="388"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55" fillId="40"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0" fontId="55" fillId="40"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55" fillId="46" borderId="388" applyNumberFormat="0" applyProtection="0">
      <alignment horizontal="right" vertical="center"/>
    </xf>
    <xf numFmtId="4" fontId="57" fillId="46" borderId="388"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48" borderId="388" applyNumberFormat="0" applyProtection="0">
      <alignment horizontal="left" vertical="center" indent="1"/>
    </xf>
    <xf numFmtId="0" fontId="55" fillId="43" borderId="388" applyNumberFormat="0" applyProtection="0">
      <alignment horizontal="left" vertical="top" indent="1"/>
    </xf>
    <xf numFmtId="0" fontId="55" fillId="43" borderId="388" applyNumberFormat="0" applyProtection="0">
      <alignment horizontal="left" vertical="top" indent="1"/>
    </xf>
    <xf numFmtId="0" fontId="55" fillId="43" borderId="388" applyNumberFormat="0" applyProtection="0">
      <alignment horizontal="centerContinuous" vertical="top"/>
    </xf>
    <xf numFmtId="0" fontId="95" fillId="48" borderId="388" applyNumberFormat="0" applyProtection="0">
      <alignment horizontal="left" vertical="top" indent="1"/>
    </xf>
    <xf numFmtId="0" fontId="95" fillId="48" borderId="388" applyNumberFormat="0" applyProtection="0">
      <alignment horizontal="left" vertical="top" indent="1"/>
    </xf>
    <xf numFmtId="0" fontId="55" fillId="43" borderId="388" applyNumberFormat="0" applyProtection="0">
      <alignment horizontal="centerContinuous" vertical="top"/>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2" fillId="52" borderId="389" applyNumberFormat="0" applyProtection="0">
      <alignment horizontal="left" vertical="center" indent="1"/>
    </xf>
    <xf numFmtId="4" fontId="102" fillId="52" borderId="389" applyNumberFormat="0" applyProtection="0">
      <alignment horizontal="left" vertical="center" indent="1"/>
    </xf>
    <xf numFmtId="0" fontId="100" fillId="0" borderId="386"/>
    <xf numFmtId="0" fontId="100" fillId="0" borderId="386"/>
    <xf numFmtId="4" fontId="60" fillId="46" borderId="388" applyNumberFormat="0" applyProtection="0">
      <alignment horizontal="right" vertical="center"/>
    </xf>
    <xf numFmtId="4" fontId="100" fillId="0" borderId="386" applyNumberFormat="0" applyProtection="0">
      <alignment horizontal="right" vertical="center"/>
    </xf>
    <xf numFmtId="4" fontId="100" fillId="0" borderId="386"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105" fillId="7" borderId="243">
      <protection locked="0"/>
    </xf>
    <xf numFmtId="0" fontId="53" fillId="0" borderId="392" applyNumberFormat="0" applyFill="0" applyAlignment="0" applyProtection="0"/>
    <xf numFmtId="0" fontId="79" fillId="0" borderId="393" applyNumberFormat="0" applyFill="0" applyAlignment="0" applyProtection="0"/>
    <xf numFmtId="0" fontId="73" fillId="77" borderId="394" applyNumberFormat="0" applyAlignment="0" applyProtection="0"/>
    <xf numFmtId="0" fontId="73" fillId="77" borderId="394" applyNumberFormat="0" applyAlignment="0" applyProtection="0"/>
    <xf numFmtId="0" fontId="74" fillId="78" borderId="387" applyNumberFormat="0" applyAlignment="0" applyProtection="0"/>
    <xf numFmtId="0" fontId="74" fillId="78" borderId="387" applyNumberFormat="0" applyAlignment="0" applyProtection="0"/>
    <xf numFmtId="0" fontId="9" fillId="0" borderId="399">
      <alignment horizontal="left" vertical="center"/>
    </xf>
    <xf numFmtId="0" fontId="9" fillId="0" borderId="399">
      <alignment horizontal="left" vertical="center"/>
    </xf>
    <xf numFmtId="10" fontId="63" fillId="40" borderId="375" applyNumberFormat="0" applyBorder="0" applyAlignment="0" applyProtection="0"/>
    <xf numFmtId="10" fontId="63" fillId="40" borderId="375" applyNumberFormat="0" applyBorder="0" applyAlignment="0" applyProtection="0"/>
    <xf numFmtId="10" fontId="63" fillId="40" borderId="375" applyNumberFormat="0" applyBorder="0" applyAlignment="0" applyProtection="0"/>
    <xf numFmtId="10" fontId="63" fillId="40" borderId="375" applyNumberFormat="0" applyBorder="0" applyAlignment="0" applyProtection="0"/>
    <xf numFmtId="10" fontId="63" fillId="40" borderId="375" applyNumberFormat="0" applyBorder="0" applyAlignment="0" applyProtection="0"/>
    <xf numFmtId="10" fontId="63" fillId="40" borderId="375" applyNumberFormat="0" applyBorder="0" applyAlignment="0" applyProtection="0"/>
    <xf numFmtId="10" fontId="63" fillId="40" borderId="375" applyNumberFormat="0" applyBorder="0" applyAlignment="0" applyProtection="0"/>
    <xf numFmtId="10" fontId="63" fillId="40" borderId="375" applyNumberFormat="0" applyBorder="0" applyAlignment="0" applyProtection="0"/>
    <xf numFmtId="0" fontId="89" fillId="73" borderId="387" applyNumberFormat="0" applyAlignment="0" applyProtection="0"/>
    <xf numFmtId="0" fontId="89" fillId="73" borderId="387" applyNumberFormat="0" applyAlignment="0" applyProtection="0"/>
    <xf numFmtId="0" fontId="90" fillId="82" borderId="395" applyNumberFormat="0" applyAlignment="0" applyProtection="0"/>
    <xf numFmtId="0" fontId="90" fillId="82" borderId="395"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63" fillId="72" borderId="387" applyNumberFormat="0" applyFont="0" applyAlignment="0" applyProtection="0"/>
    <xf numFmtId="0" fontId="63" fillId="72" borderId="387" applyNumberFormat="0" applyFont="0" applyAlignment="0" applyProtection="0"/>
    <xf numFmtId="0" fontId="5" fillId="72" borderId="396" applyNumberFormat="0" applyFont="0" applyAlignment="0" applyProtection="0"/>
    <xf numFmtId="0" fontId="5" fillId="72" borderId="396"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2" fillId="85" borderId="397" applyNumberFormat="0" applyAlignment="0" applyProtection="0"/>
    <xf numFmtId="0" fontId="52" fillId="85" borderId="397" applyNumberFormat="0" applyAlignment="0" applyProtection="0"/>
    <xf numFmtId="0" fontId="94" fillId="78" borderId="398" applyNumberFormat="0" applyAlignment="0" applyProtection="0"/>
    <xf numFmtId="0" fontId="94" fillId="78" borderId="398" applyNumberFormat="0" applyAlignment="0" applyProtection="0"/>
    <xf numFmtId="4" fontId="58" fillId="42" borderId="388" applyNumberFormat="0" applyProtection="0">
      <alignment vertical="center"/>
    </xf>
    <xf numFmtId="4" fontId="58" fillId="42" borderId="388"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56" fillId="42" borderId="388"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56" fillId="42" borderId="388" applyNumberFormat="0" applyProtection="0">
      <alignment vertical="center"/>
    </xf>
    <xf numFmtId="4" fontId="56" fillId="42" borderId="388" applyNumberFormat="0" applyProtection="0">
      <alignment vertical="center"/>
    </xf>
    <xf numFmtId="4" fontId="58" fillId="42" borderId="388" applyNumberFormat="0" applyProtection="0">
      <alignment horizontal="left" vertical="center" indent="1"/>
    </xf>
    <xf numFmtId="4" fontId="58" fillId="42" borderId="388"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0" fontId="53" fillId="42" borderId="388" applyNumberFormat="0" applyProtection="0">
      <alignment horizontal="left" vertical="top" indent="1"/>
    </xf>
    <xf numFmtId="0" fontId="53" fillId="42"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0" fontId="53" fillId="42" borderId="388" applyNumberFormat="0" applyProtection="0">
      <alignment horizontal="left" vertical="top" indent="1"/>
    </xf>
    <xf numFmtId="0" fontId="53" fillId="42" borderId="388" applyNumberFormat="0" applyProtection="0">
      <alignment horizontal="left" vertical="top"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30" borderId="388" applyNumberFormat="0" applyProtection="0">
      <alignment horizontal="right" vertical="center"/>
    </xf>
    <xf numFmtId="4" fontId="55" fillId="30" borderId="388"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0" borderId="388" applyNumberFormat="0" applyProtection="0">
      <alignment horizontal="right" vertical="center"/>
    </xf>
    <xf numFmtId="4" fontId="55" fillId="30" borderId="388" applyNumberFormat="0" applyProtection="0">
      <alignment horizontal="right" vertical="center"/>
    </xf>
    <xf numFmtId="4" fontId="55" fillId="31" borderId="388" applyNumberFormat="0" applyProtection="0">
      <alignment horizontal="right" vertical="center"/>
    </xf>
    <xf numFmtId="4" fontId="55" fillId="31" borderId="388"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1"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5" borderId="388"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55" fillId="35"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55" fillId="33" borderId="388"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3"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55" fillId="34" borderId="388"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4"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7" borderId="388"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7"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36" borderId="388"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36"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44" borderId="388" applyNumberFormat="0" applyProtection="0">
      <alignment horizontal="right" vertical="center"/>
    </xf>
    <xf numFmtId="4" fontId="95" fillId="44" borderId="386" applyNumberFormat="0" applyProtection="0">
      <alignment horizontal="right" vertical="center"/>
    </xf>
    <xf numFmtId="4" fontId="95" fillId="44" borderId="386" applyNumberFormat="0" applyProtection="0">
      <alignment horizontal="right" vertical="center"/>
    </xf>
    <xf numFmtId="4" fontId="95" fillId="44" borderId="386" applyNumberFormat="0" applyProtection="0">
      <alignment horizontal="right" vertical="center"/>
    </xf>
    <xf numFmtId="4" fontId="95" fillId="44" borderId="386"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44"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4" fontId="55" fillId="32" borderId="388"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55" fillId="32" borderId="388" applyNumberFormat="0" applyProtection="0">
      <alignment horizontal="right" vertical="center"/>
    </xf>
    <xf numFmtId="4" fontId="55" fillId="32" borderId="388" applyNumberFormat="0" applyProtection="0">
      <alignment horizontal="right" vertical="center"/>
    </xf>
    <xf numFmtId="4" fontId="95" fillId="0" borderId="375" applyNumberFormat="0" applyProtection="0">
      <alignment horizontal="left" vertical="center" indent="1"/>
    </xf>
    <xf numFmtId="4" fontId="95" fillId="0" borderId="375" applyNumberFormat="0" applyProtection="0">
      <alignment horizontal="left" vertical="center" indent="1"/>
    </xf>
    <xf numFmtId="4" fontId="58" fillId="90" borderId="386" applyNumberFormat="0" applyProtection="0">
      <alignment horizontal="left" vertical="center" indent="1"/>
    </xf>
    <xf numFmtId="4" fontId="58" fillId="90" borderId="386" applyNumberFormat="0" applyProtection="0">
      <alignment horizontal="left" vertical="center" indent="1"/>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95" fillId="0" borderId="158" applyNumberFormat="0" applyProtection="0">
      <alignment horizontal="right" vertical="center"/>
    </xf>
    <xf numFmtId="4" fontId="95" fillId="0" borderId="158" applyNumberFormat="0" applyProtection="0">
      <alignment horizontal="right" vertical="center"/>
    </xf>
    <xf numFmtId="4" fontId="63" fillId="86" borderId="345" applyNumberFormat="0" applyProtection="0">
      <alignment horizontal="right" vertical="center"/>
    </xf>
    <xf numFmtId="4" fontId="63" fillId="86" borderId="345" applyNumberFormat="0" applyProtection="0">
      <alignment horizontal="right" vertical="center"/>
    </xf>
    <xf numFmtId="4" fontId="63" fillId="86" borderId="345" applyNumberFormat="0" applyProtection="0">
      <alignment horizontal="right" vertical="center"/>
    </xf>
    <xf numFmtId="4" fontId="63" fillId="86" borderId="345" applyNumberFormat="0" applyProtection="0">
      <alignment horizontal="right" vertical="center"/>
    </xf>
    <xf numFmtId="4" fontId="63" fillId="86" borderId="345" applyNumberFormat="0" applyProtection="0">
      <alignment horizontal="right" vertical="center"/>
    </xf>
    <xf numFmtId="4" fontId="63" fillId="86" borderId="345" applyNumberFormat="0" applyProtection="0">
      <alignment horizontal="right" vertical="center"/>
    </xf>
    <xf numFmtId="4" fontId="63" fillId="86" borderId="345" applyNumberFormat="0" applyProtection="0">
      <alignment horizontal="right" vertical="center"/>
    </xf>
    <xf numFmtId="4" fontId="63" fillId="86" borderId="345" applyNumberFormat="0" applyProtection="0">
      <alignment horizontal="right" vertical="center"/>
    </xf>
    <xf numFmtId="0" fontId="63" fillId="93" borderId="345" applyNumberFormat="0" applyProtection="0">
      <alignment horizontal="left" vertical="center" indent="1"/>
    </xf>
    <xf numFmtId="0" fontId="63" fillId="93" borderId="345" applyNumberFormat="0" applyProtection="0">
      <alignment horizontal="left" vertical="center" indent="1"/>
    </xf>
    <xf numFmtId="0" fontId="63" fillId="93" borderId="345" applyNumberFormat="0" applyProtection="0">
      <alignment horizontal="left" vertical="center" indent="1"/>
    </xf>
    <xf numFmtId="0" fontId="63" fillId="93" borderId="345" applyNumberFormat="0" applyProtection="0">
      <alignment horizontal="left" vertical="center" indent="1"/>
    </xf>
    <xf numFmtId="0" fontId="63" fillId="95" borderId="345" applyNumberFormat="0" applyProtection="0">
      <alignment horizontal="left" vertical="center" indent="1"/>
    </xf>
    <xf numFmtId="0" fontId="63" fillId="95" borderId="345" applyNumberFormat="0" applyProtection="0">
      <alignment horizontal="left" vertical="center" indent="1"/>
    </xf>
    <xf numFmtId="0" fontId="63" fillId="95" borderId="345" applyNumberFormat="0" applyProtection="0">
      <alignment horizontal="left" vertical="center" indent="1"/>
    </xf>
    <xf numFmtId="0" fontId="63" fillId="95" borderId="345" applyNumberFormat="0" applyProtection="0">
      <alignment horizontal="left" vertical="center" indent="1"/>
    </xf>
    <xf numFmtId="0" fontId="63" fillId="94" borderId="345" applyNumberFormat="0" applyProtection="0">
      <alignment horizontal="left" vertical="center" indent="1"/>
    </xf>
    <xf numFmtId="0" fontId="63" fillId="94" borderId="345" applyNumberFormat="0" applyProtection="0">
      <alignment horizontal="left" vertical="center" indent="1"/>
    </xf>
    <xf numFmtId="0" fontId="63" fillId="94" borderId="345" applyNumberFormat="0" applyProtection="0">
      <alignment horizontal="left" vertical="center" indent="1"/>
    </xf>
    <xf numFmtId="0" fontId="63" fillId="94" borderId="345" applyNumberFormat="0" applyProtection="0">
      <alignment horizontal="left" vertical="center" indent="1"/>
    </xf>
    <xf numFmtId="0" fontId="63" fillId="86" borderId="345" applyNumberFormat="0" applyProtection="0">
      <alignment horizontal="left" vertical="center" indent="1"/>
    </xf>
    <xf numFmtId="0" fontId="63" fillId="86" borderId="345" applyNumberFormat="0" applyProtection="0">
      <alignment horizontal="left" vertical="center" indent="1"/>
    </xf>
    <xf numFmtId="0" fontId="63" fillId="86" borderId="345" applyNumberFormat="0" applyProtection="0">
      <alignment horizontal="left" vertical="center" indent="1"/>
    </xf>
    <xf numFmtId="0" fontId="63" fillId="86" borderId="345" applyNumberFormat="0" applyProtection="0">
      <alignment horizontal="left" vertical="center" indent="1"/>
    </xf>
    <xf numFmtId="4" fontId="100" fillId="0" borderId="345" applyNumberFormat="0" applyProtection="0">
      <alignment vertical="center"/>
    </xf>
    <xf numFmtId="4" fontId="100" fillId="0" borderId="345" applyNumberFormat="0" applyProtection="0">
      <alignment vertical="center"/>
    </xf>
    <xf numFmtId="4" fontId="100" fillId="0" borderId="345" applyNumberFormat="0" applyProtection="0">
      <alignment vertical="center"/>
    </xf>
    <xf numFmtId="4" fontId="100" fillId="0" borderId="345" applyNumberFormat="0" applyProtection="0">
      <alignment vertical="center"/>
    </xf>
    <xf numFmtId="4" fontId="97" fillId="40" borderId="158" applyNumberFormat="0" applyProtection="0">
      <alignment vertical="center"/>
    </xf>
    <xf numFmtId="4" fontId="97" fillId="40" borderId="158" applyNumberFormat="0" applyProtection="0">
      <alignment vertical="center"/>
    </xf>
    <xf numFmtId="4" fontId="97" fillId="40" borderId="158" applyNumberFormat="0" applyProtection="0">
      <alignment vertical="center"/>
    </xf>
    <xf numFmtId="4" fontId="97" fillId="40" borderId="158" applyNumberFormat="0" applyProtection="0">
      <alignment vertical="center"/>
    </xf>
    <xf numFmtId="4" fontId="95" fillId="0" borderId="158" applyNumberFormat="0" applyProtection="0">
      <alignment horizontal="right" vertical="center"/>
    </xf>
    <xf numFmtId="4" fontId="95" fillId="0" borderId="158"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5" fillId="51" borderId="158" applyNumberFormat="0" applyProtection="0">
      <alignment horizontal="center" vertical="center" wrapText="1"/>
    </xf>
    <xf numFmtId="4" fontId="95" fillId="51" borderId="158" applyNumberFormat="0" applyProtection="0">
      <alignment horizontal="center" vertical="center" wrapTex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2" fillId="52" borderId="389" applyNumberFormat="0" applyProtection="0">
      <alignment horizontal="left" vertical="center" indent="1"/>
    </xf>
    <xf numFmtId="4" fontId="102" fillId="52" borderId="389" applyNumberFormat="0" applyProtection="0">
      <alignment horizontal="left" vertical="center" indent="1"/>
    </xf>
    <xf numFmtId="0" fontId="100" fillId="0" borderId="386"/>
    <xf numFmtId="0" fontId="100" fillId="0" borderId="386"/>
    <xf numFmtId="0" fontId="100" fillId="0" borderId="386"/>
    <xf numFmtId="0" fontId="100" fillId="0" borderId="386"/>
    <xf numFmtId="0" fontId="63" fillId="98" borderId="375"/>
    <xf numFmtId="0" fontId="63" fillId="98" borderId="375"/>
    <xf numFmtId="0" fontId="63" fillId="98" borderId="375"/>
    <xf numFmtId="0" fontId="63" fillId="98" borderId="375"/>
    <xf numFmtId="4" fontId="60" fillId="46" borderId="388" applyNumberFormat="0" applyProtection="0">
      <alignment horizontal="right" vertical="center"/>
    </xf>
    <xf numFmtId="4" fontId="60" fillId="46" borderId="388" applyNumberFormat="0" applyProtection="0">
      <alignment horizontal="right" vertical="center"/>
    </xf>
    <xf numFmtId="4" fontId="100" fillId="0" borderId="386" applyNumberFormat="0" applyProtection="0">
      <alignment horizontal="right" vertical="center"/>
    </xf>
    <xf numFmtId="4" fontId="100" fillId="0" borderId="386" applyNumberFormat="0" applyProtection="0">
      <alignment horizontal="right" vertical="center"/>
    </xf>
    <xf numFmtId="4" fontId="100" fillId="0" borderId="386" applyNumberFormat="0" applyProtection="0">
      <alignment horizontal="right" vertical="center"/>
    </xf>
    <xf numFmtId="4" fontId="100" fillId="0" borderId="386"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60" fillId="46" borderId="388" applyNumberFormat="0" applyProtection="0">
      <alignment horizontal="right" vertical="center"/>
    </xf>
    <xf numFmtId="4" fontId="60" fillId="46" borderId="388" applyNumberFormat="0" applyProtection="0">
      <alignment horizontal="right" vertical="center"/>
    </xf>
    <xf numFmtId="0" fontId="111" fillId="99" borderId="243">
      <alignment horizontal="right" wrapText="1"/>
    </xf>
    <xf numFmtId="10" fontId="63" fillId="40" borderId="158" applyNumberFormat="0" applyBorder="0" applyAlignment="0" applyProtection="0"/>
    <xf numFmtId="10" fontId="63" fillId="40" borderId="158" applyNumberFormat="0" applyBorder="0" applyAlignment="0" applyProtection="0"/>
    <xf numFmtId="4" fontId="95" fillId="0" borderId="158" applyNumberFormat="0" applyProtection="0">
      <alignment horizontal="left" vertical="center" indent="1"/>
    </xf>
    <xf numFmtId="4" fontId="95" fillId="0" borderId="158" applyNumberFormat="0" applyProtection="0">
      <alignment horizontal="left" vertical="center" indent="1"/>
    </xf>
    <xf numFmtId="0" fontId="64" fillId="0" borderId="158" applyNumberFormat="0" applyProtection="0">
      <alignment horizontal="left" vertical="center" indent="1"/>
    </xf>
    <xf numFmtId="0" fontId="64" fillId="0" borderId="158" applyNumberFormat="0" applyProtection="0">
      <alignment horizontal="left" vertical="center" indent="1"/>
    </xf>
    <xf numFmtId="0" fontId="64" fillId="0" borderId="158" applyNumberFormat="0" applyProtection="0">
      <alignment horizontal="left" vertical="center" indent="1"/>
    </xf>
    <xf numFmtId="0" fontId="64" fillId="0" borderId="158" applyNumberFormat="0" applyProtection="0">
      <alignment horizontal="left" vertical="center" indent="1"/>
    </xf>
    <xf numFmtId="4" fontId="118" fillId="0" borderId="158" applyNumberFormat="0" applyProtection="0">
      <alignment horizontal="center" vertical="center" wrapText="1"/>
    </xf>
    <xf numFmtId="4" fontId="118" fillId="0" borderId="158" applyNumberFormat="0" applyProtection="0">
      <alignment horizontal="center" vertical="center" wrapText="1"/>
    </xf>
    <xf numFmtId="0" fontId="95" fillId="0" borderId="158" applyNumberFormat="0" applyProtection="0">
      <alignment horizontal="center" vertical="center" wrapText="1"/>
    </xf>
    <xf numFmtId="0" fontId="58" fillId="0" borderId="158" applyNumberFormat="0" applyProtection="0">
      <alignment horizontal="center" vertical="center" wrapText="1"/>
    </xf>
    <xf numFmtId="0" fontId="95" fillId="0" borderId="158" applyNumberFormat="0" applyProtection="0">
      <alignment horizontal="center" vertical="center" wrapText="1"/>
    </xf>
    <xf numFmtId="4" fontId="103" fillId="0" borderId="158" applyNumberFormat="0" applyProtection="0">
      <alignment horizontal="left" vertical="center" indent="1"/>
    </xf>
    <xf numFmtId="10" fontId="63" fillId="40" borderId="158" applyNumberFormat="0" applyBorder="0" applyAlignment="0" applyProtection="0"/>
    <xf numFmtId="10" fontId="63" fillId="40" borderId="158" applyNumberFormat="0" applyBorder="0" applyAlignment="0" applyProtection="0"/>
    <xf numFmtId="4" fontId="103" fillId="0" borderId="375" applyNumberFormat="0" applyProtection="0">
      <alignment horizontal="left" vertical="center" indent="1"/>
    </xf>
    <xf numFmtId="0" fontId="95" fillId="0" borderId="375" applyNumberFormat="0" applyProtection="0">
      <alignment horizontal="center" vertical="center" wrapText="1"/>
    </xf>
    <xf numFmtId="0" fontId="58" fillId="0" borderId="375" applyNumberFormat="0" applyProtection="0">
      <alignment horizontal="center" vertical="center" wrapText="1"/>
    </xf>
    <xf numFmtId="0" fontId="95" fillId="0" borderId="375" applyNumberFormat="0" applyProtection="0">
      <alignment horizontal="center" vertical="center" wrapText="1"/>
    </xf>
    <xf numFmtId="4" fontId="118" fillId="0" borderId="375" applyNumberFormat="0" applyProtection="0">
      <alignment horizontal="center" vertical="center" wrapText="1"/>
    </xf>
    <xf numFmtId="4" fontId="118" fillId="0" borderId="375" applyNumberFormat="0" applyProtection="0">
      <alignment horizontal="center" vertical="center" wrapText="1"/>
    </xf>
    <xf numFmtId="4" fontId="95" fillId="0" borderId="375" applyNumberFormat="0" applyProtection="0">
      <alignment horizontal="right" vertical="center"/>
    </xf>
    <xf numFmtId="0" fontId="64" fillId="0" borderId="375" applyNumberFormat="0" applyProtection="0">
      <alignment horizontal="left" vertical="center" indent="1"/>
    </xf>
    <xf numFmtId="0" fontId="64" fillId="0" borderId="375" applyNumberFormat="0" applyProtection="0">
      <alignment horizontal="left" vertical="center" indent="1"/>
    </xf>
    <xf numFmtId="0" fontId="64" fillId="0" borderId="375" applyNumberFormat="0" applyProtection="0">
      <alignment horizontal="left" vertical="center" indent="1"/>
    </xf>
    <xf numFmtId="0" fontId="64" fillId="0" borderId="375" applyNumberFormat="0" applyProtection="0">
      <alignment horizontal="left" vertical="center" indent="1"/>
    </xf>
    <xf numFmtId="4" fontId="95" fillId="0" borderId="375" applyNumberFormat="0" applyProtection="0">
      <alignment horizontal="right" vertical="center"/>
    </xf>
    <xf numFmtId="4" fontId="95" fillId="0" borderId="375" applyNumberFormat="0" applyProtection="0">
      <alignment horizontal="right" vertical="center"/>
    </xf>
    <xf numFmtId="4" fontId="95" fillId="0" borderId="375" applyNumberFormat="0" applyProtection="0">
      <alignment horizontal="left" vertical="center" indent="1"/>
    </xf>
    <xf numFmtId="0" fontId="5" fillId="96" borderId="158" applyNumberFormat="0">
      <protection locked="0"/>
    </xf>
    <xf numFmtId="0" fontId="5" fillId="96" borderId="158" applyNumberFormat="0">
      <protection locked="0"/>
    </xf>
    <xf numFmtId="0" fontId="63" fillId="98" borderId="158"/>
    <xf numFmtId="0" fontId="63" fillId="98" borderId="158"/>
    <xf numFmtId="0" fontId="5" fillId="96" borderId="375" applyNumberFormat="0">
      <protection locked="0"/>
    </xf>
    <xf numFmtId="0" fontId="5" fillId="96" borderId="375" applyNumberFormat="0">
      <protection locked="0"/>
    </xf>
    <xf numFmtId="4" fontId="97" fillId="40" borderId="375" applyNumberFormat="0" applyProtection="0">
      <alignment vertical="center"/>
    </xf>
    <xf numFmtId="4" fontId="97" fillId="40" borderId="375" applyNumberFormat="0" applyProtection="0">
      <alignment vertical="center"/>
    </xf>
    <xf numFmtId="4" fontId="95" fillId="0" borderId="375" applyNumberFormat="0" applyProtection="0">
      <alignment horizontal="right" vertical="center"/>
    </xf>
    <xf numFmtId="4" fontId="95" fillId="0" borderId="375" applyNumberFormat="0" applyProtection="0">
      <alignment horizontal="right" vertical="center"/>
    </xf>
    <xf numFmtId="4" fontId="95" fillId="51" borderId="375" applyNumberFormat="0" applyProtection="0">
      <alignment horizontal="center" vertical="center" wrapText="1"/>
    </xf>
    <xf numFmtId="0" fontId="58" fillId="41" borderId="388" applyNumberFormat="0" applyProtection="0">
      <alignment horizontal="left" vertical="top" indent="1"/>
    </xf>
    <xf numFmtId="0" fontId="89" fillId="73" borderId="387" applyNumberFormat="0" applyAlignment="0" applyProtection="0"/>
    <xf numFmtId="4" fontId="53" fillId="42" borderId="388" applyNumberFormat="0" applyProtection="0">
      <alignment horizontal="left" vertical="center" indent="1"/>
    </xf>
    <xf numFmtId="0" fontId="63" fillId="72" borderId="387" applyNumberFormat="0" applyFont="0" applyAlignment="0" applyProtection="0"/>
    <xf numFmtId="4" fontId="53" fillId="41" borderId="388" applyNumberFormat="0" applyProtection="0">
      <alignment vertical="center"/>
    </xf>
    <xf numFmtId="4" fontId="56" fillId="42" borderId="388" applyNumberFormat="0" applyProtection="0">
      <alignment vertical="center"/>
    </xf>
    <xf numFmtId="4" fontId="53" fillId="42" borderId="388" applyNumberFormat="0" applyProtection="0">
      <alignment horizontal="left" vertical="center" indent="1"/>
    </xf>
    <xf numFmtId="0" fontId="53" fillId="42" borderId="388" applyNumberFormat="0" applyProtection="0">
      <alignment horizontal="left" vertical="top" indent="1"/>
    </xf>
    <xf numFmtId="4" fontId="63" fillId="88" borderId="387" applyNumberFormat="0" applyProtection="0">
      <alignment horizontal="right" vertical="center"/>
    </xf>
    <xf numFmtId="4" fontId="55" fillId="30"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4" fontId="95" fillId="34" borderId="386" applyNumberFormat="0" applyProtection="0">
      <alignment horizontal="right" vertical="center"/>
    </xf>
    <xf numFmtId="4" fontId="55" fillId="34" borderId="388" applyNumberFormat="0" applyProtection="0">
      <alignment horizontal="right" vertical="center"/>
    </xf>
    <xf numFmtId="4" fontId="63" fillId="37" borderId="387" applyNumberFormat="0" applyProtection="0">
      <alignment horizontal="right" vertical="center"/>
    </xf>
    <xf numFmtId="4" fontId="55" fillId="48" borderId="388" applyNumberFormat="0" applyProtection="0">
      <alignment horizontal="right" vertical="center"/>
    </xf>
    <xf numFmtId="4" fontId="95" fillId="44" borderId="386" applyNumberFormat="0" applyProtection="0">
      <alignment horizontal="right" vertical="center"/>
    </xf>
    <xf numFmtId="0" fontId="5" fillId="47" borderId="388" applyNumberFormat="0" applyProtection="0">
      <alignment horizontal="left" vertical="center" indent="1"/>
    </xf>
    <xf numFmtId="0" fontId="5" fillId="47" borderId="388" applyNumberFormat="0" applyProtection="0">
      <alignment horizontal="left" vertical="top" indent="1"/>
    </xf>
    <xf numFmtId="0" fontId="5" fillId="43" borderId="388" applyNumberFormat="0" applyProtection="0">
      <alignment horizontal="left" vertical="center" indent="1"/>
    </xf>
    <xf numFmtId="0" fontId="5" fillId="43" borderId="388" applyNumberFormat="0" applyProtection="0">
      <alignment horizontal="left" vertical="top" indent="1"/>
    </xf>
    <xf numFmtId="0" fontId="5" fillId="49" borderId="388" applyNumberFormat="0" applyProtection="0">
      <alignment horizontal="left" vertical="center" indent="1"/>
    </xf>
    <xf numFmtId="0" fontId="5" fillId="49" borderId="388" applyNumberFormat="0" applyProtection="0">
      <alignment horizontal="left" vertical="top" indent="1"/>
    </xf>
    <xf numFmtId="0" fontId="5" fillId="50" borderId="388" applyNumberFormat="0" applyProtection="0">
      <alignment horizontal="left" vertical="center" indent="1"/>
    </xf>
    <xf numFmtId="0" fontId="5" fillId="50" borderId="388" applyNumberFormat="0" applyProtection="0">
      <alignment horizontal="left" vertical="top" indent="1"/>
    </xf>
    <xf numFmtId="4" fontId="55" fillId="40" borderId="388" applyNumberFormat="0" applyProtection="0">
      <alignment vertical="center"/>
    </xf>
    <xf numFmtId="4" fontId="57" fillId="40" borderId="388" applyNumberFormat="0" applyProtection="0">
      <alignment vertical="center"/>
    </xf>
    <xf numFmtId="4" fontId="55" fillId="40" borderId="388" applyNumberFormat="0" applyProtection="0">
      <alignment horizontal="left" vertical="center" indent="1"/>
    </xf>
    <xf numFmtId="0" fontId="55" fillId="40" borderId="388" applyNumberFormat="0" applyProtection="0">
      <alignment horizontal="left" vertical="top" indent="1"/>
    </xf>
    <xf numFmtId="4" fontId="55" fillId="46" borderId="388" applyNumberFormat="0" applyProtection="0">
      <alignment horizontal="right" vertical="center"/>
    </xf>
    <xf numFmtId="4" fontId="57" fillId="46" borderId="388" applyNumberFormat="0" applyProtection="0">
      <alignment horizontal="right" vertical="center"/>
    </xf>
    <xf numFmtId="4" fontId="58" fillId="51" borderId="375" applyNumberFormat="0" applyProtection="0">
      <alignment horizontal="center" vertical="center" wrapText="1"/>
    </xf>
    <xf numFmtId="0" fontId="55" fillId="43" borderId="388" applyNumberFormat="0" applyProtection="0">
      <alignment horizontal="left" vertical="top" indent="1"/>
    </xf>
    <xf numFmtId="4" fontId="60" fillId="46" borderId="388" applyNumberFormat="0" applyProtection="0">
      <alignment horizontal="right" vertical="center"/>
    </xf>
    <xf numFmtId="0" fontId="52" fillId="85" borderId="397" applyNumberFormat="0" applyAlignment="0" applyProtection="0"/>
    <xf numFmtId="0" fontId="53" fillId="42" borderId="388" applyNumberFormat="0" applyProtection="0">
      <alignment horizontal="left" vertical="top" indent="1"/>
    </xf>
    <xf numFmtId="4" fontId="63" fillId="42" borderId="387" applyNumberFormat="0" applyProtection="0">
      <alignment horizontal="left" vertical="center" indent="1"/>
    </xf>
    <xf numFmtId="4" fontId="53" fillId="42" borderId="388" applyNumberFormat="0" applyProtection="0">
      <alignment horizontal="left" vertical="center" indent="1"/>
    </xf>
    <xf numFmtId="0" fontId="55" fillId="43" borderId="388" applyNumberFormat="0" applyProtection="0">
      <alignment horizontal="centerContinuous" vertical="top"/>
    </xf>
    <xf numFmtId="0" fontId="73" fillId="77" borderId="394" applyNumberFormat="0" applyAlignment="0" applyProtection="0"/>
    <xf numFmtId="0" fontId="74" fillId="78"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90" fillId="82" borderId="395" applyNumberFormat="0" applyAlignment="0" applyProtection="0"/>
    <xf numFmtId="0" fontId="90" fillId="82" borderId="395" applyNumberFormat="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89" fillId="73" borderId="387" applyNumberFormat="0" applyAlignment="0" applyProtection="0"/>
    <xf numFmtId="0" fontId="74" fillId="78" borderId="387" applyNumberFormat="0" applyAlignment="0" applyProtection="0"/>
    <xf numFmtId="0" fontId="5" fillId="72" borderId="396" applyNumberFormat="0" applyFont="0" applyAlignment="0" applyProtection="0"/>
    <xf numFmtId="0" fontId="5" fillId="72" borderId="396"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2" fillId="85" borderId="397" applyNumberFormat="0" applyAlignment="0" applyProtection="0"/>
    <xf numFmtId="0" fontId="94" fillId="78" borderId="398" applyNumberFormat="0" applyAlignment="0" applyProtection="0"/>
    <xf numFmtId="4" fontId="95" fillId="41" borderId="386" applyNumberFormat="0" applyProtection="0">
      <alignment vertical="center"/>
    </xf>
    <xf numFmtId="4" fontId="63" fillId="41" borderId="387"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96" fillId="41" borderId="386" applyNumberFormat="0" applyProtection="0">
      <alignment vertical="center"/>
    </xf>
    <xf numFmtId="4" fontId="56" fillId="42" borderId="388" applyNumberFormat="0" applyProtection="0">
      <alignment vertical="center"/>
    </xf>
    <xf numFmtId="4" fontId="56" fillId="42" borderId="388" applyNumberFormat="0" applyProtection="0">
      <alignment vertical="center"/>
    </xf>
    <xf numFmtId="4" fontId="95" fillId="41" borderId="386" applyNumberFormat="0" applyProtection="0">
      <alignment horizontal="left" vertical="center" indent="1"/>
    </xf>
    <xf numFmtId="4" fontId="63" fillId="42" borderId="387" applyNumberFormat="0" applyProtection="0">
      <alignment horizontal="left" vertical="center" indent="1"/>
    </xf>
    <xf numFmtId="0" fontId="74" fillId="78" borderId="387" applyNumberFormat="0" applyAlignment="0" applyProtection="0"/>
    <xf numFmtId="0" fontId="73" fillId="77" borderId="394" applyNumberFormat="0" applyAlignment="0" applyProtection="0"/>
    <xf numFmtId="4" fontId="95" fillId="41" borderId="386" applyNumberFormat="0" applyProtection="0">
      <alignment vertical="center"/>
    </xf>
    <xf numFmtId="4" fontId="55" fillId="30" borderId="388" applyNumberFormat="0" applyProtection="0">
      <alignment horizontal="right" vertical="center"/>
    </xf>
    <xf numFmtId="4" fontId="63" fillId="87" borderId="387" applyNumberFormat="0" applyProtection="0">
      <alignment horizontal="left" vertical="center" indent="1"/>
    </xf>
    <xf numFmtId="0" fontId="53" fillId="42" borderId="388" applyNumberFormat="0" applyProtection="0">
      <alignment horizontal="left" vertical="top" indent="1"/>
    </xf>
    <xf numFmtId="0" fontId="58" fillId="41" borderId="388" applyNumberFormat="0" applyProtection="0">
      <alignment horizontal="left" vertical="top"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4" fontId="63" fillId="42" borderId="387" applyNumberFormat="0" applyProtection="0">
      <alignment horizontal="left" vertical="center" indent="1"/>
    </xf>
    <xf numFmtId="4" fontId="58" fillId="42" borderId="388" applyNumberFormat="0" applyProtection="0">
      <alignment horizontal="left" vertical="center" indent="1"/>
    </xf>
    <xf numFmtId="4" fontId="58" fillId="42" borderId="388" applyNumberFormat="0" applyProtection="0">
      <alignment horizontal="left" vertical="center" indent="1"/>
    </xf>
    <xf numFmtId="4" fontId="56" fillId="42" borderId="388" applyNumberFormat="0" applyProtection="0">
      <alignment vertical="center"/>
    </xf>
    <xf numFmtId="4" fontId="56" fillId="42" borderId="388"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63" fillId="41" borderId="387" applyNumberFormat="0" applyProtection="0">
      <alignment vertical="center"/>
    </xf>
    <xf numFmtId="4" fontId="58" fillId="42" borderId="388" applyNumberFormat="0" applyProtection="0">
      <alignment vertical="center"/>
    </xf>
    <xf numFmtId="0" fontId="94" fillId="78" borderId="398" applyNumberFormat="0" applyAlignment="0" applyProtection="0"/>
    <xf numFmtId="0" fontId="94" fillId="78" borderId="398" applyNumberFormat="0" applyAlignment="0" applyProtection="0"/>
    <xf numFmtId="0" fontId="52" fillId="85" borderId="397" applyNumberForma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5" fillId="72" borderId="396" applyNumberFormat="0" applyFon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74" fillId="78" borderId="387" applyNumberFormat="0" applyAlignment="0" applyProtection="0"/>
    <xf numFmtId="0" fontId="63" fillId="72" borderId="387" applyNumberFormat="0" applyFont="0" applyAlignment="0" applyProtection="0"/>
    <xf numFmtId="0" fontId="5" fillId="72" borderId="396"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90" fillId="82" borderId="395" applyNumberFormat="0" applyAlignment="0" applyProtection="0"/>
    <xf numFmtId="0" fontId="9" fillId="0" borderId="399">
      <alignment horizontal="left" vertical="center"/>
    </xf>
    <xf numFmtId="0" fontId="90" fillId="82" borderId="395" applyNumberFormat="0" applyAlignment="0" applyProtection="0"/>
    <xf numFmtId="0" fontId="89" fillId="73" borderId="387" applyNumberFormat="0" applyAlignment="0" applyProtection="0"/>
    <xf numFmtId="0" fontId="105" fillId="7" borderId="243">
      <protection locked="0"/>
    </xf>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2" fillId="85" borderId="397" applyNumberFormat="0" applyAlignment="0" applyProtection="0"/>
    <xf numFmtId="0" fontId="94" fillId="78" borderId="398" applyNumberFormat="0" applyAlignment="0" applyProtection="0"/>
    <xf numFmtId="4" fontId="53" fillId="42" borderId="388" applyNumberFormat="0" applyProtection="0">
      <alignment horizontal="left" vertical="center" indent="1"/>
    </xf>
    <xf numFmtId="0" fontId="53" fillId="42" borderId="388" applyNumberFormat="0" applyProtection="0">
      <alignment horizontal="left" vertical="top" indent="1"/>
    </xf>
    <xf numFmtId="0" fontId="53" fillId="42" borderId="388" applyNumberFormat="0" applyProtection="0">
      <alignment horizontal="left" vertical="top" indent="1"/>
    </xf>
    <xf numFmtId="0" fontId="53" fillId="42" borderId="388" applyNumberFormat="0" applyProtection="0">
      <alignment horizontal="left" vertical="top"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95" fillId="30" borderId="386"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0" borderId="388" applyNumberFormat="0" applyProtection="0">
      <alignment horizontal="right" vertical="center"/>
    </xf>
    <xf numFmtId="4" fontId="55" fillId="30" borderId="388" applyNumberFormat="0" applyProtection="0">
      <alignment horizontal="right" vertical="center"/>
    </xf>
    <xf numFmtId="4" fontId="55" fillId="31" borderId="388" applyNumberFormat="0" applyProtection="0">
      <alignment horizontal="right" vertical="center"/>
    </xf>
    <xf numFmtId="4" fontId="55" fillId="31" borderId="388" applyNumberFormat="0" applyProtection="0">
      <alignment horizontal="right" vertical="center"/>
    </xf>
    <xf numFmtId="4" fontId="95" fillId="31" borderId="386" applyNumberFormat="0" applyProtection="0">
      <alignment horizontal="right" vertical="center"/>
    </xf>
    <xf numFmtId="4" fontId="53" fillId="41" borderId="388" applyNumberFormat="0" applyProtection="0">
      <alignmen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63" fillId="41" borderId="387" applyNumberFormat="0" applyProtection="0">
      <alignment vertical="center"/>
    </xf>
    <xf numFmtId="4" fontId="63" fillId="41" borderId="387"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95" fillId="31" borderId="386" applyNumberFormat="0" applyProtection="0">
      <alignment horizontal="right" vertical="center"/>
    </xf>
    <xf numFmtId="4" fontId="63" fillId="88" borderId="387" applyNumberFormat="0" applyProtection="0">
      <alignment horizontal="right" vertical="center"/>
    </xf>
    <xf numFmtId="4" fontId="97" fillId="42" borderId="387" applyNumberFormat="0" applyProtection="0">
      <alignment vertical="center"/>
    </xf>
    <xf numFmtId="4" fontId="97" fillId="42" borderId="387" applyNumberFormat="0" applyProtection="0">
      <alignment vertical="center"/>
    </xf>
    <xf numFmtId="4" fontId="53" fillId="42" borderId="388" applyNumberFormat="0" applyProtection="0">
      <alignment horizontal="left" vertical="center" indent="1"/>
    </xf>
    <xf numFmtId="4" fontId="63" fillId="88" borderId="387" applyNumberFormat="0" applyProtection="0">
      <alignment horizontal="right" vertical="center"/>
    </xf>
    <xf numFmtId="4" fontId="63" fillId="88" borderId="387" applyNumberFormat="0" applyProtection="0">
      <alignment horizontal="right" vertical="center"/>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53" fillId="42" borderId="388" applyNumberFormat="0" applyProtection="0">
      <alignment horizontal="left" vertical="center" indent="1"/>
    </xf>
    <xf numFmtId="0" fontId="53" fillId="42"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4" fontId="55" fillId="31"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30" borderId="388" applyNumberFormat="0" applyProtection="0">
      <alignment horizontal="right" vertical="center"/>
    </xf>
    <xf numFmtId="4" fontId="63" fillId="35" borderId="389" applyNumberFormat="0" applyProtection="0">
      <alignment horizontal="right" vertical="center"/>
    </xf>
    <xf numFmtId="4" fontId="55" fillId="35" borderId="388"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95" fillId="33" borderId="386"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55" fillId="33" borderId="388"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4" borderId="388" applyNumberFormat="0" applyProtection="0">
      <alignment horizontal="right" vertical="center"/>
    </xf>
    <xf numFmtId="4" fontId="95" fillId="33" borderId="386" applyNumberFormat="0" applyProtection="0">
      <alignment horizontal="right" vertical="center"/>
    </xf>
    <xf numFmtId="4" fontId="63" fillId="33" borderId="387"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7" borderId="388"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6" borderId="388" applyNumberFormat="0" applyProtection="0">
      <alignment horizontal="right" vertical="center"/>
    </xf>
    <xf numFmtId="4" fontId="63" fillId="33" borderId="387" applyNumberFormat="0" applyProtection="0">
      <alignment horizontal="right" vertical="center"/>
    </xf>
    <xf numFmtId="4" fontId="55" fillId="33" borderId="388"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44"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32" borderId="388" applyNumberFormat="0" applyProtection="0">
      <alignment horizontal="right" vertical="center"/>
    </xf>
    <xf numFmtId="4" fontId="55" fillId="34" borderId="388" applyNumberFormat="0" applyProtection="0">
      <alignment horizontal="right" vertical="center"/>
    </xf>
    <xf numFmtId="4" fontId="95" fillId="34" borderId="386"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95" fillId="34" borderId="386"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5" fillId="37" borderId="388"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63" fillId="37" borderId="387" applyNumberFormat="0" applyProtection="0">
      <alignment horizontal="right" vertical="center"/>
    </xf>
    <xf numFmtId="4" fontId="63" fillId="37" borderId="387" applyNumberFormat="0" applyProtection="0">
      <alignment horizontal="right" vertical="center"/>
    </xf>
    <xf numFmtId="4" fontId="5" fillId="91" borderId="389" applyNumberFormat="0" applyProtection="0">
      <alignment horizontal="left" vertical="center" indent="1"/>
    </xf>
    <xf numFmtId="4" fontId="55" fillId="37" borderId="388" applyNumberFormat="0" applyProtection="0">
      <alignment horizontal="right" vertical="center"/>
    </xf>
    <xf numFmtId="4" fontId="55" fillId="36" borderId="388" applyNumberFormat="0" applyProtection="0">
      <alignment horizontal="right" vertical="center"/>
    </xf>
    <xf numFmtId="4" fontId="55" fillId="36" borderId="388" applyNumberFormat="0" applyProtection="0">
      <alignment horizontal="right" vertical="center"/>
    </xf>
    <xf numFmtId="4" fontId="5" fillId="91" borderId="389" applyNumberFormat="0" applyProtection="0">
      <alignment horizontal="left" vertical="center" indent="1"/>
    </xf>
    <xf numFmtId="4" fontId="95" fillId="36" borderId="386"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98" fillId="51" borderId="375" applyNumberFormat="0" applyProtection="0">
      <alignment horizontal="right" vertical="center"/>
    </xf>
    <xf numFmtId="4" fontId="55" fillId="36"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44" borderId="388"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95" fillId="44" borderId="386" applyNumberFormat="0" applyProtection="0">
      <alignment horizontal="right" vertical="center"/>
    </xf>
    <xf numFmtId="4" fontId="95" fillId="44" borderId="386" applyNumberFormat="0" applyProtection="0">
      <alignment horizontal="right" vertical="center"/>
    </xf>
    <xf numFmtId="4" fontId="63" fillId="44" borderId="387" applyNumberFormat="0" applyProtection="0">
      <alignment horizontal="right" vertical="center"/>
    </xf>
    <xf numFmtId="4" fontId="63" fillId="46" borderId="389" applyNumberFormat="0" applyProtection="0">
      <alignment horizontal="left" vertical="center" indent="1"/>
    </xf>
    <xf numFmtId="4" fontId="63" fillId="44" borderId="387" applyNumberFormat="0" applyProtection="0">
      <alignment horizontal="right" vertical="center"/>
    </xf>
    <xf numFmtId="4" fontId="63" fillId="44" borderId="387" applyNumberFormat="0" applyProtection="0">
      <alignment horizontal="right" vertical="center"/>
    </xf>
    <xf numFmtId="4" fontId="55" fillId="44" borderId="388" applyNumberFormat="0" applyProtection="0">
      <alignment horizontal="right" vertical="center"/>
    </xf>
    <xf numFmtId="4" fontId="95" fillId="41" borderId="386" applyNumberFormat="0" applyProtection="0">
      <alignment vertical="center"/>
    </xf>
    <xf numFmtId="4" fontId="63" fillId="46" borderId="389" applyNumberFormat="0" applyProtection="0">
      <alignment horizontal="left" vertical="center" indent="1"/>
    </xf>
    <xf numFmtId="0" fontId="89" fillId="73" borderId="387" applyNumberFormat="0" applyAlignment="0" applyProtection="0"/>
    <xf numFmtId="4" fontId="63" fillId="48" borderId="389" applyNumberFormat="0" applyProtection="0">
      <alignment horizontal="left" vertical="center" indent="1"/>
    </xf>
    <xf numFmtId="4" fontId="63" fillId="41" borderId="387" applyNumberFormat="0" applyProtection="0">
      <alignment vertical="center"/>
    </xf>
    <xf numFmtId="4" fontId="97" fillId="42" borderId="387" applyNumberFormat="0" applyProtection="0">
      <alignment vertical="center"/>
    </xf>
    <xf numFmtId="4" fontId="63" fillId="48" borderId="389" applyNumberFormat="0" applyProtection="0">
      <alignment horizontal="left" vertical="center" indent="1"/>
    </xf>
    <xf numFmtId="4" fontId="63" fillId="42"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4" fontId="63" fillId="87" borderId="387"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8" fillId="41" borderId="388" applyNumberFormat="0" applyProtection="0">
      <alignment horizontal="left" vertical="top" indent="1"/>
    </xf>
    <xf numFmtId="0" fontId="5" fillId="50" borderId="388" applyNumberFormat="0" applyProtection="0">
      <alignment horizontal="left" vertical="center" indent="1"/>
    </xf>
    <xf numFmtId="0" fontId="53" fillId="42" borderId="388" applyNumberFormat="0" applyProtection="0">
      <alignment horizontal="left" vertical="top"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4" fontId="56" fillId="42" borderId="388" applyNumberFormat="0" applyProtection="0">
      <alignment vertical="center"/>
    </xf>
    <xf numFmtId="0" fontId="63" fillId="72" borderId="387" applyNumberFormat="0" applyFont="0" applyAlignment="0" applyProtection="0"/>
    <xf numFmtId="0" fontId="64" fillId="91" borderId="391" applyBorder="0"/>
    <xf numFmtId="4" fontId="55" fillId="40"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57" fillId="40" borderId="388" applyNumberFormat="0" applyProtection="0">
      <alignment vertical="center"/>
    </xf>
    <xf numFmtId="0" fontId="89" fillId="73" borderId="387" applyNumberFormat="0" applyAlignment="0" applyProtection="0"/>
    <xf numFmtId="4" fontId="55" fillId="40"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0" fontId="55" fillId="40"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55" fillId="46" borderId="388" applyNumberFormat="0" applyProtection="0">
      <alignment horizontal="right" vertical="center"/>
    </xf>
    <xf numFmtId="4" fontId="57" fillId="46" borderId="388"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48" borderId="388" applyNumberFormat="0" applyProtection="0">
      <alignment horizontal="left" vertical="center" indent="1"/>
    </xf>
    <xf numFmtId="0" fontId="55" fillId="43" borderId="388" applyNumberFormat="0" applyProtection="0">
      <alignment horizontal="left" vertical="top" indent="1"/>
    </xf>
    <xf numFmtId="0" fontId="55" fillId="43" borderId="388" applyNumberFormat="0" applyProtection="0">
      <alignment horizontal="left" vertical="top" indent="1"/>
    </xf>
    <xf numFmtId="0" fontId="55" fillId="43" borderId="388" applyNumberFormat="0" applyProtection="0">
      <alignment horizontal="centerContinuous" vertical="top"/>
    </xf>
    <xf numFmtId="0" fontId="95" fillId="48" borderId="388" applyNumberFormat="0" applyProtection="0">
      <alignment horizontal="left" vertical="top" indent="1"/>
    </xf>
    <xf numFmtId="0" fontId="95" fillId="48" borderId="388" applyNumberFormat="0" applyProtection="0">
      <alignment horizontal="left" vertical="top" indent="1"/>
    </xf>
    <xf numFmtId="0" fontId="55" fillId="43" borderId="388" applyNumberFormat="0" applyProtection="0">
      <alignment horizontal="centerContinuous" vertical="top"/>
    </xf>
    <xf numFmtId="0" fontId="89" fillId="73" borderId="387" applyNumberFormat="0" applyAlignment="0" applyProtection="0"/>
    <xf numFmtId="4" fontId="102" fillId="52" borderId="389" applyNumberFormat="0" applyProtection="0">
      <alignment horizontal="left" vertical="center" indent="1"/>
    </xf>
    <xf numFmtId="4" fontId="102" fillId="52" borderId="389" applyNumberFormat="0" applyProtection="0">
      <alignment horizontal="left" vertical="center" indent="1"/>
    </xf>
    <xf numFmtId="4" fontId="60" fillId="46" borderId="388"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105" fillId="7" borderId="243">
      <protection locked="0"/>
    </xf>
    <xf numFmtId="0" fontId="53" fillId="0" borderId="392" applyNumberFormat="0" applyFill="0" applyAlignment="0" applyProtection="0"/>
    <xf numFmtId="0" fontId="79" fillId="0" borderId="393" applyNumberFormat="0" applyFill="0" applyAlignment="0" applyProtection="0"/>
    <xf numFmtId="4" fontId="63" fillId="42" borderId="387" applyNumberFormat="0" applyProtection="0">
      <alignment horizontal="left" vertical="center" indent="1"/>
    </xf>
    <xf numFmtId="0" fontId="89" fillId="73" borderId="387" applyNumberFormat="0" applyAlignment="0" applyProtection="0"/>
    <xf numFmtId="0" fontId="53" fillId="42" borderId="388" applyNumberFormat="0" applyProtection="0">
      <alignment horizontal="left" vertical="top" indent="1"/>
    </xf>
    <xf numFmtId="0" fontId="58" fillId="41" borderId="388" applyNumberFormat="0" applyProtection="0">
      <alignment horizontal="left" vertical="top" indent="1"/>
    </xf>
    <xf numFmtId="0" fontId="73" fillId="77" borderId="394" applyNumberFormat="0" applyAlignment="0" applyProtection="0"/>
    <xf numFmtId="0" fontId="73" fillId="77" borderId="394" applyNumberFormat="0" applyAlignment="0" applyProtection="0"/>
    <xf numFmtId="0" fontId="74" fillId="78" borderId="387" applyNumberFormat="0" applyAlignment="0" applyProtection="0"/>
    <xf numFmtId="0" fontId="74" fillId="78" borderId="387" applyNumberFormat="0" applyAlignment="0" applyProtection="0"/>
    <xf numFmtId="0" fontId="73" fillId="77" borderId="394"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63" fillId="72" borderId="387" applyNumberFormat="0" applyFont="0" applyAlignment="0" applyProtection="0"/>
    <xf numFmtId="0" fontId="63" fillId="72" borderId="387" applyNumberFormat="0" applyFont="0" applyAlignment="0" applyProtection="0"/>
    <xf numFmtId="4" fontId="58" fillId="42" borderId="388"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58" fillId="42" borderId="388" applyNumberFormat="0" applyProtection="0">
      <alignment horizontal="left" vertical="center" indent="1"/>
    </xf>
    <xf numFmtId="4" fontId="58" fillId="42" borderId="388"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0" fontId="74" fillId="78" borderId="387" applyNumberFormat="0" applyAlignment="0" applyProtection="0"/>
    <xf numFmtId="0" fontId="73" fillId="77" borderId="394" applyNumberFormat="0" applyAlignment="0" applyProtection="0"/>
    <xf numFmtId="4" fontId="95" fillId="41" borderId="386" applyNumberFormat="0" applyProtection="0">
      <alignment vertical="center"/>
    </xf>
    <xf numFmtId="0" fontId="73" fillId="77" borderId="394" applyNumberFormat="0" applyAlignment="0" applyProtection="0"/>
    <xf numFmtId="0" fontId="55" fillId="43" borderId="388" applyNumberFormat="0" applyProtection="0">
      <alignment horizontal="centerContinuous" vertical="top"/>
    </xf>
    <xf numFmtId="4" fontId="55" fillId="30" borderId="388" applyNumberFormat="0" applyProtection="0">
      <alignment horizontal="right" vertical="center"/>
    </xf>
    <xf numFmtId="4" fontId="63" fillId="87" borderId="387" applyNumberFormat="0" applyProtection="0">
      <alignment horizontal="left" vertical="center" indent="1"/>
    </xf>
    <xf numFmtId="0" fontId="58" fillId="41" borderId="388" applyNumberFormat="0" applyProtection="0">
      <alignment horizontal="left" vertical="top" indent="1"/>
    </xf>
    <xf numFmtId="0" fontId="58" fillId="41" borderId="388" applyNumberFormat="0" applyProtection="0">
      <alignment horizontal="left" vertical="top" indent="1"/>
    </xf>
    <xf numFmtId="4" fontId="63" fillId="42" borderId="387" applyNumberFormat="0" applyProtection="0">
      <alignment horizontal="left" vertical="center" indent="1"/>
    </xf>
    <xf numFmtId="4" fontId="53" fillId="41" borderId="388" applyNumberFormat="0" applyProtection="0">
      <alignment vertical="center"/>
    </xf>
    <xf numFmtId="4" fontId="53" fillId="41" borderId="388"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0" fontId="9" fillId="0" borderId="399">
      <alignment horizontal="left" vertical="center"/>
    </xf>
    <xf numFmtId="0" fontId="9" fillId="0" borderId="399">
      <alignment horizontal="left" vertical="center"/>
    </xf>
    <xf numFmtId="0" fontId="89" fillId="73" borderId="387" applyNumberFormat="0" applyAlignment="0" applyProtection="0"/>
    <xf numFmtId="0" fontId="89" fillId="73" borderId="387" applyNumberFormat="0" applyAlignment="0" applyProtection="0"/>
    <xf numFmtId="0" fontId="90" fillId="82" borderId="395" applyNumberFormat="0" applyAlignment="0" applyProtection="0"/>
    <xf numFmtId="0" fontId="90" fillId="82" borderId="395"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63" fillId="72" borderId="387" applyNumberFormat="0" applyFont="0" applyAlignment="0" applyProtection="0"/>
    <xf numFmtId="0" fontId="5" fillId="72" borderId="396" applyNumberFormat="0" applyFont="0" applyAlignment="0" applyProtection="0"/>
    <xf numFmtId="0" fontId="63" fillId="72" borderId="387" applyNumberFormat="0" applyFont="0" applyAlignment="0" applyProtection="0"/>
    <xf numFmtId="0" fontId="74" fillId="78" borderId="387" applyNumberForma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 fillId="72" borderId="396" applyNumberFormat="0" applyFont="0" applyAlignment="0" applyProtection="0"/>
    <xf numFmtId="0" fontId="5" fillId="72" borderId="396"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89" fillId="73" borderId="387" applyNumberFormat="0" applyAlignment="0" applyProtection="0"/>
    <xf numFmtId="0" fontId="90" fillId="82" borderId="395" applyNumberFormat="0" applyAlignment="0" applyProtection="0"/>
    <xf numFmtId="0" fontId="9" fillId="0" borderId="399">
      <alignment horizontal="left" vertical="center"/>
    </xf>
    <xf numFmtId="0" fontId="9" fillId="0" borderId="399">
      <alignment horizontal="left" vertical="center"/>
    </xf>
    <xf numFmtId="0" fontId="9" fillId="0" borderId="399">
      <alignment horizontal="left" vertical="center"/>
    </xf>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73" fillId="77" borderId="394" applyNumberForma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2" fillId="85" borderId="397" applyNumberFormat="0" applyAlignment="0" applyProtection="0"/>
    <xf numFmtId="0" fontId="52" fillId="85" borderId="397" applyNumberFormat="0" applyAlignment="0" applyProtection="0"/>
    <xf numFmtId="0" fontId="94" fillId="78" borderId="398" applyNumberFormat="0" applyAlignment="0" applyProtection="0"/>
    <xf numFmtId="0" fontId="94" fillId="78" borderId="398" applyNumberFormat="0" applyAlignment="0" applyProtection="0"/>
    <xf numFmtId="4" fontId="53" fillId="41" borderId="388" applyNumberFormat="0" applyProtection="0">
      <alignment vertical="center"/>
    </xf>
    <xf numFmtId="4" fontId="96" fillId="41" borderId="386"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95" fillId="41" borderId="386" applyNumberFormat="0" applyProtection="0">
      <alignment horizontal="left" vertical="center" indent="1"/>
    </xf>
    <xf numFmtId="0" fontId="58" fillId="41" borderId="388" applyNumberFormat="0" applyProtection="0">
      <alignment horizontal="left" vertical="top"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30" borderId="388" applyNumberFormat="0" applyProtection="0">
      <alignment horizontal="right" vertical="center"/>
    </xf>
    <xf numFmtId="4" fontId="58" fillId="42" borderId="388" applyNumberFormat="0" applyProtection="0">
      <alignment vertical="center"/>
    </xf>
    <xf numFmtId="4" fontId="58" fillId="42" borderId="388"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56" fillId="42" borderId="388"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56" fillId="42" borderId="388" applyNumberFormat="0" applyProtection="0">
      <alignment vertical="center"/>
    </xf>
    <xf numFmtId="4" fontId="56" fillId="42" borderId="388" applyNumberFormat="0" applyProtection="0">
      <alignment vertical="center"/>
    </xf>
    <xf numFmtId="4" fontId="58" fillId="42" borderId="388" applyNumberFormat="0" applyProtection="0">
      <alignment horizontal="left" vertical="center" indent="1"/>
    </xf>
    <xf numFmtId="4" fontId="58" fillId="42" borderId="388"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0" fontId="53" fillId="42" borderId="388" applyNumberFormat="0" applyProtection="0">
      <alignment horizontal="left" vertical="top" indent="1"/>
    </xf>
    <xf numFmtId="0" fontId="53" fillId="42"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0" fontId="53" fillId="42" borderId="388" applyNumberFormat="0" applyProtection="0">
      <alignment horizontal="left" vertical="top" indent="1"/>
    </xf>
    <xf numFmtId="0" fontId="53" fillId="42" borderId="388" applyNumberFormat="0" applyProtection="0">
      <alignment horizontal="left" vertical="top"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30" borderId="388" applyNumberFormat="0" applyProtection="0">
      <alignment horizontal="right" vertical="center"/>
    </xf>
    <xf numFmtId="4" fontId="55" fillId="30" borderId="388"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0" borderId="388" applyNumberFormat="0" applyProtection="0">
      <alignment horizontal="right" vertical="center"/>
    </xf>
    <xf numFmtId="4" fontId="55" fillId="30" borderId="388" applyNumberFormat="0" applyProtection="0">
      <alignment horizontal="right" vertical="center"/>
    </xf>
    <xf numFmtId="4" fontId="55" fillId="31" borderId="388" applyNumberFormat="0" applyProtection="0">
      <alignment horizontal="right" vertical="center"/>
    </xf>
    <xf numFmtId="4" fontId="55" fillId="31" borderId="388"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1"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5" borderId="388"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55" fillId="35"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55" fillId="33" borderId="388"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3"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55" fillId="34" borderId="388"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4"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7" borderId="388"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7"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36" borderId="388"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36"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44" borderId="388"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44"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4" fontId="55" fillId="32" borderId="388"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55" fillId="32" borderId="388" applyNumberFormat="0" applyProtection="0">
      <alignment horizontal="right" vertical="center"/>
    </xf>
    <xf numFmtId="4" fontId="55" fillId="32" borderId="388" applyNumberFormat="0" applyProtection="0">
      <alignment horizontal="right" vertical="center"/>
    </xf>
    <xf numFmtId="4" fontId="95" fillId="34" borderId="386" applyNumberFormat="0" applyProtection="0">
      <alignment horizontal="right" vertical="center"/>
    </xf>
    <xf numFmtId="4" fontId="63" fillId="34" borderId="387" applyNumberFormat="0" applyProtection="0">
      <alignment horizontal="right" vertical="center"/>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95" fillId="0" borderId="390" applyNumberFormat="0" applyProtection="0">
      <alignment horizontal="right" vertical="center"/>
    </xf>
    <xf numFmtId="4" fontId="95" fillId="0" borderId="390"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55" fillId="48" borderId="388" applyNumberFormat="0" applyProtection="0">
      <alignment horizontal="right" vertical="center"/>
    </xf>
    <xf numFmtId="4" fontId="55" fillId="48" borderId="388" applyNumberFormat="0" applyProtection="0">
      <alignment horizontal="right" vertical="center"/>
    </xf>
    <xf numFmtId="4" fontId="63" fillId="46" borderId="389" applyNumberFormat="0" applyProtection="0">
      <alignment horizontal="left" vertical="center" indent="1"/>
    </xf>
    <xf numFmtId="4" fontId="63" fillId="46" borderId="389" applyNumberFormat="0" applyProtection="0">
      <alignment horizontal="left" vertical="center" indent="1"/>
    </xf>
    <xf numFmtId="4" fontId="63" fillId="48" borderId="389" applyNumberFormat="0" applyProtection="0">
      <alignment horizontal="left" vertical="center" indent="1"/>
    </xf>
    <xf numFmtId="4" fontId="63" fillId="48" borderId="389"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96" borderId="390" applyNumberFormat="0">
      <protection locked="0"/>
    </xf>
    <xf numFmtId="0" fontId="5" fillId="96" borderId="390" applyNumberFormat="0">
      <protection locked="0"/>
    </xf>
    <xf numFmtId="0" fontId="5" fillId="96" borderId="390" applyNumberFormat="0">
      <protection locked="0"/>
    </xf>
    <xf numFmtId="0" fontId="5" fillId="96" borderId="390" applyNumberFormat="0">
      <protection locked="0"/>
    </xf>
    <xf numFmtId="0" fontId="64" fillId="91" borderId="391" applyBorder="0"/>
    <xf numFmtId="4" fontId="55" fillId="40" borderId="388" applyNumberFormat="0" applyProtection="0">
      <alignment vertical="center"/>
    </xf>
    <xf numFmtId="4" fontId="55" fillId="40"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55" fillId="40" borderId="388" applyNumberFormat="0" applyProtection="0">
      <alignment vertical="center"/>
    </xf>
    <xf numFmtId="4" fontId="55" fillId="40" borderId="388" applyNumberFormat="0" applyProtection="0">
      <alignment vertical="center"/>
    </xf>
    <xf numFmtId="4" fontId="57" fillId="40" borderId="388" applyNumberFormat="0" applyProtection="0">
      <alignment vertical="center"/>
    </xf>
    <xf numFmtId="4" fontId="57" fillId="40" borderId="388"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57" fillId="40" borderId="388" applyNumberFormat="0" applyProtection="0">
      <alignment vertical="center"/>
    </xf>
    <xf numFmtId="4" fontId="57" fillId="40" borderId="388" applyNumberFormat="0" applyProtection="0">
      <alignment vertical="center"/>
    </xf>
    <xf numFmtId="4" fontId="55" fillId="40" borderId="388" applyNumberFormat="0" applyProtection="0">
      <alignment horizontal="left" vertical="center" indent="1"/>
    </xf>
    <xf numFmtId="4" fontId="55" fillId="40"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55" fillId="40" borderId="388" applyNumberFormat="0" applyProtection="0">
      <alignment horizontal="left" vertical="center" indent="1"/>
    </xf>
    <xf numFmtId="4" fontId="55" fillId="40" borderId="388" applyNumberFormat="0" applyProtection="0">
      <alignment horizontal="left" vertical="center" indent="1"/>
    </xf>
    <xf numFmtId="0" fontId="55" fillId="40" borderId="388" applyNumberFormat="0" applyProtection="0">
      <alignment horizontal="left" vertical="top" indent="1"/>
    </xf>
    <xf numFmtId="0" fontId="55" fillId="40"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55" fillId="40" borderId="388" applyNumberFormat="0" applyProtection="0">
      <alignment horizontal="left" vertical="top" indent="1"/>
    </xf>
    <xf numFmtId="0" fontId="55" fillId="40" borderId="388" applyNumberFormat="0" applyProtection="0">
      <alignment horizontal="left" vertical="top" indent="1"/>
    </xf>
    <xf numFmtId="4" fontId="55" fillId="46" borderId="388" applyNumberFormat="0" applyProtection="0">
      <alignment horizontal="right" vertical="center"/>
    </xf>
    <xf numFmtId="4" fontId="95" fillId="0" borderId="390" applyNumberFormat="0" applyProtection="0">
      <alignment horizontal="right" vertical="center"/>
    </xf>
    <xf numFmtId="4" fontId="95" fillId="0" borderId="390"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57" fillId="46" borderId="388" applyNumberFormat="0" applyProtection="0">
      <alignment horizontal="right" vertical="center"/>
    </xf>
    <xf numFmtId="4" fontId="57" fillId="46" borderId="388"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57" fillId="46" borderId="388" applyNumberFormat="0" applyProtection="0">
      <alignment horizontal="right" vertical="center"/>
    </xf>
    <xf numFmtId="4" fontId="57" fillId="46" borderId="388" applyNumberFormat="0" applyProtection="0">
      <alignment horizontal="right" vertical="center"/>
    </xf>
    <xf numFmtId="4" fontId="95" fillId="51" borderId="390" applyNumberFormat="0" applyProtection="0">
      <alignment horizontal="center" vertical="center" wrapText="1"/>
    </xf>
    <xf numFmtId="4" fontId="95" fillId="51" borderId="390" applyNumberFormat="0" applyProtection="0">
      <alignment horizontal="center" vertical="center" wrapTex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0" fontId="55" fillId="43" borderId="388" applyNumberFormat="0" applyProtection="0">
      <alignment horizontal="left" vertical="top" indent="1"/>
    </xf>
    <xf numFmtId="0" fontId="55" fillId="43" borderId="388" applyNumberFormat="0" applyProtection="0">
      <alignment horizontal="left" vertical="top" indent="1"/>
    </xf>
    <xf numFmtId="0" fontId="55" fillId="43" borderId="388" applyNumberFormat="0" applyProtection="0">
      <alignment horizontal="right" vertical="top"/>
    </xf>
    <xf numFmtId="0" fontId="55" fillId="43" borderId="388" applyNumberFormat="0" applyProtection="0">
      <alignment horizontal="right" vertical="top"/>
    </xf>
    <xf numFmtId="0" fontId="95" fillId="48" borderId="388" applyNumberFormat="0" applyProtection="0">
      <alignment horizontal="left" vertical="top" indent="1"/>
    </xf>
    <xf numFmtId="0" fontId="95" fillId="48" borderId="388" applyNumberFormat="0" applyProtection="0">
      <alignment horizontal="left" vertical="top" indent="1"/>
    </xf>
    <xf numFmtId="0" fontId="53" fillId="43" borderId="388" applyNumberFormat="0" applyProtection="0">
      <alignment horizontal="left" vertical="top" indent="1"/>
    </xf>
    <xf numFmtId="0" fontId="53" fillId="43" borderId="388" applyNumberFormat="0" applyProtection="0">
      <alignment horizontal="left" vertical="top" indent="1"/>
    </xf>
    <xf numFmtId="0" fontId="55" fillId="43" borderId="388" applyNumberFormat="0" applyProtection="0">
      <alignment horizontal="right" vertical="top"/>
    </xf>
    <xf numFmtId="0" fontId="55" fillId="43" borderId="388" applyNumberFormat="0" applyProtection="0">
      <alignment horizontal="right"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4" fontId="102" fillId="52" borderId="389" applyNumberFormat="0" applyProtection="0">
      <alignment horizontal="left" vertical="center" indent="1"/>
    </xf>
    <xf numFmtId="4" fontId="102" fillId="52" borderId="389" applyNumberFormat="0" applyProtection="0">
      <alignment horizontal="left" vertical="center" indent="1"/>
    </xf>
    <xf numFmtId="4" fontId="60" fillId="46" borderId="388" applyNumberFormat="0" applyProtection="0">
      <alignment horizontal="right" vertical="center"/>
    </xf>
    <xf numFmtId="4" fontId="60" fillId="46" borderId="388"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60" fillId="46" borderId="388" applyNumberFormat="0" applyProtection="0">
      <alignment horizontal="right" vertical="center"/>
    </xf>
    <xf numFmtId="4" fontId="60" fillId="46" borderId="388" applyNumberFormat="0" applyProtection="0">
      <alignment horizontal="right" vertical="center"/>
    </xf>
    <xf numFmtId="4" fontId="63" fillId="41" borderId="387" applyNumberFormat="0" applyProtection="0">
      <alignment vertical="center"/>
    </xf>
    <xf numFmtId="0" fontId="111" fillId="99" borderId="243">
      <alignment horizontal="right" wrapText="1"/>
    </xf>
    <xf numFmtId="0" fontId="53" fillId="0" borderId="392" applyNumberFormat="0" applyFill="0" applyAlignment="0" applyProtection="0"/>
    <xf numFmtId="0" fontId="79" fillId="0" borderId="393" applyNumberFormat="0" applyFill="0" applyAlignment="0" applyProtection="0"/>
    <xf numFmtId="4" fontId="5" fillId="91" borderId="389" applyNumberFormat="0" applyProtection="0">
      <alignment horizontal="left" vertical="center" indent="1"/>
    </xf>
    <xf numFmtId="4" fontId="58" fillId="90" borderId="386" applyNumberFormat="0" applyProtection="0">
      <alignment horizontal="left" vertical="center" indent="1"/>
    </xf>
    <xf numFmtId="4" fontId="5" fillId="91" borderId="389" applyNumberFormat="0" applyProtection="0">
      <alignment horizontal="left" vertical="center" indent="1"/>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8" fillId="90" borderId="386" applyNumberFormat="0" applyProtection="0">
      <alignment horizontal="left" vertical="center" indent="1"/>
    </xf>
    <xf numFmtId="4" fontId="95" fillId="44" borderId="386" applyNumberFormat="0" applyProtection="0">
      <alignment horizontal="right" vertical="center"/>
    </xf>
    <xf numFmtId="4" fontId="95" fillId="44" borderId="386" applyNumberFormat="0" applyProtection="0">
      <alignment horizontal="right" vertical="center"/>
    </xf>
    <xf numFmtId="4" fontId="63" fillId="36" borderId="387" applyNumberFormat="0" applyProtection="0">
      <alignment horizontal="right" vertical="center"/>
    </xf>
    <xf numFmtId="0" fontId="89" fillId="73" borderId="387" applyNumberFormat="0" applyAlignment="0" applyProtection="0"/>
    <xf numFmtId="4" fontId="63" fillId="34" borderId="387" applyNumberFormat="0" applyProtection="0">
      <alignment horizontal="right" vertical="center"/>
    </xf>
    <xf numFmtId="10" fontId="63" fillId="40" borderId="390" applyNumberFormat="0" applyBorder="0" applyAlignment="0" applyProtection="0"/>
    <xf numFmtId="0" fontId="94" fillId="78" borderId="398" applyNumberFormat="0" applyAlignment="0" applyProtection="0"/>
    <xf numFmtId="4" fontId="53" fillId="41" borderId="388" applyNumberFormat="0" applyProtection="0">
      <alignment vertical="center"/>
    </xf>
    <xf numFmtId="4" fontId="56" fillId="42" borderId="388" applyNumberFormat="0" applyProtection="0">
      <alignment vertical="center"/>
    </xf>
    <xf numFmtId="4" fontId="53" fillId="42" borderId="388" applyNumberFormat="0" applyProtection="0">
      <alignment horizontal="left" vertical="center" indent="1"/>
    </xf>
    <xf numFmtId="0" fontId="53" fillId="42" borderId="388" applyNumberFormat="0" applyProtection="0">
      <alignment horizontal="left" vertical="top" indent="1"/>
    </xf>
    <xf numFmtId="4" fontId="55" fillId="30"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4" fontId="55" fillId="37" borderId="388" applyNumberFormat="0" applyProtection="0">
      <alignment horizontal="right" vertical="center"/>
    </xf>
    <xf numFmtId="0" fontId="73" fillId="77" borderId="394" applyNumberFormat="0" applyAlignment="0" applyProtection="0"/>
    <xf numFmtId="4" fontId="63" fillId="41" borderId="387" applyNumberFormat="0" applyProtection="0">
      <alignment vertical="center"/>
    </xf>
    <xf numFmtId="4" fontId="60" fillId="46" borderId="388" applyNumberFormat="0" applyProtection="0">
      <alignment horizontal="right" vertical="center"/>
    </xf>
    <xf numFmtId="0" fontId="63" fillId="77" borderId="387" applyNumberFormat="0" applyProtection="0">
      <alignment horizontal="left" vertical="center" indent="1"/>
    </xf>
    <xf numFmtId="0" fontId="63" fillId="93" borderId="387"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63" fillId="93" borderId="387" applyNumberFormat="0" applyProtection="0">
      <alignment horizontal="left" vertical="center" indent="1"/>
    </xf>
    <xf numFmtId="0" fontId="63" fillId="94" borderId="387"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63" fillId="94" borderId="387" applyNumberFormat="0" applyProtection="0">
      <alignment horizontal="left" vertical="center" indent="1"/>
    </xf>
    <xf numFmtId="4" fontId="63" fillId="48" borderId="389" applyNumberFormat="0" applyProtection="0">
      <alignment horizontal="left" vertical="center" indent="1"/>
    </xf>
    <xf numFmtId="4" fontId="63" fillId="48" borderId="389" applyNumberFormat="0" applyProtection="0">
      <alignment horizontal="left" vertical="center" indent="1"/>
    </xf>
    <xf numFmtId="4" fontId="63" fillId="46" borderId="389" applyNumberFormat="0" applyProtection="0">
      <alignment horizontal="left" vertical="center" indent="1"/>
    </xf>
    <xf numFmtId="4" fontId="63" fillId="46" borderId="389" applyNumberFormat="0" applyProtection="0">
      <alignment horizontal="left" vertical="center" indent="1"/>
    </xf>
    <xf numFmtId="4" fontId="63" fillId="48" borderId="387" applyNumberFormat="0" applyProtection="0">
      <alignment horizontal="right" vertical="center"/>
    </xf>
    <xf numFmtId="4" fontId="63" fillId="48" borderId="387"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98" fillId="51" borderId="390" applyNumberFormat="0" applyProtection="0">
      <alignment horizontal="right" vertical="center"/>
    </xf>
    <xf numFmtId="4" fontId="5" fillId="91" borderId="389" applyNumberFormat="0" applyProtection="0">
      <alignment horizontal="left" vertical="center" indent="1"/>
    </xf>
    <xf numFmtId="0" fontId="73" fillId="77" borderId="394" applyNumberFormat="0" applyAlignment="0" applyProtection="0"/>
    <xf numFmtId="0" fontId="74" fillId="78" borderId="387" applyNumberFormat="0" applyAlignment="0" applyProtection="0"/>
    <xf numFmtId="4" fontId="5" fillId="91" borderId="389"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63" fillId="32" borderId="387" applyNumberFormat="0" applyProtection="0">
      <alignment horizontal="right" vertical="center"/>
    </xf>
    <xf numFmtId="4" fontId="63" fillId="32" borderId="387"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36" borderId="387"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63" fillId="34" borderId="387"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97" fillId="42" borderId="387" applyNumberFormat="0" applyProtection="0">
      <alignment vertical="center"/>
    </xf>
    <xf numFmtId="4" fontId="97" fillId="42" borderId="387"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0" fontId="94" fillId="78" borderId="398" applyNumberFormat="0" applyAlignment="0" applyProtection="0"/>
    <xf numFmtId="0" fontId="52" fillId="85" borderId="397" applyNumberForma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 fillId="72" borderId="396" applyNumberFormat="0" applyFont="0" applyAlignment="0" applyProtection="0"/>
    <xf numFmtId="10" fontId="63" fillId="40" borderId="390" applyNumberFormat="0" applyBorder="0" applyAlignment="0" applyProtection="0"/>
    <xf numFmtId="10" fontId="63" fillId="40" borderId="390" applyNumberFormat="0" applyBorder="0" applyAlignment="0" applyProtection="0"/>
    <xf numFmtId="10" fontId="63" fillId="40" borderId="390" applyNumberFormat="0" applyBorder="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5" fillId="72" borderId="396"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2" fillId="85" borderId="397" applyNumberFormat="0" applyAlignment="0" applyProtection="0"/>
    <xf numFmtId="0" fontId="94" fillId="78" borderId="398" applyNumberFormat="0" applyAlignment="0" applyProtection="0"/>
    <xf numFmtId="4" fontId="53" fillId="41" borderId="388"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53" fillId="42" borderId="388"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53" fillId="42" borderId="388" applyNumberFormat="0" applyProtection="0">
      <alignment horizontal="left" vertical="center" indent="1"/>
    </xf>
    <xf numFmtId="0" fontId="53" fillId="42"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30" borderId="388"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1" borderId="388"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5" borderId="388"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55" fillId="33" borderId="388"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4" borderId="388"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7" borderId="388"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6" borderId="388"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44" borderId="388"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32" borderId="388"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0" fontId="74" fillId="78" borderId="387" applyNumberFormat="0" applyAlignment="0" applyProtection="0"/>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102" fillId="52" borderId="389" applyNumberFormat="0" applyProtection="0">
      <alignment horizontal="left" vertical="center" indent="1"/>
    </xf>
    <xf numFmtId="4" fontId="102" fillId="52" borderId="389" applyNumberFormat="0" applyProtection="0">
      <alignment horizontal="left" vertical="center" indent="1"/>
    </xf>
    <xf numFmtId="4" fontId="60" fillId="46" borderId="388"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63" fillId="77" borderId="387" applyNumberFormat="0" applyProtection="0">
      <alignment horizontal="left" vertical="center" indent="1"/>
    </xf>
    <xf numFmtId="0" fontId="63" fillId="46" borderId="387"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63" fillId="46" borderId="387" applyNumberFormat="0" applyProtection="0">
      <alignment horizontal="left" vertical="center" indent="1"/>
    </xf>
    <xf numFmtId="0" fontId="64" fillId="91" borderId="391" applyBorder="0"/>
    <xf numFmtId="4" fontId="100" fillId="0" borderId="386" applyNumberFormat="0" applyProtection="0">
      <alignment vertical="center"/>
    </xf>
    <xf numFmtId="4" fontId="100" fillId="0" borderId="386"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5" fillId="0" borderId="390"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5" fillId="51" borderId="390" applyNumberFormat="0" applyProtection="0">
      <alignment horizontal="center" vertical="center" wrapTex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2" fillId="52" borderId="389" applyNumberFormat="0" applyProtection="0">
      <alignment horizontal="left" vertical="center" indent="1"/>
    </xf>
    <xf numFmtId="4" fontId="102" fillId="52" borderId="389" applyNumberFormat="0" applyProtection="0">
      <alignment horizontal="left" vertical="center" indent="1"/>
    </xf>
    <xf numFmtId="0" fontId="63" fillId="98" borderId="390"/>
    <xf numFmtId="0" fontId="100" fillId="0" borderId="386"/>
    <xf numFmtId="0" fontId="100" fillId="0" borderId="386"/>
    <xf numFmtId="0" fontId="63" fillId="98" borderId="390"/>
    <xf numFmtId="4" fontId="100" fillId="0" borderId="386" applyNumberFormat="0" applyProtection="0">
      <alignment horizontal="right" vertical="center"/>
    </xf>
    <xf numFmtId="4" fontId="100" fillId="0" borderId="386"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53" fillId="0" borderId="392" applyNumberFormat="0" applyFill="0" applyAlignment="0" applyProtection="0"/>
    <xf numFmtId="0" fontId="79" fillId="0" borderId="393" applyNumberFormat="0" applyFill="0" applyAlignment="0" applyProtection="0"/>
    <xf numFmtId="4" fontId="53" fillId="42" borderId="388" applyNumberFormat="0" applyProtection="0">
      <alignment horizontal="left" vertical="center" indent="1"/>
    </xf>
    <xf numFmtId="4" fontId="63" fillId="87" borderId="387" applyNumberFormat="0" applyProtection="0">
      <alignment horizontal="left" vertical="center" indent="1"/>
    </xf>
    <xf numFmtId="0" fontId="53" fillId="42" borderId="388" applyNumberFormat="0" applyProtection="0">
      <alignment horizontal="left" vertical="top" indent="1"/>
    </xf>
    <xf numFmtId="4" fontId="97" fillId="42" borderId="387" applyNumberFormat="0" applyProtection="0">
      <alignment vertical="center"/>
    </xf>
    <xf numFmtId="4" fontId="56" fillId="42" borderId="388" applyNumberFormat="0" applyProtection="0">
      <alignment vertical="center"/>
    </xf>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4" fontId="53" fillId="42" borderId="388" applyNumberFormat="0" applyProtection="0">
      <alignment horizontal="left" vertical="center" indent="1"/>
    </xf>
    <xf numFmtId="0" fontId="58" fillId="41" borderId="388" applyNumberFormat="0" applyProtection="0">
      <alignment horizontal="left" vertical="top" indent="1"/>
    </xf>
    <xf numFmtId="4" fontId="63" fillId="86" borderId="386" applyNumberFormat="0" applyProtection="0">
      <alignment horizontal="left" vertical="center" indent="1"/>
    </xf>
    <xf numFmtId="4" fontId="55" fillId="30" borderId="388" applyNumberFormat="0" applyProtection="0">
      <alignment horizontal="right" vertical="center"/>
    </xf>
    <xf numFmtId="4" fontId="95" fillId="30" borderId="386" applyNumberFormat="0" applyProtection="0">
      <alignment horizontal="right" vertical="center"/>
    </xf>
    <xf numFmtId="4" fontId="58" fillId="42" borderId="388" applyNumberFormat="0" applyProtection="0">
      <alignment vertical="center"/>
    </xf>
    <xf numFmtId="4" fontId="58" fillId="42" borderId="388" applyNumberFormat="0" applyProtection="0">
      <alignment vertical="center"/>
    </xf>
    <xf numFmtId="4" fontId="117" fillId="42" borderId="388" applyNumberFormat="0" applyProtection="0">
      <alignment vertical="center"/>
    </xf>
    <xf numFmtId="4" fontId="58" fillId="42" borderId="388" applyNumberFormat="0" applyProtection="0">
      <alignment horizontal="left" vertical="center" indent="1"/>
    </xf>
    <xf numFmtId="4" fontId="58" fillId="42" borderId="388" applyNumberFormat="0" applyProtection="0">
      <alignment horizontal="left" vertical="center" indent="1"/>
    </xf>
    <xf numFmtId="0" fontId="58" fillId="42" borderId="388" applyNumberFormat="0" applyProtection="0">
      <alignment horizontal="left" vertical="top" indent="1"/>
    </xf>
    <xf numFmtId="4" fontId="63" fillId="35" borderId="389" applyNumberFormat="0" applyProtection="0">
      <alignment horizontal="right" vertical="center"/>
    </xf>
    <xf numFmtId="4" fontId="95" fillId="0" borderId="390" applyNumberFormat="0" applyProtection="0">
      <alignment horizontal="left" vertical="center" indent="1"/>
    </xf>
    <xf numFmtId="4" fontId="95" fillId="35" borderId="386" applyNumberFormat="0" applyProtection="0">
      <alignment horizontal="right" vertical="center"/>
    </xf>
    <xf numFmtId="4" fontId="95" fillId="104" borderId="388" applyNumberFormat="0" applyProtection="0">
      <alignment horizontal="right" vertical="center"/>
    </xf>
    <xf numFmtId="4" fontId="95" fillId="105" borderId="388" applyNumberFormat="0" applyProtection="0">
      <alignment horizontal="right" vertical="center"/>
    </xf>
    <xf numFmtId="4" fontId="95" fillId="106" borderId="388" applyNumberFormat="0" applyProtection="0">
      <alignment horizontal="right" vertical="center"/>
    </xf>
    <xf numFmtId="4" fontId="95" fillId="100" borderId="388" applyNumberFormat="0" applyProtection="0">
      <alignment horizontal="right" vertical="center"/>
    </xf>
    <xf numFmtId="4" fontId="95" fillId="107" borderId="388" applyNumberFormat="0" applyProtection="0">
      <alignment horizontal="right" vertical="center"/>
    </xf>
    <xf numFmtId="4" fontId="95" fillId="108" borderId="388" applyNumberFormat="0" applyProtection="0">
      <alignment horizontal="right" vertical="center"/>
    </xf>
    <xf numFmtId="4" fontId="95" fillId="109" borderId="388" applyNumberFormat="0" applyProtection="0">
      <alignment horizontal="right" vertical="center"/>
    </xf>
    <xf numFmtId="4" fontId="95" fillId="110" borderId="388" applyNumberFormat="0" applyProtection="0">
      <alignment horizontal="right" vertical="center"/>
    </xf>
    <xf numFmtId="4" fontId="95" fillId="102" borderId="388" applyNumberFormat="0" applyProtection="0">
      <alignment horizontal="right" vertical="center"/>
    </xf>
    <xf numFmtId="4" fontId="55" fillId="34" borderId="388" applyNumberFormat="0" applyProtection="0">
      <alignment horizontal="right" vertical="center"/>
    </xf>
    <xf numFmtId="4" fontId="95" fillId="0" borderId="390" applyNumberFormat="0" applyProtection="0">
      <alignment horizontal="left" vertical="center" indent="1"/>
    </xf>
    <xf numFmtId="4" fontId="63" fillId="34" borderId="387"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55" fillId="37" borderId="388" applyNumberFormat="0" applyProtection="0">
      <alignment horizontal="right" vertical="center"/>
    </xf>
    <xf numFmtId="4" fontId="63" fillId="44" borderId="387" applyNumberFormat="0" applyProtection="0">
      <alignment horizontal="right" vertical="center"/>
    </xf>
    <xf numFmtId="4" fontId="55" fillId="44" borderId="388" applyNumberFormat="0" applyProtection="0">
      <alignment horizontal="right" vertical="center"/>
    </xf>
    <xf numFmtId="0" fontId="89" fillId="73" borderId="387" applyNumberFormat="0" applyAlignment="0" applyProtection="0"/>
    <xf numFmtId="4" fontId="53" fillId="41" borderId="388" applyNumberFormat="0" applyProtection="0">
      <alignment vertical="center"/>
    </xf>
    <xf numFmtId="0" fontId="64" fillId="0" borderId="389" applyNumberFormat="0" applyProtection="0">
      <alignment horizontal="left" vertical="center" indent="1"/>
    </xf>
    <xf numFmtId="0" fontId="64" fillId="0" borderId="389" applyNumberFormat="0" applyProtection="0">
      <alignment horizontal="left" vertical="center" indent="1"/>
    </xf>
    <xf numFmtId="0" fontId="63" fillId="47" borderId="388" applyNumberFormat="0" applyProtection="0">
      <alignment horizontal="left" vertical="top" indent="1"/>
    </xf>
    <xf numFmtId="0" fontId="64" fillId="0" borderId="390" applyNumberFormat="0" applyProtection="0">
      <alignment horizontal="left" vertical="center" indent="1"/>
    </xf>
    <xf numFmtId="0" fontId="64" fillId="0" borderId="390" applyNumberFormat="0" applyProtection="0">
      <alignment horizontal="left" vertical="center" indent="1"/>
    </xf>
    <xf numFmtId="0" fontId="63" fillId="43" borderId="388" applyNumberFormat="0" applyProtection="0">
      <alignment horizontal="left" vertical="top" indent="1"/>
    </xf>
    <xf numFmtId="0" fontId="64" fillId="0" borderId="390" applyNumberFormat="0" applyProtection="0">
      <alignment horizontal="left" vertical="center" indent="1"/>
    </xf>
    <xf numFmtId="0" fontId="63" fillId="49" borderId="388" applyNumberFormat="0" applyProtection="0">
      <alignment horizontal="left" vertical="top" indent="1"/>
    </xf>
    <xf numFmtId="0" fontId="64" fillId="0" borderId="390" applyNumberFormat="0" applyProtection="0">
      <alignment horizontal="left" vertical="center" indent="1"/>
    </xf>
    <xf numFmtId="0" fontId="63" fillId="50" borderId="388" applyNumberFormat="0" applyProtection="0">
      <alignment horizontal="left" vertical="top" indent="1"/>
    </xf>
    <xf numFmtId="4" fontId="95" fillId="40" borderId="388" applyNumberFormat="0" applyProtection="0">
      <alignment vertical="center"/>
    </xf>
    <xf numFmtId="4" fontId="96" fillId="40" borderId="388" applyNumberFormat="0" applyProtection="0">
      <alignment vertical="center"/>
    </xf>
    <xf numFmtId="4" fontId="95" fillId="40" borderId="388" applyNumberFormat="0" applyProtection="0">
      <alignment horizontal="left" vertical="center" indent="1"/>
    </xf>
    <xf numFmtId="0" fontId="95" fillId="40" borderId="388" applyNumberFormat="0" applyProtection="0">
      <alignment horizontal="left" vertical="top" indent="1"/>
    </xf>
    <xf numFmtId="4" fontId="96" fillId="50" borderId="388" applyNumberFormat="0" applyProtection="0">
      <alignment horizontal="right" vertical="center"/>
    </xf>
    <xf numFmtId="4" fontId="118" fillId="0" borderId="390" applyNumberFormat="0" applyProtection="0">
      <alignment horizontal="center" vertical="center" wrapText="1"/>
    </xf>
    <xf numFmtId="4" fontId="118" fillId="0" borderId="390" applyNumberFormat="0" applyProtection="0">
      <alignment horizontal="center" vertical="center" wrapText="1"/>
    </xf>
    <xf numFmtId="0" fontId="95" fillId="0" borderId="390" applyNumberFormat="0" applyProtection="0">
      <alignment horizontal="center" vertical="center" wrapText="1"/>
    </xf>
    <xf numFmtId="0" fontId="58" fillId="0" borderId="390" applyNumberFormat="0" applyProtection="0">
      <alignment horizontal="center" vertical="center" wrapText="1"/>
    </xf>
    <xf numFmtId="0" fontId="95" fillId="0" borderId="390" applyNumberFormat="0" applyProtection="0">
      <alignment horizontal="center" vertical="center" wrapText="1"/>
    </xf>
    <xf numFmtId="4" fontId="103" fillId="0" borderId="390" applyNumberFormat="0" applyProtection="0">
      <alignment horizontal="left" vertical="center" indent="1"/>
    </xf>
    <xf numFmtId="4" fontId="119" fillId="50" borderId="388" applyNumberFormat="0" applyProtection="0">
      <alignment horizontal="right" vertical="center"/>
    </xf>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0" fontId="89" fillId="73" borderId="387" applyNumberFormat="0" applyAlignment="0" applyProtection="0"/>
    <xf numFmtId="4" fontId="63" fillId="36" borderId="387" applyNumberFormat="0" applyProtection="0">
      <alignment horizontal="right" vertical="center"/>
    </xf>
    <xf numFmtId="4" fontId="95" fillId="44" borderId="386" applyNumberFormat="0" applyProtection="0">
      <alignment horizontal="right" vertical="center"/>
    </xf>
    <xf numFmtId="4" fontId="55" fillId="35" borderId="388" applyNumberFormat="0" applyProtection="0">
      <alignment horizontal="right" vertical="center"/>
    </xf>
    <xf numFmtId="4" fontId="95" fillId="92" borderId="386" applyNumberFormat="0" applyProtection="0">
      <alignment horizontal="left" vertical="center" indent="1"/>
    </xf>
    <xf numFmtId="4" fontId="99" fillId="93" borderId="386" applyNumberFormat="0" applyProtection="0">
      <alignment horizontal="left" vertical="center" indent="1"/>
    </xf>
    <xf numFmtId="0" fontId="5" fillId="96" borderId="390" applyNumberFormat="0">
      <protection locked="0"/>
    </xf>
    <xf numFmtId="0" fontId="5" fillId="96" borderId="390" applyNumberFormat="0">
      <protection locked="0"/>
    </xf>
    <xf numFmtId="0" fontId="95" fillId="48" borderId="388" applyNumberFormat="0" applyProtection="0">
      <alignment horizontal="left" vertical="top" indent="1"/>
    </xf>
    <xf numFmtId="0" fontId="63" fillId="98" borderId="390"/>
    <xf numFmtId="0" fontId="63" fillId="98" borderId="390"/>
    <xf numFmtId="0" fontId="63" fillId="72" borderId="387" applyNumberFormat="0" applyFont="0" applyAlignment="0" applyProtection="0"/>
    <xf numFmtId="0" fontId="63" fillId="72" borderId="387" applyNumberFormat="0" applyFont="0" applyAlignment="0" applyProtection="0"/>
    <xf numFmtId="0" fontId="5" fillId="72" borderId="396" applyNumberFormat="0" applyFont="0" applyAlignment="0" applyProtection="0"/>
    <xf numFmtId="0" fontId="5" fillId="72" borderId="396"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2" fillId="85" borderId="397" applyNumberFormat="0" applyAlignment="0" applyProtection="0"/>
    <xf numFmtId="0" fontId="52" fillId="85" borderId="397" applyNumberFormat="0" applyAlignment="0" applyProtection="0"/>
    <xf numFmtId="0" fontId="94" fillId="78" borderId="398" applyNumberFormat="0" applyAlignment="0" applyProtection="0"/>
    <xf numFmtId="0" fontId="94" fillId="78" borderId="398" applyNumberFormat="0" applyAlignment="0" applyProtection="0"/>
    <xf numFmtId="0" fontId="55" fillId="43" borderId="388" applyNumberFormat="0" applyProtection="0">
      <alignment horizontal="centerContinuous" vertical="top"/>
    </xf>
    <xf numFmtId="4" fontId="58" fillId="42" borderId="388" applyNumberFormat="0" applyProtection="0">
      <alignment vertical="center"/>
    </xf>
    <xf numFmtId="4" fontId="58" fillId="42" borderId="388" applyNumberFormat="0" applyProtection="0">
      <alignment vertical="center"/>
    </xf>
    <xf numFmtId="0" fontId="73" fillId="77" borderId="394" applyNumberFormat="0" applyAlignment="0" applyProtection="0"/>
    <xf numFmtId="0" fontId="74" fillId="78" borderId="387" applyNumberFormat="0" applyAlignment="0" applyProtection="0"/>
    <xf numFmtId="4" fontId="63" fillId="41" borderId="387"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56" fillId="42" borderId="388"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56" fillId="42" borderId="388" applyNumberFormat="0" applyProtection="0">
      <alignment vertical="center"/>
    </xf>
    <xf numFmtId="4" fontId="56" fillId="42" borderId="388" applyNumberFormat="0" applyProtection="0">
      <alignment vertical="center"/>
    </xf>
    <xf numFmtId="4" fontId="58" fillId="42" borderId="388" applyNumberFormat="0" applyProtection="0">
      <alignment horizontal="left" vertical="center" indent="1"/>
    </xf>
    <xf numFmtId="4" fontId="58" fillId="42" borderId="388"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0" fontId="53" fillId="42" borderId="388" applyNumberFormat="0" applyProtection="0">
      <alignment horizontal="left" vertical="top" indent="1"/>
    </xf>
    <xf numFmtId="0" fontId="53" fillId="42"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0" fontId="53" fillId="42" borderId="388" applyNumberFormat="0" applyProtection="0">
      <alignment horizontal="left" vertical="top" indent="1"/>
    </xf>
    <xf numFmtId="0" fontId="53" fillId="42" borderId="388" applyNumberFormat="0" applyProtection="0">
      <alignment horizontal="left" vertical="top"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30" borderId="388" applyNumberFormat="0" applyProtection="0">
      <alignment horizontal="right" vertical="center"/>
    </xf>
    <xf numFmtId="4" fontId="55" fillId="30" borderId="388"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0" borderId="388" applyNumberFormat="0" applyProtection="0">
      <alignment horizontal="right" vertical="center"/>
    </xf>
    <xf numFmtId="4" fontId="55" fillId="30" borderId="388" applyNumberFormat="0" applyProtection="0">
      <alignment horizontal="right" vertical="center"/>
    </xf>
    <xf numFmtId="4" fontId="55" fillId="31" borderId="388" applyNumberFormat="0" applyProtection="0">
      <alignment horizontal="right" vertical="center"/>
    </xf>
    <xf numFmtId="4" fontId="55" fillId="31" borderId="388"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1"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5" borderId="388"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55" fillId="35"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55" fillId="33" borderId="388"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3"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55" fillId="34" borderId="388"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4"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7" borderId="388"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7"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36" borderId="388"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36"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44" borderId="388"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44"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4" fontId="55" fillId="32" borderId="388" applyNumberFormat="0" applyProtection="0">
      <alignment horizontal="right" vertical="center"/>
    </xf>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4" fontId="63" fillId="32" borderId="387"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55" fillId="32" borderId="388" applyNumberFormat="0" applyProtection="0">
      <alignment horizontal="right" vertical="center"/>
    </xf>
    <xf numFmtId="4" fontId="55" fillId="32" borderId="388" applyNumberFormat="0" applyProtection="0">
      <alignment horizontal="right" vertical="center"/>
    </xf>
    <xf numFmtId="0" fontId="89" fillId="73" borderId="387" applyNumberFormat="0" applyAlignment="0" applyProtection="0"/>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95" fillId="0" borderId="390" applyNumberFormat="0" applyProtection="0">
      <alignment horizontal="right" vertical="center"/>
    </xf>
    <xf numFmtId="4" fontId="95" fillId="0" borderId="390"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55" fillId="48" borderId="388" applyNumberFormat="0" applyProtection="0">
      <alignment horizontal="right" vertical="center"/>
    </xf>
    <xf numFmtId="4" fontId="55" fillId="48" borderId="388" applyNumberFormat="0" applyProtection="0">
      <alignment horizontal="right" vertical="center"/>
    </xf>
    <xf numFmtId="4" fontId="63" fillId="46" borderId="389" applyNumberFormat="0" applyProtection="0">
      <alignment horizontal="left" vertical="center" indent="1"/>
    </xf>
    <xf numFmtId="4" fontId="63" fillId="46" borderId="389" applyNumberFormat="0" applyProtection="0">
      <alignment horizontal="left" vertical="center" indent="1"/>
    </xf>
    <xf numFmtId="4" fontId="63" fillId="48" borderId="389" applyNumberFormat="0" applyProtection="0">
      <alignment horizontal="left" vertical="center" indent="1"/>
    </xf>
    <xf numFmtId="4" fontId="63" fillId="48" borderId="389"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96" borderId="390" applyNumberFormat="0">
      <protection locked="0"/>
    </xf>
    <xf numFmtId="0" fontId="5" fillId="96" borderId="390" applyNumberFormat="0">
      <protection locked="0"/>
    </xf>
    <xf numFmtId="0" fontId="5" fillId="96" borderId="390" applyNumberFormat="0">
      <protection locked="0"/>
    </xf>
    <xf numFmtId="0" fontId="5" fillId="96" borderId="390" applyNumberFormat="0">
      <protection locked="0"/>
    </xf>
    <xf numFmtId="0" fontId="64" fillId="91" borderId="391" applyBorder="0"/>
    <xf numFmtId="4" fontId="55" fillId="40" borderId="388" applyNumberFormat="0" applyProtection="0">
      <alignment vertical="center"/>
    </xf>
    <xf numFmtId="4" fontId="55" fillId="40"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55" fillId="40" borderId="388" applyNumberFormat="0" applyProtection="0">
      <alignment vertical="center"/>
    </xf>
    <xf numFmtId="4" fontId="55" fillId="40" borderId="388" applyNumberFormat="0" applyProtection="0">
      <alignment vertical="center"/>
    </xf>
    <xf numFmtId="4" fontId="57" fillId="40" borderId="388" applyNumberFormat="0" applyProtection="0">
      <alignment vertical="center"/>
    </xf>
    <xf numFmtId="4" fontId="57" fillId="40" borderId="388"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57" fillId="40" borderId="388" applyNumberFormat="0" applyProtection="0">
      <alignment vertical="center"/>
    </xf>
    <xf numFmtId="4" fontId="57" fillId="40" borderId="388" applyNumberFormat="0" applyProtection="0">
      <alignment vertical="center"/>
    </xf>
    <xf numFmtId="4" fontId="55" fillId="40" borderId="388" applyNumberFormat="0" applyProtection="0">
      <alignment horizontal="left" vertical="center" indent="1"/>
    </xf>
    <xf numFmtId="4" fontId="55" fillId="40"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55" fillId="40" borderId="388" applyNumberFormat="0" applyProtection="0">
      <alignment horizontal="left" vertical="center" indent="1"/>
    </xf>
    <xf numFmtId="4" fontId="55" fillId="40" borderId="388" applyNumberFormat="0" applyProtection="0">
      <alignment horizontal="left" vertical="center" indent="1"/>
    </xf>
    <xf numFmtId="0" fontId="55" fillId="40" borderId="388" applyNumberFormat="0" applyProtection="0">
      <alignment horizontal="left" vertical="top" indent="1"/>
    </xf>
    <xf numFmtId="0" fontId="55" fillId="40"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55" fillId="40" borderId="388" applyNumberFormat="0" applyProtection="0">
      <alignment horizontal="left" vertical="top" indent="1"/>
    </xf>
    <xf numFmtId="0" fontId="55" fillId="40" borderId="388" applyNumberFormat="0" applyProtection="0">
      <alignment horizontal="left" vertical="top" indent="1"/>
    </xf>
    <xf numFmtId="4" fontId="55" fillId="46" borderId="388" applyNumberFormat="0" applyProtection="0">
      <alignment horizontal="right" vertical="center"/>
    </xf>
    <xf numFmtId="4" fontId="95" fillId="0" borderId="390" applyNumberFormat="0" applyProtection="0">
      <alignment horizontal="right" vertical="center"/>
    </xf>
    <xf numFmtId="4" fontId="95" fillId="0" borderId="390"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57" fillId="46" borderId="388" applyNumberFormat="0" applyProtection="0">
      <alignment horizontal="right" vertical="center"/>
    </xf>
    <xf numFmtId="4" fontId="57" fillId="46" borderId="388"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57" fillId="46" borderId="388" applyNumberFormat="0" applyProtection="0">
      <alignment horizontal="right" vertical="center"/>
    </xf>
    <xf numFmtId="4" fontId="57" fillId="46" borderId="388" applyNumberFormat="0" applyProtection="0">
      <alignment horizontal="right" vertical="center"/>
    </xf>
    <xf numFmtId="4" fontId="95" fillId="51" borderId="390" applyNumberFormat="0" applyProtection="0">
      <alignment horizontal="center" vertical="center" wrapText="1"/>
    </xf>
    <xf numFmtId="4" fontId="95" fillId="51" borderId="390" applyNumberFormat="0" applyProtection="0">
      <alignment horizontal="center" vertical="center" wrapTex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0" fontId="55" fillId="43" borderId="388" applyNumberFormat="0" applyProtection="0">
      <alignment horizontal="left" vertical="top" indent="1"/>
    </xf>
    <xf numFmtId="0" fontId="55" fillId="43" borderId="388" applyNumberFormat="0" applyProtection="0">
      <alignment horizontal="left" vertical="top" indent="1"/>
    </xf>
    <xf numFmtId="0" fontId="55" fillId="43" borderId="388" applyNumberFormat="0" applyProtection="0">
      <alignment horizontal="right" vertical="top"/>
    </xf>
    <xf numFmtId="0" fontId="55" fillId="43" borderId="388" applyNumberFormat="0" applyProtection="0">
      <alignment horizontal="right" vertical="top"/>
    </xf>
    <xf numFmtId="0" fontId="95" fillId="48" borderId="388" applyNumberFormat="0" applyProtection="0">
      <alignment horizontal="left" vertical="top" indent="1"/>
    </xf>
    <xf numFmtId="0" fontId="95" fillId="48" borderId="388" applyNumberFormat="0" applyProtection="0">
      <alignment horizontal="left" vertical="top" indent="1"/>
    </xf>
    <xf numFmtId="0" fontId="53" fillId="43" borderId="388" applyNumberFormat="0" applyProtection="0">
      <alignment horizontal="left" vertical="top" indent="1"/>
    </xf>
    <xf numFmtId="0" fontId="53" fillId="43" borderId="388" applyNumberFormat="0" applyProtection="0">
      <alignment horizontal="left" vertical="top" indent="1"/>
    </xf>
    <xf numFmtId="0" fontId="55" fillId="43" borderId="388" applyNumberFormat="0" applyProtection="0">
      <alignment horizontal="right" vertical="top"/>
    </xf>
    <xf numFmtId="0" fontId="55" fillId="43" borderId="388" applyNumberFormat="0" applyProtection="0">
      <alignment horizontal="right"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4" fontId="102" fillId="52" borderId="389" applyNumberFormat="0" applyProtection="0">
      <alignment horizontal="left" vertical="center" indent="1"/>
    </xf>
    <xf numFmtId="4" fontId="102" fillId="52" borderId="389" applyNumberFormat="0" applyProtection="0">
      <alignment horizontal="left" vertical="center" indent="1"/>
    </xf>
    <xf numFmtId="4" fontId="60" fillId="46" borderId="388" applyNumberFormat="0" applyProtection="0">
      <alignment horizontal="right" vertical="center"/>
    </xf>
    <xf numFmtId="4" fontId="60" fillId="46" borderId="388"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60" fillId="46" borderId="388" applyNumberFormat="0" applyProtection="0">
      <alignment horizontal="right" vertical="center"/>
    </xf>
    <xf numFmtId="4" fontId="60" fillId="46" borderId="388" applyNumberFormat="0" applyProtection="0">
      <alignment horizontal="right" vertical="center"/>
    </xf>
    <xf numFmtId="0" fontId="53" fillId="0" borderId="392" applyNumberFormat="0" applyFill="0" applyAlignment="0" applyProtection="0"/>
    <xf numFmtId="0" fontId="79" fillId="0" borderId="393" applyNumberFormat="0" applyFill="0" applyAlignment="0" applyProtection="0"/>
    <xf numFmtId="4" fontId="58" fillId="42" borderId="388" applyNumberFormat="0" applyProtection="0">
      <alignment vertical="center"/>
    </xf>
    <xf numFmtId="4" fontId="5" fillId="91" borderId="389" applyNumberFormat="0" applyProtection="0">
      <alignment horizontal="left" vertical="center" indent="1"/>
    </xf>
    <xf numFmtId="4" fontId="58" fillId="90" borderId="386" applyNumberFormat="0" applyProtection="0">
      <alignment horizontal="left" vertical="center" indent="1"/>
    </xf>
    <xf numFmtId="4" fontId="5" fillId="91" borderId="389" applyNumberFormat="0" applyProtection="0">
      <alignment horizontal="left" vertical="center" indent="1"/>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8" fillId="90" borderId="386" applyNumberFormat="0" applyProtection="0">
      <alignment horizontal="left" vertical="center" indent="1"/>
    </xf>
    <xf numFmtId="4" fontId="95" fillId="44" borderId="386" applyNumberFormat="0" applyProtection="0">
      <alignment horizontal="right" vertical="center"/>
    </xf>
    <xf numFmtId="4" fontId="95" fillId="44" borderId="386" applyNumberFormat="0" applyProtection="0">
      <alignment horizontal="right" vertical="center"/>
    </xf>
    <xf numFmtId="4" fontId="63" fillId="36" borderId="387" applyNumberFormat="0" applyProtection="0">
      <alignment horizontal="right" vertical="center"/>
    </xf>
    <xf numFmtId="4" fontId="63" fillId="34" borderId="387" applyNumberFormat="0" applyProtection="0">
      <alignment horizontal="right" vertical="center"/>
    </xf>
    <xf numFmtId="0" fontId="89" fillId="73" borderId="387" applyNumberFormat="0" applyAlignment="0" applyProtection="0"/>
    <xf numFmtId="10" fontId="63" fillId="40" borderId="390" applyNumberFormat="0" applyBorder="0" applyAlignment="0" applyProtection="0"/>
    <xf numFmtId="4" fontId="53" fillId="41" borderId="388" applyNumberFormat="0" applyProtection="0">
      <alignment vertical="center"/>
    </xf>
    <xf numFmtId="4" fontId="56" fillId="42" borderId="388" applyNumberFormat="0" applyProtection="0">
      <alignment vertical="center"/>
    </xf>
    <xf numFmtId="4" fontId="53" fillId="42" borderId="388" applyNumberFormat="0" applyProtection="0">
      <alignment horizontal="left" vertical="center" indent="1"/>
    </xf>
    <xf numFmtId="0" fontId="53" fillId="42" borderId="388" applyNumberFormat="0" applyProtection="0">
      <alignment horizontal="left" vertical="top" indent="1"/>
    </xf>
    <xf numFmtId="4" fontId="55" fillId="30"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0" fontId="73" fillId="77" borderId="394" applyNumberFormat="0" applyAlignment="0" applyProtection="0"/>
    <xf numFmtId="4" fontId="60" fillId="46" borderId="388" applyNumberFormat="0" applyProtection="0">
      <alignment horizontal="right" vertical="center"/>
    </xf>
    <xf numFmtId="0" fontId="63" fillId="77" borderId="387" applyNumberFormat="0" applyProtection="0">
      <alignment horizontal="left" vertical="center" indent="1"/>
    </xf>
    <xf numFmtId="0" fontId="63" fillId="93" borderId="387"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63" fillId="93" borderId="387" applyNumberFormat="0" applyProtection="0">
      <alignment horizontal="left" vertical="center" indent="1"/>
    </xf>
    <xf numFmtId="0" fontId="63" fillId="94" borderId="387"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63" fillId="94" borderId="387" applyNumberFormat="0" applyProtection="0">
      <alignment horizontal="left" vertical="center" indent="1"/>
    </xf>
    <xf numFmtId="4" fontId="63" fillId="48" borderId="389" applyNumberFormat="0" applyProtection="0">
      <alignment horizontal="left" vertical="center" indent="1"/>
    </xf>
    <xf numFmtId="4" fontId="63" fillId="48" borderId="389" applyNumberFormat="0" applyProtection="0">
      <alignment horizontal="left" vertical="center" indent="1"/>
    </xf>
    <xf numFmtId="4" fontId="63" fillId="46" borderId="389" applyNumberFormat="0" applyProtection="0">
      <alignment horizontal="left" vertical="center" indent="1"/>
    </xf>
    <xf numFmtId="4" fontId="63" fillId="46" borderId="389" applyNumberFormat="0" applyProtection="0">
      <alignment horizontal="left" vertical="center" indent="1"/>
    </xf>
    <xf numFmtId="4" fontId="63" fillId="48" borderId="387" applyNumberFormat="0" applyProtection="0">
      <alignment horizontal="right" vertical="center"/>
    </xf>
    <xf numFmtId="4" fontId="63" fillId="48" borderId="387"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98" fillId="51" borderId="390" applyNumberFormat="0" applyProtection="0">
      <alignment horizontal="right" vertical="center"/>
    </xf>
    <xf numFmtId="4" fontId="5" fillId="91" borderId="389" applyNumberFormat="0" applyProtection="0">
      <alignment horizontal="left" vertical="center" indent="1"/>
    </xf>
    <xf numFmtId="0" fontId="73" fillId="77" borderId="394" applyNumberFormat="0" applyAlignment="0" applyProtection="0"/>
    <xf numFmtId="0" fontId="74" fillId="78" borderId="387" applyNumberFormat="0" applyAlignment="0" applyProtection="0"/>
    <xf numFmtId="4" fontId="5" fillId="91" borderId="389"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63" fillId="32" borderId="387" applyNumberFormat="0" applyProtection="0">
      <alignment horizontal="right" vertical="center"/>
    </xf>
    <xf numFmtId="4" fontId="63" fillId="32" borderId="387"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36" borderId="387"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63" fillId="34" borderId="387"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97" fillId="42" borderId="387" applyNumberFormat="0" applyProtection="0">
      <alignment vertical="center"/>
    </xf>
    <xf numFmtId="4" fontId="97" fillId="42" borderId="387"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0" fontId="94" fillId="78" borderId="398" applyNumberFormat="0" applyAlignment="0" applyProtection="0"/>
    <xf numFmtId="0" fontId="52" fillId="85" borderId="397" applyNumberForma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 fillId="72" borderId="396" applyNumberFormat="0" applyFont="0" applyAlignment="0" applyProtection="0"/>
    <xf numFmtId="0" fontId="89" fillId="73" borderId="387" applyNumberFormat="0" applyAlignment="0" applyProtection="0"/>
    <xf numFmtId="10" fontId="63" fillId="40" borderId="390" applyNumberFormat="0" applyBorder="0" applyAlignment="0" applyProtection="0"/>
    <xf numFmtId="10" fontId="63" fillId="40" borderId="390" applyNumberFormat="0" applyBorder="0" applyAlignment="0" applyProtection="0"/>
    <xf numFmtId="10" fontId="63" fillId="40" borderId="390" applyNumberFormat="0" applyBorder="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5" fillId="72" borderId="396"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2" fillId="85" borderId="397" applyNumberFormat="0" applyAlignment="0" applyProtection="0"/>
    <xf numFmtId="0" fontId="94" fillId="78" borderId="398" applyNumberFormat="0" applyAlignment="0" applyProtection="0"/>
    <xf numFmtId="4" fontId="53" fillId="41" borderId="388"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53" fillId="42" borderId="388"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53" fillId="42" borderId="388" applyNumberFormat="0" applyProtection="0">
      <alignment horizontal="left" vertical="center" indent="1"/>
    </xf>
    <xf numFmtId="0" fontId="53" fillId="42"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30" borderId="388"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1" borderId="388"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5" borderId="388"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55" fillId="33" borderId="388"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4" borderId="388"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7" borderId="388"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6" borderId="388"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44" borderId="388"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32" borderId="388"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0" fontId="74" fillId="78" borderId="387" applyNumberFormat="0" applyAlignment="0" applyProtection="0"/>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102" fillId="52" borderId="389" applyNumberFormat="0" applyProtection="0">
      <alignment horizontal="left" vertical="center" indent="1"/>
    </xf>
    <xf numFmtId="4" fontId="102" fillId="52" borderId="389" applyNumberFormat="0" applyProtection="0">
      <alignment horizontal="left" vertical="center" indent="1"/>
    </xf>
    <xf numFmtId="4" fontId="60" fillId="46" borderId="388"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63" fillId="77" borderId="387" applyNumberFormat="0" applyProtection="0">
      <alignment horizontal="left" vertical="center" indent="1"/>
    </xf>
    <xf numFmtId="0" fontId="63" fillId="46" borderId="387"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63" fillId="46" borderId="387" applyNumberFormat="0" applyProtection="0">
      <alignment horizontal="left" vertical="center" indent="1"/>
    </xf>
    <xf numFmtId="0" fontId="64" fillId="91" borderId="391" applyBorder="0"/>
    <xf numFmtId="4" fontId="100" fillId="0" borderId="386" applyNumberFormat="0" applyProtection="0">
      <alignment vertical="center"/>
    </xf>
    <xf numFmtId="4" fontId="100" fillId="0" borderId="386"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5" fillId="0" borderId="390"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5" fillId="51" borderId="390" applyNumberFormat="0" applyProtection="0">
      <alignment horizontal="center" vertical="center" wrapTex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2" fillId="52" borderId="389" applyNumberFormat="0" applyProtection="0">
      <alignment horizontal="left" vertical="center" indent="1"/>
    </xf>
    <xf numFmtId="4" fontId="102" fillId="52" borderId="389" applyNumberFormat="0" applyProtection="0">
      <alignment horizontal="left" vertical="center" indent="1"/>
    </xf>
    <xf numFmtId="0" fontId="63" fillId="98" borderId="390"/>
    <xf numFmtId="0" fontId="100" fillId="0" borderId="386"/>
    <xf numFmtId="0" fontId="100" fillId="0" borderId="386"/>
    <xf numFmtId="0" fontId="63" fillId="98" borderId="390"/>
    <xf numFmtId="4" fontId="100" fillId="0" borderId="386" applyNumberFormat="0" applyProtection="0">
      <alignment horizontal="right" vertical="center"/>
    </xf>
    <xf numFmtId="4" fontId="100" fillId="0" borderId="386"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53" fillId="0" borderId="392" applyNumberFormat="0" applyFill="0" applyAlignment="0" applyProtection="0"/>
    <xf numFmtId="0" fontId="79" fillId="0" borderId="393" applyNumberFormat="0" applyFill="0" applyAlignment="0" applyProtection="0"/>
    <xf numFmtId="4" fontId="63" fillId="37" borderId="387" applyNumberFormat="0" applyProtection="0">
      <alignment horizontal="right" vertical="center"/>
    </xf>
    <xf numFmtId="4" fontId="63" fillId="30" borderId="387" applyNumberFormat="0" applyProtection="0">
      <alignment horizontal="right" vertical="center"/>
    </xf>
    <xf numFmtId="4" fontId="97" fillId="42" borderId="387" applyNumberFormat="0" applyProtection="0">
      <alignment vertical="center"/>
    </xf>
    <xf numFmtId="0" fontId="89" fillId="73" borderId="387" applyNumberFormat="0" applyAlignment="0" applyProtection="0"/>
    <xf numFmtId="0" fontId="89" fillId="73" borderId="387" applyNumberFormat="0" applyAlignment="0" applyProtection="0"/>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4" fontId="58" fillId="42" borderId="388" applyNumberFormat="0" applyProtection="0">
      <alignment vertical="center"/>
    </xf>
    <xf numFmtId="4" fontId="58" fillId="42" borderId="388" applyNumberFormat="0" applyProtection="0">
      <alignment vertical="center"/>
    </xf>
    <xf numFmtId="4" fontId="117" fillId="42" borderId="388" applyNumberFormat="0" applyProtection="0">
      <alignment vertical="center"/>
    </xf>
    <xf numFmtId="4" fontId="58" fillId="42" borderId="388" applyNumberFormat="0" applyProtection="0">
      <alignment horizontal="left" vertical="center" indent="1"/>
    </xf>
    <xf numFmtId="4" fontId="58" fillId="42" borderId="388" applyNumberFormat="0" applyProtection="0">
      <alignment horizontal="left" vertical="center" indent="1"/>
    </xf>
    <xf numFmtId="0" fontId="58" fillId="42" borderId="388" applyNumberFormat="0" applyProtection="0">
      <alignment horizontal="left" vertical="top" indent="1"/>
    </xf>
    <xf numFmtId="4" fontId="95" fillId="0" borderId="390" applyNumberFormat="0" applyProtection="0">
      <alignment horizontal="left" vertical="center" indent="1"/>
    </xf>
    <xf numFmtId="4" fontId="95" fillId="104" borderId="388" applyNumberFormat="0" applyProtection="0">
      <alignment horizontal="right" vertical="center"/>
    </xf>
    <xf numFmtId="4" fontId="95" fillId="105" borderId="388" applyNumberFormat="0" applyProtection="0">
      <alignment horizontal="right" vertical="center"/>
    </xf>
    <xf numFmtId="4" fontId="95" fillId="106" borderId="388" applyNumberFormat="0" applyProtection="0">
      <alignment horizontal="right" vertical="center"/>
    </xf>
    <xf numFmtId="4" fontId="95" fillId="100" borderId="388" applyNumberFormat="0" applyProtection="0">
      <alignment horizontal="right" vertical="center"/>
    </xf>
    <xf numFmtId="4" fontId="95" fillId="107" borderId="388" applyNumberFormat="0" applyProtection="0">
      <alignment horizontal="right" vertical="center"/>
    </xf>
    <xf numFmtId="4" fontId="95" fillId="108" borderId="388" applyNumberFormat="0" applyProtection="0">
      <alignment horizontal="right" vertical="center"/>
    </xf>
    <xf numFmtId="4" fontId="95" fillId="109" borderId="388" applyNumberFormat="0" applyProtection="0">
      <alignment horizontal="right" vertical="center"/>
    </xf>
    <xf numFmtId="4" fontId="95" fillId="110" borderId="388" applyNumberFormat="0" applyProtection="0">
      <alignment horizontal="right" vertical="center"/>
    </xf>
    <xf numFmtId="4" fontId="95" fillId="102" borderId="388" applyNumberFormat="0" applyProtection="0">
      <alignment horizontal="right" vertical="center"/>
    </xf>
    <xf numFmtId="4" fontId="95" fillId="0" borderId="390" applyNumberFormat="0" applyProtection="0">
      <alignment horizontal="left" vertical="center" indent="1"/>
    </xf>
    <xf numFmtId="0" fontId="64" fillId="0" borderId="389" applyNumberFormat="0" applyProtection="0">
      <alignment horizontal="left" vertical="center" indent="1"/>
    </xf>
    <xf numFmtId="0" fontId="64" fillId="0" borderId="389" applyNumberFormat="0" applyProtection="0">
      <alignment horizontal="left" vertical="center" indent="1"/>
    </xf>
    <xf numFmtId="0" fontId="63" fillId="47" borderId="388" applyNumberFormat="0" applyProtection="0">
      <alignment horizontal="left" vertical="top" indent="1"/>
    </xf>
    <xf numFmtId="0" fontId="64" fillId="0" borderId="390" applyNumberFormat="0" applyProtection="0">
      <alignment horizontal="left" vertical="center" indent="1"/>
    </xf>
    <xf numFmtId="0" fontId="64" fillId="0" borderId="390" applyNumberFormat="0" applyProtection="0">
      <alignment horizontal="left" vertical="center" indent="1"/>
    </xf>
    <xf numFmtId="0" fontId="63" fillId="43" borderId="388" applyNumberFormat="0" applyProtection="0">
      <alignment horizontal="left" vertical="top" indent="1"/>
    </xf>
    <xf numFmtId="0" fontId="64" fillId="0" borderId="390" applyNumberFormat="0" applyProtection="0">
      <alignment horizontal="left" vertical="center" indent="1"/>
    </xf>
    <xf numFmtId="0" fontId="63" fillId="49" borderId="388" applyNumberFormat="0" applyProtection="0">
      <alignment horizontal="left" vertical="top" indent="1"/>
    </xf>
    <xf numFmtId="0" fontId="64" fillId="0" borderId="390" applyNumberFormat="0" applyProtection="0">
      <alignment horizontal="left" vertical="center" indent="1"/>
    </xf>
    <xf numFmtId="0" fontId="63" fillId="50" borderId="388" applyNumberFormat="0" applyProtection="0">
      <alignment horizontal="left" vertical="top" indent="1"/>
    </xf>
    <xf numFmtId="4" fontId="95" fillId="40" borderId="388" applyNumberFormat="0" applyProtection="0">
      <alignment vertical="center"/>
    </xf>
    <xf numFmtId="4" fontId="96" fillId="40" borderId="388" applyNumberFormat="0" applyProtection="0">
      <alignment vertical="center"/>
    </xf>
    <xf numFmtId="4" fontId="95" fillId="40" borderId="388" applyNumberFormat="0" applyProtection="0">
      <alignment horizontal="left" vertical="center" indent="1"/>
    </xf>
    <xf numFmtId="0" fontId="95" fillId="40" borderId="388" applyNumberFormat="0" applyProtection="0">
      <alignment horizontal="left" vertical="top" indent="1"/>
    </xf>
    <xf numFmtId="4" fontId="96" fillId="50" borderId="388" applyNumberFormat="0" applyProtection="0">
      <alignment horizontal="right" vertical="center"/>
    </xf>
    <xf numFmtId="4" fontId="118" fillId="0" borderId="390" applyNumberFormat="0" applyProtection="0">
      <alignment horizontal="center" vertical="center" wrapText="1"/>
    </xf>
    <xf numFmtId="4" fontId="118" fillId="0" borderId="390" applyNumberFormat="0" applyProtection="0">
      <alignment horizontal="center" vertical="center" wrapText="1"/>
    </xf>
    <xf numFmtId="0" fontId="95" fillId="0" borderId="390" applyNumberFormat="0" applyProtection="0">
      <alignment horizontal="center" vertical="center" wrapText="1"/>
    </xf>
    <xf numFmtId="0" fontId="58" fillId="0" borderId="390" applyNumberFormat="0" applyProtection="0">
      <alignment horizontal="center" vertical="center" wrapText="1"/>
    </xf>
    <xf numFmtId="0" fontId="95" fillId="0" borderId="390" applyNumberFormat="0" applyProtection="0">
      <alignment horizontal="center" vertical="center" wrapText="1"/>
    </xf>
    <xf numFmtId="4" fontId="103" fillId="0" borderId="390" applyNumberFormat="0" applyProtection="0">
      <alignment horizontal="left" vertical="center" indent="1"/>
    </xf>
    <xf numFmtId="4" fontId="119" fillId="50" borderId="388" applyNumberFormat="0" applyProtection="0">
      <alignment horizontal="right" vertical="center"/>
    </xf>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4" fontId="58" fillId="42" borderId="388" applyNumberFormat="0" applyProtection="0">
      <alignment vertical="center"/>
    </xf>
    <xf numFmtId="4" fontId="95" fillId="92" borderId="386" applyNumberFormat="0" applyProtection="0">
      <alignment horizontal="left" vertical="center" indent="1"/>
    </xf>
    <xf numFmtId="4" fontId="99" fillId="93" borderId="386" applyNumberFormat="0" applyProtection="0">
      <alignment horizontal="left" vertical="center" indent="1"/>
    </xf>
    <xf numFmtId="0" fontId="5" fillId="96" borderId="390" applyNumberFormat="0">
      <protection locked="0"/>
    </xf>
    <xf numFmtId="0" fontId="5" fillId="96" borderId="390" applyNumberFormat="0">
      <protection locked="0"/>
    </xf>
    <xf numFmtId="0" fontId="95" fillId="48" borderId="388" applyNumberFormat="0" applyProtection="0">
      <alignment horizontal="left" vertical="top" indent="1"/>
    </xf>
    <xf numFmtId="0" fontId="63" fillId="98" borderId="390"/>
    <xf numFmtId="0" fontId="63" fillId="98" borderId="390"/>
    <xf numFmtId="4" fontId="63" fillId="42" borderId="387" applyNumberFormat="0" applyProtection="0">
      <alignment horizontal="left" vertical="center" indent="1"/>
    </xf>
    <xf numFmtId="4" fontId="63" fillId="42" borderId="387" applyNumberFormat="0" applyProtection="0">
      <alignment horizontal="left" vertical="center" indent="1"/>
    </xf>
    <xf numFmtId="0" fontId="63" fillId="72" borderId="387" applyNumberFormat="0" applyFont="0" applyAlignment="0" applyProtection="0"/>
    <xf numFmtId="4" fontId="55" fillId="32" borderId="388" applyNumberFormat="0" applyProtection="0">
      <alignment horizontal="right" vertical="center"/>
    </xf>
    <xf numFmtId="4" fontId="55" fillId="32" borderId="388"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55" fillId="32" borderId="388" applyNumberFormat="0" applyProtection="0">
      <alignment horizontal="right" vertical="center"/>
    </xf>
    <xf numFmtId="4" fontId="55" fillId="32" borderId="388" applyNumberFormat="0" applyProtection="0">
      <alignment horizontal="right" vertical="center"/>
    </xf>
    <xf numFmtId="4" fontId="58" fillId="90" borderId="386" applyNumberFormat="0" applyProtection="0">
      <alignment horizontal="left" vertical="center" indent="1"/>
    </xf>
    <xf numFmtId="4" fontId="58" fillId="90" borderId="386" applyNumberFormat="0" applyProtection="0">
      <alignment horizontal="left" vertical="center" indent="1"/>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95" fillId="0" borderId="390" applyNumberFormat="0" applyProtection="0">
      <alignment horizontal="right" vertical="center"/>
    </xf>
    <xf numFmtId="4" fontId="95" fillId="0" borderId="390"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55" fillId="48" borderId="388" applyNumberFormat="0" applyProtection="0">
      <alignment horizontal="right" vertical="center"/>
    </xf>
    <xf numFmtId="4" fontId="55" fillId="48" borderId="388" applyNumberFormat="0" applyProtection="0">
      <alignment horizontal="right" vertical="center"/>
    </xf>
    <xf numFmtId="4" fontId="63" fillId="46" borderId="389" applyNumberFormat="0" applyProtection="0">
      <alignment horizontal="left" vertical="center" indent="1"/>
    </xf>
    <xf numFmtId="4" fontId="63" fillId="46" borderId="389" applyNumberFormat="0" applyProtection="0">
      <alignment horizontal="left" vertical="center" indent="1"/>
    </xf>
    <xf numFmtId="4" fontId="63" fillId="48" borderId="389" applyNumberFormat="0" applyProtection="0">
      <alignment horizontal="left" vertical="center" indent="1"/>
    </xf>
    <xf numFmtId="4" fontId="63" fillId="48" borderId="389"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96" borderId="390" applyNumberFormat="0">
      <protection locked="0"/>
    </xf>
    <xf numFmtId="0" fontId="5" fillId="96" borderId="390" applyNumberFormat="0">
      <protection locked="0"/>
    </xf>
    <xf numFmtId="0" fontId="5" fillId="96" borderId="390" applyNumberFormat="0">
      <protection locked="0"/>
    </xf>
    <xf numFmtId="0" fontId="5" fillId="96" borderId="390" applyNumberFormat="0">
      <protection locked="0"/>
    </xf>
    <xf numFmtId="0" fontId="64" fillId="91" borderId="391" applyBorder="0"/>
    <xf numFmtId="4" fontId="55" fillId="40" borderId="388" applyNumberFormat="0" applyProtection="0">
      <alignment vertical="center"/>
    </xf>
    <xf numFmtId="4" fontId="55" fillId="40"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55" fillId="40" borderId="388" applyNumberFormat="0" applyProtection="0">
      <alignment vertical="center"/>
    </xf>
    <xf numFmtId="4" fontId="55" fillId="40" borderId="388" applyNumberFormat="0" applyProtection="0">
      <alignment vertical="center"/>
    </xf>
    <xf numFmtId="4" fontId="57" fillId="40" borderId="388" applyNumberFormat="0" applyProtection="0">
      <alignment vertical="center"/>
    </xf>
    <xf numFmtId="4" fontId="57" fillId="40" borderId="388"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57" fillId="40" borderId="388" applyNumberFormat="0" applyProtection="0">
      <alignment vertical="center"/>
    </xf>
    <xf numFmtId="4" fontId="57" fillId="40" borderId="388" applyNumberFormat="0" applyProtection="0">
      <alignment vertical="center"/>
    </xf>
    <xf numFmtId="4" fontId="55" fillId="40" borderId="388" applyNumberFormat="0" applyProtection="0">
      <alignment horizontal="left" vertical="center" indent="1"/>
    </xf>
    <xf numFmtId="4" fontId="55" fillId="40"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55" fillId="40" borderId="388" applyNumberFormat="0" applyProtection="0">
      <alignment horizontal="left" vertical="center" indent="1"/>
    </xf>
    <xf numFmtId="4" fontId="55" fillId="40" borderId="388" applyNumberFormat="0" applyProtection="0">
      <alignment horizontal="left" vertical="center" indent="1"/>
    </xf>
    <xf numFmtId="0" fontId="55" fillId="40" borderId="388" applyNumberFormat="0" applyProtection="0">
      <alignment horizontal="left" vertical="top" indent="1"/>
    </xf>
    <xf numFmtId="0" fontId="55" fillId="40"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55" fillId="40" borderId="388" applyNumberFormat="0" applyProtection="0">
      <alignment horizontal="left" vertical="top" indent="1"/>
    </xf>
    <xf numFmtId="0" fontId="55" fillId="40" borderId="388" applyNumberFormat="0" applyProtection="0">
      <alignment horizontal="left" vertical="top" indent="1"/>
    </xf>
    <xf numFmtId="4" fontId="55" fillId="46" borderId="388" applyNumberFormat="0" applyProtection="0">
      <alignment horizontal="right" vertical="center"/>
    </xf>
    <xf numFmtId="4" fontId="95" fillId="0" borderId="390" applyNumberFormat="0" applyProtection="0">
      <alignment horizontal="right" vertical="center"/>
    </xf>
    <xf numFmtId="4" fontId="95" fillId="0" borderId="390"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57" fillId="46" borderId="388" applyNumberFormat="0" applyProtection="0">
      <alignment horizontal="right" vertical="center"/>
    </xf>
    <xf numFmtId="4" fontId="57" fillId="46" borderId="388"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57" fillId="46" borderId="388" applyNumberFormat="0" applyProtection="0">
      <alignment horizontal="right" vertical="center"/>
    </xf>
    <xf numFmtId="4" fontId="57" fillId="46" borderId="388" applyNumberFormat="0" applyProtection="0">
      <alignment horizontal="right" vertical="center"/>
    </xf>
    <xf numFmtId="4" fontId="95" fillId="51" borderId="390" applyNumberFormat="0" applyProtection="0">
      <alignment horizontal="center" vertical="center" wrapText="1"/>
    </xf>
    <xf numFmtId="4" fontId="95" fillId="51" borderId="390" applyNumberFormat="0" applyProtection="0">
      <alignment horizontal="center" vertical="center" wrapTex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0" fontId="55" fillId="43" borderId="388" applyNumberFormat="0" applyProtection="0">
      <alignment horizontal="left" vertical="top" indent="1"/>
    </xf>
    <xf numFmtId="0" fontId="55" fillId="43" borderId="388" applyNumberFormat="0" applyProtection="0">
      <alignment horizontal="left" vertical="top" indent="1"/>
    </xf>
    <xf numFmtId="0" fontId="55" fillId="43" borderId="388" applyNumberFormat="0" applyProtection="0">
      <alignment horizontal="right" vertical="top"/>
    </xf>
    <xf numFmtId="0" fontId="55" fillId="43" borderId="388" applyNumberFormat="0" applyProtection="0">
      <alignment horizontal="right" vertical="top"/>
    </xf>
    <xf numFmtId="0" fontId="95" fillId="48" borderId="388" applyNumberFormat="0" applyProtection="0">
      <alignment horizontal="left" vertical="top" indent="1"/>
    </xf>
    <xf numFmtId="0" fontId="95" fillId="48" borderId="388" applyNumberFormat="0" applyProtection="0">
      <alignment horizontal="left" vertical="top" indent="1"/>
    </xf>
    <xf numFmtId="0" fontId="53" fillId="43" borderId="388" applyNumberFormat="0" applyProtection="0">
      <alignment horizontal="left" vertical="top" indent="1"/>
    </xf>
    <xf numFmtId="0" fontId="53" fillId="43" borderId="388" applyNumberFormat="0" applyProtection="0">
      <alignment horizontal="left" vertical="top" indent="1"/>
    </xf>
    <xf numFmtId="0" fontId="55" fillId="43" borderId="388" applyNumberFormat="0" applyProtection="0">
      <alignment horizontal="right" vertical="top"/>
    </xf>
    <xf numFmtId="0" fontId="55" fillId="43" borderId="388" applyNumberFormat="0" applyProtection="0">
      <alignment horizontal="right"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2" fillId="52" borderId="389" applyNumberFormat="0" applyProtection="0">
      <alignment horizontal="left" vertical="center" indent="1"/>
    </xf>
    <xf numFmtId="4" fontId="102" fillId="52" borderId="389" applyNumberFormat="0" applyProtection="0">
      <alignment horizontal="left" vertical="center" indent="1"/>
    </xf>
    <xf numFmtId="0" fontId="100" fillId="0" borderId="386"/>
    <xf numFmtId="0" fontId="100" fillId="0" borderId="386"/>
    <xf numFmtId="0" fontId="100" fillId="0" borderId="386"/>
    <xf numFmtId="0" fontId="100" fillId="0" borderId="386"/>
    <xf numFmtId="4" fontId="60" fillId="46" borderId="388" applyNumberFormat="0" applyProtection="0">
      <alignment horizontal="right" vertical="center"/>
    </xf>
    <xf numFmtId="4" fontId="60" fillId="46" borderId="388" applyNumberFormat="0" applyProtection="0">
      <alignment horizontal="right" vertical="center"/>
    </xf>
    <xf numFmtId="4" fontId="100" fillId="0" borderId="386" applyNumberFormat="0" applyProtection="0">
      <alignment horizontal="right" vertical="center"/>
    </xf>
    <xf numFmtId="4" fontId="100" fillId="0" borderId="386" applyNumberFormat="0" applyProtection="0">
      <alignment horizontal="right" vertical="center"/>
    </xf>
    <xf numFmtId="4" fontId="100" fillId="0" borderId="386" applyNumberFormat="0" applyProtection="0">
      <alignment horizontal="right" vertical="center"/>
    </xf>
    <xf numFmtId="4" fontId="100" fillId="0" borderId="386"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60" fillId="46" borderId="388" applyNumberFormat="0" applyProtection="0">
      <alignment horizontal="right" vertical="center"/>
    </xf>
    <xf numFmtId="4" fontId="60" fillId="46" borderId="388" applyNumberFormat="0" applyProtection="0">
      <alignment horizontal="right" vertical="center"/>
    </xf>
    <xf numFmtId="0" fontId="53" fillId="0" borderId="392" applyNumberFormat="0" applyFill="0" applyAlignment="0" applyProtection="0"/>
    <xf numFmtId="0" fontId="79" fillId="0" borderId="393" applyNumberFormat="0" applyFill="0" applyAlignment="0" applyProtection="0"/>
    <xf numFmtId="4" fontId="5" fillId="91" borderId="389" applyNumberFormat="0" applyProtection="0">
      <alignment horizontal="left" vertical="center" indent="1"/>
    </xf>
    <xf numFmtId="4" fontId="58" fillId="90" borderId="386" applyNumberFormat="0" applyProtection="0">
      <alignment horizontal="left" vertical="center" indent="1"/>
    </xf>
    <xf numFmtId="4" fontId="5" fillId="91" borderId="389" applyNumberFormat="0" applyProtection="0">
      <alignment horizontal="left" vertical="center" indent="1"/>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8" fillId="90" borderId="386" applyNumberFormat="0" applyProtection="0">
      <alignment horizontal="left" vertical="center" indent="1"/>
    </xf>
    <xf numFmtId="4" fontId="95" fillId="44" borderId="386" applyNumberFormat="0" applyProtection="0">
      <alignment horizontal="right" vertical="center"/>
    </xf>
    <xf numFmtId="4" fontId="95" fillId="44" borderId="386" applyNumberFormat="0" applyProtection="0">
      <alignment horizontal="right" vertical="center"/>
    </xf>
    <xf numFmtId="4" fontId="63" fillId="36" borderId="387" applyNumberFormat="0" applyProtection="0">
      <alignment horizontal="right" vertical="center"/>
    </xf>
    <xf numFmtId="4" fontId="63" fillId="34" borderId="387" applyNumberFormat="0" applyProtection="0">
      <alignment horizontal="right" vertical="center"/>
    </xf>
    <xf numFmtId="10" fontId="63" fillId="40" borderId="390" applyNumberFormat="0" applyBorder="0" applyAlignment="0" applyProtection="0"/>
    <xf numFmtId="4" fontId="53" fillId="41" borderId="388" applyNumberFormat="0" applyProtection="0">
      <alignment vertical="center"/>
    </xf>
    <xf numFmtId="4" fontId="56" fillId="42" borderId="388" applyNumberFormat="0" applyProtection="0">
      <alignment vertical="center"/>
    </xf>
    <xf numFmtId="4" fontId="53" fillId="42" borderId="388" applyNumberFormat="0" applyProtection="0">
      <alignment horizontal="left" vertical="center" indent="1"/>
    </xf>
    <xf numFmtId="0" fontId="53" fillId="42" borderId="388" applyNumberFormat="0" applyProtection="0">
      <alignment horizontal="left" vertical="top" indent="1"/>
    </xf>
    <xf numFmtId="4" fontId="55" fillId="30"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0" fontId="73" fillId="77" borderId="394" applyNumberFormat="0" applyAlignment="0" applyProtection="0"/>
    <xf numFmtId="4" fontId="60" fillId="46" borderId="388" applyNumberFormat="0" applyProtection="0">
      <alignment horizontal="right" vertical="center"/>
    </xf>
    <xf numFmtId="0" fontId="63" fillId="77" borderId="387" applyNumberFormat="0" applyProtection="0">
      <alignment horizontal="left" vertical="center" indent="1"/>
    </xf>
    <xf numFmtId="0" fontId="63" fillId="93" borderId="387"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63" fillId="93" borderId="387" applyNumberFormat="0" applyProtection="0">
      <alignment horizontal="left" vertical="center" indent="1"/>
    </xf>
    <xf numFmtId="0" fontId="63" fillId="94" borderId="387"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63" fillId="94" borderId="387" applyNumberFormat="0" applyProtection="0">
      <alignment horizontal="left" vertical="center" indent="1"/>
    </xf>
    <xf numFmtId="4" fontId="63" fillId="48" borderId="389" applyNumberFormat="0" applyProtection="0">
      <alignment horizontal="left" vertical="center" indent="1"/>
    </xf>
    <xf numFmtId="4" fontId="63" fillId="48" borderId="389" applyNumberFormat="0" applyProtection="0">
      <alignment horizontal="left" vertical="center" indent="1"/>
    </xf>
    <xf numFmtId="4" fontId="63" fillId="46" borderId="389" applyNumberFormat="0" applyProtection="0">
      <alignment horizontal="left" vertical="center" indent="1"/>
    </xf>
    <xf numFmtId="4" fontId="63" fillId="46" borderId="389" applyNumberFormat="0" applyProtection="0">
      <alignment horizontal="left" vertical="center" indent="1"/>
    </xf>
    <xf numFmtId="4" fontId="63" fillId="48" borderId="387" applyNumberFormat="0" applyProtection="0">
      <alignment horizontal="right" vertical="center"/>
    </xf>
    <xf numFmtId="4" fontId="63" fillId="48" borderId="387"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98" fillId="51" borderId="390" applyNumberFormat="0" applyProtection="0">
      <alignment horizontal="right" vertical="center"/>
    </xf>
    <xf numFmtId="4" fontId="5" fillId="91" borderId="389" applyNumberFormat="0" applyProtection="0">
      <alignment horizontal="left" vertical="center" indent="1"/>
    </xf>
    <xf numFmtId="0" fontId="73" fillId="77" borderId="394" applyNumberFormat="0" applyAlignment="0" applyProtection="0"/>
    <xf numFmtId="0" fontId="74" fillId="78" borderId="387" applyNumberFormat="0" applyAlignment="0" applyProtection="0"/>
    <xf numFmtId="4" fontId="5" fillId="91" borderId="389"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63" fillId="32" borderId="387" applyNumberFormat="0" applyProtection="0">
      <alignment horizontal="right" vertical="center"/>
    </xf>
    <xf numFmtId="4" fontId="63" fillId="32" borderId="387"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36" borderId="387"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63" fillId="34" borderId="387"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97" fillId="42" borderId="387" applyNumberFormat="0" applyProtection="0">
      <alignment vertical="center"/>
    </xf>
    <xf numFmtId="4" fontId="97" fillId="42" borderId="387"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0" fontId="94" fillId="78" borderId="398" applyNumberFormat="0" applyAlignment="0" applyProtection="0"/>
    <xf numFmtId="0" fontId="52" fillId="85" borderId="397" applyNumberForma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 fillId="72" borderId="396" applyNumberFormat="0" applyFont="0" applyAlignment="0" applyProtection="0"/>
    <xf numFmtId="10" fontId="63" fillId="40" borderId="390" applyNumberFormat="0" applyBorder="0" applyAlignment="0" applyProtection="0"/>
    <xf numFmtId="10" fontId="63" fillId="40" borderId="390" applyNumberFormat="0" applyBorder="0" applyAlignment="0" applyProtection="0"/>
    <xf numFmtId="10" fontId="63" fillId="40" borderId="390" applyNumberFormat="0" applyBorder="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5" fillId="72" borderId="396"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2" fillId="85" borderId="397" applyNumberFormat="0" applyAlignment="0" applyProtection="0"/>
    <xf numFmtId="0" fontId="94" fillId="78" borderId="398" applyNumberFormat="0" applyAlignment="0" applyProtection="0"/>
    <xf numFmtId="4" fontId="53" fillId="41" borderId="388"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53" fillId="42" borderId="388"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53" fillId="42" borderId="388" applyNumberFormat="0" applyProtection="0">
      <alignment horizontal="left" vertical="center" indent="1"/>
    </xf>
    <xf numFmtId="0" fontId="53" fillId="42"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30" borderId="388"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1" borderId="388"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5" borderId="388"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55" fillId="33" borderId="388"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4" borderId="388"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7" borderId="388"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6" borderId="388"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44" borderId="388"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32" borderId="388"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0" fontId="74" fillId="78" borderId="387" applyNumberFormat="0" applyAlignment="0" applyProtection="0"/>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102" fillId="52" borderId="389" applyNumberFormat="0" applyProtection="0">
      <alignment horizontal="left" vertical="center" indent="1"/>
    </xf>
    <xf numFmtId="4" fontId="102" fillId="52" borderId="389" applyNumberFormat="0" applyProtection="0">
      <alignment horizontal="left" vertical="center" indent="1"/>
    </xf>
    <xf numFmtId="4" fontId="60" fillId="46" borderId="388"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63" fillId="77" borderId="387" applyNumberFormat="0" applyProtection="0">
      <alignment horizontal="left" vertical="center" indent="1"/>
    </xf>
    <xf numFmtId="0" fontId="63" fillId="46" borderId="387"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63" fillId="46" borderId="387" applyNumberFormat="0" applyProtection="0">
      <alignment horizontal="left" vertical="center" indent="1"/>
    </xf>
    <xf numFmtId="0" fontId="64" fillId="91" borderId="391" applyBorder="0"/>
    <xf numFmtId="4" fontId="100" fillId="0" borderId="386" applyNumberFormat="0" applyProtection="0">
      <alignment vertical="center"/>
    </xf>
    <xf numFmtId="4" fontId="100" fillId="0" borderId="386"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5" fillId="0" borderId="390"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5" fillId="51" borderId="390" applyNumberFormat="0" applyProtection="0">
      <alignment horizontal="center" vertical="center" wrapTex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2" fillId="52" borderId="389" applyNumberFormat="0" applyProtection="0">
      <alignment horizontal="left" vertical="center" indent="1"/>
    </xf>
    <xf numFmtId="4" fontId="102" fillId="52" borderId="389" applyNumberFormat="0" applyProtection="0">
      <alignment horizontal="left" vertical="center" indent="1"/>
    </xf>
    <xf numFmtId="0" fontId="63" fillId="98" borderId="390"/>
    <xf numFmtId="0" fontId="100" fillId="0" borderId="386"/>
    <xf numFmtId="0" fontId="100" fillId="0" borderId="386"/>
    <xf numFmtId="0" fontId="63" fillId="98" borderId="390"/>
    <xf numFmtId="4" fontId="100" fillId="0" borderId="386" applyNumberFormat="0" applyProtection="0">
      <alignment horizontal="right" vertical="center"/>
    </xf>
    <xf numFmtId="4" fontId="100" fillId="0" borderId="386"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53" fillId="0" borderId="392" applyNumberFormat="0" applyFill="0" applyAlignment="0" applyProtection="0"/>
    <xf numFmtId="0" fontId="79" fillId="0" borderId="393" applyNumberFormat="0" applyFill="0" applyAlignment="0" applyProtection="0"/>
    <xf numFmtId="4" fontId="53" fillId="42" borderId="388" applyNumberFormat="0" applyProtection="0">
      <alignment horizontal="left" vertical="center" indent="1"/>
    </xf>
    <xf numFmtId="0" fontId="52" fillId="85" borderId="397" applyNumberFormat="0" applyAlignment="0" applyProtection="0"/>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4" fontId="58" fillId="42" borderId="388" applyNumberFormat="0" applyProtection="0">
      <alignment vertical="center"/>
    </xf>
    <xf numFmtId="4" fontId="58" fillId="42" borderId="388" applyNumberFormat="0" applyProtection="0">
      <alignment vertical="center"/>
    </xf>
    <xf numFmtId="4" fontId="117" fillId="42" borderId="388" applyNumberFormat="0" applyProtection="0">
      <alignment vertical="center"/>
    </xf>
    <xf numFmtId="4" fontId="58" fillId="42" borderId="388" applyNumberFormat="0" applyProtection="0">
      <alignment horizontal="left" vertical="center" indent="1"/>
    </xf>
    <xf numFmtId="4" fontId="58" fillId="42" borderId="388" applyNumberFormat="0" applyProtection="0">
      <alignment horizontal="left" vertical="center" indent="1"/>
    </xf>
    <xf numFmtId="0" fontId="58" fillId="42" borderId="388" applyNumberFormat="0" applyProtection="0">
      <alignment horizontal="left" vertical="top" indent="1"/>
    </xf>
    <xf numFmtId="4" fontId="95" fillId="0" borderId="390" applyNumberFormat="0" applyProtection="0">
      <alignment horizontal="left" vertical="center" indent="1"/>
    </xf>
    <xf numFmtId="4" fontId="95" fillId="104" borderId="388" applyNumberFormat="0" applyProtection="0">
      <alignment horizontal="right" vertical="center"/>
    </xf>
    <xf numFmtId="4" fontId="95" fillId="105" borderId="388" applyNumberFormat="0" applyProtection="0">
      <alignment horizontal="right" vertical="center"/>
    </xf>
    <xf numFmtId="4" fontId="95" fillId="106" borderId="388" applyNumberFormat="0" applyProtection="0">
      <alignment horizontal="right" vertical="center"/>
    </xf>
    <xf numFmtId="4" fontId="95" fillId="100" borderId="388" applyNumberFormat="0" applyProtection="0">
      <alignment horizontal="right" vertical="center"/>
    </xf>
    <xf numFmtId="4" fontId="95" fillId="107" borderId="388" applyNumberFormat="0" applyProtection="0">
      <alignment horizontal="right" vertical="center"/>
    </xf>
    <xf numFmtId="4" fontId="95" fillId="108" borderId="388" applyNumberFormat="0" applyProtection="0">
      <alignment horizontal="right" vertical="center"/>
    </xf>
    <xf numFmtId="4" fontId="95" fillId="109" borderId="388" applyNumberFormat="0" applyProtection="0">
      <alignment horizontal="right" vertical="center"/>
    </xf>
    <xf numFmtId="4" fontId="95" fillId="110" borderId="388" applyNumberFormat="0" applyProtection="0">
      <alignment horizontal="right" vertical="center"/>
    </xf>
    <xf numFmtId="4" fontId="95" fillId="102" borderId="388" applyNumberFormat="0" applyProtection="0">
      <alignment horizontal="right" vertical="center"/>
    </xf>
    <xf numFmtId="4" fontId="95" fillId="0" borderId="390" applyNumberFormat="0" applyProtection="0">
      <alignment horizontal="left" vertical="center" indent="1"/>
    </xf>
    <xf numFmtId="0" fontId="64" fillId="0" borderId="389" applyNumberFormat="0" applyProtection="0">
      <alignment horizontal="left" vertical="center" indent="1"/>
    </xf>
    <xf numFmtId="0" fontId="64" fillId="0" borderId="389" applyNumberFormat="0" applyProtection="0">
      <alignment horizontal="left" vertical="center" indent="1"/>
    </xf>
    <xf numFmtId="0" fontId="63" fillId="47" borderId="388" applyNumberFormat="0" applyProtection="0">
      <alignment horizontal="left" vertical="top" indent="1"/>
    </xf>
    <xf numFmtId="0" fontId="64" fillId="0" borderId="390" applyNumberFormat="0" applyProtection="0">
      <alignment horizontal="left" vertical="center" indent="1"/>
    </xf>
    <xf numFmtId="0" fontId="64" fillId="0" borderId="390" applyNumberFormat="0" applyProtection="0">
      <alignment horizontal="left" vertical="center" indent="1"/>
    </xf>
    <xf numFmtId="0" fontId="63" fillId="43" borderId="388" applyNumberFormat="0" applyProtection="0">
      <alignment horizontal="left" vertical="top" indent="1"/>
    </xf>
    <xf numFmtId="0" fontId="64" fillId="0" borderId="390" applyNumberFormat="0" applyProtection="0">
      <alignment horizontal="left" vertical="center" indent="1"/>
    </xf>
    <xf numFmtId="0" fontId="63" fillId="49" borderId="388" applyNumberFormat="0" applyProtection="0">
      <alignment horizontal="left" vertical="top" indent="1"/>
    </xf>
    <xf numFmtId="0" fontId="64" fillId="0" borderId="390" applyNumberFormat="0" applyProtection="0">
      <alignment horizontal="left" vertical="center" indent="1"/>
    </xf>
    <xf numFmtId="0" fontId="63" fillId="50" borderId="388" applyNumberFormat="0" applyProtection="0">
      <alignment horizontal="left" vertical="top" indent="1"/>
    </xf>
    <xf numFmtId="4" fontId="95" fillId="40" borderId="388" applyNumberFormat="0" applyProtection="0">
      <alignment vertical="center"/>
    </xf>
    <xf numFmtId="4" fontId="96" fillId="40" borderId="388" applyNumberFormat="0" applyProtection="0">
      <alignment vertical="center"/>
    </xf>
    <xf numFmtId="4" fontId="95" fillId="40" borderId="388" applyNumberFormat="0" applyProtection="0">
      <alignment horizontal="left" vertical="center" indent="1"/>
    </xf>
    <xf numFmtId="0" fontId="95" fillId="40" borderId="388" applyNumberFormat="0" applyProtection="0">
      <alignment horizontal="left" vertical="top" indent="1"/>
    </xf>
    <xf numFmtId="4" fontId="96" fillId="50" borderId="388" applyNumberFormat="0" applyProtection="0">
      <alignment horizontal="right" vertical="center"/>
    </xf>
    <xf numFmtId="4" fontId="118" fillId="0" borderId="390" applyNumberFormat="0" applyProtection="0">
      <alignment horizontal="center" vertical="center" wrapText="1"/>
    </xf>
    <xf numFmtId="4" fontId="118" fillId="0" borderId="390" applyNumberFormat="0" applyProtection="0">
      <alignment horizontal="center" vertical="center" wrapText="1"/>
    </xf>
    <xf numFmtId="0" fontId="95" fillId="0" borderId="390" applyNumberFormat="0" applyProtection="0">
      <alignment horizontal="center" vertical="center" wrapText="1"/>
    </xf>
    <xf numFmtId="0" fontId="58" fillId="0" borderId="390" applyNumberFormat="0" applyProtection="0">
      <alignment horizontal="center" vertical="center" wrapText="1"/>
    </xf>
    <xf numFmtId="0" fontId="95" fillId="0" borderId="390" applyNumberFormat="0" applyProtection="0">
      <alignment horizontal="center" vertical="center" wrapText="1"/>
    </xf>
    <xf numFmtId="4" fontId="103" fillId="0" borderId="390" applyNumberFormat="0" applyProtection="0">
      <alignment horizontal="left" vertical="center" indent="1"/>
    </xf>
    <xf numFmtId="4" fontId="119" fillId="50" borderId="388" applyNumberFormat="0" applyProtection="0">
      <alignment horizontal="right" vertical="center"/>
    </xf>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4" fontId="95" fillId="92" borderId="386" applyNumberFormat="0" applyProtection="0">
      <alignment horizontal="left" vertical="center" indent="1"/>
    </xf>
    <xf numFmtId="4" fontId="99" fillId="93" borderId="386" applyNumberFormat="0" applyProtection="0">
      <alignment horizontal="left" vertical="center" indent="1"/>
    </xf>
    <xf numFmtId="0" fontId="5" fillId="96" borderId="390" applyNumberFormat="0">
      <protection locked="0"/>
    </xf>
    <xf numFmtId="0" fontId="5" fillId="96" borderId="390" applyNumberFormat="0">
      <protection locked="0"/>
    </xf>
    <xf numFmtId="0" fontId="95" fillId="48" borderId="388" applyNumberFormat="0" applyProtection="0">
      <alignment horizontal="left" vertical="top" indent="1"/>
    </xf>
    <xf numFmtId="0" fontId="63" fillId="98" borderId="390"/>
    <xf numFmtId="0" fontId="63" fillId="98" borderId="390"/>
    <xf numFmtId="4" fontId="63" fillId="30" borderId="387"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0" borderId="388" applyNumberFormat="0" applyProtection="0">
      <alignment horizontal="right" vertical="center"/>
    </xf>
    <xf numFmtId="4" fontId="55" fillId="30" borderId="388" applyNumberFormat="0" applyProtection="0">
      <alignment horizontal="right" vertical="center"/>
    </xf>
    <xf numFmtId="4" fontId="55" fillId="31" borderId="388" applyNumberFormat="0" applyProtection="0">
      <alignment horizontal="right" vertical="center"/>
    </xf>
    <xf numFmtId="4" fontId="55" fillId="31" borderId="388"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1"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5" borderId="388"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55" fillId="35"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55" fillId="33" borderId="388"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3"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55" fillId="34" borderId="388"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4"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7" borderId="388"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7"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36" borderId="388"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36"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44" borderId="388"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44"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4" fontId="55" fillId="32" borderId="388"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55" fillId="32" borderId="388" applyNumberFormat="0" applyProtection="0">
      <alignment horizontal="right" vertical="center"/>
    </xf>
    <xf numFmtId="4" fontId="55" fillId="32" borderId="388" applyNumberFormat="0" applyProtection="0">
      <alignment horizontal="right" vertical="center"/>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95" fillId="0" borderId="390" applyNumberFormat="0" applyProtection="0">
      <alignment horizontal="right" vertical="center"/>
    </xf>
    <xf numFmtId="4" fontId="95" fillId="0" borderId="390"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55" fillId="48" borderId="388" applyNumberFormat="0" applyProtection="0">
      <alignment horizontal="right" vertical="center"/>
    </xf>
    <xf numFmtId="4" fontId="55" fillId="48" borderId="388" applyNumberFormat="0" applyProtection="0">
      <alignment horizontal="right" vertical="center"/>
    </xf>
    <xf numFmtId="4" fontId="63" fillId="46" borderId="389" applyNumberFormat="0" applyProtection="0">
      <alignment horizontal="left" vertical="center" indent="1"/>
    </xf>
    <xf numFmtId="4" fontId="63" fillId="46" borderId="389" applyNumberFormat="0" applyProtection="0">
      <alignment horizontal="left" vertical="center" indent="1"/>
    </xf>
    <xf numFmtId="4" fontId="63" fillId="48" borderId="389" applyNumberFormat="0" applyProtection="0">
      <alignment horizontal="left" vertical="center" indent="1"/>
    </xf>
    <xf numFmtId="4" fontId="63" fillId="48" borderId="389"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96" borderId="390" applyNumberFormat="0">
      <protection locked="0"/>
    </xf>
    <xf numFmtId="0" fontId="5" fillId="96" borderId="390" applyNumberFormat="0">
      <protection locked="0"/>
    </xf>
    <xf numFmtId="0" fontId="5" fillId="96" borderId="390" applyNumberFormat="0">
      <protection locked="0"/>
    </xf>
    <xf numFmtId="0" fontId="5" fillId="96" borderId="390" applyNumberFormat="0">
      <protection locked="0"/>
    </xf>
    <xf numFmtId="0" fontId="64" fillId="91" borderId="391" applyBorder="0"/>
    <xf numFmtId="4" fontId="55" fillId="40" borderId="388" applyNumberFormat="0" applyProtection="0">
      <alignment vertical="center"/>
    </xf>
    <xf numFmtId="4" fontId="55" fillId="40"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55" fillId="40" borderId="388" applyNumberFormat="0" applyProtection="0">
      <alignment vertical="center"/>
    </xf>
    <xf numFmtId="4" fontId="55" fillId="40" borderId="388" applyNumberFormat="0" applyProtection="0">
      <alignment vertical="center"/>
    </xf>
    <xf numFmtId="4" fontId="57" fillId="40" borderId="388" applyNumberFormat="0" applyProtection="0">
      <alignment vertical="center"/>
    </xf>
    <xf numFmtId="4" fontId="57" fillId="40" borderId="388"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57" fillId="40" borderId="388" applyNumberFormat="0" applyProtection="0">
      <alignment vertical="center"/>
    </xf>
    <xf numFmtId="4" fontId="57" fillId="40" borderId="388" applyNumberFormat="0" applyProtection="0">
      <alignment vertical="center"/>
    </xf>
    <xf numFmtId="4" fontId="55" fillId="40" borderId="388" applyNumberFormat="0" applyProtection="0">
      <alignment horizontal="left" vertical="center" indent="1"/>
    </xf>
    <xf numFmtId="4" fontId="55" fillId="40"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55" fillId="40" borderId="388" applyNumberFormat="0" applyProtection="0">
      <alignment horizontal="left" vertical="center" indent="1"/>
    </xf>
    <xf numFmtId="4" fontId="55" fillId="40" borderId="388" applyNumberFormat="0" applyProtection="0">
      <alignment horizontal="left" vertical="center" indent="1"/>
    </xf>
    <xf numFmtId="0" fontId="55" fillId="40" borderId="388" applyNumberFormat="0" applyProtection="0">
      <alignment horizontal="left" vertical="top" indent="1"/>
    </xf>
    <xf numFmtId="0" fontId="55" fillId="40"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55" fillId="40" borderId="388" applyNumberFormat="0" applyProtection="0">
      <alignment horizontal="left" vertical="top" indent="1"/>
    </xf>
    <xf numFmtId="0" fontId="55" fillId="40" borderId="388" applyNumberFormat="0" applyProtection="0">
      <alignment horizontal="left" vertical="top" indent="1"/>
    </xf>
    <xf numFmtId="4" fontId="55" fillId="46" borderId="388" applyNumberFormat="0" applyProtection="0">
      <alignment horizontal="right" vertical="center"/>
    </xf>
    <xf numFmtId="4" fontId="95" fillId="0" borderId="390" applyNumberFormat="0" applyProtection="0">
      <alignment horizontal="right" vertical="center"/>
    </xf>
    <xf numFmtId="4" fontId="95" fillId="0" borderId="390"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57" fillId="46" borderId="388" applyNumberFormat="0" applyProtection="0">
      <alignment horizontal="right" vertical="center"/>
    </xf>
    <xf numFmtId="4" fontId="57" fillId="46" borderId="388"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57" fillId="46" borderId="388" applyNumberFormat="0" applyProtection="0">
      <alignment horizontal="right" vertical="center"/>
    </xf>
    <xf numFmtId="4" fontId="57" fillId="46" borderId="388" applyNumberFormat="0" applyProtection="0">
      <alignment horizontal="right" vertical="center"/>
    </xf>
    <xf numFmtId="4" fontId="95" fillId="51" borderId="390" applyNumberFormat="0" applyProtection="0">
      <alignment horizontal="center" vertical="center" wrapText="1"/>
    </xf>
    <xf numFmtId="4" fontId="95" fillId="51" borderId="390" applyNumberFormat="0" applyProtection="0">
      <alignment horizontal="center" vertical="center" wrapTex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0" fontId="55" fillId="43" borderId="388" applyNumberFormat="0" applyProtection="0">
      <alignment horizontal="left" vertical="top" indent="1"/>
    </xf>
    <xf numFmtId="0" fontId="55" fillId="43" borderId="388" applyNumberFormat="0" applyProtection="0">
      <alignment horizontal="left" vertical="top" indent="1"/>
    </xf>
    <xf numFmtId="0" fontId="55" fillId="43" borderId="388" applyNumberFormat="0" applyProtection="0">
      <alignment horizontal="right" vertical="top"/>
    </xf>
    <xf numFmtId="0" fontId="55" fillId="43" borderId="388" applyNumberFormat="0" applyProtection="0">
      <alignment horizontal="right" vertical="top"/>
    </xf>
    <xf numFmtId="0" fontId="95" fillId="48" borderId="388" applyNumberFormat="0" applyProtection="0">
      <alignment horizontal="left" vertical="top" indent="1"/>
    </xf>
    <xf numFmtId="0" fontId="95" fillId="48" borderId="388" applyNumberFormat="0" applyProtection="0">
      <alignment horizontal="left" vertical="top" indent="1"/>
    </xf>
    <xf numFmtId="0" fontId="53" fillId="43" borderId="388" applyNumberFormat="0" applyProtection="0">
      <alignment horizontal="left" vertical="top" indent="1"/>
    </xf>
    <xf numFmtId="0" fontId="53" fillId="43" borderId="388" applyNumberFormat="0" applyProtection="0">
      <alignment horizontal="left" vertical="top" indent="1"/>
    </xf>
    <xf numFmtId="0" fontId="55" fillId="43" borderId="388" applyNumberFormat="0" applyProtection="0">
      <alignment horizontal="right" vertical="top"/>
    </xf>
    <xf numFmtId="0" fontId="55" fillId="43" borderId="388" applyNumberFormat="0" applyProtection="0">
      <alignment horizontal="right"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4" fontId="102" fillId="52" borderId="389" applyNumberFormat="0" applyProtection="0">
      <alignment horizontal="left" vertical="center" indent="1"/>
    </xf>
    <xf numFmtId="4" fontId="102" fillId="52" borderId="389" applyNumberFormat="0" applyProtection="0">
      <alignment horizontal="left" vertical="center" indent="1"/>
    </xf>
    <xf numFmtId="4" fontId="60" fillId="46" borderId="388" applyNumberFormat="0" applyProtection="0">
      <alignment horizontal="right" vertical="center"/>
    </xf>
    <xf numFmtId="4" fontId="60" fillId="46" borderId="388"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60" fillId="46" borderId="388" applyNumberFormat="0" applyProtection="0">
      <alignment horizontal="right" vertical="center"/>
    </xf>
    <xf numFmtId="4" fontId="60" fillId="46" borderId="388" applyNumberFormat="0" applyProtection="0">
      <alignment horizontal="right" vertical="center"/>
    </xf>
    <xf numFmtId="0" fontId="111" fillId="99" borderId="243">
      <alignment horizontal="right" wrapText="1"/>
    </xf>
    <xf numFmtId="0" fontId="53" fillId="0" borderId="392" applyNumberFormat="0" applyFill="0" applyAlignment="0" applyProtection="0"/>
    <xf numFmtId="0" fontId="79" fillId="0" borderId="393" applyNumberFormat="0" applyFill="0" applyAlignment="0" applyProtection="0"/>
    <xf numFmtId="4" fontId="5" fillId="91" borderId="389" applyNumberFormat="0" applyProtection="0">
      <alignment horizontal="left" vertical="center" indent="1"/>
    </xf>
    <xf numFmtId="4" fontId="58" fillId="90" borderId="386" applyNumberFormat="0" applyProtection="0">
      <alignment horizontal="left" vertical="center" indent="1"/>
    </xf>
    <xf numFmtId="4" fontId="5" fillId="91" borderId="389" applyNumberFormat="0" applyProtection="0">
      <alignment horizontal="left" vertical="center" indent="1"/>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8" fillId="90" borderId="386" applyNumberFormat="0" applyProtection="0">
      <alignment horizontal="left" vertical="center" indent="1"/>
    </xf>
    <xf numFmtId="4" fontId="95" fillId="44" borderId="386" applyNumberFormat="0" applyProtection="0">
      <alignment horizontal="right" vertical="center"/>
    </xf>
    <xf numFmtId="4" fontId="95" fillId="44" borderId="386" applyNumberFormat="0" applyProtection="0">
      <alignment horizontal="right" vertical="center"/>
    </xf>
    <xf numFmtId="4" fontId="63" fillId="36" borderId="387" applyNumberFormat="0" applyProtection="0">
      <alignment horizontal="right" vertical="center"/>
    </xf>
    <xf numFmtId="4" fontId="63" fillId="34" borderId="387" applyNumberFormat="0" applyProtection="0">
      <alignment horizontal="right" vertical="center"/>
    </xf>
    <xf numFmtId="10" fontId="63" fillId="40" borderId="390" applyNumberFormat="0" applyBorder="0" applyAlignment="0" applyProtection="0"/>
    <xf numFmtId="4" fontId="53" fillId="41" borderId="388" applyNumberFormat="0" applyProtection="0">
      <alignment vertical="center"/>
    </xf>
    <xf numFmtId="4" fontId="56" fillId="42" borderId="388" applyNumberFormat="0" applyProtection="0">
      <alignment vertical="center"/>
    </xf>
    <xf numFmtId="4" fontId="53" fillId="42" borderId="388" applyNumberFormat="0" applyProtection="0">
      <alignment horizontal="left" vertical="center" indent="1"/>
    </xf>
    <xf numFmtId="0" fontId="53" fillId="42" borderId="388" applyNumberFormat="0" applyProtection="0">
      <alignment horizontal="left" vertical="top" indent="1"/>
    </xf>
    <xf numFmtId="4" fontId="55" fillId="30"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0" fontId="73" fillId="77" borderId="394" applyNumberFormat="0" applyAlignment="0" applyProtection="0"/>
    <xf numFmtId="4" fontId="60" fillId="46" borderId="388" applyNumberFormat="0" applyProtection="0">
      <alignment horizontal="right" vertical="center"/>
    </xf>
    <xf numFmtId="0" fontId="63" fillId="77" borderId="387" applyNumberFormat="0" applyProtection="0">
      <alignment horizontal="left" vertical="center" indent="1"/>
    </xf>
    <xf numFmtId="0" fontId="63" fillId="93" borderId="387"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63" fillId="93" borderId="387" applyNumberFormat="0" applyProtection="0">
      <alignment horizontal="left" vertical="center" indent="1"/>
    </xf>
    <xf numFmtId="0" fontId="63" fillId="94" borderId="387"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63" fillId="94" borderId="387" applyNumberFormat="0" applyProtection="0">
      <alignment horizontal="left" vertical="center" indent="1"/>
    </xf>
    <xf numFmtId="4" fontId="63" fillId="48" borderId="389" applyNumberFormat="0" applyProtection="0">
      <alignment horizontal="left" vertical="center" indent="1"/>
    </xf>
    <xf numFmtId="4" fontId="63" fillId="48" borderId="389" applyNumberFormat="0" applyProtection="0">
      <alignment horizontal="left" vertical="center" indent="1"/>
    </xf>
    <xf numFmtId="4" fontId="63" fillId="46" borderId="389" applyNumberFormat="0" applyProtection="0">
      <alignment horizontal="left" vertical="center" indent="1"/>
    </xf>
    <xf numFmtId="4" fontId="63" fillId="46" borderId="389" applyNumberFormat="0" applyProtection="0">
      <alignment horizontal="left" vertical="center" indent="1"/>
    </xf>
    <xf numFmtId="4" fontId="63" fillId="48" borderId="387" applyNumberFormat="0" applyProtection="0">
      <alignment horizontal="right" vertical="center"/>
    </xf>
    <xf numFmtId="4" fontId="63" fillId="48" borderId="387"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98" fillId="51" borderId="390" applyNumberFormat="0" applyProtection="0">
      <alignment horizontal="right" vertical="center"/>
    </xf>
    <xf numFmtId="4" fontId="5" fillId="91" borderId="389" applyNumberFormat="0" applyProtection="0">
      <alignment horizontal="left" vertical="center" indent="1"/>
    </xf>
    <xf numFmtId="0" fontId="73" fillId="77" borderId="394" applyNumberFormat="0" applyAlignment="0" applyProtection="0"/>
    <xf numFmtId="0" fontId="74" fillId="78" borderId="387" applyNumberFormat="0" applyAlignment="0" applyProtection="0"/>
    <xf numFmtId="4" fontId="5" fillId="91" borderId="389"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63" fillId="32" borderId="387" applyNumberFormat="0" applyProtection="0">
      <alignment horizontal="right" vertical="center"/>
    </xf>
    <xf numFmtId="4" fontId="63" fillId="32" borderId="387"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36" borderId="387"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63" fillId="34" borderId="387"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97" fillId="42" borderId="387" applyNumberFormat="0" applyProtection="0">
      <alignment vertical="center"/>
    </xf>
    <xf numFmtId="4" fontId="97" fillId="42" borderId="387"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0" fontId="94" fillId="78" borderId="398" applyNumberFormat="0" applyAlignment="0" applyProtection="0"/>
    <xf numFmtId="0" fontId="52" fillId="85" borderId="397" applyNumberForma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 fillId="72" borderId="396" applyNumberFormat="0" applyFont="0" applyAlignment="0" applyProtection="0"/>
    <xf numFmtId="10" fontId="63" fillId="40" borderId="390" applyNumberFormat="0" applyBorder="0" applyAlignment="0" applyProtection="0"/>
    <xf numFmtId="10" fontId="63" fillId="40" borderId="390" applyNumberFormat="0" applyBorder="0" applyAlignment="0" applyProtection="0"/>
    <xf numFmtId="10" fontId="63" fillId="40" borderId="390" applyNumberFormat="0" applyBorder="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5" fillId="72" borderId="396"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2" fillId="85" borderId="397" applyNumberFormat="0" applyAlignment="0" applyProtection="0"/>
    <xf numFmtId="0" fontId="94" fillId="78" borderId="398" applyNumberFormat="0" applyAlignment="0" applyProtection="0"/>
    <xf numFmtId="4" fontId="53" fillId="41" borderId="388"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53" fillId="42" borderId="388"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53" fillId="42" borderId="388" applyNumberFormat="0" applyProtection="0">
      <alignment horizontal="left" vertical="center" indent="1"/>
    </xf>
    <xf numFmtId="0" fontId="53" fillId="42"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30" borderId="388"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1" borderId="388"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5" borderId="388"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55" fillId="33" borderId="388"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4" borderId="388"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7" borderId="388"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6" borderId="388"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44" borderId="388"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32" borderId="388"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0" fontId="74" fillId="78" borderId="387" applyNumberFormat="0" applyAlignment="0" applyProtection="0"/>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102" fillId="52" borderId="389" applyNumberFormat="0" applyProtection="0">
      <alignment horizontal="left" vertical="center" indent="1"/>
    </xf>
    <xf numFmtId="4" fontId="102" fillId="52" borderId="389" applyNumberFormat="0" applyProtection="0">
      <alignment horizontal="left" vertical="center" indent="1"/>
    </xf>
    <xf numFmtId="4" fontId="60" fillId="46" borderId="388"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63" fillId="77" borderId="387" applyNumberFormat="0" applyProtection="0">
      <alignment horizontal="left" vertical="center" indent="1"/>
    </xf>
    <xf numFmtId="0" fontId="63" fillId="46" borderId="387"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63" fillId="46" borderId="387" applyNumberFormat="0" applyProtection="0">
      <alignment horizontal="left" vertical="center" indent="1"/>
    </xf>
    <xf numFmtId="0" fontId="64" fillId="91" borderId="391" applyBorder="0"/>
    <xf numFmtId="4" fontId="100" fillId="0" borderId="386" applyNumberFormat="0" applyProtection="0">
      <alignment vertical="center"/>
    </xf>
    <xf numFmtId="4" fontId="100" fillId="0" borderId="386"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5" fillId="0" borderId="390"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5" fillId="51" borderId="390" applyNumberFormat="0" applyProtection="0">
      <alignment horizontal="center" vertical="center" wrapTex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2" fillId="52" borderId="389" applyNumberFormat="0" applyProtection="0">
      <alignment horizontal="left" vertical="center" indent="1"/>
    </xf>
    <xf numFmtId="4" fontId="102" fillId="52" borderId="389" applyNumberFormat="0" applyProtection="0">
      <alignment horizontal="left" vertical="center" indent="1"/>
    </xf>
    <xf numFmtId="0" fontId="63" fillId="98" borderId="390"/>
    <xf numFmtId="0" fontId="100" fillId="0" borderId="386"/>
    <xf numFmtId="0" fontId="100" fillId="0" borderId="386"/>
    <xf numFmtId="0" fontId="63" fillId="98" borderId="390"/>
    <xf numFmtId="4" fontId="100" fillId="0" borderId="386" applyNumberFormat="0" applyProtection="0">
      <alignment horizontal="right" vertical="center"/>
    </xf>
    <xf numFmtId="4" fontId="100" fillId="0" borderId="386"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53" fillId="0" borderId="392" applyNumberFormat="0" applyFill="0" applyAlignment="0" applyProtection="0"/>
    <xf numFmtId="0" fontId="79" fillId="0" borderId="393" applyNumberFormat="0" applyFill="0" applyAlignment="0" applyProtection="0"/>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4" fontId="58" fillId="42" borderId="388" applyNumberFormat="0" applyProtection="0">
      <alignment vertical="center"/>
    </xf>
    <xf numFmtId="4" fontId="58" fillId="42" borderId="388" applyNumberFormat="0" applyProtection="0">
      <alignment vertical="center"/>
    </xf>
    <xf numFmtId="4" fontId="117" fillId="42" borderId="388" applyNumberFormat="0" applyProtection="0">
      <alignment vertical="center"/>
    </xf>
    <xf numFmtId="4" fontId="58" fillId="42" borderId="388" applyNumberFormat="0" applyProtection="0">
      <alignment horizontal="left" vertical="center" indent="1"/>
    </xf>
    <xf numFmtId="4" fontId="58" fillId="42" borderId="388" applyNumberFormat="0" applyProtection="0">
      <alignment horizontal="left" vertical="center" indent="1"/>
    </xf>
    <xf numFmtId="0" fontId="58" fillId="42" borderId="388" applyNumberFormat="0" applyProtection="0">
      <alignment horizontal="left" vertical="top" indent="1"/>
    </xf>
    <xf numFmtId="4" fontId="95" fillId="0" borderId="390" applyNumberFormat="0" applyProtection="0">
      <alignment horizontal="left" vertical="center" indent="1"/>
    </xf>
    <xf numFmtId="4" fontId="95" fillId="104" borderId="388" applyNumberFormat="0" applyProtection="0">
      <alignment horizontal="right" vertical="center"/>
    </xf>
    <xf numFmtId="4" fontId="95" fillId="105" borderId="388" applyNumberFormat="0" applyProtection="0">
      <alignment horizontal="right" vertical="center"/>
    </xf>
    <xf numFmtId="4" fontId="95" fillId="106" borderId="388" applyNumberFormat="0" applyProtection="0">
      <alignment horizontal="right" vertical="center"/>
    </xf>
    <xf numFmtId="4" fontId="95" fillId="100" borderId="388" applyNumberFormat="0" applyProtection="0">
      <alignment horizontal="right" vertical="center"/>
    </xf>
    <xf numFmtId="4" fontId="95" fillId="107" borderId="388" applyNumberFormat="0" applyProtection="0">
      <alignment horizontal="right" vertical="center"/>
    </xf>
    <xf numFmtId="4" fontId="95" fillId="108" borderId="388" applyNumberFormat="0" applyProtection="0">
      <alignment horizontal="right" vertical="center"/>
    </xf>
    <xf numFmtId="4" fontId="95" fillId="109" borderId="388" applyNumberFormat="0" applyProtection="0">
      <alignment horizontal="right" vertical="center"/>
    </xf>
    <xf numFmtId="4" fontId="95" fillId="110" borderId="388" applyNumberFormat="0" applyProtection="0">
      <alignment horizontal="right" vertical="center"/>
    </xf>
    <xf numFmtId="4" fontId="95" fillId="102" borderId="388" applyNumberFormat="0" applyProtection="0">
      <alignment horizontal="right" vertical="center"/>
    </xf>
    <xf numFmtId="4" fontId="95" fillId="0" borderId="390" applyNumberFormat="0" applyProtection="0">
      <alignment horizontal="left" vertical="center" indent="1"/>
    </xf>
    <xf numFmtId="0" fontId="64" fillId="0" borderId="389" applyNumberFormat="0" applyProtection="0">
      <alignment horizontal="left" vertical="center" indent="1"/>
    </xf>
    <xf numFmtId="0" fontId="64" fillId="0" borderId="389" applyNumberFormat="0" applyProtection="0">
      <alignment horizontal="left" vertical="center" indent="1"/>
    </xf>
    <xf numFmtId="0" fontId="63" fillId="47" borderId="388" applyNumberFormat="0" applyProtection="0">
      <alignment horizontal="left" vertical="top" indent="1"/>
    </xf>
    <xf numFmtId="0" fontId="64" fillId="0" borderId="390" applyNumberFormat="0" applyProtection="0">
      <alignment horizontal="left" vertical="center" indent="1"/>
    </xf>
    <xf numFmtId="0" fontId="64" fillId="0" borderId="390" applyNumberFormat="0" applyProtection="0">
      <alignment horizontal="left" vertical="center" indent="1"/>
    </xf>
    <xf numFmtId="0" fontId="63" fillId="43" borderId="388" applyNumberFormat="0" applyProtection="0">
      <alignment horizontal="left" vertical="top" indent="1"/>
    </xf>
    <xf numFmtId="0" fontId="64" fillId="0" borderId="390" applyNumberFormat="0" applyProtection="0">
      <alignment horizontal="left" vertical="center" indent="1"/>
    </xf>
    <xf numFmtId="0" fontId="63" fillId="49" borderId="388" applyNumberFormat="0" applyProtection="0">
      <alignment horizontal="left" vertical="top" indent="1"/>
    </xf>
    <xf numFmtId="0" fontId="64" fillId="0" borderId="390" applyNumberFormat="0" applyProtection="0">
      <alignment horizontal="left" vertical="center" indent="1"/>
    </xf>
    <xf numFmtId="0" fontId="63" fillId="50" borderId="388" applyNumberFormat="0" applyProtection="0">
      <alignment horizontal="left" vertical="top" indent="1"/>
    </xf>
    <xf numFmtId="4" fontId="95" fillId="40" borderId="388" applyNumberFormat="0" applyProtection="0">
      <alignment vertical="center"/>
    </xf>
    <xf numFmtId="4" fontId="96" fillId="40" borderId="388" applyNumberFormat="0" applyProtection="0">
      <alignment vertical="center"/>
    </xf>
    <xf numFmtId="4" fontId="95" fillId="40" borderId="388" applyNumberFormat="0" applyProtection="0">
      <alignment horizontal="left" vertical="center" indent="1"/>
    </xf>
    <xf numFmtId="0" fontId="95" fillId="40" borderId="388" applyNumberFormat="0" applyProtection="0">
      <alignment horizontal="left" vertical="top" indent="1"/>
    </xf>
    <xf numFmtId="4" fontId="96" fillId="50" borderId="388" applyNumberFormat="0" applyProtection="0">
      <alignment horizontal="right" vertical="center"/>
    </xf>
    <xf numFmtId="4" fontId="118" fillId="0" borderId="390" applyNumberFormat="0" applyProtection="0">
      <alignment horizontal="center" vertical="center" wrapText="1"/>
    </xf>
    <xf numFmtId="4" fontId="118" fillId="0" borderId="390" applyNumberFormat="0" applyProtection="0">
      <alignment horizontal="center" vertical="center" wrapText="1"/>
    </xf>
    <xf numFmtId="0" fontId="95" fillId="0" borderId="390" applyNumberFormat="0" applyProtection="0">
      <alignment horizontal="center" vertical="center" wrapText="1"/>
    </xf>
    <xf numFmtId="0" fontId="58" fillId="0" borderId="390" applyNumberFormat="0" applyProtection="0">
      <alignment horizontal="center" vertical="center" wrapText="1"/>
    </xf>
    <xf numFmtId="0" fontId="95" fillId="0" borderId="390" applyNumberFormat="0" applyProtection="0">
      <alignment horizontal="center" vertical="center" wrapText="1"/>
    </xf>
    <xf numFmtId="4" fontId="103" fillId="0" borderId="390" applyNumberFormat="0" applyProtection="0">
      <alignment horizontal="left" vertical="center" indent="1"/>
    </xf>
    <xf numFmtId="4" fontId="119" fillId="50" borderId="388" applyNumberFormat="0" applyProtection="0">
      <alignment horizontal="right" vertical="center"/>
    </xf>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4" fontId="95" fillId="92" borderId="386" applyNumberFormat="0" applyProtection="0">
      <alignment horizontal="left" vertical="center" indent="1"/>
    </xf>
    <xf numFmtId="4" fontId="99" fillId="93" borderId="386" applyNumberFormat="0" applyProtection="0">
      <alignment horizontal="left" vertical="center" indent="1"/>
    </xf>
    <xf numFmtId="0" fontId="5" fillId="96" borderId="390" applyNumberFormat="0">
      <protection locked="0"/>
    </xf>
    <xf numFmtId="0" fontId="5" fillId="96" borderId="390" applyNumberFormat="0">
      <protection locked="0"/>
    </xf>
    <xf numFmtId="0" fontId="95" fillId="48" borderId="388" applyNumberFormat="0" applyProtection="0">
      <alignment horizontal="left" vertical="top" indent="1"/>
    </xf>
    <xf numFmtId="0" fontId="63" fillId="98" borderId="390"/>
    <xf numFmtId="0" fontId="63" fillId="98" borderId="390"/>
    <xf numFmtId="4" fontId="58" fillId="51" borderId="390" applyNumberFormat="0" applyProtection="0">
      <alignment horizontal="center" vertical="center" wrapText="1"/>
    </xf>
    <xf numFmtId="4" fontId="98" fillId="51" borderId="390" applyNumberFormat="0" applyProtection="0">
      <alignment horizontal="right" vertical="center"/>
    </xf>
    <xf numFmtId="0" fontId="55" fillId="43" borderId="388" applyNumberFormat="0" applyProtection="0">
      <alignment horizontal="centerContinuous" vertical="top"/>
    </xf>
    <xf numFmtId="0" fontId="73" fillId="77" borderId="394" applyNumberFormat="0" applyAlignment="0" applyProtection="0"/>
    <xf numFmtId="0" fontId="73" fillId="77" borderId="394" applyNumberFormat="0" applyAlignment="0" applyProtection="0"/>
    <xf numFmtId="0" fontId="74" fillId="78" borderId="387" applyNumberFormat="0" applyAlignment="0" applyProtection="0"/>
    <xf numFmtId="0" fontId="74" fillId="78" borderId="387" applyNumberFormat="0" applyAlignment="0" applyProtection="0"/>
    <xf numFmtId="0" fontId="9" fillId="0" borderId="399">
      <alignment horizontal="left" vertical="center"/>
    </xf>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10" fontId="63" fillId="40" borderId="390" applyNumberFormat="0" applyBorder="0" applyAlignment="0" applyProtection="0"/>
    <xf numFmtId="10" fontId="63" fillId="40" borderId="390" applyNumberFormat="0" applyBorder="0" applyAlignment="0" applyProtection="0"/>
    <xf numFmtId="10" fontId="63" fillId="40" borderId="390" applyNumberFormat="0" applyBorder="0" applyAlignment="0" applyProtection="0"/>
    <xf numFmtId="10" fontId="63" fillId="40" borderId="390" applyNumberFormat="0" applyBorder="0" applyAlignment="0" applyProtection="0"/>
    <xf numFmtId="10" fontId="63" fillId="40" borderId="390" applyNumberFormat="0" applyBorder="0" applyAlignment="0" applyProtection="0"/>
    <xf numFmtId="10" fontId="63" fillId="40" borderId="390" applyNumberFormat="0" applyBorder="0" applyAlignment="0" applyProtection="0"/>
    <xf numFmtId="0" fontId="89" fillId="73" borderId="387" applyNumberFormat="0" applyAlignment="0" applyProtection="0"/>
    <xf numFmtId="0" fontId="89" fillId="73" borderId="387" applyNumberFormat="0" applyAlignment="0" applyProtection="0"/>
    <xf numFmtId="0" fontId="90" fillId="82" borderId="395" applyNumberFormat="0" applyAlignment="0" applyProtection="0"/>
    <xf numFmtId="0" fontId="90" fillId="82" borderId="395"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63" fillId="72" borderId="387" applyNumberFormat="0" applyFont="0" applyAlignment="0" applyProtection="0"/>
    <xf numFmtId="0" fontId="63" fillId="72" borderId="387" applyNumberFormat="0" applyFont="0" applyAlignment="0" applyProtection="0"/>
    <xf numFmtId="0" fontId="5" fillId="72" borderId="396" applyNumberFormat="0" applyFont="0" applyAlignment="0" applyProtection="0"/>
    <xf numFmtId="0" fontId="5" fillId="72" borderId="396"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2" fillId="85" borderId="397" applyNumberFormat="0" applyAlignment="0" applyProtection="0"/>
    <xf numFmtId="0" fontId="52" fillId="85" borderId="397" applyNumberFormat="0" applyAlignment="0" applyProtection="0"/>
    <xf numFmtId="0" fontId="94" fillId="78" borderId="398" applyNumberFormat="0" applyAlignment="0" applyProtection="0"/>
    <xf numFmtId="0" fontId="94" fillId="78" borderId="398" applyNumberFormat="0" applyAlignment="0" applyProtection="0"/>
    <xf numFmtId="4" fontId="58" fillId="42" borderId="388" applyNumberFormat="0" applyProtection="0">
      <alignment vertical="center"/>
    </xf>
    <xf numFmtId="4" fontId="58" fillId="42" borderId="388"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56" fillId="42" borderId="388"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56" fillId="42" borderId="388" applyNumberFormat="0" applyProtection="0">
      <alignment vertical="center"/>
    </xf>
    <xf numFmtId="4" fontId="56" fillId="42" borderId="388" applyNumberFormat="0" applyProtection="0">
      <alignment vertical="center"/>
    </xf>
    <xf numFmtId="4" fontId="58" fillId="42" borderId="388" applyNumberFormat="0" applyProtection="0">
      <alignment horizontal="left" vertical="center" indent="1"/>
    </xf>
    <xf numFmtId="4" fontId="58" fillId="42" borderId="388"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0" fontId="53" fillId="42" borderId="388" applyNumberFormat="0" applyProtection="0">
      <alignment horizontal="left" vertical="top" indent="1"/>
    </xf>
    <xf numFmtId="0" fontId="53" fillId="42"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0" fontId="53" fillId="42" borderId="388" applyNumberFormat="0" applyProtection="0">
      <alignment horizontal="left" vertical="top" indent="1"/>
    </xf>
    <xf numFmtId="0" fontId="53" fillId="42" borderId="388" applyNumberFormat="0" applyProtection="0">
      <alignment horizontal="left" vertical="top"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30" borderId="388" applyNumberFormat="0" applyProtection="0">
      <alignment horizontal="right" vertical="center"/>
    </xf>
    <xf numFmtId="4" fontId="55" fillId="30" borderId="388"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0" borderId="388" applyNumberFormat="0" applyProtection="0">
      <alignment horizontal="right" vertical="center"/>
    </xf>
    <xf numFmtId="4" fontId="55" fillId="30" borderId="388" applyNumberFormat="0" applyProtection="0">
      <alignment horizontal="right" vertical="center"/>
    </xf>
    <xf numFmtId="4" fontId="55" fillId="31" borderId="388" applyNumberFormat="0" applyProtection="0">
      <alignment horizontal="right" vertical="center"/>
    </xf>
    <xf numFmtId="4" fontId="55" fillId="31" borderId="388"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1"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5" borderId="388"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55" fillId="35"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55" fillId="33" borderId="388"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3"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55" fillId="34" borderId="388"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4"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7" borderId="388"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7"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36" borderId="388"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36"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44" borderId="388" applyNumberFormat="0" applyProtection="0">
      <alignment horizontal="right" vertical="center"/>
    </xf>
    <xf numFmtId="4" fontId="95" fillId="44" borderId="386" applyNumberFormat="0" applyProtection="0">
      <alignment horizontal="right" vertical="center"/>
    </xf>
    <xf numFmtId="4" fontId="95" fillId="44" borderId="386" applyNumberFormat="0" applyProtection="0">
      <alignment horizontal="right" vertical="center"/>
    </xf>
    <xf numFmtId="4" fontId="95" fillId="44" borderId="386" applyNumberFormat="0" applyProtection="0">
      <alignment horizontal="right" vertical="center"/>
    </xf>
    <xf numFmtId="4" fontId="95" fillId="44" borderId="386"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44"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4" fontId="55" fillId="32" borderId="388"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55" fillId="32" borderId="388" applyNumberFormat="0" applyProtection="0">
      <alignment horizontal="right" vertical="center"/>
    </xf>
    <xf numFmtId="4" fontId="55" fillId="32" borderId="388" applyNumberFormat="0" applyProtection="0">
      <alignment horizontal="right" vertical="center"/>
    </xf>
    <xf numFmtId="4" fontId="95" fillId="0" borderId="390" applyNumberFormat="0" applyProtection="0">
      <alignment horizontal="left" vertical="center" indent="1"/>
    </xf>
    <xf numFmtId="4" fontId="95" fillId="0" borderId="390" applyNumberFormat="0" applyProtection="0">
      <alignment horizontal="left" vertical="center" indent="1"/>
    </xf>
    <xf numFmtId="4" fontId="58" fillId="90" borderId="386" applyNumberFormat="0" applyProtection="0">
      <alignment horizontal="left" vertical="center" indent="1"/>
    </xf>
    <xf numFmtId="4" fontId="58" fillId="90" borderId="386" applyNumberFormat="0" applyProtection="0">
      <alignment horizontal="left" vertical="center" indent="1"/>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95" fillId="0" borderId="390" applyNumberFormat="0" applyProtection="0">
      <alignment horizontal="right" vertical="center"/>
    </xf>
    <xf numFmtId="4" fontId="95" fillId="0" borderId="390"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55" fillId="48" borderId="388" applyNumberFormat="0" applyProtection="0">
      <alignment horizontal="right" vertical="center"/>
    </xf>
    <xf numFmtId="4" fontId="55" fillId="48" borderId="388" applyNumberFormat="0" applyProtection="0">
      <alignment horizontal="right" vertical="center"/>
    </xf>
    <xf numFmtId="4" fontId="63" fillId="46" borderId="389" applyNumberFormat="0" applyProtection="0">
      <alignment horizontal="left" vertical="center" indent="1"/>
    </xf>
    <xf numFmtId="4" fontId="63" fillId="46" borderId="389" applyNumberFormat="0" applyProtection="0">
      <alignment horizontal="left" vertical="center" indent="1"/>
    </xf>
    <xf numFmtId="4" fontId="63" fillId="48" borderId="389" applyNumberFormat="0" applyProtection="0">
      <alignment horizontal="left" vertical="center" indent="1"/>
    </xf>
    <xf numFmtId="4" fontId="63" fillId="48" borderId="389"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96" borderId="390" applyNumberFormat="0">
      <protection locked="0"/>
    </xf>
    <xf numFmtId="0" fontId="5" fillId="96" borderId="390" applyNumberFormat="0">
      <protection locked="0"/>
    </xf>
    <xf numFmtId="0" fontId="5" fillId="96" borderId="390" applyNumberFormat="0">
      <protection locked="0"/>
    </xf>
    <xf numFmtId="0" fontId="5" fillId="96" borderId="390" applyNumberFormat="0">
      <protection locked="0"/>
    </xf>
    <xf numFmtId="0" fontId="64" fillId="91" borderId="391" applyBorder="0"/>
    <xf numFmtId="4" fontId="55" fillId="40" borderId="388" applyNumberFormat="0" applyProtection="0">
      <alignment vertical="center"/>
    </xf>
    <xf numFmtId="4" fontId="55" fillId="40"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55" fillId="40" borderId="388" applyNumberFormat="0" applyProtection="0">
      <alignment vertical="center"/>
    </xf>
    <xf numFmtId="4" fontId="55" fillId="40" borderId="388" applyNumberFormat="0" applyProtection="0">
      <alignment vertical="center"/>
    </xf>
    <xf numFmtId="4" fontId="57" fillId="40" borderId="388" applyNumberFormat="0" applyProtection="0">
      <alignment vertical="center"/>
    </xf>
    <xf numFmtId="4" fontId="57" fillId="40" borderId="388"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57" fillId="40" borderId="388" applyNumberFormat="0" applyProtection="0">
      <alignment vertical="center"/>
    </xf>
    <xf numFmtId="4" fontId="57" fillId="40" borderId="388" applyNumberFormat="0" applyProtection="0">
      <alignment vertical="center"/>
    </xf>
    <xf numFmtId="4" fontId="55" fillId="40" borderId="388" applyNumberFormat="0" applyProtection="0">
      <alignment horizontal="left" vertical="center" indent="1"/>
    </xf>
    <xf numFmtId="4" fontId="55" fillId="40"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55" fillId="40" borderId="388" applyNumberFormat="0" applyProtection="0">
      <alignment horizontal="left" vertical="center" indent="1"/>
    </xf>
    <xf numFmtId="4" fontId="55" fillId="40" borderId="388" applyNumberFormat="0" applyProtection="0">
      <alignment horizontal="left" vertical="center" indent="1"/>
    </xf>
    <xf numFmtId="0" fontId="55" fillId="40" borderId="388" applyNumberFormat="0" applyProtection="0">
      <alignment horizontal="left" vertical="top" indent="1"/>
    </xf>
    <xf numFmtId="0" fontId="55" fillId="40"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55" fillId="40" borderId="388" applyNumberFormat="0" applyProtection="0">
      <alignment horizontal="left" vertical="top" indent="1"/>
    </xf>
    <xf numFmtId="0" fontId="55" fillId="40" borderId="388" applyNumberFormat="0" applyProtection="0">
      <alignment horizontal="left" vertical="top" indent="1"/>
    </xf>
    <xf numFmtId="4" fontId="55" fillId="46" borderId="388" applyNumberFormat="0" applyProtection="0">
      <alignment horizontal="right" vertical="center"/>
    </xf>
    <xf numFmtId="4" fontId="95" fillId="0" borderId="390" applyNumberFormat="0" applyProtection="0">
      <alignment horizontal="right" vertical="center"/>
    </xf>
    <xf numFmtId="4" fontId="95" fillId="0" borderId="390"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57" fillId="46" borderId="388" applyNumberFormat="0" applyProtection="0">
      <alignment horizontal="right" vertical="center"/>
    </xf>
    <xf numFmtId="4" fontId="57" fillId="46" borderId="388"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57" fillId="46" borderId="388" applyNumberFormat="0" applyProtection="0">
      <alignment horizontal="right" vertical="center"/>
    </xf>
    <xf numFmtId="4" fontId="57" fillId="46" borderId="388" applyNumberFormat="0" applyProtection="0">
      <alignment horizontal="right" vertical="center"/>
    </xf>
    <xf numFmtId="4" fontId="95" fillId="51" borderId="390" applyNumberFormat="0" applyProtection="0">
      <alignment horizontal="center" vertical="center" wrapText="1"/>
    </xf>
    <xf numFmtId="4" fontId="95" fillId="51" borderId="390" applyNumberFormat="0" applyProtection="0">
      <alignment horizontal="center" vertical="center" wrapTex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0" fontId="55" fillId="43" borderId="388" applyNumberFormat="0" applyProtection="0">
      <alignment horizontal="left" vertical="top" indent="1"/>
    </xf>
    <xf numFmtId="0" fontId="55" fillId="43" borderId="388" applyNumberFormat="0" applyProtection="0">
      <alignment horizontal="left" vertical="top" indent="1"/>
    </xf>
    <xf numFmtId="0" fontId="55" fillId="43" borderId="388" applyNumberFormat="0" applyProtection="0">
      <alignment horizontal="right" vertical="top"/>
    </xf>
    <xf numFmtId="0" fontId="55" fillId="43" borderId="388" applyNumberFormat="0" applyProtection="0">
      <alignment horizontal="right" vertical="top"/>
    </xf>
    <xf numFmtId="0" fontId="95" fillId="48" borderId="388" applyNumberFormat="0" applyProtection="0">
      <alignment horizontal="left" vertical="top" indent="1"/>
    </xf>
    <xf numFmtId="0" fontId="95" fillId="48" borderId="388" applyNumberFormat="0" applyProtection="0">
      <alignment horizontal="left" vertical="top" indent="1"/>
    </xf>
    <xf numFmtId="0" fontId="53" fillId="43" borderId="388" applyNumberFormat="0" applyProtection="0">
      <alignment horizontal="left" vertical="top" indent="1"/>
    </xf>
    <xf numFmtId="0" fontId="53" fillId="43" borderId="388" applyNumberFormat="0" applyProtection="0">
      <alignment horizontal="left" vertical="top" indent="1"/>
    </xf>
    <xf numFmtId="0" fontId="55" fillId="43" borderId="388" applyNumberFormat="0" applyProtection="0">
      <alignment horizontal="right" vertical="top"/>
    </xf>
    <xf numFmtId="0" fontId="55" fillId="43" borderId="388" applyNumberFormat="0" applyProtection="0">
      <alignment horizontal="right"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2" fillId="52" borderId="389" applyNumberFormat="0" applyProtection="0">
      <alignment horizontal="left" vertical="center" indent="1"/>
    </xf>
    <xf numFmtId="4" fontId="102" fillId="52" borderId="389" applyNumberFormat="0" applyProtection="0">
      <alignment horizontal="left" vertical="center" indent="1"/>
    </xf>
    <xf numFmtId="0" fontId="100" fillId="0" borderId="386"/>
    <xf numFmtId="0" fontId="100" fillId="0" borderId="386"/>
    <xf numFmtId="0" fontId="100" fillId="0" borderId="386"/>
    <xf numFmtId="0" fontId="100" fillId="0" borderId="386"/>
    <xf numFmtId="0" fontId="63" fillId="98" borderId="390"/>
    <xf numFmtId="0" fontId="63" fillId="98" borderId="390"/>
    <xf numFmtId="0" fontId="63" fillId="98" borderId="390"/>
    <xf numFmtId="0" fontId="63" fillId="98" borderId="390"/>
    <xf numFmtId="4" fontId="60" fillId="46" borderId="388" applyNumberFormat="0" applyProtection="0">
      <alignment horizontal="right" vertical="center"/>
    </xf>
    <xf numFmtId="4" fontId="60" fillId="46" borderId="388" applyNumberFormat="0" applyProtection="0">
      <alignment horizontal="right" vertical="center"/>
    </xf>
    <xf numFmtId="4" fontId="100" fillId="0" borderId="386" applyNumberFormat="0" applyProtection="0">
      <alignment horizontal="right" vertical="center"/>
    </xf>
    <xf numFmtId="4" fontId="100" fillId="0" borderId="386" applyNumberFormat="0" applyProtection="0">
      <alignment horizontal="right" vertical="center"/>
    </xf>
    <xf numFmtId="4" fontId="100" fillId="0" borderId="386" applyNumberFormat="0" applyProtection="0">
      <alignment horizontal="right" vertical="center"/>
    </xf>
    <xf numFmtId="4" fontId="100" fillId="0" borderId="386"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60" fillId="46" borderId="388" applyNumberFormat="0" applyProtection="0">
      <alignment horizontal="right" vertical="center"/>
    </xf>
    <xf numFmtId="4" fontId="60" fillId="46" borderId="388" applyNumberFormat="0" applyProtection="0">
      <alignment horizontal="right" vertical="center"/>
    </xf>
    <xf numFmtId="0" fontId="53" fillId="0" borderId="392" applyNumberFormat="0" applyFill="0" applyAlignment="0" applyProtection="0"/>
    <xf numFmtId="0" fontId="79" fillId="0" borderId="393" applyNumberFormat="0" applyFill="0" applyAlignment="0" applyProtection="0"/>
    <xf numFmtId="4" fontId="5" fillId="91" borderId="389" applyNumberFormat="0" applyProtection="0">
      <alignment horizontal="left" vertical="center" indent="1"/>
    </xf>
    <xf numFmtId="4" fontId="58" fillId="90" borderId="386" applyNumberFormat="0" applyProtection="0">
      <alignment horizontal="left" vertical="center" indent="1"/>
    </xf>
    <xf numFmtId="4" fontId="5" fillId="91" borderId="389" applyNumberFormat="0" applyProtection="0">
      <alignment horizontal="left" vertical="center" indent="1"/>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8" fillId="90" borderId="386" applyNumberFormat="0" applyProtection="0">
      <alignment horizontal="left" vertical="center" indent="1"/>
    </xf>
    <xf numFmtId="4" fontId="95" fillId="44" borderId="386" applyNumberFormat="0" applyProtection="0">
      <alignment horizontal="right" vertical="center"/>
    </xf>
    <xf numFmtId="4" fontId="95" fillId="44" borderId="386" applyNumberFormat="0" applyProtection="0">
      <alignment horizontal="right" vertical="center"/>
    </xf>
    <xf numFmtId="4" fontId="63" fillId="36" borderId="387" applyNumberFormat="0" applyProtection="0">
      <alignment horizontal="right" vertical="center"/>
    </xf>
    <xf numFmtId="4" fontId="63" fillId="34" borderId="387" applyNumberFormat="0" applyProtection="0">
      <alignment horizontal="right" vertical="center"/>
    </xf>
    <xf numFmtId="10" fontId="63" fillId="40" borderId="390" applyNumberFormat="0" applyBorder="0" applyAlignment="0" applyProtection="0"/>
    <xf numFmtId="4" fontId="53" fillId="41" borderId="388" applyNumberFormat="0" applyProtection="0">
      <alignment vertical="center"/>
    </xf>
    <xf numFmtId="4" fontId="56" fillId="42" borderId="388" applyNumberFormat="0" applyProtection="0">
      <alignment vertical="center"/>
    </xf>
    <xf numFmtId="4" fontId="53" fillId="42" borderId="388" applyNumberFormat="0" applyProtection="0">
      <alignment horizontal="left" vertical="center" indent="1"/>
    </xf>
    <xf numFmtId="0" fontId="53" fillId="42" borderId="388" applyNumberFormat="0" applyProtection="0">
      <alignment horizontal="left" vertical="top" indent="1"/>
    </xf>
    <xf numFmtId="4" fontId="55" fillId="30"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0" fontId="73" fillId="77" borderId="394" applyNumberFormat="0" applyAlignment="0" applyProtection="0"/>
    <xf numFmtId="4" fontId="60" fillId="46" borderId="388" applyNumberFormat="0" applyProtection="0">
      <alignment horizontal="right" vertical="center"/>
    </xf>
    <xf numFmtId="0" fontId="63" fillId="77" borderId="387" applyNumberFormat="0" applyProtection="0">
      <alignment horizontal="left" vertical="center" indent="1"/>
    </xf>
    <xf numFmtId="0" fontId="63" fillId="93" borderId="387"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63" fillId="93" borderId="387" applyNumberFormat="0" applyProtection="0">
      <alignment horizontal="left" vertical="center" indent="1"/>
    </xf>
    <xf numFmtId="0" fontId="63" fillId="94" borderId="387"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63" fillId="94" borderId="387" applyNumberFormat="0" applyProtection="0">
      <alignment horizontal="left" vertical="center" indent="1"/>
    </xf>
    <xf numFmtId="4" fontId="63" fillId="48" borderId="389" applyNumberFormat="0" applyProtection="0">
      <alignment horizontal="left" vertical="center" indent="1"/>
    </xf>
    <xf numFmtId="4" fontId="63" fillId="48" borderId="389" applyNumberFormat="0" applyProtection="0">
      <alignment horizontal="left" vertical="center" indent="1"/>
    </xf>
    <xf numFmtId="4" fontId="63" fillId="46" borderId="389" applyNumberFormat="0" applyProtection="0">
      <alignment horizontal="left" vertical="center" indent="1"/>
    </xf>
    <xf numFmtId="4" fontId="63" fillId="46" borderId="389" applyNumberFormat="0" applyProtection="0">
      <alignment horizontal="left" vertical="center" indent="1"/>
    </xf>
    <xf numFmtId="4" fontId="63" fillId="48" borderId="387" applyNumberFormat="0" applyProtection="0">
      <alignment horizontal="right" vertical="center"/>
    </xf>
    <xf numFmtId="4" fontId="63" fillId="48" borderId="387"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98" fillId="51" borderId="390" applyNumberFormat="0" applyProtection="0">
      <alignment horizontal="right" vertical="center"/>
    </xf>
    <xf numFmtId="4" fontId="5" fillId="91" borderId="389" applyNumberFormat="0" applyProtection="0">
      <alignment horizontal="left" vertical="center" indent="1"/>
    </xf>
    <xf numFmtId="0" fontId="73" fillId="77" borderId="394" applyNumberFormat="0" applyAlignment="0" applyProtection="0"/>
    <xf numFmtId="0" fontId="74" fillId="78" borderId="387" applyNumberFormat="0" applyAlignment="0" applyProtection="0"/>
    <xf numFmtId="4" fontId="5" fillId="91" borderId="389"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63" fillId="32" borderId="387" applyNumberFormat="0" applyProtection="0">
      <alignment horizontal="right" vertical="center"/>
    </xf>
    <xf numFmtId="4" fontId="63" fillId="32" borderId="387"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36" borderId="387"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63" fillId="34" borderId="387"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97" fillId="42" borderId="387" applyNumberFormat="0" applyProtection="0">
      <alignment vertical="center"/>
    </xf>
    <xf numFmtId="4" fontId="97" fillId="42" borderId="387"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0" fontId="94" fillId="78" borderId="398" applyNumberFormat="0" applyAlignment="0" applyProtection="0"/>
    <xf numFmtId="0" fontId="52" fillId="85" borderId="397" applyNumberForma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 fillId="72" borderId="396" applyNumberFormat="0" applyFont="0" applyAlignment="0" applyProtection="0"/>
    <xf numFmtId="10" fontId="63" fillId="40" borderId="390" applyNumberFormat="0" applyBorder="0" applyAlignment="0" applyProtection="0"/>
    <xf numFmtId="10" fontId="63" fillId="40" borderId="390" applyNumberFormat="0" applyBorder="0" applyAlignment="0" applyProtection="0"/>
    <xf numFmtId="10" fontId="63" fillId="40" borderId="390" applyNumberFormat="0" applyBorder="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5" fillId="72" borderId="396"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2" fillId="85" borderId="397" applyNumberFormat="0" applyAlignment="0" applyProtection="0"/>
    <xf numFmtId="0" fontId="94" fillId="78" borderId="398" applyNumberFormat="0" applyAlignment="0" applyProtection="0"/>
    <xf numFmtId="4" fontId="53" fillId="41" borderId="388"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53" fillId="42" borderId="388"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53" fillId="42" borderId="388" applyNumberFormat="0" applyProtection="0">
      <alignment horizontal="left" vertical="center" indent="1"/>
    </xf>
    <xf numFmtId="0" fontId="53" fillId="42"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30" borderId="388"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1" borderId="388"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5" borderId="388"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55" fillId="33" borderId="388"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4" borderId="388"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7" borderId="388"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6" borderId="388"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44" borderId="388"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32" borderId="388"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0" fontId="74" fillId="78" borderId="387" applyNumberFormat="0" applyAlignment="0" applyProtection="0"/>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102" fillId="52" borderId="389" applyNumberFormat="0" applyProtection="0">
      <alignment horizontal="left" vertical="center" indent="1"/>
    </xf>
    <xf numFmtId="4" fontId="102" fillId="52" borderId="389" applyNumberFormat="0" applyProtection="0">
      <alignment horizontal="left" vertical="center" indent="1"/>
    </xf>
    <xf numFmtId="4" fontId="60" fillId="46" borderId="388"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63" fillId="77" borderId="387" applyNumberFormat="0" applyProtection="0">
      <alignment horizontal="left" vertical="center" indent="1"/>
    </xf>
    <xf numFmtId="0" fontId="63" fillId="46" borderId="387"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63" fillId="46" borderId="387" applyNumberFormat="0" applyProtection="0">
      <alignment horizontal="left" vertical="center" indent="1"/>
    </xf>
    <xf numFmtId="0" fontId="64" fillId="91" borderId="391" applyBorder="0"/>
    <xf numFmtId="4" fontId="100" fillId="0" borderId="386" applyNumberFormat="0" applyProtection="0">
      <alignment vertical="center"/>
    </xf>
    <xf numFmtId="4" fontId="100" fillId="0" borderId="386"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5" fillId="0" borderId="390"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5" fillId="51" borderId="390" applyNumberFormat="0" applyProtection="0">
      <alignment horizontal="center" vertical="center" wrapTex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2" fillId="52" borderId="389" applyNumberFormat="0" applyProtection="0">
      <alignment horizontal="left" vertical="center" indent="1"/>
    </xf>
    <xf numFmtId="4" fontId="102" fillId="52" borderId="389" applyNumberFormat="0" applyProtection="0">
      <alignment horizontal="left" vertical="center" indent="1"/>
    </xf>
    <xf numFmtId="0" fontId="63" fillId="98" borderId="390"/>
    <xf numFmtId="0" fontId="100" fillId="0" borderId="386"/>
    <xf numFmtId="0" fontId="100" fillId="0" borderId="386"/>
    <xf numFmtId="0" fontId="63" fillId="98" borderId="390"/>
    <xf numFmtId="4" fontId="100" fillId="0" borderId="386" applyNumberFormat="0" applyProtection="0">
      <alignment horizontal="right" vertical="center"/>
    </xf>
    <xf numFmtId="4" fontId="100" fillId="0" borderId="386"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53" fillId="0" borderId="392" applyNumberFormat="0" applyFill="0" applyAlignment="0" applyProtection="0"/>
    <xf numFmtId="0" fontId="79" fillId="0" borderId="393" applyNumberFormat="0" applyFill="0" applyAlignment="0" applyProtection="0"/>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4" fontId="58" fillId="42" borderId="388" applyNumberFormat="0" applyProtection="0">
      <alignment vertical="center"/>
    </xf>
    <xf numFmtId="4" fontId="58" fillId="42" borderId="388" applyNumberFormat="0" applyProtection="0">
      <alignment vertical="center"/>
    </xf>
    <xf numFmtId="4" fontId="117" fillId="42" borderId="388" applyNumberFormat="0" applyProtection="0">
      <alignment vertical="center"/>
    </xf>
    <xf numFmtId="4" fontId="58" fillId="42" borderId="388" applyNumberFormat="0" applyProtection="0">
      <alignment horizontal="left" vertical="center" indent="1"/>
    </xf>
    <xf numFmtId="4" fontId="58" fillId="42" borderId="388" applyNumberFormat="0" applyProtection="0">
      <alignment horizontal="left" vertical="center" indent="1"/>
    </xf>
    <xf numFmtId="0" fontId="58" fillId="42" borderId="388" applyNumberFormat="0" applyProtection="0">
      <alignment horizontal="left" vertical="top" indent="1"/>
    </xf>
    <xf numFmtId="4" fontId="95" fillId="0" borderId="390" applyNumberFormat="0" applyProtection="0">
      <alignment horizontal="left" vertical="center" indent="1"/>
    </xf>
    <xf numFmtId="4" fontId="95" fillId="104" borderId="388" applyNumberFormat="0" applyProtection="0">
      <alignment horizontal="right" vertical="center"/>
    </xf>
    <xf numFmtId="4" fontId="95" fillId="105" borderId="388" applyNumberFormat="0" applyProtection="0">
      <alignment horizontal="right" vertical="center"/>
    </xf>
    <xf numFmtId="4" fontId="95" fillId="106" borderId="388" applyNumberFormat="0" applyProtection="0">
      <alignment horizontal="right" vertical="center"/>
    </xf>
    <xf numFmtId="4" fontId="95" fillId="100" borderId="388" applyNumberFormat="0" applyProtection="0">
      <alignment horizontal="right" vertical="center"/>
    </xf>
    <xf numFmtId="4" fontId="95" fillId="107" borderId="388" applyNumberFormat="0" applyProtection="0">
      <alignment horizontal="right" vertical="center"/>
    </xf>
    <xf numFmtId="4" fontId="95" fillId="108" borderId="388" applyNumberFormat="0" applyProtection="0">
      <alignment horizontal="right" vertical="center"/>
    </xf>
    <xf numFmtId="4" fontId="95" fillId="109" borderId="388" applyNumberFormat="0" applyProtection="0">
      <alignment horizontal="right" vertical="center"/>
    </xf>
    <xf numFmtId="4" fontId="95" fillId="110" borderId="388" applyNumberFormat="0" applyProtection="0">
      <alignment horizontal="right" vertical="center"/>
    </xf>
    <xf numFmtId="4" fontId="95" fillId="102" borderId="388" applyNumberFormat="0" applyProtection="0">
      <alignment horizontal="right" vertical="center"/>
    </xf>
    <xf numFmtId="4" fontId="95" fillId="0" borderId="390" applyNumberFormat="0" applyProtection="0">
      <alignment horizontal="left" vertical="center" indent="1"/>
    </xf>
    <xf numFmtId="0" fontId="64" fillId="0" borderId="389" applyNumberFormat="0" applyProtection="0">
      <alignment horizontal="left" vertical="center" indent="1"/>
    </xf>
    <xf numFmtId="0" fontId="64" fillId="0" borderId="389" applyNumberFormat="0" applyProtection="0">
      <alignment horizontal="left" vertical="center" indent="1"/>
    </xf>
    <xf numFmtId="0" fontId="63" fillId="47" borderId="388" applyNumberFormat="0" applyProtection="0">
      <alignment horizontal="left" vertical="top" indent="1"/>
    </xf>
    <xf numFmtId="0" fontId="64" fillId="0" borderId="390" applyNumberFormat="0" applyProtection="0">
      <alignment horizontal="left" vertical="center" indent="1"/>
    </xf>
    <xf numFmtId="0" fontId="64" fillId="0" borderId="390" applyNumberFormat="0" applyProtection="0">
      <alignment horizontal="left" vertical="center" indent="1"/>
    </xf>
    <xf numFmtId="0" fontId="63" fillId="43" borderId="388" applyNumberFormat="0" applyProtection="0">
      <alignment horizontal="left" vertical="top" indent="1"/>
    </xf>
    <xf numFmtId="0" fontId="64" fillId="0" borderId="390" applyNumberFormat="0" applyProtection="0">
      <alignment horizontal="left" vertical="center" indent="1"/>
    </xf>
    <xf numFmtId="0" fontId="63" fillId="49" borderId="388" applyNumberFormat="0" applyProtection="0">
      <alignment horizontal="left" vertical="top" indent="1"/>
    </xf>
    <xf numFmtId="0" fontId="64" fillId="0" borderId="390" applyNumberFormat="0" applyProtection="0">
      <alignment horizontal="left" vertical="center" indent="1"/>
    </xf>
    <xf numFmtId="0" fontId="63" fillId="50" borderId="388" applyNumberFormat="0" applyProtection="0">
      <alignment horizontal="left" vertical="top" indent="1"/>
    </xf>
    <xf numFmtId="4" fontId="95" fillId="40" borderId="388" applyNumberFormat="0" applyProtection="0">
      <alignment vertical="center"/>
    </xf>
    <xf numFmtId="4" fontId="96" fillId="40" borderId="388" applyNumberFormat="0" applyProtection="0">
      <alignment vertical="center"/>
    </xf>
    <xf numFmtId="4" fontId="95" fillId="40" borderId="388" applyNumberFormat="0" applyProtection="0">
      <alignment horizontal="left" vertical="center" indent="1"/>
    </xf>
    <xf numFmtId="0" fontId="95" fillId="40" borderId="388" applyNumberFormat="0" applyProtection="0">
      <alignment horizontal="left" vertical="top" indent="1"/>
    </xf>
    <xf numFmtId="4" fontId="96" fillId="50" borderId="388" applyNumberFormat="0" applyProtection="0">
      <alignment horizontal="right" vertical="center"/>
    </xf>
    <xf numFmtId="4" fontId="118" fillId="0" borderId="390" applyNumberFormat="0" applyProtection="0">
      <alignment horizontal="center" vertical="center" wrapText="1"/>
    </xf>
    <xf numFmtId="4" fontId="118" fillId="0" borderId="390" applyNumberFormat="0" applyProtection="0">
      <alignment horizontal="center" vertical="center" wrapText="1"/>
    </xf>
    <xf numFmtId="0" fontId="95" fillId="0" borderId="390" applyNumberFormat="0" applyProtection="0">
      <alignment horizontal="center" vertical="center" wrapText="1"/>
    </xf>
    <xf numFmtId="0" fontId="58" fillId="0" borderId="390" applyNumberFormat="0" applyProtection="0">
      <alignment horizontal="center" vertical="center" wrapText="1"/>
    </xf>
    <xf numFmtId="0" fontId="95" fillId="0" borderId="390" applyNumberFormat="0" applyProtection="0">
      <alignment horizontal="center" vertical="center" wrapText="1"/>
    </xf>
    <xf numFmtId="4" fontId="103" fillId="0" borderId="390" applyNumberFormat="0" applyProtection="0">
      <alignment horizontal="left" vertical="center" indent="1"/>
    </xf>
    <xf numFmtId="4" fontId="119" fillId="50" borderId="388" applyNumberFormat="0" applyProtection="0">
      <alignment horizontal="right" vertical="center"/>
    </xf>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4" fontId="103" fillId="0" borderId="390" applyNumberFormat="0" applyProtection="0">
      <alignment horizontal="left" vertical="center" indent="1"/>
    </xf>
    <xf numFmtId="0" fontId="95" fillId="0" borderId="390" applyNumberFormat="0" applyProtection="0">
      <alignment horizontal="center" vertical="center" wrapText="1"/>
    </xf>
    <xf numFmtId="0" fontId="58" fillId="0" borderId="390" applyNumberFormat="0" applyProtection="0">
      <alignment horizontal="center" vertical="center" wrapText="1"/>
    </xf>
    <xf numFmtId="0" fontId="95" fillId="0" borderId="390" applyNumberFormat="0" applyProtection="0">
      <alignment horizontal="center" vertical="center" wrapText="1"/>
    </xf>
    <xf numFmtId="4" fontId="118" fillId="0" borderId="390" applyNumberFormat="0" applyProtection="0">
      <alignment horizontal="center" vertical="center" wrapText="1"/>
    </xf>
    <xf numFmtId="4" fontId="118" fillId="0" borderId="390" applyNumberFormat="0" applyProtection="0">
      <alignment horizontal="center" vertical="center" wrapText="1"/>
    </xf>
    <xf numFmtId="4" fontId="95" fillId="0" borderId="390" applyNumberFormat="0" applyProtection="0">
      <alignment horizontal="right" vertical="center"/>
    </xf>
    <xf numFmtId="0" fontId="64" fillId="0" borderId="390" applyNumberFormat="0" applyProtection="0">
      <alignment horizontal="left" vertical="center" indent="1"/>
    </xf>
    <xf numFmtId="0" fontId="64" fillId="0" borderId="390" applyNumberFormat="0" applyProtection="0">
      <alignment horizontal="left" vertical="center" indent="1"/>
    </xf>
    <xf numFmtId="0" fontId="64" fillId="0" borderId="390" applyNumberFormat="0" applyProtection="0">
      <alignment horizontal="left" vertical="center" indent="1"/>
    </xf>
    <xf numFmtId="0" fontId="64" fillId="0" borderId="390" applyNumberFormat="0" applyProtection="0">
      <alignment horizontal="left" vertical="center" indent="1"/>
    </xf>
    <xf numFmtId="4" fontId="95" fillId="0" borderId="390" applyNumberFormat="0" applyProtection="0">
      <alignment horizontal="right" vertical="center"/>
    </xf>
    <xf numFmtId="4" fontId="95" fillId="0" borderId="390" applyNumberFormat="0" applyProtection="0">
      <alignment horizontal="right" vertical="center"/>
    </xf>
    <xf numFmtId="4" fontId="95" fillId="0" borderId="390" applyNumberFormat="0" applyProtection="0">
      <alignment horizontal="left" vertical="center" indent="1"/>
    </xf>
    <xf numFmtId="4" fontId="95" fillId="92" borderId="386" applyNumberFormat="0" applyProtection="0">
      <alignment horizontal="left" vertical="center" indent="1"/>
    </xf>
    <xf numFmtId="4" fontId="99" fillId="93" borderId="386" applyNumberFormat="0" applyProtection="0">
      <alignment horizontal="left" vertical="center" indent="1"/>
    </xf>
    <xf numFmtId="0" fontId="5" fillId="96" borderId="390" applyNumberFormat="0">
      <protection locked="0"/>
    </xf>
    <xf numFmtId="0" fontId="5" fillId="96" borderId="390" applyNumberFormat="0">
      <protection locked="0"/>
    </xf>
    <xf numFmtId="0" fontId="95" fillId="48" borderId="388" applyNumberFormat="0" applyProtection="0">
      <alignment horizontal="left" vertical="top" indent="1"/>
    </xf>
    <xf numFmtId="0" fontId="63" fillId="98" borderId="390"/>
    <xf numFmtId="0" fontId="63" fillId="98" borderId="390"/>
    <xf numFmtId="0" fontId="5" fillId="96" borderId="390" applyNumberFormat="0">
      <protection locked="0"/>
    </xf>
    <xf numFmtId="0" fontId="5" fillId="96" borderId="390" applyNumberFormat="0">
      <protection locked="0"/>
    </xf>
    <xf numFmtId="4" fontId="97" fillId="40" borderId="390" applyNumberFormat="0" applyProtection="0">
      <alignment vertical="center"/>
    </xf>
    <xf numFmtId="4" fontId="97" fillId="40" borderId="390" applyNumberFormat="0" applyProtection="0">
      <alignment vertical="center"/>
    </xf>
    <xf numFmtId="4" fontId="95" fillId="0" borderId="390" applyNumberFormat="0" applyProtection="0">
      <alignment horizontal="right" vertical="center"/>
    </xf>
    <xf numFmtId="4" fontId="95" fillId="0" borderId="390" applyNumberFormat="0" applyProtection="0">
      <alignment horizontal="right" vertical="center"/>
    </xf>
    <xf numFmtId="4" fontId="95" fillId="51" borderId="390" applyNumberFormat="0" applyProtection="0">
      <alignment horizontal="center" vertical="center" wrapText="1"/>
    </xf>
    <xf numFmtId="4" fontId="55" fillId="34" borderId="388" applyNumberFormat="0" applyProtection="0">
      <alignment horizontal="right" vertical="center"/>
    </xf>
    <xf numFmtId="4" fontId="55" fillId="33" borderId="388"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3" borderId="388" applyNumberFormat="0" applyProtection="0">
      <alignment horizontal="right" vertical="center"/>
    </xf>
    <xf numFmtId="4" fontId="55" fillId="35" borderId="388" applyNumberFormat="0" applyProtection="0">
      <alignment horizontal="right" vertical="center"/>
    </xf>
    <xf numFmtId="4" fontId="63" fillId="35" borderId="389" applyNumberFormat="0" applyProtection="0">
      <alignment horizontal="right" vertical="center"/>
    </xf>
    <xf numFmtId="4" fontId="55" fillId="35" borderId="388" applyNumberFormat="0" applyProtection="0">
      <alignment horizontal="right" vertical="center"/>
    </xf>
    <xf numFmtId="4" fontId="55" fillId="31" borderId="388"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1" borderId="388" applyNumberFormat="0" applyProtection="0">
      <alignment horizontal="right" vertical="center"/>
    </xf>
    <xf numFmtId="4" fontId="55" fillId="30" borderId="388"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0" borderId="388" applyNumberFormat="0" applyProtection="0">
      <alignment horizontal="right" vertical="center"/>
    </xf>
    <xf numFmtId="4" fontId="55" fillId="30" borderId="388" applyNumberFormat="0" applyProtection="0">
      <alignment horizontal="right" vertical="center"/>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0" fontId="53" fillId="42" borderId="388" applyNumberFormat="0" applyProtection="0">
      <alignment horizontal="left" vertical="top" indent="1"/>
    </xf>
    <xf numFmtId="0" fontId="53" fillId="42"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0" fontId="53" fillId="42" borderId="388" applyNumberFormat="0" applyProtection="0">
      <alignment horizontal="left" vertical="top" indent="1"/>
    </xf>
    <xf numFmtId="0" fontId="53" fillId="42" borderId="388" applyNumberFormat="0" applyProtection="0">
      <alignment horizontal="left" vertical="top"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58" fillId="42" borderId="388" applyNumberFormat="0" applyProtection="0">
      <alignment horizontal="left" vertical="center" indent="1"/>
    </xf>
    <xf numFmtId="4" fontId="58" fillId="42" borderId="388" applyNumberFormat="0" applyProtection="0">
      <alignment horizontal="left" vertical="center" indent="1"/>
    </xf>
    <xf numFmtId="4" fontId="56" fillId="42" borderId="388" applyNumberFormat="0" applyProtection="0">
      <alignment vertical="center"/>
    </xf>
    <xf numFmtId="4" fontId="56" fillId="42" borderId="388"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56" fillId="42" borderId="388" applyNumberFormat="0" applyProtection="0">
      <alignment vertical="center"/>
    </xf>
    <xf numFmtId="4" fontId="56" fillId="42" borderId="388"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58" fillId="42" borderId="388" applyNumberFormat="0" applyProtection="0">
      <alignment vertical="center"/>
    </xf>
    <xf numFmtId="4" fontId="58" fillId="42" borderId="388" applyNumberFormat="0" applyProtection="0">
      <alignment vertical="center"/>
    </xf>
    <xf numFmtId="0" fontId="94" fillId="78" borderId="398" applyNumberFormat="0" applyAlignment="0" applyProtection="0"/>
    <xf numFmtId="0" fontId="94" fillId="78" borderId="398" applyNumberFormat="0" applyAlignment="0" applyProtection="0"/>
    <xf numFmtId="0" fontId="52" fillId="85" borderId="397" applyNumberFormat="0" applyAlignment="0" applyProtection="0"/>
    <xf numFmtId="0" fontId="52" fillId="85" borderId="397" applyNumberForma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 fillId="72" borderId="396" applyNumberFormat="0" applyFont="0" applyAlignment="0" applyProtection="0"/>
    <xf numFmtId="0" fontId="5" fillId="72" borderId="396" applyNumberFormat="0" applyFont="0" applyAlignment="0" applyProtection="0"/>
    <xf numFmtId="0" fontId="63" fillId="72" borderId="387" applyNumberFormat="0" applyFon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89" fillId="73" borderId="387" applyNumberFormat="0" applyAlignment="0" applyProtection="0"/>
    <xf numFmtId="0" fontId="74" fillId="78" borderId="387" applyNumberFormat="0" applyAlignment="0" applyProtection="0"/>
    <xf numFmtId="0" fontId="73" fillId="77" borderId="394" applyNumberFormat="0" applyAlignment="0" applyProtection="0"/>
    <xf numFmtId="0" fontId="55" fillId="43" borderId="388" applyNumberFormat="0" applyProtection="0">
      <alignment horizontal="centerContinuous" vertical="top"/>
    </xf>
    <xf numFmtId="0" fontId="105" fillId="7" borderId="243">
      <protection locked="0"/>
    </xf>
    <xf numFmtId="0" fontId="73" fillId="77" borderId="394" applyNumberFormat="0" applyAlignment="0" applyProtection="0"/>
    <xf numFmtId="0" fontId="73" fillId="77" borderId="394" applyNumberFormat="0" applyAlignment="0" applyProtection="0"/>
    <xf numFmtId="0" fontId="74" fillId="78" borderId="387" applyNumberFormat="0" applyAlignment="0" applyProtection="0"/>
    <xf numFmtId="0" fontId="74" fillId="78" borderId="387" applyNumberForma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90" fillId="82" borderId="395" applyNumberFormat="0" applyAlignment="0" applyProtection="0"/>
    <xf numFmtId="0" fontId="9" fillId="0" borderId="399">
      <alignment horizontal="left" vertical="center"/>
    </xf>
    <xf numFmtId="0" fontId="9" fillId="0" borderId="399">
      <alignment horizontal="left" vertical="center"/>
    </xf>
    <xf numFmtId="0" fontId="9" fillId="0" borderId="399">
      <alignment horizontal="left" vertical="center"/>
    </xf>
    <xf numFmtId="0" fontId="9" fillId="0" borderId="399">
      <alignment horizontal="left" vertical="center"/>
    </xf>
    <xf numFmtId="0" fontId="89" fillId="73" borderId="387" applyNumberFormat="0" applyAlignment="0" applyProtection="0"/>
    <xf numFmtId="0" fontId="89" fillId="73" borderId="387" applyNumberFormat="0" applyAlignment="0" applyProtection="0"/>
    <xf numFmtId="0" fontId="90" fillId="82" borderId="395" applyNumberFormat="0" applyAlignment="0" applyProtection="0"/>
    <xf numFmtId="0" fontId="90" fillId="82" borderId="395"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74" fillId="78" borderId="387" applyNumberFormat="0" applyAlignment="0" applyProtection="0"/>
    <xf numFmtId="0" fontId="73" fillId="77" borderId="394" applyNumberFormat="0" applyAlignment="0" applyProtection="0"/>
    <xf numFmtId="0" fontId="63" fillId="72" borderId="387" applyNumberFormat="0" applyFont="0" applyAlignment="0" applyProtection="0"/>
    <xf numFmtId="0" fontId="63" fillId="72" borderId="387" applyNumberFormat="0" applyFont="0" applyAlignment="0" applyProtection="0"/>
    <xf numFmtId="0" fontId="5" fillId="72" borderId="396" applyNumberFormat="0" applyFont="0" applyAlignment="0" applyProtection="0"/>
    <xf numFmtId="0" fontId="5" fillId="72" borderId="396"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2" fillId="85" borderId="397" applyNumberFormat="0" applyAlignment="0" applyProtection="0"/>
    <xf numFmtId="0" fontId="52" fillId="85" borderId="397" applyNumberFormat="0" applyAlignment="0" applyProtection="0"/>
    <xf numFmtId="0" fontId="94" fillId="78" borderId="398" applyNumberFormat="0" applyAlignment="0" applyProtection="0"/>
    <xf numFmtId="0" fontId="94" fillId="78" borderId="398" applyNumberFormat="0" applyAlignment="0" applyProtection="0"/>
    <xf numFmtId="4" fontId="58" fillId="42" borderId="388" applyNumberFormat="0" applyProtection="0">
      <alignment vertical="center"/>
    </xf>
    <xf numFmtId="4" fontId="58" fillId="42" borderId="388"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56" fillId="42" borderId="388"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56" fillId="42" borderId="388" applyNumberFormat="0" applyProtection="0">
      <alignment vertical="center"/>
    </xf>
    <xf numFmtId="4" fontId="56" fillId="42" borderId="388" applyNumberFormat="0" applyProtection="0">
      <alignment vertical="center"/>
    </xf>
    <xf numFmtId="4" fontId="58" fillId="42" borderId="388" applyNumberFormat="0" applyProtection="0">
      <alignment horizontal="left" vertical="center" indent="1"/>
    </xf>
    <xf numFmtId="4" fontId="58" fillId="42" borderId="388"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0" fontId="53" fillId="42" borderId="388" applyNumberFormat="0" applyProtection="0">
      <alignment horizontal="left" vertical="top" indent="1"/>
    </xf>
    <xf numFmtId="0" fontId="53" fillId="42"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0" fontId="53" fillId="42" borderId="388" applyNumberFormat="0" applyProtection="0">
      <alignment horizontal="left" vertical="top" indent="1"/>
    </xf>
    <xf numFmtId="0" fontId="53" fillId="42" borderId="388" applyNumberFormat="0" applyProtection="0">
      <alignment horizontal="left" vertical="top"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30" borderId="388" applyNumberFormat="0" applyProtection="0">
      <alignment horizontal="right" vertical="center"/>
    </xf>
    <xf numFmtId="4" fontId="55" fillId="30" borderId="388"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0" borderId="388" applyNumberFormat="0" applyProtection="0">
      <alignment horizontal="right" vertical="center"/>
    </xf>
    <xf numFmtId="4" fontId="55" fillId="30" borderId="388" applyNumberFormat="0" applyProtection="0">
      <alignment horizontal="right" vertical="center"/>
    </xf>
    <xf numFmtId="4" fontId="55" fillId="31" borderId="388" applyNumberFormat="0" applyProtection="0">
      <alignment horizontal="right" vertical="center"/>
    </xf>
    <xf numFmtId="4" fontId="55" fillId="31" borderId="388"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1"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5" borderId="388"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55" fillId="35"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55" fillId="33" borderId="388"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3"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55" fillId="34" borderId="388"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4"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7" borderId="388"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7"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36" borderId="388"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36"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44" borderId="388" applyNumberFormat="0" applyProtection="0">
      <alignment horizontal="right" vertical="center"/>
    </xf>
    <xf numFmtId="4" fontId="95" fillId="44" borderId="386" applyNumberFormat="0" applyProtection="0">
      <alignment horizontal="right" vertical="center"/>
    </xf>
    <xf numFmtId="4" fontId="95" fillId="44" borderId="386" applyNumberFormat="0" applyProtection="0">
      <alignment horizontal="right" vertical="center"/>
    </xf>
    <xf numFmtId="4" fontId="95" fillId="44" borderId="386" applyNumberFormat="0" applyProtection="0">
      <alignment horizontal="right" vertical="center"/>
    </xf>
    <xf numFmtId="4" fontId="95" fillId="44" borderId="386"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44"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4" fontId="55" fillId="32" borderId="388"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55" fillId="32" borderId="388" applyNumberFormat="0" applyProtection="0">
      <alignment horizontal="right" vertical="center"/>
    </xf>
    <xf numFmtId="4" fontId="55" fillId="32" borderId="388" applyNumberFormat="0" applyProtection="0">
      <alignment horizontal="right" vertical="center"/>
    </xf>
    <xf numFmtId="4" fontId="58" fillId="90" borderId="386" applyNumberFormat="0" applyProtection="0">
      <alignment horizontal="left" vertical="center" indent="1"/>
    </xf>
    <xf numFmtId="4" fontId="58" fillId="90" borderId="386" applyNumberFormat="0" applyProtection="0">
      <alignment horizontal="left" vertical="center" indent="1"/>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95" fillId="0" borderId="390" applyNumberFormat="0" applyProtection="0">
      <alignment horizontal="right" vertical="center"/>
    </xf>
    <xf numFmtId="4" fontId="95" fillId="0" borderId="390"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55" fillId="48" borderId="388" applyNumberFormat="0" applyProtection="0">
      <alignment horizontal="right" vertical="center"/>
    </xf>
    <xf numFmtId="4" fontId="55" fillId="48" borderId="388" applyNumberFormat="0" applyProtection="0">
      <alignment horizontal="right" vertical="center"/>
    </xf>
    <xf numFmtId="4" fontId="63" fillId="46" borderId="389" applyNumberFormat="0" applyProtection="0">
      <alignment horizontal="left" vertical="center" indent="1"/>
    </xf>
    <xf numFmtId="4" fontId="63" fillId="46" borderId="389" applyNumberFormat="0" applyProtection="0">
      <alignment horizontal="left" vertical="center" indent="1"/>
    </xf>
    <xf numFmtId="4" fontId="63" fillId="48" borderId="389" applyNumberFormat="0" applyProtection="0">
      <alignment horizontal="left" vertical="center" indent="1"/>
    </xf>
    <xf numFmtId="4" fontId="63" fillId="48" borderId="389"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96" borderId="390" applyNumberFormat="0">
      <protection locked="0"/>
    </xf>
    <xf numFmtId="0" fontId="5" fillId="96" borderId="390" applyNumberFormat="0">
      <protection locked="0"/>
    </xf>
    <xf numFmtId="0" fontId="5" fillId="96" borderId="390" applyNumberFormat="0">
      <protection locked="0"/>
    </xf>
    <xf numFmtId="0" fontId="5" fillId="96" borderId="390" applyNumberFormat="0">
      <protection locked="0"/>
    </xf>
    <xf numFmtId="0" fontId="64" fillId="91" borderId="391" applyBorder="0"/>
    <xf numFmtId="4" fontId="55" fillId="40" borderId="388" applyNumberFormat="0" applyProtection="0">
      <alignment vertical="center"/>
    </xf>
    <xf numFmtId="4" fontId="55" fillId="40"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55" fillId="40" borderId="388" applyNumberFormat="0" applyProtection="0">
      <alignment vertical="center"/>
    </xf>
    <xf numFmtId="4" fontId="55" fillId="40" borderId="388" applyNumberFormat="0" applyProtection="0">
      <alignment vertical="center"/>
    </xf>
    <xf numFmtId="4" fontId="57" fillId="40" borderId="388" applyNumberFormat="0" applyProtection="0">
      <alignment vertical="center"/>
    </xf>
    <xf numFmtId="4" fontId="57" fillId="40" borderId="388"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57" fillId="40" borderId="388" applyNumberFormat="0" applyProtection="0">
      <alignment vertical="center"/>
    </xf>
    <xf numFmtId="4" fontId="57" fillId="40" borderId="388" applyNumberFormat="0" applyProtection="0">
      <alignment vertical="center"/>
    </xf>
    <xf numFmtId="4" fontId="55" fillId="40" borderId="388" applyNumberFormat="0" applyProtection="0">
      <alignment horizontal="left" vertical="center" indent="1"/>
    </xf>
    <xf numFmtId="4" fontId="55" fillId="40"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55" fillId="40" borderId="388" applyNumberFormat="0" applyProtection="0">
      <alignment horizontal="left" vertical="center" indent="1"/>
    </xf>
    <xf numFmtId="4" fontId="55" fillId="40" borderId="388" applyNumberFormat="0" applyProtection="0">
      <alignment horizontal="left" vertical="center" indent="1"/>
    </xf>
    <xf numFmtId="0" fontId="55" fillId="40" borderId="388" applyNumberFormat="0" applyProtection="0">
      <alignment horizontal="left" vertical="top" indent="1"/>
    </xf>
    <xf numFmtId="0" fontId="55" fillId="40"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55" fillId="40" borderId="388" applyNumberFormat="0" applyProtection="0">
      <alignment horizontal="left" vertical="top" indent="1"/>
    </xf>
    <xf numFmtId="0" fontId="55" fillId="40" borderId="388" applyNumberFormat="0" applyProtection="0">
      <alignment horizontal="left" vertical="top" indent="1"/>
    </xf>
    <xf numFmtId="4" fontId="55" fillId="46" borderId="388" applyNumberFormat="0" applyProtection="0">
      <alignment horizontal="right" vertical="center"/>
    </xf>
    <xf numFmtId="4" fontId="95" fillId="0" borderId="390" applyNumberFormat="0" applyProtection="0">
      <alignment horizontal="right" vertical="center"/>
    </xf>
    <xf numFmtId="4" fontId="95" fillId="0" borderId="390"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57" fillId="46" borderId="388" applyNumberFormat="0" applyProtection="0">
      <alignment horizontal="right" vertical="center"/>
    </xf>
    <xf numFmtId="4" fontId="57" fillId="46" borderId="388"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57" fillId="46" borderId="388" applyNumberFormat="0" applyProtection="0">
      <alignment horizontal="right" vertical="center"/>
    </xf>
    <xf numFmtId="4" fontId="57" fillId="46" borderId="388" applyNumberFormat="0" applyProtection="0">
      <alignment horizontal="right" vertical="center"/>
    </xf>
    <xf numFmtId="4" fontId="95" fillId="51" borderId="390" applyNumberFormat="0" applyProtection="0">
      <alignment horizontal="center" vertical="center" wrapText="1"/>
    </xf>
    <xf numFmtId="4" fontId="95" fillId="51" borderId="390" applyNumberFormat="0" applyProtection="0">
      <alignment horizontal="center" vertical="center" wrapTex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0" fontId="55" fillId="43" borderId="388" applyNumberFormat="0" applyProtection="0">
      <alignment horizontal="left" vertical="top" indent="1"/>
    </xf>
    <xf numFmtId="0" fontId="55" fillId="43" borderId="388" applyNumberFormat="0" applyProtection="0">
      <alignment horizontal="left" vertical="top" indent="1"/>
    </xf>
    <xf numFmtId="0" fontId="55" fillId="43" borderId="388" applyNumberFormat="0" applyProtection="0">
      <alignment horizontal="right" vertical="top"/>
    </xf>
    <xf numFmtId="0" fontId="55" fillId="43" borderId="388" applyNumberFormat="0" applyProtection="0">
      <alignment horizontal="right" vertical="top"/>
    </xf>
    <xf numFmtId="0" fontId="95" fillId="48" borderId="388" applyNumberFormat="0" applyProtection="0">
      <alignment horizontal="left" vertical="top" indent="1"/>
    </xf>
    <xf numFmtId="0" fontId="95" fillId="48" borderId="388" applyNumberFormat="0" applyProtection="0">
      <alignment horizontal="left" vertical="top" indent="1"/>
    </xf>
    <xf numFmtId="0" fontId="53" fillId="43" borderId="388" applyNumberFormat="0" applyProtection="0">
      <alignment horizontal="left" vertical="top" indent="1"/>
    </xf>
    <xf numFmtId="0" fontId="53" fillId="43" borderId="388" applyNumberFormat="0" applyProtection="0">
      <alignment horizontal="left" vertical="top" indent="1"/>
    </xf>
    <xf numFmtId="0" fontId="55" fillId="43" borderId="388" applyNumberFormat="0" applyProtection="0">
      <alignment horizontal="right" vertical="top"/>
    </xf>
    <xf numFmtId="0" fontId="55" fillId="43" borderId="388" applyNumberFormat="0" applyProtection="0">
      <alignment horizontal="right"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2" fillId="52" borderId="389" applyNumberFormat="0" applyProtection="0">
      <alignment horizontal="left" vertical="center" indent="1"/>
    </xf>
    <xf numFmtId="4" fontId="102" fillId="52" borderId="389" applyNumberFormat="0" applyProtection="0">
      <alignment horizontal="left" vertical="center" indent="1"/>
    </xf>
    <xf numFmtId="0" fontId="100" fillId="0" borderId="386"/>
    <xf numFmtId="0" fontId="100" fillId="0" borderId="386"/>
    <xf numFmtId="0" fontId="100" fillId="0" borderId="386"/>
    <xf numFmtId="0" fontId="100" fillId="0" borderId="386"/>
    <xf numFmtId="4" fontId="60" fillId="46" borderId="388" applyNumberFormat="0" applyProtection="0">
      <alignment horizontal="right" vertical="center"/>
    </xf>
    <xf numFmtId="4" fontId="60" fillId="46" borderId="388" applyNumberFormat="0" applyProtection="0">
      <alignment horizontal="right" vertical="center"/>
    </xf>
    <xf numFmtId="4" fontId="100" fillId="0" borderId="386" applyNumberFormat="0" applyProtection="0">
      <alignment horizontal="right" vertical="center"/>
    </xf>
    <xf numFmtId="4" fontId="100" fillId="0" borderId="386" applyNumberFormat="0" applyProtection="0">
      <alignment horizontal="right" vertical="center"/>
    </xf>
    <xf numFmtId="4" fontId="100" fillId="0" borderId="386" applyNumberFormat="0" applyProtection="0">
      <alignment horizontal="right" vertical="center"/>
    </xf>
    <xf numFmtId="4" fontId="100" fillId="0" borderId="386"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60" fillId="46" borderId="388" applyNumberFormat="0" applyProtection="0">
      <alignment horizontal="right" vertical="center"/>
    </xf>
    <xf numFmtId="4" fontId="60" fillId="46" borderId="388" applyNumberFormat="0" applyProtection="0">
      <alignment horizontal="right" vertical="center"/>
    </xf>
    <xf numFmtId="0" fontId="111" fillId="99" borderId="243">
      <alignment horizontal="right" wrapText="1"/>
    </xf>
    <xf numFmtId="0" fontId="53" fillId="0" borderId="392" applyNumberFormat="0" applyFill="0" applyAlignment="0" applyProtection="0"/>
    <xf numFmtId="0" fontId="79" fillId="0" borderId="393" applyNumberFormat="0" applyFill="0" applyAlignment="0" applyProtection="0"/>
    <xf numFmtId="4" fontId="5" fillId="91" borderId="389" applyNumberFormat="0" applyProtection="0">
      <alignment horizontal="left" vertical="center" indent="1"/>
    </xf>
    <xf numFmtId="4" fontId="58" fillId="90" borderId="386" applyNumberFormat="0" applyProtection="0">
      <alignment horizontal="left" vertical="center" indent="1"/>
    </xf>
    <xf numFmtId="4" fontId="5" fillId="91" borderId="389" applyNumberFormat="0" applyProtection="0">
      <alignment horizontal="left" vertical="center" indent="1"/>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8" fillId="90" borderId="386" applyNumberFormat="0" applyProtection="0">
      <alignment horizontal="left" vertical="center" indent="1"/>
    </xf>
    <xf numFmtId="4" fontId="95" fillId="44" borderId="386" applyNumberFormat="0" applyProtection="0">
      <alignment horizontal="right" vertical="center"/>
    </xf>
    <xf numFmtId="4" fontId="95" fillId="44" borderId="386" applyNumberFormat="0" applyProtection="0">
      <alignment horizontal="right" vertical="center"/>
    </xf>
    <xf numFmtId="4" fontId="63" fillId="36" borderId="387" applyNumberFormat="0" applyProtection="0">
      <alignment horizontal="right" vertical="center"/>
    </xf>
    <xf numFmtId="4" fontId="63" fillId="34" borderId="387" applyNumberFormat="0" applyProtection="0">
      <alignment horizontal="right" vertical="center"/>
    </xf>
    <xf numFmtId="10" fontId="63" fillId="40" borderId="390" applyNumberFormat="0" applyBorder="0" applyAlignment="0" applyProtection="0"/>
    <xf numFmtId="4" fontId="53" fillId="41" borderId="388" applyNumberFormat="0" applyProtection="0">
      <alignment vertical="center"/>
    </xf>
    <xf numFmtId="4" fontId="56" fillId="42" borderId="388" applyNumberFormat="0" applyProtection="0">
      <alignment vertical="center"/>
    </xf>
    <xf numFmtId="4" fontId="53" fillId="42" borderId="388" applyNumberFormat="0" applyProtection="0">
      <alignment horizontal="left" vertical="center" indent="1"/>
    </xf>
    <xf numFmtId="0" fontId="53" fillId="42" borderId="388" applyNumberFormat="0" applyProtection="0">
      <alignment horizontal="left" vertical="top" indent="1"/>
    </xf>
    <xf numFmtId="4" fontId="55" fillId="30"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0" fontId="73" fillId="77" borderId="394" applyNumberFormat="0" applyAlignment="0" applyProtection="0"/>
    <xf numFmtId="4" fontId="60" fillId="46" borderId="388" applyNumberFormat="0" applyProtection="0">
      <alignment horizontal="right" vertical="center"/>
    </xf>
    <xf numFmtId="0" fontId="63" fillId="77" borderId="387" applyNumberFormat="0" applyProtection="0">
      <alignment horizontal="left" vertical="center" indent="1"/>
    </xf>
    <xf numFmtId="0" fontId="63" fillId="93" borderId="387"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63" fillId="93" borderId="387" applyNumberFormat="0" applyProtection="0">
      <alignment horizontal="left" vertical="center" indent="1"/>
    </xf>
    <xf numFmtId="0" fontId="63" fillId="94" borderId="387"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63" fillId="94" borderId="387" applyNumberFormat="0" applyProtection="0">
      <alignment horizontal="left" vertical="center" indent="1"/>
    </xf>
    <xf numFmtId="4" fontId="63" fillId="48" borderId="389" applyNumberFormat="0" applyProtection="0">
      <alignment horizontal="left" vertical="center" indent="1"/>
    </xf>
    <xf numFmtId="4" fontId="63" fillId="48" borderId="389" applyNumberFormat="0" applyProtection="0">
      <alignment horizontal="left" vertical="center" indent="1"/>
    </xf>
    <xf numFmtId="4" fontId="63" fillId="46" borderId="389" applyNumberFormat="0" applyProtection="0">
      <alignment horizontal="left" vertical="center" indent="1"/>
    </xf>
    <xf numFmtId="4" fontId="63" fillId="46" borderId="389" applyNumberFormat="0" applyProtection="0">
      <alignment horizontal="left" vertical="center" indent="1"/>
    </xf>
    <xf numFmtId="4" fontId="63" fillId="48" borderId="387" applyNumberFormat="0" applyProtection="0">
      <alignment horizontal="right" vertical="center"/>
    </xf>
    <xf numFmtId="4" fontId="63" fillId="48" borderId="387"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98" fillId="51" borderId="390" applyNumberFormat="0" applyProtection="0">
      <alignment horizontal="right" vertical="center"/>
    </xf>
    <xf numFmtId="4" fontId="5" fillId="91" borderId="389" applyNumberFormat="0" applyProtection="0">
      <alignment horizontal="left" vertical="center" indent="1"/>
    </xf>
    <xf numFmtId="0" fontId="73" fillId="77" borderId="394" applyNumberFormat="0" applyAlignment="0" applyProtection="0"/>
    <xf numFmtId="0" fontId="74" fillId="78" borderId="387" applyNumberFormat="0" applyAlignment="0" applyProtection="0"/>
    <xf numFmtId="4" fontId="5" fillId="91" borderId="389"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63" fillId="32" borderId="387" applyNumberFormat="0" applyProtection="0">
      <alignment horizontal="right" vertical="center"/>
    </xf>
    <xf numFmtId="4" fontId="63" fillId="32" borderId="387"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36" borderId="387"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63" fillId="34" borderId="387"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97" fillId="42" borderId="387" applyNumberFormat="0" applyProtection="0">
      <alignment vertical="center"/>
    </xf>
    <xf numFmtId="4" fontId="97" fillId="42" borderId="387"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0" fontId="94" fillId="78" borderId="398" applyNumberFormat="0" applyAlignment="0" applyProtection="0"/>
    <xf numFmtId="0" fontId="52" fillId="85" borderId="397" applyNumberForma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 fillId="72" borderId="396" applyNumberFormat="0" applyFont="0" applyAlignment="0" applyProtection="0"/>
    <xf numFmtId="10" fontId="63" fillId="40" borderId="390" applyNumberFormat="0" applyBorder="0" applyAlignment="0" applyProtection="0"/>
    <xf numFmtId="10" fontId="63" fillId="40" borderId="390" applyNumberFormat="0" applyBorder="0" applyAlignment="0" applyProtection="0"/>
    <xf numFmtId="10" fontId="63" fillId="40" borderId="390" applyNumberFormat="0" applyBorder="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5" fillId="72" borderId="396"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2" fillId="85" borderId="397" applyNumberFormat="0" applyAlignment="0" applyProtection="0"/>
    <xf numFmtId="0" fontId="94" fillId="78" borderId="398" applyNumberFormat="0" applyAlignment="0" applyProtection="0"/>
    <xf numFmtId="4" fontId="53" fillId="41" borderId="388"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53" fillId="42" borderId="388"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53" fillId="42" borderId="388" applyNumberFormat="0" applyProtection="0">
      <alignment horizontal="left" vertical="center" indent="1"/>
    </xf>
    <xf numFmtId="0" fontId="53" fillId="42"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30" borderId="388"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1" borderId="388"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5" borderId="388"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55" fillId="33" borderId="388"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4" borderId="388"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7" borderId="388"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6" borderId="388"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44" borderId="388"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32" borderId="388"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0" fontId="74" fillId="78" borderId="387" applyNumberFormat="0" applyAlignment="0" applyProtection="0"/>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102" fillId="52" borderId="389" applyNumberFormat="0" applyProtection="0">
      <alignment horizontal="left" vertical="center" indent="1"/>
    </xf>
    <xf numFmtId="4" fontId="102" fillId="52" borderId="389" applyNumberFormat="0" applyProtection="0">
      <alignment horizontal="left" vertical="center" indent="1"/>
    </xf>
    <xf numFmtId="4" fontId="60" fillId="46" borderId="388"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63" fillId="77" borderId="387" applyNumberFormat="0" applyProtection="0">
      <alignment horizontal="left" vertical="center" indent="1"/>
    </xf>
    <xf numFmtId="0" fontId="63" fillId="46" borderId="387"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63" fillId="46" borderId="387" applyNumberFormat="0" applyProtection="0">
      <alignment horizontal="left" vertical="center" indent="1"/>
    </xf>
    <xf numFmtId="0" fontId="64" fillId="91" borderId="391" applyBorder="0"/>
    <xf numFmtId="4" fontId="100" fillId="0" borderId="386" applyNumberFormat="0" applyProtection="0">
      <alignment vertical="center"/>
    </xf>
    <xf numFmtId="4" fontId="100" fillId="0" borderId="386"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5" fillId="0" borderId="390"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5" fillId="51" borderId="390" applyNumberFormat="0" applyProtection="0">
      <alignment horizontal="center" vertical="center" wrapTex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2" fillId="52" borderId="389" applyNumberFormat="0" applyProtection="0">
      <alignment horizontal="left" vertical="center" indent="1"/>
    </xf>
    <xf numFmtId="4" fontId="102" fillId="52" borderId="389" applyNumberFormat="0" applyProtection="0">
      <alignment horizontal="left" vertical="center" indent="1"/>
    </xf>
    <xf numFmtId="0" fontId="63" fillId="98" borderId="390"/>
    <xf numFmtId="0" fontId="100" fillId="0" borderId="386"/>
    <xf numFmtId="0" fontId="100" fillId="0" borderId="386"/>
    <xf numFmtId="0" fontId="63" fillId="98" borderId="390"/>
    <xf numFmtId="4" fontId="100" fillId="0" borderId="386" applyNumberFormat="0" applyProtection="0">
      <alignment horizontal="right" vertical="center"/>
    </xf>
    <xf numFmtId="4" fontId="100" fillId="0" borderId="386"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53" fillId="0" borderId="392" applyNumberFormat="0" applyFill="0" applyAlignment="0" applyProtection="0"/>
    <xf numFmtId="0" fontId="79" fillId="0" borderId="393" applyNumberFormat="0" applyFill="0" applyAlignment="0" applyProtection="0"/>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4" fontId="58" fillId="42" borderId="388" applyNumberFormat="0" applyProtection="0">
      <alignment vertical="center"/>
    </xf>
    <xf numFmtId="4" fontId="58" fillId="42" borderId="388" applyNumberFormat="0" applyProtection="0">
      <alignment vertical="center"/>
    </xf>
    <xf numFmtId="4" fontId="117" fillId="42" borderId="388" applyNumberFormat="0" applyProtection="0">
      <alignment vertical="center"/>
    </xf>
    <xf numFmtId="4" fontId="58" fillId="42" borderId="388" applyNumberFormat="0" applyProtection="0">
      <alignment horizontal="left" vertical="center" indent="1"/>
    </xf>
    <xf numFmtId="4" fontId="58" fillId="42" borderId="388" applyNumberFormat="0" applyProtection="0">
      <alignment horizontal="left" vertical="center" indent="1"/>
    </xf>
    <xf numFmtId="0" fontId="58" fillId="42" borderId="388" applyNumberFormat="0" applyProtection="0">
      <alignment horizontal="left" vertical="top" indent="1"/>
    </xf>
    <xf numFmtId="4" fontId="95" fillId="0" borderId="390" applyNumberFormat="0" applyProtection="0">
      <alignment horizontal="left" vertical="center" indent="1"/>
    </xf>
    <xf numFmtId="4" fontId="95" fillId="104" borderId="388" applyNumberFormat="0" applyProtection="0">
      <alignment horizontal="right" vertical="center"/>
    </xf>
    <xf numFmtId="4" fontId="95" fillId="105" borderId="388" applyNumberFormat="0" applyProtection="0">
      <alignment horizontal="right" vertical="center"/>
    </xf>
    <xf numFmtId="4" fontId="95" fillId="106" borderId="388" applyNumberFormat="0" applyProtection="0">
      <alignment horizontal="right" vertical="center"/>
    </xf>
    <xf numFmtId="4" fontId="95" fillId="100" borderId="388" applyNumberFormat="0" applyProtection="0">
      <alignment horizontal="right" vertical="center"/>
    </xf>
    <xf numFmtId="4" fontId="95" fillId="107" borderId="388" applyNumberFormat="0" applyProtection="0">
      <alignment horizontal="right" vertical="center"/>
    </xf>
    <xf numFmtId="4" fontId="95" fillId="108" borderId="388" applyNumberFormat="0" applyProtection="0">
      <alignment horizontal="right" vertical="center"/>
    </xf>
    <xf numFmtId="4" fontId="95" fillId="109" borderId="388" applyNumberFormat="0" applyProtection="0">
      <alignment horizontal="right" vertical="center"/>
    </xf>
    <xf numFmtId="4" fontId="95" fillId="110" borderId="388" applyNumberFormat="0" applyProtection="0">
      <alignment horizontal="right" vertical="center"/>
    </xf>
    <xf numFmtId="4" fontId="95" fillId="102" borderId="388" applyNumberFormat="0" applyProtection="0">
      <alignment horizontal="right" vertical="center"/>
    </xf>
    <xf numFmtId="4" fontId="95" fillId="0" borderId="390" applyNumberFormat="0" applyProtection="0">
      <alignment horizontal="left" vertical="center" indent="1"/>
    </xf>
    <xf numFmtId="0" fontId="64" fillId="0" borderId="389" applyNumberFormat="0" applyProtection="0">
      <alignment horizontal="left" vertical="center" indent="1"/>
    </xf>
    <xf numFmtId="0" fontId="64" fillId="0" borderId="389" applyNumberFormat="0" applyProtection="0">
      <alignment horizontal="left" vertical="center" indent="1"/>
    </xf>
    <xf numFmtId="0" fontId="63" fillId="47" borderId="388" applyNumberFormat="0" applyProtection="0">
      <alignment horizontal="left" vertical="top" indent="1"/>
    </xf>
    <xf numFmtId="0" fontId="64" fillId="0" borderId="390" applyNumberFormat="0" applyProtection="0">
      <alignment horizontal="left" vertical="center" indent="1"/>
    </xf>
    <xf numFmtId="0" fontId="64" fillId="0" borderId="390" applyNumberFormat="0" applyProtection="0">
      <alignment horizontal="left" vertical="center" indent="1"/>
    </xf>
    <xf numFmtId="0" fontId="63" fillId="43" borderId="388" applyNumberFormat="0" applyProtection="0">
      <alignment horizontal="left" vertical="top" indent="1"/>
    </xf>
    <xf numFmtId="0" fontId="64" fillId="0" borderId="390" applyNumberFormat="0" applyProtection="0">
      <alignment horizontal="left" vertical="center" indent="1"/>
    </xf>
    <xf numFmtId="0" fontId="63" fillId="49" borderId="388" applyNumberFormat="0" applyProtection="0">
      <alignment horizontal="left" vertical="top" indent="1"/>
    </xf>
    <xf numFmtId="0" fontId="64" fillId="0" borderId="390" applyNumberFormat="0" applyProtection="0">
      <alignment horizontal="left" vertical="center" indent="1"/>
    </xf>
    <xf numFmtId="0" fontId="63" fillId="50" borderId="388" applyNumberFormat="0" applyProtection="0">
      <alignment horizontal="left" vertical="top" indent="1"/>
    </xf>
    <xf numFmtId="4" fontId="95" fillId="40" borderId="388" applyNumberFormat="0" applyProtection="0">
      <alignment vertical="center"/>
    </xf>
    <xf numFmtId="4" fontId="96" fillId="40" borderId="388" applyNumberFormat="0" applyProtection="0">
      <alignment vertical="center"/>
    </xf>
    <xf numFmtId="4" fontId="95" fillId="40" borderId="388" applyNumberFormat="0" applyProtection="0">
      <alignment horizontal="left" vertical="center" indent="1"/>
    </xf>
    <xf numFmtId="0" fontId="95" fillId="40" borderId="388" applyNumberFormat="0" applyProtection="0">
      <alignment horizontal="left" vertical="top" indent="1"/>
    </xf>
    <xf numFmtId="4" fontId="96" fillId="50" borderId="388" applyNumberFormat="0" applyProtection="0">
      <alignment horizontal="right" vertical="center"/>
    </xf>
    <xf numFmtId="4" fontId="118" fillId="0" borderId="390" applyNumberFormat="0" applyProtection="0">
      <alignment horizontal="center" vertical="center" wrapText="1"/>
    </xf>
    <xf numFmtId="4" fontId="118" fillId="0" borderId="390" applyNumberFormat="0" applyProtection="0">
      <alignment horizontal="center" vertical="center" wrapText="1"/>
    </xf>
    <xf numFmtId="0" fontId="95" fillId="0" borderId="390" applyNumberFormat="0" applyProtection="0">
      <alignment horizontal="center" vertical="center" wrapText="1"/>
    </xf>
    <xf numFmtId="0" fontId="58" fillId="0" borderId="390" applyNumberFormat="0" applyProtection="0">
      <alignment horizontal="center" vertical="center" wrapText="1"/>
    </xf>
    <xf numFmtId="0" fontId="95" fillId="0" borderId="390" applyNumberFormat="0" applyProtection="0">
      <alignment horizontal="center" vertical="center" wrapText="1"/>
    </xf>
    <xf numFmtId="4" fontId="103" fillId="0" borderId="390" applyNumberFormat="0" applyProtection="0">
      <alignment horizontal="left" vertical="center" indent="1"/>
    </xf>
    <xf numFmtId="4" fontId="119" fillId="50" borderId="388" applyNumberFormat="0" applyProtection="0">
      <alignment horizontal="right" vertical="center"/>
    </xf>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4" fontId="95" fillId="92" borderId="386" applyNumberFormat="0" applyProtection="0">
      <alignment horizontal="left" vertical="center" indent="1"/>
    </xf>
    <xf numFmtId="4" fontId="99" fillId="93" borderId="386" applyNumberFormat="0" applyProtection="0">
      <alignment horizontal="left" vertical="center" indent="1"/>
    </xf>
    <xf numFmtId="0" fontId="5" fillId="96" borderId="390" applyNumberFormat="0">
      <protection locked="0"/>
    </xf>
    <xf numFmtId="0" fontId="5" fillId="96" borderId="390" applyNumberFormat="0">
      <protection locked="0"/>
    </xf>
    <xf numFmtId="0" fontId="95" fillId="48" borderId="388" applyNumberFormat="0" applyProtection="0">
      <alignment horizontal="left" vertical="top" indent="1"/>
    </xf>
    <xf numFmtId="0" fontId="63" fillId="98" borderId="390"/>
    <xf numFmtId="0" fontId="63" fillId="98" borderId="390"/>
    <xf numFmtId="0" fontId="58" fillId="41" borderId="388" applyNumberFormat="0" applyProtection="0">
      <alignment horizontal="left" vertical="top" indent="1"/>
    </xf>
    <xf numFmtId="0" fontId="89" fillId="73" borderId="387" applyNumberFormat="0" applyAlignment="0" applyProtection="0"/>
    <xf numFmtId="4" fontId="53" fillId="42" borderId="388" applyNumberFormat="0" applyProtection="0">
      <alignment horizontal="left" vertical="center" indent="1"/>
    </xf>
    <xf numFmtId="0" fontId="63" fillId="72" borderId="387" applyNumberFormat="0" applyFont="0" applyAlignment="0" applyProtection="0"/>
    <xf numFmtId="4" fontId="53" fillId="41" borderId="388" applyNumberFormat="0" applyProtection="0">
      <alignment vertical="center"/>
    </xf>
    <xf numFmtId="4" fontId="56" fillId="42" borderId="388" applyNumberFormat="0" applyProtection="0">
      <alignment vertical="center"/>
    </xf>
    <xf numFmtId="4" fontId="53" fillId="42" borderId="388" applyNumberFormat="0" applyProtection="0">
      <alignment horizontal="left" vertical="center" indent="1"/>
    </xf>
    <xf numFmtId="0" fontId="53" fillId="42" borderId="388" applyNumberFormat="0" applyProtection="0">
      <alignment horizontal="left" vertical="top" indent="1"/>
    </xf>
    <xf numFmtId="4" fontId="63" fillId="88" borderId="387" applyNumberFormat="0" applyProtection="0">
      <alignment horizontal="right" vertical="center"/>
    </xf>
    <xf numFmtId="4" fontId="55" fillId="30"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4" fontId="95" fillId="34" borderId="386" applyNumberFormat="0" applyProtection="0">
      <alignment horizontal="right" vertical="center"/>
    </xf>
    <xf numFmtId="4" fontId="55" fillId="34" borderId="388" applyNumberFormat="0" applyProtection="0">
      <alignment horizontal="right" vertical="center"/>
    </xf>
    <xf numFmtId="4" fontId="63" fillId="37" borderId="387" applyNumberFormat="0" applyProtection="0">
      <alignment horizontal="right" vertical="center"/>
    </xf>
    <xf numFmtId="4" fontId="55" fillId="48" borderId="388" applyNumberFormat="0" applyProtection="0">
      <alignment horizontal="right" vertical="center"/>
    </xf>
    <xf numFmtId="4" fontId="95" fillId="44" borderId="386" applyNumberFormat="0" applyProtection="0">
      <alignment horizontal="right" vertical="center"/>
    </xf>
    <xf numFmtId="0" fontId="5" fillId="47" borderId="388" applyNumberFormat="0" applyProtection="0">
      <alignment horizontal="left" vertical="center" indent="1"/>
    </xf>
    <xf numFmtId="0" fontId="5" fillId="47" borderId="388" applyNumberFormat="0" applyProtection="0">
      <alignment horizontal="left" vertical="top" indent="1"/>
    </xf>
    <xf numFmtId="0" fontId="5" fillId="43" borderId="388" applyNumberFormat="0" applyProtection="0">
      <alignment horizontal="left" vertical="center" indent="1"/>
    </xf>
    <xf numFmtId="0" fontId="5" fillId="43" borderId="388" applyNumberFormat="0" applyProtection="0">
      <alignment horizontal="left" vertical="top" indent="1"/>
    </xf>
    <xf numFmtId="0" fontId="5" fillId="49" borderId="388" applyNumberFormat="0" applyProtection="0">
      <alignment horizontal="left" vertical="center" indent="1"/>
    </xf>
    <xf numFmtId="0" fontId="5" fillId="49" borderId="388" applyNumberFormat="0" applyProtection="0">
      <alignment horizontal="left" vertical="top" indent="1"/>
    </xf>
    <xf numFmtId="0" fontId="5" fillId="50" borderId="388" applyNumberFormat="0" applyProtection="0">
      <alignment horizontal="left" vertical="center" indent="1"/>
    </xf>
    <xf numFmtId="0" fontId="5" fillId="50" borderId="388" applyNumberFormat="0" applyProtection="0">
      <alignment horizontal="left" vertical="top" indent="1"/>
    </xf>
    <xf numFmtId="4" fontId="55" fillId="40" borderId="388" applyNumberFormat="0" applyProtection="0">
      <alignment vertical="center"/>
    </xf>
    <xf numFmtId="4" fontId="57" fillId="40" borderId="388" applyNumberFormat="0" applyProtection="0">
      <alignment vertical="center"/>
    </xf>
    <xf numFmtId="4" fontId="55" fillId="40" borderId="388" applyNumberFormat="0" applyProtection="0">
      <alignment horizontal="left" vertical="center" indent="1"/>
    </xf>
    <xf numFmtId="0" fontId="55" fillId="40" borderId="388" applyNumberFormat="0" applyProtection="0">
      <alignment horizontal="left" vertical="top" indent="1"/>
    </xf>
    <xf numFmtId="4" fontId="55" fillId="46" borderId="388" applyNumberFormat="0" applyProtection="0">
      <alignment horizontal="right" vertical="center"/>
    </xf>
    <xf numFmtId="4" fontId="57" fillId="46" borderId="388" applyNumberFormat="0" applyProtection="0">
      <alignment horizontal="right" vertical="center"/>
    </xf>
    <xf numFmtId="4" fontId="58" fillId="51" borderId="390" applyNumberFormat="0" applyProtection="0">
      <alignment horizontal="center" vertical="center" wrapText="1"/>
    </xf>
    <xf numFmtId="0" fontId="55" fillId="43" borderId="388" applyNumberFormat="0" applyProtection="0">
      <alignment horizontal="left" vertical="top" indent="1"/>
    </xf>
    <xf numFmtId="4" fontId="60" fillId="46" borderId="388" applyNumberFormat="0" applyProtection="0">
      <alignment horizontal="right" vertical="center"/>
    </xf>
    <xf numFmtId="0" fontId="52" fillId="85" borderId="397" applyNumberFormat="0" applyAlignment="0" applyProtection="0"/>
    <xf numFmtId="0" fontId="53" fillId="42" borderId="388" applyNumberFormat="0" applyProtection="0">
      <alignment horizontal="left" vertical="top" indent="1"/>
    </xf>
    <xf numFmtId="4" fontId="63" fillId="42" borderId="387" applyNumberFormat="0" applyProtection="0">
      <alignment horizontal="left" vertical="center" indent="1"/>
    </xf>
    <xf numFmtId="4" fontId="53" fillId="42" borderId="388" applyNumberFormat="0" applyProtection="0">
      <alignment horizontal="left" vertical="center" indent="1"/>
    </xf>
    <xf numFmtId="0" fontId="55" fillId="43" borderId="388" applyNumberFormat="0" applyProtection="0">
      <alignment horizontal="centerContinuous" vertical="top"/>
    </xf>
    <xf numFmtId="0" fontId="73" fillId="77" borderId="394" applyNumberFormat="0" applyAlignment="0" applyProtection="0"/>
    <xf numFmtId="0" fontId="74" fillId="78"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90" fillId="82" borderId="395" applyNumberFormat="0" applyAlignment="0" applyProtection="0"/>
    <xf numFmtId="0" fontId="90" fillId="82" borderId="395" applyNumberFormat="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89" fillId="73" borderId="387" applyNumberFormat="0" applyAlignment="0" applyProtection="0"/>
    <xf numFmtId="0" fontId="74" fillId="78" borderId="387" applyNumberFormat="0" applyAlignment="0" applyProtection="0"/>
    <xf numFmtId="0" fontId="5" fillId="72" borderId="396" applyNumberFormat="0" applyFont="0" applyAlignment="0" applyProtection="0"/>
    <xf numFmtId="0" fontId="5" fillId="72" borderId="396"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2" fillId="85" borderId="397" applyNumberFormat="0" applyAlignment="0" applyProtection="0"/>
    <xf numFmtId="0" fontId="94" fillId="78" borderId="398" applyNumberFormat="0" applyAlignment="0" applyProtection="0"/>
    <xf numFmtId="4" fontId="95" fillId="41" borderId="386" applyNumberFormat="0" applyProtection="0">
      <alignment vertical="center"/>
    </xf>
    <xf numFmtId="4" fontId="63" fillId="41" borderId="387"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96" fillId="41" borderId="386" applyNumberFormat="0" applyProtection="0">
      <alignment vertical="center"/>
    </xf>
    <xf numFmtId="4" fontId="56" fillId="42" borderId="388" applyNumberFormat="0" applyProtection="0">
      <alignment vertical="center"/>
    </xf>
    <xf numFmtId="4" fontId="56" fillId="42" borderId="388" applyNumberFormat="0" applyProtection="0">
      <alignment vertical="center"/>
    </xf>
    <xf numFmtId="4" fontId="95" fillId="41" borderId="386" applyNumberFormat="0" applyProtection="0">
      <alignment horizontal="left" vertical="center" indent="1"/>
    </xf>
    <xf numFmtId="4" fontId="63" fillId="42" borderId="387" applyNumberFormat="0" applyProtection="0">
      <alignment horizontal="left" vertical="center" indent="1"/>
    </xf>
    <xf numFmtId="0" fontId="74" fillId="78" borderId="387" applyNumberFormat="0" applyAlignment="0" applyProtection="0"/>
    <xf numFmtId="0" fontId="73" fillId="77" borderId="394" applyNumberFormat="0" applyAlignment="0" applyProtection="0"/>
    <xf numFmtId="4" fontId="95" fillId="41" borderId="386" applyNumberFormat="0" applyProtection="0">
      <alignment vertical="center"/>
    </xf>
    <xf numFmtId="4" fontId="55" fillId="30" borderId="388" applyNumberFormat="0" applyProtection="0">
      <alignment horizontal="right" vertical="center"/>
    </xf>
    <xf numFmtId="4" fontId="63" fillId="87" borderId="387" applyNumberFormat="0" applyProtection="0">
      <alignment horizontal="left" vertical="center" indent="1"/>
    </xf>
    <xf numFmtId="0" fontId="53" fillId="42" borderId="388" applyNumberFormat="0" applyProtection="0">
      <alignment horizontal="left" vertical="top" indent="1"/>
    </xf>
    <xf numFmtId="0" fontId="58" fillId="41" borderId="388" applyNumberFormat="0" applyProtection="0">
      <alignment horizontal="left" vertical="top"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4" fontId="63" fillId="42" borderId="387" applyNumberFormat="0" applyProtection="0">
      <alignment horizontal="left" vertical="center" indent="1"/>
    </xf>
    <xf numFmtId="4" fontId="58" fillId="42" borderId="388" applyNumberFormat="0" applyProtection="0">
      <alignment horizontal="left" vertical="center" indent="1"/>
    </xf>
    <xf numFmtId="4" fontId="58" fillId="42" borderId="388" applyNumberFormat="0" applyProtection="0">
      <alignment horizontal="left" vertical="center" indent="1"/>
    </xf>
    <xf numFmtId="4" fontId="56" fillId="42" borderId="388" applyNumberFormat="0" applyProtection="0">
      <alignment vertical="center"/>
    </xf>
    <xf numFmtId="4" fontId="56" fillId="42" borderId="388"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63" fillId="41" borderId="387" applyNumberFormat="0" applyProtection="0">
      <alignment vertical="center"/>
    </xf>
    <xf numFmtId="4" fontId="58" fillId="42" borderId="388" applyNumberFormat="0" applyProtection="0">
      <alignment vertical="center"/>
    </xf>
    <xf numFmtId="0" fontId="94" fillId="78" borderId="398" applyNumberFormat="0" applyAlignment="0" applyProtection="0"/>
    <xf numFmtId="0" fontId="94" fillId="78" borderId="398" applyNumberFormat="0" applyAlignment="0" applyProtection="0"/>
    <xf numFmtId="0" fontId="52" fillId="85" borderId="397" applyNumberForma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5" fillId="72" borderId="396" applyNumberFormat="0" applyFon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74" fillId="78" borderId="387" applyNumberFormat="0" applyAlignment="0" applyProtection="0"/>
    <xf numFmtId="0" fontId="63" fillId="72" borderId="387" applyNumberFormat="0" applyFont="0" applyAlignment="0" applyProtection="0"/>
    <xf numFmtId="0" fontId="5" fillId="72" borderId="396"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90" fillId="82" borderId="395" applyNumberFormat="0" applyAlignment="0" applyProtection="0"/>
    <xf numFmtId="0" fontId="9" fillId="0" borderId="399">
      <alignment horizontal="left" vertical="center"/>
    </xf>
    <xf numFmtId="0" fontId="90" fillId="82" borderId="395" applyNumberFormat="0" applyAlignment="0" applyProtection="0"/>
    <xf numFmtId="0" fontId="89" fillId="73" borderId="387" applyNumberFormat="0" applyAlignment="0" applyProtection="0"/>
    <xf numFmtId="0" fontId="105" fillId="7" borderId="243">
      <protection locked="0"/>
    </xf>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2" fillId="85" borderId="397" applyNumberFormat="0" applyAlignment="0" applyProtection="0"/>
    <xf numFmtId="0" fontId="94" fillId="78" borderId="398" applyNumberFormat="0" applyAlignment="0" applyProtection="0"/>
    <xf numFmtId="4" fontId="53" fillId="42" borderId="388" applyNumberFormat="0" applyProtection="0">
      <alignment horizontal="left" vertical="center" indent="1"/>
    </xf>
    <xf numFmtId="0" fontId="53" fillId="42" borderId="388" applyNumberFormat="0" applyProtection="0">
      <alignment horizontal="left" vertical="top" indent="1"/>
    </xf>
    <xf numFmtId="0" fontId="53" fillId="42" borderId="388" applyNumberFormat="0" applyProtection="0">
      <alignment horizontal="left" vertical="top" indent="1"/>
    </xf>
    <xf numFmtId="0" fontId="53" fillId="42" borderId="388" applyNumberFormat="0" applyProtection="0">
      <alignment horizontal="left" vertical="top"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95" fillId="30" borderId="386"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0" borderId="388" applyNumberFormat="0" applyProtection="0">
      <alignment horizontal="right" vertical="center"/>
    </xf>
    <xf numFmtId="4" fontId="55" fillId="30" borderId="388" applyNumberFormat="0" applyProtection="0">
      <alignment horizontal="right" vertical="center"/>
    </xf>
    <xf numFmtId="4" fontId="55" fillId="31" borderId="388" applyNumberFormat="0" applyProtection="0">
      <alignment horizontal="right" vertical="center"/>
    </xf>
    <xf numFmtId="4" fontId="55" fillId="31" borderId="388" applyNumberFormat="0" applyProtection="0">
      <alignment horizontal="right" vertical="center"/>
    </xf>
    <xf numFmtId="4" fontId="95" fillId="31" borderId="386" applyNumberFormat="0" applyProtection="0">
      <alignment horizontal="right" vertical="center"/>
    </xf>
    <xf numFmtId="4" fontId="53" fillId="41" borderId="388" applyNumberFormat="0" applyProtection="0">
      <alignmen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63" fillId="41" borderId="387" applyNumberFormat="0" applyProtection="0">
      <alignment vertical="center"/>
    </xf>
    <xf numFmtId="4" fontId="63" fillId="41" borderId="387"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95" fillId="31" borderId="386" applyNumberFormat="0" applyProtection="0">
      <alignment horizontal="right" vertical="center"/>
    </xf>
    <xf numFmtId="4" fontId="63" fillId="88" borderId="387" applyNumberFormat="0" applyProtection="0">
      <alignment horizontal="right" vertical="center"/>
    </xf>
    <xf numFmtId="4" fontId="97" fillId="42" borderId="387" applyNumberFormat="0" applyProtection="0">
      <alignment vertical="center"/>
    </xf>
    <xf numFmtId="4" fontId="97" fillId="42" borderId="387" applyNumberFormat="0" applyProtection="0">
      <alignment vertical="center"/>
    </xf>
    <xf numFmtId="4" fontId="53" fillId="42" borderId="388" applyNumberFormat="0" applyProtection="0">
      <alignment horizontal="left" vertical="center" indent="1"/>
    </xf>
    <xf numFmtId="4" fontId="63" fillId="88" borderId="387" applyNumberFormat="0" applyProtection="0">
      <alignment horizontal="right" vertical="center"/>
    </xf>
    <xf numFmtId="4" fontId="63" fillId="88" borderId="387" applyNumberFormat="0" applyProtection="0">
      <alignment horizontal="right" vertical="center"/>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53" fillId="42" borderId="388" applyNumberFormat="0" applyProtection="0">
      <alignment horizontal="left" vertical="center" indent="1"/>
    </xf>
    <xf numFmtId="0" fontId="53" fillId="42"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4" fontId="55" fillId="31"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30" borderId="388" applyNumberFormat="0" applyProtection="0">
      <alignment horizontal="right" vertical="center"/>
    </xf>
    <xf numFmtId="4" fontId="63" fillId="35" borderId="389" applyNumberFormat="0" applyProtection="0">
      <alignment horizontal="right" vertical="center"/>
    </xf>
    <xf numFmtId="4" fontId="55" fillId="35" borderId="388"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95" fillId="33" borderId="386"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55" fillId="33" borderId="388"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4" borderId="388" applyNumberFormat="0" applyProtection="0">
      <alignment horizontal="right" vertical="center"/>
    </xf>
    <xf numFmtId="4" fontId="95" fillId="33" borderId="386" applyNumberFormat="0" applyProtection="0">
      <alignment horizontal="right" vertical="center"/>
    </xf>
    <xf numFmtId="4" fontId="63" fillId="33" borderId="387"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7" borderId="388"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6" borderId="388" applyNumberFormat="0" applyProtection="0">
      <alignment horizontal="right" vertical="center"/>
    </xf>
    <xf numFmtId="4" fontId="63" fillId="33" borderId="387" applyNumberFormat="0" applyProtection="0">
      <alignment horizontal="right" vertical="center"/>
    </xf>
    <xf numFmtId="4" fontId="55" fillId="33" borderId="388"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44"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32" borderId="388" applyNumberFormat="0" applyProtection="0">
      <alignment horizontal="right" vertical="center"/>
    </xf>
    <xf numFmtId="4" fontId="55" fillId="34" borderId="388" applyNumberFormat="0" applyProtection="0">
      <alignment horizontal="right" vertical="center"/>
    </xf>
    <xf numFmtId="4" fontId="95" fillId="34" borderId="386"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95" fillId="34" borderId="386"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5" fillId="37" borderId="388"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63" fillId="37" borderId="387" applyNumberFormat="0" applyProtection="0">
      <alignment horizontal="right" vertical="center"/>
    </xf>
    <xf numFmtId="4" fontId="63" fillId="37" borderId="387" applyNumberFormat="0" applyProtection="0">
      <alignment horizontal="right" vertical="center"/>
    </xf>
    <xf numFmtId="4" fontId="5" fillId="91" borderId="389" applyNumberFormat="0" applyProtection="0">
      <alignment horizontal="left" vertical="center" indent="1"/>
    </xf>
    <xf numFmtId="4" fontId="55" fillId="37" borderId="388" applyNumberFormat="0" applyProtection="0">
      <alignment horizontal="right" vertical="center"/>
    </xf>
    <xf numFmtId="4" fontId="55" fillId="36" borderId="388" applyNumberFormat="0" applyProtection="0">
      <alignment horizontal="right" vertical="center"/>
    </xf>
    <xf numFmtId="4" fontId="55" fillId="36" borderId="388" applyNumberFormat="0" applyProtection="0">
      <alignment horizontal="right" vertical="center"/>
    </xf>
    <xf numFmtId="4" fontId="5" fillId="91" borderId="389" applyNumberFormat="0" applyProtection="0">
      <alignment horizontal="left" vertical="center" indent="1"/>
    </xf>
    <xf numFmtId="4" fontId="95" fillId="36" borderId="386"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98" fillId="51" borderId="390" applyNumberFormat="0" applyProtection="0">
      <alignment horizontal="right" vertical="center"/>
    </xf>
    <xf numFmtId="4" fontId="55" fillId="36"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44" borderId="388"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95" fillId="44" borderId="386" applyNumberFormat="0" applyProtection="0">
      <alignment horizontal="right" vertical="center"/>
    </xf>
    <xf numFmtId="4" fontId="95" fillId="44" borderId="386" applyNumberFormat="0" applyProtection="0">
      <alignment horizontal="right" vertical="center"/>
    </xf>
    <xf numFmtId="4" fontId="63" fillId="44" borderId="387" applyNumberFormat="0" applyProtection="0">
      <alignment horizontal="right" vertical="center"/>
    </xf>
    <xf numFmtId="4" fontId="63" fillId="46" borderId="389" applyNumberFormat="0" applyProtection="0">
      <alignment horizontal="left" vertical="center" indent="1"/>
    </xf>
    <xf numFmtId="4" fontId="63" fillId="44" borderId="387" applyNumberFormat="0" applyProtection="0">
      <alignment horizontal="right" vertical="center"/>
    </xf>
    <xf numFmtId="4" fontId="63" fillId="44" borderId="387" applyNumberFormat="0" applyProtection="0">
      <alignment horizontal="right" vertical="center"/>
    </xf>
    <xf numFmtId="4" fontId="55" fillId="44" borderId="388" applyNumberFormat="0" applyProtection="0">
      <alignment horizontal="right" vertical="center"/>
    </xf>
    <xf numFmtId="4" fontId="95" fillId="41" borderId="386" applyNumberFormat="0" applyProtection="0">
      <alignment vertical="center"/>
    </xf>
    <xf numFmtId="4" fontId="63" fillId="46" borderId="389" applyNumberFormat="0" applyProtection="0">
      <alignment horizontal="left" vertical="center" indent="1"/>
    </xf>
    <xf numFmtId="0" fontId="89" fillId="73" borderId="387" applyNumberFormat="0" applyAlignment="0" applyProtection="0"/>
    <xf numFmtId="4" fontId="63" fillId="48" borderId="389" applyNumberFormat="0" applyProtection="0">
      <alignment horizontal="left" vertical="center" indent="1"/>
    </xf>
    <xf numFmtId="4" fontId="63" fillId="41" borderId="387" applyNumberFormat="0" applyProtection="0">
      <alignment vertical="center"/>
    </xf>
    <xf numFmtId="4" fontId="97" fillId="42" borderId="387" applyNumberFormat="0" applyProtection="0">
      <alignment vertical="center"/>
    </xf>
    <xf numFmtId="4" fontId="63" fillId="48" borderId="389" applyNumberFormat="0" applyProtection="0">
      <alignment horizontal="left" vertical="center" indent="1"/>
    </xf>
    <xf numFmtId="4" fontId="63" fillId="42"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4" fontId="63" fillId="87" borderId="387"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8" fillId="41" borderId="388" applyNumberFormat="0" applyProtection="0">
      <alignment horizontal="left" vertical="top" indent="1"/>
    </xf>
    <xf numFmtId="0" fontId="5" fillId="50" borderId="388" applyNumberFormat="0" applyProtection="0">
      <alignment horizontal="left" vertical="center" indent="1"/>
    </xf>
    <xf numFmtId="0" fontId="53" fillId="42" borderId="388" applyNumberFormat="0" applyProtection="0">
      <alignment horizontal="left" vertical="top"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4" fontId="56" fillId="42" borderId="388" applyNumberFormat="0" applyProtection="0">
      <alignment vertical="center"/>
    </xf>
    <xf numFmtId="0" fontId="63" fillId="72" borderId="387" applyNumberFormat="0" applyFont="0" applyAlignment="0" applyProtection="0"/>
    <xf numFmtId="0" fontId="64" fillId="91" borderId="391" applyBorder="0"/>
    <xf numFmtId="4" fontId="55" fillId="40"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57" fillId="40" borderId="388" applyNumberFormat="0" applyProtection="0">
      <alignment vertical="center"/>
    </xf>
    <xf numFmtId="0" fontId="89" fillId="73" borderId="387" applyNumberFormat="0" applyAlignment="0" applyProtection="0"/>
    <xf numFmtId="4" fontId="55" fillId="40"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0" fontId="55" fillId="40"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55" fillId="46" borderId="388" applyNumberFormat="0" applyProtection="0">
      <alignment horizontal="right" vertical="center"/>
    </xf>
    <xf numFmtId="4" fontId="57" fillId="46" borderId="388"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48" borderId="388" applyNumberFormat="0" applyProtection="0">
      <alignment horizontal="left" vertical="center" indent="1"/>
    </xf>
    <xf numFmtId="0" fontId="55" fillId="43" borderId="388" applyNumberFormat="0" applyProtection="0">
      <alignment horizontal="left" vertical="top" indent="1"/>
    </xf>
    <xf numFmtId="0" fontId="55" fillId="43" borderId="388" applyNumberFormat="0" applyProtection="0">
      <alignment horizontal="left" vertical="top" indent="1"/>
    </xf>
    <xf numFmtId="0" fontId="55" fillId="43" borderId="388" applyNumberFormat="0" applyProtection="0">
      <alignment horizontal="centerContinuous" vertical="top"/>
    </xf>
    <xf numFmtId="0" fontId="95" fillId="48" borderId="388" applyNumberFormat="0" applyProtection="0">
      <alignment horizontal="left" vertical="top" indent="1"/>
    </xf>
    <xf numFmtId="0" fontId="95" fillId="48" borderId="388" applyNumberFormat="0" applyProtection="0">
      <alignment horizontal="left" vertical="top" indent="1"/>
    </xf>
    <xf numFmtId="0" fontId="55" fillId="43" borderId="388" applyNumberFormat="0" applyProtection="0">
      <alignment horizontal="centerContinuous" vertical="top"/>
    </xf>
    <xf numFmtId="0" fontId="89" fillId="73" borderId="387" applyNumberFormat="0" applyAlignment="0" applyProtection="0"/>
    <xf numFmtId="4" fontId="102" fillId="52" borderId="389" applyNumberFormat="0" applyProtection="0">
      <alignment horizontal="left" vertical="center" indent="1"/>
    </xf>
    <xf numFmtId="4" fontId="102" fillId="52" borderId="389" applyNumberFormat="0" applyProtection="0">
      <alignment horizontal="left" vertical="center" indent="1"/>
    </xf>
    <xf numFmtId="4" fontId="60" fillId="46" borderId="388"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105" fillId="7" borderId="243">
      <protection locked="0"/>
    </xf>
    <xf numFmtId="0" fontId="53" fillId="0" borderId="392" applyNumberFormat="0" applyFill="0" applyAlignment="0" applyProtection="0"/>
    <xf numFmtId="0" fontId="79" fillId="0" borderId="393" applyNumberFormat="0" applyFill="0" applyAlignment="0" applyProtection="0"/>
    <xf numFmtId="4" fontId="63" fillId="42" borderId="387" applyNumberFormat="0" applyProtection="0">
      <alignment horizontal="left" vertical="center" indent="1"/>
    </xf>
    <xf numFmtId="0" fontId="89" fillId="73" borderId="387" applyNumberFormat="0" applyAlignment="0" applyProtection="0"/>
    <xf numFmtId="0" fontId="53" fillId="42" borderId="388" applyNumberFormat="0" applyProtection="0">
      <alignment horizontal="left" vertical="top" indent="1"/>
    </xf>
    <xf numFmtId="0" fontId="58" fillId="41" borderId="388" applyNumberFormat="0" applyProtection="0">
      <alignment horizontal="left" vertical="top" indent="1"/>
    </xf>
    <xf numFmtId="0" fontId="73" fillId="77" borderId="394" applyNumberFormat="0" applyAlignment="0" applyProtection="0"/>
    <xf numFmtId="0" fontId="73" fillId="77" borderId="394" applyNumberFormat="0" applyAlignment="0" applyProtection="0"/>
    <xf numFmtId="0" fontId="74" fillId="78" borderId="387" applyNumberFormat="0" applyAlignment="0" applyProtection="0"/>
    <xf numFmtId="0" fontId="74" fillId="78" borderId="387" applyNumberFormat="0" applyAlignment="0" applyProtection="0"/>
    <xf numFmtId="0" fontId="73" fillId="77" borderId="394"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63" fillId="72" borderId="387" applyNumberFormat="0" applyFont="0" applyAlignment="0" applyProtection="0"/>
    <xf numFmtId="0" fontId="63" fillId="72" borderId="387" applyNumberFormat="0" applyFont="0" applyAlignment="0" applyProtection="0"/>
    <xf numFmtId="4" fontId="58" fillId="42" borderId="388"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58" fillId="42" borderId="388" applyNumberFormat="0" applyProtection="0">
      <alignment horizontal="left" vertical="center" indent="1"/>
    </xf>
    <xf numFmtId="4" fontId="58" fillId="42" borderId="388"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0" fontId="74" fillId="78" borderId="387" applyNumberFormat="0" applyAlignment="0" applyProtection="0"/>
    <xf numFmtId="0" fontId="73" fillId="77" borderId="394" applyNumberFormat="0" applyAlignment="0" applyProtection="0"/>
    <xf numFmtId="4" fontId="95" fillId="41" borderId="386" applyNumberFormat="0" applyProtection="0">
      <alignment vertical="center"/>
    </xf>
    <xf numFmtId="0" fontId="73" fillId="77" borderId="394" applyNumberFormat="0" applyAlignment="0" applyProtection="0"/>
    <xf numFmtId="0" fontId="55" fillId="43" borderId="388" applyNumberFormat="0" applyProtection="0">
      <alignment horizontal="centerContinuous" vertical="top"/>
    </xf>
    <xf numFmtId="4" fontId="55" fillId="30" borderId="388" applyNumberFormat="0" applyProtection="0">
      <alignment horizontal="right" vertical="center"/>
    </xf>
    <xf numFmtId="4" fontId="63" fillId="87" borderId="387" applyNumberFormat="0" applyProtection="0">
      <alignment horizontal="left" vertical="center" indent="1"/>
    </xf>
    <xf numFmtId="0" fontId="58" fillId="41" borderId="388" applyNumberFormat="0" applyProtection="0">
      <alignment horizontal="left" vertical="top" indent="1"/>
    </xf>
    <xf numFmtId="0" fontId="58" fillId="41" borderId="388" applyNumberFormat="0" applyProtection="0">
      <alignment horizontal="left" vertical="top" indent="1"/>
    </xf>
    <xf numFmtId="4" fontId="63" fillId="42" borderId="387" applyNumberFormat="0" applyProtection="0">
      <alignment horizontal="left" vertical="center" indent="1"/>
    </xf>
    <xf numFmtId="4" fontId="53" fillId="41" borderId="388" applyNumberFormat="0" applyProtection="0">
      <alignment vertical="center"/>
    </xf>
    <xf numFmtId="4" fontId="53" fillId="41" borderId="388"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0" fontId="9" fillId="0" borderId="399">
      <alignment horizontal="left" vertical="center"/>
    </xf>
    <xf numFmtId="0" fontId="9" fillId="0" borderId="399">
      <alignment horizontal="left" vertical="center"/>
    </xf>
    <xf numFmtId="0" fontId="89" fillId="73" borderId="387" applyNumberFormat="0" applyAlignment="0" applyProtection="0"/>
    <xf numFmtId="0" fontId="89" fillId="73" borderId="387" applyNumberFormat="0" applyAlignment="0" applyProtection="0"/>
    <xf numFmtId="0" fontId="90" fillId="82" borderId="395" applyNumberFormat="0" applyAlignment="0" applyProtection="0"/>
    <xf numFmtId="0" fontId="90" fillId="82" borderId="395"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63" fillId="72" borderId="387" applyNumberFormat="0" applyFont="0" applyAlignment="0" applyProtection="0"/>
    <xf numFmtId="0" fontId="5" fillId="72" borderId="396" applyNumberFormat="0" applyFont="0" applyAlignment="0" applyProtection="0"/>
    <xf numFmtId="0" fontId="63" fillId="72" borderId="387" applyNumberFormat="0" applyFont="0" applyAlignment="0" applyProtection="0"/>
    <xf numFmtId="0" fontId="74" fillId="78" borderId="387" applyNumberForma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 fillId="72" borderId="396" applyNumberFormat="0" applyFont="0" applyAlignment="0" applyProtection="0"/>
    <xf numFmtId="0" fontId="5" fillId="72" borderId="396"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89" fillId="73" borderId="387" applyNumberFormat="0" applyAlignment="0" applyProtection="0"/>
    <xf numFmtId="0" fontId="90" fillId="82" borderId="395" applyNumberFormat="0" applyAlignment="0" applyProtection="0"/>
    <xf numFmtId="0" fontId="9" fillId="0" borderId="399">
      <alignment horizontal="left" vertical="center"/>
    </xf>
    <xf numFmtId="0" fontId="9" fillId="0" borderId="399">
      <alignment horizontal="left" vertical="center"/>
    </xf>
    <xf numFmtId="0" fontId="9" fillId="0" borderId="399">
      <alignment horizontal="left" vertical="center"/>
    </xf>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73" fillId="77" borderId="394" applyNumberForma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2" fillId="85" borderId="397" applyNumberFormat="0" applyAlignment="0" applyProtection="0"/>
    <xf numFmtId="0" fontId="52" fillId="85" borderId="397" applyNumberFormat="0" applyAlignment="0" applyProtection="0"/>
    <xf numFmtId="0" fontId="94" fillId="78" borderId="398" applyNumberFormat="0" applyAlignment="0" applyProtection="0"/>
    <xf numFmtId="0" fontId="94" fillId="78" borderId="398" applyNumberFormat="0" applyAlignment="0" applyProtection="0"/>
    <xf numFmtId="4" fontId="53" fillId="41" borderId="388" applyNumberFormat="0" applyProtection="0">
      <alignment vertical="center"/>
    </xf>
    <xf numFmtId="4" fontId="96" fillId="41" borderId="386"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95" fillId="41" borderId="386" applyNumberFormat="0" applyProtection="0">
      <alignment horizontal="left" vertical="center" indent="1"/>
    </xf>
    <xf numFmtId="0" fontId="58" fillId="41" borderId="388" applyNumberFormat="0" applyProtection="0">
      <alignment horizontal="left" vertical="top"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30" borderId="388" applyNumberFormat="0" applyProtection="0">
      <alignment horizontal="right" vertical="center"/>
    </xf>
    <xf numFmtId="4" fontId="58" fillId="42" borderId="388" applyNumberFormat="0" applyProtection="0">
      <alignment vertical="center"/>
    </xf>
    <xf numFmtId="4" fontId="58" fillId="42" borderId="388"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56" fillId="42" borderId="388"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56" fillId="42" borderId="388" applyNumberFormat="0" applyProtection="0">
      <alignment vertical="center"/>
    </xf>
    <xf numFmtId="4" fontId="56" fillId="42" borderId="388" applyNumberFormat="0" applyProtection="0">
      <alignment vertical="center"/>
    </xf>
    <xf numFmtId="4" fontId="58" fillId="42" borderId="388" applyNumberFormat="0" applyProtection="0">
      <alignment horizontal="left" vertical="center" indent="1"/>
    </xf>
    <xf numFmtId="4" fontId="58" fillId="42" borderId="388"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0" fontId="53" fillId="42" borderId="388" applyNumberFormat="0" applyProtection="0">
      <alignment horizontal="left" vertical="top" indent="1"/>
    </xf>
    <xf numFmtId="0" fontId="53" fillId="42"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0" fontId="53" fillId="42" borderId="388" applyNumberFormat="0" applyProtection="0">
      <alignment horizontal="left" vertical="top" indent="1"/>
    </xf>
    <xf numFmtId="0" fontId="53" fillId="42" borderId="388" applyNumberFormat="0" applyProtection="0">
      <alignment horizontal="left" vertical="top"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30" borderId="388" applyNumberFormat="0" applyProtection="0">
      <alignment horizontal="right" vertical="center"/>
    </xf>
    <xf numFmtId="4" fontId="55" fillId="30" borderId="388"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0" borderId="388" applyNumberFormat="0" applyProtection="0">
      <alignment horizontal="right" vertical="center"/>
    </xf>
    <xf numFmtId="4" fontId="55" fillId="30" borderId="388" applyNumberFormat="0" applyProtection="0">
      <alignment horizontal="right" vertical="center"/>
    </xf>
    <xf numFmtId="4" fontId="55" fillId="31" borderId="388" applyNumberFormat="0" applyProtection="0">
      <alignment horizontal="right" vertical="center"/>
    </xf>
    <xf numFmtId="4" fontId="55" fillId="31" borderId="388"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1"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5" borderId="388"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55" fillId="35"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55" fillId="33" borderId="388"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3"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55" fillId="34" borderId="388"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4"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7" borderId="388"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7"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36" borderId="388"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36"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44" borderId="388" applyNumberFormat="0" applyProtection="0">
      <alignment horizontal="right" vertical="center"/>
    </xf>
    <xf numFmtId="4" fontId="95" fillId="44" borderId="386" applyNumberFormat="0" applyProtection="0">
      <alignment horizontal="right" vertical="center"/>
    </xf>
    <xf numFmtId="4" fontId="95" fillId="44" borderId="386" applyNumberFormat="0" applyProtection="0">
      <alignment horizontal="right" vertical="center"/>
    </xf>
    <xf numFmtId="4" fontId="95" fillId="44" borderId="386" applyNumberFormat="0" applyProtection="0">
      <alignment horizontal="right" vertical="center"/>
    </xf>
    <xf numFmtId="4" fontId="95" fillId="44" borderId="386"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44"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4" fontId="55" fillId="32" borderId="388"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55" fillId="32" borderId="388" applyNumberFormat="0" applyProtection="0">
      <alignment horizontal="right" vertical="center"/>
    </xf>
    <xf numFmtId="4" fontId="55" fillId="32" borderId="388" applyNumberFormat="0" applyProtection="0">
      <alignment horizontal="right" vertical="center"/>
    </xf>
    <xf numFmtId="4" fontId="95" fillId="34" borderId="386" applyNumberFormat="0" applyProtection="0">
      <alignment horizontal="right" vertical="center"/>
    </xf>
    <xf numFmtId="4" fontId="63" fillId="34" borderId="387" applyNumberFormat="0" applyProtection="0">
      <alignment horizontal="right" vertical="center"/>
    </xf>
    <xf numFmtId="4" fontId="58" fillId="90" borderId="386" applyNumberFormat="0" applyProtection="0">
      <alignment horizontal="left" vertical="center" indent="1"/>
    </xf>
    <xf numFmtId="4" fontId="58" fillId="90" borderId="386" applyNumberFormat="0" applyProtection="0">
      <alignment horizontal="left" vertical="center" indent="1"/>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95" fillId="0" borderId="390" applyNumberFormat="0" applyProtection="0">
      <alignment horizontal="right" vertical="center"/>
    </xf>
    <xf numFmtId="4" fontId="95" fillId="0" borderId="390"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55" fillId="48" borderId="388" applyNumberFormat="0" applyProtection="0">
      <alignment horizontal="right" vertical="center"/>
    </xf>
    <xf numFmtId="4" fontId="55" fillId="48" borderId="388" applyNumberFormat="0" applyProtection="0">
      <alignment horizontal="right" vertical="center"/>
    </xf>
    <xf numFmtId="4" fontId="63" fillId="46" borderId="389" applyNumberFormat="0" applyProtection="0">
      <alignment horizontal="left" vertical="center" indent="1"/>
    </xf>
    <xf numFmtId="4" fontId="63" fillId="46" borderId="389" applyNumberFormat="0" applyProtection="0">
      <alignment horizontal="left" vertical="center" indent="1"/>
    </xf>
    <xf numFmtId="4" fontId="63" fillId="48" borderId="389" applyNumberFormat="0" applyProtection="0">
      <alignment horizontal="left" vertical="center" indent="1"/>
    </xf>
    <xf numFmtId="4" fontId="63" fillId="48" borderId="389"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96" borderId="390" applyNumberFormat="0">
      <protection locked="0"/>
    </xf>
    <xf numFmtId="0" fontId="5" fillId="96" borderId="390" applyNumberFormat="0">
      <protection locked="0"/>
    </xf>
    <xf numFmtId="0" fontId="5" fillId="96" borderId="390" applyNumberFormat="0">
      <protection locked="0"/>
    </xf>
    <xf numFmtId="0" fontId="5" fillId="96" borderId="390" applyNumberFormat="0">
      <protection locked="0"/>
    </xf>
    <xf numFmtId="0" fontId="64" fillId="91" borderId="391" applyBorder="0"/>
    <xf numFmtId="4" fontId="55" fillId="40" borderId="388" applyNumberFormat="0" applyProtection="0">
      <alignment vertical="center"/>
    </xf>
    <xf numFmtId="4" fontId="55" fillId="40"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55" fillId="40" borderId="388" applyNumberFormat="0" applyProtection="0">
      <alignment vertical="center"/>
    </xf>
    <xf numFmtId="4" fontId="55" fillId="40" borderId="388" applyNumberFormat="0" applyProtection="0">
      <alignment vertical="center"/>
    </xf>
    <xf numFmtId="4" fontId="57" fillId="40" borderId="388" applyNumberFormat="0" applyProtection="0">
      <alignment vertical="center"/>
    </xf>
    <xf numFmtId="4" fontId="57" fillId="40" borderId="388"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57" fillId="40" borderId="388" applyNumberFormat="0" applyProtection="0">
      <alignment vertical="center"/>
    </xf>
    <xf numFmtId="4" fontId="57" fillId="40" borderId="388" applyNumberFormat="0" applyProtection="0">
      <alignment vertical="center"/>
    </xf>
    <xf numFmtId="4" fontId="55" fillId="40" borderId="388" applyNumberFormat="0" applyProtection="0">
      <alignment horizontal="left" vertical="center" indent="1"/>
    </xf>
    <xf numFmtId="4" fontId="55" fillId="40"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55" fillId="40" borderId="388" applyNumberFormat="0" applyProtection="0">
      <alignment horizontal="left" vertical="center" indent="1"/>
    </xf>
    <xf numFmtId="4" fontId="55" fillId="40" borderId="388" applyNumberFormat="0" applyProtection="0">
      <alignment horizontal="left" vertical="center" indent="1"/>
    </xf>
    <xf numFmtId="0" fontId="55" fillId="40" borderId="388" applyNumberFormat="0" applyProtection="0">
      <alignment horizontal="left" vertical="top" indent="1"/>
    </xf>
    <xf numFmtId="0" fontId="55" fillId="40"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55" fillId="40" borderId="388" applyNumberFormat="0" applyProtection="0">
      <alignment horizontal="left" vertical="top" indent="1"/>
    </xf>
    <xf numFmtId="0" fontId="55" fillId="40" borderId="388" applyNumberFormat="0" applyProtection="0">
      <alignment horizontal="left" vertical="top" indent="1"/>
    </xf>
    <xf numFmtId="4" fontId="55" fillId="46" borderId="388" applyNumberFormat="0" applyProtection="0">
      <alignment horizontal="right" vertical="center"/>
    </xf>
    <xf numFmtId="4" fontId="95" fillId="0" borderId="390" applyNumberFormat="0" applyProtection="0">
      <alignment horizontal="right" vertical="center"/>
    </xf>
    <xf numFmtId="4" fontId="95" fillId="0" borderId="390"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57" fillId="46" borderId="388" applyNumberFormat="0" applyProtection="0">
      <alignment horizontal="right" vertical="center"/>
    </xf>
    <xf numFmtId="4" fontId="57" fillId="46" borderId="388"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57" fillId="46" borderId="388" applyNumberFormat="0" applyProtection="0">
      <alignment horizontal="right" vertical="center"/>
    </xf>
    <xf numFmtId="4" fontId="57" fillId="46" borderId="388" applyNumberFormat="0" applyProtection="0">
      <alignment horizontal="right" vertical="center"/>
    </xf>
    <xf numFmtId="4" fontId="95" fillId="51" borderId="390" applyNumberFormat="0" applyProtection="0">
      <alignment horizontal="center" vertical="center" wrapText="1"/>
    </xf>
    <xf numFmtId="4" fontId="95" fillId="51" borderId="390" applyNumberFormat="0" applyProtection="0">
      <alignment horizontal="center" vertical="center" wrapTex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0" fontId="55" fillId="43" borderId="388" applyNumberFormat="0" applyProtection="0">
      <alignment horizontal="left" vertical="top" indent="1"/>
    </xf>
    <xf numFmtId="0" fontId="55" fillId="43" borderId="388" applyNumberFormat="0" applyProtection="0">
      <alignment horizontal="left" vertical="top" indent="1"/>
    </xf>
    <xf numFmtId="0" fontId="55" fillId="43" borderId="388" applyNumberFormat="0" applyProtection="0">
      <alignment horizontal="right" vertical="top"/>
    </xf>
    <xf numFmtId="0" fontId="55" fillId="43" borderId="388" applyNumberFormat="0" applyProtection="0">
      <alignment horizontal="right" vertical="top"/>
    </xf>
    <xf numFmtId="0" fontId="95" fillId="48" borderId="388" applyNumberFormat="0" applyProtection="0">
      <alignment horizontal="left" vertical="top" indent="1"/>
    </xf>
    <xf numFmtId="0" fontId="95" fillId="48" borderId="388" applyNumberFormat="0" applyProtection="0">
      <alignment horizontal="left" vertical="top" indent="1"/>
    </xf>
    <xf numFmtId="0" fontId="53" fillId="43" borderId="388" applyNumberFormat="0" applyProtection="0">
      <alignment horizontal="left" vertical="top" indent="1"/>
    </xf>
    <xf numFmtId="0" fontId="53" fillId="43" borderId="388" applyNumberFormat="0" applyProtection="0">
      <alignment horizontal="left" vertical="top" indent="1"/>
    </xf>
    <xf numFmtId="0" fontId="55" fillId="43" borderId="388" applyNumberFormat="0" applyProtection="0">
      <alignment horizontal="right" vertical="top"/>
    </xf>
    <xf numFmtId="0" fontId="55" fillId="43" borderId="388" applyNumberFormat="0" applyProtection="0">
      <alignment horizontal="right"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2" fillId="52" borderId="389" applyNumberFormat="0" applyProtection="0">
      <alignment horizontal="left" vertical="center" indent="1"/>
    </xf>
    <xf numFmtId="4" fontId="102" fillId="52" borderId="389" applyNumberFormat="0" applyProtection="0">
      <alignment horizontal="left" vertical="center" indent="1"/>
    </xf>
    <xf numFmtId="0" fontId="100" fillId="0" borderId="386"/>
    <xf numFmtId="0" fontId="100" fillId="0" borderId="386"/>
    <xf numFmtId="0" fontId="100" fillId="0" borderId="386"/>
    <xf numFmtId="0" fontId="100" fillId="0" borderId="386"/>
    <xf numFmtId="4" fontId="60" fillId="46" borderId="388" applyNumberFormat="0" applyProtection="0">
      <alignment horizontal="right" vertical="center"/>
    </xf>
    <xf numFmtId="4" fontId="60" fillId="46" borderId="388" applyNumberFormat="0" applyProtection="0">
      <alignment horizontal="right" vertical="center"/>
    </xf>
    <xf numFmtId="4" fontId="100" fillId="0" borderId="386" applyNumberFormat="0" applyProtection="0">
      <alignment horizontal="right" vertical="center"/>
    </xf>
    <xf numFmtId="4" fontId="100" fillId="0" borderId="386" applyNumberFormat="0" applyProtection="0">
      <alignment horizontal="right" vertical="center"/>
    </xf>
    <xf numFmtId="4" fontId="100" fillId="0" borderId="386" applyNumberFormat="0" applyProtection="0">
      <alignment horizontal="right" vertical="center"/>
    </xf>
    <xf numFmtId="4" fontId="100" fillId="0" borderId="386"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60" fillId="46" borderId="388" applyNumberFormat="0" applyProtection="0">
      <alignment horizontal="right" vertical="center"/>
    </xf>
    <xf numFmtId="4" fontId="60" fillId="46" borderId="388" applyNumberFormat="0" applyProtection="0">
      <alignment horizontal="right" vertical="center"/>
    </xf>
    <xf numFmtId="4" fontId="63" fillId="41" borderId="387" applyNumberFormat="0" applyProtection="0">
      <alignment vertical="center"/>
    </xf>
    <xf numFmtId="0" fontId="111" fillId="99" borderId="243">
      <alignment horizontal="right" wrapText="1"/>
    </xf>
    <xf numFmtId="0" fontId="53" fillId="0" borderId="392" applyNumberFormat="0" applyFill="0" applyAlignment="0" applyProtection="0"/>
    <xf numFmtId="0" fontId="79" fillId="0" borderId="393" applyNumberFormat="0" applyFill="0" applyAlignment="0" applyProtection="0"/>
    <xf numFmtId="4" fontId="5" fillId="91" borderId="389" applyNumberFormat="0" applyProtection="0">
      <alignment horizontal="left" vertical="center" indent="1"/>
    </xf>
    <xf numFmtId="4" fontId="58" fillId="90" borderId="386" applyNumberFormat="0" applyProtection="0">
      <alignment horizontal="left" vertical="center" indent="1"/>
    </xf>
    <xf numFmtId="4" fontId="5" fillId="91" borderId="389" applyNumberFormat="0" applyProtection="0">
      <alignment horizontal="left" vertical="center" indent="1"/>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8" fillId="90" borderId="386" applyNumberFormat="0" applyProtection="0">
      <alignment horizontal="left" vertical="center" indent="1"/>
    </xf>
    <xf numFmtId="4" fontId="95" fillId="44" borderId="386" applyNumberFormat="0" applyProtection="0">
      <alignment horizontal="right" vertical="center"/>
    </xf>
    <xf numFmtId="4" fontId="95" fillId="44" borderId="386" applyNumberFormat="0" applyProtection="0">
      <alignment horizontal="right" vertical="center"/>
    </xf>
    <xf numFmtId="4" fontId="63" fillId="36" borderId="387" applyNumberFormat="0" applyProtection="0">
      <alignment horizontal="right" vertical="center"/>
    </xf>
    <xf numFmtId="0" fontId="89" fillId="73" borderId="387" applyNumberFormat="0" applyAlignment="0" applyProtection="0"/>
    <xf numFmtId="4" fontId="63" fillId="34" borderId="387" applyNumberFormat="0" applyProtection="0">
      <alignment horizontal="right" vertical="center"/>
    </xf>
    <xf numFmtId="10" fontId="63" fillId="40" borderId="390" applyNumberFormat="0" applyBorder="0" applyAlignment="0" applyProtection="0"/>
    <xf numFmtId="0" fontId="94" fillId="78" borderId="398" applyNumberFormat="0" applyAlignment="0" applyProtection="0"/>
    <xf numFmtId="4" fontId="53" fillId="41" borderId="388" applyNumberFormat="0" applyProtection="0">
      <alignment vertical="center"/>
    </xf>
    <xf numFmtId="4" fontId="56" fillId="42" borderId="388" applyNumberFormat="0" applyProtection="0">
      <alignment vertical="center"/>
    </xf>
    <xf numFmtId="4" fontId="53" fillId="42" borderId="388" applyNumberFormat="0" applyProtection="0">
      <alignment horizontal="left" vertical="center" indent="1"/>
    </xf>
    <xf numFmtId="0" fontId="53" fillId="42" borderId="388" applyNumberFormat="0" applyProtection="0">
      <alignment horizontal="left" vertical="top" indent="1"/>
    </xf>
    <xf numFmtId="4" fontId="55" fillId="30"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4" fontId="55" fillId="37" borderId="388" applyNumberFormat="0" applyProtection="0">
      <alignment horizontal="right" vertical="center"/>
    </xf>
    <xf numFmtId="0" fontId="73" fillId="77" borderId="394" applyNumberFormat="0" applyAlignment="0" applyProtection="0"/>
    <xf numFmtId="4" fontId="63" fillId="41" borderId="387" applyNumberFormat="0" applyProtection="0">
      <alignment vertical="center"/>
    </xf>
    <xf numFmtId="4" fontId="60" fillId="46" borderId="388" applyNumberFormat="0" applyProtection="0">
      <alignment horizontal="right" vertical="center"/>
    </xf>
    <xf numFmtId="0" fontId="63" fillId="77" borderId="387" applyNumberFormat="0" applyProtection="0">
      <alignment horizontal="left" vertical="center" indent="1"/>
    </xf>
    <xf numFmtId="0" fontId="63" fillId="93" borderId="387"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63" fillId="93" borderId="387" applyNumberFormat="0" applyProtection="0">
      <alignment horizontal="left" vertical="center" indent="1"/>
    </xf>
    <xf numFmtId="0" fontId="63" fillId="94" borderId="387"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63" fillId="94" borderId="387" applyNumberFormat="0" applyProtection="0">
      <alignment horizontal="left" vertical="center" indent="1"/>
    </xf>
    <xf numFmtId="4" fontId="63" fillId="48" borderId="389" applyNumberFormat="0" applyProtection="0">
      <alignment horizontal="left" vertical="center" indent="1"/>
    </xf>
    <xf numFmtId="4" fontId="63" fillId="48" borderId="389" applyNumberFormat="0" applyProtection="0">
      <alignment horizontal="left" vertical="center" indent="1"/>
    </xf>
    <xf numFmtId="4" fontId="63" fillId="46" borderId="389" applyNumberFormat="0" applyProtection="0">
      <alignment horizontal="left" vertical="center" indent="1"/>
    </xf>
    <xf numFmtId="4" fontId="63" fillId="46" borderId="389" applyNumberFormat="0" applyProtection="0">
      <alignment horizontal="left" vertical="center" indent="1"/>
    </xf>
    <xf numFmtId="4" fontId="63" fillId="48" borderId="387" applyNumberFormat="0" applyProtection="0">
      <alignment horizontal="right" vertical="center"/>
    </xf>
    <xf numFmtId="4" fontId="63" fillId="48" borderId="387"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98" fillId="51" borderId="390" applyNumberFormat="0" applyProtection="0">
      <alignment horizontal="right" vertical="center"/>
    </xf>
    <xf numFmtId="4" fontId="5" fillId="91" borderId="389" applyNumberFormat="0" applyProtection="0">
      <alignment horizontal="left" vertical="center" indent="1"/>
    </xf>
    <xf numFmtId="0" fontId="73" fillId="77" borderId="394" applyNumberFormat="0" applyAlignment="0" applyProtection="0"/>
    <xf numFmtId="0" fontId="74" fillId="78" borderId="387" applyNumberFormat="0" applyAlignment="0" applyProtection="0"/>
    <xf numFmtId="4" fontId="5" fillId="91" borderId="389"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63" fillId="32" borderId="387" applyNumberFormat="0" applyProtection="0">
      <alignment horizontal="right" vertical="center"/>
    </xf>
    <xf numFmtId="4" fontId="63" fillId="32" borderId="387"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36" borderId="387"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63" fillId="34" borderId="387"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97" fillId="42" borderId="387" applyNumberFormat="0" applyProtection="0">
      <alignment vertical="center"/>
    </xf>
    <xf numFmtId="4" fontId="97" fillId="42" borderId="387"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0" fontId="94" fillId="78" borderId="398" applyNumberFormat="0" applyAlignment="0" applyProtection="0"/>
    <xf numFmtId="0" fontId="52" fillId="85" borderId="397" applyNumberForma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 fillId="72" borderId="396" applyNumberFormat="0" applyFont="0" applyAlignment="0" applyProtection="0"/>
    <xf numFmtId="10" fontId="63" fillId="40" borderId="390" applyNumberFormat="0" applyBorder="0" applyAlignment="0" applyProtection="0"/>
    <xf numFmtId="10" fontId="63" fillId="40" borderId="390" applyNumberFormat="0" applyBorder="0" applyAlignment="0" applyProtection="0"/>
    <xf numFmtId="10" fontId="63" fillId="40" borderId="390" applyNumberFormat="0" applyBorder="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5" fillId="72" borderId="396"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2" fillId="85" borderId="397" applyNumberFormat="0" applyAlignment="0" applyProtection="0"/>
    <xf numFmtId="0" fontId="94" fillId="78" borderId="398" applyNumberFormat="0" applyAlignment="0" applyProtection="0"/>
    <xf numFmtId="4" fontId="53" fillId="41" borderId="388"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53" fillId="42" borderId="388"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53" fillId="42" borderId="388" applyNumberFormat="0" applyProtection="0">
      <alignment horizontal="left" vertical="center" indent="1"/>
    </xf>
    <xf numFmtId="0" fontId="53" fillId="42"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30" borderId="388"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1" borderId="388"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5" borderId="388"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55" fillId="33" borderId="388"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4" borderId="388"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7" borderId="388"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6" borderId="388"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44" borderId="388"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32" borderId="388"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0" fontId="74" fillId="78" borderId="387" applyNumberFormat="0" applyAlignment="0" applyProtection="0"/>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102" fillId="52" borderId="389" applyNumberFormat="0" applyProtection="0">
      <alignment horizontal="left" vertical="center" indent="1"/>
    </xf>
    <xf numFmtId="4" fontId="102" fillId="52" borderId="389" applyNumberFormat="0" applyProtection="0">
      <alignment horizontal="left" vertical="center" indent="1"/>
    </xf>
    <xf numFmtId="4" fontId="60" fillId="46" borderId="388"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63" fillId="77" borderId="387" applyNumberFormat="0" applyProtection="0">
      <alignment horizontal="left" vertical="center" indent="1"/>
    </xf>
    <xf numFmtId="0" fontId="63" fillId="46" borderId="387"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63" fillId="46" borderId="387" applyNumberFormat="0" applyProtection="0">
      <alignment horizontal="left" vertical="center" indent="1"/>
    </xf>
    <xf numFmtId="0" fontId="64" fillId="91" borderId="391" applyBorder="0"/>
    <xf numFmtId="4" fontId="100" fillId="0" borderId="386" applyNumberFormat="0" applyProtection="0">
      <alignment vertical="center"/>
    </xf>
    <xf numFmtId="4" fontId="100" fillId="0" borderId="386"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5" fillId="0" borderId="390"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5" fillId="51" borderId="390" applyNumberFormat="0" applyProtection="0">
      <alignment horizontal="center" vertical="center" wrapTex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2" fillId="52" borderId="389" applyNumberFormat="0" applyProtection="0">
      <alignment horizontal="left" vertical="center" indent="1"/>
    </xf>
    <xf numFmtId="4" fontId="102" fillId="52" borderId="389" applyNumberFormat="0" applyProtection="0">
      <alignment horizontal="left" vertical="center" indent="1"/>
    </xf>
    <xf numFmtId="0" fontId="63" fillId="98" borderId="390"/>
    <xf numFmtId="0" fontId="100" fillId="0" borderId="386"/>
    <xf numFmtId="0" fontId="100" fillId="0" borderId="386"/>
    <xf numFmtId="0" fontId="63" fillId="98" borderId="390"/>
    <xf numFmtId="4" fontId="100" fillId="0" borderId="386" applyNumberFormat="0" applyProtection="0">
      <alignment horizontal="right" vertical="center"/>
    </xf>
    <xf numFmtId="4" fontId="100" fillId="0" borderId="386"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53" fillId="0" borderId="392" applyNumberFormat="0" applyFill="0" applyAlignment="0" applyProtection="0"/>
    <xf numFmtId="0" fontId="79" fillId="0" borderId="393" applyNumberFormat="0" applyFill="0" applyAlignment="0" applyProtection="0"/>
    <xf numFmtId="4" fontId="53" fillId="42" borderId="388" applyNumberFormat="0" applyProtection="0">
      <alignment horizontal="left" vertical="center" indent="1"/>
    </xf>
    <xf numFmtId="4" fontId="63" fillId="87" borderId="387" applyNumberFormat="0" applyProtection="0">
      <alignment horizontal="left" vertical="center" indent="1"/>
    </xf>
    <xf numFmtId="0" fontId="53" fillId="42" borderId="388" applyNumberFormat="0" applyProtection="0">
      <alignment horizontal="left" vertical="top" indent="1"/>
    </xf>
    <xf numFmtId="4" fontId="97" fillId="42" borderId="387" applyNumberFormat="0" applyProtection="0">
      <alignment vertical="center"/>
    </xf>
    <xf numFmtId="4" fontId="56" fillId="42" borderId="388" applyNumberFormat="0" applyProtection="0">
      <alignment vertical="center"/>
    </xf>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4" fontId="53" fillId="42" borderId="388" applyNumberFormat="0" applyProtection="0">
      <alignment horizontal="left" vertical="center" indent="1"/>
    </xf>
    <xf numFmtId="0" fontId="58" fillId="41" borderId="388" applyNumberFormat="0" applyProtection="0">
      <alignment horizontal="left" vertical="top" indent="1"/>
    </xf>
    <xf numFmtId="4" fontId="63" fillId="86" borderId="386" applyNumberFormat="0" applyProtection="0">
      <alignment horizontal="left" vertical="center" indent="1"/>
    </xf>
    <xf numFmtId="4" fontId="55" fillId="30" borderId="388" applyNumberFormat="0" applyProtection="0">
      <alignment horizontal="right" vertical="center"/>
    </xf>
    <xf numFmtId="4" fontId="95" fillId="30" borderId="386" applyNumberFormat="0" applyProtection="0">
      <alignment horizontal="right" vertical="center"/>
    </xf>
    <xf numFmtId="4" fontId="58" fillId="42" borderId="388" applyNumberFormat="0" applyProtection="0">
      <alignment vertical="center"/>
    </xf>
    <xf numFmtId="4" fontId="58" fillId="42" borderId="388" applyNumberFormat="0" applyProtection="0">
      <alignment vertical="center"/>
    </xf>
    <xf numFmtId="4" fontId="117" fillId="42" borderId="388" applyNumberFormat="0" applyProtection="0">
      <alignment vertical="center"/>
    </xf>
    <xf numFmtId="4" fontId="58" fillId="42" borderId="388" applyNumberFormat="0" applyProtection="0">
      <alignment horizontal="left" vertical="center" indent="1"/>
    </xf>
    <xf numFmtId="4" fontId="58" fillId="42" borderId="388" applyNumberFormat="0" applyProtection="0">
      <alignment horizontal="left" vertical="center" indent="1"/>
    </xf>
    <xf numFmtId="0" fontId="58" fillId="42" borderId="388" applyNumberFormat="0" applyProtection="0">
      <alignment horizontal="left" vertical="top" indent="1"/>
    </xf>
    <xf numFmtId="4" fontId="63" fillId="35" borderId="389" applyNumberFormat="0" applyProtection="0">
      <alignment horizontal="right" vertical="center"/>
    </xf>
    <xf numFmtId="4" fontId="95" fillId="0" borderId="390" applyNumberFormat="0" applyProtection="0">
      <alignment horizontal="left" vertical="center" indent="1"/>
    </xf>
    <xf numFmtId="4" fontId="95" fillId="35" borderId="386" applyNumberFormat="0" applyProtection="0">
      <alignment horizontal="right" vertical="center"/>
    </xf>
    <xf numFmtId="4" fontId="95" fillId="104" borderId="388" applyNumberFormat="0" applyProtection="0">
      <alignment horizontal="right" vertical="center"/>
    </xf>
    <xf numFmtId="4" fontId="95" fillId="105" borderId="388" applyNumberFormat="0" applyProtection="0">
      <alignment horizontal="right" vertical="center"/>
    </xf>
    <xf numFmtId="4" fontId="95" fillId="106" borderId="388" applyNumberFormat="0" applyProtection="0">
      <alignment horizontal="right" vertical="center"/>
    </xf>
    <xf numFmtId="4" fontId="95" fillId="100" borderId="388" applyNumberFormat="0" applyProtection="0">
      <alignment horizontal="right" vertical="center"/>
    </xf>
    <xf numFmtId="4" fontId="95" fillId="107" borderId="388" applyNumberFormat="0" applyProtection="0">
      <alignment horizontal="right" vertical="center"/>
    </xf>
    <xf numFmtId="4" fontId="95" fillId="108" borderId="388" applyNumberFormat="0" applyProtection="0">
      <alignment horizontal="right" vertical="center"/>
    </xf>
    <xf numFmtId="4" fontId="95" fillId="109" borderId="388" applyNumberFormat="0" applyProtection="0">
      <alignment horizontal="right" vertical="center"/>
    </xf>
    <xf numFmtId="4" fontId="95" fillId="110" borderId="388" applyNumberFormat="0" applyProtection="0">
      <alignment horizontal="right" vertical="center"/>
    </xf>
    <xf numFmtId="4" fontId="95" fillId="102" borderId="388" applyNumberFormat="0" applyProtection="0">
      <alignment horizontal="right" vertical="center"/>
    </xf>
    <xf numFmtId="4" fontId="55" fillId="34" borderId="388" applyNumberFormat="0" applyProtection="0">
      <alignment horizontal="right" vertical="center"/>
    </xf>
    <xf numFmtId="4" fontId="95" fillId="0" borderId="390" applyNumberFormat="0" applyProtection="0">
      <alignment horizontal="left" vertical="center" indent="1"/>
    </xf>
    <xf numFmtId="4" fontId="63" fillId="34" borderId="387"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55" fillId="37" borderId="388" applyNumberFormat="0" applyProtection="0">
      <alignment horizontal="right" vertical="center"/>
    </xf>
    <xf numFmtId="4" fontId="63" fillId="44" borderId="387" applyNumberFormat="0" applyProtection="0">
      <alignment horizontal="right" vertical="center"/>
    </xf>
    <xf numFmtId="4" fontId="55" fillId="44" borderId="388" applyNumberFormat="0" applyProtection="0">
      <alignment horizontal="right" vertical="center"/>
    </xf>
    <xf numFmtId="0" fontId="89" fillId="73" borderId="387" applyNumberFormat="0" applyAlignment="0" applyProtection="0"/>
    <xf numFmtId="4" fontId="53" fillId="41" borderId="388" applyNumberFormat="0" applyProtection="0">
      <alignment vertical="center"/>
    </xf>
    <xf numFmtId="0" fontId="64" fillId="0" borderId="389" applyNumberFormat="0" applyProtection="0">
      <alignment horizontal="left" vertical="center" indent="1"/>
    </xf>
    <xf numFmtId="0" fontId="64" fillId="0" borderId="389" applyNumberFormat="0" applyProtection="0">
      <alignment horizontal="left" vertical="center" indent="1"/>
    </xf>
    <xf numFmtId="0" fontId="63" fillId="47" borderId="388" applyNumberFormat="0" applyProtection="0">
      <alignment horizontal="left" vertical="top" indent="1"/>
    </xf>
    <xf numFmtId="0" fontId="64" fillId="0" borderId="390" applyNumberFormat="0" applyProtection="0">
      <alignment horizontal="left" vertical="center" indent="1"/>
    </xf>
    <xf numFmtId="0" fontId="64" fillId="0" borderId="390" applyNumberFormat="0" applyProtection="0">
      <alignment horizontal="left" vertical="center" indent="1"/>
    </xf>
    <xf numFmtId="0" fontId="63" fillId="43" borderId="388" applyNumberFormat="0" applyProtection="0">
      <alignment horizontal="left" vertical="top" indent="1"/>
    </xf>
    <xf numFmtId="0" fontId="64" fillId="0" borderId="390" applyNumberFormat="0" applyProtection="0">
      <alignment horizontal="left" vertical="center" indent="1"/>
    </xf>
    <xf numFmtId="0" fontId="63" fillId="49" borderId="388" applyNumberFormat="0" applyProtection="0">
      <alignment horizontal="left" vertical="top" indent="1"/>
    </xf>
    <xf numFmtId="0" fontId="64" fillId="0" borderId="390" applyNumberFormat="0" applyProtection="0">
      <alignment horizontal="left" vertical="center" indent="1"/>
    </xf>
    <xf numFmtId="0" fontId="63" fillId="50" borderId="388" applyNumberFormat="0" applyProtection="0">
      <alignment horizontal="left" vertical="top" indent="1"/>
    </xf>
    <xf numFmtId="4" fontId="95" fillId="40" borderId="388" applyNumberFormat="0" applyProtection="0">
      <alignment vertical="center"/>
    </xf>
    <xf numFmtId="4" fontId="96" fillId="40" borderId="388" applyNumberFormat="0" applyProtection="0">
      <alignment vertical="center"/>
    </xf>
    <xf numFmtId="4" fontId="95" fillId="40" borderId="388" applyNumberFormat="0" applyProtection="0">
      <alignment horizontal="left" vertical="center" indent="1"/>
    </xf>
    <xf numFmtId="0" fontId="95" fillId="40" borderId="388" applyNumberFormat="0" applyProtection="0">
      <alignment horizontal="left" vertical="top" indent="1"/>
    </xf>
    <xf numFmtId="4" fontId="96" fillId="50" borderId="388" applyNumberFormat="0" applyProtection="0">
      <alignment horizontal="right" vertical="center"/>
    </xf>
    <xf numFmtId="4" fontId="118" fillId="0" borderId="390" applyNumberFormat="0" applyProtection="0">
      <alignment horizontal="center" vertical="center" wrapText="1"/>
    </xf>
    <xf numFmtId="4" fontId="118" fillId="0" borderId="390" applyNumberFormat="0" applyProtection="0">
      <alignment horizontal="center" vertical="center" wrapText="1"/>
    </xf>
    <xf numFmtId="0" fontId="95" fillId="0" borderId="390" applyNumberFormat="0" applyProtection="0">
      <alignment horizontal="center" vertical="center" wrapText="1"/>
    </xf>
    <xf numFmtId="0" fontId="58" fillId="0" borderId="390" applyNumberFormat="0" applyProtection="0">
      <alignment horizontal="center" vertical="center" wrapText="1"/>
    </xf>
    <xf numFmtId="0" fontId="95" fillId="0" borderId="390" applyNumberFormat="0" applyProtection="0">
      <alignment horizontal="center" vertical="center" wrapText="1"/>
    </xf>
    <xf numFmtId="4" fontId="103" fillId="0" borderId="390" applyNumberFormat="0" applyProtection="0">
      <alignment horizontal="left" vertical="center" indent="1"/>
    </xf>
    <xf numFmtId="4" fontId="119" fillId="50" borderId="388" applyNumberFormat="0" applyProtection="0">
      <alignment horizontal="right" vertical="center"/>
    </xf>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0" fontId="89" fillId="73" borderId="387" applyNumberFormat="0" applyAlignment="0" applyProtection="0"/>
    <xf numFmtId="4" fontId="63" fillId="36" borderId="387" applyNumberFormat="0" applyProtection="0">
      <alignment horizontal="right" vertical="center"/>
    </xf>
    <xf numFmtId="4" fontId="95" fillId="44" borderId="386" applyNumberFormat="0" applyProtection="0">
      <alignment horizontal="right" vertical="center"/>
    </xf>
    <xf numFmtId="4" fontId="55" fillId="35" borderId="388" applyNumberFormat="0" applyProtection="0">
      <alignment horizontal="right" vertical="center"/>
    </xf>
    <xf numFmtId="4" fontId="95" fillId="92" borderId="386" applyNumberFormat="0" applyProtection="0">
      <alignment horizontal="left" vertical="center" indent="1"/>
    </xf>
    <xf numFmtId="4" fontId="99" fillId="93" borderId="386" applyNumberFormat="0" applyProtection="0">
      <alignment horizontal="left" vertical="center" indent="1"/>
    </xf>
    <xf numFmtId="0" fontId="5" fillId="96" borderId="390" applyNumberFormat="0">
      <protection locked="0"/>
    </xf>
    <xf numFmtId="0" fontId="5" fillId="96" borderId="390" applyNumberFormat="0">
      <protection locked="0"/>
    </xf>
    <xf numFmtId="0" fontId="95" fillId="48" borderId="388" applyNumberFormat="0" applyProtection="0">
      <alignment horizontal="left" vertical="top" indent="1"/>
    </xf>
    <xf numFmtId="0" fontId="63" fillId="98" borderId="390"/>
    <xf numFmtId="0" fontId="63" fillId="98" borderId="390"/>
    <xf numFmtId="0" fontId="63" fillId="72" borderId="387" applyNumberFormat="0" applyFont="0" applyAlignment="0" applyProtection="0"/>
    <xf numFmtId="0" fontId="63" fillId="72" borderId="387" applyNumberFormat="0" applyFont="0" applyAlignment="0" applyProtection="0"/>
    <xf numFmtId="0" fontId="5" fillId="72" borderId="396" applyNumberFormat="0" applyFont="0" applyAlignment="0" applyProtection="0"/>
    <xf numFmtId="0" fontId="5" fillId="72" borderId="396"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2" fillId="85" borderId="397" applyNumberFormat="0" applyAlignment="0" applyProtection="0"/>
    <xf numFmtId="0" fontId="52" fillId="85" borderId="397" applyNumberFormat="0" applyAlignment="0" applyProtection="0"/>
    <xf numFmtId="0" fontId="94" fillId="78" borderId="398" applyNumberFormat="0" applyAlignment="0" applyProtection="0"/>
    <xf numFmtId="0" fontId="94" fillId="78" borderId="398" applyNumberFormat="0" applyAlignment="0" applyProtection="0"/>
    <xf numFmtId="0" fontId="55" fillId="43" borderId="388" applyNumberFormat="0" applyProtection="0">
      <alignment horizontal="centerContinuous" vertical="top"/>
    </xf>
    <xf numFmtId="4" fontId="58" fillId="42" borderId="388" applyNumberFormat="0" applyProtection="0">
      <alignment vertical="center"/>
    </xf>
    <xf numFmtId="4" fontId="58" fillId="42" borderId="388" applyNumberFormat="0" applyProtection="0">
      <alignment vertical="center"/>
    </xf>
    <xf numFmtId="0" fontId="73" fillId="77" borderId="394" applyNumberFormat="0" applyAlignment="0" applyProtection="0"/>
    <xf numFmtId="0" fontId="74" fillId="78" borderId="387" applyNumberFormat="0" applyAlignment="0" applyProtection="0"/>
    <xf numFmtId="4" fontId="63" fillId="41" borderId="387"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56" fillId="42" borderId="388"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56" fillId="42" borderId="388" applyNumberFormat="0" applyProtection="0">
      <alignment vertical="center"/>
    </xf>
    <xf numFmtId="4" fontId="56" fillId="42" borderId="388" applyNumberFormat="0" applyProtection="0">
      <alignment vertical="center"/>
    </xf>
    <xf numFmtId="4" fontId="58" fillId="42" borderId="388" applyNumberFormat="0" applyProtection="0">
      <alignment horizontal="left" vertical="center" indent="1"/>
    </xf>
    <xf numFmtId="4" fontId="58" fillId="42" borderId="388"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0" fontId="53" fillId="42" borderId="388" applyNumberFormat="0" applyProtection="0">
      <alignment horizontal="left" vertical="top" indent="1"/>
    </xf>
    <xf numFmtId="0" fontId="53" fillId="42"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0" fontId="53" fillId="42" borderId="388" applyNumberFormat="0" applyProtection="0">
      <alignment horizontal="left" vertical="top" indent="1"/>
    </xf>
    <xf numFmtId="0" fontId="53" fillId="42" borderId="388" applyNumberFormat="0" applyProtection="0">
      <alignment horizontal="left" vertical="top"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30" borderId="388" applyNumberFormat="0" applyProtection="0">
      <alignment horizontal="right" vertical="center"/>
    </xf>
    <xf numFmtId="4" fontId="55" fillId="30" borderId="388"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0" borderId="388" applyNumberFormat="0" applyProtection="0">
      <alignment horizontal="right" vertical="center"/>
    </xf>
    <xf numFmtId="4" fontId="55" fillId="30" borderId="388" applyNumberFormat="0" applyProtection="0">
      <alignment horizontal="right" vertical="center"/>
    </xf>
    <xf numFmtId="4" fontId="55" fillId="31" borderId="388" applyNumberFormat="0" applyProtection="0">
      <alignment horizontal="right" vertical="center"/>
    </xf>
    <xf numFmtId="4" fontId="55" fillId="31" borderId="388"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1"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5" borderId="388"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55" fillId="35"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55" fillId="33" borderId="388"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3"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55" fillId="34" borderId="388"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4"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7" borderId="388"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7"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36" borderId="388"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36"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44" borderId="388"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44"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4" fontId="55" fillId="32" borderId="388" applyNumberFormat="0" applyProtection="0">
      <alignment horizontal="right" vertical="center"/>
    </xf>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4" fontId="63" fillId="32" borderId="387"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55" fillId="32" borderId="388" applyNumberFormat="0" applyProtection="0">
      <alignment horizontal="right" vertical="center"/>
    </xf>
    <xf numFmtId="4" fontId="55" fillId="32" borderId="388" applyNumberFormat="0" applyProtection="0">
      <alignment horizontal="right" vertical="center"/>
    </xf>
    <xf numFmtId="0" fontId="89" fillId="73" borderId="387" applyNumberFormat="0" applyAlignment="0" applyProtection="0"/>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95" fillId="0" borderId="390" applyNumberFormat="0" applyProtection="0">
      <alignment horizontal="right" vertical="center"/>
    </xf>
    <xf numFmtId="4" fontId="95" fillId="0" borderId="390"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55" fillId="48" borderId="388" applyNumberFormat="0" applyProtection="0">
      <alignment horizontal="right" vertical="center"/>
    </xf>
    <xf numFmtId="4" fontId="55" fillId="48" borderId="388" applyNumberFormat="0" applyProtection="0">
      <alignment horizontal="right" vertical="center"/>
    </xf>
    <xf numFmtId="4" fontId="63" fillId="46" borderId="389" applyNumberFormat="0" applyProtection="0">
      <alignment horizontal="left" vertical="center" indent="1"/>
    </xf>
    <xf numFmtId="4" fontId="63" fillId="46" borderId="389" applyNumberFormat="0" applyProtection="0">
      <alignment horizontal="left" vertical="center" indent="1"/>
    </xf>
    <xf numFmtId="4" fontId="63" fillId="48" borderId="389" applyNumberFormat="0" applyProtection="0">
      <alignment horizontal="left" vertical="center" indent="1"/>
    </xf>
    <xf numFmtId="4" fontId="63" fillId="48" borderId="389"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96" borderId="390" applyNumberFormat="0">
      <protection locked="0"/>
    </xf>
    <xf numFmtId="0" fontId="5" fillId="96" borderId="390" applyNumberFormat="0">
      <protection locked="0"/>
    </xf>
    <xf numFmtId="0" fontId="5" fillId="96" borderId="390" applyNumberFormat="0">
      <protection locked="0"/>
    </xf>
    <xf numFmtId="0" fontId="5" fillId="96" borderId="390" applyNumberFormat="0">
      <protection locked="0"/>
    </xf>
    <xf numFmtId="0" fontId="64" fillId="91" borderId="391" applyBorder="0"/>
    <xf numFmtId="4" fontId="55" fillId="40" borderId="388" applyNumberFormat="0" applyProtection="0">
      <alignment vertical="center"/>
    </xf>
    <xf numFmtId="4" fontId="55" fillId="40"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55" fillId="40" borderId="388" applyNumberFormat="0" applyProtection="0">
      <alignment vertical="center"/>
    </xf>
    <xf numFmtId="4" fontId="55" fillId="40" borderId="388" applyNumberFormat="0" applyProtection="0">
      <alignment vertical="center"/>
    </xf>
    <xf numFmtId="4" fontId="57" fillId="40" borderId="388" applyNumberFormat="0" applyProtection="0">
      <alignment vertical="center"/>
    </xf>
    <xf numFmtId="4" fontId="57" fillId="40" borderId="388"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57" fillId="40" borderId="388" applyNumberFormat="0" applyProtection="0">
      <alignment vertical="center"/>
    </xf>
    <xf numFmtId="4" fontId="57" fillId="40" borderId="388" applyNumberFormat="0" applyProtection="0">
      <alignment vertical="center"/>
    </xf>
    <xf numFmtId="4" fontId="55" fillId="40" borderId="388" applyNumberFormat="0" applyProtection="0">
      <alignment horizontal="left" vertical="center" indent="1"/>
    </xf>
    <xf numFmtId="4" fontId="55" fillId="40"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55" fillId="40" borderId="388" applyNumberFormat="0" applyProtection="0">
      <alignment horizontal="left" vertical="center" indent="1"/>
    </xf>
    <xf numFmtId="4" fontId="55" fillId="40" borderId="388" applyNumberFormat="0" applyProtection="0">
      <alignment horizontal="left" vertical="center" indent="1"/>
    </xf>
    <xf numFmtId="0" fontId="55" fillId="40" borderId="388" applyNumberFormat="0" applyProtection="0">
      <alignment horizontal="left" vertical="top" indent="1"/>
    </xf>
    <xf numFmtId="0" fontId="55" fillId="40"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55" fillId="40" borderId="388" applyNumberFormat="0" applyProtection="0">
      <alignment horizontal="left" vertical="top" indent="1"/>
    </xf>
    <xf numFmtId="0" fontId="55" fillId="40" borderId="388" applyNumberFormat="0" applyProtection="0">
      <alignment horizontal="left" vertical="top" indent="1"/>
    </xf>
    <xf numFmtId="4" fontId="55" fillId="46" borderId="388" applyNumberFormat="0" applyProtection="0">
      <alignment horizontal="right" vertical="center"/>
    </xf>
    <xf numFmtId="4" fontId="95" fillId="0" borderId="390" applyNumberFormat="0" applyProtection="0">
      <alignment horizontal="right" vertical="center"/>
    </xf>
    <xf numFmtId="4" fontId="95" fillId="0" borderId="390"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57" fillId="46" borderId="388" applyNumberFormat="0" applyProtection="0">
      <alignment horizontal="right" vertical="center"/>
    </xf>
    <xf numFmtId="4" fontId="57" fillId="46" borderId="388"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57" fillId="46" borderId="388" applyNumberFormat="0" applyProtection="0">
      <alignment horizontal="right" vertical="center"/>
    </xf>
    <xf numFmtId="4" fontId="57" fillId="46" borderId="388" applyNumberFormat="0" applyProtection="0">
      <alignment horizontal="right" vertical="center"/>
    </xf>
    <xf numFmtId="4" fontId="95" fillId="51" borderId="390" applyNumberFormat="0" applyProtection="0">
      <alignment horizontal="center" vertical="center" wrapText="1"/>
    </xf>
    <xf numFmtId="4" fontId="95" fillId="51" borderId="390" applyNumberFormat="0" applyProtection="0">
      <alignment horizontal="center" vertical="center" wrapTex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0" fontId="55" fillId="43" borderId="388" applyNumberFormat="0" applyProtection="0">
      <alignment horizontal="left" vertical="top" indent="1"/>
    </xf>
    <xf numFmtId="0" fontId="55" fillId="43" borderId="388" applyNumberFormat="0" applyProtection="0">
      <alignment horizontal="left" vertical="top" indent="1"/>
    </xf>
    <xf numFmtId="0" fontId="55" fillId="43" borderId="388" applyNumberFormat="0" applyProtection="0">
      <alignment horizontal="right" vertical="top"/>
    </xf>
    <xf numFmtId="0" fontId="55" fillId="43" borderId="388" applyNumberFormat="0" applyProtection="0">
      <alignment horizontal="right" vertical="top"/>
    </xf>
    <xf numFmtId="0" fontId="95" fillId="48" borderId="388" applyNumberFormat="0" applyProtection="0">
      <alignment horizontal="left" vertical="top" indent="1"/>
    </xf>
    <xf numFmtId="0" fontId="95" fillId="48" borderId="388" applyNumberFormat="0" applyProtection="0">
      <alignment horizontal="left" vertical="top" indent="1"/>
    </xf>
    <xf numFmtId="0" fontId="53" fillId="43" borderId="388" applyNumberFormat="0" applyProtection="0">
      <alignment horizontal="left" vertical="top" indent="1"/>
    </xf>
    <xf numFmtId="0" fontId="53" fillId="43" borderId="388" applyNumberFormat="0" applyProtection="0">
      <alignment horizontal="left" vertical="top" indent="1"/>
    </xf>
    <xf numFmtId="0" fontId="55" fillId="43" borderId="388" applyNumberFormat="0" applyProtection="0">
      <alignment horizontal="right" vertical="top"/>
    </xf>
    <xf numFmtId="0" fontId="55" fillId="43" borderId="388" applyNumberFormat="0" applyProtection="0">
      <alignment horizontal="right"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4" fontId="102" fillId="52" borderId="389" applyNumberFormat="0" applyProtection="0">
      <alignment horizontal="left" vertical="center" indent="1"/>
    </xf>
    <xf numFmtId="4" fontId="102" fillId="52" borderId="389" applyNumberFormat="0" applyProtection="0">
      <alignment horizontal="left" vertical="center" indent="1"/>
    </xf>
    <xf numFmtId="4" fontId="60" fillId="46" borderId="388" applyNumberFormat="0" applyProtection="0">
      <alignment horizontal="right" vertical="center"/>
    </xf>
    <xf numFmtId="4" fontId="60" fillId="46" borderId="388"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60" fillId="46" borderId="388" applyNumberFormat="0" applyProtection="0">
      <alignment horizontal="right" vertical="center"/>
    </xf>
    <xf numFmtId="4" fontId="60" fillId="46" borderId="388" applyNumberFormat="0" applyProtection="0">
      <alignment horizontal="right" vertical="center"/>
    </xf>
    <xf numFmtId="0" fontId="53" fillId="0" borderId="392" applyNumberFormat="0" applyFill="0" applyAlignment="0" applyProtection="0"/>
    <xf numFmtId="0" fontId="79" fillId="0" borderId="393" applyNumberFormat="0" applyFill="0" applyAlignment="0" applyProtection="0"/>
    <xf numFmtId="4" fontId="58" fillId="42" borderId="388" applyNumberFormat="0" applyProtection="0">
      <alignment vertical="center"/>
    </xf>
    <xf numFmtId="4" fontId="5" fillId="91" borderId="389" applyNumberFormat="0" applyProtection="0">
      <alignment horizontal="left" vertical="center" indent="1"/>
    </xf>
    <xf numFmtId="4" fontId="58" fillId="90" borderId="386" applyNumberFormat="0" applyProtection="0">
      <alignment horizontal="left" vertical="center" indent="1"/>
    </xf>
    <xf numFmtId="4" fontId="5" fillId="91" borderId="389" applyNumberFormat="0" applyProtection="0">
      <alignment horizontal="left" vertical="center" indent="1"/>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8" fillId="90" borderId="386" applyNumberFormat="0" applyProtection="0">
      <alignment horizontal="left" vertical="center" indent="1"/>
    </xf>
    <xf numFmtId="4" fontId="95" fillId="44" borderId="386" applyNumberFormat="0" applyProtection="0">
      <alignment horizontal="right" vertical="center"/>
    </xf>
    <xf numFmtId="4" fontId="95" fillId="44" borderId="386" applyNumberFormat="0" applyProtection="0">
      <alignment horizontal="right" vertical="center"/>
    </xf>
    <xf numFmtId="4" fontId="63" fillId="36" borderId="387" applyNumberFormat="0" applyProtection="0">
      <alignment horizontal="right" vertical="center"/>
    </xf>
    <xf numFmtId="4" fontId="63" fillId="34" borderId="387" applyNumberFormat="0" applyProtection="0">
      <alignment horizontal="right" vertical="center"/>
    </xf>
    <xf numFmtId="0" fontId="89" fillId="73" borderId="387" applyNumberFormat="0" applyAlignment="0" applyProtection="0"/>
    <xf numFmtId="10" fontId="63" fillId="40" borderId="390" applyNumberFormat="0" applyBorder="0" applyAlignment="0" applyProtection="0"/>
    <xf numFmtId="4" fontId="53" fillId="41" borderId="388" applyNumberFormat="0" applyProtection="0">
      <alignment vertical="center"/>
    </xf>
    <xf numFmtId="4" fontId="56" fillId="42" borderId="388" applyNumberFormat="0" applyProtection="0">
      <alignment vertical="center"/>
    </xf>
    <xf numFmtId="4" fontId="53" fillId="42" borderId="388" applyNumberFormat="0" applyProtection="0">
      <alignment horizontal="left" vertical="center" indent="1"/>
    </xf>
    <xf numFmtId="0" fontId="53" fillId="42" borderId="388" applyNumberFormat="0" applyProtection="0">
      <alignment horizontal="left" vertical="top" indent="1"/>
    </xf>
    <xf numFmtId="4" fontId="55" fillId="30"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0" fontId="73" fillId="77" borderId="394" applyNumberFormat="0" applyAlignment="0" applyProtection="0"/>
    <xf numFmtId="4" fontId="60" fillId="46" borderId="388" applyNumberFormat="0" applyProtection="0">
      <alignment horizontal="right" vertical="center"/>
    </xf>
    <xf numFmtId="0" fontId="63" fillId="77" borderId="387" applyNumberFormat="0" applyProtection="0">
      <alignment horizontal="left" vertical="center" indent="1"/>
    </xf>
    <xf numFmtId="0" fontId="63" fillId="93" borderId="387"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63" fillId="93" borderId="387" applyNumberFormat="0" applyProtection="0">
      <alignment horizontal="left" vertical="center" indent="1"/>
    </xf>
    <xf numFmtId="0" fontId="63" fillId="94" borderId="387"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63" fillId="94" borderId="387" applyNumberFormat="0" applyProtection="0">
      <alignment horizontal="left" vertical="center" indent="1"/>
    </xf>
    <xf numFmtId="4" fontId="63" fillId="48" borderId="389" applyNumberFormat="0" applyProtection="0">
      <alignment horizontal="left" vertical="center" indent="1"/>
    </xf>
    <xf numFmtId="4" fontId="63" fillId="48" borderId="389" applyNumberFormat="0" applyProtection="0">
      <alignment horizontal="left" vertical="center" indent="1"/>
    </xf>
    <xf numFmtId="4" fontId="63" fillId="46" borderId="389" applyNumberFormat="0" applyProtection="0">
      <alignment horizontal="left" vertical="center" indent="1"/>
    </xf>
    <xf numFmtId="4" fontId="63" fillId="46" borderId="389" applyNumberFormat="0" applyProtection="0">
      <alignment horizontal="left" vertical="center" indent="1"/>
    </xf>
    <xf numFmtId="4" fontId="63" fillId="48" borderId="387" applyNumberFormat="0" applyProtection="0">
      <alignment horizontal="right" vertical="center"/>
    </xf>
    <xf numFmtId="4" fontId="63" fillId="48" borderId="387"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98" fillId="51" borderId="390" applyNumberFormat="0" applyProtection="0">
      <alignment horizontal="right" vertical="center"/>
    </xf>
    <xf numFmtId="4" fontId="5" fillId="91" borderId="389" applyNumberFormat="0" applyProtection="0">
      <alignment horizontal="left" vertical="center" indent="1"/>
    </xf>
    <xf numFmtId="0" fontId="73" fillId="77" borderId="394" applyNumberFormat="0" applyAlignment="0" applyProtection="0"/>
    <xf numFmtId="0" fontId="74" fillId="78" borderId="387" applyNumberFormat="0" applyAlignment="0" applyProtection="0"/>
    <xf numFmtId="4" fontId="5" fillId="91" borderId="389"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63" fillId="32" borderId="387" applyNumberFormat="0" applyProtection="0">
      <alignment horizontal="right" vertical="center"/>
    </xf>
    <xf numFmtId="4" fontId="63" fillId="32" borderId="387"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36" borderId="387"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63" fillId="34" borderId="387"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97" fillId="42" borderId="387" applyNumberFormat="0" applyProtection="0">
      <alignment vertical="center"/>
    </xf>
    <xf numFmtId="4" fontId="97" fillId="42" borderId="387"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0" fontId="94" fillId="78" borderId="398" applyNumberFormat="0" applyAlignment="0" applyProtection="0"/>
    <xf numFmtId="0" fontId="52" fillId="85" borderId="397" applyNumberForma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 fillId="72" borderId="396" applyNumberFormat="0" applyFont="0" applyAlignment="0" applyProtection="0"/>
    <xf numFmtId="0" fontId="89" fillId="73" borderId="387" applyNumberFormat="0" applyAlignment="0" applyProtection="0"/>
    <xf numFmtId="10" fontId="63" fillId="40" borderId="390" applyNumberFormat="0" applyBorder="0" applyAlignment="0" applyProtection="0"/>
    <xf numFmtId="10" fontId="63" fillId="40" borderId="390" applyNumberFormat="0" applyBorder="0" applyAlignment="0" applyProtection="0"/>
    <xf numFmtId="10" fontId="63" fillId="40" borderId="390" applyNumberFormat="0" applyBorder="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5" fillId="72" borderId="396"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2" fillId="85" borderId="397" applyNumberFormat="0" applyAlignment="0" applyProtection="0"/>
    <xf numFmtId="0" fontId="94" fillId="78" borderId="398" applyNumberFormat="0" applyAlignment="0" applyProtection="0"/>
    <xf numFmtId="4" fontId="53" fillId="41" borderId="388"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53" fillId="42" borderId="388"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53" fillId="42" borderId="388" applyNumberFormat="0" applyProtection="0">
      <alignment horizontal="left" vertical="center" indent="1"/>
    </xf>
    <xf numFmtId="0" fontId="53" fillId="42"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30" borderId="388"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1" borderId="388"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5" borderId="388"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55" fillId="33" borderId="388"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4" borderId="388"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7" borderId="388"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6" borderId="388"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44" borderId="388"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32" borderId="388"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0" fontId="74" fillId="78" borderId="387" applyNumberFormat="0" applyAlignment="0" applyProtection="0"/>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102" fillId="52" borderId="389" applyNumberFormat="0" applyProtection="0">
      <alignment horizontal="left" vertical="center" indent="1"/>
    </xf>
    <xf numFmtId="4" fontId="102" fillId="52" borderId="389" applyNumberFormat="0" applyProtection="0">
      <alignment horizontal="left" vertical="center" indent="1"/>
    </xf>
    <xf numFmtId="4" fontId="60" fillId="46" borderId="388"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63" fillId="77" borderId="387" applyNumberFormat="0" applyProtection="0">
      <alignment horizontal="left" vertical="center" indent="1"/>
    </xf>
    <xf numFmtId="0" fontId="63" fillId="46" borderId="387"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63" fillId="46" borderId="387" applyNumberFormat="0" applyProtection="0">
      <alignment horizontal="left" vertical="center" indent="1"/>
    </xf>
    <xf numFmtId="0" fontId="64" fillId="91" borderId="391" applyBorder="0"/>
    <xf numFmtId="4" fontId="100" fillId="0" borderId="386" applyNumberFormat="0" applyProtection="0">
      <alignment vertical="center"/>
    </xf>
    <xf numFmtId="4" fontId="100" fillId="0" borderId="386"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5" fillId="0" borderId="390"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5" fillId="51" borderId="390" applyNumberFormat="0" applyProtection="0">
      <alignment horizontal="center" vertical="center" wrapTex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2" fillId="52" borderId="389" applyNumberFormat="0" applyProtection="0">
      <alignment horizontal="left" vertical="center" indent="1"/>
    </xf>
    <xf numFmtId="4" fontId="102" fillId="52" borderId="389" applyNumberFormat="0" applyProtection="0">
      <alignment horizontal="left" vertical="center" indent="1"/>
    </xf>
    <xf numFmtId="0" fontId="63" fillId="98" borderId="390"/>
    <xf numFmtId="0" fontId="100" fillId="0" borderId="386"/>
    <xf numFmtId="0" fontId="100" fillId="0" borderId="386"/>
    <xf numFmtId="0" fontId="63" fillId="98" borderId="390"/>
    <xf numFmtId="4" fontId="100" fillId="0" borderId="386" applyNumberFormat="0" applyProtection="0">
      <alignment horizontal="right" vertical="center"/>
    </xf>
    <xf numFmtId="4" fontId="100" fillId="0" borderId="386"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53" fillId="0" borderId="392" applyNumberFormat="0" applyFill="0" applyAlignment="0" applyProtection="0"/>
    <xf numFmtId="0" fontId="79" fillId="0" borderId="393" applyNumberFormat="0" applyFill="0" applyAlignment="0" applyProtection="0"/>
    <xf numFmtId="4" fontId="63" fillId="37" borderId="387" applyNumberFormat="0" applyProtection="0">
      <alignment horizontal="right" vertical="center"/>
    </xf>
    <xf numFmtId="4" fontId="63" fillId="30" borderId="387" applyNumberFormat="0" applyProtection="0">
      <alignment horizontal="right" vertical="center"/>
    </xf>
    <xf numFmtId="4" fontId="97" fillId="42" borderId="387" applyNumberFormat="0" applyProtection="0">
      <alignment vertical="center"/>
    </xf>
    <xf numFmtId="0" fontId="89" fillId="73" borderId="387" applyNumberFormat="0" applyAlignment="0" applyProtection="0"/>
    <xf numFmtId="0" fontId="89" fillId="73" borderId="387" applyNumberFormat="0" applyAlignment="0" applyProtection="0"/>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4" fontId="58" fillId="42" borderId="388" applyNumberFormat="0" applyProtection="0">
      <alignment vertical="center"/>
    </xf>
    <xf numFmtId="4" fontId="58" fillId="42" borderId="388" applyNumberFormat="0" applyProtection="0">
      <alignment vertical="center"/>
    </xf>
    <xf numFmtId="4" fontId="117" fillId="42" borderId="388" applyNumberFormat="0" applyProtection="0">
      <alignment vertical="center"/>
    </xf>
    <xf numFmtId="4" fontId="58" fillId="42" borderId="388" applyNumberFormat="0" applyProtection="0">
      <alignment horizontal="left" vertical="center" indent="1"/>
    </xf>
    <xf numFmtId="4" fontId="58" fillId="42" borderId="388" applyNumberFormat="0" applyProtection="0">
      <alignment horizontal="left" vertical="center" indent="1"/>
    </xf>
    <xf numFmtId="0" fontId="58" fillId="42" borderId="388" applyNumberFormat="0" applyProtection="0">
      <alignment horizontal="left" vertical="top" indent="1"/>
    </xf>
    <xf numFmtId="4" fontId="95" fillId="0" borderId="390" applyNumberFormat="0" applyProtection="0">
      <alignment horizontal="left" vertical="center" indent="1"/>
    </xf>
    <xf numFmtId="4" fontId="95" fillId="104" borderId="388" applyNumberFormat="0" applyProtection="0">
      <alignment horizontal="right" vertical="center"/>
    </xf>
    <xf numFmtId="4" fontId="95" fillId="105" borderId="388" applyNumberFormat="0" applyProtection="0">
      <alignment horizontal="right" vertical="center"/>
    </xf>
    <xf numFmtId="4" fontId="95" fillId="106" borderId="388" applyNumberFormat="0" applyProtection="0">
      <alignment horizontal="right" vertical="center"/>
    </xf>
    <xf numFmtId="4" fontId="95" fillId="100" borderId="388" applyNumberFormat="0" applyProtection="0">
      <alignment horizontal="right" vertical="center"/>
    </xf>
    <xf numFmtId="4" fontId="95" fillId="107" borderId="388" applyNumberFormat="0" applyProtection="0">
      <alignment horizontal="right" vertical="center"/>
    </xf>
    <xf numFmtId="4" fontId="95" fillId="108" borderId="388" applyNumberFormat="0" applyProtection="0">
      <alignment horizontal="right" vertical="center"/>
    </xf>
    <xf numFmtId="4" fontId="95" fillId="109" borderId="388" applyNumberFormat="0" applyProtection="0">
      <alignment horizontal="right" vertical="center"/>
    </xf>
    <xf numFmtId="4" fontId="95" fillId="110" borderId="388" applyNumberFormat="0" applyProtection="0">
      <alignment horizontal="right" vertical="center"/>
    </xf>
    <xf numFmtId="4" fontId="95" fillId="102" borderId="388" applyNumberFormat="0" applyProtection="0">
      <alignment horizontal="right" vertical="center"/>
    </xf>
    <xf numFmtId="4" fontId="95" fillId="0" borderId="390" applyNumberFormat="0" applyProtection="0">
      <alignment horizontal="left" vertical="center" indent="1"/>
    </xf>
    <xf numFmtId="0" fontId="64" fillId="0" borderId="389" applyNumberFormat="0" applyProtection="0">
      <alignment horizontal="left" vertical="center" indent="1"/>
    </xf>
    <xf numFmtId="0" fontId="64" fillId="0" borderId="389" applyNumberFormat="0" applyProtection="0">
      <alignment horizontal="left" vertical="center" indent="1"/>
    </xf>
    <xf numFmtId="0" fontId="63" fillId="47" borderId="388" applyNumberFormat="0" applyProtection="0">
      <alignment horizontal="left" vertical="top" indent="1"/>
    </xf>
    <xf numFmtId="0" fontId="64" fillId="0" borderId="390" applyNumberFormat="0" applyProtection="0">
      <alignment horizontal="left" vertical="center" indent="1"/>
    </xf>
    <xf numFmtId="0" fontId="64" fillId="0" borderId="390" applyNumberFormat="0" applyProtection="0">
      <alignment horizontal="left" vertical="center" indent="1"/>
    </xf>
    <xf numFmtId="0" fontId="63" fillId="43" borderId="388" applyNumberFormat="0" applyProtection="0">
      <alignment horizontal="left" vertical="top" indent="1"/>
    </xf>
    <xf numFmtId="0" fontId="64" fillId="0" borderId="390" applyNumberFormat="0" applyProtection="0">
      <alignment horizontal="left" vertical="center" indent="1"/>
    </xf>
    <xf numFmtId="0" fontId="63" fillId="49" borderId="388" applyNumberFormat="0" applyProtection="0">
      <alignment horizontal="left" vertical="top" indent="1"/>
    </xf>
    <xf numFmtId="0" fontId="64" fillId="0" borderId="390" applyNumberFormat="0" applyProtection="0">
      <alignment horizontal="left" vertical="center" indent="1"/>
    </xf>
    <xf numFmtId="0" fontId="63" fillId="50" borderId="388" applyNumberFormat="0" applyProtection="0">
      <alignment horizontal="left" vertical="top" indent="1"/>
    </xf>
    <xf numFmtId="4" fontId="95" fillId="40" borderId="388" applyNumberFormat="0" applyProtection="0">
      <alignment vertical="center"/>
    </xf>
    <xf numFmtId="4" fontId="96" fillId="40" borderId="388" applyNumberFormat="0" applyProtection="0">
      <alignment vertical="center"/>
    </xf>
    <xf numFmtId="4" fontId="95" fillId="40" borderId="388" applyNumberFormat="0" applyProtection="0">
      <alignment horizontal="left" vertical="center" indent="1"/>
    </xf>
    <xf numFmtId="0" fontId="95" fillId="40" borderId="388" applyNumberFormat="0" applyProtection="0">
      <alignment horizontal="left" vertical="top" indent="1"/>
    </xf>
    <xf numFmtId="4" fontId="96" fillId="50" borderId="388" applyNumberFormat="0" applyProtection="0">
      <alignment horizontal="right" vertical="center"/>
    </xf>
    <xf numFmtId="4" fontId="118" fillId="0" borderId="390" applyNumberFormat="0" applyProtection="0">
      <alignment horizontal="center" vertical="center" wrapText="1"/>
    </xf>
    <xf numFmtId="4" fontId="118" fillId="0" borderId="390" applyNumberFormat="0" applyProtection="0">
      <alignment horizontal="center" vertical="center" wrapText="1"/>
    </xf>
    <xf numFmtId="0" fontId="95" fillId="0" borderId="390" applyNumberFormat="0" applyProtection="0">
      <alignment horizontal="center" vertical="center" wrapText="1"/>
    </xf>
    <xf numFmtId="0" fontId="58" fillId="0" borderId="390" applyNumberFormat="0" applyProtection="0">
      <alignment horizontal="center" vertical="center" wrapText="1"/>
    </xf>
    <xf numFmtId="0" fontId="95" fillId="0" borderId="390" applyNumberFormat="0" applyProtection="0">
      <alignment horizontal="center" vertical="center" wrapText="1"/>
    </xf>
    <xf numFmtId="4" fontId="103" fillId="0" borderId="390" applyNumberFormat="0" applyProtection="0">
      <alignment horizontal="left" vertical="center" indent="1"/>
    </xf>
    <xf numFmtId="4" fontId="119" fillId="50" borderId="388" applyNumberFormat="0" applyProtection="0">
      <alignment horizontal="right" vertical="center"/>
    </xf>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4" fontId="58" fillId="42" borderId="388" applyNumberFormat="0" applyProtection="0">
      <alignment vertical="center"/>
    </xf>
    <xf numFmtId="4" fontId="95" fillId="92" borderId="386" applyNumberFormat="0" applyProtection="0">
      <alignment horizontal="left" vertical="center" indent="1"/>
    </xf>
    <xf numFmtId="4" fontId="99" fillId="93" borderId="386" applyNumberFormat="0" applyProtection="0">
      <alignment horizontal="left" vertical="center" indent="1"/>
    </xf>
    <xf numFmtId="0" fontId="5" fillId="96" borderId="390" applyNumberFormat="0">
      <protection locked="0"/>
    </xf>
    <xf numFmtId="0" fontId="5" fillId="96" borderId="390" applyNumberFormat="0">
      <protection locked="0"/>
    </xf>
    <xf numFmtId="0" fontId="95" fillId="48" borderId="388" applyNumberFormat="0" applyProtection="0">
      <alignment horizontal="left" vertical="top" indent="1"/>
    </xf>
    <xf numFmtId="0" fontId="63" fillId="98" borderId="390"/>
    <xf numFmtId="0" fontId="63" fillId="98" borderId="390"/>
    <xf numFmtId="4" fontId="63" fillId="42" borderId="387" applyNumberFormat="0" applyProtection="0">
      <alignment horizontal="left" vertical="center" indent="1"/>
    </xf>
    <xf numFmtId="4" fontId="63" fillId="42" borderId="387" applyNumberFormat="0" applyProtection="0">
      <alignment horizontal="left" vertical="center" indent="1"/>
    </xf>
    <xf numFmtId="0" fontId="63" fillId="72" borderId="387" applyNumberFormat="0" applyFont="0" applyAlignment="0" applyProtection="0"/>
    <xf numFmtId="4" fontId="55" fillId="32" borderId="388" applyNumberFormat="0" applyProtection="0">
      <alignment horizontal="right" vertical="center"/>
    </xf>
    <xf numFmtId="4" fontId="55" fillId="32" borderId="388"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55" fillId="32" borderId="388" applyNumberFormat="0" applyProtection="0">
      <alignment horizontal="right" vertical="center"/>
    </xf>
    <xf numFmtId="4" fontId="55" fillId="32" borderId="388" applyNumberFormat="0" applyProtection="0">
      <alignment horizontal="right" vertical="center"/>
    </xf>
    <xf numFmtId="4" fontId="58" fillId="90" borderId="386" applyNumberFormat="0" applyProtection="0">
      <alignment horizontal="left" vertical="center" indent="1"/>
    </xf>
    <xf numFmtId="4" fontId="58" fillId="90" borderId="386" applyNumberFormat="0" applyProtection="0">
      <alignment horizontal="left" vertical="center" indent="1"/>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95" fillId="0" borderId="390" applyNumberFormat="0" applyProtection="0">
      <alignment horizontal="right" vertical="center"/>
    </xf>
    <xf numFmtId="4" fontId="95" fillId="0" borderId="390"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55" fillId="48" borderId="388" applyNumberFormat="0" applyProtection="0">
      <alignment horizontal="right" vertical="center"/>
    </xf>
    <xf numFmtId="4" fontId="55" fillId="48" borderId="388" applyNumberFormat="0" applyProtection="0">
      <alignment horizontal="right" vertical="center"/>
    </xf>
    <xf numFmtId="4" fontId="63" fillId="46" borderId="389" applyNumberFormat="0" applyProtection="0">
      <alignment horizontal="left" vertical="center" indent="1"/>
    </xf>
    <xf numFmtId="4" fontId="63" fillId="46" borderId="389" applyNumberFormat="0" applyProtection="0">
      <alignment horizontal="left" vertical="center" indent="1"/>
    </xf>
    <xf numFmtId="4" fontId="63" fillId="48" borderId="389" applyNumberFormat="0" applyProtection="0">
      <alignment horizontal="left" vertical="center" indent="1"/>
    </xf>
    <xf numFmtId="4" fontId="63" fillId="48" borderId="389"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96" borderId="390" applyNumberFormat="0">
      <protection locked="0"/>
    </xf>
    <xf numFmtId="0" fontId="5" fillId="96" borderId="390" applyNumberFormat="0">
      <protection locked="0"/>
    </xf>
    <xf numFmtId="0" fontId="5" fillId="96" borderId="390" applyNumberFormat="0">
      <protection locked="0"/>
    </xf>
    <xf numFmtId="0" fontId="5" fillId="96" borderId="390" applyNumberFormat="0">
      <protection locked="0"/>
    </xf>
    <xf numFmtId="0" fontId="64" fillId="91" borderId="391" applyBorder="0"/>
    <xf numFmtId="4" fontId="55" fillId="40" borderId="388" applyNumberFormat="0" applyProtection="0">
      <alignment vertical="center"/>
    </xf>
    <xf numFmtId="4" fontId="55" fillId="40"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55" fillId="40" borderId="388" applyNumberFormat="0" applyProtection="0">
      <alignment vertical="center"/>
    </xf>
    <xf numFmtId="4" fontId="55" fillId="40" borderId="388" applyNumberFormat="0" applyProtection="0">
      <alignment vertical="center"/>
    </xf>
    <xf numFmtId="4" fontId="57" fillId="40" borderId="388" applyNumberFormat="0" applyProtection="0">
      <alignment vertical="center"/>
    </xf>
    <xf numFmtId="4" fontId="57" fillId="40" borderId="388"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57" fillId="40" borderId="388" applyNumberFormat="0" applyProtection="0">
      <alignment vertical="center"/>
    </xf>
    <xf numFmtId="4" fontId="57" fillId="40" borderId="388" applyNumberFormat="0" applyProtection="0">
      <alignment vertical="center"/>
    </xf>
    <xf numFmtId="4" fontId="55" fillId="40" borderId="388" applyNumberFormat="0" applyProtection="0">
      <alignment horizontal="left" vertical="center" indent="1"/>
    </xf>
    <xf numFmtId="4" fontId="55" fillId="40"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55" fillId="40" borderId="388" applyNumberFormat="0" applyProtection="0">
      <alignment horizontal="left" vertical="center" indent="1"/>
    </xf>
    <xf numFmtId="4" fontId="55" fillId="40" borderId="388" applyNumberFormat="0" applyProtection="0">
      <alignment horizontal="left" vertical="center" indent="1"/>
    </xf>
    <xf numFmtId="0" fontId="55" fillId="40" borderId="388" applyNumberFormat="0" applyProtection="0">
      <alignment horizontal="left" vertical="top" indent="1"/>
    </xf>
    <xf numFmtId="0" fontId="55" fillId="40"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55" fillId="40" borderId="388" applyNumberFormat="0" applyProtection="0">
      <alignment horizontal="left" vertical="top" indent="1"/>
    </xf>
    <xf numFmtId="0" fontId="55" fillId="40" borderId="388" applyNumberFormat="0" applyProtection="0">
      <alignment horizontal="left" vertical="top" indent="1"/>
    </xf>
    <xf numFmtId="4" fontId="55" fillId="46" borderId="388" applyNumberFormat="0" applyProtection="0">
      <alignment horizontal="right" vertical="center"/>
    </xf>
    <xf numFmtId="4" fontId="95" fillId="0" borderId="390" applyNumberFormat="0" applyProtection="0">
      <alignment horizontal="right" vertical="center"/>
    </xf>
    <xf numFmtId="4" fontId="95" fillId="0" borderId="390"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57" fillId="46" borderId="388" applyNumberFormat="0" applyProtection="0">
      <alignment horizontal="right" vertical="center"/>
    </xf>
    <xf numFmtId="4" fontId="57" fillId="46" borderId="388"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57" fillId="46" borderId="388" applyNumberFormat="0" applyProtection="0">
      <alignment horizontal="right" vertical="center"/>
    </xf>
    <xf numFmtId="4" fontId="57" fillId="46" borderId="388" applyNumberFormat="0" applyProtection="0">
      <alignment horizontal="right" vertical="center"/>
    </xf>
    <xf numFmtId="4" fontId="95" fillId="51" borderId="390" applyNumberFormat="0" applyProtection="0">
      <alignment horizontal="center" vertical="center" wrapText="1"/>
    </xf>
    <xf numFmtId="4" fontId="95" fillId="51" borderId="390" applyNumberFormat="0" applyProtection="0">
      <alignment horizontal="center" vertical="center" wrapTex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0" fontId="55" fillId="43" borderId="388" applyNumberFormat="0" applyProtection="0">
      <alignment horizontal="left" vertical="top" indent="1"/>
    </xf>
    <xf numFmtId="0" fontId="55" fillId="43" borderId="388" applyNumberFormat="0" applyProtection="0">
      <alignment horizontal="left" vertical="top" indent="1"/>
    </xf>
    <xf numFmtId="0" fontId="55" fillId="43" borderId="388" applyNumberFormat="0" applyProtection="0">
      <alignment horizontal="right" vertical="top"/>
    </xf>
    <xf numFmtId="0" fontId="55" fillId="43" borderId="388" applyNumberFormat="0" applyProtection="0">
      <alignment horizontal="right" vertical="top"/>
    </xf>
    <xf numFmtId="0" fontId="95" fillId="48" borderId="388" applyNumberFormat="0" applyProtection="0">
      <alignment horizontal="left" vertical="top" indent="1"/>
    </xf>
    <xf numFmtId="0" fontId="95" fillId="48" borderId="388" applyNumberFormat="0" applyProtection="0">
      <alignment horizontal="left" vertical="top" indent="1"/>
    </xf>
    <xf numFmtId="0" fontId="53" fillId="43" borderId="388" applyNumberFormat="0" applyProtection="0">
      <alignment horizontal="left" vertical="top" indent="1"/>
    </xf>
    <xf numFmtId="0" fontId="53" fillId="43" borderId="388" applyNumberFormat="0" applyProtection="0">
      <alignment horizontal="left" vertical="top" indent="1"/>
    </xf>
    <xf numFmtId="0" fontId="55" fillId="43" borderId="388" applyNumberFormat="0" applyProtection="0">
      <alignment horizontal="right" vertical="top"/>
    </xf>
    <xf numFmtId="0" fontId="55" fillId="43" borderId="388" applyNumberFormat="0" applyProtection="0">
      <alignment horizontal="right"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2" fillId="52" borderId="389" applyNumberFormat="0" applyProtection="0">
      <alignment horizontal="left" vertical="center" indent="1"/>
    </xf>
    <xf numFmtId="4" fontId="102" fillId="52" borderId="389" applyNumberFormat="0" applyProtection="0">
      <alignment horizontal="left" vertical="center" indent="1"/>
    </xf>
    <xf numFmtId="0" fontId="100" fillId="0" borderId="386"/>
    <xf numFmtId="0" fontId="100" fillId="0" borderId="386"/>
    <xf numFmtId="0" fontId="100" fillId="0" borderId="386"/>
    <xf numFmtId="0" fontId="100" fillId="0" borderId="386"/>
    <xf numFmtId="4" fontId="60" fillId="46" borderId="388" applyNumberFormat="0" applyProtection="0">
      <alignment horizontal="right" vertical="center"/>
    </xf>
    <xf numFmtId="4" fontId="60" fillId="46" borderId="388" applyNumberFormat="0" applyProtection="0">
      <alignment horizontal="right" vertical="center"/>
    </xf>
    <xf numFmtId="4" fontId="100" fillId="0" borderId="386" applyNumberFormat="0" applyProtection="0">
      <alignment horizontal="right" vertical="center"/>
    </xf>
    <xf numFmtId="4" fontId="100" fillId="0" borderId="386" applyNumberFormat="0" applyProtection="0">
      <alignment horizontal="right" vertical="center"/>
    </xf>
    <xf numFmtId="4" fontId="100" fillId="0" borderId="386" applyNumberFormat="0" applyProtection="0">
      <alignment horizontal="right" vertical="center"/>
    </xf>
    <xf numFmtId="4" fontId="100" fillId="0" borderId="386"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60" fillId="46" borderId="388" applyNumberFormat="0" applyProtection="0">
      <alignment horizontal="right" vertical="center"/>
    </xf>
    <xf numFmtId="4" fontId="60" fillId="46" borderId="388" applyNumberFormat="0" applyProtection="0">
      <alignment horizontal="right" vertical="center"/>
    </xf>
    <xf numFmtId="0" fontId="53" fillId="0" borderId="392" applyNumberFormat="0" applyFill="0" applyAlignment="0" applyProtection="0"/>
    <xf numFmtId="0" fontId="79" fillId="0" borderId="393" applyNumberFormat="0" applyFill="0" applyAlignment="0" applyProtection="0"/>
    <xf numFmtId="4" fontId="5" fillId="91" borderId="389" applyNumberFormat="0" applyProtection="0">
      <alignment horizontal="left" vertical="center" indent="1"/>
    </xf>
    <xf numFmtId="4" fontId="58" fillId="90" borderId="386" applyNumberFormat="0" applyProtection="0">
      <alignment horizontal="left" vertical="center" indent="1"/>
    </xf>
    <xf numFmtId="4" fontId="5" fillId="91" borderId="389" applyNumberFormat="0" applyProtection="0">
      <alignment horizontal="left" vertical="center" indent="1"/>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8" fillId="90" borderId="386" applyNumberFormat="0" applyProtection="0">
      <alignment horizontal="left" vertical="center" indent="1"/>
    </xf>
    <xf numFmtId="4" fontId="95" fillId="44" borderId="386" applyNumberFormat="0" applyProtection="0">
      <alignment horizontal="right" vertical="center"/>
    </xf>
    <xf numFmtId="4" fontId="95" fillId="44" borderId="386" applyNumberFormat="0" applyProtection="0">
      <alignment horizontal="right" vertical="center"/>
    </xf>
    <xf numFmtId="4" fontId="63" fillId="36" borderId="387" applyNumberFormat="0" applyProtection="0">
      <alignment horizontal="right" vertical="center"/>
    </xf>
    <xf numFmtId="4" fontId="63" fillId="34" borderId="387" applyNumberFormat="0" applyProtection="0">
      <alignment horizontal="right" vertical="center"/>
    </xf>
    <xf numFmtId="10" fontId="63" fillId="40" borderId="390" applyNumberFormat="0" applyBorder="0" applyAlignment="0" applyProtection="0"/>
    <xf numFmtId="4" fontId="53" fillId="41" borderId="388" applyNumberFormat="0" applyProtection="0">
      <alignment vertical="center"/>
    </xf>
    <xf numFmtId="4" fontId="56" fillId="42" borderId="388" applyNumberFormat="0" applyProtection="0">
      <alignment vertical="center"/>
    </xf>
    <xf numFmtId="4" fontId="53" fillId="42" borderId="388" applyNumberFormat="0" applyProtection="0">
      <alignment horizontal="left" vertical="center" indent="1"/>
    </xf>
    <xf numFmtId="0" fontId="53" fillId="42" borderId="388" applyNumberFormat="0" applyProtection="0">
      <alignment horizontal="left" vertical="top" indent="1"/>
    </xf>
    <xf numFmtId="4" fontId="55" fillId="30"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0" fontId="73" fillId="77" borderId="394" applyNumberFormat="0" applyAlignment="0" applyProtection="0"/>
    <xf numFmtId="4" fontId="60" fillId="46" borderId="388" applyNumberFormat="0" applyProtection="0">
      <alignment horizontal="right" vertical="center"/>
    </xf>
    <xf numFmtId="0" fontId="63" fillId="77" borderId="387" applyNumberFormat="0" applyProtection="0">
      <alignment horizontal="left" vertical="center" indent="1"/>
    </xf>
    <xf numFmtId="0" fontId="63" fillId="93" borderId="387"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63" fillId="93" borderId="387" applyNumberFormat="0" applyProtection="0">
      <alignment horizontal="left" vertical="center" indent="1"/>
    </xf>
    <xf numFmtId="0" fontId="63" fillId="94" borderId="387"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63" fillId="94" borderId="387" applyNumberFormat="0" applyProtection="0">
      <alignment horizontal="left" vertical="center" indent="1"/>
    </xf>
    <xf numFmtId="4" fontId="63" fillId="48" borderId="389" applyNumberFormat="0" applyProtection="0">
      <alignment horizontal="left" vertical="center" indent="1"/>
    </xf>
    <xf numFmtId="4" fontId="63" fillId="48" borderId="389" applyNumberFormat="0" applyProtection="0">
      <alignment horizontal="left" vertical="center" indent="1"/>
    </xf>
    <xf numFmtId="4" fontId="63" fillId="46" borderId="389" applyNumberFormat="0" applyProtection="0">
      <alignment horizontal="left" vertical="center" indent="1"/>
    </xf>
    <xf numFmtId="4" fontId="63" fillId="46" borderId="389" applyNumberFormat="0" applyProtection="0">
      <alignment horizontal="left" vertical="center" indent="1"/>
    </xf>
    <xf numFmtId="4" fontId="63" fillId="48" borderId="387" applyNumberFormat="0" applyProtection="0">
      <alignment horizontal="right" vertical="center"/>
    </xf>
    <xf numFmtId="4" fontId="63" fillId="48" borderId="387"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98" fillId="51" borderId="390" applyNumberFormat="0" applyProtection="0">
      <alignment horizontal="right" vertical="center"/>
    </xf>
    <xf numFmtId="4" fontId="5" fillId="91" borderId="389" applyNumberFormat="0" applyProtection="0">
      <alignment horizontal="left" vertical="center" indent="1"/>
    </xf>
    <xf numFmtId="0" fontId="73" fillId="77" borderId="394" applyNumberFormat="0" applyAlignment="0" applyProtection="0"/>
    <xf numFmtId="0" fontId="74" fillId="78" borderId="387" applyNumberFormat="0" applyAlignment="0" applyProtection="0"/>
    <xf numFmtId="4" fontId="5" fillId="91" borderId="389"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63" fillId="32" borderId="387" applyNumberFormat="0" applyProtection="0">
      <alignment horizontal="right" vertical="center"/>
    </xf>
    <xf numFmtId="4" fontId="63" fillId="32" borderId="387"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36" borderId="387"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63" fillId="34" borderId="387"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97" fillId="42" borderId="387" applyNumberFormat="0" applyProtection="0">
      <alignment vertical="center"/>
    </xf>
    <xf numFmtId="4" fontId="97" fillId="42" borderId="387"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0" fontId="94" fillId="78" borderId="398" applyNumberFormat="0" applyAlignment="0" applyProtection="0"/>
    <xf numFmtId="0" fontId="52" fillId="85" borderId="397" applyNumberForma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 fillId="72" borderId="396" applyNumberFormat="0" applyFont="0" applyAlignment="0" applyProtection="0"/>
    <xf numFmtId="10" fontId="63" fillId="40" borderId="390" applyNumberFormat="0" applyBorder="0" applyAlignment="0" applyProtection="0"/>
    <xf numFmtId="10" fontId="63" fillId="40" borderId="390" applyNumberFormat="0" applyBorder="0" applyAlignment="0" applyProtection="0"/>
    <xf numFmtId="10" fontId="63" fillId="40" borderId="390" applyNumberFormat="0" applyBorder="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5" fillId="72" borderId="396"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2" fillId="85" borderId="397" applyNumberFormat="0" applyAlignment="0" applyProtection="0"/>
    <xf numFmtId="0" fontId="94" fillId="78" borderId="398" applyNumberFormat="0" applyAlignment="0" applyProtection="0"/>
    <xf numFmtId="4" fontId="53" fillId="41" borderId="388"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53" fillId="42" borderId="388"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53" fillId="42" borderId="388" applyNumberFormat="0" applyProtection="0">
      <alignment horizontal="left" vertical="center" indent="1"/>
    </xf>
    <xf numFmtId="0" fontId="53" fillId="42"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30" borderId="388"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1" borderId="388"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5" borderId="388"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55" fillId="33" borderId="388"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4" borderId="388"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7" borderId="388"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6" borderId="388"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44" borderId="388"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32" borderId="388"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0" fontId="74" fillId="78" borderId="387" applyNumberFormat="0" applyAlignment="0" applyProtection="0"/>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102" fillId="52" borderId="389" applyNumberFormat="0" applyProtection="0">
      <alignment horizontal="left" vertical="center" indent="1"/>
    </xf>
    <xf numFmtId="4" fontId="102" fillId="52" borderId="389" applyNumberFormat="0" applyProtection="0">
      <alignment horizontal="left" vertical="center" indent="1"/>
    </xf>
    <xf numFmtId="4" fontId="60" fillId="46" borderId="388"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63" fillId="77" borderId="387" applyNumberFormat="0" applyProtection="0">
      <alignment horizontal="left" vertical="center" indent="1"/>
    </xf>
    <xf numFmtId="0" fontId="63" fillId="46" borderId="387"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63" fillId="46" borderId="387" applyNumberFormat="0" applyProtection="0">
      <alignment horizontal="left" vertical="center" indent="1"/>
    </xf>
    <xf numFmtId="0" fontId="64" fillId="91" borderId="391" applyBorder="0"/>
    <xf numFmtId="4" fontId="100" fillId="0" borderId="386" applyNumberFormat="0" applyProtection="0">
      <alignment vertical="center"/>
    </xf>
    <xf numFmtId="4" fontId="100" fillId="0" borderId="386"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5" fillId="0" borderId="390"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5" fillId="51" borderId="390" applyNumberFormat="0" applyProtection="0">
      <alignment horizontal="center" vertical="center" wrapTex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2" fillId="52" borderId="389" applyNumberFormat="0" applyProtection="0">
      <alignment horizontal="left" vertical="center" indent="1"/>
    </xf>
    <xf numFmtId="4" fontId="102" fillId="52" borderId="389" applyNumberFormat="0" applyProtection="0">
      <alignment horizontal="left" vertical="center" indent="1"/>
    </xf>
    <xf numFmtId="0" fontId="63" fillId="98" borderId="390"/>
    <xf numFmtId="0" fontId="100" fillId="0" borderId="386"/>
    <xf numFmtId="0" fontId="100" fillId="0" borderId="386"/>
    <xf numFmtId="0" fontId="63" fillId="98" borderId="390"/>
    <xf numFmtId="4" fontId="100" fillId="0" borderId="386" applyNumberFormat="0" applyProtection="0">
      <alignment horizontal="right" vertical="center"/>
    </xf>
    <xf numFmtId="4" fontId="100" fillId="0" borderId="386"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53" fillId="0" borderId="392" applyNumberFormat="0" applyFill="0" applyAlignment="0" applyProtection="0"/>
    <xf numFmtId="0" fontId="79" fillId="0" borderId="393" applyNumberFormat="0" applyFill="0" applyAlignment="0" applyProtection="0"/>
    <xf numFmtId="4" fontId="53" fillId="42" borderId="388" applyNumberFormat="0" applyProtection="0">
      <alignment horizontal="left" vertical="center" indent="1"/>
    </xf>
    <xf numFmtId="0" fontId="52" fillId="85" borderId="397" applyNumberFormat="0" applyAlignment="0" applyProtection="0"/>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4" fontId="58" fillId="42" borderId="388" applyNumberFormat="0" applyProtection="0">
      <alignment vertical="center"/>
    </xf>
    <xf numFmtId="4" fontId="58" fillId="42" borderId="388" applyNumberFormat="0" applyProtection="0">
      <alignment vertical="center"/>
    </xf>
    <xf numFmtId="4" fontId="117" fillId="42" borderId="388" applyNumberFormat="0" applyProtection="0">
      <alignment vertical="center"/>
    </xf>
    <xf numFmtId="4" fontId="58" fillId="42" borderId="388" applyNumberFormat="0" applyProtection="0">
      <alignment horizontal="left" vertical="center" indent="1"/>
    </xf>
    <xf numFmtId="4" fontId="58" fillId="42" borderId="388" applyNumberFormat="0" applyProtection="0">
      <alignment horizontal="left" vertical="center" indent="1"/>
    </xf>
    <xf numFmtId="0" fontId="58" fillId="42" borderId="388" applyNumberFormat="0" applyProtection="0">
      <alignment horizontal="left" vertical="top" indent="1"/>
    </xf>
    <xf numFmtId="4" fontId="95" fillId="0" borderId="390" applyNumberFormat="0" applyProtection="0">
      <alignment horizontal="left" vertical="center" indent="1"/>
    </xf>
    <xf numFmtId="4" fontId="95" fillId="104" borderId="388" applyNumberFormat="0" applyProtection="0">
      <alignment horizontal="right" vertical="center"/>
    </xf>
    <xf numFmtId="4" fontId="95" fillId="105" borderId="388" applyNumberFormat="0" applyProtection="0">
      <alignment horizontal="right" vertical="center"/>
    </xf>
    <xf numFmtId="4" fontId="95" fillId="106" borderId="388" applyNumberFormat="0" applyProtection="0">
      <alignment horizontal="right" vertical="center"/>
    </xf>
    <xf numFmtId="4" fontId="95" fillId="100" borderId="388" applyNumberFormat="0" applyProtection="0">
      <alignment horizontal="right" vertical="center"/>
    </xf>
    <xf numFmtId="4" fontId="95" fillId="107" borderId="388" applyNumberFormat="0" applyProtection="0">
      <alignment horizontal="right" vertical="center"/>
    </xf>
    <xf numFmtId="4" fontId="95" fillId="108" borderId="388" applyNumberFormat="0" applyProtection="0">
      <alignment horizontal="right" vertical="center"/>
    </xf>
    <xf numFmtId="4" fontId="95" fillId="109" borderId="388" applyNumberFormat="0" applyProtection="0">
      <alignment horizontal="right" vertical="center"/>
    </xf>
    <xf numFmtId="4" fontId="95" fillId="110" borderId="388" applyNumberFormat="0" applyProtection="0">
      <alignment horizontal="right" vertical="center"/>
    </xf>
    <xf numFmtId="4" fontId="95" fillId="102" borderId="388" applyNumberFormat="0" applyProtection="0">
      <alignment horizontal="right" vertical="center"/>
    </xf>
    <xf numFmtId="4" fontId="95" fillId="0" borderId="390" applyNumberFormat="0" applyProtection="0">
      <alignment horizontal="left" vertical="center" indent="1"/>
    </xf>
    <xf numFmtId="0" fontId="64" fillId="0" borderId="389" applyNumberFormat="0" applyProtection="0">
      <alignment horizontal="left" vertical="center" indent="1"/>
    </xf>
    <xf numFmtId="0" fontId="64" fillId="0" borderId="389" applyNumberFormat="0" applyProtection="0">
      <alignment horizontal="left" vertical="center" indent="1"/>
    </xf>
    <xf numFmtId="0" fontId="63" fillId="47" borderId="388" applyNumberFormat="0" applyProtection="0">
      <alignment horizontal="left" vertical="top" indent="1"/>
    </xf>
    <xf numFmtId="0" fontId="64" fillId="0" borderId="390" applyNumberFormat="0" applyProtection="0">
      <alignment horizontal="left" vertical="center" indent="1"/>
    </xf>
    <xf numFmtId="0" fontId="64" fillId="0" borderId="390" applyNumberFormat="0" applyProtection="0">
      <alignment horizontal="left" vertical="center" indent="1"/>
    </xf>
    <xf numFmtId="0" fontId="63" fillId="43" borderId="388" applyNumberFormat="0" applyProtection="0">
      <alignment horizontal="left" vertical="top" indent="1"/>
    </xf>
    <xf numFmtId="0" fontId="64" fillId="0" borderId="390" applyNumberFormat="0" applyProtection="0">
      <alignment horizontal="left" vertical="center" indent="1"/>
    </xf>
    <xf numFmtId="0" fontId="63" fillId="49" borderId="388" applyNumberFormat="0" applyProtection="0">
      <alignment horizontal="left" vertical="top" indent="1"/>
    </xf>
    <xf numFmtId="0" fontId="64" fillId="0" borderId="390" applyNumberFormat="0" applyProtection="0">
      <alignment horizontal="left" vertical="center" indent="1"/>
    </xf>
    <xf numFmtId="0" fontId="63" fillId="50" borderId="388" applyNumberFormat="0" applyProtection="0">
      <alignment horizontal="left" vertical="top" indent="1"/>
    </xf>
    <xf numFmtId="4" fontId="95" fillId="40" borderId="388" applyNumberFormat="0" applyProtection="0">
      <alignment vertical="center"/>
    </xf>
    <xf numFmtId="4" fontId="96" fillId="40" borderId="388" applyNumberFormat="0" applyProtection="0">
      <alignment vertical="center"/>
    </xf>
    <xf numFmtId="4" fontId="95" fillId="40" borderId="388" applyNumberFormat="0" applyProtection="0">
      <alignment horizontal="left" vertical="center" indent="1"/>
    </xf>
    <xf numFmtId="0" fontId="95" fillId="40" borderId="388" applyNumberFormat="0" applyProtection="0">
      <alignment horizontal="left" vertical="top" indent="1"/>
    </xf>
    <xf numFmtId="4" fontId="96" fillId="50" borderId="388" applyNumberFormat="0" applyProtection="0">
      <alignment horizontal="right" vertical="center"/>
    </xf>
    <xf numFmtId="4" fontId="118" fillId="0" borderId="390" applyNumberFormat="0" applyProtection="0">
      <alignment horizontal="center" vertical="center" wrapText="1"/>
    </xf>
    <xf numFmtId="4" fontId="118" fillId="0" borderId="390" applyNumberFormat="0" applyProtection="0">
      <alignment horizontal="center" vertical="center" wrapText="1"/>
    </xf>
    <xf numFmtId="0" fontId="95" fillId="0" borderId="390" applyNumberFormat="0" applyProtection="0">
      <alignment horizontal="center" vertical="center" wrapText="1"/>
    </xf>
    <xf numFmtId="0" fontId="58" fillId="0" borderId="390" applyNumberFormat="0" applyProtection="0">
      <alignment horizontal="center" vertical="center" wrapText="1"/>
    </xf>
    <xf numFmtId="0" fontId="95" fillId="0" borderId="390" applyNumberFormat="0" applyProtection="0">
      <alignment horizontal="center" vertical="center" wrapText="1"/>
    </xf>
    <xf numFmtId="4" fontId="103" fillId="0" borderId="390" applyNumberFormat="0" applyProtection="0">
      <alignment horizontal="left" vertical="center" indent="1"/>
    </xf>
    <xf numFmtId="4" fontId="119" fillId="50" borderId="388" applyNumberFormat="0" applyProtection="0">
      <alignment horizontal="right" vertical="center"/>
    </xf>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4" fontId="95" fillId="92" borderId="386" applyNumberFormat="0" applyProtection="0">
      <alignment horizontal="left" vertical="center" indent="1"/>
    </xf>
    <xf numFmtId="4" fontId="99" fillId="93" borderId="386" applyNumberFormat="0" applyProtection="0">
      <alignment horizontal="left" vertical="center" indent="1"/>
    </xf>
    <xf numFmtId="0" fontId="5" fillId="96" borderId="390" applyNumberFormat="0">
      <protection locked="0"/>
    </xf>
    <xf numFmtId="0" fontId="5" fillId="96" borderId="390" applyNumberFormat="0">
      <protection locked="0"/>
    </xf>
    <xf numFmtId="0" fontId="95" fillId="48" borderId="388" applyNumberFormat="0" applyProtection="0">
      <alignment horizontal="left" vertical="top" indent="1"/>
    </xf>
    <xf numFmtId="0" fontId="63" fillId="98" borderId="390"/>
    <xf numFmtId="0" fontId="63" fillId="98" borderId="390"/>
    <xf numFmtId="4" fontId="63" fillId="30" borderId="387"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0" borderId="388" applyNumberFormat="0" applyProtection="0">
      <alignment horizontal="right" vertical="center"/>
    </xf>
    <xf numFmtId="4" fontId="55" fillId="30" borderId="388" applyNumberFormat="0" applyProtection="0">
      <alignment horizontal="right" vertical="center"/>
    </xf>
    <xf numFmtId="4" fontId="55" fillId="31" borderId="388" applyNumberFormat="0" applyProtection="0">
      <alignment horizontal="right" vertical="center"/>
    </xf>
    <xf numFmtId="4" fontId="55" fillId="31" borderId="388"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1"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5" borderId="388"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55" fillId="35"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55" fillId="33" borderId="388"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3"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55" fillId="34" borderId="388"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4"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7" borderId="388"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7"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36" borderId="388"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36"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44" borderId="388"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44"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4" fontId="55" fillId="32" borderId="388"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55" fillId="32" borderId="388" applyNumberFormat="0" applyProtection="0">
      <alignment horizontal="right" vertical="center"/>
    </xf>
    <xf numFmtId="4" fontId="55" fillId="32" borderId="388" applyNumberFormat="0" applyProtection="0">
      <alignment horizontal="right" vertical="center"/>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95" fillId="0" borderId="390" applyNumberFormat="0" applyProtection="0">
      <alignment horizontal="right" vertical="center"/>
    </xf>
    <xf numFmtId="4" fontId="95" fillId="0" borderId="390"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55" fillId="48" borderId="388" applyNumberFormat="0" applyProtection="0">
      <alignment horizontal="right" vertical="center"/>
    </xf>
    <xf numFmtId="4" fontId="55" fillId="48" borderId="388" applyNumberFormat="0" applyProtection="0">
      <alignment horizontal="right" vertical="center"/>
    </xf>
    <xf numFmtId="4" fontId="63" fillId="46" borderId="389" applyNumberFormat="0" applyProtection="0">
      <alignment horizontal="left" vertical="center" indent="1"/>
    </xf>
    <xf numFmtId="4" fontId="63" fillId="46" borderId="389" applyNumberFormat="0" applyProtection="0">
      <alignment horizontal="left" vertical="center" indent="1"/>
    </xf>
    <xf numFmtId="4" fontId="63" fillId="48" borderId="389" applyNumberFormat="0" applyProtection="0">
      <alignment horizontal="left" vertical="center" indent="1"/>
    </xf>
    <xf numFmtId="4" fontId="63" fillId="48" borderId="389"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96" borderId="390" applyNumberFormat="0">
      <protection locked="0"/>
    </xf>
    <xf numFmtId="0" fontId="5" fillId="96" borderId="390" applyNumberFormat="0">
      <protection locked="0"/>
    </xf>
    <xf numFmtId="0" fontId="5" fillId="96" borderId="390" applyNumberFormat="0">
      <protection locked="0"/>
    </xf>
    <xf numFmtId="0" fontId="5" fillId="96" borderId="390" applyNumberFormat="0">
      <protection locked="0"/>
    </xf>
    <xf numFmtId="0" fontId="64" fillId="91" borderId="391" applyBorder="0"/>
    <xf numFmtId="4" fontId="55" fillId="40" borderId="388" applyNumberFormat="0" applyProtection="0">
      <alignment vertical="center"/>
    </xf>
    <xf numFmtId="4" fontId="55" fillId="40"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55" fillId="40" borderId="388" applyNumberFormat="0" applyProtection="0">
      <alignment vertical="center"/>
    </xf>
    <xf numFmtId="4" fontId="55" fillId="40" borderId="388" applyNumberFormat="0" applyProtection="0">
      <alignment vertical="center"/>
    </xf>
    <xf numFmtId="4" fontId="57" fillId="40" borderId="388" applyNumberFormat="0" applyProtection="0">
      <alignment vertical="center"/>
    </xf>
    <xf numFmtId="4" fontId="57" fillId="40" borderId="388"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57" fillId="40" borderId="388" applyNumberFormat="0" applyProtection="0">
      <alignment vertical="center"/>
    </xf>
    <xf numFmtId="4" fontId="57" fillId="40" borderId="388" applyNumberFormat="0" applyProtection="0">
      <alignment vertical="center"/>
    </xf>
    <xf numFmtId="4" fontId="55" fillId="40" borderId="388" applyNumberFormat="0" applyProtection="0">
      <alignment horizontal="left" vertical="center" indent="1"/>
    </xf>
    <xf numFmtId="4" fontId="55" fillId="40"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55" fillId="40" borderId="388" applyNumberFormat="0" applyProtection="0">
      <alignment horizontal="left" vertical="center" indent="1"/>
    </xf>
    <xf numFmtId="4" fontId="55" fillId="40" borderId="388" applyNumberFormat="0" applyProtection="0">
      <alignment horizontal="left" vertical="center" indent="1"/>
    </xf>
    <xf numFmtId="0" fontId="55" fillId="40" borderId="388" applyNumberFormat="0" applyProtection="0">
      <alignment horizontal="left" vertical="top" indent="1"/>
    </xf>
    <xf numFmtId="0" fontId="55" fillId="40"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55" fillId="40" borderId="388" applyNumberFormat="0" applyProtection="0">
      <alignment horizontal="left" vertical="top" indent="1"/>
    </xf>
    <xf numFmtId="0" fontId="55" fillId="40" borderId="388" applyNumberFormat="0" applyProtection="0">
      <alignment horizontal="left" vertical="top" indent="1"/>
    </xf>
    <xf numFmtId="4" fontId="55" fillId="46" borderId="388" applyNumberFormat="0" applyProtection="0">
      <alignment horizontal="right" vertical="center"/>
    </xf>
    <xf numFmtId="4" fontId="95" fillId="0" borderId="390" applyNumberFormat="0" applyProtection="0">
      <alignment horizontal="right" vertical="center"/>
    </xf>
    <xf numFmtId="4" fontId="95" fillId="0" borderId="390"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57" fillId="46" borderId="388" applyNumberFormat="0" applyProtection="0">
      <alignment horizontal="right" vertical="center"/>
    </xf>
    <xf numFmtId="4" fontId="57" fillId="46" borderId="388"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57" fillId="46" borderId="388" applyNumberFormat="0" applyProtection="0">
      <alignment horizontal="right" vertical="center"/>
    </xf>
    <xf numFmtId="4" fontId="57" fillId="46" borderId="388" applyNumberFormat="0" applyProtection="0">
      <alignment horizontal="right" vertical="center"/>
    </xf>
    <xf numFmtId="4" fontId="95" fillId="51" borderId="390" applyNumberFormat="0" applyProtection="0">
      <alignment horizontal="center" vertical="center" wrapText="1"/>
    </xf>
    <xf numFmtId="4" fontId="95" fillId="51" borderId="390" applyNumberFormat="0" applyProtection="0">
      <alignment horizontal="center" vertical="center" wrapTex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0" fontId="55" fillId="43" borderId="388" applyNumberFormat="0" applyProtection="0">
      <alignment horizontal="left" vertical="top" indent="1"/>
    </xf>
    <xf numFmtId="0" fontId="55" fillId="43" borderId="388" applyNumberFormat="0" applyProtection="0">
      <alignment horizontal="left" vertical="top" indent="1"/>
    </xf>
    <xf numFmtId="0" fontId="55" fillId="43" borderId="388" applyNumberFormat="0" applyProtection="0">
      <alignment horizontal="right" vertical="top"/>
    </xf>
    <xf numFmtId="0" fontId="55" fillId="43" borderId="388" applyNumberFormat="0" applyProtection="0">
      <alignment horizontal="right" vertical="top"/>
    </xf>
    <xf numFmtId="0" fontId="95" fillId="48" borderId="388" applyNumberFormat="0" applyProtection="0">
      <alignment horizontal="left" vertical="top" indent="1"/>
    </xf>
    <xf numFmtId="0" fontId="95" fillId="48" borderId="388" applyNumberFormat="0" applyProtection="0">
      <alignment horizontal="left" vertical="top" indent="1"/>
    </xf>
    <xf numFmtId="0" fontId="53" fillId="43" borderId="388" applyNumberFormat="0" applyProtection="0">
      <alignment horizontal="left" vertical="top" indent="1"/>
    </xf>
    <xf numFmtId="0" fontId="53" fillId="43" borderId="388" applyNumberFormat="0" applyProtection="0">
      <alignment horizontal="left" vertical="top" indent="1"/>
    </xf>
    <xf numFmtId="0" fontId="55" fillId="43" borderId="388" applyNumberFormat="0" applyProtection="0">
      <alignment horizontal="right" vertical="top"/>
    </xf>
    <xf numFmtId="0" fontId="55" fillId="43" borderId="388" applyNumberFormat="0" applyProtection="0">
      <alignment horizontal="right"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4" fontId="102" fillId="52" borderId="389" applyNumberFormat="0" applyProtection="0">
      <alignment horizontal="left" vertical="center" indent="1"/>
    </xf>
    <xf numFmtId="4" fontId="102" fillId="52" borderId="389" applyNumberFormat="0" applyProtection="0">
      <alignment horizontal="left" vertical="center" indent="1"/>
    </xf>
    <xf numFmtId="4" fontId="60" fillId="46" borderId="388" applyNumberFormat="0" applyProtection="0">
      <alignment horizontal="right" vertical="center"/>
    </xf>
    <xf numFmtId="4" fontId="60" fillId="46" borderId="388"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60" fillId="46" borderId="388" applyNumberFormat="0" applyProtection="0">
      <alignment horizontal="right" vertical="center"/>
    </xf>
    <xf numFmtId="4" fontId="60" fillId="46" borderId="388" applyNumberFormat="0" applyProtection="0">
      <alignment horizontal="right" vertical="center"/>
    </xf>
    <xf numFmtId="0" fontId="111" fillId="99" borderId="243">
      <alignment horizontal="right" wrapText="1"/>
    </xf>
    <xf numFmtId="0" fontId="53" fillId="0" borderId="392" applyNumberFormat="0" applyFill="0" applyAlignment="0" applyProtection="0"/>
    <xf numFmtId="0" fontId="79" fillId="0" borderId="393" applyNumberFormat="0" applyFill="0" applyAlignment="0" applyProtection="0"/>
    <xf numFmtId="4" fontId="5" fillId="91" borderId="389" applyNumberFormat="0" applyProtection="0">
      <alignment horizontal="left" vertical="center" indent="1"/>
    </xf>
    <xf numFmtId="4" fontId="58" fillId="90" borderId="386" applyNumberFormat="0" applyProtection="0">
      <alignment horizontal="left" vertical="center" indent="1"/>
    </xf>
    <xf numFmtId="4" fontId="5" fillId="91" borderId="389" applyNumberFormat="0" applyProtection="0">
      <alignment horizontal="left" vertical="center" indent="1"/>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8" fillId="90" borderId="386" applyNumberFormat="0" applyProtection="0">
      <alignment horizontal="left" vertical="center" indent="1"/>
    </xf>
    <xf numFmtId="4" fontId="95" fillId="44" borderId="386" applyNumberFormat="0" applyProtection="0">
      <alignment horizontal="right" vertical="center"/>
    </xf>
    <xf numFmtId="4" fontId="95" fillId="44" borderId="386" applyNumberFormat="0" applyProtection="0">
      <alignment horizontal="right" vertical="center"/>
    </xf>
    <xf numFmtId="4" fontId="63" fillId="36" borderId="387" applyNumberFormat="0" applyProtection="0">
      <alignment horizontal="right" vertical="center"/>
    </xf>
    <xf numFmtId="4" fontId="63" fillId="34" borderId="387" applyNumberFormat="0" applyProtection="0">
      <alignment horizontal="right" vertical="center"/>
    </xf>
    <xf numFmtId="10" fontId="63" fillId="40" borderId="390" applyNumberFormat="0" applyBorder="0" applyAlignment="0" applyProtection="0"/>
    <xf numFmtId="4" fontId="53" fillId="41" borderId="388" applyNumberFormat="0" applyProtection="0">
      <alignment vertical="center"/>
    </xf>
    <xf numFmtId="4" fontId="56" fillId="42" borderId="388" applyNumberFormat="0" applyProtection="0">
      <alignment vertical="center"/>
    </xf>
    <xf numFmtId="4" fontId="53" fillId="42" borderId="388" applyNumberFormat="0" applyProtection="0">
      <alignment horizontal="left" vertical="center" indent="1"/>
    </xf>
    <xf numFmtId="0" fontId="53" fillId="42" borderId="388" applyNumberFormat="0" applyProtection="0">
      <alignment horizontal="left" vertical="top" indent="1"/>
    </xf>
    <xf numFmtId="4" fontId="55" fillId="30"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0" fontId="73" fillId="77" borderId="394" applyNumberFormat="0" applyAlignment="0" applyProtection="0"/>
    <xf numFmtId="4" fontId="60" fillId="46" borderId="388" applyNumberFormat="0" applyProtection="0">
      <alignment horizontal="right" vertical="center"/>
    </xf>
    <xf numFmtId="0" fontId="63" fillId="77" borderId="387" applyNumberFormat="0" applyProtection="0">
      <alignment horizontal="left" vertical="center" indent="1"/>
    </xf>
    <xf numFmtId="0" fontId="63" fillId="93" borderId="387"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63" fillId="93" borderId="387" applyNumberFormat="0" applyProtection="0">
      <alignment horizontal="left" vertical="center" indent="1"/>
    </xf>
    <xf numFmtId="0" fontId="63" fillId="94" borderId="387"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63" fillId="94" borderId="387" applyNumberFormat="0" applyProtection="0">
      <alignment horizontal="left" vertical="center" indent="1"/>
    </xf>
    <xf numFmtId="4" fontId="63" fillId="48" borderId="389" applyNumberFormat="0" applyProtection="0">
      <alignment horizontal="left" vertical="center" indent="1"/>
    </xf>
    <xf numFmtId="4" fontId="63" fillId="48" borderId="389" applyNumberFormat="0" applyProtection="0">
      <alignment horizontal="left" vertical="center" indent="1"/>
    </xf>
    <xf numFmtId="4" fontId="63" fillId="46" borderId="389" applyNumberFormat="0" applyProtection="0">
      <alignment horizontal="left" vertical="center" indent="1"/>
    </xf>
    <xf numFmtId="4" fontId="63" fillId="46" borderId="389" applyNumberFormat="0" applyProtection="0">
      <alignment horizontal="left" vertical="center" indent="1"/>
    </xf>
    <xf numFmtId="4" fontId="63" fillId="48" borderId="387" applyNumberFormat="0" applyProtection="0">
      <alignment horizontal="right" vertical="center"/>
    </xf>
    <xf numFmtId="4" fontId="63" fillId="48" borderId="387"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98" fillId="51" borderId="390" applyNumberFormat="0" applyProtection="0">
      <alignment horizontal="right" vertical="center"/>
    </xf>
    <xf numFmtId="4" fontId="5" fillId="91" borderId="389" applyNumberFormat="0" applyProtection="0">
      <alignment horizontal="left" vertical="center" indent="1"/>
    </xf>
    <xf numFmtId="0" fontId="73" fillId="77" borderId="394" applyNumberFormat="0" applyAlignment="0" applyProtection="0"/>
    <xf numFmtId="0" fontId="74" fillId="78" borderId="387" applyNumberFormat="0" applyAlignment="0" applyProtection="0"/>
    <xf numFmtId="4" fontId="5" fillId="91" borderId="389"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63" fillId="32" borderId="387" applyNumberFormat="0" applyProtection="0">
      <alignment horizontal="right" vertical="center"/>
    </xf>
    <xf numFmtId="4" fontId="63" fillId="32" borderId="387"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36" borderId="387"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63" fillId="34" borderId="387"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97" fillId="42" borderId="387" applyNumberFormat="0" applyProtection="0">
      <alignment vertical="center"/>
    </xf>
    <xf numFmtId="4" fontId="97" fillId="42" borderId="387"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0" fontId="94" fillId="78" borderId="398" applyNumberFormat="0" applyAlignment="0" applyProtection="0"/>
    <xf numFmtId="0" fontId="52" fillId="85" borderId="397" applyNumberForma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 fillId="72" borderId="396" applyNumberFormat="0" applyFont="0" applyAlignment="0" applyProtection="0"/>
    <xf numFmtId="10" fontId="63" fillId="40" borderId="390" applyNumberFormat="0" applyBorder="0" applyAlignment="0" applyProtection="0"/>
    <xf numFmtId="10" fontId="63" fillId="40" borderId="390" applyNumberFormat="0" applyBorder="0" applyAlignment="0" applyProtection="0"/>
    <xf numFmtId="10" fontId="63" fillId="40" borderId="390" applyNumberFormat="0" applyBorder="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5" fillId="72" borderId="396"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2" fillId="85" borderId="397" applyNumberFormat="0" applyAlignment="0" applyProtection="0"/>
    <xf numFmtId="0" fontId="94" fillId="78" borderId="398" applyNumberFormat="0" applyAlignment="0" applyProtection="0"/>
    <xf numFmtId="4" fontId="53" fillId="41" borderId="388"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53" fillId="42" borderId="388"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53" fillId="42" borderId="388" applyNumberFormat="0" applyProtection="0">
      <alignment horizontal="left" vertical="center" indent="1"/>
    </xf>
    <xf numFmtId="0" fontId="53" fillId="42"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30" borderId="388"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1" borderId="388"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5" borderId="388"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55" fillId="33" borderId="388"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4" borderId="388"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7" borderId="388"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6" borderId="388"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44" borderId="388"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32" borderId="388"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0" fontId="74" fillId="78" borderId="387" applyNumberFormat="0" applyAlignment="0" applyProtection="0"/>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102" fillId="52" borderId="389" applyNumberFormat="0" applyProtection="0">
      <alignment horizontal="left" vertical="center" indent="1"/>
    </xf>
    <xf numFmtId="4" fontId="102" fillId="52" borderId="389" applyNumberFormat="0" applyProtection="0">
      <alignment horizontal="left" vertical="center" indent="1"/>
    </xf>
    <xf numFmtId="4" fontId="60" fillId="46" borderId="388"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63" fillId="77" borderId="387" applyNumberFormat="0" applyProtection="0">
      <alignment horizontal="left" vertical="center" indent="1"/>
    </xf>
    <xf numFmtId="0" fontId="63" fillId="46" borderId="387"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63" fillId="46" borderId="387" applyNumberFormat="0" applyProtection="0">
      <alignment horizontal="left" vertical="center" indent="1"/>
    </xf>
    <xf numFmtId="0" fontId="64" fillId="91" borderId="391" applyBorder="0"/>
    <xf numFmtId="4" fontId="100" fillId="0" borderId="386" applyNumberFormat="0" applyProtection="0">
      <alignment vertical="center"/>
    </xf>
    <xf numFmtId="4" fontId="100" fillId="0" borderId="386"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5" fillId="0" borderId="390"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5" fillId="51" borderId="390" applyNumberFormat="0" applyProtection="0">
      <alignment horizontal="center" vertical="center" wrapTex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2" fillId="52" borderId="389" applyNumberFormat="0" applyProtection="0">
      <alignment horizontal="left" vertical="center" indent="1"/>
    </xf>
    <xf numFmtId="4" fontId="102" fillId="52" borderId="389" applyNumberFormat="0" applyProtection="0">
      <alignment horizontal="left" vertical="center" indent="1"/>
    </xf>
    <xf numFmtId="0" fontId="63" fillId="98" borderId="390"/>
    <xf numFmtId="0" fontId="100" fillId="0" borderId="386"/>
    <xf numFmtId="0" fontId="100" fillId="0" borderId="386"/>
    <xf numFmtId="0" fontId="63" fillId="98" borderId="390"/>
    <xf numFmtId="4" fontId="100" fillId="0" borderId="386" applyNumberFormat="0" applyProtection="0">
      <alignment horizontal="right" vertical="center"/>
    </xf>
    <xf numFmtId="4" fontId="100" fillId="0" borderId="386"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53" fillId="0" borderId="392" applyNumberFormat="0" applyFill="0" applyAlignment="0" applyProtection="0"/>
    <xf numFmtId="0" fontId="79" fillId="0" borderId="393" applyNumberFormat="0" applyFill="0" applyAlignment="0" applyProtection="0"/>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4" fontId="58" fillId="42" borderId="388" applyNumberFormat="0" applyProtection="0">
      <alignment vertical="center"/>
    </xf>
    <xf numFmtId="4" fontId="58" fillId="42" borderId="388" applyNumberFormat="0" applyProtection="0">
      <alignment vertical="center"/>
    </xf>
    <xf numFmtId="4" fontId="117" fillId="42" borderId="388" applyNumberFormat="0" applyProtection="0">
      <alignment vertical="center"/>
    </xf>
    <xf numFmtId="4" fontId="58" fillId="42" borderId="388" applyNumberFormat="0" applyProtection="0">
      <alignment horizontal="left" vertical="center" indent="1"/>
    </xf>
    <xf numFmtId="4" fontId="58" fillId="42" borderId="388" applyNumberFormat="0" applyProtection="0">
      <alignment horizontal="left" vertical="center" indent="1"/>
    </xf>
    <xf numFmtId="0" fontId="58" fillId="42" borderId="388" applyNumberFormat="0" applyProtection="0">
      <alignment horizontal="left" vertical="top" indent="1"/>
    </xf>
    <xf numFmtId="4" fontId="95" fillId="0" borderId="390" applyNumberFormat="0" applyProtection="0">
      <alignment horizontal="left" vertical="center" indent="1"/>
    </xf>
    <xf numFmtId="4" fontId="95" fillId="104" borderId="388" applyNumberFormat="0" applyProtection="0">
      <alignment horizontal="right" vertical="center"/>
    </xf>
    <xf numFmtId="4" fontId="95" fillId="105" borderId="388" applyNumberFormat="0" applyProtection="0">
      <alignment horizontal="right" vertical="center"/>
    </xf>
    <xf numFmtId="4" fontId="95" fillId="106" borderId="388" applyNumberFormat="0" applyProtection="0">
      <alignment horizontal="right" vertical="center"/>
    </xf>
    <xf numFmtId="4" fontId="95" fillId="100" borderId="388" applyNumberFormat="0" applyProtection="0">
      <alignment horizontal="right" vertical="center"/>
    </xf>
    <xf numFmtId="4" fontId="95" fillId="107" borderId="388" applyNumberFormat="0" applyProtection="0">
      <alignment horizontal="right" vertical="center"/>
    </xf>
    <xf numFmtId="4" fontId="95" fillId="108" borderId="388" applyNumberFormat="0" applyProtection="0">
      <alignment horizontal="right" vertical="center"/>
    </xf>
    <xf numFmtId="4" fontId="95" fillId="109" borderId="388" applyNumberFormat="0" applyProtection="0">
      <alignment horizontal="right" vertical="center"/>
    </xf>
    <xf numFmtId="4" fontId="95" fillId="110" borderId="388" applyNumberFormat="0" applyProtection="0">
      <alignment horizontal="right" vertical="center"/>
    </xf>
    <xf numFmtId="4" fontId="95" fillId="102" borderId="388" applyNumberFormat="0" applyProtection="0">
      <alignment horizontal="right" vertical="center"/>
    </xf>
    <xf numFmtId="4" fontId="95" fillId="0" borderId="390" applyNumberFormat="0" applyProtection="0">
      <alignment horizontal="left" vertical="center" indent="1"/>
    </xf>
    <xf numFmtId="0" fontId="64" fillId="0" borderId="389" applyNumberFormat="0" applyProtection="0">
      <alignment horizontal="left" vertical="center" indent="1"/>
    </xf>
    <xf numFmtId="0" fontId="64" fillId="0" borderId="389" applyNumberFormat="0" applyProtection="0">
      <alignment horizontal="left" vertical="center" indent="1"/>
    </xf>
    <xf numFmtId="0" fontId="63" fillId="47" borderId="388" applyNumberFormat="0" applyProtection="0">
      <alignment horizontal="left" vertical="top" indent="1"/>
    </xf>
    <xf numFmtId="0" fontId="64" fillId="0" borderId="390" applyNumberFormat="0" applyProtection="0">
      <alignment horizontal="left" vertical="center" indent="1"/>
    </xf>
    <xf numFmtId="0" fontId="64" fillId="0" borderId="390" applyNumberFormat="0" applyProtection="0">
      <alignment horizontal="left" vertical="center" indent="1"/>
    </xf>
    <xf numFmtId="0" fontId="63" fillId="43" borderId="388" applyNumberFormat="0" applyProtection="0">
      <alignment horizontal="left" vertical="top" indent="1"/>
    </xf>
    <xf numFmtId="0" fontId="64" fillId="0" borderId="390" applyNumberFormat="0" applyProtection="0">
      <alignment horizontal="left" vertical="center" indent="1"/>
    </xf>
    <xf numFmtId="0" fontId="63" fillId="49" borderId="388" applyNumberFormat="0" applyProtection="0">
      <alignment horizontal="left" vertical="top" indent="1"/>
    </xf>
    <xf numFmtId="0" fontId="64" fillId="0" borderId="390" applyNumberFormat="0" applyProtection="0">
      <alignment horizontal="left" vertical="center" indent="1"/>
    </xf>
    <xf numFmtId="0" fontId="63" fillId="50" borderId="388" applyNumberFormat="0" applyProtection="0">
      <alignment horizontal="left" vertical="top" indent="1"/>
    </xf>
    <xf numFmtId="4" fontId="95" fillId="40" borderId="388" applyNumberFormat="0" applyProtection="0">
      <alignment vertical="center"/>
    </xf>
    <xf numFmtId="4" fontId="96" fillId="40" borderId="388" applyNumberFormat="0" applyProtection="0">
      <alignment vertical="center"/>
    </xf>
    <xf numFmtId="4" fontId="95" fillId="40" borderId="388" applyNumberFormat="0" applyProtection="0">
      <alignment horizontal="left" vertical="center" indent="1"/>
    </xf>
    <xf numFmtId="0" fontId="95" fillId="40" borderId="388" applyNumberFormat="0" applyProtection="0">
      <alignment horizontal="left" vertical="top" indent="1"/>
    </xf>
    <xf numFmtId="4" fontId="96" fillId="50" borderId="388" applyNumberFormat="0" applyProtection="0">
      <alignment horizontal="right" vertical="center"/>
    </xf>
    <xf numFmtId="4" fontId="118" fillId="0" borderId="390" applyNumberFormat="0" applyProtection="0">
      <alignment horizontal="center" vertical="center" wrapText="1"/>
    </xf>
    <xf numFmtId="4" fontId="118" fillId="0" borderId="390" applyNumberFormat="0" applyProtection="0">
      <alignment horizontal="center" vertical="center" wrapText="1"/>
    </xf>
    <xf numFmtId="0" fontId="95" fillId="0" borderId="390" applyNumberFormat="0" applyProtection="0">
      <alignment horizontal="center" vertical="center" wrapText="1"/>
    </xf>
    <xf numFmtId="0" fontId="58" fillId="0" borderId="390" applyNumberFormat="0" applyProtection="0">
      <alignment horizontal="center" vertical="center" wrapText="1"/>
    </xf>
    <xf numFmtId="0" fontId="95" fillId="0" borderId="390" applyNumberFormat="0" applyProtection="0">
      <alignment horizontal="center" vertical="center" wrapText="1"/>
    </xf>
    <xf numFmtId="4" fontId="103" fillId="0" borderId="390" applyNumberFormat="0" applyProtection="0">
      <alignment horizontal="left" vertical="center" indent="1"/>
    </xf>
    <xf numFmtId="4" fontId="119" fillId="50" borderId="388" applyNumberFormat="0" applyProtection="0">
      <alignment horizontal="right" vertical="center"/>
    </xf>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4" fontId="95" fillId="92" borderId="386" applyNumberFormat="0" applyProtection="0">
      <alignment horizontal="left" vertical="center" indent="1"/>
    </xf>
    <xf numFmtId="4" fontId="99" fillId="93" borderId="386" applyNumberFormat="0" applyProtection="0">
      <alignment horizontal="left" vertical="center" indent="1"/>
    </xf>
    <xf numFmtId="0" fontId="5" fillId="96" borderId="390" applyNumberFormat="0">
      <protection locked="0"/>
    </xf>
    <xf numFmtId="0" fontId="5" fillId="96" borderId="390" applyNumberFormat="0">
      <protection locked="0"/>
    </xf>
    <xf numFmtId="0" fontId="95" fillId="48" borderId="388" applyNumberFormat="0" applyProtection="0">
      <alignment horizontal="left" vertical="top" indent="1"/>
    </xf>
    <xf numFmtId="0" fontId="63" fillId="98" borderId="390"/>
    <xf numFmtId="0" fontId="63" fillId="98" borderId="390"/>
    <xf numFmtId="4" fontId="58" fillId="51" borderId="390" applyNumberFormat="0" applyProtection="0">
      <alignment horizontal="center" vertical="center" wrapText="1"/>
    </xf>
    <xf numFmtId="4" fontId="98" fillId="51" borderId="390" applyNumberFormat="0" applyProtection="0">
      <alignment horizontal="right" vertical="center"/>
    </xf>
    <xf numFmtId="0" fontId="55" fillId="43" borderId="388" applyNumberFormat="0" applyProtection="0">
      <alignment horizontal="centerContinuous" vertical="top"/>
    </xf>
    <xf numFmtId="0" fontId="73" fillId="77" borderId="394" applyNumberFormat="0" applyAlignment="0" applyProtection="0"/>
    <xf numFmtId="0" fontId="73" fillId="77" borderId="394" applyNumberFormat="0" applyAlignment="0" applyProtection="0"/>
    <xf numFmtId="0" fontId="74" fillId="78" borderId="387" applyNumberFormat="0" applyAlignment="0" applyProtection="0"/>
    <xf numFmtId="0" fontId="74" fillId="78" borderId="387" applyNumberFormat="0" applyAlignment="0" applyProtection="0"/>
    <xf numFmtId="0" fontId="9" fillId="0" borderId="399">
      <alignment horizontal="left" vertical="center"/>
    </xf>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10" fontId="63" fillId="40" borderId="390" applyNumberFormat="0" applyBorder="0" applyAlignment="0" applyProtection="0"/>
    <xf numFmtId="10" fontId="63" fillId="40" borderId="390" applyNumberFormat="0" applyBorder="0" applyAlignment="0" applyProtection="0"/>
    <xf numFmtId="10" fontId="63" fillId="40" borderId="390" applyNumberFormat="0" applyBorder="0" applyAlignment="0" applyProtection="0"/>
    <xf numFmtId="10" fontId="63" fillId="40" borderId="390" applyNumberFormat="0" applyBorder="0" applyAlignment="0" applyProtection="0"/>
    <xf numFmtId="10" fontId="63" fillId="40" borderId="390" applyNumberFormat="0" applyBorder="0" applyAlignment="0" applyProtection="0"/>
    <xf numFmtId="10" fontId="63" fillId="40" borderId="390" applyNumberFormat="0" applyBorder="0" applyAlignment="0" applyProtection="0"/>
    <xf numFmtId="0" fontId="89" fillId="73" borderId="387" applyNumberFormat="0" applyAlignment="0" applyProtection="0"/>
    <xf numFmtId="0" fontId="89" fillId="73" borderId="387" applyNumberFormat="0" applyAlignment="0" applyProtection="0"/>
    <xf numFmtId="0" fontId="90" fillId="82" borderId="395" applyNumberFormat="0" applyAlignment="0" applyProtection="0"/>
    <xf numFmtId="0" fontId="90" fillId="82" borderId="395"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63" fillId="72" borderId="387" applyNumberFormat="0" applyFont="0" applyAlignment="0" applyProtection="0"/>
    <xf numFmtId="0" fontId="63" fillId="72" borderId="387" applyNumberFormat="0" applyFont="0" applyAlignment="0" applyProtection="0"/>
    <xf numFmtId="0" fontId="5" fillId="72" borderId="396" applyNumberFormat="0" applyFont="0" applyAlignment="0" applyProtection="0"/>
    <xf numFmtId="0" fontId="5" fillId="72" borderId="396"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2" fillId="85" borderId="397" applyNumberFormat="0" applyAlignment="0" applyProtection="0"/>
    <xf numFmtId="0" fontId="52" fillId="85" borderId="397" applyNumberFormat="0" applyAlignment="0" applyProtection="0"/>
    <xf numFmtId="0" fontId="94" fillId="78" borderId="398" applyNumberFormat="0" applyAlignment="0" applyProtection="0"/>
    <xf numFmtId="0" fontId="94" fillId="78" borderId="398" applyNumberFormat="0" applyAlignment="0" applyProtection="0"/>
    <xf numFmtId="4" fontId="58" fillId="42" borderId="388" applyNumberFormat="0" applyProtection="0">
      <alignment vertical="center"/>
    </xf>
    <xf numFmtId="4" fontId="58" fillId="42" borderId="388"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56" fillId="42" borderId="388"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56" fillId="42" borderId="388" applyNumberFormat="0" applyProtection="0">
      <alignment vertical="center"/>
    </xf>
    <xf numFmtId="4" fontId="56" fillId="42" borderId="388" applyNumberFormat="0" applyProtection="0">
      <alignment vertical="center"/>
    </xf>
    <xf numFmtId="4" fontId="58" fillId="42" borderId="388" applyNumberFormat="0" applyProtection="0">
      <alignment horizontal="left" vertical="center" indent="1"/>
    </xf>
    <xf numFmtId="4" fontId="58" fillId="42" borderId="388"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0" fontId="53" fillId="42" borderId="388" applyNumberFormat="0" applyProtection="0">
      <alignment horizontal="left" vertical="top" indent="1"/>
    </xf>
    <xf numFmtId="0" fontId="53" fillId="42"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0" fontId="53" fillId="42" borderId="388" applyNumberFormat="0" applyProtection="0">
      <alignment horizontal="left" vertical="top" indent="1"/>
    </xf>
    <xf numFmtId="0" fontId="53" fillId="42" borderId="388" applyNumberFormat="0" applyProtection="0">
      <alignment horizontal="left" vertical="top"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30" borderId="388" applyNumberFormat="0" applyProtection="0">
      <alignment horizontal="right" vertical="center"/>
    </xf>
    <xf numFmtId="4" fontId="55" fillId="30" borderId="388"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0" borderId="388" applyNumberFormat="0" applyProtection="0">
      <alignment horizontal="right" vertical="center"/>
    </xf>
    <xf numFmtId="4" fontId="55" fillId="30" borderId="388" applyNumberFormat="0" applyProtection="0">
      <alignment horizontal="right" vertical="center"/>
    </xf>
    <xf numFmtId="4" fontId="55" fillId="31" borderId="388" applyNumberFormat="0" applyProtection="0">
      <alignment horizontal="right" vertical="center"/>
    </xf>
    <xf numFmtId="4" fontId="55" fillId="31" borderId="388"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1"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5" borderId="388"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55" fillId="35"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55" fillId="33" borderId="388"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3"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55" fillId="34" borderId="388"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4"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7" borderId="388"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7"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36" borderId="388"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36"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44" borderId="388" applyNumberFormat="0" applyProtection="0">
      <alignment horizontal="right" vertical="center"/>
    </xf>
    <xf numFmtId="4" fontId="95" fillId="44" borderId="386" applyNumberFormat="0" applyProtection="0">
      <alignment horizontal="right" vertical="center"/>
    </xf>
    <xf numFmtId="4" fontId="95" fillId="44" borderId="386" applyNumberFormat="0" applyProtection="0">
      <alignment horizontal="right" vertical="center"/>
    </xf>
    <xf numFmtId="4" fontId="95" fillId="44" borderId="386" applyNumberFormat="0" applyProtection="0">
      <alignment horizontal="right" vertical="center"/>
    </xf>
    <xf numFmtId="4" fontId="95" fillId="44" borderId="386"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44"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4" fontId="55" fillId="32" borderId="388"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55" fillId="32" borderId="388" applyNumberFormat="0" applyProtection="0">
      <alignment horizontal="right" vertical="center"/>
    </xf>
    <xf numFmtId="4" fontId="55" fillId="32" borderId="388" applyNumberFormat="0" applyProtection="0">
      <alignment horizontal="right" vertical="center"/>
    </xf>
    <xf numFmtId="4" fontId="95" fillId="0" borderId="390" applyNumberFormat="0" applyProtection="0">
      <alignment horizontal="left" vertical="center" indent="1"/>
    </xf>
    <xf numFmtId="4" fontId="95" fillId="0" borderId="390" applyNumberFormat="0" applyProtection="0">
      <alignment horizontal="left" vertical="center" indent="1"/>
    </xf>
    <xf numFmtId="4" fontId="58" fillId="90" borderId="386" applyNumberFormat="0" applyProtection="0">
      <alignment horizontal="left" vertical="center" indent="1"/>
    </xf>
    <xf numFmtId="4" fontId="58" fillId="90" borderId="386" applyNumberFormat="0" applyProtection="0">
      <alignment horizontal="left" vertical="center" indent="1"/>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95" fillId="0" borderId="390" applyNumberFormat="0" applyProtection="0">
      <alignment horizontal="right" vertical="center"/>
    </xf>
    <xf numFmtId="4" fontId="95" fillId="0" borderId="390"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55" fillId="48" borderId="388" applyNumberFormat="0" applyProtection="0">
      <alignment horizontal="right" vertical="center"/>
    </xf>
    <xf numFmtId="4" fontId="55" fillId="48" borderId="388" applyNumberFormat="0" applyProtection="0">
      <alignment horizontal="right" vertical="center"/>
    </xf>
    <xf numFmtId="4" fontId="63" fillId="46" borderId="389" applyNumberFormat="0" applyProtection="0">
      <alignment horizontal="left" vertical="center" indent="1"/>
    </xf>
    <xf numFmtId="4" fontId="63" fillId="46" borderId="389" applyNumberFormat="0" applyProtection="0">
      <alignment horizontal="left" vertical="center" indent="1"/>
    </xf>
    <xf numFmtId="4" fontId="63" fillId="48" borderId="389" applyNumberFormat="0" applyProtection="0">
      <alignment horizontal="left" vertical="center" indent="1"/>
    </xf>
    <xf numFmtId="4" fontId="63" fillId="48" borderId="389"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96" borderId="390" applyNumberFormat="0">
      <protection locked="0"/>
    </xf>
    <xf numFmtId="0" fontId="5" fillId="96" borderId="390" applyNumberFormat="0">
      <protection locked="0"/>
    </xf>
    <xf numFmtId="0" fontId="5" fillId="96" borderId="390" applyNumberFormat="0">
      <protection locked="0"/>
    </xf>
    <xf numFmtId="0" fontId="5" fillId="96" borderId="390" applyNumberFormat="0">
      <protection locked="0"/>
    </xf>
    <xf numFmtId="0" fontId="64" fillId="91" borderId="391" applyBorder="0"/>
    <xf numFmtId="4" fontId="55" fillId="40" borderId="388" applyNumberFormat="0" applyProtection="0">
      <alignment vertical="center"/>
    </xf>
    <xf numFmtId="4" fontId="55" fillId="40"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55" fillId="40" borderId="388" applyNumberFormat="0" applyProtection="0">
      <alignment vertical="center"/>
    </xf>
    <xf numFmtId="4" fontId="55" fillId="40" borderId="388" applyNumberFormat="0" applyProtection="0">
      <alignment vertical="center"/>
    </xf>
    <xf numFmtId="4" fontId="57" fillId="40" borderId="388" applyNumberFormat="0" applyProtection="0">
      <alignment vertical="center"/>
    </xf>
    <xf numFmtId="4" fontId="57" fillId="40" borderId="388"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57" fillId="40" borderId="388" applyNumberFormat="0" applyProtection="0">
      <alignment vertical="center"/>
    </xf>
    <xf numFmtId="4" fontId="57" fillId="40" borderId="388" applyNumberFormat="0" applyProtection="0">
      <alignment vertical="center"/>
    </xf>
    <xf numFmtId="4" fontId="55" fillId="40" borderId="388" applyNumberFormat="0" applyProtection="0">
      <alignment horizontal="left" vertical="center" indent="1"/>
    </xf>
    <xf numFmtId="4" fontId="55" fillId="40"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55" fillId="40" borderId="388" applyNumberFormat="0" applyProtection="0">
      <alignment horizontal="left" vertical="center" indent="1"/>
    </xf>
    <xf numFmtId="4" fontId="55" fillId="40" borderId="388" applyNumberFormat="0" applyProtection="0">
      <alignment horizontal="left" vertical="center" indent="1"/>
    </xf>
    <xf numFmtId="0" fontId="55" fillId="40" borderId="388" applyNumberFormat="0" applyProtection="0">
      <alignment horizontal="left" vertical="top" indent="1"/>
    </xf>
    <xf numFmtId="0" fontId="55" fillId="40"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55" fillId="40" borderId="388" applyNumberFormat="0" applyProtection="0">
      <alignment horizontal="left" vertical="top" indent="1"/>
    </xf>
    <xf numFmtId="0" fontId="55" fillId="40" borderId="388" applyNumberFormat="0" applyProtection="0">
      <alignment horizontal="left" vertical="top" indent="1"/>
    </xf>
    <xf numFmtId="4" fontId="55" fillId="46" borderId="388" applyNumberFormat="0" applyProtection="0">
      <alignment horizontal="right" vertical="center"/>
    </xf>
    <xf numFmtId="4" fontId="95" fillId="0" borderId="390" applyNumberFormat="0" applyProtection="0">
      <alignment horizontal="right" vertical="center"/>
    </xf>
    <xf numFmtId="4" fontId="95" fillId="0" borderId="390"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57" fillId="46" borderId="388" applyNumberFormat="0" applyProtection="0">
      <alignment horizontal="right" vertical="center"/>
    </xf>
    <xf numFmtId="4" fontId="57" fillId="46" borderId="388"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57" fillId="46" borderId="388" applyNumberFormat="0" applyProtection="0">
      <alignment horizontal="right" vertical="center"/>
    </xf>
    <xf numFmtId="4" fontId="57" fillId="46" borderId="388" applyNumberFormat="0" applyProtection="0">
      <alignment horizontal="right" vertical="center"/>
    </xf>
    <xf numFmtId="4" fontId="95" fillId="51" borderId="390" applyNumberFormat="0" applyProtection="0">
      <alignment horizontal="center" vertical="center" wrapText="1"/>
    </xf>
    <xf numFmtId="4" fontId="95" fillId="51" borderId="390" applyNumberFormat="0" applyProtection="0">
      <alignment horizontal="center" vertical="center" wrapTex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0" fontId="55" fillId="43" borderId="388" applyNumberFormat="0" applyProtection="0">
      <alignment horizontal="left" vertical="top" indent="1"/>
    </xf>
    <xf numFmtId="0" fontId="55" fillId="43" borderId="388" applyNumberFormat="0" applyProtection="0">
      <alignment horizontal="left" vertical="top" indent="1"/>
    </xf>
    <xf numFmtId="0" fontId="55" fillId="43" borderId="388" applyNumberFormat="0" applyProtection="0">
      <alignment horizontal="right" vertical="top"/>
    </xf>
    <xf numFmtId="0" fontId="55" fillId="43" borderId="388" applyNumberFormat="0" applyProtection="0">
      <alignment horizontal="right" vertical="top"/>
    </xf>
    <xf numFmtId="0" fontId="95" fillId="48" borderId="388" applyNumberFormat="0" applyProtection="0">
      <alignment horizontal="left" vertical="top" indent="1"/>
    </xf>
    <xf numFmtId="0" fontId="95" fillId="48" borderId="388" applyNumberFormat="0" applyProtection="0">
      <alignment horizontal="left" vertical="top" indent="1"/>
    </xf>
    <xf numFmtId="0" fontId="53" fillId="43" borderId="388" applyNumberFormat="0" applyProtection="0">
      <alignment horizontal="left" vertical="top" indent="1"/>
    </xf>
    <xf numFmtId="0" fontId="53" fillId="43" borderId="388" applyNumberFormat="0" applyProtection="0">
      <alignment horizontal="left" vertical="top" indent="1"/>
    </xf>
    <xf numFmtId="0" fontId="55" fillId="43" borderId="388" applyNumberFormat="0" applyProtection="0">
      <alignment horizontal="right" vertical="top"/>
    </xf>
    <xf numFmtId="0" fontId="55" fillId="43" borderId="388" applyNumberFormat="0" applyProtection="0">
      <alignment horizontal="right"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2" fillId="52" borderId="389" applyNumberFormat="0" applyProtection="0">
      <alignment horizontal="left" vertical="center" indent="1"/>
    </xf>
    <xf numFmtId="4" fontId="102" fillId="52" borderId="389" applyNumberFormat="0" applyProtection="0">
      <alignment horizontal="left" vertical="center" indent="1"/>
    </xf>
    <xf numFmtId="0" fontId="100" fillId="0" borderId="386"/>
    <xf numFmtId="0" fontId="100" fillId="0" borderId="386"/>
    <xf numFmtId="0" fontId="100" fillId="0" borderId="386"/>
    <xf numFmtId="0" fontId="100" fillId="0" borderId="386"/>
    <xf numFmtId="0" fontId="63" fillId="98" borderId="390"/>
    <xf numFmtId="0" fontId="63" fillId="98" borderId="390"/>
    <xf numFmtId="0" fontId="63" fillId="98" borderId="390"/>
    <xf numFmtId="0" fontId="63" fillId="98" borderId="390"/>
    <xf numFmtId="4" fontId="60" fillId="46" borderId="388" applyNumberFormat="0" applyProtection="0">
      <alignment horizontal="right" vertical="center"/>
    </xf>
    <xf numFmtId="4" fontId="60" fillId="46" borderId="388" applyNumberFormat="0" applyProtection="0">
      <alignment horizontal="right" vertical="center"/>
    </xf>
    <xf numFmtId="4" fontId="100" fillId="0" borderId="386" applyNumberFormat="0" applyProtection="0">
      <alignment horizontal="right" vertical="center"/>
    </xf>
    <xf numFmtId="4" fontId="100" fillId="0" borderId="386" applyNumberFormat="0" applyProtection="0">
      <alignment horizontal="right" vertical="center"/>
    </xf>
    <xf numFmtId="4" fontId="100" fillId="0" borderId="386" applyNumberFormat="0" applyProtection="0">
      <alignment horizontal="right" vertical="center"/>
    </xf>
    <xf numFmtId="4" fontId="100" fillId="0" borderId="386"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60" fillId="46" borderId="388" applyNumberFormat="0" applyProtection="0">
      <alignment horizontal="right" vertical="center"/>
    </xf>
    <xf numFmtId="4" fontId="60" fillId="46" borderId="388" applyNumberFormat="0" applyProtection="0">
      <alignment horizontal="right" vertical="center"/>
    </xf>
    <xf numFmtId="0" fontId="53" fillId="0" borderId="392" applyNumberFormat="0" applyFill="0" applyAlignment="0" applyProtection="0"/>
    <xf numFmtId="0" fontId="79" fillId="0" borderId="393" applyNumberFormat="0" applyFill="0" applyAlignment="0" applyProtection="0"/>
    <xf numFmtId="4" fontId="5" fillId="91" borderId="389" applyNumberFormat="0" applyProtection="0">
      <alignment horizontal="left" vertical="center" indent="1"/>
    </xf>
    <xf numFmtId="4" fontId="58" fillId="90" borderId="386" applyNumberFormat="0" applyProtection="0">
      <alignment horizontal="left" vertical="center" indent="1"/>
    </xf>
    <xf numFmtId="4" fontId="5" fillId="91" borderId="389" applyNumberFormat="0" applyProtection="0">
      <alignment horizontal="left" vertical="center" indent="1"/>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8" fillId="90" borderId="386" applyNumberFormat="0" applyProtection="0">
      <alignment horizontal="left" vertical="center" indent="1"/>
    </xf>
    <xf numFmtId="4" fontId="95" fillId="44" borderId="386" applyNumberFormat="0" applyProtection="0">
      <alignment horizontal="right" vertical="center"/>
    </xf>
    <xf numFmtId="4" fontId="95" fillId="44" borderId="386" applyNumberFormat="0" applyProtection="0">
      <alignment horizontal="right" vertical="center"/>
    </xf>
    <xf numFmtId="4" fontId="63" fillId="36" borderId="387" applyNumberFormat="0" applyProtection="0">
      <alignment horizontal="right" vertical="center"/>
    </xf>
    <xf numFmtId="4" fontId="63" fillId="34" borderId="387" applyNumberFormat="0" applyProtection="0">
      <alignment horizontal="right" vertical="center"/>
    </xf>
    <xf numFmtId="10" fontId="63" fillId="40" borderId="390" applyNumberFormat="0" applyBorder="0" applyAlignment="0" applyProtection="0"/>
    <xf numFmtId="4" fontId="53" fillId="41" borderId="388" applyNumberFormat="0" applyProtection="0">
      <alignment vertical="center"/>
    </xf>
    <xf numFmtId="4" fontId="56" fillId="42" borderId="388" applyNumberFormat="0" applyProtection="0">
      <alignment vertical="center"/>
    </xf>
    <xf numFmtId="4" fontId="53" fillId="42" borderId="388" applyNumberFormat="0" applyProtection="0">
      <alignment horizontal="left" vertical="center" indent="1"/>
    </xf>
    <xf numFmtId="0" fontId="53" fillId="42" borderId="388" applyNumberFormat="0" applyProtection="0">
      <alignment horizontal="left" vertical="top" indent="1"/>
    </xf>
    <xf numFmtId="4" fontId="55" fillId="30"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0" fontId="73" fillId="77" borderId="394" applyNumberFormat="0" applyAlignment="0" applyProtection="0"/>
    <xf numFmtId="4" fontId="60" fillId="46" borderId="388" applyNumberFormat="0" applyProtection="0">
      <alignment horizontal="right" vertical="center"/>
    </xf>
    <xf numFmtId="0" fontId="63" fillId="77" borderId="387" applyNumberFormat="0" applyProtection="0">
      <alignment horizontal="left" vertical="center" indent="1"/>
    </xf>
    <xf numFmtId="0" fontId="63" fillId="93" borderId="387"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63" fillId="93" borderId="387" applyNumberFormat="0" applyProtection="0">
      <alignment horizontal="left" vertical="center" indent="1"/>
    </xf>
    <xf numFmtId="0" fontId="63" fillId="94" borderId="387"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63" fillId="94" borderId="387" applyNumberFormat="0" applyProtection="0">
      <alignment horizontal="left" vertical="center" indent="1"/>
    </xf>
    <xf numFmtId="4" fontId="63" fillId="48" borderId="389" applyNumberFormat="0" applyProtection="0">
      <alignment horizontal="left" vertical="center" indent="1"/>
    </xf>
    <xf numFmtId="4" fontId="63" fillId="48" borderId="389" applyNumberFormat="0" applyProtection="0">
      <alignment horizontal="left" vertical="center" indent="1"/>
    </xf>
    <xf numFmtId="4" fontId="63" fillId="46" borderId="389" applyNumberFormat="0" applyProtection="0">
      <alignment horizontal="left" vertical="center" indent="1"/>
    </xf>
    <xf numFmtId="4" fontId="63" fillId="46" borderId="389" applyNumberFormat="0" applyProtection="0">
      <alignment horizontal="left" vertical="center" indent="1"/>
    </xf>
    <xf numFmtId="4" fontId="63" fillId="48" borderId="387" applyNumberFormat="0" applyProtection="0">
      <alignment horizontal="right" vertical="center"/>
    </xf>
    <xf numFmtId="4" fontId="63" fillId="48" borderId="387"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98" fillId="51" borderId="390" applyNumberFormat="0" applyProtection="0">
      <alignment horizontal="right" vertical="center"/>
    </xf>
    <xf numFmtId="4" fontId="5" fillId="91" borderId="389" applyNumberFormat="0" applyProtection="0">
      <alignment horizontal="left" vertical="center" indent="1"/>
    </xf>
    <xf numFmtId="0" fontId="73" fillId="77" borderId="394" applyNumberFormat="0" applyAlignment="0" applyProtection="0"/>
    <xf numFmtId="0" fontId="74" fillId="78" borderId="387" applyNumberFormat="0" applyAlignment="0" applyProtection="0"/>
    <xf numFmtId="4" fontId="5" fillId="91" borderId="389"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63" fillId="32" borderId="387" applyNumberFormat="0" applyProtection="0">
      <alignment horizontal="right" vertical="center"/>
    </xf>
    <xf numFmtId="4" fontId="63" fillId="32" borderId="387"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36" borderId="387"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63" fillId="34" borderId="387"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97" fillId="42" borderId="387" applyNumberFormat="0" applyProtection="0">
      <alignment vertical="center"/>
    </xf>
    <xf numFmtId="4" fontId="97" fillId="42" borderId="387"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0" fontId="94" fillId="78" borderId="398" applyNumberFormat="0" applyAlignment="0" applyProtection="0"/>
    <xf numFmtId="0" fontId="52" fillId="85" borderId="397" applyNumberForma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 fillId="72" borderId="396" applyNumberFormat="0" applyFont="0" applyAlignment="0" applyProtection="0"/>
    <xf numFmtId="10" fontId="63" fillId="40" borderId="390" applyNumberFormat="0" applyBorder="0" applyAlignment="0" applyProtection="0"/>
    <xf numFmtId="10" fontId="63" fillId="40" borderId="390" applyNumberFormat="0" applyBorder="0" applyAlignment="0" applyProtection="0"/>
    <xf numFmtId="10" fontId="63" fillId="40" borderId="390" applyNumberFormat="0" applyBorder="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5" fillId="72" borderId="396"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2" fillId="85" borderId="397" applyNumberFormat="0" applyAlignment="0" applyProtection="0"/>
    <xf numFmtId="0" fontId="94" fillId="78" borderId="398" applyNumberFormat="0" applyAlignment="0" applyProtection="0"/>
    <xf numFmtId="4" fontId="53" fillId="41" borderId="388"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53" fillId="42" borderId="388"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53" fillId="42" borderId="388" applyNumberFormat="0" applyProtection="0">
      <alignment horizontal="left" vertical="center" indent="1"/>
    </xf>
    <xf numFmtId="0" fontId="53" fillId="42"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30" borderId="388"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1" borderId="388"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5" borderId="388"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55" fillId="33" borderId="388"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4" borderId="388"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7" borderId="388"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6" borderId="388"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44" borderId="388"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32" borderId="388"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0" fontId="74" fillId="78" borderId="387" applyNumberFormat="0" applyAlignment="0" applyProtection="0"/>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102" fillId="52" borderId="389" applyNumberFormat="0" applyProtection="0">
      <alignment horizontal="left" vertical="center" indent="1"/>
    </xf>
    <xf numFmtId="4" fontId="102" fillId="52" borderId="389" applyNumberFormat="0" applyProtection="0">
      <alignment horizontal="left" vertical="center" indent="1"/>
    </xf>
    <xf numFmtId="4" fontId="60" fillId="46" borderId="388"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63" fillId="77" borderId="387" applyNumberFormat="0" applyProtection="0">
      <alignment horizontal="left" vertical="center" indent="1"/>
    </xf>
    <xf numFmtId="0" fontId="63" fillId="46" borderId="387"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63" fillId="46" borderId="387" applyNumberFormat="0" applyProtection="0">
      <alignment horizontal="left" vertical="center" indent="1"/>
    </xf>
    <xf numFmtId="0" fontId="64" fillId="91" borderId="391" applyBorder="0"/>
    <xf numFmtId="4" fontId="100" fillId="0" borderId="386" applyNumberFormat="0" applyProtection="0">
      <alignment vertical="center"/>
    </xf>
    <xf numFmtId="4" fontId="100" fillId="0" borderId="386"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5" fillId="0" borderId="390"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5" fillId="51" borderId="390" applyNumberFormat="0" applyProtection="0">
      <alignment horizontal="center" vertical="center" wrapTex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2" fillId="52" borderId="389" applyNumberFormat="0" applyProtection="0">
      <alignment horizontal="left" vertical="center" indent="1"/>
    </xf>
    <xf numFmtId="4" fontId="102" fillId="52" borderId="389" applyNumberFormat="0" applyProtection="0">
      <alignment horizontal="left" vertical="center" indent="1"/>
    </xf>
    <xf numFmtId="0" fontId="63" fillId="98" borderId="390"/>
    <xf numFmtId="0" fontId="100" fillId="0" borderId="386"/>
    <xf numFmtId="0" fontId="100" fillId="0" borderId="386"/>
    <xf numFmtId="0" fontId="63" fillId="98" borderId="390"/>
    <xf numFmtId="4" fontId="100" fillId="0" borderId="386" applyNumberFormat="0" applyProtection="0">
      <alignment horizontal="right" vertical="center"/>
    </xf>
    <xf numFmtId="4" fontId="100" fillId="0" borderId="386"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53" fillId="0" borderId="392" applyNumberFormat="0" applyFill="0" applyAlignment="0" applyProtection="0"/>
    <xf numFmtId="0" fontId="79" fillId="0" borderId="393" applyNumberFormat="0" applyFill="0" applyAlignment="0" applyProtection="0"/>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4" fontId="58" fillId="42" borderId="388" applyNumberFormat="0" applyProtection="0">
      <alignment vertical="center"/>
    </xf>
    <xf numFmtId="4" fontId="58" fillId="42" borderId="388" applyNumberFormat="0" applyProtection="0">
      <alignment vertical="center"/>
    </xf>
    <xf numFmtId="4" fontId="117" fillId="42" borderId="388" applyNumberFormat="0" applyProtection="0">
      <alignment vertical="center"/>
    </xf>
    <xf numFmtId="4" fontId="58" fillId="42" borderId="388" applyNumberFormat="0" applyProtection="0">
      <alignment horizontal="left" vertical="center" indent="1"/>
    </xf>
    <xf numFmtId="4" fontId="58" fillId="42" borderId="388" applyNumberFormat="0" applyProtection="0">
      <alignment horizontal="left" vertical="center" indent="1"/>
    </xf>
    <xf numFmtId="0" fontId="58" fillId="42" borderId="388" applyNumberFormat="0" applyProtection="0">
      <alignment horizontal="left" vertical="top" indent="1"/>
    </xf>
    <xf numFmtId="4" fontId="95" fillId="0" borderId="390" applyNumberFormat="0" applyProtection="0">
      <alignment horizontal="left" vertical="center" indent="1"/>
    </xf>
    <xf numFmtId="4" fontId="95" fillId="104" borderId="388" applyNumberFormat="0" applyProtection="0">
      <alignment horizontal="right" vertical="center"/>
    </xf>
    <xf numFmtId="4" fontId="95" fillId="105" borderId="388" applyNumberFormat="0" applyProtection="0">
      <alignment horizontal="right" vertical="center"/>
    </xf>
    <xf numFmtId="4" fontId="95" fillId="106" borderId="388" applyNumberFormat="0" applyProtection="0">
      <alignment horizontal="right" vertical="center"/>
    </xf>
    <xf numFmtId="4" fontId="95" fillId="100" borderId="388" applyNumberFormat="0" applyProtection="0">
      <alignment horizontal="right" vertical="center"/>
    </xf>
    <xf numFmtId="4" fontId="95" fillId="107" borderId="388" applyNumberFormat="0" applyProtection="0">
      <alignment horizontal="right" vertical="center"/>
    </xf>
    <xf numFmtId="4" fontId="95" fillId="108" borderId="388" applyNumberFormat="0" applyProtection="0">
      <alignment horizontal="right" vertical="center"/>
    </xf>
    <xf numFmtId="4" fontId="95" fillId="109" borderId="388" applyNumberFormat="0" applyProtection="0">
      <alignment horizontal="right" vertical="center"/>
    </xf>
    <xf numFmtId="4" fontId="95" fillId="110" borderId="388" applyNumberFormat="0" applyProtection="0">
      <alignment horizontal="right" vertical="center"/>
    </xf>
    <xf numFmtId="4" fontId="95" fillId="102" borderId="388" applyNumberFormat="0" applyProtection="0">
      <alignment horizontal="right" vertical="center"/>
    </xf>
    <xf numFmtId="4" fontId="95" fillId="0" borderId="390" applyNumberFormat="0" applyProtection="0">
      <alignment horizontal="left" vertical="center" indent="1"/>
    </xf>
    <xf numFmtId="0" fontId="64" fillId="0" borderId="389" applyNumberFormat="0" applyProtection="0">
      <alignment horizontal="left" vertical="center" indent="1"/>
    </xf>
    <xf numFmtId="0" fontId="64" fillId="0" borderId="389" applyNumberFormat="0" applyProtection="0">
      <alignment horizontal="left" vertical="center" indent="1"/>
    </xf>
    <xf numFmtId="0" fontId="63" fillId="47" borderId="388" applyNumberFormat="0" applyProtection="0">
      <alignment horizontal="left" vertical="top" indent="1"/>
    </xf>
    <xf numFmtId="0" fontId="64" fillId="0" borderId="390" applyNumberFormat="0" applyProtection="0">
      <alignment horizontal="left" vertical="center" indent="1"/>
    </xf>
    <xf numFmtId="0" fontId="64" fillId="0" borderId="390" applyNumberFormat="0" applyProtection="0">
      <alignment horizontal="left" vertical="center" indent="1"/>
    </xf>
    <xf numFmtId="0" fontId="63" fillId="43" borderId="388" applyNumberFormat="0" applyProtection="0">
      <alignment horizontal="left" vertical="top" indent="1"/>
    </xf>
    <xf numFmtId="0" fontId="64" fillId="0" borderId="390" applyNumberFormat="0" applyProtection="0">
      <alignment horizontal="left" vertical="center" indent="1"/>
    </xf>
    <xf numFmtId="0" fontId="63" fillId="49" borderId="388" applyNumberFormat="0" applyProtection="0">
      <alignment horizontal="left" vertical="top" indent="1"/>
    </xf>
    <xf numFmtId="0" fontId="64" fillId="0" borderId="390" applyNumberFormat="0" applyProtection="0">
      <alignment horizontal="left" vertical="center" indent="1"/>
    </xf>
    <xf numFmtId="0" fontId="63" fillId="50" borderId="388" applyNumberFormat="0" applyProtection="0">
      <alignment horizontal="left" vertical="top" indent="1"/>
    </xf>
    <xf numFmtId="4" fontId="95" fillId="40" borderId="388" applyNumberFormat="0" applyProtection="0">
      <alignment vertical="center"/>
    </xf>
    <xf numFmtId="4" fontId="96" fillId="40" borderId="388" applyNumberFormat="0" applyProtection="0">
      <alignment vertical="center"/>
    </xf>
    <xf numFmtId="4" fontId="95" fillId="40" borderId="388" applyNumberFormat="0" applyProtection="0">
      <alignment horizontal="left" vertical="center" indent="1"/>
    </xf>
    <xf numFmtId="0" fontId="95" fillId="40" borderId="388" applyNumberFormat="0" applyProtection="0">
      <alignment horizontal="left" vertical="top" indent="1"/>
    </xf>
    <xf numFmtId="4" fontId="96" fillId="50" borderId="388" applyNumberFormat="0" applyProtection="0">
      <alignment horizontal="right" vertical="center"/>
    </xf>
    <xf numFmtId="4" fontId="118" fillId="0" borderId="390" applyNumberFormat="0" applyProtection="0">
      <alignment horizontal="center" vertical="center" wrapText="1"/>
    </xf>
    <xf numFmtId="4" fontId="118" fillId="0" borderId="390" applyNumberFormat="0" applyProtection="0">
      <alignment horizontal="center" vertical="center" wrapText="1"/>
    </xf>
    <xf numFmtId="0" fontId="95" fillId="0" borderId="390" applyNumberFormat="0" applyProtection="0">
      <alignment horizontal="center" vertical="center" wrapText="1"/>
    </xf>
    <xf numFmtId="0" fontId="58" fillId="0" borderId="390" applyNumberFormat="0" applyProtection="0">
      <alignment horizontal="center" vertical="center" wrapText="1"/>
    </xf>
    <xf numFmtId="0" fontId="95" fillId="0" borderId="390" applyNumberFormat="0" applyProtection="0">
      <alignment horizontal="center" vertical="center" wrapText="1"/>
    </xf>
    <xf numFmtId="4" fontId="103" fillId="0" borderId="390" applyNumberFormat="0" applyProtection="0">
      <alignment horizontal="left" vertical="center" indent="1"/>
    </xf>
    <xf numFmtId="4" fontId="119" fillId="50" borderId="388" applyNumberFormat="0" applyProtection="0">
      <alignment horizontal="right" vertical="center"/>
    </xf>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4" fontId="103" fillId="0" borderId="390" applyNumberFormat="0" applyProtection="0">
      <alignment horizontal="left" vertical="center" indent="1"/>
    </xf>
    <xf numFmtId="0" fontId="95" fillId="0" borderId="390" applyNumberFormat="0" applyProtection="0">
      <alignment horizontal="center" vertical="center" wrapText="1"/>
    </xf>
    <xf numFmtId="0" fontId="58" fillId="0" borderId="390" applyNumberFormat="0" applyProtection="0">
      <alignment horizontal="center" vertical="center" wrapText="1"/>
    </xf>
    <xf numFmtId="0" fontId="95" fillId="0" borderId="390" applyNumberFormat="0" applyProtection="0">
      <alignment horizontal="center" vertical="center" wrapText="1"/>
    </xf>
    <xf numFmtId="4" fontId="118" fillId="0" borderId="390" applyNumberFormat="0" applyProtection="0">
      <alignment horizontal="center" vertical="center" wrapText="1"/>
    </xf>
    <xf numFmtId="4" fontId="118" fillId="0" borderId="390" applyNumberFormat="0" applyProtection="0">
      <alignment horizontal="center" vertical="center" wrapText="1"/>
    </xf>
    <xf numFmtId="4" fontId="95" fillId="0" borderId="390" applyNumberFormat="0" applyProtection="0">
      <alignment horizontal="right" vertical="center"/>
    </xf>
    <xf numFmtId="0" fontId="64" fillId="0" borderId="390" applyNumberFormat="0" applyProtection="0">
      <alignment horizontal="left" vertical="center" indent="1"/>
    </xf>
    <xf numFmtId="0" fontId="64" fillId="0" borderId="390" applyNumberFormat="0" applyProtection="0">
      <alignment horizontal="left" vertical="center" indent="1"/>
    </xf>
    <xf numFmtId="0" fontId="64" fillId="0" borderId="390" applyNumberFormat="0" applyProtection="0">
      <alignment horizontal="left" vertical="center" indent="1"/>
    </xf>
    <xf numFmtId="0" fontId="64" fillId="0" borderId="390" applyNumberFormat="0" applyProtection="0">
      <alignment horizontal="left" vertical="center" indent="1"/>
    </xf>
    <xf numFmtId="4" fontId="95" fillId="0" borderId="390" applyNumberFormat="0" applyProtection="0">
      <alignment horizontal="right" vertical="center"/>
    </xf>
    <xf numFmtId="4" fontId="95" fillId="0" borderId="390" applyNumberFormat="0" applyProtection="0">
      <alignment horizontal="right" vertical="center"/>
    </xf>
    <xf numFmtId="4" fontId="95" fillId="0" borderId="390" applyNumberFormat="0" applyProtection="0">
      <alignment horizontal="left" vertical="center" indent="1"/>
    </xf>
    <xf numFmtId="4" fontId="95" fillId="92" borderId="386" applyNumberFormat="0" applyProtection="0">
      <alignment horizontal="left" vertical="center" indent="1"/>
    </xf>
    <xf numFmtId="4" fontId="99" fillId="93" borderId="386" applyNumberFormat="0" applyProtection="0">
      <alignment horizontal="left" vertical="center" indent="1"/>
    </xf>
    <xf numFmtId="0" fontId="5" fillId="96" borderId="390" applyNumberFormat="0">
      <protection locked="0"/>
    </xf>
    <xf numFmtId="0" fontId="5" fillId="96" borderId="390" applyNumberFormat="0">
      <protection locked="0"/>
    </xf>
    <xf numFmtId="0" fontId="95" fillId="48" borderId="388" applyNumberFormat="0" applyProtection="0">
      <alignment horizontal="left" vertical="top" indent="1"/>
    </xf>
    <xf numFmtId="0" fontId="63" fillId="98" borderId="390"/>
    <xf numFmtId="0" fontId="63" fillId="98" borderId="390"/>
    <xf numFmtId="0" fontId="5" fillId="96" borderId="390" applyNumberFormat="0">
      <protection locked="0"/>
    </xf>
    <xf numFmtId="0" fontId="5" fillId="96" borderId="390" applyNumberFormat="0">
      <protection locked="0"/>
    </xf>
    <xf numFmtId="4" fontId="97" fillId="40" borderId="390" applyNumberFormat="0" applyProtection="0">
      <alignment vertical="center"/>
    </xf>
    <xf numFmtId="4" fontId="97" fillId="40" borderId="390" applyNumberFormat="0" applyProtection="0">
      <alignment vertical="center"/>
    </xf>
    <xf numFmtId="4" fontId="95" fillId="0" borderId="390" applyNumberFormat="0" applyProtection="0">
      <alignment horizontal="right" vertical="center"/>
    </xf>
    <xf numFmtId="4" fontId="95" fillId="0" borderId="390" applyNumberFormat="0" applyProtection="0">
      <alignment horizontal="right" vertical="center"/>
    </xf>
    <xf numFmtId="4" fontId="95" fillId="51" borderId="390" applyNumberFormat="0" applyProtection="0">
      <alignment horizontal="center" vertical="center" wrapText="1"/>
    </xf>
    <xf numFmtId="0" fontId="63" fillId="72" borderId="387" applyNumberFormat="0" applyFont="0" applyAlignment="0" applyProtection="0"/>
    <xf numFmtId="4" fontId="55" fillId="30" borderId="388" applyNumberFormat="0" applyProtection="0">
      <alignment horizontal="right" vertical="center"/>
    </xf>
    <xf numFmtId="4" fontId="55" fillId="34" borderId="388" applyNumberFormat="0" applyProtection="0">
      <alignment horizontal="right" vertical="center"/>
    </xf>
    <xf numFmtId="4" fontId="55" fillId="33" borderId="388" applyNumberFormat="0" applyProtection="0">
      <alignment horizontal="right" vertical="center"/>
    </xf>
    <xf numFmtId="4" fontId="55" fillId="31" borderId="388" applyNumberFormat="0" applyProtection="0">
      <alignment horizontal="right" vertical="center"/>
    </xf>
    <xf numFmtId="4" fontId="55" fillId="33" borderId="388" applyNumberFormat="0" applyProtection="0">
      <alignment horizontal="right" vertical="center"/>
    </xf>
    <xf numFmtId="4" fontId="55" fillId="35" borderId="388" applyNumberFormat="0" applyProtection="0">
      <alignment horizontal="right" vertical="center"/>
    </xf>
    <xf numFmtId="4" fontId="63" fillId="88" borderId="387" applyNumberFormat="0" applyProtection="0">
      <alignment horizontal="right" vertical="center"/>
    </xf>
    <xf numFmtId="4" fontId="53" fillId="42" borderId="388" applyNumberFormat="0" applyProtection="0">
      <alignment horizontal="left" vertical="center" indent="1"/>
    </xf>
    <xf numFmtId="4" fontId="63" fillId="33" borderId="387" applyNumberFormat="0" applyProtection="0">
      <alignment horizontal="right" vertical="center"/>
    </xf>
    <xf numFmtId="4" fontId="63" fillId="35" borderId="389" applyNumberFormat="0" applyProtection="0">
      <alignment horizontal="right" vertical="center"/>
    </xf>
    <xf numFmtId="4" fontId="63" fillId="88" borderId="387" applyNumberFormat="0" applyProtection="0">
      <alignment horizontal="right" vertical="center"/>
    </xf>
    <xf numFmtId="4" fontId="97" fillId="42" borderId="387" applyNumberFormat="0" applyProtection="0">
      <alignment vertical="center"/>
    </xf>
    <xf numFmtId="4" fontId="63" fillId="33" borderId="387" applyNumberFormat="0" applyProtection="0">
      <alignment horizontal="right" vertical="center"/>
    </xf>
    <xf numFmtId="4" fontId="55" fillId="35" borderId="388" applyNumberFormat="0" applyProtection="0">
      <alignment horizontal="right" vertical="center"/>
    </xf>
    <xf numFmtId="4" fontId="55" fillId="31" borderId="388" applyNumberFormat="0" applyProtection="0">
      <alignment horizontal="right" vertical="center"/>
    </xf>
    <xf numFmtId="0" fontId="55" fillId="43" borderId="388" applyNumberFormat="0" applyProtection="0">
      <alignment horizontal="centerContinuous" vertical="top"/>
    </xf>
    <xf numFmtId="4" fontId="63" fillId="34" borderId="387"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4"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7" borderId="388"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7"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36" borderId="388"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36"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44" borderId="388"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44"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4" fontId="55" fillId="32" borderId="388"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55" fillId="32" borderId="388" applyNumberFormat="0" applyProtection="0">
      <alignment horizontal="right" vertical="center"/>
    </xf>
    <xf numFmtId="4" fontId="55" fillId="32" borderId="388" applyNumberFormat="0" applyProtection="0">
      <alignment horizontal="right" vertical="center"/>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95" fillId="0" borderId="390" applyNumberFormat="0" applyProtection="0">
      <alignment horizontal="right" vertical="center"/>
    </xf>
    <xf numFmtId="4" fontId="95" fillId="0" borderId="390"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55" fillId="48" borderId="388" applyNumberFormat="0" applyProtection="0">
      <alignment horizontal="right" vertical="center"/>
    </xf>
    <xf numFmtId="4" fontId="55" fillId="48" borderId="388" applyNumberFormat="0" applyProtection="0">
      <alignment horizontal="right" vertical="center"/>
    </xf>
    <xf numFmtId="4" fontId="63" fillId="46" borderId="389" applyNumberFormat="0" applyProtection="0">
      <alignment horizontal="left" vertical="center" indent="1"/>
    </xf>
    <xf numFmtId="4" fontId="63" fillId="46" borderId="389" applyNumberFormat="0" applyProtection="0">
      <alignment horizontal="left" vertical="center" indent="1"/>
    </xf>
    <xf numFmtId="4" fontId="63" fillId="48" borderId="389" applyNumberFormat="0" applyProtection="0">
      <alignment horizontal="left" vertical="center" indent="1"/>
    </xf>
    <xf numFmtId="4" fontId="63" fillId="48" borderId="389"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96" borderId="390" applyNumberFormat="0">
      <protection locked="0"/>
    </xf>
    <xf numFmtId="0" fontId="5" fillId="96" borderId="390" applyNumberFormat="0">
      <protection locked="0"/>
    </xf>
    <xf numFmtId="0" fontId="5" fillId="96" borderId="390" applyNumberFormat="0">
      <protection locked="0"/>
    </xf>
    <xf numFmtId="0" fontId="5" fillId="96" borderId="390" applyNumberFormat="0">
      <protection locked="0"/>
    </xf>
    <xf numFmtId="0" fontId="64" fillId="91" borderId="391" applyBorder="0"/>
    <xf numFmtId="4" fontId="55" fillId="40" borderId="388" applyNumberFormat="0" applyProtection="0">
      <alignment vertical="center"/>
    </xf>
    <xf numFmtId="4" fontId="55" fillId="40"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55" fillId="40" borderId="388" applyNumberFormat="0" applyProtection="0">
      <alignment vertical="center"/>
    </xf>
    <xf numFmtId="4" fontId="55" fillId="40" borderId="388" applyNumberFormat="0" applyProtection="0">
      <alignment vertical="center"/>
    </xf>
    <xf numFmtId="4" fontId="57" fillId="40" borderId="388" applyNumberFormat="0" applyProtection="0">
      <alignment vertical="center"/>
    </xf>
    <xf numFmtId="4" fontId="57" fillId="40" borderId="388"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57" fillId="40" borderId="388" applyNumberFormat="0" applyProtection="0">
      <alignment vertical="center"/>
    </xf>
    <xf numFmtId="4" fontId="57" fillId="40" borderId="388" applyNumberFormat="0" applyProtection="0">
      <alignment vertical="center"/>
    </xf>
    <xf numFmtId="4" fontId="55" fillId="40" borderId="388" applyNumberFormat="0" applyProtection="0">
      <alignment horizontal="left" vertical="center" indent="1"/>
    </xf>
    <xf numFmtId="4" fontId="55" fillId="40"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55" fillId="40" borderId="388" applyNumberFormat="0" applyProtection="0">
      <alignment horizontal="left" vertical="center" indent="1"/>
    </xf>
    <xf numFmtId="4" fontId="55" fillId="40" borderId="388" applyNumberFormat="0" applyProtection="0">
      <alignment horizontal="left" vertical="center" indent="1"/>
    </xf>
    <xf numFmtId="0" fontId="55" fillId="40" borderId="388" applyNumberFormat="0" applyProtection="0">
      <alignment horizontal="left" vertical="top" indent="1"/>
    </xf>
    <xf numFmtId="0" fontId="55" fillId="40"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55" fillId="40" borderId="388" applyNumberFormat="0" applyProtection="0">
      <alignment horizontal="left" vertical="top" indent="1"/>
    </xf>
    <xf numFmtId="0" fontId="55" fillId="40" borderId="388" applyNumberFormat="0" applyProtection="0">
      <alignment horizontal="left" vertical="top" indent="1"/>
    </xf>
    <xf numFmtId="4" fontId="55" fillId="46" borderId="388" applyNumberFormat="0" applyProtection="0">
      <alignment horizontal="right" vertical="center"/>
    </xf>
    <xf numFmtId="4" fontId="95" fillId="0" borderId="390" applyNumberFormat="0" applyProtection="0">
      <alignment horizontal="right" vertical="center"/>
    </xf>
    <xf numFmtId="4" fontId="95" fillId="0" borderId="390"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57" fillId="46" borderId="388" applyNumberFormat="0" applyProtection="0">
      <alignment horizontal="right" vertical="center"/>
    </xf>
    <xf numFmtId="4" fontId="57" fillId="46" borderId="388"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57" fillId="46" borderId="388" applyNumberFormat="0" applyProtection="0">
      <alignment horizontal="right" vertical="center"/>
    </xf>
    <xf numFmtId="4" fontId="57" fillId="46" borderId="388" applyNumberFormat="0" applyProtection="0">
      <alignment horizontal="right" vertical="center"/>
    </xf>
    <xf numFmtId="4" fontId="95" fillId="51" borderId="390" applyNumberFormat="0" applyProtection="0">
      <alignment horizontal="center" vertical="center" wrapText="1"/>
    </xf>
    <xf numFmtId="4" fontId="95" fillId="51" borderId="390" applyNumberFormat="0" applyProtection="0">
      <alignment horizontal="center" vertical="center" wrapTex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0" fontId="55" fillId="43" borderId="388" applyNumberFormat="0" applyProtection="0">
      <alignment horizontal="left" vertical="top" indent="1"/>
    </xf>
    <xf numFmtId="0" fontId="55" fillId="43" borderId="388" applyNumberFormat="0" applyProtection="0">
      <alignment horizontal="left" vertical="top" indent="1"/>
    </xf>
    <xf numFmtId="0" fontId="55" fillId="43" borderId="388" applyNumberFormat="0" applyProtection="0">
      <alignment horizontal="right" vertical="top"/>
    </xf>
    <xf numFmtId="0" fontId="55" fillId="43" borderId="388" applyNumberFormat="0" applyProtection="0">
      <alignment horizontal="right" vertical="top"/>
    </xf>
    <xf numFmtId="0" fontId="95" fillId="48" borderId="388" applyNumberFormat="0" applyProtection="0">
      <alignment horizontal="left" vertical="top" indent="1"/>
    </xf>
    <xf numFmtId="0" fontId="95" fillId="48" borderId="388" applyNumberFormat="0" applyProtection="0">
      <alignment horizontal="left" vertical="top" indent="1"/>
    </xf>
    <xf numFmtId="0" fontId="53" fillId="43" borderId="388" applyNumberFormat="0" applyProtection="0">
      <alignment horizontal="left" vertical="top" indent="1"/>
    </xf>
    <xf numFmtId="0" fontId="53" fillId="43" borderId="388" applyNumberFormat="0" applyProtection="0">
      <alignment horizontal="left" vertical="top" indent="1"/>
    </xf>
    <xf numFmtId="0" fontId="55" fillId="43" borderId="388" applyNumberFormat="0" applyProtection="0">
      <alignment horizontal="right" vertical="top"/>
    </xf>
    <xf numFmtId="0" fontId="55" fillId="43" borderId="388" applyNumberFormat="0" applyProtection="0">
      <alignment horizontal="right"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4" fontId="102" fillId="52" borderId="389" applyNumberFormat="0" applyProtection="0">
      <alignment horizontal="left" vertical="center" indent="1"/>
    </xf>
    <xf numFmtId="4" fontId="102" fillId="52" borderId="389" applyNumberFormat="0" applyProtection="0">
      <alignment horizontal="left" vertical="center" indent="1"/>
    </xf>
    <xf numFmtId="4" fontId="60" fillId="46" borderId="388" applyNumberFormat="0" applyProtection="0">
      <alignment horizontal="right" vertical="center"/>
    </xf>
    <xf numFmtId="4" fontId="60" fillId="46" borderId="388"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60" fillId="46" borderId="388" applyNumberFormat="0" applyProtection="0">
      <alignment horizontal="right" vertical="center"/>
    </xf>
    <xf numFmtId="4" fontId="60" fillId="46" borderId="388" applyNumberFormat="0" applyProtection="0">
      <alignment horizontal="right" vertical="center"/>
    </xf>
    <xf numFmtId="0" fontId="53" fillId="0" borderId="392" applyNumberFormat="0" applyFill="0" applyAlignment="0" applyProtection="0"/>
    <xf numFmtId="0" fontId="79" fillId="0" borderId="393" applyNumberFormat="0" applyFill="0" applyAlignment="0" applyProtection="0"/>
    <xf numFmtId="4" fontId="5" fillId="91" borderId="389" applyNumberFormat="0" applyProtection="0">
      <alignment horizontal="left" vertical="center" indent="1"/>
    </xf>
    <xf numFmtId="4" fontId="58" fillId="90" borderId="386" applyNumberFormat="0" applyProtection="0">
      <alignment horizontal="left" vertical="center" indent="1"/>
    </xf>
    <xf numFmtId="4" fontId="5" fillId="91" borderId="389" applyNumberFormat="0" applyProtection="0">
      <alignment horizontal="left" vertical="center" indent="1"/>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8" fillId="90" borderId="386" applyNumberFormat="0" applyProtection="0">
      <alignment horizontal="left" vertical="center" indent="1"/>
    </xf>
    <xf numFmtId="4" fontId="95" fillId="44" borderId="386" applyNumberFormat="0" applyProtection="0">
      <alignment horizontal="right" vertical="center"/>
    </xf>
    <xf numFmtId="4" fontId="95" fillId="44" borderId="386" applyNumberFormat="0" applyProtection="0">
      <alignment horizontal="right" vertical="center"/>
    </xf>
    <xf numFmtId="4" fontId="63" fillId="36" borderId="387" applyNumberFormat="0" applyProtection="0">
      <alignment horizontal="right" vertical="center"/>
    </xf>
    <xf numFmtId="4" fontId="63" fillId="34" borderId="387" applyNumberFormat="0" applyProtection="0">
      <alignment horizontal="right" vertical="center"/>
    </xf>
    <xf numFmtId="10" fontId="63" fillId="40" borderId="390" applyNumberFormat="0" applyBorder="0" applyAlignment="0" applyProtection="0"/>
    <xf numFmtId="4" fontId="53" fillId="41" borderId="388" applyNumberFormat="0" applyProtection="0">
      <alignment vertical="center"/>
    </xf>
    <xf numFmtId="4" fontId="56" fillId="42" borderId="388" applyNumberFormat="0" applyProtection="0">
      <alignment vertical="center"/>
    </xf>
    <xf numFmtId="4" fontId="53" fillId="42" borderId="388" applyNumberFormat="0" applyProtection="0">
      <alignment horizontal="left" vertical="center" indent="1"/>
    </xf>
    <xf numFmtId="0" fontId="53" fillId="42" borderId="388" applyNumberFormat="0" applyProtection="0">
      <alignment horizontal="left" vertical="top" indent="1"/>
    </xf>
    <xf numFmtId="4" fontId="55" fillId="30"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0" fontId="73" fillId="77" borderId="394" applyNumberFormat="0" applyAlignment="0" applyProtection="0"/>
    <xf numFmtId="4" fontId="60" fillId="46" borderId="388" applyNumberFormat="0" applyProtection="0">
      <alignment horizontal="right" vertical="center"/>
    </xf>
    <xf numFmtId="0" fontId="63" fillId="77" borderId="387" applyNumberFormat="0" applyProtection="0">
      <alignment horizontal="left" vertical="center" indent="1"/>
    </xf>
    <xf numFmtId="0" fontId="63" fillId="93" borderId="387"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63" fillId="93" borderId="387" applyNumberFormat="0" applyProtection="0">
      <alignment horizontal="left" vertical="center" indent="1"/>
    </xf>
    <xf numFmtId="0" fontId="63" fillId="94" borderId="387"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63" fillId="94" borderId="387" applyNumberFormat="0" applyProtection="0">
      <alignment horizontal="left" vertical="center" indent="1"/>
    </xf>
    <xf numFmtId="4" fontId="63" fillId="48" borderId="389" applyNumberFormat="0" applyProtection="0">
      <alignment horizontal="left" vertical="center" indent="1"/>
    </xf>
    <xf numFmtId="4" fontId="63" fillId="48" borderId="389" applyNumberFormat="0" applyProtection="0">
      <alignment horizontal="left" vertical="center" indent="1"/>
    </xf>
    <xf numFmtId="4" fontId="63" fillId="46" borderId="389" applyNumberFormat="0" applyProtection="0">
      <alignment horizontal="left" vertical="center" indent="1"/>
    </xf>
    <xf numFmtId="4" fontId="63" fillId="46" borderId="389" applyNumberFormat="0" applyProtection="0">
      <alignment horizontal="left" vertical="center" indent="1"/>
    </xf>
    <xf numFmtId="4" fontId="63" fillId="48" borderId="387" applyNumberFormat="0" applyProtection="0">
      <alignment horizontal="right" vertical="center"/>
    </xf>
    <xf numFmtId="4" fontId="63" fillId="48" borderId="387"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98" fillId="51" borderId="390" applyNumberFormat="0" applyProtection="0">
      <alignment horizontal="right" vertical="center"/>
    </xf>
    <xf numFmtId="4" fontId="5" fillId="91" borderId="389" applyNumberFormat="0" applyProtection="0">
      <alignment horizontal="left" vertical="center" indent="1"/>
    </xf>
    <xf numFmtId="0" fontId="73" fillId="77" borderId="394" applyNumberFormat="0" applyAlignment="0" applyProtection="0"/>
    <xf numFmtId="0" fontId="74" fillId="78" borderId="387" applyNumberFormat="0" applyAlignment="0" applyProtection="0"/>
    <xf numFmtId="4" fontId="5" fillId="91" borderId="389"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63" fillId="32" borderId="387" applyNumberFormat="0" applyProtection="0">
      <alignment horizontal="right" vertical="center"/>
    </xf>
    <xf numFmtId="4" fontId="63" fillId="32" borderId="387"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36" borderId="387"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63" fillId="34" borderId="387"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97" fillId="42" borderId="387" applyNumberFormat="0" applyProtection="0">
      <alignment vertical="center"/>
    </xf>
    <xf numFmtId="4" fontId="97" fillId="42" borderId="387"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0" fontId="94" fillId="78" borderId="398" applyNumberFormat="0" applyAlignment="0" applyProtection="0"/>
    <xf numFmtId="0" fontId="52" fillId="85" borderId="397" applyNumberForma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 fillId="72" borderId="396" applyNumberFormat="0" applyFont="0" applyAlignment="0" applyProtection="0"/>
    <xf numFmtId="10" fontId="63" fillId="40" borderId="390" applyNumberFormat="0" applyBorder="0" applyAlignment="0" applyProtection="0"/>
    <xf numFmtId="10" fontId="63" fillId="40" borderId="390" applyNumberFormat="0" applyBorder="0" applyAlignment="0" applyProtection="0"/>
    <xf numFmtId="10" fontId="63" fillId="40" borderId="390" applyNumberFormat="0" applyBorder="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5" fillId="72" borderId="396"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2" fillId="85" borderId="397" applyNumberFormat="0" applyAlignment="0" applyProtection="0"/>
    <xf numFmtId="0" fontId="94" fillId="78" borderId="398" applyNumberFormat="0" applyAlignment="0" applyProtection="0"/>
    <xf numFmtId="4" fontId="53" fillId="41" borderId="388"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53" fillId="42" borderId="388"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53" fillId="42" borderId="388" applyNumberFormat="0" applyProtection="0">
      <alignment horizontal="left" vertical="center" indent="1"/>
    </xf>
    <xf numFmtId="0" fontId="53" fillId="42"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30" borderId="388"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1" borderId="388"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5" borderId="388"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55" fillId="33" borderId="388"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4" borderId="388"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7" borderId="388"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6" borderId="388"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44" borderId="388"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32" borderId="388"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0" fontId="74" fillId="78" borderId="387" applyNumberFormat="0" applyAlignment="0" applyProtection="0"/>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102" fillId="52" borderId="389" applyNumberFormat="0" applyProtection="0">
      <alignment horizontal="left" vertical="center" indent="1"/>
    </xf>
    <xf numFmtId="4" fontId="102" fillId="52" borderId="389" applyNumberFormat="0" applyProtection="0">
      <alignment horizontal="left" vertical="center" indent="1"/>
    </xf>
    <xf numFmtId="4" fontId="60" fillId="46" borderId="388"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63" fillId="77" borderId="387" applyNumberFormat="0" applyProtection="0">
      <alignment horizontal="left" vertical="center" indent="1"/>
    </xf>
    <xf numFmtId="0" fontId="63" fillId="46" borderId="387"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63" fillId="46" borderId="387" applyNumberFormat="0" applyProtection="0">
      <alignment horizontal="left" vertical="center" indent="1"/>
    </xf>
    <xf numFmtId="0" fontId="64" fillId="91" borderId="391" applyBorder="0"/>
    <xf numFmtId="4" fontId="100" fillId="0" borderId="386" applyNumberFormat="0" applyProtection="0">
      <alignment vertical="center"/>
    </xf>
    <xf numFmtId="4" fontId="100" fillId="0" borderId="386"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5" fillId="0" borderId="390"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5" fillId="51" borderId="390" applyNumberFormat="0" applyProtection="0">
      <alignment horizontal="center" vertical="center" wrapTex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2" fillId="52" borderId="389" applyNumberFormat="0" applyProtection="0">
      <alignment horizontal="left" vertical="center" indent="1"/>
    </xf>
    <xf numFmtId="4" fontId="102" fillId="52" borderId="389" applyNumberFormat="0" applyProtection="0">
      <alignment horizontal="left" vertical="center" indent="1"/>
    </xf>
    <xf numFmtId="0" fontId="63" fillId="98" borderId="390"/>
    <xf numFmtId="0" fontId="100" fillId="0" borderId="386"/>
    <xf numFmtId="0" fontId="100" fillId="0" borderId="386"/>
    <xf numFmtId="0" fontId="63" fillId="98" borderId="390"/>
    <xf numFmtId="4" fontId="100" fillId="0" borderId="386" applyNumberFormat="0" applyProtection="0">
      <alignment horizontal="right" vertical="center"/>
    </xf>
    <xf numFmtId="4" fontId="100" fillId="0" borderId="386"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53" fillId="0" borderId="392" applyNumberFormat="0" applyFill="0" applyAlignment="0" applyProtection="0"/>
    <xf numFmtId="0" fontId="79" fillId="0" borderId="393" applyNumberFormat="0" applyFill="0" applyAlignment="0" applyProtection="0"/>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4" fontId="58" fillId="42" borderId="388" applyNumberFormat="0" applyProtection="0">
      <alignment vertical="center"/>
    </xf>
    <xf numFmtId="4" fontId="58" fillId="42" borderId="388" applyNumberFormat="0" applyProtection="0">
      <alignment vertical="center"/>
    </xf>
    <xf numFmtId="4" fontId="117" fillId="42" borderId="388" applyNumberFormat="0" applyProtection="0">
      <alignment vertical="center"/>
    </xf>
    <xf numFmtId="4" fontId="58" fillId="42" borderId="388" applyNumberFormat="0" applyProtection="0">
      <alignment horizontal="left" vertical="center" indent="1"/>
    </xf>
    <xf numFmtId="4" fontId="58" fillId="42" borderId="388" applyNumberFormat="0" applyProtection="0">
      <alignment horizontal="left" vertical="center" indent="1"/>
    </xf>
    <xf numFmtId="0" fontId="58" fillId="42" borderId="388" applyNumberFormat="0" applyProtection="0">
      <alignment horizontal="left" vertical="top" indent="1"/>
    </xf>
    <xf numFmtId="4" fontId="95" fillId="0" borderId="390" applyNumberFormat="0" applyProtection="0">
      <alignment horizontal="left" vertical="center" indent="1"/>
    </xf>
    <xf numFmtId="4" fontId="95" fillId="104" borderId="388" applyNumberFormat="0" applyProtection="0">
      <alignment horizontal="right" vertical="center"/>
    </xf>
    <xf numFmtId="4" fontId="95" fillId="105" borderId="388" applyNumberFormat="0" applyProtection="0">
      <alignment horizontal="right" vertical="center"/>
    </xf>
    <xf numFmtId="4" fontId="95" fillId="106" borderId="388" applyNumberFormat="0" applyProtection="0">
      <alignment horizontal="right" vertical="center"/>
    </xf>
    <xf numFmtId="4" fontId="95" fillId="100" borderId="388" applyNumberFormat="0" applyProtection="0">
      <alignment horizontal="right" vertical="center"/>
    </xf>
    <xf numFmtId="4" fontId="95" fillId="107" borderId="388" applyNumberFormat="0" applyProtection="0">
      <alignment horizontal="right" vertical="center"/>
    </xf>
    <xf numFmtId="4" fontId="95" fillId="108" borderId="388" applyNumberFormat="0" applyProtection="0">
      <alignment horizontal="right" vertical="center"/>
    </xf>
    <xf numFmtId="4" fontId="95" fillId="109" borderId="388" applyNumberFormat="0" applyProtection="0">
      <alignment horizontal="right" vertical="center"/>
    </xf>
    <xf numFmtId="4" fontId="95" fillId="110" borderId="388" applyNumberFormat="0" applyProtection="0">
      <alignment horizontal="right" vertical="center"/>
    </xf>
    <xf numFmtId="4" fontId="95" fillId="102" borderId="388" applyNumberFormat="0" applyProtection="0">
      <alignment horizontal="right" vertical="center"/>
    </xf>
    <xf numFmtId="4" fontId="95" fillId="0" borderId="390" applyNumberFormat="0" applyProtection="0">
      <alignment horizontal="left" vertical="center" indent="1"/>
    </xf>
    <xf numFmtId="0" fontId="64" fillId="0" borderId="389" applyNumberFormat="0" applyProtection="0">
      <alignment horizontal="left" vertical="center" indent="1"/>
    </xf>
    <xf numFmtId="0" fontId="64" fillId="0" borderId="389" applyNumberFormat="0" applyProtection="0">
      <alignment horizontal="left" vertical="center" indent="1"/>
    </xf>
    <xf numFmtId="0" fontId="63" fillId="47" borderId="388" applyNumberFormat="0" applyProtection="0">
      <alignment horizontal="left" vertical="top" indent="1"/>
    </xf>
    <xf numFmtId="0" fontId="64" fillId="0" borderId="390" applyNumberFormat="0" applyProtection="0">
      <alignment horizontal="left" vertical="center" indent="1"/>
    </xf>
    <xf numFmtId="0" fontId="64" fillId="0" borderId="390" applyNumberFormat="0" applyProtection="0">
      <alignment horizontal="left" vertical="center" indent="1"/>
    </xf>
    <xf numFmtId="0" fontId="63" fillId="43" borderId="388" applyNumberFormat="0" applyProtection="0">
      <alignment horizontal="left" vertical="top" indent="1"/>
    </xf>
    <xf numFmtId="0" fontId="64" fillId="0" borderId="390" applyNumberFormat="0" applyProtection="0">
      <alignment horizontal="left" vertical="center" indent="1"/>
    </xf>
    <xf numFmtId="0" fontId="63" fillId="49" borderId="388" applyNumberFormat="0" applyProtection="0">
      <alignment horizontal="left" vertical="top" indent="1"/>
    </xf>
    <xf numFmtId="0" fontId="64" fillId="0" borderId="390" applyNumberFormat="0" applyProtection="0">
      <alignment horizontal="left" vertical="center" indent="1"/>
    </xf>
    <xf numFmtId="0" fontId="63" fillId="50" borderId="388" applyNumberFormat="0" applyProtection="0">
      <alignment horizontal="left" vertical="top" indent="1"/>
    </xf>
    <xf numFmtId="4" fontId="95" fillId="40" borderId="388" applyNumberFormat="0" applyProtection="0">
      <alignment vertical="center"/>
    </xf>
    <xf numFmtId="4" fontId="96" fillId="40" borderId="388" applyNumberFormat="0" applyProtection="0">
      <alignment vertical="center"/>
    </xf>
    <xf numFmtId="4" fontId="95" fillId="40" borderId="388" applyNumberFormat="0" applyProtection="0">
      <alignment horizontal="left" vertical="center" indent="1"/>
    </xf>
    <xf numFmtId="0" fontId="95" fillId="40" borderId="388" applyNumberFormat="0" applyProtection="0">
      <alignment horizontal="left" vertical="top" indent="1"/>
    </xf>
    <xf numFmtId="4" fontId="96" fillId="50" borderId="388" applyNumberFormat="0" applyProtection="0">
      <alignment horizontal="right" vertical="center"/>
    </xf>
    <xf numFmtId="4" fontId="118" fillId="0" borderId="390" applyNumberFormat="0" applyProtection="0">
      <alignment horizontal="center" vertical="center" wrapText="1"/>
    </xf>
    <xf numFmtId="4" fontId="118" fillId="0" borderId="390" applyNumberFormat="0" applyProtection="0">
      <alignment horizontal="center" vertical="center" wrapText="1"/>
    </xf>
    <xf numFmtId="0" fontId="95" fillId="0" borderId="390" applyNumberFormat="0" applyProtection="0">
      <alignment horizontal="center" vertical="center" wrapText="1"/>
    </xf>
    <xf numFmtId="0" fontId="58" fillId="0" borderId="390" applyNumberFormat="0" applyProtection="0">
      <alignment horizontal="center" vertical="center" wrapText="1"/>
    </xf>
    <xf numFmtId="0" fontId="95" fillId="0" borderId="390" applyNumberFormat="0" applyProtection="0">
      <alignment horizontal="center" vertical="center" wrapText="1"/>
    </xf>
    <xf numFmtId="4" fontId="103" fillId="0" borderId="390" applyNumberFormat="0" applyProtection="0">
      <alignment horizontal="left" vertical="center" indent="1"/>
    </xf>
    <xf numFmtId="4" fontId="119" fillId="50" borderId="388" applyNumberFormat="0" applyProtection="0">
      <alignment horizontal="right" vertical="center"/>
    </xf>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4" fontId="95" fillId="92" borderId="386" applyNumberFormat="0" applyProtection="0">
      <alignment horizontal="left" vertical="center" indent="1"/>
    </xf>
    <xf numFmtId="4" fontId="99" fillId="93" borderId="386" applyNumberFormat="0" applyProtection="0">
      <alignment horizontal="left" vertical="center" indent="1"/>
    </xf>
    <xf numFmtId="0" fontId="5" fillId="96" borderId="390" applyNumberFormat="0">
      <protection locked="0"/>
    </xf>
    <xf numFmtId="0" fontId="5" fillId="96" borderId="390" applyNumberFormat="0">
      <protection locked="0"/>
    </xf>
    <xf numFmtId="0" fontId="95" fillId="48" borderId="388" applyNumberFormat="0" applyProtection="0">
      <alignment horizontal="left" vertical="top" indent="1"/>
    </xf>
    <xf numFmtId="0" fontId="63" fillId="98" borderId="390"/>
    <xf numFmtId="0" fontId="63" fillId="98" borderId="390"/>
    <xf numFmtId="0" fontId="58" fillId="41" borderId="388" applyNumberFormat="0" applyProtection="0">
      <alignment horizontal="left" vertical="top" indent="1"/>
    </xf>
    <xf numFmtId="0" fontId="89" fillId="73" borderId="387" applyNumberFormat="0" applyAlignment="0" applyProtection="0"/>
    <xf numFmtId="4" fontId="53" fillId="42" borderId="388" applyNumberFormat="0" applyProtection="0">
      <alignment horizontal="left" vertical="center" indent="1"/>
    </xf>
    <xf numFmtId="0" fontId="63" fillId="72" borderId="387" applyNumberFormat="0" applyFont="0" applyAlignment="0" applyProtection="0"/>
    <xf numFmtId="4" fontId="53" fillId="41" borderId="388" applyNumberFormat="0" applyProtection="0">
      <alignment vertical="center"/>
    </xf>
    <xf numFmtId="4" fontId="56" fillId="42" borderId="388" applyNumberFormat="0" applyProtection="0">
      <alignment vertical="center"/>
    </xf>
    <xf numFmtId="4" fontId="53" fillId="42" borderId="388" applyNumberFormat="0" applyProtection="0">
      <alignment horizontal="left" vertical="center" indent="1"/>
    </xf>
    <xf numFmtId="0" fontId="53" fillId="42" borderId="388" applyNumberFormat="0" applyProtection="0">
      <alignment horizontal="left" vertical="top" indent="1"/>
    </xf>
    <xf numFmtId="4" fontId="63" fillId="88" borderId="387" applyNumberFormat="0" applyProtection="0">
      <alignment horizontal="right" vertical="center"/>
    </xf>
    <xf numFmtId="4" fontId="55" fillId="30"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4" fontId="95" fillId="34" borderId="386" applyNumberFormat="0" applyProtection="0">
      <alignment horizontal="right" vertical="center"/>
    </xf>
    <xf numFmtId="4" fontId="55" fillId="34" borderId="388" applyNumberFormat="0" applyProtection="0">
      <alignment horizontal="right" vertical="center"/>
    </xf>
    <xf numFmtId="4" fontId="63" fillId="37" borderId="387" applyNumberFormat="0" applyProtection="0">
      <alignment horizontal="right" vertical="center"/>
    </xf>
    <xf numFmtId="4" fontId="55" fillId="48" borderId="388" applyNumberFormat="0" applyProtection="0">
      <alignment horizontal="right" vertical="center"/>
    </xf>
    <xf numFmtId="4" fontId="95" fillId="44" borderId="386" applyNumberFormat="0" applyProtection="0">
      <alignment horizontal="right" vertical="center"/>
    </xf>
    <xf numFmtId="0" fontId="5" fillId="47" borderId="388" applyNumberFormat="0" applyProtection="0">
      <alignment horizontal="left" vertical="center" indent="1"/>
    </xf>
    <xf numFmtId="0" fontId="5" fillId="47" borderId="388" applyNumberFormat="0" applyProtection="0">
      <alignment horizontal="left" vertical="top" indent="1"/>
    </xf>
    <xf numFmtId="0" fontId="5" fillId="43" borderId="388" applyNumberFormat="0" applyProtection="0">
      <alignment horizontal="left" vertical="center" indent="1"/>
    </xf>
    <xf numFmtId="0" fontId="5" fillId="43" borderId="388" applyNumberFormat="0" applyProtection="0">
      <alignment horizontal="left" vertical="top" indent="1"/>
    </xf>
    <xf numFmtId="0" fontId="5" fillId="49" borderId="388" applyNumberFormat="0" applyProtection="0">
      <alignment horizontal="left" vertical="center" indent="1"/>
    </xf>
    <xf numFmtId="0" fontId="5" fillId="49" borderId="388" applyNumberFormat="0" applyProtection="0">
      <alignment horizontal="left" vertical="top" indent="1"/>
    </xf>
    <xf numFmtId="0" fontId="5" fillId="50" borderId="388" applyNumberFormat="0" applyProtection="0">
      <alignment horizontal="left" vertical="center" indent="1"/>
    </xf>
    <xf numFmtId="0" fontId="5" fillId="50" borderId="388" applyNumberFormat="0" applyProtection="0">
      <alignment horizontal="left" vertical="top" indent="1"/>
    </xf>
    <xf numFmtId="4" fontId="55" fillId="40" borderId="388" applyNumberFormat="0" applyProtection="0">
      <alignment vertical="center"/>
    </xf>
    <xf numFmtId="4" fontId="57" fillId="40" borderId="388" applyNumberFormat="0" applyProtection="0">
      <alignment vertical="center"/>
    </xf>
    <xf numFmtId="4" fontId="55" fillId="40" borderId="388" applyNumberFormat="0" applyProtection="0">
      <alignment horizontal="left" vertical="center" indent="1"/>
    </xf>
    <xf numFmtId="0" fontId="55" fillId="40" borderId="388" applyNumberFormat="0" applyProtection="0">
      <alignment horizontal="left" vertical="top" indent="1"/>
    </xf>
    <xf numFmtId="4" fontId="55" fillId="46" borderId="388" applyNumberFormat="0" applyProtection="0">
      <alignment horizontal="right" vertical="center"/>
    </xf>
    <xf numFmtId="4" fontId="57" fillId="46" borderId="388" applyNumberFormat="0" applyProtection="0">
      <alignment horizontal="right" vertical="center"/>
    </xf>
    <xf numFmtId="0" fontId="55" fillId="43" borderId="388" applyNumberFormat="0" applyProtection="0">
      <alignment horizontal="left" vertical="top" indent="1"/>
    </xf>
    <xf numFmtId="4" fontId="60" fillId="46" borderId="388" applyNumberFormat="0" applyProtection="0">
      <alignment horizontal="right" vertical="center"/>
    </xf>
    <xf numFmtId="0" fontId="52" fillId="85" borderId="397" applyNumberFormat="0" applyAlignment="0" applyProtection="0"/>
    <xf numFmtId="0" fontId="53" fillId="42" borderId="388" applyNumberFormat="0" applyProtection="0">
      <alignment horizontal="left" vertical="top" indent="1"/>
    </xf>
    <xf numFmtId="4" fontId="63" fillId="42" borderId="387" applyNumberFormat="0" applyProtection="0">
      <alignment horizontal="left" vertical="center" indent="1"/>
    </xf>
    <xf numFmtId="4" fontId="53" fillId="42" borderId="388" applyNumberFormat="0" applyProtection="0">
      <alignment horizontal="left" vertical="center" indent="1"/>
    </xf>
    <xf numFmtId="0" fontId="55" fillId="43" borderId="388" applyNumberFormat="0" applyProtection="0">
      <alignment horizontal="centerContinuous" vertical="top"/>
    </xf>
    <xf numFmtId="0" fontId="73" fillId="77" borderId="394" applyNumberFormat="0" applyAlignment="0" applyProtection="0"/>
    <xf numFmtId="0" fontId="74" fillId="78"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90" fillId="82" borderId="395" applyNumberFormat="0" applyAlignment="0" applyProtection="0"/>
    <xf numFmtId="0" fontId="90" fillId="82" borderId="395" applyNumberFormat="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89" fillId="73" borderId="387" applyNumberFormat="0" applyAlignment="0" applyProtection="0"/>
    <xf numFmtId="0" fontId="74" fillId="78" borderId="387" applyNumberFormat="0" applyAlignment="0" applyProtection="0"/>
    <xf numFmtId="0" fontId="5" fillId="72" borderId="396" applyNumberFormat="0" applyFont="0" applyAlignment="0" applyProtection="0"/>
    <xf numFmtId="0" fontId="5" fillId="72" borderId="396"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2" fillId="85" borderId="397" applyNumberFormat="0" applyAlignment="0" applyProtection="0"/>
    <xf numFmtId="0" fontId="94" fillId="78" borderId="398" applyNumberFormat="0" applyAlignment="0" applyProtection="0"/>
    <xf numFmtId="4" fontId="95" fillId="41" borderId="386" applyNumberFormat="0" applyProtection="0">
      <alignment vertical="center"/>
    </xf>
    <xf numFmtId="4" fontId="63" fillId="41" borderId="387"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96" fillId="41" borderId="386" applyNumberFormat="0" applyProtection="0">
      <alignment vertical="center"/>
    </xf>
    <xf numFmtId="4" fontId="56" fillId="42" borderId="388" applyNumberFormat="0" applyProtection="0">
      <alignment vertical="center"/>
    </xf>
    <xf numFmtId="4" fontId="56" fillId="42" borderId="388" applyNumberFormat="0" applyProtection="0">
      <alignment vertical="center"/>
    </xf>
    <xf numFmtId="4" fontId="95" fillId="41" borderId="386" applyNumberFormat="0" applyProtection="0">
      <alignment horizontal="left" vertical="center" indent="1"/>
    </xf>
    <xf numFmtId="4" fontId="63" fillId="42" borderId="387" applyNumberFormat="0" applyProtection="0">
      <alignment horizontal="left" vertical="center" indent="1"/>
    </xf>
    <xf numFmtId="0" fontId="74" fillId="78" borderId="387" applyNumberFormat="0" applyAlignment="0" applyProtection="0"/>
    <xf numFmtId="0" fontId="73" fillId="77" borderId="394" applyNumberFormat="0" applyAlignment="0" applyProtection="0"/>
    <xf numFmtId="4" fontId="95" fillId="41" borderId="386" applyNumberFormat="0" applyProtection="0">
      <alignment vertical="center"/>
    </xf>
    <xf numFmtId="4" fontId="55" fillId="30" borderId="388" applyNumberFormat="0" applyProtection="0">
      <alignment horizontal="right" vertical="center"/>
    </xf>
    <xf numFmtId="4" fontId="63" fillId="87" borderId="387" applyNumberFormat="0" applyProtection="0">
      <alignment horizontal="left" vertical="center" indent="1"/>
    </xf>
    <xf numFmtId="0" fontId="53" fillId="42" borderId="388" applyNumberFormat="0" applyProtection="0">
      <alignment horizontal="left" vertical="top" indent="1"/>
    </xf>
    <xf numFmtId="0" fontId="58" fillId="41" borderId="388" applyNumberFormat="0" applyProtection="0">
      <alignment horizontal="left" vertical="top"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4" fontId="63" fillId="42" borderId="387" applyNumberFormat="0" applyProtection="0">
      <alignment horizontal="left" vertical="center" indent="1"/>
    </xf>
    <xf numFmtId="4" fontId="58" fillId="42" borderId="388" applyNumberFormat="0" applyProtection="0">
      <alignment horizontal="left" vertical="center" indent="1"/>
    </xf>
    <xf numFmtId="4" fontId="58" fillId="42" borderId="388" applyNumberFormat="0" applyProtection="0">
      <alignment horizontal="left" vertical="center" indent="1"/>
    </xf>
    <xf numFmtId="4" fontId="56" fillId="42" borderId="388" applyNumberFormat="0" applyProtection="0">
      <alignment vertical="center"/>
    </xf>
    <xf numFmtId="4" fontId="56" fillId="42" borderId="388"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63" fillId="41" borderId="387" applyNumberFormat="0" applyProtection="0">
      <alignment vertical="center"/>
    </xf>
    <xf numFmtId="4" fontId="58" fillId="42" borderId="388" applyNumberFormat="0" applyProtection="0">
      <alignment vertical="center"/>
    </xf>
    <xf numFmtId="0" fontId="94" fillId="78" borderId="398" applyNumberFormat="0" applyAlignment="0" applyProtection="0"/>
    <xf numFmtId="0" fontId="94" fillId="78" borderId="398" applyNumberFormat="0" applyAlignment="0" applyProtection="0"/>
    <xf numFmtId="0" fontId="52" fillId="85" borderId="397" applyNumberForma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5" fillId="72" borderId="396" applyNumberFormat="0" applyFon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74" fillId="78" borderId="387" applyNumberFormat="0" applyAlignment="0" applyProtection="0"/>
    <xf numFmtId="0" fontId="63" fillId="72" borderId="387" applyNumberFormat="0" applyFont="0" applyAlignment="0" applyProtection="0"/>
    <xf numFmtId="0" fontId="5" fillId="72" borderId="396"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90" fillId="82" borderId="395" applyNumberFormat="0" applyAlignment="0" applyProtection="0"/>
    <xf numFmtId="0" fontId="9" fillId="0" borderId="399">
      <alignment horizontal="left" vertical="center"/>
    </xf>
    <xf numFmtId="0" fontId="90" fillId="82" borderId="395" applyNumberFormat="0" applyAlignment="0" applyProtection="0"/>
    <xf numFmtId="0" fontId="89" fillId="73" borderId="387" applyNumberForma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2" fillId="85" borderId="397" applyNumberFormat="0" applyAlignment="0" applyProtection="0"/>
    <xf numFmtId="0" fontId="94" fillId="78" borderId="398" applyNumberFormat="0" applyAlignment="0" applyProtection="0"/>
    <xf numFmtId="4" fontId="53" fillId="42" borderId="388" applyNumberFormat="0" applyProtection="0">
      <alignment horizontal="left" vertical="center" indent="1"/>
    </xf>
    <xf numFmtId="0" fontId="53" fillId="42" borderId="388" applyNumberFormat="0" applyProtection="0">
      <alignment horizontal="left" vertical="top" indent="1"/>
    </xf>
    <xf numFmtId="0" fontId="53" fillId="42" borderId="388" applyNumberFormat="0" applyProtection="0">
      <alignment horizontal="left" vertical="top" indent="1"/>
    </xf>
    <xf numFmtId="0" fontId="53" fillId="42" borderId="388" applyNumberFormat="0" applyProtection="0">
      <alignment horizontal="left" vertical="top"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95" fillId="30" borderId="386"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0" borderId="388" applyNumberFormat="0" applyProtection="0">
      <alignment horizontal="right" vertical="center"/>
    </xf>
    <xf numFmtId="4" fontId="55" fillId="30" borderId="388" applyNumberFormat="0" applyProtection="0">
      <alignment horizontal="right" vertical="center"/>
    </xf>
    <xf numFmtId="4" fontId="55" fillId="31" borderId="388" applyNumberFormat="0" applyProtection="0">
      <alignment horizontal="right" vertical="center"/>
    </xf>
    <xf numFmtId="4" fontId="55" fillId="31" borderId="388" applyNumberFormat="0" applyProtection="0">
      <alignment horizontal="right" vertical="center"/>
    </xf>
    <xf numFmtId="4" fontId="95" fillId="31" borderId="386" applyNumberFormat="0" applyProtection="0">
      <alignment horizontal="right" vertical="center"/>
    </xf>
    <xf numFmtId="4" fontId="53" fillId="41" borderId="388" applyNumberFormat="0" applyProtection="0">
      <alignmen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63" fillId="41" borderId="387" applyNumberFormat="0" applyProtection="0">
      <alignment vertical="center"/>
    </xf>
    <xf numFmtId="4" fontId="63" fillId="41" borderId="387"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95" fillId="31" borderId="386" applyNumberFormat="0" applyProtection="0">
      <alignment horizontal="right" vertical="center"/>
    </xf>
    <xf numFmtId="4" fontId="63" fillId="88" borderId="387" applyNumberFormat="0" applyProtection="0">
      <alignment horizontal="right" vertical="center"/>
    </xf>
    <xf numFmtId="4" fontId="97" fillId="42" borderId="387" applyNumberFormat="0" applyProtection="0">
      <alignment vertical="center"/>
    </xf>
    <xf numFmtId="4" fontId="97" fillId="42" borderId="387" applyNumberFormat="0" applyProtection="0">
      <alignment vertical="center"/>
    </xf>
    <xf numFmtId="4" fontId="53" fillId="42" borderId="388" applyNumberFormat="0" applyProtection="0">
      <alignment horizontal="left" vertical="center" indent="1"/>
    </xf>
    <xf numFmtId="4" fontId="63" fillId="88" borderId="387" applyNumberFormat="0" applyProtection="0">
      <alignment horizontal="right" vertical="center"/>
    </xf>
    <xf numFmtId="4" fontId="63" fillId="88" borderId="387" applyNumberFormat="0" applyProtection="0">
      <alignment horizontal="right" vertical="center"/>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53" fillId="42" borderId="388" applyNumberFormat="0" applyProtection="0">
      <alignment horizontal="left" vertical="center" indent="1"/>
    </xf>
    <xf numFmtId="0" fontId="53" fillId="42"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4" fontId="55" fillId="31"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30" borderId="388" applyNumberFormat="0" applyProtection="0">
      <alignment horizontal="right" vertical="center"/>
    </xf>
    <xf numFmtId="4" fontId="63" fillId="35" borderId="389" applyNumberFormat="0" applyProtection="0">
      <alignment horizontal="right" vertical="center"/>
    </xf>
    <xf numFmtId="4" fontId="55" fillId="35" borderId="388"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95" fillId="33" borderId="386"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55" fillId="33" borderId="388"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4" borderId="388" applyNumberFormat="0" applyProtection="0">
      <alignment horizontal="right" vertical="center"/>
    </xf>
    <xf numFmtId="4" fontId="95" fillId="33" borderId="386" applyNumberFormat="0" applyProtection="0">
      <alignment horizontal="right" vertical="center"/>
    </xf>
    <xf numFmtId="4" fontId="63" fillId="33" borderId="387"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7" borderId="388"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6" borderId="388" applyNumberFormat="0" applyProtection="0">
      <alignment horizontal="right" vertical="center"/>
    </xf>
    <xf numFmtId="4" fontId="63" fillId="33" borderId="387" applyNumberFormat="0" applyProtection="0">
      <alignment horizontal="right" vertical="center"/>
    </xf>
    <xf numFmtId="4" fontId="55" fillId="33" borderId="388"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44"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32" borderId="388" applyNumberFormat="0" applyProtection="0">
      <alignment horizontal="right" vertical="center"/>
    </xf>
    <xf numFmtId="4" fontId="55" fillId="34" borderId="388" applyNumberFormat="0" applyProtection="0">
      <alignment horizontal="right" vertical="center"/>
    </xf>
    <xf numFmtId="4" fontId="95" fillId="34" borderId="386"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95" fillId="34" borderId="386"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5" fillId="37" borderId="388"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63" fillId="37" borderId="387" applyNumberFormat="0" applyProtection="0">
      <alignment horizontal="right" vertical="center"/>
    </xf>
    <xf numFmtId="4" fontId="63" fillId="37" borderId="387" applyNumberFormat="0" applyProtection="0">
      <alignment horizontal="right" vertical="center"/>
    </xf>
    <xf numFmtId="4" fontId="5" fillId="91" borderId="389" applyNumberFormat="0" applyProtection="0">
      <alignment horizontal="left" vertical="center" indent="1"/>
    </xf>
    <xf numFmtId="4" fontId="55" fillId="37" borderId="388" applyNumberFormat="0" applyProtection="0">
      <alignment horizontal="right" vertical="center"/>
    </xf>
    <xf numFmtId="4" fontId="55" fillId="36" borderId="388" applyNumberFormat="0" applyProtection="0">
      <alignment horizontal="right" vertical="center"/>
    </xf>
    <xf numFmtId="4" fontId="55" fillId="36" borderId="388" applyNumberFormat="0" applyProtection="0">
      <alignment horizontal="right" vertical="center"/>
    </xf>
    <xf numFmtId="4" fontId="5" fillId="91" borderId="389" applyNumberFormat="0" applyProtection="0">
      <alignment horizontal="left" vertical="center" indent="1"/>
    </xf>
    <xf numFmtId="4" fontId="95" fillId="36" borderId="386"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36"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44" borderId="388"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95" fillId="44" borderId="386" applyNumberFormat="0" applyProtection="0">
      <alignment horizontal="right" vertical="center"/>
    </xf>
    <xf numFmtId="4" fontId="95" fillId="44" borderId="386" applyNumberFormat="0" applyProtection="0">
      <alignment horizontal="right" vertical="center"/>
    </xf>
    <xf numFmtId="4" fontId="63" fillId="44" borderId="387" applyNumberFormat="0" applyProtection="0">
      <alignment horizontal="right" vertical="center"/>
    </xf>
    <xf numFmtId="4" fontId="63" fillId="46" borderId="389" applyNumberFormat="0" applyProtection="0">
      <alignment horizontal="left" vertical="center" indent="1"/>
    </xf>
    <xf numFmtId="4" fontId="63" fillId="44" borderId="387" applyNumberFormat="0" applyProtection="0">
      <alignment horizontal="right" vertical="center"/>
    </xf>
    <xf numFmtId="4" fontId="63" fillId="44" borderId="387" applyNumberFormat="0" applyProtection="0">
      <alignment horizontal="right" vertical="center"/>
    </xf>
    <xf numFmtId="4" fontId="55" fillId="44" borderId="388" applyNumberFormat="0" applyProtection="0">
      <alignment horizontal="right" vertical="center"/>
    </xf>
    <xf numFmtId="4" fontId="95" fillId="41" borderId="386" applyNumberFormat="0" applyProtection="0">
      <alignment vertical="center"/>
    </xf>
    <xf numFmtId="4" fontId="63" fillId="46" borderId="389" applyNumberFormat="0" applyProtection="0">
      <alignment horizontal="left" vertical="center" indent="1"/>
    </xf>
    <xf numFmtId="0" fontId="89" fillId="73" borderId="387" applyNumberFormat="0" applyAlignment="0" applyProtection="0"/>
    <xf numFmtId="4" fontId="63" fillId="48" borderId="389" applyNumberFormat="0" applyProtection="0">
      <alignment horizontal="left" vertical="center" indent="1"/>
    </xf>
    <xf numFmtId="4" fontId="63" fillId="41" borderId="387" applyNumberFormat="0" applyProtection="0">
      <alignment vertical="center"/>
    </xf>
    <xf numFmtId="4" fontId="97" fillId="42" borderId="387" applyNumberFormat="0" applyProtection="0">
      <alignment vertical="center"/>
    </xf>
    <xf numFmtId="4" fontId="63" fillId="48" borderId="389" applyNumberFormat="0" applyProtection="0">
      <alignment horizontal="left" vertical="center" indent="1"/>
    </xf>
    <xf numFmtId="4" fontId="63" fillId="42"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4" fontId="63" fillId="87" borderId="387"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8" fillId="41" borderId="388" applyNumberFormat="0" applyProtection="0">
      <alignment horizontal="left" vertical="top" indent="1"/>
    </xf>
    <xf numFmtId="0" fontId="5" fillId="50" borderId="388" applyNumberFormat="0" applyProtection="0">
      <alignment horizontal="left" vertical="center" indent="1"/>
    </xf>
    <xf numFmtId="0" fontId="53" fillId="42" borderId="388" applyNumberFormat="0" applyProtection="0">
      <alignment horizontal="left" vertical="top"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4" fontId="56" fillId="42" borderId="388" applyNumberFormat="0" applyProtection="0">
      <alignment vertical="center"/>
    </xf>
    <xf numFmtId="0" fontId="63" fillId="72" borderId="387" applyNumberFormat="0" applyFont="0" applyAlignment="0" applyProtection="0"/>
    <xf numFmtId="0" fontId="64" fillId="91" borderId="391" applyBorder="0"/>
    <xf numFmtId="4" fontId="55" fillId="40"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57" fillId="40" borderId="388" applyNumberFormat="0" applyProtection="0">
      <alignment vertical="center"/>
    </xf>
    <xf numFmtId="0" fontId="89" fillId="73" borderId="387" applyNumberFormat="0" applyAlignment="0" applyProtection="0"/>
    <xf numFmtId="4" fontId="55" fillId="40"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0" fontId="55" fillId="40"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55" fillId="46" borderId="388" applyNumberFormat="0" applyProtection="0">
      <alignment horizontal="right" vertical="center"/>
    </xf>
    <xf numFmtId="4" fontId="57" fillId="46" borderId="388"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48" borderId="388" applyNumberFormat="0" applyProtection="0">
      <alignment horizontal="left" vertical="center" indent="1"/>
    </xf>
    <xf numFmtId="0" fontId="55" fillId="43" borderId="388" applyNumberFormat="0" applyProtection="0">
      <alignment horizontal="left" vertical="top" indent="1"/>
    </xf>
    <xf numFmtId="0" fontId="55" fillId="43" borderId="388" applyNumberFormat="0" applyProtection="0">
      <alignment horizontal="left" vertical="top" indent="1"/>
    </xf>
    <xf numFmtId="0" fontId="55" fillId="43" borderId="388" applyNumberFormat="0" applyProtection="0">
      <alignment horizontal="centerContinuous" vertical="top"/>
    </xf>
    <xf numFmtId="0" fontId="95" fillId="48" borderId="388" applyNumberFormat="0" applyProtection="0">
      <alignment horizontal="left" vertical="top" indent="1"/>
    </xf>
    <xf numFmtId="0" fontId="95" fillId="48" borderId="388" applyNumberFormat="0" applyProtection="0">
      <alignment horizontal="left" vertical="top" indent="1"/>
    </xf>
    <xf numFmtId="0" fontId="55" fillId="43" borderId="388" applyNumberFormat="0" applyProtection="0">
      <alignment horizontal="centerContinuous" vertical="top"/>
    </xf>
    <xf numFmtId="0" fontId="89" fillId="73" borderId="387" applyNumberFormat="0" applyAlignment="0" applyProtection="0"/>
    <xf numFmtId="4" fontId="102" fillId="52" borderId="389" applyNumberFormat="0" applyProtection="0">
      <alignment horizontal="left" vertical="center" indent="1"/>
    </xf>
    <xf numFmtId="4" fontId="102" fillId="52" borderId="389" applyNumberFormat="0" applyProtection="0">
      <alignment horizontal="left" vertical="center" indent="1"/>
    </xf>
    <xf numFmtId="4" fontId="60" fillId="46" borderId="388"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53" fillId="0" borderId="392" applyNumberFormat="0" applyFill="0" applyAlignment="0" applyProtection="0"/>
    <xf numFmtId="0" fontId="79" fillId="0" borderId="393" applyNumberFormat="0" applyFill="0" applyAlignment="0" applyProtection="0"/>
    <xf numFmtId="4" fontId="63" fillId="42" borderId="387" applyNumberFormat="0" applyProtection="0">
      <alignment horizontal="left" vertical="center" indent="1"/>
    </xf>
    <xf numFmtId="0" fontId="89" fillId="73" borderId="387" applyNumberFormat="0" applyAlignment="0" applyProtection="0"/>
    <xf numFmtId="0" fontId="53" fillId="42" borderId="388" applyNumberFormat="0" applyProtection="0">
      <alignment horizontal="left" vertical="top" indent="1"/>
    </xf>
    <xf numFmtId="0" fontId="58" fillId="41" borderId="388" applyNumberFormat="0" applyProtection="0">
      <alignment horizontal="left" vertical="top" indent="1"/>
    </xf>
    <xf numFmtId="0" fontId="73" fillId="77" borderId="394" applyNumberFormat="0" applyAlignment="0" applyProtection="0"/>
    <xf numFmtId="0" fontId="73" fillId="77" borderId="394" applyNumberFormat="0" applyAlignment="0" applyProtection="0"/>
    <xf numFmtId="0" fontId="74" fillId="78" borderId="387" applyNumberFormat="0" applyAlignment="0" applyProtection="0"/>
    <xf numFmtId="0" fontId="74" fillId="78" borderId="387" applyNumberFormat="0" applyAlignment="0" applyProtection="0"/>
    <xf numFmtId="0" fontId="73" fillId="77" borderId="394"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63" fillId="72" borderId="387" applyNumberFormat="0" applyFont="0" applyAlignment="0" applyProtection="0"/>
    <xf numFmtId="0" fontId="63" fillId="72" borderId="387" applyNumberFormat="0" applyFont="0" applyAlignment="0" applyProtection="0"/>
    <xf numFmtId="4" fontId="58" fillId="42" borderId="388"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58" fillId="42" borderId="388" applyNumberFormat="0" applyProtection="0">
      <alignment horizontal="left" vertical="center" indent="1"/>
    </xf>
    <xf numFmtId="4" fontId="58" fillId="42" borderId="388"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0" fontId="74" fillId="78" borderId="387" applyNumberFormat="0" applyAlignment="0" applyProtection="0"/>
    <xf numFmtId="0" fontId="73" fillId="77" borderId="394" applyNumberFormat="0" applyAlignment="0" applyProtection="0"/>
    <xf numFmtId="4" fontId="95" fillId="41" borderId="386" applyNumberFormat="0" applyProtection="0">
      <alignment vertical="center"/>
    </xf>
    <xf numFmtId="0" fontId="73" fillId="77" borderId="394" applyNumberFormat="0" applyAlignment="0" applyProtection="0"/>
    <xf numFmtId="0" fontId="55" fillId="43" borderId="388" applyNumberFormat="0" applyProtection="0">
      <alignment horizontal="centerContinuous" vertical="top"/>
    </xf>
    <xf numFmtId="4" fontId="55" fillId="30" borderId="388" applyNumberFormat="0" applyProtection="0">
      <alignment horizontal="right" vertical="center"/>
    </xf>
    <xf numFmtId="4" fontId="63" fillId="87" borderId="387" applyNumberFormat="0" applyProtection="0">
      <alignment horizontal="left" vertical="center" indent="1"/>
    </xf>
    <xf numFmtId="0" fontId="58" fillId="41" borderId="388" applyNumberFormat="0" applyProtection="0">
      <alignment horizontal="left" vertical="top" indent="1"/>
    </xf>
    <xf numFmtId="0" fontId="58" fillId="41" borderId="388" applyNumberFormat="0" applyProtection="0">
      <alignment horizontal="left" vertical="top" indent="1"/>
    </xf>
    <xf numFmtId="4" fontId="63" fillId="42" borderId="387" applyNumberFormat="0" applyProtection="0">
      <alignment horizontal="left" vertical="center" indent="1"/>
    </xf>
    <xf numFmtId="4" fontId="53" fillId="41" borderId="388" applyNumberFormat="0" applyProtection="0">
      <alignment vertical="center"/>
    </xf>
    <xf numFmtId="4" fontId="53" fillId="41" borderId="388"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0" fontId="9" fillId="0" borderId="399">
      <alignment horizontal="left" vertical="center"/>
    </xf>
    <xf numFmtId="0" fontId="9" fillId="0" borderId="399">
      <alignment horizontal="left" vertical="center"/>
    </xf>
    <xf numFmtId="0" fontId="89" fillId="73" borderId="387" applyNumberFormat="0" applyAlignment="0" applyProtection="0"/>
    <xf numFmtId="0" fontId="89" fillId="73" borderId="387" applyNumberFormat="0" applyAlignment="0" applyProtection="0"/>
    <xf numFmtId="0" fontId="90" fillId="82" borderId="395" applyNumberFormat="0" applyAlignment="0" applyProtection="0"/>
    <xf numFmtId="0" fontId="90" fillId="82" borderId="395"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63" fillId="72" borderId="387" applyNumberFormat="0" applyFont="0" applyAlignment="0" applyProtection="0"/>
    <xf numFmtId="0" fontId="5" fillId="72" borderId="396" applyNumberFormat="0" applyFont="0" applyAlignment="0" applyProtection="0"/>
    <xf numFmtId="0" fontId="63" fillId="72" borderId="387" applyNumberFormat="0" applyFont="0" applyAlignment="0" applyProtection="0"/>
    <xf numFmtId="0" fontId="74" fillId="78" borderId="387" applyNumberForma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 fillId="72" borderId="396" applyNumberFormat="0" applyFont="0" applyAlignment="0" applyProtection="0"/>
    <xf numFmtId="0" fontId="5" fillId="72" borderId="396"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89" fillId="73" borderId="387" applyNumberFormat="0" applyAlignment="0" applyProtection="0"/>
    <xf numFmtId="0" fontId="90" fillId="82" borderId="395" applyNumberFormat="0" applyAlignment="0" applyProtection="0"/>
    <xf numFmtId="0" fontId="9" fillId="0" borderId="399">
      <alignment horizontal="left" vertical="center"/>
    </xf>
    <xf numFmtId="0" fontId="9" fillId="0" borderId="399">
      <alignment horizontal="left" vertical="center"/>
    </xf>
    <xf numFmtId="0" fontId="9" fillId="0" borderId="399">
      <alignment horizontal="left" vertical="center"/>
    </xf>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73" fillId="77" borderId="394" applyNumberForma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2" fillId="85" borderId="397" applyNumberFormat="0" applyAlignment="0" applyProtection="0"/>
    <xf numFmtId="0" fontId="52" fillId="85" borderId="397" applyNumberFormat="0" applyAlignment="0" applyProtection="0"/>
    <xf numFmtId="0" fontId="94" fillId="78" borderId="398" applyNumberFormat="0" applyAlignment="0" applyProtection="0"/>
    <xf numFmtId="0" fontId="94" fillId="78" borderId="398" applyNumberFormat="0" applyAlignment="0" applyProtection="0"/>
    <xf numFmtId="4" fontId="53" fillId="41" borderId="388" applyNumberFormat="0" applyProtection="0">
      <alignment vertical="center"/>
    </xf>
    <xf numFmtId="4" fontId="96" fillId="41" borderId="386"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95" fillId="41" borderId="386" applyNumberFormat="0" applyProtection="0">
      <alignment horizontal="left" vertical="center" indent="1"/>
    </xf>
    <xf numFmtId="0" fontId="58" fillId="41" borderId="388" applyNumberFormat="0" applyProtection="0">
      <alignment horizontal="left" vertical="top"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30" borderId="388" applyNumberFormat="0" applyProtection="0">
      <alignment horizontal="right" vertical="center"/>
    </xf>
    <xf numFmtId="4" fontId="58" fillId="42" borderId="388" applyNumberFormat="0" applyProtection="0">
      <alignment vertical="center"/>
    </xf>
    <xf numFmtId="4" fontId="58" fillId="42" borderId="388"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56" fillId="42" borderId="388"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56" fillId="42" borderId="388" applyNumberFormat="0" applyProtection="0">
      <alignment vertical="center"/>
    </xf>
    <xf numFmtId="4" fontId="56" fillId="42" borderId="388" applyNumberFormat="0" applyProtection="0">
      <alignment vertical="center"/>
    </xf>
    <xf numFmtId="4" fontId="58" fillId="42" borderId="388" applyNumberFormat="0" applyProtection="0">
      <alignment horizontal="left" vertical="center" indent="1"/>
    </xf>
    <xf numFmtId="4" fontId="58" fillId="42" borderId="388"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0" fontId="53" fillId="42" borderId="388" applyNumberFormat="0" applyProtection="0">
      <alignment horizontal="left" vertical="top" indent="1"/>
    </xf>
    <xf numFmtId="0" fontId="53" fillId="42"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0" fontId="53" fillId="42" borderId="388" applyNumberFormat="0" applyProtection="0">
      <alignment horizontal="left" vertical="top" indent="1"/>
    </xf>
    <xf numFmtId="0" fontId="53" fillId="42" borderId="388" applyNumberFormat="0" applyProtection="0">
      <alignment horizontal="left" vertical="top"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30" borderId="388" applyNumberFormat="0" applyProtection="0">
      <alignment horizontal="right" vertical="center"/>
    </xf>
    <xf numFmtId="4" fontId="55" fillId="30" borderId="388"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0" borderId="388" applyNumberFormat="0" applyProtection="0">
      <alignment horizontal="right" vertical="center"/>
    </xf>
    <xf numFmtId="4" fontId="55" fillId="30" borderId="388" applyNumberFormat="0" applyProtection="0">
      <alignment horizontal="right" vertical="center"/>
    </xf>
    <xf numFmtId="4" fontId="55" fillId="31" borderId="388" applyNumberFormat="0" applyProtection="0">
      <alignment horizontal="right" vertical="center"/>
    </xf>
    <xf numFmtId="4" fontId="55" fillId="31" borderId="388"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1"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5" borderId="388"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55" fillId="35"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55" fillId="33" borderId="388"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3"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55" fillId="34" borderId="388"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4"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7" borderId="388"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7"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36" borderId="388"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36"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44" borderId="388" applyNumberFormat="0" applyProtection="0">
      <alignment horizontal="right" vertical="center"/>
    </xf>
    <xf numFmtId="4" fontId="95" fillId="44" borderId="386" applyNumberFormat="0" applyProtection="0">
      <alignment horizontal="right" vertical="center"/>
    </xf>
    <xf numFmtId="4" fontId="95" fillId="44" borderId="386" applyNumberFormat="0" applyProtection="0">
      <alignment horizontal="right" vertical="center"/>
    </xf>
    <xf numFmtId="4" fontId="95" fillId="44" borderId="386" applyNumberFormat="0" applyProtection="0">
      <alignment horizontal="right" vertical="center"/>
    </xf>
    <xf numFmtId="4" fontId="95" fillId="44" borderId="386"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44"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4" fontId="55" fillId="32" borderId="388"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55" fillId="32" borderId="388" applyNumberFormat="0" applyProtection="0">
      <alignment horizontal="right" vertical="center"/>
    </xf>
    <xf numFmtId="4" fontId="55" fillId="32" borderId="388" applyNumberFormat="0" applyProtection="0">
      <alignment horizontal="right" vertical="center"/>
    </xf>
    <xf numFmtId="4" fontId="95" fillId="34" borderId="386" applyNumberFormat="0" applyProtection="0">
      <alignment horizontal="right" vertical="center"/>
    </xf>
    <xf numFmtId="4" fontId="63" fillId="34" borderId="387" applyNumberFormat="0" applyProtection="0">
      <alignment horizontal="right" vertical="center"/>
    </xf>
    <xf numFmtId="4" fontId="58" fillId="90" borderId="386" applyNumberFormat="0" applyProtection="0">
      <alignment horizontal="left" vertical="center" indent="1"/>
    </xf>
    <xf numFmtId="4" fontId="58" fillId="90" borderId="386" applyNumberFormat="0" applyProtection="0">
      <alignment horizontal="left" vertical="center" indent="1"/>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95" fillId="0" borderId="390" applyNumberFormat="0" applyProtection="0">
      <alignment horizontal="right" vertical="center"/>
    </xf>
    <xf numFmtId="4" fontId="95" fillId="0" borderId="390"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55" fillId="48" borderId="388" applyNumberFormat="0" applyProtection="0">
      <alignment horizontal="right" vertical="center"/>
    </xf>
    <xf numFmtId="4" fontId="55" fillId="48" borderId="388" applyNumberFormat="0" applyProtection="0">
      <alignment horizontal="right" vertical="center"/>
    </xf>
    <xf numFmtId="4" fontId="63" fillId="46" borderId="389" applyNumberFormat="0" applyProtection="0">
      <alignment horizontal="left" vertical="center" indent="1"/>
    </xf>
    <xf numFmtId="4" fontId="63" fillId="46" borderId="389" applyNumberFormat="0" applyProtection="0">
      <alignment horizontal="left" vertical="center" indent="1"/>
    </xf>
    <xf numFmtId="4" fontId="63" fillId="48" borderId="389" applyNumberFormat="0" applyProtection="0">
      <alignment horizontal="left" vertical="center" indent="1"/>
    </xf>
    <xf numFmtId="4" fontId="63" fillId="48" borderId="389"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96" borderId="390" applyNumberFormat="0">
      <protection locked="0"/>
    </xf>
    <xf numFmtId="0" fontId="5" fillId="96" borderId="390" applyNumberFormat="0">
      <protection locked="0"/>
    </xf>
    <xf numFmtId="0" fontId="5" fillId="96" borderId="390" applyNumberFormat="0">
      <protection locked="0"/>
    </xf>
    <xf numFmtId="0" fontId="5" fillId="96" borderId="390" applyNumberFormat="0">
      <protection locked="0"/>
    </xf>
    <xf numFmtId="0" fontId="64" fillId="91" borderId="391" applyBorder="0"/>
    <xf numFmtId="4" fontId="55" fillId="40" borderId="388" applyNumberFormat="0" applyProtection="0">
      <alignment vertical="center"/>
    </xf>
    <xf numFmtId="4" fontId="55" fillId="40"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55" fillId="40" borderId="388" applyNumberFormat="0" applyProtection="0">
      <alignment vertical="center"/>
    </xf>
    <xf numFmtId="4" fontId="55" fillId="40" borderId="388" applyNumberFormat="0" applyProtection="0">
      <alignment vertical="center"/>
    </xf>
    <xf numFmtId="4" fontId="57" fillId="40" borderId="388" applyNumberFormat="0" applyProtection="0">
      <alignment vertical="center"/>
    </xf>
    <xf numFmtId="4" fontId="57" fillId="40" borderId="388"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57" fillId="40" borderId="388" applyNumberFormat="0" applyProtection="0">
      <alignment vertical="center"/>
    </xf>
    <xf numFmtId="4" fontId="57" fillId="40" borderId="388" applyNumberFormat="0" applyProtection="0">
      <alignment vertical="center"/>
    </xf>
    <xf numFmtId="4" fontId="55" fillId="40" borderId="388" applyNumberFormat="0" applyProtection="0">
      <alignment horizontal="left" vertical="center" indent="1"/>
    </xf>
    <xf numFmtId="4" fontId="55" fillId="40"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55" fillId="40" borderId="388" applyNumberFormat="0" applyProtection="0">
      <alignment horizontal="left" vertical="center" indent="1"/>
    </xf>
    <xf numFmtId="4" fontId="55" fillId="40" borderId="388" applyNumberFormat="0" applyProtection="0">
      <alignment horizontal="left" vertical="center" indent="1"/>
    </xf>
    <xf numFmtId="0" fontId="55" fillId="40" borderId="388" applyNumberFormat="0" applyProtection="0">
      <alignment horizontal="left" vertical="top" indent="1"/>
    </xf>
    <xf numFmtId="0" fontId="55" fillId="40"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55" fillId="40" borderId="388" applyNumberFormat="0" applyProtection="0">
      <alignment horizontal="left" vertical="top" indent="1"/>
    </xf>
    <xf numFmtId="0" fontId="55" fillId="40" borderId="388" applyNumberFormat="0" applyProtection="0">
      <alignment horizontal="left" vertical="top" indent="1"/>
    </xf>
    <xf numFmtId="4" fontId="55" fillId="46" borderId="388" applyNumberFormat="0" applyProtection="0">
      <alignment horizontal="right" vertical="center"/>
    </xf>
    <xf numFmtId="4" fontId="95" fillId="0" borderId="390" applyNumberFormat="0" applyProtection="0">
      <alignment horizontal="right" vertical="center"/>
    </xf>
    <xf numFmtId="4" fontId="95" fillId="0" borderId="390"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57" fillId="46" borderId="388" applyNumberFormat="0" applyProtection="0">
      <alignment horizontal="right" vertical="center"/>
    </xf>
    <xf numFmtId="4" fontId="57" fillId="46" borderId="388"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57" fillId="46" borderId="388" applyNumberFormat="0" applyProtection="0">
      <alignment horizontal="right" vertical="center"/>
    </xf>
    <xf numFmtId="4" fontId="57" fillId="46" borderId="388" applyNumberFormat="0" applyProtection="0">
      <alignment horizontal="right" vertical="center"/>
    </xf>
    <xf numFmtId="4" fontId="95" fillId="51" borderId="390" applyNumberFormat="0" applyProtection="0">
      <alignment horizontal="center" vertical="center" wrapText="1"/>
    </xf>
    <xf numFmtId="4" fontId="95" fillId="51" borderId="390" applyNumberFormat="0" applyProtection="0">
      <alignment horizontal="center" vertical="center" wrapTex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0" fontId="55" fillId="43" borderId="388" applyNumberFormat="0" applyProtection="0">
      <alignment horizontal="left" vertical="top" indent="1"/>
    </xf>
    <xf numFmtId="0" fontId="55" fillId="43" borderId="388" applyNumberFormat="0" applyProtection="0">
      <alignment horizontal="left" vertical="top" indent="1"/>
    </xf>
    <xf numFmtId="0" fontId="55" fillId="43" borderId="388" applyNumberFormat="0" applyProtection="0">
      <alignment horizontal="right" vertical="top"/>
    </xf>
    <xf numFmtId="0" fontId="55" fillId="43" borderId="388" applyNumberFormat="0" applyProtection="0">
      <alignment horizontal="right" vertical="top"/>
    </xf>
    <xf numFmtId="0" fontId="95" fillId="48" borderId="388" applyNumberFormat="0" applyProtection="0">
      <alignment horizontal="left" vertical="top" indent="1"/>
    </xf>
    <xf numFmtId="0" fontId="95" fillId="48" borderId="388" applyNumberFormat="0" applyProtection="0">
      <alignment horizontal="left" vertical="top" indent="1"/>
    </xf>
    <xf numFmtId="0" fontId="53" fillId="43" borderId="388" applyNumberFormat="0" applyProtection="0">
      <alignment horizontal="left" vertical="top" indent="1"/>
    </xf>
    <xf numFmtId="0" fontId="53" fillId="43" borderId="388" applyNumberFormat="0" applyProtection="0">
      <alignment horizontal="left" vertical="top" indent="1"/>
    </xf>
    <xf numFmtId="0" fontId="55" fillId="43" borderId="388" applyNumberFormat="0" applyProtection="0">
      <alignment horizontal="right" vertical="top"/>
    </xf>
    <xf numFmtId="0" fontId="55" fillId="43" borderId="388" applyNumberFormat="0" applyProtection="0">
      <alignment horizontal="right"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2" fillId="52" borderId="389" applyNumberFormat="0" applyProtection="0">
      <alignment horizontal="left" vertical="center" indent="1"/>
    </xf>
    <xf numFmtId="4" fontId="102" fillId="52" borderId="389" applyNumberFormat="0" applyProtection="0">
      <alignment horizontal="left" vertical="center" indent="1"/>
    </xf>
    <xf numFmtId="0" fontId="100" fillId="0" borderId="386"/>
    <xf numFmtId="0" fontId="100" fillId="0" borderId="386"/>
    <xf numFmtId="0" fontId="100" fillId="0" borderId="386"/>
    <xf numFmtId="0" fontId="100" fillId="0" borderId="386"/>
    <xf numFmtId="4" fontId="60" fillId="46" borderId="388" applyNumberFormat="0" applyProtection="0">
      <alignment horizontal="right" vertical="center"/>
    </xf>
    <xf numFmtId="4" fontId="60" fillId="46" borderId="388" applyNumberFormat="0" applyProtection="0">
      <alignment horizontal="right" vertical="center"/>
    </xf>
    <xf numFmtId="4" fontId="100" fillId="0" borderId="386" applyNumberFormat="0" applyProtection="0">
      <alignment horizontal="right" vertical="center"/>
    </xf>
    <xf numFmtId="4" fontId="100" fillId="0" borderId="386" applyNumberFormat="0" applyProtection="0">
      <alignment horizontal="right" vertical="center"/>
    </xf>
    <xf numFmtId="4" fontId="100" fillId="0" borderId="386" applyNumberFormat="0" applyProtection="0">
      <alignment horizontal="right" vertical="center"/>
    </xf>
    <xf numFmtId="4" fontId="100" fillId="0" borderId="386"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60" fillId="46" borderId="388" applyNumberFormat="0" applyProtection="0">
      <alignment horizontal="right" vertical="center"/>
    </xf>
    <xf numFmtId="4" fontId="60" fillId="46" borderId="388" applyNumberFormat="0" applyProtection="0">
      <alignment horizontal="right" vertical="center"/>
    </xf>
    <xf numFmtId="4" fontId="63" fillId="41" borderId="387" applyNumberFormat="0" applyProtection="0">
      <alignment vertical="center"/>
    </xf>
    <xf numFmtId="0" fontId="53" fillId="0" borderId="392" applyNumberFormat="0" applyFill="0" applyAlignment="0" applyProtection="0"/>
    <xf numFmtId="0" fontId="79" fillId="0" borderId="393" applyNumberFormat="0" applyFill="0" applyAlignment="0" applyProtection="0"/>
    <xf numFmtId="4" fontId="5" fillId="91" borderId="389" applyNumberFormat="0" applyProtection="0">
      <alignment horizontal="left" vertical="center" indent="1"/>
    </xf>
    <xf numFmtId="4" fontId="58" fillId="90" borderId="386" applyNumberFormat="0" applyProtection="0">
      <alignment horizontal="left" vertical="center" indent="1"/>
    </xf>
    <xf numFmtId="4" fontId="5" fillId="91" borderId="389" applyNumberFormat="0" applyProtection="0">
      <alignment horizontal="left" vertical="center" indent="1"/>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8" fillId="90" borderId="386" applyNumberFormat="0" applyProtection="0">
      <alignment horizontal="left" vertical="center" indent="1"/>
    </xf>
    <xf numFmtId="4" fontId="95" fillId="44" borderId="386" applyNumberFormat="0" applyProtection="0">
      <alignment horizontal="right" vertical="center"/>
    </xf>
    <xf numFmtId="4" fontId="95" fillId="44" borderId="386" applyNumberFormat="0" applyProtection="0">
      <alignment horizontal="right" vertical="center"/>
    </xf>
    <xf numFmtId="4" fontId="63" fillId="36" borderId="387" applyNumberFormat="0" applyProtection="0">
      <alignment horizontal="right" vertical="center"/>
    </xf>
    <xf numFmtId="0" fontId="89" fillId="73" borderId="387" applyNumberFormat="0" applyAlignment="0" applyProtection="0"/>
    <xf numFmtId="4" fontId="63" fillId="34" borderId="387" applyNumberFormat="0" applyProtection="0">
      <alignment horizontal="right" vertical="center"/>
    </xf>
    <xf numFmtId="10" fontId="63" fillId="40" borderId="390" applyNumberFormat="0" applyBorder="0" applyAlignment="0" applyProtection="0"/>
    <xf numFmtId="0" fontId="94" fillId="78" borderId="398" applyNumberFormat="0" applyAlignment="0" applyProtection="0"/>
    <xf numFmtId="4" fontId="53" fillId="41" borderId="388" applyNumberFormat="0" applyProtection="0">
      <alignment vertical="center"/>
    </xf>
    <xf numFmtId="4" fontId="56" fillId="42" borderId="388" applyNumberFormat="0" applyProtection="0">
      <alignment vertical="center"/>
    </xf>
    <xf numFmtId="4" fontId="53" fillId="42" borderId="388" applyNumberFormat="0" applyProtection="0">
      <alignment horizontal="left" vertical="center" indent="1"/>
    </xf>
    <xf numFmtId="0" fontId="53" fillId="42" borderId="388" applyNumberFormat="0" applyProtection="0">
      <alignment horizontal="left" vertical="top" indent="1"/>
    </xf>
    <xf numFmtId="4" fontId="55" fillId="30"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4" fontId="55" fillId="37" borderId="388" applyNumberFormat="0" applyProtection="0">
      <alignment horizontal="right" vertical="center"/>
    </xf>
    <xf numFmtId="0" fontId="73" fillId="77" borderId="394" applyNumberFormat="0" applyAlignment="0" applyProtection="0"/>
    <xf numFmtId="4" fontId="63" fillId="41" borderId="387" applyNumberFormat="0" applyProtection="0">
      <alignment vertical="center"/>
    </xf>
    <xf numFmtId="4" fontId="60" fillId="46" borderId="388" applyNumberFormat="0" applyProtection="0">
      <alignment horizontal="right" vertical="center"/>
    </xf>
    <xf numFmtId="0" fontId="63" fillId="77" borderId="387" applyNumberFormat="0" applyProtection="0">
      <alignment horizontal="left" vertical="center" indent="1"/>
    </xf>
    <xf numFmtId="0" fontId="63" fillId="93" borderId="387"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63" fillId="93" borderId="387" applyNumberFormat="0" applyProtection="0">
      <alignment horizontal="left" vertical="center" indent="1"/>
    </xf>
    <xf numFmtId="0" fontId="63" fillId="94" borderId="387"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63" fillId="94" borderId="387" applyNumberFormat="0" applyProtection="0">
      <alignment horizontal="left" vertical="center" indent="1"/>
    </xf>
    <xf numFmtId="4" fontId="63" fillId="48" borderId="389" applyNumberFormat="0" applyProtection="0">
      <alignment horizontal="left" vertical="center" indent="1"/>
    </xf>
    <xf numFmtId="4" fontId="63" fillId="48" borderId="389" applyNumberFormat="0" applyProtection="0">
      <alignment horizontal="left" vertical="center" indent="1"/>
    </xf>
    <xf numFmtId="4" fontId="63" fillId="46" borderId="389" applyNumberFormat="0" applyProtection="0">
      <alignment horizontal="left" vertical="center" indent="1"/>
    </xf>
    <xf numFmtId="4" fontId="63" fillId="46" borderId="389" applyNumberFormat="0" applyProtection="0">
      <alignment horizontal="left" vertical="center" indent="1"/>
    </xf>
    <xf numFmtId="4" fontId="63" fillId="48" borderId="387" applyNumberFormat="0" applyProtection="0">
      <alignment horizontal="right" vertical="center"/>
    </xf>
    <xf numFmtId="4" fontId="63" fillId="48" borderId="387"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98" fillId="51" borderId="390" applyNumberFormat="0" applyProtection="0">
      <alignment horizontal="right" vertical="center"/>
    </xf>
    <xf numFmtId="4" fontId="5" fillId="91" borderId="389" applyNumberFormat="0" applyProtection="0">
      <alignment horizontal="left" vertical="center" indent="1"/>
    </xf>
    <xf numFmtId="0" fontId="73" fillId="77" borderId="394" applyNumberFormat="0" applyAlignment="0" applyProtection="0"/>
    <xf numFmtId="0" fontId="74" fillId="78" borderId="387" applyNumberFormat="0" applyAlignment="0" applyProtection="0"/>
    <xf numFmtId="4" fontId="5" fillId="91" borderId="389"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63" fillId="32" borderId="387" applyNumberFormat="0" applyProtection="0">
      <alignment horizontal="right" vertical="center"/>
    </xf>
    <xf numFmtId="4" fontId="63" fillId="32" borderId="387"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36" borderId="387"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63" fillId="34" borderId="387"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97" fillId="42" borderId="387" applyNumberFormat="0" applyProtection="0">
      <alignment vertical="center"/>
    </xf>
    <xf numFmtId="4" fontId="97" fillId="42" borderId="387"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0" fontId="94" fillId="78" borderId="398" applyNumberFormat="0" applyAlignment="0" applyProtection="0"/>
    <xf numFmtId="0" fontId="52" fillId="85" borderId="397" applyNumberForma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 fillId="72" borderId="396" applyNumberFormat="0" applyFont="0" applyAlignment="0" applyProtection="0"/>
    <xf numFmtId="10" fontId="63" fillId="40" borderId="390" applyNumberFormat="0" applyBorder="0" applyAlignment="0" applyProtection="0"/>
    <xf numFmtId="10" fontId="63" fillId="40" borderId="390" applyNumberFormat="0" applyBorder="0" applyAlignment="0" applyProtection="0"/>
    <xf numFmtId="10" fontId="63" fillId="40" borderId="390" applyNumberFormat="0" applyBorder="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5" fillId="72" borderId="396"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2" fillId="85" borderId="397" applyNumberFormat="0" applyAlignment="0" applyProtection="0"/>
    <xf numFmtId="0" fontId="94" fillId="78" borderId="398" applyNumberFormat="0" applyAlignment="0" applyProtection="0"/>
    <xf numFmtId="4" fontId="53" fillId="41" borderId="388"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53" fillId="42" borderId="388"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53" fillId="42" borderId="388" applyNumberFormat="0" applyProtection="0">
      <alignment horizontal="left" vertical="center" indent="1"/>
    </xf>
    <xf numFmtId="0" fontId="53" fillId="42"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30" borderId="388"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1" borderId="388"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5" borderId="388"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55" fillId="33" borderId="388"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4" borderId="388"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7" borderId="388"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6" borderId="388"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44" borderId="388"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32" borderId="388"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0" fontId="74" fillId="78" borderId="387" applyNumberFormat="0" applyAlignment="0" applyProtection="0"/>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102" fillId="52" borderId="389" applyNumberFormat="0" applyProtection="0">
      <alignment horizontal="left" vertical="center" indent="1"/>
    </xf>
    <xf numFmtId="4" fontId="102" fillId="52" borderId="389" applyNumberFormat="0" applyProtection="0">
      <alignment horizontal="left" vertical="center" indent="1"/>
    </xf>
    <xf numFmtId="4" fontId="60" fillId="46" borderId="388"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63" fillId="77" borderId="387" applyNumberFormat="0" applyProtection="0">
      <alignment horizontal="left" vertical="center" indent="1"/>
    </xf>
    <xf numFmtId="0" fontId="63" fillId="46" borderId="387"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63" fillId="46" borderId="387" applyNumberFormat="0" applyProtection="0">
      <alignment horizontal="left" vertical="center" indent="1"/>
    </xf>
    <xf numFmtId="0" fontId="64" fillId="91" borderId="391" applyBorder="0"/>
    <xf numFmtId="4" fontId="100" fillId="0" borderId="386" applyNumberFormat="0" applyProtection="0">
      <alignment vertical="center"/>
    </xf>
    <xf numFmtId="4" fontId="100" fillId="0" borderId="386"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5" fillId="0" borderId="390"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5" fillId="51" borderId="390" applyNumberFormat="0" applyProtection="0">
      <alignment horizontal="center" vertical="center" wrapTex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2" fillId="52" borderId="389" applyNumberFormat="0" applyProtection="0">
      <alignment horizontal="left" vertical="center" indent="1"/>
    </xf>
    <xf numFmtId="4" fontId="102" fillId="52" borderId="389" applyNumberFormat="0" applyProtection="0">
      <alignment horizontal="left" vertical="center" indent="1"/>
    </xf>
    <xf numFmtId="0" fontId="63" fillId="98" borderId="390"/>
    <xf numFmtId="0" fontId="100" fillId="0" borderId="386"/>
    <xf numFmtId="0" fontId="100" fillId="0" borderId="386"/>
    <xf numFmtId="0" fontId="63" fillId="98" borderId="390"/>
    <xf numFmtId="4" fontId="100" fillId="0" borderId="386" applyNumberFormat="0" applyProtection="0">
      <alignment horizontal="right" vertical="center"/>
    </xf>
    <xf numFmtId="4" fontId="100" fillId="0" borderId="386"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53" fillId="0" borderId="392" applyNumberFormat="0" applyFill="0" applyAlignment="0" applyProtection="0"/>
    <xf numFmtId="0" fontId="79" fillId="0" borderId="393" applyNumberFormat="0" applyFill="0" applyAlignment="0" applyProtection="0"/>
    <xf numFmtId="4" fontId="53" fillId="42" borderId="388" applyNumberFormat="0" applyProtection="0">
      <alignment horizontal="left" vertical="center" indent="1"/>
    </xf>
    <xf numFmtId="4" fontId="63" fillId="87" borderId="387" applyNumberFormat="0" applyProtection="0">
      <alignment horizontal="left" vertical="center" indent="1"/>
    </xf>
    <xf numFmtId="0" fontId="53" fillId="42" borderId="388" applyNumberFormat="0" applyProtection="0">
      <alignment horizontal="left" vertical="top" indent="1"/>
    </xf>
    <xf numFmtId="4" fontId="97" fillId="42" borderId="387" applyNumberFormat="0" applyProtection="0">
      <alignment vertical="center"/>
    </xf>
    <xf numFmtId="4" fontId="56" fillId="42" borderId="388" applyNumberFormat="0" applyProtection="0">
      <alignment vertical="center"/>
    </xf>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4" fontId="53" fillId="42" borderId="388" applyNumberFormat="0" applyProtection="0">
      <alignment horizontal="left" vertical="center" indent="1"/>
    </xf>
    <xf numFmtId="0" fontId="58" fillId="41" borderId="388" applyNumberFormat="0" applyProtection="0">
      <alignment horizontal="left" vertical="top" indent="1"/>
    </xf>
    <xf numFmtId="4" fontId="63" fillId="86" borderId="386" applyNumberFormat="0" applyProtection="0">
      <alignment horizontal="left" vertical="center" indent="1"/>
    </xf>
    <xf numFmtId="4" fontId="55" fillId="30" borderId="388" applyNumberFormat="0" applyProtection="0">
      <alignment horizontal="right" vertical="center"/>
    </xf>
    <xf numFmtId="4" fontId="95" fillId="30" borderId="386" applyNumberFormat="0" applyProtection="0">
      <alignment horizontal="right" vertical="center"/>
    </xf>
    <xf numFmtId="4" fontId="58" fillId="42" borderId="388" applyNumberFormat="0" applyProtection="0">
      <alignment vertical="center"/>
    </xf>
    <xf numFmtId="4" fontId="58" fillId="42" borderId="388" applyNumberFormat="0" applyProtection="0">
      <alignment vertical="center"/>
    </xf>
    <xf numFmtId="4" fontId="117" fillId="42" borderId="388" applyNumberFormat="0" applyProtection="0">
      <alignment vertical="center"/>
    </xf>
    <xf numFmtId="4" fontId="58" fillId="42" borderId="388" applyNumberFormat="0" applyProtection="0">
      <alignment horizontal="left" vertical="center" indent="1"/>
    </xf>
    <xf numFmtId="4" fontId="58" fillId="42" borderId="388" applyNumberFormat="0" applyProtection="0">
      <alignment horizontal="left" vertical="center" indent="1"/>
    </xf>
    <xf numFmtId="0" fontId="58" fillId="42" borderId="388" applyNumberFormat="0" applyProtection="0">
      <alignment horizontal="left" vertical="top" indent="1"/>
    </xf>
    <xf numFmtId="4" fontId="63" fillId="35" borderId="389" applyNumberFormat="0" applyProtection="0">
      <alignment horizontal="right" vertical="center"/>
    </xf>
    <xf numFmtId="4" fontId="95" fillId="0" borderId="390" applyNumberFormat="0" applyProtection="0">
      <alignment horizontal="left" vertical="center" indent="1"/>
    </xf>
    <xf numFmtId="4" fontId="95" fillId="35" borderId="386" applyNumberFormat="0" applyProtection="0">
      <alignment horizontal="right" vertical="center"/>
    </xf>
    <xf numFmtId="4" fontId="95" fillId="104" borderId="388" applyNumberFormat="0" applyProtection="0">
      <alignment horizontal="right" vertical="center"/>
    </xf>
    <xf numFmtId="4" fontId="95" fillId="105" borderId="388" applyNumberFormat="0" applyProtection="0">
      <alignment horizontal="right" vertical="center"/>
    </xf>
    <xf numFmtId="4" fontId="95" fillId="106" borderId="388" applyNumberFormat="0" applyProtection="0">
      <alignment horizontal="right" vertical="center"/>
    </xf>
    <xf numFmtId="4" fontId="95" fillId="100" borderId="388" applyNumberFormat="0" applyProtection="0">
      <alignment horizontal="right" vertical="center"/>
    </xf>
    <xf numFmtId="4" fontId="95" fillId="107" borderId="388" applyNumberFormat="0" applyProtection="0">
      <alignment horizontal="right" vertical="center"/>
    </xf>
    <xf numFmtId="4" fontId="95" fillId="108" borderId="388" applyNumberFormat="0" applyProtection="0">
      <alignment horizontal="right" vertical="center"/>
    </xf>
    <xf numFmtId="4" fontId="95" fillId="109" borderId="388" applyNumberFormat="0" applyProtection="0">
      <alignment horizontal="right" vertical="center"/>
    </xf>
    <xf numFmtId="4" fontId="95" fillId="110" borderId="388" applyNumberFormat="0" applyProtection="0">
      <alignment horizontal="right" vertical="center"/>
    </xf>
    <xf numFmtId="4" fontId="95" fillId="102" borderId="388" applyNumberFormat="0" applyProtection="0">
      <alignment horizontal="right" vertical="center"/>
    </xf>
    <xf numFmtId="4" fontId="55" fillId="34" borderId="388" applyNumberFormat="0" applyProtection="0">
      <alignment horizontal="right" vertical="center"/>
    </xf>
    <xf numFmtId="4" fontId="95" fillId="0" borderId="390" applyNumberFormat="0" applyProtection="0">
      <alignment horizontal="left" vertical="center" indent="1"/>
    </xf>
    <xf numFmtId="4" fontId="63" fillId="34" borderId="387"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55" fillId="37" borderId="388" applyNumberFormat="0" applyProtection="0">
      <alignment horizontal="right" vertical="center"/>
    </xf>
    <xf numFmtId="4" fontId="63" fillId="44" borderId="387" applyNumberFormat="0" applyProtection="0">
      <alignment horizontal="right" vertical="center"/>
    </xf>
    <xf numFmtId="4" fontId="55" fillId="44" borderId="388" applyNumberFormat="0" applyProtection="0">
      <alignment horizontal="right" vertical="center"/>
    </xf>
    <xf numFmtId="0" fontId="89" fillId="73" borderId="387" applyNumberFormat="0" applyAlignment="0" applyProtection="0"/>
    <xf numFmtId="4" fontId="53" fillId="41" borderId="388" applyNumberFormat="0" applyProtection="0">
      <alignment vertical="center"/>
    </xf>
    <xf numFmtId="0" fontId="64" fillId="0" borderId="389" applyNumberFormat="0" applyProtection="0">
      <alignment horizontal="left" vertical="center" indent="1"/>
    </xf>
    <xf numFmtId="0" fontId="64" fillId="0" borderId="389" applyNumberFormat="0" applyProtection="0">
      <alignment horizontal="left" vertical="center" indent="1"/>
    </xf>
    <xf numFmtId="0" fontId="63" fillId="47" borderId="388" applyNumberFormat="0" applyProtection="0">
      <alignment horizontal="left" vertical="top" indent="1"/>
    </xf>
    <xf numFmtId="0" fontId="64" fillId="0" borderId="390" applyNumberFormat="0" applyProtection="0">
      <alignment horizontal="left" vertical="center" indent="1"/>
    </xf>
    <xf numFmtId="0" fontId="64" fillId="0" borderId="390" applyNumberFormat="0" applyProtection="0">
      <alignment horizontal="left" vertical="center" indent="1"/>
    </xf>
    <xf numFmtId="0" fontId="63" fillId="43" borderId="388" applyNumberFormat="0" applyProtection="0">
      <alignment horizontal="left" vertical="top" indent="1"/>
    </xf>
    <xf numFmtId="0" fontId="64" fillId="0" borderId="390" applyNumberFormat="0" applyProtection="0">
      <alignment horizontal="left" vertical="center" indent="1"/>
    </xf>
    <xf numFmtId="0" fontId="63" fillId="49" borderId="388" applyNumberFormat="0" applyProtection="0">
      <alignment horizontal="left" vertical="top" indent="1"/>
    </xf>
    <xf numFmtId="0" fontId="64" fillId="0" borderId="390" applyNumberFormat="0" applyProtection="0">
      <alignment horizontal="left" vertical="center" indent="1"/>
    </xf>
    <xf numFmtId="0" fontId="63" fillId="50" borderId="388" applyNumberFormat="0" applyProtection="0">
      <alignment horizontal="left" vertical="top" indent="1"/>
    </xf>
    <xf numFmtId="4" fontId="95" fillId="40" borderId="388" applyNumberFormat="0" applyProtection="0">
      <alignment vertical="center"/>
    </xf>
    <xf numFmtId="4" fontId="96" fillId="40" borderId="388" applyNumberFormat="0" applyProtection="0">
      <alignment vertical="center"/>
    </xf>
    <xf numFmtId="4" fontId="95" fillId="40" borderId="388" applyNumberFormat="0" applyProtection="0">
      <alignment horizontal="left" vertical="center" indent="1"/>
    </xf>
    <xf numFmtId="0" fontId="95" fillId="40" borderId="388" applyNumberFormat="0" applyProtection="0">
      <alignment horizontal="left" vertical="top" indent="1"/>
    </xf>
    <xf numFmtId="4" fontId="96" fillId="50" borderId="388" applyNumberFormat="0" applyProtection="0">
      <alignment horizontal="right" vertical="center"/>
    </xf>
    <xf numFmtId="4" fontId="118" fillId="0" borderId="390" applyNumberFormat="0" applyProtection="0">
      <alignment horizontal="center" vertical="center" wrapText="1"/>
    </xf>
    <xf numFmtId="4" fontId="118" fillId="0" borderId="390" applyNumberFormat="0" applyProtection="0">
      <alignment horizontal="center" vertical="center" wrapText="1"/>
    </xf>
    <xf numFmtId="0" fontId="95" fillId="0" borderId="390" applyNumberFormat="0" applyProtection="0">
      <alignment horizontal="center" vertical="center" wrapText="1"/>
    </xf>
    <xf numFmtId="0" fontId="58" fillId="0" borderId="390" applyNumberFormat="0" applyProtection="0">
      <alignment horizontal="center" vertical="center" wrapText="1"/>
    </xf>
    <xf numFmtId="0" fontId="95" fillId="0" borderId="390" applyNumberFormat="0" applyProtection="0">
      <alignment horizontal="center" vertical="center" wrapText="1"/>
    </xf>
    <xf numFmtId="4" fontId="103" fillId="0" borderId="390" applyNumberFormat="0" applyProtection="0">
      <alignment horizontal="left" vertical="center" indent="1"/>
    </xf>
    <xf numFmtId="4" fontId="119" fillId="50" borderId="388" applyNumberFormat="0" applyProtection="0">
      <alignment horizontal="right" vertical="center"/>
    </xf>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0" fontId="89" fillId="73" borderId="387" applyNumberFormat="0" applyAlignment="0" applyProtection="0"/>
    <xf numFmtId="4" fontId="63" fillId="36" borderId="387" applyNumberFormat="0" applyProtection="0">
      <alignment horizontal="right" vertical="center"/>
    </xf>
    <xf numFmtId="4" fontId="95" fillId="44" borderId="386" applyNumberFormat="0" applyProtection="0">
      <alignment horizontal="right" vertical="center"/>
    </xf>
    <xf numFmtId="4" fontId="55" fillId="35" borderId="388" applyNumberFormat="0" applyProtection="0">
      <alignment horizontal="right" vertical="center"/>
    </xf>
    <xf numFmtId="4" fontId="95" fillId="92" borderId="386" applyNumberFormat="0" applyProtection="0">
      <alignment horizontal="left" vertical="center" indent="1"/>
    </xf>
    <xf numFmtId="4" fontId="99" fillId="93" borderId="386" applyNumberFormat="0" applyProtection="0">
      <alignment horizontal="left" vertical="center" indent="1"/>
    </xf>
    <xf numFmtId="0" fontId="5" fillId="96" borderId="390" applyNumberFormat="0">
      <protection locked="0"/>
    </xf>
    <xf numFmtId="0" fontId="5" fillId="96" borderId="390" applyNumberFormat="0">
      <protection locked="0"/>
    </xf>
    <xf numFmtId="0" fontId="95" fillId="48" borderId="388" applyNumberFormat="0" applyProtection="0">
      <alignment horizontal="left" vertical="top" indent="1"/>
    </xf>
    <xf numFmtId="0" fontId="63" fillId="98" borderId="390"/>
    <xf numFmtId="0" fontId="63" fillId="98" borderId="390"/>
    <xf numFmtId="0" fontId="63" fillId="72" borderId="387" applyNumberFormat="0" applyFont="0" applyAlignment="0" applyProtection="0"/>
    <xf numFmtId="0" fontId="63" fillId="72" borderId="387" applyNumberFormat="0" applyFont="0" applyAlignment="0" applyProtection="0"/>
    <xf numFmtId="0" fontId="5" fillId="72" borderId="396" applyNumberFormat="0" applyFont="0" applyAlignment="0" applyProtection="0"/>
    <xf numFmtId="0" fontId="5" fillId="72" borderId="396"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2" fillId="85" borderId="397" applyNumberFormat="0" applyAlignment="0" applyProtection="0"/>
    <xf numFmtId="0" fontId="52" fillId="85" borderId="397" applyNumberFormat="0" applyAlignment="0" applyProtection="0"/>
    <xf numFmtId="0" fontId="94" fillId="78" borderId="398" applyNumberFormat="0" applyAlignment="0" applyProtection="0"/>
    <xf numFmtId="0" fontId="94" fillId="78" borderId="398" applyNumberFormat="0" applyAlignment="0" applyProtection="0"/>
    <xf numFmtId="0" fontId="55" fillId="43" borderId="388" applyNumberFormat="0" applyProtection="0">
      <alignment horizontal="centerContinuous" vertical="top"/>
    </xf>
    <xf numFmtId="4" fontId="58" fillId="42" borderId="388" applyNumberFormat="0" applyProtection="0">
      <alignment vertical="center"/>
    </xf>
    <xf numFmtId="4" fontId="58" fillId="42" borderId="388" applyNumberFormat="0" applyProtection="0">
      <alignment vertical="center"/>
    </xf>
    <xf numFmtId="0" fontId="73" fillId="77" borderId="394" applyNumberFormat="0" applyAlignment="0" applyProtection="0"/>
    <xf numFmtId="0" fontId="74" fillId="78" borderId="387" applyNumberFormat="0" applyAlignment="0" applyProtection="0"/>
    <xf numFmtId="4" fontId="63" fillId="41" borderId="387"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56" fillId="42" borderId="388"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56" fillId="42" borderId="388" applyNumberFormat="0" applyProtection="0">
      <alignment vertical="center"/>
    </xf>
    <xf numFmtId="4" fontId="56" fillId="42" borderId="388" applyNumberFormat="0" applyProtection="0">
      <alignment vertical="center"/>
    </xf>
    <xf numFmtId="4" fontId="58" fillId="42" borderId="388" applyNumberFormat="0" applyProtection="0">
      <alignment horizontal="left" vertical="center" indent="1"/>
    </xf>
    <xf numFmtId="4" fontId="58" fillId="42" borderId="388"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0" fontId="53" fillId="42" borderId="388" applyNumberFormat="0" applyProtection="0">
      <alignment horizontal="left" vertical="top" indent="1"/>
    </xf>
    <xf numFmtId="0" fontId="53" fillId="42"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0" fontId="53" fillId="42" borderId="388" applyNumberFormat="0" applyProtection="0">
      <alignment horizontal="left" vertical="top" indent="1"/>
    </xf>
    <xf numFmtId="0" fontId="53" fillId="42" borderId="388" applyNumberFormat="0" applyProtection="0">
      <alignment horizontal="left" vertical="top"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30" borderId="388" applyNumberFormat="0" applyProtection="0">
      <alignment horizontal="right" vertical="center"/>
    </xf>
    <xf numFmtId="4" fontId="55" fillId="30" borderId="388"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0" borderId="388" applyNumberFormat="0" applyProtection="0">
      <alignment horizontal="right" vertical="center"/>
    </xf>
    <xf numFmtId="4" fontId="55" fillId="30" borderId="388" applyNumberFormat="0" applyProtection="0">
      <alignment horizontal="right" vertical="center"/>
    </xf>
    <xf numFmtId="4" fontId="55" fillId="31" borderId="388" applyNumberFormat="0" applyProtection="0">
      <alignment horizontal="right" vertical="center"/>
    </xf>
    <xf numFmtId="4" fontId="55" fillId="31" borderId="388"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1"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5" borderId="388"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55" fillId="35"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55" fillId="33" borderId="388"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3"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55" fillId="34" borderId="388"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4"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7" borderId="388"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7"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36" borderId="388"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36"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44" borderId="388"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44"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4" fontId="55" fillId="32" borderId="388" applyNumberFormat="0" applyProtection="0">
      <alignment horizontal="right" vertical="center"/>
    </xf>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4" fontId="63" fillId="32" borderId="387"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55" fillId="32" borderId="388" applyNumberFormat="0" applyProtection="0">
      <alignment horizontal="right" vertical="center"/>
    </xf>
    <xf numFmtId="4" fontId="55" fillId="32" borderId="388" applyNumberFormat="0" applyProtection="0">
      <alignment horizontal="right" vertical="center"/>
    </xf>
    <xf numFmtId="0" fontId="89" fillId="73" borderId="387" applyNumberFormat="0" applyAlignment="0" applyProtection="0"/>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95" fillId="0" borderId="390" applyNumberFormat="0" applyProtection="0">
      <alignment horizontal="right" vertical="center"/>
    </xf>
    <xf numFmtId="4" fontId="95" fillId="0" borderId="390"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55" fillId="48" borderId="388" applyNumberFormat="0" applyProtection="0">
      <alignment horizontal="right" vertical="center"/>
    </xf>
    <xf numFmtId="4" fontId="55" fillId="48" borderId="388" applyNumberFormat="0" applyProtection="0">
      <alignment horizontal="right" vertical="center"/>
    </xf>
    <xf numFmtId="4" fontId="63" fillId="46" borderId="389" applyNumberFormat="0" applyProtection="0">
      <alignment horizontal="left" vertical="center" indent="1"/>
    </xf>
    <xf numFmtId="4" fontId="63" fillId="46" borderId="389" applyNumberFormat="0" applyProtection="0">
      <alignment horizontal="left" vertical="center" indent="1"/>
    </xf>
    <xf numFmtId="4" fontId="63" fillId="48" borderId="389" applyNumberFormat="0" applyProtection="0">
      <alignment horizontal="left" vertical="center" indent="1"/>
    </xf>
    <xf numFmtId="4" fontId="63" fillId="48" borderId="389"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96" borderId="390" applyNumberFormat="0">
      <protection locked="0"/>
    </xf>
    <xf numFmtId="0" fontId="5" fillId="96" borderId="390" applyNumberFormat="0">
      <protection locked="0"/>
    </xf>
    <xf numFmtId="0" fontId="5" fillId="96" borderId="390" applyNumberFormat="0">
      <protection locked="0"/>
    </xf>
    <xf numFmtId="0" fontId="5" fillId="96" borderId="390" applyNumberFormat="0">
      <protection locked="0"/>
    </xf>
    <xf numFmtId="0" fontId="64" fillId="91" borderId="391" applyBorder="0"/>
    <xf numFmtId="4" fontId="55" fillId="40" borderId="388" applyNumberFormat="0" applyProtection="0">
      <alignment vertical="center"/>
    </xf>
    <xf numFmtId="4" fontId="55" fillId="40"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55" fillId="40" borderId="388" applyNumberFormat="0" applyProtection="0">
      <alignment vertical="center"/>
    </xf>
    <xf numFmtId="4" fontId="55" fillId="40" borderId="388" applyNumberFormat="0" applyProtection="0">
      <alignment vertical="center"/>
    </xf>
    <xf numFmtId="4" fontId="57" fillId="40" borderId="388" applyNumberFormat="0" applyProtection="0">
      <alignment vertical="center"/>
    </xf>
    <xf numFmtId="4" fontId="57" fillId="40" borderId="388"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57" fillId="40" borderId="388" applyNumberFormat="0" applyProtection="0">
      <alignment vertical="center"/>
    </xf>
    <xf numFmtId="4" fontId="57" fillId="40" borderId="388" applyNumberFormat="0" applyProtection="0">
      <alignment vertical="center"/>
    </xf>
    <xf numFmtId="4" fontId="55" fillId="40" borderId="388" applyNumberFormat="0" applyProtection="0">
      <alignment horizontal="left" vertical="center" indent="1"/>
    </xf>
    <xf numFmtId="4" fontId="55" fillId="40"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55" fillId="40" borderId="388" applyNumberFormat="0" applyProtection="0">
      <alignment horizontal="left" vertical="center" indent="1"/>
    </xf>
    <xf numFmtId="4" fontId="55" fillId="40" borderId="388" applyNumberFormat="0" applyProtection="0">
      <alignment horizontal="left" vertical="center" indent="1"/>
    </xf>
    <xf numFmtId="0" fontId="55" fillId="40" borderId="388" applyNumberFormat="0" applyProtection="0">
      <alignment horizontal="left" vertical="top" indent="1"/>
    </xf>
    <xf numFmtId="0" fontId="55" fillId="40"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55" fillId="40" borderId="388" applyNumberFormat="0" applyProtection="0">
      <alignment horizontal="left" vertical="top" indent="1"/>
    </xf>
    <xf numFmtId="0" fontId="55" fillId="40" borderId="388" applyNumberFormat="0" applyProtection="0">
      <alignment horizontal="left" vertical="top" indent="1"/>
    </xf>
    <xf numFmtId="4" fontId="55" fillId="46" borderId="388" applyNumberFormat="0" applyProtection="0">
      <alignment horizontal="right" vertical="center"/>
    </xf>
    <xf numFmtId="4" fontId="95" fillId="0" borderId="390" applyNumberFormat="0" applyProtection="0">
      <alignment horizontal="right" vertical="center"/>
    </xf>
    <xf numFmtId="4" fontId="95" fillId="0" borderId="390"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57" fillId="46" borderId="388" applyNumberFormat="0" applyProtection="0">
      <alignment horizontal="right" vertical="center"/>
    </xf>
    <xf numFmtId="4" fontId="57" fillId="46" borderId="388"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57" fillId="46" borderId="388" applyNumberFormat="0" applyProtection="0">
      <alignment horizontal="right" vertical="center"/>
    </xf>
    <xf numFmtId="4" fontId="57" fillId="46" borderId="388" applyNumberFormat="0" applyProtection="0">
      <alignment horizontal="right" vertical="center"/>
    </xf>
    <xf numFmtId="4" fontId="95" fillId="51" borderId="390" applyNumberFormat="0" applyProtection="0">
      <alignment horizontal="center" vertical="center" wrapText="1"/>
    </xf>
    <xf numFmtId="4" fontId="95" fillId="51" borderId="390" applyNumberFormat="0" applyProtection="0">
      <alignment horizontal="center" vertical="center" wrapTex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0" fontId="55" fillId="43" borderId="388" applyNumberFormat="0" applyProtection="0">
      <alignment horizontal="left" vertical="top" indent="1"/>
    </xf>
    <xf numFmtId="0" fontId="55" fillId="43" borderId="388" applyNumberFormat="0" applyProtection="0">
      <alignment horizontal="left" vertical="top" indent="1"/>
    </xf>
    <xf numFmtId="0" fontId="55" fillId="43" borderId="388" applyNumberFormat="0" applyProtection="0">
      <alignment horizontal="right" vertical="top"/>
    </xf>
    <xf numFmtId="0" fontId="55" fillId="43" borderId="388" applyNumberFormat="0" applyProtection="0">
      <alignment horizontal="right" vertical="top"/>
    </xf>
    <xf numFmtId="0" fontId="95" fillId="48" borderId="388" applyNumberFormat="0" applyProtection="0">
      <alignment horizontal="left" vertical="top" indent="1"/>
    </xf>
    <xf numFmtId="0" fontId="95" fillId="48" borderId="388" applyNumberFormat="0" applyProtection="0">
      <alignment horizontal="left" vertical="top" indent="1"/>
    </xf>
    <xf numFmtId="0" fontId="53" fillId="43" borderId="388" applyNumberFormat="0" applyProtection="0">
      <alignment horizontal="left" vertical="top" indent="1"/>
    </xf>
    <xf numFmtId="0" fontId="53" fillId="43" borderId="388" applyNumberFormat="0" applyProtection="0">
      <alignment horizontal="left" vertical="top" indent="1"/>
    </xf>
    <xf numFmtId="0" fontId="55" fillId="43" borderId="388" applyNumberFormat="0" applyProtection="0">
      <alignment horizontal="right" vertical="top"/>
    </xf>
    <xf numFmtId="0" fontId="55" fillId="43" borderId="388" applyNumberFormat="0" applyProtection="0">
      <alignment horizontal="right"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4" fontId="102" fillId="52" borderId="389" applyNumberFormat="0" applyProtection="0">
      <alignment horizontal="left" vertical="center" indent="1"/>
    </xf>
    <xf numFmtId="4" fontId="102" fillId="52" borderId="389" applyNumberFormat="0" applyProtection="0">
      <alignment horizontal="left" vertical="center" indent="1"/>
    </xf>
    <xf numFmtId="4" fontId="60" fillId="46" borderId="388" applyNumberFormat="0" applyProtection="0">
      <alignment horizontal="right" vertical="center"/>
    </xf>
    <xf numFmtId="4" fontId="60" fillId="46" borderId="388"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60" fillId="46" borderId="388" applyNumberFormat="0" applyProtection="0">
      <alignment horizontal="right" vertical="center"/>
    </xf>
    <xf numFmtId="4" fontId="60" fillId="46" borderId="388" applyNumberFormat="0" applyProtection="0">
      <alignment horizontal="right" vertical="center"/>
    </xf>
    <xf numFmtId="0" fontId="53" fillId="0" borderId="392" applyNumberFormat="0" applyFill="0" applyAlignment="0" applyProtection="0"/>
    <xf numFmtId="0" fontId="79" fillId="0" borderId="393" applyNumberFormat="0" applyFill="0" applyAlignment="0" applyProtection="0"/>
    <xf numFmtId="4" fontId="58" fillId="42" borderId="388" applyNumberFormat="0" applyProtection="0">
      <alignment vertical="center"/>
    </xf>
    <xf numFmtId="4" fontId="5" fillId="91" borderId="389" applyNumberFormat="0" applyProtection="0">
      <alignment horizontal="left" vertical="center" indent="1"/>
    </xf>
    <xf numFmtId="4" fontId="58" fillId="90" borderId="386" applyNumberFormat="0" applyProtection="0">
      <alignment horizontal="left" vertical="center" indent="1"/>
    </xf>
    <xf numFmtId="4" fontId="5" fillId="91" borderId="389" applyNumberFormat="0" applyProtection="0">
      <alignment horizontal="left" vertical="center" indent="1"/>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8" fillId="90" borderId="386" applyNumberFormat="0" applyProtection="0">
      <alignment horizontal="left" vertical="center" indent="1"/>
    </xf>
    <xf numFmtId="4" fontId="95" fillId="44" borderId="386" applyNumberFormat="0" applyProtection="0">
      <alignment horizontal="right" vertical="center"/>
    </xf>
    <xf numFmtId="4" fontId="95" fillId="44" borderId="386" applyNumberFormat="0" applyProtection="0">
      <alignment horizontal="right" vertical="center"/>
    </xf>
    <xf numFmtId="4" fontId="63" fillId="36" borderId="387" applyNumberFormat="0" applyProtection="0">
      <alignment horizontal="right" vertical="center"/>
    </xf>
    <xf numFmtId="4" fontId="63" fillId="34" borderId="387" applyNumberFormat="0" applyProtection="0">
      <alignment horizontal="right" vertical="center"/>
    </xf>
    <xf numFmtId="0" fontId="89" fillId="73" borderId="387" applyNumberFormat="0" applyAlignment="0" applyProtection="0"/>
    <xf numFmtId="10" fontId="63" fillId="40" borderId="390" applyNumberFormat="0" applyBorder="0" applyAlignment="0" applyProtection="0"/>
    <xf numFmtId="4" fontId="53" fillId="41" borderId="388" applyNumberFormat="0" applyProtection="0">
      <alignment vertical="center"/>
    </xf>
    <xf numFmtId="4" fontId="56" fillId="42" borderId="388" applyNumberFormat="0" applyProtection="0">
      <alignment vertical="center"/>
    </xf>
    <xf numFmtId="4" fontId="53" fillId="42" borderId="388" applyNumberFormat="0" applyProtection="0">
      <alignment horizontal="left" vertical="center" indent="1"/>
    </xf>
    <xf numFmtId="0" fontId="53" fillId="42" borderId="388" applyNumberFormat="0" applyProtection="0">
      <alignment horizontal="left" vertical="top" indent="1"/>
    </xf>
    <xf numFmtId="4" fontId="55" fillId="30"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0" fontId="73" fillId="77" borderId="394" applyNumberFormat="0" applyAlignment="0" applyProtection="0"/>
    <xf numFmtId="4" fontId="60" fillId="46" borderId="388" applyNumberFormat="0" applyProtection="0">
      <alignment horizontal="right" vertical="center"/>
    </xf>
    <xf numFmtId="0" fontId="63" fillId="77" borderId="387" applyNumberFormat="0" applyProtection="0">
      <alignment horizontal="left" vertical="center" indent="1"/>
    </xf>
    <xf numFmtId="0" fontId="63" fillId="93" borderId="387"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63" fillId="93" borderId="387" applyNumberFormat="0" applyProtection="0">
      <alignment horizontal="left" vertical="center" indent="1"/>
    </xf>
    <xf numFmtId="0" fontId="63" fillId="94" borderId="387"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63" fillId="94" borderId="387" applyNumberFormat="0" applyProtection="0">
      <alignment horizontal="left" vertical="center" indent="1"/>
    </xf>
    <xf numFmtId="4" fontId="63" fillId="48" borderId="389" applyNumberFormat="0" applyProtection="0">
      <alignment horizontal="left" vertical="center" indent="1"/>
    </xf>
    <xf numFmtId="4" fontId="63" fillId="48" borderId="389" applyNumberFormat="0" applyProtection="0">
      <alignment horizontal="left" vertical="center" indent="1"/>
    </xf>
    <xf numFmtId="4" fontId="63" fillId="46" borderId="389" applyNumberFormat="0" applyProtection="0">
      <alignment horizontal="left" vertical="center" indent="1"/>
    </xf>
    <xf numFmtId="4" fontId="63" fillId="46" borderId="389" applyNumberFormat="0" applyProtection="0">
      <alignment horizontal="left" vertical="center" indent="1"/>
    </xf>
    <xf numFmtId="4" fontId="63" fillId="48" borderId="387" applyNumberFormat="0" applyProtection="0">
      <alignment horizontal="right" vertical="center"/>
    </xf>
    <xf numFmtId="4" fontId="63" fillId="48" borderId="387"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98" fillId="51" borderId="390" applyNumberFormat="0" applyProtection="0">
      <alignment horizontal="right" vertical="center"/>
    </xf>
    <xf numFmtId="4" fontId="5" fillId="91" borderId="389" applyNumberFormat="0" applyProtection="0">
      <alignment horizontal="left" vertical="center" indent="1"/>
    </xf>
    <xf numFmtId="0" fontId="73" fillId="77" borderId="394" applyNumberFormat="0" applyAlignment="0" applyProtection="0"/>
    <xf numFmtId="0" fontId="74" fillId="78" borderId="387" applyNumberFormat="0" applyAlignment="0" applyProtection="0"/>
    <xf numFmtId="4" fontId="5" fillId="91" borderId="389"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63" fillId="32" borderId="387" applyNumberFormat="0" applyProtection="0">
      <alignment horizontal="right" vertical="center"/>
    </xf>
    <xf numFmtId="4" fontId="63" fillId="32" borderId="387"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36" borderId="387"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63" fillId="34" borderId="387"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97" fillId="42" borderId="387" applyNumberFormat="0" applyProtection="0">
      <alignment vertical="center"/>
    </xf>
    <xf numFmtId="4" fontId="97" fillId="42" borderId="387"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0" fontId="94" fillId="78" borderId="398" applyNumberFormat="0" applyAlignment="0" applyProtection="0"/>
    <xf numFmtId="0" fontId="52" fillId="85" borderId="397" applyNumberForma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 fillId="72" borderId="396" applyNumberFormat="0" applyFont="0" applyAlignment="0" applyProtection="0"/>
    <xf numFmtId="0" fontId="89" fillId="73" borderId="387" applyNumberFormat="0" applyAlignment="0" applyProtection="0"/>
    <xf numFmtId="10" fontId="63" fillId="40" borderId="390" applyNumberFormat="0" applyBorder="0" applyAlignment="0" applyProtection="0"/>
    <xf numFmtId="10" fontId="63" fillId="40" borderId="390" applyNumberFormat="0" applyBorder="0" applyAlignment="0" applyProtection="0"/>
    <xf numFmtId="10" fontId="63" fillId="40" borderId="390" applyNumberFormat="0" applyBorder="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5" fillId="72" borderId="396"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2" fillId="85" borderId="397" applyNumberFormat="0" applyAlignment="0" applyProtection="0"/>
    <xf numFmtId="0" fontId="94" fillId="78" borderId="398" applyNumberFormat="0" applyAlignment="0" applyProtection="0"/>
    <xf numFmtId="4" fontId="53" fillId="41" borderId="388"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53" fillId="42" borderId="388"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53" fillId="42" borderId="388" applyNumberFormat="0" applyProtection="0">
      <alignment horizontal="left" vertical="center" indent="1"/>
    </xf>
    <xf numFmtId="0" fontId="53" fillId="42"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30" borderId="388"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1" borderId="388"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5" borderId="388"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55" fillId="33" borderId="388"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4" borderId="388"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7" borderId="388"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6" borderId="388"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44" borderId="388"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32" borderId="388"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0" fontId="74" fillId="78" borderId="387" applyNumberFormat="0" applyAlignment="0" applyProtection="0"/>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102" fillId="52" borderId="389" applyNumberFormat="0" applyProtection="0">
      <alignment horizontal="left" vertical="center" indent="1"/>
    </xf>
    <xf numFmtId="4" fontId="102" fillId="52" borderId="389" applyNumberFormat="0" applyProtection="0">
      <alignment horizontal="left" vertical="center" indent="1"/>
    </xf>
    <xf numFmtId="4" fontId="60" fillId="46" borderId="388"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63" fillId="77" borderId="387" applyNumberFormat="0" applyProtection="0">
      <alignment horizontal="left" vertical="center" indent="1"/>
    </xf>
    <xf numFmtId="0" fontId="63" fillId="46" borderId="387"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63" fillId="46" borderId="387" applyNumberFormat="0" applyProtection="0">
      <alignment horizontal="left" vertical="center" indent="1"/>
    </xf>
    <xf numFmtId="0" fontId="64" fillId="91" borderId="391" applyBorder="0"/>
    <xf numFmtId="4" fontId="100" fillId="0" borderId="386" applyNumberFormat="0" applyProtection="0">
      <alignment vertical="center"/>
    </xf>
    <xf numFmtId="4" fontId="100" fillId="0" borderId="386"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5" fillId="0" borderId="390"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5" fillId="51" borderId="390" applyNumberFormat="0" applyProtection="0">
      <alignment horizontal="center" vertical="center" wrapTex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2" fillId="52" borderId="389" applyNumberFormat="0" applyProtection="0">
      <alignment horizontal="left" vertical="center" indent="1"/>
    </xf>
    <xf numFmtId="4" fontId="102" fillId="52" borderId="389" applyNumberFormat="0" applyProtection="0">
      <alignment horizontal="left" vertical="center" indent="1"/>
    </xf>
    <xf numFmtId="0" fontId="63" fillId="98" borderId="390"/>
    <xf numFmtId="0" fontId="100" fillId="0" borderId="386"/>
    <xf numFmtId="0" fontId="100" fillId="0" borderId="386"/>
    <xf numFmtId="0" fontId="63" fillId="98" borderId="390"/>
    <xf numFmtId="4" fontId="100" fillId="0" borderId="386" applyNumberFormat="0" applyProtection="0">
      <alignment horizontal="right" vertical="center"/>
    </xf>
    <xf numFmtId="4" fontId="100" fillId="0" borderId="386"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53" fillId="0" borderId="392" applyNumberFormat="0" applyFill="0" applyAlignment="0" applyProtection="0"/>
    <xf numFmtId="0" fontId="79" fillId="0" borderId="393" applyNumberFormat="0" applyFill="0" applyAlignment="0" applyProtection="0"/>
    <xf numFmtId="4" fontId="63" fillId="37" borderId="387" applyNumberFormat="0" applyProtection="0">
      <alignment horizontal="right" vertical="center"/>
    </xf>
    <xf numFmtId="4" fontId="63" fillId="30" borderId="387" applyNumberFormat="0" applyProtection="0">
      <alignment horizontal="right" vertical="center"/>
    </xf>
    <xf numFmtId="4" fontId="97" fillId="42" borderId="387" applyNumberFormat="0" applyProtection="0">
      <alignment vertical="center"/>
    </xf>
    <xf numFmtId="0" fontId="89" fillId="73" borderId="387" applyNumberFormat="0" applyAlignment="0" applyProtection="0"/>
    <xf numFmtId="0" fontId="89" fillId="73" borderId="387" applyNumberFormat="0" applyAlignment="0" applyProtection="0"/>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4" fontId="58" fillId="42" borderId="388" applyNumberFormat="0" applyProtection="0">
      <alignment vertical="center"/>
    </xf>
    <xf numFmtId="4" fontId="58" fillId="42" borderId="388" applyNumberFormat="0" applyProtection="0">
      <alignment vertical="center"/>
    </xf>
    <xf numFmtId="4" fontId="117" fillId="42" borderId="388" applyNumberFormat="0" applyProtection="0">
      <alignment vertical="center"/>
    </xf>
    <xf numFmtId="4" fontId="58" fillId="42" borderId="388" applyNumberFormat="0" applyProtection="0">
      <alignment horizontal="left" vertical="center" indent="1"/>
    </xf>
    <xf numFmtId="4" fontId="58" fillId="42" borderId="388" applyNumberFormat="0" applyProtection="0">
      <alignment horizontal="left" vertical="center" indent="1"/>
    </xf>
    <xf numFmtId="0" fontId="58" fillId="42" borderId="388" applyNumberFormat="0" applyProtection="0">
      <alignment horizontal="left" vertical="top" indent="1"/>
    </xf>
    <xf numFmtId="4" fontId="95" fillId="0" borderId="390" applyNumberFormat="0" applyProtection="0">
      <alignment horizontal="left" vertical="center" indent="1"/>
    </xf>
    <xf numFmtId="4" fontId="95" fillId="104" borderId="388" applyNumberFormat="0" applyProtection="0">
      <alignment horizontal="right" vertical="center"/>
    </xf>
    <xf numFmtId="4" fontId="95" fillId="105" borderId="388" applyNumberFormat="0" applyProtection="0">
      <alignment horizontal="right" vertical="center"/>
    </xf>
    <xf numFmtId="4" fontId="95" fillId="106" borderId="388" applyNumberFormat="0" applyProtection="0">
      <alignment horizontal="right" vertical="center"/>
    </xf>
    <xf numFmtId="4" fontId="95" fillId="100" borderId="388" applyNumberFormat="0" applyProtection="0">
      <alignment horizontal="right" vertical="center"/>
    </xf>
    <xf numFmtId="4" fontId="95" fillId="107" borderId="388" applyNumberFormat="0" applyProtection="0">
      <alignment horizontal="right" vertical="center"/>
    </xf>
    <xf numFmtId="4" fontId="95" fillId="108" borderId="388" applyNumberFormat="0" applyProtection="0">
      <alignment horizontal="right" vertical="center"/>
    </xf>
    <xf numFmtId="4" fontId="95" fillId="109" borderId="388" applyNumberFormat="0" applyProtection="0">
      <alignment horizontal="right" vertical="center"/>
    </xf>
    <xf numFmtId="4" fontId="95" fillId="110" borderId="388" applyNumberFormat="0" applyProtection="0">
      <alignment horizontal="right" vertical="center"/>
    </xf>
    <xf numFmtId="4" fontId="95" fillId="102" borderId="388" applyNumberFormat="0" applyProtection="0">
      <alignment horizontal="right" vertical="center"/>
    </xf>
    <xf numFmtId="4" fontId="95" fillId="0" borderId="390" applyNumberFormat="0" applyProtection="0">
      <alignment horizontal="left" vertical="center" indent="1"/>
    </xf>
    <xf numFmtId="0" fontId="64" fillId="0" borderId="389" applyNumberFormat="0" applyProtection="0">
      <alignment horizontal="left" vertical="center" indent="1"/>
    </xf>
    <xf numFmtId="0" fontId="64" fillId="0" borderId="389" applyNumberFormat="0" applyProtection="0">
      <alignment horizontal="left" vertical="center" indent="1"/>
    </xf>
    <xf numFmtId="0" fontId="63" fillId="47" borderId="388" applyNumberFormat="0" applyProtection="0">
      <alignment horizontal="left" vertical="top" indent="1"/>
    </xf>
    <xf numFmtId="0" fontId="64" fillId="0" borderId="390" applyNumberFormat="0" applyProtection="0">
      <alignment horizontal="left" vertical="center" indent="1"/>
    </xf>
    <xf numFmtId="0" fontId="64" fillId="0" borderId="390" applyNumberFormat="0" applyProtection="0">
      <alignment horizontal="left" vertical="center" indent="1"/>
    </xf>
    <xf numFmtId="0" fontId="63" fillId="43" borderId="388" applyNumberFormat="0" applyProtection="0">
      <alignment horizontal="left" vertical="top" indent="1"/>
    </xf>
    <xf numFmtId="0" fontId="64" fillId="0" borderId="390" applyNumberFormat="0" applyProtection="0">
      <alignment horizontal="left" vertical="center" indent="1"/>
    </xf>
    <xf numFmtId="0" fontId="63" fillId="49" borderId="388" applyNumberFormat="0" applyProtection="0">
      <alignment horizontal="left" vertical="top" indent="1"/>
    </xf>
    <xf numFmtId="0" fontId="64" fillId="0" borderId="390" applyNumberFormat="0" applyProtection="0">
      <alignment horizontal="left" vertical="center" indent="1"/>
    </xf>
    <xf numFmtId="0" fontId="63" fillId="50" borderId="388" applyNumberFormat="0" applyProtection="0">
      <alignment horizontal="left" vertical="top" indent="1"/>
    </xf>
    <xf numFmtId="4" fontId="95" fillId="40" borderId="388" applyNumberFormat="0" applyProtection="0">
      <alignment vertical="center"/>
    </xf>
    <xf numFmtId="4" fontId="96" fillId="40" borderId="388" applyNumberFormat="0" applyProtection="0">
      <alignment vertical="center"/>
    </xf>
    <xf numFmtId="4" fontId="95" fillId="40" borderId="388" applyNumberFormat="0" applyProtection="0">
      <alignment horizontal="left" vertical="center" indent="1"/>
    </xf>
    <xf numFmtId="0" fontId="95" fillId="40" borderId="388" applyNumberFormat="0" applyProtection="0">
      <alignment horizontal="left" vertical="top" indent="1"/>
    </xf>
    <xf numFmtId="4" fontId="96" fillId="50" borderId="388" applyNumberFormat="0" applyProtection="0">
      <alignment horizontal="right" vertical="center"/>
    </xf>
    <xf numFmtId="4" fontId="118" fillId="0" borderId="390" applyNumberFormat="0" applyProtection="0">
      <alignment horizontal="center" vertical="center" wrapText="1"/>
    </xf>
    <xf numFmtId="4" fontId="118" fillId="0" borderId="390" applyNumberFormat="0" applyProtection="0">
      <alignment horizontal="center" vertical="center" wrapText="1"/>
    </xf>
    <xf numFmtId="0" fontId="95" fillId="0" borderId="390" applyNumberFormat="0" applyProtection="0">
      <alignment horizontal="center" vertical="center" wrapText="1"/>
    </xf>
    <xf numFmtId="0" fontId="58" fillId="0" borderId="390" applyNumberFormat="0" applyProtection="0">
      <alignment horizontal="center" vertical="center" wrapText="1"/>
    </xf>
    <xf numFmtId="0" fontId="95" fillId="0" borderId="390" applyNumberFormat="0" applyProtection="0">
      <alignment horizontal="center" vertical="center" wrapText="1"/>
    </xf>
    <xf numFmtId="4" fontId="103" fillId="0" borderId="390" applyNumberFormat="0" applyProtection="0">
      <alignment horizontal="left" vertical="center" indent="1"/>
    </xf>
    <xf numFmtId="4" fontId="119" fillId="50" borderId="388" applyNumberFormat="0" applyProtection="0">
      <alignment horizontal="right" vertical="center"/>
    </xf>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4" fontId="58" fillId="42" borderId="388" applyNumberFormat="0" applyProtection="0">
      <alignment vertical="center"/>
    </xf>
    <xf numFmtId="4" fontId="95" fillId="92" borderId="386" applyNumberFormat="0" applyProtection="0">
      <alignment horizontal="left" vertical="center" indent="1"/>
    </xf>
    <xf numFmtId="4" fontId="99" fillId="93" borderId="386" applyNumberFormat="0" applyProtection="0">
      <alignment horizontal="left" vertical="center" indent="1"/>
    </xf>
    <xf numFmtId="0" fontId="5" fillId="96" borderId="390" applyNumberFormat="0">
      <protection locked="0"/>
    </xf>
    <xf numFmtId="0" fontId="5" fillId="96" borderId="390" applyNumberFormat="0">
      <protection locked="0"/>
    </xf>
    <xf numFmtId="0" fontId="95" fillId="48" borderId="388" applyNumberFormat="0" applyProtection="0">
      <alignment horizontal="left" vertical="top" indent="1"/>
    </xf>
    <xf numFmtId="0" fontId="63" fillId="98" borderId="390"/>
    <xf numFmtId="0" fontId="63" fillId="98" borderId="390"/>
    <xf numFmtId="4" fontId="63" fillId="42" borderId="387" applyNumberFormat="0" applyProtection="0">
      <alignment horizontal="left" vertical="center" indent="1"/>
    </xf>
    <xf numFmtId="4" fontId="63" fillId="42" borderId="387" applyNumberFormat="0" applyProtection="0">
      <alignment horizontal="left" vertical="center" indent="1"/>
    </xf>
    <xf numFmtId="0" fontId="63" fillId="72" borderId="387" applyNumberFormat="0" applyFont="0" applyAlignment="0" applyProtection="0"/>
    <xf numFmtId="4" fontId="55" fillId="32" borderId="388" applyNumberFormat="0" applyProtection="0">
      <alignment horizontal="right" vertical="center"/>
    </xf>
    <xf numFmtId="4" fontId="55" fillId="32" borderId="388"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55" fillId="32" borderId="388" applyNumberFormat="0" applyProtection="0">
      <alignment horizontal="right" vertical="center"/>
    </xf>
    <xf numFmtId="4" fontId="55" fillId="32" borderId="388" applyNumberFormat="0" applyProtection="0">
      <alignment horizontal="right" vertical="center"/>
    </xf>
    <xf numFmtId="4" fontId="58" fillId="90" borderId="386" applyNumberFormat="0" applyProtection="0">
      <alignment horizontal="left" vertical="center" indent="1"/>
    </xf>
    <xf numFmtId="4" fontId="58" fillId="90" borderId="386" applyNumberFormat="0" applyProtection="0">
      <alignment horizontal="left" vertical="center" indent="1"/>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95" fillId="0" borderId="390" applyNumberFormat="0" applyProtection="0">
      <alignment horizontal="right" vertical="center"/>
    </xf>
    <xf numFmtId="4" fontId="95" fillId="0" borderId="390"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55" fillId="48" borderId="388" applyNumberFormat="0" applyProtection="0">
      <alignment horizontal="right" vertical="center"/>
    </xf>
    <xf numFmtId="4" fontId="55" fillId="48" borderId="388" applyNumberFormat="0" applyProtection="0">
      <alignment horizontal="right" vertical="center"/>
    </xf>
    <xf numFmtId="4" fontId="63" fillId="46" borderId="389" applyNumberFormat="0" applyProtection="0">
      <alignment horizontal="left" vertical="center" indent="1"/>
    </xf>
    <xf numFmtId="4" fontId="63" fillId="46" borderId="389" applyNumberFormat="0" applyProtection="0">
      <alignment horizontal="left" vertical="center" indent="1"/>
    </xf>
    <xf numFmtId="4" fontId="63" fillId="48" borderId="389" applyNumberFormat="0" applyProtection="0">
      <alignment horizontal="left" vertical="center" indent="1"/>
    </xf>
    <xf numFmtId="4" fontId="63" fillId="48" borderId="389"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96" borderId="390" applyNumberFormat="0">
      <protection locked="0"/>
    </xf>
    <xf numFmtId="0" fontId="5" fillId="96" borderId="390" applyNumberFormat="0">
      <protection locked="0"/>
    </xf>
    <xf numFmtId="0" fontId="5" fillId="96" borderId="390" applyNumberFormat="0">
      <protection locked="0"/>
    </xf>
    <xf numFmtId="0" fontId="5" fillId="96" borderId="390" applyNumberFormat="0">
      <protection locked="0"/>
    </xf>
    <xf numFmtId="0" fontId="64" fillId="91" borderId="391" applyBorder="0"/>
    <xf numFmtId="4" fontId="55" fillId="40" borderId="388" applyNumberFormat="0" applyProtection="0">
      <alignment vertical="center"/>
    </xf>
    <xf numFmtId="4" fontId="55" fillId="40"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55" fillId="40" borderId="388" applyNumberFormat="0" applyProtection="0">
      <alignment vertical="center"/>
    </xf>
    <xf numFmtId="4" fontId="55" fillId="40" borderId="388" applyNumberFormat="0" applyProtection="0">
      <alignment vertical="center"/>
    </xf>
    <xf numFmtId="4" fontId="57" fillId="40" borderId="388" applyNumberFormat="0" applyProtection="0">
      <alignment vertical="center"/>
    </xf>
    <xf numFmtId="4" fontId="57" fillId="40" borderId="388"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57" fillId="40" borderId="388" applyNumberFormat="0" applyProtection="0">
      <alignment vertical="center"/>
    </xf>
    <xf numFmtId="4" fontId="57" fillId="40" borderId="388" applyNumberFormat="0" applyProtection="0">
      <alignment vertical="center"/>
    </xf>
    <xf numFmtId="4" fontId="55" fillId="40" borderId="388" applyNumberFormat="0" applyProtection="0">
      <alignment horizontal="left" vertical="center" indent="1"/>
    </xf>
    <xf numFmtId="4" fontId="55" fillId="40"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55" fillId="40" borderId="388" applyNumberFormat="0" applyProtection="0">
      <alignment horizontal="left" vertical="center" indent="1"/>
    </xf>
    <xf numFmtId="4" fontId="55" fillId="40" borderId="388" applyNumberFormat="0" applyProtection="0">
      <alignment horizontal="left" vertical="center" indent="1"/>
    </xf>
    <xf numFmtId="0" fontId="55" fillId="40" borderId="388" applyNumberFormat="0" applyProtection="0">
      <alignment horizontal="left" vertical="top" indent="1"/>
    </xf>
    <xf numFmtId="0" fontId="55" fillId="40"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55" fillId="40" borderId="388" applyNumberFormat="0" applyProtection="0">
      <alignment horizontal="left" vertical="top" indent="1"/>
    </xf>
    <xf numFmtId="0" fontId="55" fillId="40" borderId="388" applyNumberFormat="0" applyProtection="0">
      <alignment horizontal="left" vertical="top" indent="1"/>
    </xf>
    <xf numFmtId="4" fontId="55" fillId="46" borderId="388" applyNumberFormat="0" applyProtection="0">
      <alignment horizontal="right" vertical="center"/>
    </xf>
    <xf numFmtId="4" fontId="95" fillId="0" borderId="390" applyNumberFormat="0" applyProtection="0">
      <alignment horizontal="right" vertical="center"/>
    </xf>
    <xf numFmtId="4" fontId="95" fillId="0" borderId="390"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57" fillId="46" borderId="388" applyNumberFormat="0" applyProtection="0">
      <alignment horizontal="right" vertical="center"/>
    </xf>
    <xf numFmtId="4" fontId="57" fillId="46" borderId="388"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57" fillId="46" borderId="388" applyNumberFormat="0" applyProtection="0">
      <alignment horizontal="right" vertical="center"/>
    </xf>
    <xf numFmtId="4" fontId="57" fillId="46" borderId="388" applyNumberFormat="0" applyProtection="0">
      <alignment horizontal="right" vertical="center"/>
    </xf>
    <xf numFmtId="4" fontId="95" fillId="51" borderId="390" applyNumberFormat="0" applyProtection="0">
      <alignment horizontal="center" vertical="center" wrapText="1"/>
    </xf>
    <xf numFmtId="4" fontId="95" fillId="51" borderId="390" applyNumberFormat="0" applyProtection="0">
      <alignment horizontal="center" vertical="center" wrapTex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0" fontId="55" fillId="43" borderId="388" applyNumberFormat="0" applyProtection="0">
      <alignment horizontal="left" vertical="top" indent="1"/>
    </xf>
    <xf numFmtId="0" fontId="55" fillId="43" borderId="388" applyNumberFormat="0" applyProtection="0">
      <alignment horizontal="left" vertical="top" indent="1"/>
    </xf>
    <xf numFmtId="0" fontId="55" fillId="43" borderId="388" applyNumberFormat="0" applyProtection="0">
      <alignment horizontal="right" vertical="top"/>
    </xf>
    <xf numFmtId="0" fontId="55" fillId="43" borderId="388" applyNumberFormat="0" applyProtection="0">
      <alignment horizontal="right" vertical="top"/>
    </xf>
    <xf numFmtId="0" fontId="95" fillId="48" borderId="388" applyNumberFormat="0" applyProtection="0">
      <alignment horizontal="left" vertical="top" indent="1"/>
    </xf>
    <xf numFmtId="0" fontId="95" fillId="48" borderId="388" applyNumberFormat="0" applyProtection="0">
      <alignment horizontal="left" vertical="top" indent="1"/>
    </xf>
    <xf numFmtId="0" fontId="53" fillId="43" borderId="388" applyNumberFormat="0" applyProtection="0">
      <alignment horizontal="left" vertical="top" indent="1"/>
    </xf>
    <xf numFmtId="0" fontId="53" fillId="43" borderId="388" applyNumberFormat="0" applyProtection="0">
      <alignment horizontal="left" vertical="top" indent="1"/>
    </xf>
    <xf numFmtId="0" fontId="55" fillId="43" borderId="388" applyNumberFormat="0" applyProtection="0">
      <alignment horizontal="right" vertical="top"/>
    </xf>
    <xf numFmtId="0" fontId="55" fillId="43" borderId="388" applyNumberFormat="0" applyProtection="0">
      <alignment horizontal="right"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2" fillId="52" borderId="389" applyNumberFormat="0" applyProtection="0">
      <alignment horizontal="left" vertical="center" indent="1"/>
    </xf>
    <xf numFmtId="4" fontId="102" fillId="52" borderId="389" applyNumberFormat="0" applyProtection="0">
      <alignment horizontal="left" vertical="center" indent="1"/>
    </xf>
    <xf numFmtId="0" fontId="100" fillId="0" borderId="386"/>
    <xf numFmtId="0" fontId="100" fillId="0" borderId="386"/>
    <xf numFmtId="0" fontId="100" fillId="0" borderId="386"/>
    <xf numFmtId="0" fontId="100" fillId="0" borderId="386"/>
    <xf numFmtId="4" fontId="60" fillId="46" borderId="388" applyNumberFormat="0" applyProtection="0">
      <alignment horizontal="right" vertical="center"/>
    </xf>
    <xf numFmtId="4" fontId="60" fillId="46" borderId="388" applyNumberFormat="0" applyProtection="0">
      <alignment horizontal="right" vertical="center"/>
    </xf>
    <xf numFmtId="4" fontId="100" fillId="0" borderId="386" applyNumberFormat="0" applyProtection="0">
      <alignment horizontal="right" vertical="center"/>
    </xf>
    <xf numFmtId="4" fontId="100" fillId="0" borderId="386" applyNumberFormat="0" applyProtection="0">
      <alignment horizontal="right" vertical="center"/>
    </xf>
    <xf numFmtId="4" fontId="100" fillId="0" borderId="386" applyNumberFormat="0" applyProtection="0">
      <alignment horizontal="right" vertical="center"/>
    </xf>
    <xf numFmtId="4" fontId="100" fillId="0" borderId="386"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60" fillId="46" borderId="388" applyNumberFormat="0" applyProtection="0">
      <alignment horizontal="right" vertical="center"/>
    </xf>
    <xf numFmtId="4" fontId="60" fillId="46" borderId="388" applyNumberFormat="0" applyProtection="0">
      <alignment horizontal="right" vertical="center"/>
    </xf>
    <xf numFmtId="0" fontId="53" fillId="0" borderId="392" applyNumberFormat="0" applyFill="0" applyAlignment="0" applyProtection="0"/>
    <xf numFmtId="0" fontId="79" fillId="0" borderId="393" applyNumberFormat="0" applyFill="0" applyAlignment="0" applyProtection="0"/>
    <xf numFmtId="4" fontId="5" fillId="91" borderId="389" applyNumberFormat="0" applyProtection="0">
      <alignment horizontal="left" vertical="center" indent="1"/>
    </xf>
    <xf numFmtId="4" fontId="58" fillId="90" borderId="386" applyNumberFormat="0" applyProtection="0">
      <alignment horizontal="left" vertical="center" indent="1"/>
    </xf>
    <xf numFmtId="4" fontId="5" fillId="91" borderId="389" applyNumberFormat="0" applyProtection="0">
      <alignment horizontal="left" vertical="center" indent="1"/>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8" fillId="90" borderId="386" applyNumberFormat="0" applyProtection="0">
      <alignment horizontal="left" vertical="center" indent="1"/>
    </xf>
    <xf numFmtId="4" fontId="95" fillId="44" borderId="386" applyNumberFormat="0" applyProtection="0">
      <alignment horizontal="right" vertical="center"/>
    </xf>
    <xf numFmtId="4" fontId="95" fillId="44" borderId="386" applyNumberFormat="0" applyProtection="0">
      <alignment horizontal="right" vertical="center"/>
    </xf>
    <xf numFmtId="4" fontId="63" fillId="36" borderId="387" applyNumberFormat="0" applyProtection="0">
      <alignment horizontal="right" vertical="center"/>
    </xf>
    <xf numFmtId="4" fontId="63" fillId="34" borderId="387" applyNumberFormat="0" applyProtection="0">
      <alignment horizontal="right" vertical="center"/>
    </xf>
    <xf numFmtId="10" fontId="63" fillId="40" borderId="390" applyNumberFormat="0" applyBorder="0" applyAlignment="0" applyProtection="0"/>
    <xf numFmtId="4" fontId="53" fillId="41" borderId="388" applyNumberFormat="0" applyProtection="0">
      <alignment vertical="center"/>
    </xf>
    <xf numFmtId="4" fontId="56" fillId="42" borderId="388" applyNumberFormat="0" applyProtection="0">
      <alignment vertical="center"/>
    </xf>
    <xf numFmtId="4" fontId="53" fillId="42" borderId="388" applyNumberFormat="0" applyProtection="0">
      <alignment horizontal="left" vertical="center" indent="1"/>
    </xf>
    <xf numFmtId="0" fontId="53" fillId="42" borderId="388" applyNumberFormat="0" applyProtection="0">
      <alignment horizontal="left" vertical="top" indent="1"/>
    </xf>
    <xf numFmtId="4" fontId="55" fillId="30"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0" fontId="73" fillId="77" borderId="394" applyNumberFormat="0" applyAlignment="0" applyProtection="0"/>
    <xf numFmtId="4" fontId="60" fillId="46" borderId="388" applyNumberFormat="0" applyProtection="0">
      <alignment horizontal="right" vertical="center"/>
    </xf>
    <xf numFmtId="0" fontId="63" fillId="77" borderId="387" applyNumberFormat="0" applyProtection="0">
      <alignment horizontal="left" vertical="center" indent="1"/>
    </xf>
    <xf numFmtId="0" fontId="63" fillId="93" borderId="387"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63" fillId="93" borderId="387" applyNumberFormat="0" applyProtection="0">
      <alignment horizontal="left" vertical="center" indent="1"/>
    </xf>
    <xf numFmtId="0" fontId="63" fillId="94" borderId="387"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63" fillId="94" borderId="387" applyNumberFormat="0" applyProtection="0">
      <alignment horizontal="left" vertical="center" indent="1"/>
    </xf>
    <xf numFmtId="4" fontId="63" fillId="48" borderId="389" applyNumberFormat="0" applyProtection="0">
      <alignment horizontal="left" vertical="center" indent="1"/>
    </xf>
    <xf numFmtId="4" fontId="63" fillId="48" borderId="389" applyNumberFormat="0" applyProtection="0">
      <alignment horizontal="left" vertical="center" indent="1"/>
    </xf>
    <xf numFmtId="4" fontId="63" fillId="46" borderId="389" applyNumberFormat="0" applyProtection="0">
      <alignment horizontal="left" vertical="center" indent="1"/>
    </xf>
    <xf numFmtId="4" fontId="63" fillId="46" borderId="389" applyNumberFormat="0" applyProtection="0">
      <alignment horizontal="left" vertical="center" indent="1"/>
    </xf>
    <xf numFmtId="4" fontId="63" fillId="48" borderId="387" applyNumberFormat="0" applyProtection="0">
      <alignment horizontal="right" vertical="center"/>
    </xf>
    <xf numFmtId="4" fontId="63" fillId="48" borderId="387"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98" fillId="51" borderId="390" applyNumberFormat="0" applyProtection="0">
      <alignment horizontal="right" vertical="center"/>
    </xf>
    <xf numFmtId="4" fontId="5" fillId="91" borderId="389" applyNumberFormat="0" applyProtection="0">
      <alignment horizontal="left" vertical="center" indent="1"/>
    </xf>
    <xf numFmtId="0" fontId="73" fillId="77" borderId="394" applyNumberFormat="0" applyAlignment="0" applyProtection="0"/>
    <xf numFmtId="0" fontId="74" fillId="78" borderId="387" applyNumberFormat="0" applyAlignment="0" applyProtection="0"/>
    <xf numFmtId="4" fontId="5" fillId="91" borderId="389"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63" fillId="32" borderId="387" applyNumberFormat="0" applyProtection="0">
      <alignment horizontal="right" vertical="center"/>
    </xf>
    <xf numFmtId="4" fontId="63" fillId="32" borderId="387"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36" borderId="387"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63" fillId="34" borderId="387"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97" fillId="42" borderId="387" applyNumberFormat="0" applyProtection="0">
      <alignment vertical="center"/>
    </xf>
    <xf numFmtId="4" fontId="97" fillId="42" borderId="387"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0" fontId="94" fillId="78" borderId="398" applyNumberFormat="0" applyAlignment="0" applyProtection="0"/>
    <xf numFmtId="0" fontId="52" fillId="85" borderId="397" applyNumberForma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 fillId="72" borderId="396" applyNumberFormat="0" applyFont="0" applyAlignment="0" applyProtection="0"/>
    <xf numFmtId="10" fontId="63" fillId="40" borderId="390" applyNumberFormat="0" applyBorder="0" applyAlignment="0" applyProtection="0"/>
    <xf numFmtId="10" fontId="63" fillId="40" borderId="390" applyNumberFormat="0" applyBorder="0" applyAlignment="0" applyProtection="0"/>
    <xf numFmtId="10" fontId="63" fillId="40" borderId="390" applyNumberFormat="0" applyBorder="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5" fillId="72" borderId="396"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2" fillId="85" borderId="397" applyNumberFormat="0" applyAlignment="0" applyProtection="0"/>
    <xf numFmtId="0" fontId="94" fillId="78" borderId="398" applyNumberFormat="0" applyAlignment="0" applyProtection="0"/>
    <xf numFmtId="4" fontId="53" fillId="41" borderId="388"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53" fillId="42" borderId="388"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53" fillId="42" borderId="388" applyNumberFormat="0" applyProtection="0">
      <alignment horizontal="left" vertical="center" indent="1"/>
    </xf>
    <xf numFmtId="0" fontId="53" fillId="42"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30" borderId="388"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1" borderId="388"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5" borderId="388"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55" fillId="33" borderId="388"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4" borderId="388"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7" borderId="388"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6" borderId="388"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44" borderId="388"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32" borderId="388"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0" fontId="74" fillId="78" borderId="387" applyNumberFormat="0" applyAlignment="0" applyProtection="0"/>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102" fillId="52" borderId="389" applyNumberFormat="0" applyProtection="0">
      <alignment horizontal="left" vertical="center" indent="1"/>
    </xf>
    <xf numFmtId="4" fontId="102" fillId="52" borderId="389" applyNumberFormat="0" applyProtection="0">
      <alignment horizontal="left" vertical="center" indent="1"/>
    </xf>
    <xf numFmtId="4" fontId="60" fillId="46" borderId="388"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63" fillId="77" borderId="387" applyNumberFormat="0" applyProtection="0">
      <alignment horizontal="left" vertical="center" indent="1"/>
    </xf>
    <xf numFmtId="0" fontId="63" fillId="46" borderId="387"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63" fillId="46" borderId="387" applyNumberFormat="0" applyProtection="0">
      <alignment horizontal="left" vertical="center" indent="1"/>
    </xf>
    <xf numFmtId="0" fontId="64" fillId="91" borderId="391" applyBorder="0"/>
    <xf numFmtId="4" fontId="100" fillId="0" borderId="386" applyNumberFormat="0" applyProtection="0">
      <alignment vertical="center"/>
    </xf>
    <xf numFmtId="4" fontId="100" fillId="0" borderId="386"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5" fillId="0" borderId="390"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5" fillId="51" borderId="390" applyNumberFormat="0" applyProtection="0">
      <alignment horizontal="center" vertical="center" wrapTex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2" fillId="52" borderId="389" applyNumberFormat="0" applyProtection="0">
      <alignment horizontal="left" vertical="center" indent="1"/>
    </xf>
    <xf numFmtId="4" fontId="102" fillId="52" borderId="389" applyNumberFormat="0" applyProtection="0">
      <alignment horizontal="left" vertical="center" indent="1"/>
    </xf>
    <xf numFmtId="0" fontId="63" fillId="98" borderId="390"/>
    <xf numFmtId="0" fontId="100" fillId="0" borderId="386"/>
    <xf numFmtId="0" fontId="100" fillId="0" borderId="386"/>
    <xf numFmtId="0" fontId="63" fillId="98" borderId="390"/>
    <xf numFmtId="4" fontId="100" fillId="0" borderId="386" applyNumberFormat="0" applyProtection="0">
      <alignment horizontal="right" vertical="center"/>
    </xf>
    <xf numFmtId="4" fontId="100" fillId="0" borderId="386"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53" fillId="0" borderId="392" applyNumberFormat="0" applyFill="0" applyAlignment="0" applyProtection="0"/>
    <xf numFmtId="0" fontId="79" fillId="0" borderId="393" applyNumberFormat="0" applyFill="0" applyAlignment="0" applyProtection="0"/>
    <xf numFmtId="4" fontId="53" fillId="42" borderId="388" applyNumberFormat="0" applyProtection="0">
      <alignment horizontal="left" vertical="center" indent="1"/>
    </xf>
    <xf numFmtId="0" fontId="52" fillId="85" borderId="397" applyNumberFormat="0" applyAlignment="0" applyProtection="0"/>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4" fontId="58" fillId="42" borderId="388" applyNumberFormat="0" applyProtection="0">
      <alignment vertical="center"/>
    </xf>
    <xf numFmtId="4" fontId="58" fillId="42" borderId="388" applyNumberFormat="0" applyProtection="0">
      <alignment vertical="center"/>
    </xf>
    <xf numFmtId="4" fontId="117" fillId="42" borderId="388" applyNumberFormat="0" applyProtection="0">
      <alignment vertical="center"/>
    </xf>
    <xf numFmtId="4" fontId="58" fillId="42" borderId="388" applyNumberFormat="0" applyProtection="0">
      <alignment horizontal="left" vertical="center" indent="1"/>
    </xf>
    <xf numFmtId="4" fontId="58" fillId="42" borderId="388" applyNumberFormat="0" applyProtection="0">
      <alignment horizontal="left" vertical="center" indent="1"/>
    </xf>
    <xf numFmtId="0" fontId="58" fillId="42" borderId="388" applyNumberFormat="0" applyProtection="0">
      <alignment horizontal="left" vertical="top" indent="1"/>
    </xf>
    <xf numFmtId="4" fontId="95" fillId="0" borderId="390" applyNumberFormat="0" applyProtection="0">
      <alignment horizontal="left" vertical="center" indent="1"/>
    </xf>
    <xf numFmtId="4" fontId="95" fillId="104" borderId="388" applyNumberFormat="0" applyProtection="0">
      <alignment horizontal="right" vertical="center"/>
    </xf>
    <xf numFmtId="4" fontId="95" fillId="105" borderId="388" applyNumberFormat="0" applyProtection="0">
      <alignment horizontal="right" vertical="center"/>
    </xf>
    <xf numFmtId="4" fontId="95" fillId="106" borderId="388" applyNumberFormat="0" applyProtection="0">
      <alignment horizontal="right" vertical="center"/>
    </xf>
    <xf numFmtId="4" fontId="95" fillId="100" borderId="388" applyNumberFormat="0" applyProtection="0">
      <alignment horizontal="right" vertical="center"/>
    </xf>
    <xf numFmtId="4" fontId="95" fillId="107" borderId="388" applyNumberFormat="0" applyProtection="0">
      <alignment horizontal="right" vertical="center"/>
    </xf>
    <xf numFmtId="4" fontId="95" fillId="108" borderId="388" applyNumberFormat="0" applyProtection="0">
      <alignment horizontal="right" vertical="center"/>
    </xf>
    <xf numFmtId="4" fontId="95" fillId="109" borderId="388" applyNumberFormat="0" applyProtection="0">
      <alignment horizontal="right" vertical="center"/>
    </xf>
    <xf numFmtId="4" fontId="95" fillId="110" borderId="388" applyNumberFormat="0" applyProtection="0">
      <alignment horizontal="right" vertical="center"/>
    </xf>
    <xf numFmtId="4" fontId="95" fillId="102" borderId="388" applyNumberFormat="0" applyProtection="0">
      <alignment horizontal="right" vertical="center"/>
    </xf>
    <xf numFmtId="4" fontId="95" fillId="0" borderId="390" applyNumberFormat="0" applyProtection="0">
      <alignment horizontal="left" vertical="center" indent="1"/>
    </xf>
    <xf numFmtId="0" fontId="64" fillId="0" borderId="389" applyNumberFormat="0" applyProtection="0">
      <alignment horizontal="left" vertical="center" indent="1"/>
    </xf>
    <xf numFmtId="0" fontId="64" fillId="0" borderId="389" applyNumberFormat="0" applyProtection="0">
      <alignment horizontal="left" vertical="center" indent="1"/>
    </xf>
    <xf numFmtId="0" fontId="63" fillId="47" borderId="388" applyNumberFormat="0" applyProtection="0">
      <alignment horizontal="left" vertical="top" indent="1"/>
    </xf>
    <xf numFmtId="0" fontId="64" fillId="0" borderId="390" applyNumberFormat="0" applyProtection="0">
      <alignment horizontal="left" vertical="center" indent="1"/>
    </xf>
    <xf numFmtId="0" fontId="64" fillId="0" borderId="390" applyNumberFormat="0" applyProtection="0">
      <alignment horizontal="left" vertical="center" indent="1"/>
    </xf>
    <xf numFmtId="0" fontId="63" fillId="43" borderId="388" applyNumberFormat="0" applyProtection="0">
      <alignment horizontal="left" vertical="top" indent="1"/>
    </xf>
    <xf numFmtId="0" fontId="64" fillId="0" borderId="390" applyNumberFormat="0" applyProtection="0">
      <alignment horizontal="left" vertical="center" indent="1"/>
    </xf>
    <xf numFmtId="0" fontId="63" fillId="49" borderId="388" applyNumberFormat="0" applyProtection="0">
      <alignment horizontal="left" vertical="top" indent="1"/>
    </xf>
    <xf numFmtId="0" fontId="64" fillId="0" borderId="390" applyNumberFormat="0" applyProtection="0">
      <alignment horizontal="left" vertical="center" indent="1"/>
    </xf>
    <xf numFmtId="0" fontId="63" fillId="50" borderId="388" applyNumberFormat="0" applyProtection="0">
      <alignment horizontal="left" vertical="top" indent="1"/>
    </xf>
    <xf numFmtId="4" fontId="95" fillId="40" borderId="388" applyNumberFormat="0" applyProtection="0">
      <alignment vertical="center"/>
    </xf>
    <xf numFmtId="4" fontId="96" fillId="40" borderId="388" applyNumberFormat="0" applyProtection="0">
      <alignment vertical="center"/>
    </xf>
    <xf numFmtId="4" fontId="95" fillId="40" borderId="388" applyNumberFormat="0" applyProtection="0">
      <alignment horizontal="left" vertical="center" indent="1"/>
    </xf>
    <xf numFmtId="0" fontId="95" fillId="40" borderId="388" applyNumberFormat="0" applyProtection="0">
      <alignment horizontal="left" vertical="top" indent="1"/>
    </xf>
    <xf numFmtId="4" fontId="96" fillId="50" borderId="388" applyNumberFormat="0" applyProtection="0">
      <alignment horizontal="right" vertical="center"/>
    </xf>
    <xf numFmtId="4" fontId="118" fillId="0" borderId="390" applyNumberFormat="0" applyProtection="0">
      <alignment horizontal="center" vertical="center" wrapText="1"/>
    </xf>
    <xf numFmtId="4" fontId="118" fillId="0" borderId="390" applyNumberFormat="0" applyProtection="0">
      <alignment horizontal="center" vertical="center" wrapText="1"/>
    </xf>
    <xf numFmtId="0" fontId="95" fillId="0" borderId="390" applyNumberFormat="0" applyProtection="0">
      <alignment horizontal="center" vertical="center" wrapText="1"/>
    </xf>
    <xf numFmtId="0" fontId="58" fillId="0" borderId="390" applyNumberFormat="0" applyProtection="0">
      <alignment horizontal="center" vertical="center" wrapText="1"/>
    </xf>
    <xf numFmtId="0" fontId="95" fillId="0" borderId="390" applyNumberFormat="0" applyProtection="0">
      <alignment horizontal="center" vertical="center" wrapText="1"/>
    </xf>
    <xf numFmtId="4" fontId="103" fillId="0" borderId="390" applyNumberFormat="0" applyProtection="0">
      <alignment horizontal="left" vertical="center" indent="1"/>
    </xf>
    <xf numFmtId="4" fontId="119" fillId="50" borderId="388" applyNumberFormat="0" applyProtection="0">
      <alignment horizontal="right" vertical="center"/>
    </xf>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4" fontId="95" fillId="92" borderId="386" applyNumberFormat="0" applyProtection="0">
      <alignment horizontal="left" vertical="center" indent="1"/>
    </xf>
    <xf numFmtId="4" fontId="99" fillId="93" borderId="386" applyNumberFormat="0" applyProtection="0">
      <alignment horizontal="left" vertical="center" indent="1"/>
    </xf>
    <xf numFmtId="0" fontId="5" fillId="96" borderId="390" applyNumberFormat="0">
      <protection locked="0"/>
    </xf>
    <xf numFmtId="0" fontId="5" fillId="96" borderId="390" applyNumberFormat="0">
      <protection locked="0"/>
    </xf>
    <xf numFmtId="0" fontId="95" fillId="48" borderId="388" applyNumberFormat="0" applyProtection="0">
      <alignment horizontal="left" vertical="top" indent="1"/>
    </xf>
    <xf numFmtId="0" fontId="63" fillId="98" borderId="390"/>
    <xf numFmtId="0" fontId="63" fillId="98" borderId="390"/>
    <xf numFmtId="4" fontId="63" fillId="30" borderId="387"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0" borderId="388" applyNumberFormat="0" applyProtection="0">
      <alignment horizontal="right" vertical="center"/>
    </xf>
    <xf numFmtId="4" fontId="55" fillId="30" borderId="388" applyNumberFormat="0" applyProtection="0">
      <alignment horizontal="right" vertical="center"/>
    </xf>
    <xf numFmtId="4" fontId="55" fillId="31" borderId="388" applyNumberFormat="0" applyProtection="0">
      <alignment horizontal="right" vertical="center"/>
    </xf>
    <xf numFmtId="4" fontId="55" fillId="31" borderId="388"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1"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5" borderId="388"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55" fillId="35"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55" fillId="33" borderId="388"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3"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55" fillId="34" borderId="388"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4"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7" borderId="388"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7"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36" borderId="388"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36"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44" borderId="388"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44"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4" fontId="55" fillId="32" borderId="388"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55" fillId="32" borderId="388" applyNumberFormat="0" applyProtection="0">
      <alignment horizontal="right" vertical="center"/>
    </xf>
    <xf numFmtId="4" fontId="55" fillId="32" borderId="388" applyNumberFormat="0" applyProtection="0">
      <alignment horizontal="right" vertical="center"/>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95" fillId="0" borderId="390" applyNumberFormat="0" applyProtection="0">
      <alignment horizontal="right" vertical="center"/>
    </xf>
    <xf numFmtId="4" fontId="95" fillId="0" borderId="390"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55" fillId="48" borderId="388" applyNumberFormat="0" applyProtection="0">
      <alignment horizontal="right" vertical="center"/>
    </xf>
    <xf numFmtId="4" fontId="55" fillId="48" borderId="388" applyNumberFormat="0" applyProtection="0">
      <alignment horizontal="right" vertical="center"/>
    </xf>
    <xf numFmtId="4" fontId="63" fillId="46" borderId="389" applyNumberFormat="0" applyProtection="0">
      <alignment horizontal="left" vertical="center" indent="1"/>
    </xf>
    <xf numFmtId="4" fontId="63" fillId="46" borderId="389" applyNumberFormat="0" applyProtection="0">
      <alignment horizontal="left" vertical="center" indent="1"/>
    </xf>
    <xf numFmtId="4" fontId="63" fillId="48" borderId="389" applyNumberFormat="0" applyProtection="0">
      <alignment horizontal="left" vertical="center" indent="1"/>
    </xf>
    <xf numFmtId="4" fontId="63" fillId="48" borderId="389"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96" borderId="390" applyNumberFormat="0">
      <protection locked="0"/>
    </xf>
    <xf numFmtId="0" fontId="5" fillId="96" borderId="390" applyNumberFormat="0">
      <protection locked="0"/>
    </xf>
    <xf numFmtId="0" fontId="5" fillId="96" borderId="390" applyNumberFormat="0">
      <protection locked="0"/>
    </xf>
    <xf numFmtId="0" fontId="5" fillId="96" borderId="390" applyNumberFormat="0">
      <protection locked="0"/>
    </xf>
    <xf numFmtId="0" fontId="64" fillId="91" borderId="391" applyBorder="0"/>
    <xf numFmtId="4" fontId="55" fillId="40" borderId="388" applyNumberFormat="0" applyProtection="0">
      <alignment vertical="center"/>
    </xf>
    <xf numFmtId="4" fontId="55" fillId="40"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55" fillId="40" borderId="388" applyNumberFormat="0" applyProtection="0">
      <alignment vertical="center"/>
    </xf>
    <xf numFmtId="4" fontId="55" fillId="40" borderId="388" applyNumberFormat="0" applyProtection="0">
      <alignment vertical="center"/>
    </xf>
    <xf numFmtId="4" fontId="57" fillId="40" borderId="388" applyNumberFormat="0" applyProtection="0">
      <alignment vertical="center"/>
    </xf>
    <xf numFmtId="4" fontId="57" fillId="40" borderId="388"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57" fillId="40" borderId="388" applyNumberFormat="0" applyProtection="0">
      <alignment vertical="center"/>
    </xf>
    <xf numFmtId="4" fontId="57" fillId="40" borderId="388" applyNumberFormat="0" applyProtection="0">
      <alignment vertical="center"/>
    </xf>
    <xf numFmtId="4" fontId="55" fillId="40" borderId="388" applyNumberFormat="0" applyProtection="0">
      <alignment horizontal="left" vertical="center" indent="1"/>
    </xf>
    <xf numFmtId="4" fontId="55" fillId="40"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55" fillId="40" borderId="388" applyNumberFormat="0" applyProtection="0">
      <alignment horizontal="left" vertical="center" indent="1"/>
    </xf>
    <xf numFmtId="4" fontId="55" fillId="40" borderId="388" applyNumberFormat="0" applyProtection="0">
      <alignment horizontal="left" vertical="center" indent="1"/>
    </xf>
    <xf numFmtId="0" fontId="55" fillId="40" borderId="388" applyNumberFormat="0" applyProtection="0">
      <alignment horizontal="left" vertical="top" indent="1"/>
    </xf>
    <xf numFmtId="0" fontId="55" fillId="40"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55" fillId="40" borderId="388" applyNumberFormat="0" applyProtection="0">
      <alignment horizontal="left" vertical="top" indent="1"/>
    </xf>
    <xf numFmtId="0" fontId="55" fillId="40" borderId="388" applyNumberFormat="0" applyProtection="0">
      <alignment horizontal="left" vertical="top" indent="1"/>
    </xf>
    <xf numFmtId="4" fontId="55" fillId="46" borderId="388" applyNumberFormat="0" applyProtection="0">
      <alignment horizontal="right" vertical="center"/>
    </xf>
    <xf numFmtId="4" fontId="95" fillId="0" borderId="390" applyNumberFormat="0" applyProtection="0">
      <alignment horizontal="right" vertical="center"/>
    </xf>
    <xf numFmtId="4" fontId="95" fillId="0" borderId="390"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57" fillId="46" borderId="388" applyNumberFormat="0" applyProtection="0">
      <alignment horizontal="right" vertical="center"/>
    </xf>
    <xf numFmtId="4" fontId="57" fillId="46" borderId="388"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57" fillId="46" borderId="388" applyNumberFormat="0" applyProtection="0">
      <alignment horizontal="right" vertical="center"/>
    </xf>
    <xf numFmtId="4" fontId="57" fillId="46" borderId="388" applyNumberFormat="0" applyProtection="0">
      <alignment horizontal="right" vertical="center"/>
    </xf>
    <xf numFmtId="4" fontId="95" fillId="51" borderId="390" applyNumberFormat="0" applyProtection="0">
      <alignment horizontal="center" vertical="center" wrapText="1"/>
    </xf>
    <xf numFmtId="4" fontId="95" fillId="51" borderId="390" applyNumberFormat="0" applyProtection="0">
      <alignment horizontal="center" vertical="center" wrapTex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0" fontId="55" fillId="43" borderId="388" applyNumberFormat="0" applyProtection="0">
      <alignment horizontal="left" vertical="top" indent="1"/>
    </xf>
    <xf numFmtId="0" fontId="55" fillId="43" borderId="388" applyNumberFormat="0" applyProtection="0">
      <alignment horizontal="left" vertical="top" indent="1"/>
    </xf>
    <xf numFmtId="0" fontId="55" fillId="43" borderId="388" applyNumberFormat="0" applyProtection="0">
      <alignment horizontal="right" vertical="top"/>
    </xf>
    <xf numFmtId="0" fontId="55" fillId="43" borderId="388" applyNumberFormat="0" applyProtection="0">
      <alignment horizontal="right" vertical="top"/>
    </xf>
    <xf numFmtId="0" fontId="95" fillId="48" borderId="388" applyNumberFormat="0" applyProtection="0">
      <alignment horizontal="left" vertical="top" indent="1"/>
    </xf>
    <xf numFmtId="0" fontId="95" fillId="48" borderId="388" applyNumberFormat="0" applyProtection="0">
      <alignment horizontal="left" vertical="top" indent="1"/>
    </xf>
    <xf numFmtId="0" fontId="53" fillId="43" borderId="388" applyNumberFormat="0" applyProtection="0">
      <alignment horizontal="left" vertical="top" indent="1"/>
    </xf>
    <xf numFmtId="0" fontId="53" fillId="43" borderId="388" applyNumberFormat="0" applyProtection="0">
      <alignment horizontal="left" vertical="top" indent="1"/>
    </xf>
    <xf numFmtId="0" fontId="55" fillId="43" borderId="388" applyNumberFormat="0" applyProtection="0">
      <alignment horizontal="right" vertical="top"/>
    </xf>
    <xf numFmtId="0" fontId="55" fillId="43" borderId="388" applyNumberFormat="0" applyProtection="0">
      <alignment horizontal="right"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4" fontId="102" fillId="52" borderId="389" applyNumberFormat="0" applyProtection="0">
      <alignment horizontal="left" vertical="center" indent="1"/>
    </xf>
    <xf numFmtId="4" fontId="102" fillId="52" borderId="389" applyNumberFormat="0" applyProtection="0">
      <alignment horizontal="left" vertical="center" indent="1"/>
    </xf>
    <xf numFmtId="4" fontId="60" fillId="46" borderId="388" applyNumberFormat="0" applyProtection="0">
      <alignment horizontal="right" vertical="center"/>
    </xf>
    <xf numFmtId="4" fontId="60" fillId="46" borderId="388"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60" fillId="46" borderId="388" applyNumberFormat="0" applyProtection="0">
      <alignment horizontal="right" vertical="center"/>
    </xf>
    <xf numFmtId="4" fontId="60" fillId="46" borderId="388" applyNumberFormat="0" applyProtection="0">
      <alignment horizontal="right" vertical="center"/>
    </xf>
    <xf numFmtId="0" fontId="53" fillId="0" borderId="392" applyNumberFormat="0" applyFill="0" applyAlignment="0" applyProtection="0"/>
    <xf numFmtId="0" fontId="79" fillId="0" borderId="393" applyNumberFormat="0" applyFill="0" applyAlignment="0" applyProtection="0"/>
    <xf numFmtId="4" fontId="5" fillId="91" borderId="389" applyNumberFormat="0" applyProtection="0">
      <alignment horizontal="left" vertical="center" indent="1"/>
    </xf>
    <xf numFmtId="4" fontId="58" fillId="90" borderId="386" applyNumberFormat="0" applyProtection="0">
      <alignment horizontal="left" vertical="center" indent="1"/>
    </xf>
    <xf numFmtId="4" fontId="5" fillId="91" borderId="389" applyNumberFormat="0" applyProtection="0">
      <alignment horizontal="left" vertical="center" indent="1"/>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8" fillId="90" borderId="386" applyNumberFormat="0" applyProtection="0">
      <alignment horizontal="left" vertical="center" indent="1"/>
    </xf>
    <xf numFmtId="4" fontId="95" fillId="44" borderId="386" applyNumberFormat="0" applyProtection="0">
      <alignment horizontal="right" vertical="center"/>
    </xf>
    <xf numFmtId="4" fontId="95" fillId="44" borderId="386" applyNumberFormat="0" applyProtection="0">
      <alignment horizontal="right" vertical="center"/>
    </xf>
    <xf numFmtId="4" fontId="63" fillId="36" borderId="387" applyNumberFormat="0" applyProtection="0">
      <alignment horizontal="right" vertical="center"/>
    </xf>
    <xf numFmtId="4" fontId="63" fillId="34" borderId="387" applyNumberFormat="0" applyProtection="0">
      <alignment horizontal="right" vertical="center"/>
    </xf>
    <xf numFmtId="10" fontId="63" fillId="40" borderId="390" applyNumberFormat="0" applyBorder="0" applyAlignment="0" applyProtection="0"/>
    <xf numFmtId="4" fontId="53" fillId="41" borderId="388" applyNumberFormat="0" applyProtection="0">
      <alignment vertical="center"/>
    </xf>
    <xf numFmtId="4" fontId="56" fillId="42" borderId="388" applyNumberFormat="0" applyProtection="0">
      <alignment vertical="center"/>
    </xf>
    <xf numFmtId="4" fontId="53" fillId="42" borderId="388" applyNumberFormat="0" applyProtection="0">
      <alignment horizontal="left" vertical="center" indent="1"/>
    </xf>
    <xf numFmtId="0" fontId="53" fillId="42" borderId="388" applyNumberFormat="0" applyProtection="0">
      <alignment horizontal="left" vertical="top" indent="1"/>
    </xf>
    <xf numFmtId="4" fontId="55" fillId="30"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0" fontId="73" fillId="77" borderId="394" applyNumberFormat="0" applyAlignment="0" applyProtection="0"/>
    <xf numFmtId="4" fontId="60" fillId="46" borderId="388" applyNumberFormat="0" applyProtection="0">
      <alignment horizontal="right" vertical="center"/>
    </xf>
    <xf numFmtId="0" fontId="63" fillId="77" borderId="387" applyNumberFormat="0" applyProtection="0">
      <alignment horizontal="left" vertical="center" indent="1"/>
    </xf>
    <xf numFmtId="0" fontId="63" fillId="93" borderId="387"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63" fillId="93" borderId="387" applyNumberFormat="0" applyProtection="0">
      <alignment horizontal="left" vertical="center" indent="1"/>
    </xf>
    <xf numFmtId="0" fontId="63" fillId="94" borderId="387"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63" fillId="94" borderId="387" applyNumberFormat="0" applyProtection="0">
      <alignment horizontal="left" vertical="center" indent="1"/>
    </xf>
    <xf numFmtId="4" fontId="63" fillId="48" borderId="389" applyNumberFormat="0" applyProtection="0">
      <alignment horizontal="left" vertical="center" indent="1"/>
    </xf>
    <xf numFmtId="4" fontId="63" fillId="48" borderId="389" applyNumberFormat="0" applyProtection="0">
      <alignment horizontal="left" vertical="center" indent="1"/>
    </xf>
    <xf numFmtId="4" fontId="63" fillId="46" borderId="389" applyNumberFormat="0" applyProtection="0">
      <alignment horizontal="left" vertical="center" indent="1"/>
    </xf>
    <xf numFmtId="4" fontId="63" fillId="46" borderId="389" applyNumberFormat="0" applyProtection="0">
      <alignment horizontal="left" vertical="center" indent="1"/>
    </xf>
    <xf numFmtId="4" fontId="63" fillId="48" borderId="387" applyNumberFormat="0" applyProtection="0">
      <alignment horizontal="right" vertical="center"/>
    </xf>
    <xf numFmtId="4" fontId="63" fillId="48" borderId="387"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98" fillId="51" borderId="390" applyNumberFormat="0" applyProtection="0">
      <alignment horizontal="right" vertical="center"/>
    </xf>
    <xf numFmtId="4" fontId="5" fillId="91" borderId="389" applyNumberFormat="0" applyProtection="0">
      <alignment horizontal="left" vertical="center" indent="1"/>
    </xf>
    <xf numFmtId="0" fontId="73" fillId="77" borderId="394" applyNumberFormat="0" applyAlignment="0" applyProtection="0"/>
    <xf numFmtId="0" fontId="74" fillId="78" borderId="387" applyNumberFormat="0" applyAlignment="0" applyProtection="0"/>
    <xf numFmtId="4" fontId="5" fillId="91" borderId="389"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63" fillId="32" borderId="387" applyNumberFormat="0" applyProtection="0">
      <alignment horizontal="right" vertical="center"/>
    </xf>
    <xf numFmtId="4" fontId="63" fillId="32" borderId="387"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36" borderId="387"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63" fillId="34" borderId="387"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97" fillId="42" borderId="387" applyNumberFormat="0" applyProtection="0">
      <alignment vertical="center"/>
    </xf>
    <xf numFmtId="4" fontId="97" fillId="42" borderId="387"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0" fontId="94" fillId="78" borderId="398" applyNumberFormat="0" applyAlignment="0" applyProtection="0"/>
    <xf numFmtId="0" fontId="52" fillId="85" borderId="397" applyNumberForma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 fillId="72" borderId="396" applyNumberFormat="0" applyFont="0" applyAlignment="0" applyProtection="0"/>
    <xf numFmtId="10" fontId="63" fillId="40" borderId="390" applyNumberFormat="0" applyBorder="0" applyAlignment="0" applyProtection="0"/>
    <xf numFmtId="10" fontId="63" fillId="40" borderId="390" applyNumberFormat="0" applyBorder="0" applyAlignment="0" applyProtection="0"/>
    <xf numFmtId="10" fontId="63" fillId="40" borderId="390" applyNumberFormat="0" applyBorder="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5" fillId="72" borderId="396"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2" fillId="85" borderId="397" applyNumberFormat="0" applyAlignment="0" applyProtection="0"/>
    <xf numFmtId="0" fontId="94" fillId="78" borderId="398" applyNumberFormat="0" applyAlignment="0" applyProtection="0"/>
    <xf numFmtId="4" fontId="53" fillId="41" borderId="388"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53" fillId="42" borderId="388"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53" fillId="42" borderId="388" applyNumberFormat="0" applyProtection="0">
      <alignment horizontal="left" vertical="center" indent="1"/>
    </xf>
    <xf numFmtId="0" fontId="53" fillId="42"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30" borderId="388"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1" borderId="388"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5" borderId="388"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55" fillId="33" borderId="388"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4" borderId="388"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7" borderId="388"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6" borderId="388"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44" borderId="388"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32" borderId="388"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0" fontId="74" fillId="78" borderId="387" applyNumberFormat="0" applyAlignment="0" applyProtection="0"/>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102" fillId="52" borderId="389" applyNumberFormat="0" applyProtection="0">
      <alignment horizontal="left" vertical="center" indent="1"/>
    </xf>
    <xf numFmtId="4" fontId="102" fillId="52" borderId="389" applyNumberFormat="0" applyProtection="0">
      <alignment horizontal="left" vertical="center" indent="1"/>
    </xf>
    <xf numFmtId="4" fontId="60" fillId="46" borderId="388"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63" fillId="77" borderId="387" applyNumberFormat="0" applyProtection="0">
      <alignment horizontal="left" vertical="center" indent="1"/>
    </xf>
    <xf numFmtId="0" fontId="63" fillId="46" borderId="387"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63" fillId="46" borderId="387" applyNumberFormat="0" applyProtection="0">
      <alignment horizontal="left" vertical="center" indent="1"/>
    </xf>
    <xf numFmtId="0" fontId="64" fillId="91" borderId="391" applyBorder="0"/>
    <xf numFmtId="4" fontId="100" fillId="0" borderId="386" applyNumberFormat="0" applyProtection="0">
      <alignment vertical="center"/>
    </xf>
    <xf numFmtId="4" fontId="100" fillId="0" borderId="386"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5" fillId="0" borderId="390"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5" fillId="51" borderId="390" applyNumberFormat="0" applyProtection="0">
      <alignment horizontal="center" vertical="center" wrapTex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2" fillId="52" borderId="389" applyNumberFormat="0" applyProtection="0">
      <alignment horizontal="left" vertical="center" indent="1"/>
    </xf>
    <xf numFmtId="4" fontId="102" fillId="52" borderId="389" applyNumberFormat="0" applyProtection="0">
      <alignment horizontal="left" vertical="center" indent="1"/>
    </xf>
    <xf numFmtId="0" fontId="63" fillId="98" borderId="390"/>
    <xf numFmtId="0" fontId="100" fillId="0" borderId="386"/>
    <xf numFmtId="0" fontId="100" fillId="0" borderId="386"/>
    <xf numFmtId="0" fontId="63" fillId="98" borderId="390"/>
    <xf numFmtId="4" fontId="100" fillId="0" borderId="386" applyNumberFormat="0" applyProtection="0">
      <alignment horizontal="right" vertical="center"/>
    </xf>
    <xf numFmtId="4" fontId="100" fillId="0" borderId="386"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53" fillId="0" borderId="392" applyNumberFormat="0" applyFill="0" applyAlignment="0" applyProtection="0"/>
    <xf numFmtId="0" fontId="79" fillId="0" borderId="393" applyNumberFormat="0" applyFill="0" applyAlignment="0" applyProtection="0"/>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4" fontId="58" fillId="42" borderId="388" applyNumberFormat="0" applyProtection="0">
      <alignment vertical="center"/>
    </xf>
    <xf numFmtId="4" fontId="58" fillId="42" borderId="388" applyNumberFormat="0" applyProtection="0">
      <alignment vertical="center"/>
    </xf>
    <xf numFmtId="4" fontId="117" fillId="42" borderId="388" applyNumberFormat="0" applyProtection="0">
      <alignment vertical="center"/>
    </xf>
    <xf numFmtId="4" fontId="58" fillId="42" borderId="388" applyNumberFormat="0" applyProtection="0">
      <alignment horizontal="left" vertical="center" indent="1"/>
    </xf>
    <xf numFmtId="4" fontId="58" fillId="42" borderId="388" applyNumberFormat="0" applyProtection="0">
      <alignment horizontal="left" vertical="center" indent="1"/>
    </xf>
    <xf numFmtId="0" fontId="58" fillId="42" borderId="388" applyNumberFormat="0" applyProtection="0">
      <alignment horizontal="left" vertical="top" indent="1"/>
    </xf>
    <xf numFmtId="4" fontId="95" fillId="0" borderId="390" applyNumberFormat="0" applyProtection="0">
      <alignment horizontal="left" vertical="center" indent="1"/>
    </xf>
    <xf numFmtId="4" fontId="95" fillId="104" borderId="388" applyNumberFormat="0" applyProtection="0">
      <alignment horizontal="right" vertical="center"/>
    </xf>
    <xf numFmtId="4" fontId="95" fillId="105" borderId="388" applyNumberFormat="0" applyProtection="0">
      <alignment horizontal="right" vertical="center"/>
    </xf>
    <xf numFmtId="4" fontId="95" fillId="106" borderId="388" applyNumberFormat="0" applyProtection="0">
      <alignment horizontal="right" vertical="center"/>
    </xf>
    <xf numFmtId="4" fontId="95" fillId="100" borderId="388" applyNumberFormat="0" applyProtection="0">
      <alignment horizontal="right" vertical="center"/>
    </xf>
    <xf numFmtId="4" fontId="95" fillId="107" borderId="388" applyNumberFormat="0" applyProtection="0">
      <alignment horizontal="right" vertical="center"/>
    </xf>
    <xf numFmtId="4" fontId="95" fillId="108" borderId="388" applyNumberFormat="0" applyProtection="0">
      <alignment horizontal="right" vertical="center"/>
    </xf>
    <xf numFmtId="4" fontId="95" fillId="109" borderId="388" applyNumberFormat="0" applyProtection="0">
      <alignment horizontal="right" vertical="center"/>
    </xf>
    <xf numFmtId="4" fontId="95" fillId="110" borderId="388" applyNumberFormat="0" applyProtection="0">
      <alignment horizontal="right" vertical="center"/>
    </xf>
    <xf numFmtId="4" fontId="95" fillId="102" borderId="388" applyNumberFormat="0" applyProtection="0">
      <alignment horizontal="right" vertical="center"/>
    </xf>
    <xf numFmtId="4" fontId="95" fillId="0" borderId="390" applyNumberFormat="0" applyProtection="0">
      <alignment horizontal="left" vertical="center" indent="1"/>
    </xf>
    <xf numFmtId="0" fontId="64" fillId="0" borderId="389" applyNumberFormat="0" applyProtection="0">
      <alignment horizontal="left" vertical="center" indent="1"/>
    </xf>
    <xf numFmtId="0" fontId="64" fillId="0" borderId="389" applyNumberFormat="0" applyProtection="0">
      <alignment horizontal="left" vertical="center" indent="1"/>
    </xf>
    <xf numFmtId="0" fontId="63" fillId="47" borderId="388" applyNumberFormat="0" applyProtection="0">
      <alignment horizontal="left" vertical="top" indent="1"/>
    </xf>
    <xf numFmtId="0" fontId="64" fillId="0" borderId="390" applyNumberFormat="0" applyProtection="0">
      <alignment horizontal="left" vertical="center" indent="1"/>
    </xf>
    <xf numFmtId="0" fontId="64" fillId="0" borderId="390" applyNumberFormat="0" applyProtection="0">
      <alignment horizontal="left" vertical="center" indent="1"/>
    </xf>
    <xf numFmtId="0" fontId="63" fillId="43" borderId="388" applyNumberFormat="0" applyProtection="0">
      <alignment horizontal="left" vertical="top" indent="1"/>
    </xf>
    <xf numFmtId="0" fontId="64" fillId="0" borderId="390" applyNumberFormat="0" applyProtection="0">
      <alignment horizontal="left" vertical="center" indent="1"/>
    </xf>
    <xf numFmtId="0" fontId="63" fillId="49" borderId="388" applyNumberFormat="0" applyProtection="0">
      <alignment horizontal="left" vertical="top" indent="1"/>
    </xf>
    <xf numFmtId="0" fontId="64" fillId="0" borderId="390" applyNumberFormat="0" applyProtection="0">
      <alignment horizontal="left" vertical="center" indent="1"/>
    </xf>
    <xf numFmtId="0" fontId="63" fillId="50" borderId="388" applyNumberFormat="0" applyProtection="0">
      <alignment horizontal="left" vertical="top" indent="1"/>
    </xf>
    <xf numFmtId="4" fontId="95" fillId="40" borderId="388" applyNumberFormat="0" applyProtection="0">
      <alignment vertical="center"/>
    </xf>
    <xf numFmtId="4" fontId="96" fillId="40" borderId="388" applyNumberFormat="0" applyProtection="0">
      <alignment vertical="center"/>
    </xf>
    <xf numFmtId="4" fontId="95" fillId="40" borderId="388" applyNumberFormat="0" applyProtection="0">
      <alignment horizontal="left" vertical="center" indent="1"/>
    </xf>
    <xf numFmtId="0" fontId="95" fillId="40" borderId="388" applyNumberFormat="0" applyProtection="0">
      <alignment horizontal="left" vertical="top" indent="1"/>
    </xf>
    <xf numFmtId="4" fontId="96" fillId="50" borderId="388" applyNumberFormat="0" applyProtection="0">
      <alignment horizontal="right" vertical="center"/>
    </xf>
    <xf numFmtId="4" fontId="118" fillId="0" borderId="390" applyNumberFormat="0" applyProtection="0">
      <alignment horizontal="center" vertical="center" wrapText="1"/>
    </xf>
    <xf numFmtId="4" fontId="118" fillId="0" borderId="390" applyNumberFormat="0" applyProtection="0">
      <alignment horizontal="center" vertical="center" wrapText="1"/>
    </xf>
    <xf numFmtId="0" fontId="95" fillId="0" borderId="390" applyNumberFormat="0" applyProtection="0">
      <alignment horizontal="center" vertical="center" wrapText="1"/>
    </xf>
    <xf numFmtId="0" fontId="58" fillId="0" borderId="390" applyNumberFormat="0" applyProtection="0">
      <alignment horizontal="center" vertical="center" wrapText="1"/>
    </xf>
    <xf numFmtId="0" fontId="95" fillId="0" borderId="390" applyNumberFormat="0" applyProtection="0">
      <alignment horizontal="center" vertical="center" wrapText="1"/>
    </xf>
    <xf numFmtId="4" fontId="103" fillId="0" borderId="390" applyNumberFormat="0" applyProtection="0">
      <alignment horizontal="left" vertical="center" indent="1"/>
    </xf>
    <xf numFmtId="4" fontId="119" fillId="50" borderId="388" applyNumberFormat="0" applyProtection="0">
      <alignment horizontal="right" vertical="center"/>
    </xf>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4" fontId="95" fillId="92" borderId="386" applyNumberFormat="0" applyProtection="0">
      <alignment horizontal="left" vertical="center" indent="1"/>
    </xf>
    <xf numFmtId="4" fontId="99" fillId="93" borderId="386" applyNumberFormat="0" applyProtection="0">
      <alignment horizontal="left" vertical="center" indent="1"/>
    </xf>
    <xf numFmtId="0" fontId="5" fillId="96" borderId="390" applyNumberFormat="0">
      <protection locked="0"/>
    </xf>
    <xf numFmtId="0" fontId="5" fillId="96" borderId="390" applyNumberFormat="0">
      <protection locked="0"/>
    </xf>
    <xf numFmtId="0" fontId="95" fillId="48" borderId="388" applyNumberFormat="0" applyProtection="0">
      <alignment horizontal="left" vertical="top" indent="1"/>
    </xf>
    <xf numFmtId="0" fontId="63" fillId="98" borderId="390"/>
    <xf numFmtId="0" fontId="63" fillId="98" borderId="390"/>
    <xf numFmtId="4" fontId="58" fillId="51" borderId="390" applyNumberFormat="0" applyProtection="0">
      <alignment horizontal="center" vertical="center" wrapText="1"/>
    </xf>
    <xf numFmtId="4" fontId="98" fillId="51" borderId="390" applyNumberFormat="0" applyProtection="0">
      <alignment horizontal="right" vertical="center"/>
    </xf>
    <xf numFmtId="0" fontId="55" fillId="43" borderId="388" applyNumberFormat="0" applyProtection="0">
      <alignment horizontal="centerContinuous" vertical="top"/>
    </xf>
    <xf numFmtId="0" fontId="73" fillId="77" borderId="394" applyNumberFormat="0" applyAlignment="0" applyProtection="0"/>
    <xf numFmtId="0" fontId="73" fillId="77" borderId="394" applyNumberFormat="0" applyAlignment="0" applyProtection="0"/>
    <xf numFmtId="0" fontId="74" fillId="78" borderId="387" applyNumberFormat="0" applyAlignment="0" applyProtection="0"/>
    <xf numFmtId="0" fontId="74" fillId="78" borderId="387" applyNumberFormat="0" applyAlignment="0" applyProtection="0"/>
    <xf numFmtId="0" fontId="9" fillId="0" borderId="399">
      <alignment horizontal="left" vertical="center"/>
    </xf>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10" fontId="63" fillId="40" borderId="390" applyNumberFormat="0" applyBorder="0" applyAlignment="0" applyProtection="0"/>
    <xf numFmtId="10" fontId="63" fillId="40" borderId="390" applyNumberFormat="0" applyBorder="0" applyAlignment="0" applyProtection="0"/>
    <xf numFmtId="10" fontId="63" fillId="40" borderId="390" applyNumberFormat="0" applyBorder="0" applyAlignment="0" applyProtection="0"/>
    <xf numFmtId="10" fontId="63" fillId="40" borderId="390" applyNumberFormat="0" applyBorder="0" applyAlignment="0" applyProtection="0"/>
    <xf numFmtId="10" fontId="63" fillId="40" borderId="390" applyNumberFormat="0" applyBorder="0" applyAlignment="0" applyProtection="0"/>
    <xf numFmtId="10" fontId="63" fillId="40" borderId="390" applyNumberFormat="0" applyBorder="0" applyAlignment="0" applyProtection="0"/>
    <xf numFmtId="0" fontId="89" fillId="73" borderId="387" applyNumberFormat="0" applyAlignment="0" applyProtection="0"/>
    <xf numFmtId="0" fontId="89" fillId="73" borderId="387" applyNumberFormat="0" applyAlignment="0" applyProtection="0"/>
    <xf numFmtId="0" fontId="90" fillId="82" borderId="395" applyNumberFormat="0" applyAlignment="0" applyProtection="0"/>
    <xf numFmtId="0" fontId="90" fillId="82" borderId="395"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63" fillId="72" borderId="387" applyNumberFormat="0" applyFont="0" applyAlignment="0" applyProtection="0"/>
    <xf numFmtId="0" fontId="63" fillId="72" borderId="387" applyNumberFormat="0" applyFont="0" applyAlignment="0" applyProtection="0"/>
    <xf numFmtId="0" fontId="5" fillId="72" borderId="396" applyNumberFormat="0" applyFont="0" applyAlignment="0" applyProtection="0"/>
    <xf numFmtId="0" fontId="5" fillId="72" borderId="396"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2" fillId="85" borderId="397" applyNumberFormat="0" applyAlignment="0" applyProtection="0"/>
    <xf numFmtId="0" fontId="52" fillId="85" borderId="397" applyNumberFormat="0" applyAlignment="0" applyProtection="0"/>
    <xf numFmtId="0" fontId="94" fillId="78" borderId="398" applyNumberFormat="0" applyAlignment="0" applyProtection="0"/>
    <xf numFmtId="0" fontId="94" fillId="78" borderId="398" applyNumberFormat="0" applyAlignment="0" applyProtection="0"/>
    <xf numFmtId="4" fontId="58" fillId="42" borderId="388" applyNumberFormat="0" applyProtection="0">
      <alignment vertical="center"/>
    </xf>
    <xf numFmtId="4" fontId="58" fillId="42" borderId="388"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56" fillId="42" borderId="388"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56" fillId="42" borderId="388" applyNumberFormat="0" applyProtection="0">
      <alignment vertical="center"/>
    </xf>
    <xf numFmtId="4" fontId="56" fillId="42" borderId="388" applyNumberFormat="0" applyProtection="0">
      <alignment vertical="center"/>
    </xf>
    <xf numFmtId="4" fontId="58" fillId="42" borderId="388" applyNumberFormat="0" applyProtection="0">
      <alignment horizontal="left" vertical="center" indent="1"/>
    </xf>
    <xf numFmtId="4" fontId="58" fillId="42" borderId="388"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4" fontId="53" fillId="42" borderId="388" applyNumberFormat="0" applyProtection="0">
      <alignment horizontal="left" vertical="center" indent="1"/>
    </xf>
    <xf numFmtId="0" fontId="53" fillId="42" borderId="388" applyNumberFormat="0" applyProtection="0">
      <alignment horizontal="left" vertical="top" indent="1"/>
    </xf>
    <xf numFmtId="0" fontId="53" fillId="42"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0" fontId="53" fillId="42" borderId="388" applyNumberFormat="0" applyProtection="0">
      <alignment horizontal="left" vertical="top" indent="1"/>
    </xf>
    <xf numFmtId="0" fontId="53" fillId="42" borderId="388" applyNumberFormat="0" applyProtection="0">
      <alignment horizontal="left" vertical="top"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30" borderId="388" applyNumberFormat="0" applyProtection="0">
      <alignment horizontal="right" vertical="center"/>
    </xf>
    <xf numFmtId="4" fontId="55" fillId="30" borderId="388"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0" borderId="388" applyNumberFormat="0" applyProtection="0">
      <alignment horizontal="right" vertical="center"/>
    </xf>
    <xf numFmtId="4" fontId="55" fillId="30" borderId="388" applyNumberFormat="0" applyProtection="0">
      <alignment horizontal="right" vertical="center"/>
    </xf>
    <xf numFmtId="4" fontId="55" fillId="31" borderId="388" applyNumberFormat="0" applyProtection="0">
      <alignment horizontal="right" vertical="center"/>
    </xf>
    <xf numFmtId="4" fontId="55" fillId="31" borderId="388"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1"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5" borderId="388"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55" fillId="35"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55" fillId="33" borderId="388"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3"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55" fillId="34" borderId="388"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4"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7" borderId="388"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7"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36" borderId="388"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36"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44" borderId="388" applyNumberFormat="0" applyProtection="0">
      <alignment horizontal="right" vertical="center"/>
    </xf>
    <xf numFmtId="4" fontId="95" fillId="44" borderId="386" applyNumberFormat="0" applyProtection="0">
      <alignment horizontal="right" vertical="center"/>
    </xf>
    <xf numFmtId="4" fontId="95" fillId="44" borderId="386" applyNumberFormat="0" applyProtection="0">
      <alignment horizontal="right" vertical="center"/>
    </xf>
    <xf numFmtId="4" fontId="95" fillId="44" borderId="386" applyNumberFormat="0" applyProtection="0">
      <alignment horizontal="right" vertical="center"/>
    </xf>
    <xf numFmtId="4" fontId="95" fillId="44" borderId="386"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44"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4" fontId="55" fillId="32" borderId="388"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55" fillId="32" borderId="388" applyNumberFormat="0" applyProtection="0">
      <alignment horizontal="right" vertical="center"/>
    </xf>
    <xf numFmtId="4" fontId="55" fillId="32" borderId="388" applyNumberFormat="0" applyProtection="0">
      <alignment horizontal="right" vertical="center"/>
    </xf>
    <xf numFmtId="4" fontId="95" fillId="0" borderId="390" applyNumberFormat="0" applyProtection="0">
      <alignment horizontal="left" vertical="center" indent="1"/>
    </xf>
    <xf numFmtId="4" fontId="95" fillId="0" borderId="390" applyNumberFormat="0" applyProtection="0">
      <alignment horizontal="left" vertical="center" indent="1"/>
    </xf>
    <xf numFmtId="4" fontId="58" fillId="90" borderId="386" applyNumberFormat="0" applyProtection="0">
      <alignment horizontal="left" vertical="center" indent="1"/>
    </xf>
    <xf numFmtId="4" fontId="58" fillId="90" borderId="386" applyNumberFormat="0" applyProtection="0">
      <alignment horizontal="left" vertical="center" indent="1"/>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95" fillId="0" borderId="390" applyNumberFormat="0" applyProtection="0">
      <alignment horizontal="right" vertical="center"/>
    </xf>
    <xf numFmtId="4" fontId="95" fillId="0" borderId="390"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63" fillId="48" borderId="387" applyNumberFormat="0" applyProtection="0">
      <alignment horizontal="right" vertical="center"/>
    </xf>
    <xf numFmtId="4" fontId="55" fillId="48" borderId="388" applyNumberFormat="0" applyProtection="0">
      <alignment horizontal="right" vertical="center"/>
    </xf>
    <xf numFmtId="4" fontId="55" fillId="48" borderId="388" applyNumberFormat="0" applyProtection="0">
      <alignment horizontal="right" vertical="center"/>
    </xf>
    <xf numFmtId="4" fontId="63" fillId="46" borderId="389" applyNumberFormat="0" applyProtection="0">
      <alignment horizontal="left" vertical="center" indent="1"/>
    </xf>
    <xf numFmtId="4" fontId="63" fillId="46" borderId="389" applyNumberFormat="0" applyProtection="0">
      <alignment horizontal="left" vertical="center" indent="1"/>
    </xf>
    <xf numFmtId="4" fontId="63" fillId="48" borderId="389" applyNumberFormat="0" applyProtection="0">
      <alignment horizontal="left" vertical="center" indent="1"/>
    </xf>
    <xf numFmtId="4" fontId="63" fillId="48" borderId="389"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63" fillId="94" borderId="387" applyNumberFormat="0" applyProtection="0">
      <alignment horizontal="left" vertical="center" indent="1"/>
    </xf>
    <xf numFmtId="0" fontId="63" fillId="94" borderId="387"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center"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63" fillId="91" borderId="388" applyNumberFormat="0" applyProtection="0">
      <alignment horizontal="left" vertical="top" indent="1"/>
    </xf>
    <xf numFmtId="0" fontId="63" fillId="91"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7" borderId="388" applyNumberFormat="0" applyProtection="0">
      <alignment horizontal="left" vertical="top"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63" fillId="93" borderId="387" applyNumberFormat="0" applyProtection="0">
      <alignment horizontal="left" vertical="center" indent="1"/>
    </xf>
    <xf numFmtId="0" fontId="63" fillId="93" borderId="387"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center"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63" fillId="48" borderId="388" applyNumberFormat="0" applyProtection="0">
      <alignment horizontal="left" vertical="top" indent="1"/>
    </xf>
    <xf numFmtId="0" fontId="63" fillId="48"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3" borderId="388" applyNumberFormat="0" applyProtection="0">
      <alignment horizontal="left" vertical="top"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63" fillId="77" borderId="387" applyNumberFormat="0" applyProtection="0">
      <alignment horizontal="left" vertical="center" indent="1"/>
    </xf>
    <xf numFmtId="0" fontId="63" fillId="77" borderId="387"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center"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63" fillId="77" borderId="388" applyNumberFormat="0" applyProtection="0">
      <alignment horizontal="left" vertical="top" indent="1"/>
    </xf>
    <xf numFmtId="0" fontId="63" fillId="77"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49" borderId="388" applyNumberFormat="0" applyProtection="0">
      <alignment horizontal="left" vertical="top"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63" fillId="46" borderId="387" applyNumberFormat="0" applyProtection="0">
      <alignment horizontal="left" vertical="center" indent="1"/>
    </xf>
    <xf numFmtId="0" fontId="63" fillId="46" borderId="387"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center"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63" fillId="46" borderId="388" applyNumberFormat="0" applyProtection="0">
      <alignment horizontal="left" vertical="top" indent="1"/>
    </xf>
    <xf numFmtId="0" fontId="63" fillId="46"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50" borderId="388" applyNumberFormat="0" applyProtection="0">
      <alignment horizontal="left" vertical="top" indent="1"/>
    </xf>
    <xf numFmtId="0" fontId="5" fillId="96" borderId="390" applyNumberFormat="0">
      <protection locked="0"/>
    </xf>
    <xf numFmtId="0" fontId="5" fillId="96" borderId="390" applyNumberFormat="0">
      <protection locked="0"/>
    </xf>
    <xf numFmtId="0" fontId="5" fillId="96" borderId="390" applyNumberFormat="0">
      <protection locked="0"/>
    </xf>
    <xf numFmtId="0" fontId="5" fillId="96" borderId="390" applyNumberFormat="0">
      <protection locked="0"/>
    </xf>
    <xf numFmtId="0" fontId="64" fillId="91" borderId="391" applyBorder="0"/>
    <xf numFmtId="4" fontId="55" fillId="40" borderId="388" applyNumberFormat="0" applyProtection="0">
      <alignment vertical="center"/>
    </xf>
    <xf numFmtId="4" fontId="55" fillId="40"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95" fillId="97" borderId="388" applyNumberFormat="0" applyProtection="0">
      <alignment vertical="center"/>
    </xf>
    <xf numFmtId="4" fontId="55" fillId="40" borderId="388" applyNumberFormat="0" applyProtection="0">
      <alignment vertical="center"/>
    </xf>
    <xf numFmtId="4" fontId="55" fillId="40" borderId="388" applyNumberFormat="0" applyProtection="0">
      <alignment vertical="center"/>
    </xf>
    <xf numFmtId="4" fontId="57" fillId="40" borderId="388" applyNumberFormat="0" applyProtection="0">
      <alignment vertical="center"/>
    </xf>
    <xf numFmtId="4" fontId="57" fillId="40" borderId="388"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100" fillId="0" borderId="386"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57" fillId="40" borderId="388" applyNumberFormat="0" applyProtection="0">
      <alignment vertical="center"/>
    </xf>
    <xf numFmtId="4" fontId="57" fillId="40" borderId="388" applyNumberFormat="0" applyProtection="0">
      <alignment vertical="center"/>
    </xf>
    <xf numFmtId="4" fontId="55" fillId="40" borderId="388" applyNumberFormat="0" applyProtection="0">
      <alignment horizontal="left" vertical="center" indent="1"/>
    </xf>
    <xf numFmtId="4" fontId="55" fillId="40"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95" fillId="94" borderId="388" applyNumberFormat="0" applyProtection="0">
      <alignment horizontal="left" vertical="center" indent="1"/>
    </xf>
    <xf numFmtId="4" fontId="55" fillId="40" borderId="388" applyNumberFormat="0" applyProtection="0">
      <alignment horizontal="left" vertical="center" indent="1"/>
    </xf>
    <xf numFmtId="4" fontId="55" fillId="40" borderId="388" applyNumberFormat="0" applyProtection="0">
      <alignment horizontal="left" vertical="center" indent="1"/>
    </xf>
    <xf numFmtId="0" fontId="55" fillId="40" borderId="388" applyNumberFormat="0" applyProtection="0">
      <alignment horizontal="left" vertical="top" indent="1"/>
    </xf>
    <xf numFmtId="0" fontId="55" fillId="40"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95" fillId="97" borderId="388" applyNumberFormat="0" applyProtection="0">
      <alignment horizontal="left" vertical="top" indent="1"/>
    </xf>
    <xf numFmtId="0" fontId="55" fillId="40" borderId="388" applyNumberFormat="0" applyProtection="0">
      <alignment horizontal="left" vertical="top" indent="1"/>
    </xf>
    <xf numFmtId="0" fontId="55" fillId="40" borderId="388" applyNumberFormat="0" applyProtection="0">
      <alignment horizontal="left" vertical="top" indent="1"/>
    </xf>
    <xf numFmtId="4" fontId="55" fillId="46" borderId="388" applyNumberFormat="0" applyProtection="0">
      <alignment horizontal="right" vertical="center"/>
    </xf>
    <xf numFmtId="4" fontId="95" fillId="0" borderId="390" applyNumberFormat="0" applyProtection="0">
      <alignment horizontal="right" vertical="center"/>
    </xf>
    <xf numFmtId="4" fontId="95" fillId="0" borderId="390"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55" fillId="46" borderId="388" applyNumberFormat="0" applyProtection="0">
      <alignment horizontal="right" vertical="center"/>
    </xf>
    <xf numFmtId="4" fontId="57" fillId="46" borderId="388" applyNumberFormat="0" applyProtection="0">
      <alignment horizontal="right" vertical="center"/>
    </xf>
    <xf numFmtId="4" fontId="57" fillId="46" borderId="388"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57" fillId="46" borderId="388" applyNumberFormat="0" applyProtection="0">
      <alignment horizontal="right" vertical="center"/>
    </xf>
    <xf numFmtId="4" fontId="57" fillId="46" borderId="388" applyNumberFormat="0" applyProtection="0">
      <alignment horizontal="right" vertical="center"/>
    </xf>
    <xf numFmtId="4" fontId="95" fillId="51" borderId="390" applyNumberFormat="0" applyProtection="0">
      <alignment horizontal="center" vertical="center" wrapText="1"/>
    </xf>
    <xf numFmtId="4" fontId="95" fillId="51" borderId="390" applyNumberFormat="0" applyProtection="0">
      <alignment horizontal="center" vertical="center" wrapTex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4" fontId="55" fillId="48" borderId="388" applyNumberFormat="0" applyProtection="0">
      <alignment horizontal="left" vertical="center" indent="1"/>
    </xf>
    <xf numFmtId="0" fontId="55" fillId="43" borderId="388" applyNumberFormat="0" applyProtection="0">
      <alignment horizontal="left" vertical="top" indent="1"/>
    </xf>
    <xf numFmtId="0" fontId="55" fillId="43" borderId="388" applyNumberFormat="0" applyProtection="0">
      <alignment horizontal="left" vertical="top" indent="1"/>
    </xf>
    <xf numFmtId="0" fontId="55" fillId="43" borderId="388" applyNumberFormat="0" applyProtection="0">
      <alignment horizontal="right" vertical="top"/>
    </xf>
    <xf numFmtId="0" fontId="55" fillId="43" borderId="388" applyNumberFormat="0" applyProtection="0">
      <alignment horizontal="right" vertical="top"/>
    </xf>
    <xf numFmtId="0" fontId="95" fillId="48" borderId="388" applyNumberFormat="0" applyProtection="0">
      <alignment horizontal="left" vertical="top" indent="1"/>
    </xf>
    <xf numFmtId="0" fontId="95" fillId="48" borderId="388" applyNumberFormat="0" applyProtection="0">
      <alignment horizontal="left" vertical="top" indent="1"/>
    </xf>
    <xf numFmtId="0" fontId="53" fillId="43" borderId="388" applyNumberFormat="0" applyProtection="0">
      <alignment horizontal="left" vertical="top" indent="1"/>
    </xf>
    <xf numFmtId="0" fontId="53" fillId="43" borderId="388" applyNumberFormat="0" applyProtection="0">
      <alignment horizontal="left" vertical="top" indent="1"/>
    </xf>
    <xf numFmtId="0" fontId="55" fillId="43" borderId="388" applyNumberFormat="0" applyProtection="0">
      <alignment horizontal="right" vertical="top"/>
    </xf>
    <xf numFmtId="0" fontId="55" fillId="43" borderId="388" applyNumberFormat="0" applyProtection="0">
      <alignment horizontal="right"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0" fontId="55" fillId="43" borderId="388" applyNumberFormat="0" applyProtection="0">
      <alignment horizontal="centerContinuous" vertical="top"/>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2" fillId="52" borderId="389" applyNumberFormat="0" applyProtection="0">
      <alignment horizontal="left" vertical="center" indent="1"/>
    </xf>
    <xf numFmtId="4" fontId="102" fillId="52" borderId="389" applyNumberFormat="0" applyProtection="0">
      <alignment horizontal="left" vertical="center" indent="1"/>
    </xf>
    <xf numFmtId="0" fontId="100" fillId="0" borderId="386"/>
    <xf numFmtId="0" fontId="100" fillId="0" borderId="386"/>
    <xf numFmtId="0" fontId="100" fillId="0" borderId="386"/>
    <xf numFmtId="0" fontId="100" fillId="0" borderId="386"/>
    <xf numFmtId="0" fontId="63" fillId="98" borderId="390"/>
    <xf numFmtId="0" fontId="63" fillId="98" borderId="390"/>
    <xf numFmtId="0" fontId="63" fillId="98" borderId="390"/>
    <xf numFmtId="0" fontId="63" fillId="98" borderId="390"/>
    <xf numFmtId="4" fontId="60" fillId="46" borderId="388" applyNumberFormat="0" applyProtection="0">
      <alignment horizontal="right" vertical="center"/>
    </xf>
    <xf numFmtId="4" fontId="60" fillId="46" borderId="388" applyNumberFormat="0" applyProtection="0">
      <alignment horizontal="right" vertical="center"/>
    </xf>
    <xf numFmtId="4" fontId="100" fillId="0" borderId="386" applyNumberFormat="0" applyProtection="0">
      <alignment horizontal="right" vertical="center"/>
    </xf>
    <xf numFmtId="4" fontId="100" fillId="0" borderId="386" applyNumberFormat="0" applyProtection="0">
      <alignment horizontal="right" vertical="center"/>
    </xf>
    <xf numFmtId="4" fontId="100" fillId="0" borderId="386" applyNumberFormat="0" applyProtection="0">
      <alignment horizontal="right" vertical="center"/>
    </xf>
    <xf numFmtId="4" fontId="100" fillId="0" borderId="386"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4" fontId="60" fillId="46" borderId="388" applyNumberFormat="0" applyProtection="0">
      <alignment horizontal="right" vertical="center"/>
    </xf>
    <xf numFmtId="4" fontId="60" fillId="46" borderId="388" applyNumberFormat="0" applyProtection="0">
      <alignment horizontal="right" vertical="center"/>
    </xf>
    <xf numFmtId="0" fontId="53" fillId="0" borderId="392" applyNumberFormat="0" applyFill="0" applyAlignment="0" applyProtection="0"/>
    <xf numFmtId="0" fontId="79" fillId="0" borderId="393" applyNumberFormat="0" applyFill="0" applyAlignment="0" applyProtection="0"/>
    <xf numFmtId="4" fontId="5" fillId="91" borderId="389" applyNumberFormat="0" applyProtection="0">
      <alignment horizontal="left" vertical="center" indent="1"/>
    </xf>
    <xf numFmtId="4" fontId="58" fillId="90" borderId="386" applyNumberFormat="0" applyProtection="0">
      <alignment horizontal="left" vertical="center" indent="1"/>
    </xf>
    <xf numFmtId="4" fontId="5" fillId="91" borderId="389" applyNumberFormat="0" applyProtection="0">
      <alignment horizontal="left" vertical="center" indent="1"/>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8" fillId="90" borderId="386" applyNumberFormat="0" applyProtection="0">
      <alignment horizontal="left" vertical="center" indent="1"/>
    </xf>
    <xf numFmtId="4" fontId="95" fillId="44" borderId="386" applyNumberFormat="0" applyProtection="0">
      <alignment horizontal="right" vertical="center"/>
    </xf>
    <xf numFmtId="4" fontId="95" fillId="44" borderId="386" applyNumberFormat="0" applyProtection="0">
      <alignment horizontal="right" vertical="center"/>
    </xf>
    <xf numFmtId="4" fontId="63" fillId="36" borderId="387" applyNumberFormat="0" applyProtection="0">
      <alignment horizontal="right" vertical="center"/>
    </xf>
    <xf numFmtId="4" fontId="63" fillId="34" borderId="387" applyNumberFormat="0" applyProtection="0">
      <alignment horizontal="right" vertical="center"/>
    </xf>
    <xf numFmtId="10" fontId="63" fillId="40" borderId="390" applyNumberFormat="0" applyBorder="0" applyAlignment="0" applyProtection="0"/>
    <xf numFmtId="4" fontId="53" fillId="41" borderId="388" applyNumberFormat="0" applyProtection="0">
      <alignment vertical="center"/>
    </xf>
    <xf numFmtId="4" fontId="56" fillId="42" borderId="388" applyNumberFormat="0" applyProtection="0">
      <alignment vertical="center"/>
    </xf>
    <xf numFmtId="4" fontId="53" fillId="42" borderId="388" applyNumberFormat="0" applyProtection="0">
      <alignment horizontal="left" vertical="center" indent="1"/>
    </xf>
    <xf numFmtId="0" fontId="53" fillId="42" borderId="388" applyNumberFormat="0" applyProtection="0">
      <alignment horizontal="left" vertical="top" indent="1"/>
    </xf>
    <xf numFmtId="4" fontId="55" fillId="30" borderId="388" applyNumberFormat="0" applyProtection="0">
      <alignment horizontal="right" vertical="center"/>
    </xf>
    <xf numFmtId="4" fontId="55" fillId="31" borderId="388" applyNumberFormat="0" applyProtection="0">
      <alignment horizontal="right" vertical="center"/>
    </xf>
    <xf numFmtId="4" fontId="55" fillId="35" borderId="388" applyNumberFormat="0" applyProtection="0">
      <alignment horizontal="right" vertical="center"/>
    </xf>
    <xf numFmtId="4" fontId="55" fillId="33" borderId="388" applyNumberFormat="0" applyProtection="0">
      <alignment horizontal="right" vertical="center"/>
    </xf>
    <xf numFmtId="4" fontId="55" fillId="34" borderId="388" applyNumberFormat="0" applyProtection="0">
      <alignment horizontal="right" vertical="center"/>
    </xf>
    <xf numFmtId="4" fontId="55" fillId="37" borderId="388" applyNumberFormat="0" applyProtection="0">
      <alignment horizontal="right" vertical="center"/>
    </xf>
    <xf numFmtId="4" fontId="55" fillId="36" borderId="388" applyNumberFormat="0" applyProtection="0">
      <alignment horizontal="right" vertical="center"/>
    </xf>
    <xf numFmtId="4" fontId="55" fillId="44" borderId="388" applyNumberFormat="0" applyProtection="0">
      <alignment horizontal="right" vertical="center"/>
    </xf>
    <xf numFmtId="4" fontId="55" fillId="32" borderId="388" applyNumberFormat="0" applyProtection="0">
      <alignment horizontal="right" vertical="center"/>
    </xf>
    <xf numFmtId="0" fontId="73" fillId="77" borderId="394" applyNumberFormat="0" applyAlignment="0" applyProtection="0"/>
    <xf numFmtId="4" fontId="60" fillId="46" borderId="388" applyNumberFormat="0" applyProtection="0">
      <alignment horizontal="right" vertical="center"/>
    </xf>
    <xf numFmtId="0" fontId="63" fillId="77" borderId="387" applyNumberFormat="0" applyProtection="0">
      <alignment horizontal="left" vertical="center" indent="1"/>
    </xf>
    <xf numFmtId="0" fontId="63" fillId="93" borderId="387" applyNumberFormat="0" applyProtection="0">
      <alignment horizontal="left" vertical="center" indent="1"/>
    </xf>
    <xf numFmtId="0" fontId="63" fillId="95" borderId="386" applyNumberFormat="0" applyProtection="0">
      <alignment horizontal="left" vertical="center" indent="1"/>
    </xf>
    <xf numFmtId="0" fontId="63" fillId="95" borderId="386" applyNumberFormat="0" applyProtection="0">
      <alignment horizontal="left" vertical="center" indent="1"/>
    </xf>
    <xf numFmtId="0" fontId="63" fillId="93" borderId="387" applyNumberFormat="0" applyProtection="0">
      <alignment horizontal="left" vertical="center" indent="1"/>
    </xf>
    <xf numFmtId="0" fontId="63" fillId="94" borderId="387" applyNumberFormat="0" applyProtection="0">
      <alignment horizontal="left" vertical="center" indent="1"/>
    </xf>
    <xf numFmtId="0" fontId="63" fillId="93" borderId="386" applyNumberFormat="0" applyProtection="0">
      <alignment horizontal="left" vertical="center" indent="1"/>
    </xf>
    <xf numFmtId="0" fontId="63" fillId="93" borderId="386" applyNumberFormat="0" applyProtection="0">
      <alignment horizontal="left" vertical="center" indent="1"/>
    </xf>
    <xf numFmtId="0" fontId="63" fillId="94" borderId="387" applyNumberFormat="0" applyProtection="0">
      <alignment horizontal="left" vertical="center" indent="1"/>
    </xf>
    <xf numFmtId="4" fontId="63" fillId="48" borderId="389" applyNumberFormat="0" applyProtection="0">
      <alignment horizontal="left" vertical="center" indent="1"/>
    </xf>
    <xf numFmtId="4" fontId="63" fillId="48" borderId="389" applyNumberFormat="0" applyProtection="0">
      <alignment horizontal="left" vertical="center" indent="1"/>
    </xf>
    <xf numFmtId="4" fontId="63" fillId="46" borderId="389" applyNumberFormat="0" applyProtection="0">
      <alignment horizontal="left" vertical="center" indent="1"/>
    </xf>
    <xf numFmtId="4" fontId="63" fillId="46" borderId="389" applyNumberFormat="0" applyProtection="0">
      <alignment horizontal="left" vertical="center" indent="1"/>
    </xf>
    <xf numFmtId="4" fontId="63" fillId="48" borderId="387" applyNumberFormat="0" applyProtection="0">
      <alignment horizontal="right" vertical="center"/>
    </xf>
    <xf numFmtId="4" fontId="63" fillId="48" borderId="387"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63" fillId="86" borderId="386" applyNumberFormat="0" applyProtection="0">
      <alignment horizontal="right" vertical="center"/>
    </xf>
    <xf numFmtId="4" fontId="98" fillId="51" borderId="390" applyNumberFormat="0" applyProtection="0">
      <alignment horizontal="right" vertical="center"/>
    </xf>
    <xf numFmtId="4" fontId="5" fillId="91" borderId="389" applyNumberFormat="0" applyProtection="0">
      <alignment horizontal="left" vertical="center" indent="1"/>
    </xf>
    <xf numFmtId="0" fontId="73" fillId="77" borderId="394" applyNumberFormat="0" applyAlignment="0" applyProtection="0"/>
    <xf numFmtId="0" fontId="74" fillId="78" borderId="387" applyNumberFormat="0" applyAlignment="0" applyProtection="0"/>
    <xf numFmtId="4" fontId="5" fillId="91" borderId="389" applyNumberFormat="0" applyProtection="0">
      <alignment horizontal="left" vertical="center" indent="1"/>
    </xf>
    <xf numFmtId="4" fontId="53" fillId="91" borderId="386" applyNumberFormat="0" applyProtection="0">
      <alignment horizontal="left" vertical="center" indent="1"/>
    </xf>
    <xf numFmtId="4" fontId="53" fillId="91" borderId="386" applyNumberFormat="0" applyProtection="0">
      <alignment horizontal="left" vertical="center" indent="1"/>
    </xf>
    <xf numFmtId="4" fontId="63" fillId="32" borderId="387" applyNumberFormat="0" applyProtection="0">
      <alignment horizontal="right" vertical="center"/>
    </xf>
    <xf numFmtId="4" fontId="63" fillId="32" borderId="387" applyNumberFormat="0" applyProtection="0">
      <alignment horizontal="right" vertical="center"/>
    </xf>
    <xf numFmtId="4" fontId="95" fillId="32" borderId="386" applyNumberFormat="0" applyProtection="0">
      <alignment horizontal="right" vertical="center"/>
    </xf>
    <xf numFmtId="4" fontId="95" fillId="32" borderId="386"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63" fillId="36" borderId="387" applyNumberFormat="0" applyProtection="0">
      <alignment horizontal="right" vertical="center"/>
    </xf>
    <xf numFmtId="4" fontId="95" fillId="36" borderId="386" applyNumberFormat="0" applyProtection="0">
      <alignment horizontal="right" vertical="center"/>
    </xf>
    <xf numFmtId="4" fontId="95" fillId="36" borderId="386"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95" fillId="37" borderId="386" applyNumberFormat="0" applyProtection="0">
      <alignment horizontal="right" vertical="center"/>
    </xf>
    <xf numFmtId="4" fontId="95" fillId="37" borderId="386" applyNumberFormat="0" applyProtection="0">
      <alignment horizontal="right" vertical="center"/>
    </xf>
    <xf numFmtId="4" fontId="63" fillId="34" borderId="387" applyNumberFormat="0" applyProtection="0">
      <alignment horizontal="right" vertical="center"/>
    </xf>
    <xf numFmtId="4" fontId="95" fillId="34" borderId="386" applyNumberFormat="0" applyProtection="0">
      <alignment horizontal="right" vertical="center"/>
    </xf>
    <xf numFmtId="4" fontId="95" fillId="34" borderId="386"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95" fillId="33" borderId="386" applyNumberFormat="0" applyProtection="0">
      <alignment horizontal="right" vertical="center"/>
    </xf>
    <xf numFmtId="4" fontId="95" fillId="33" borderId="386"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95" fillId="35" borderId="386" applyNumberFormat="0" applyProtection="0">
      <alignment horizontal="right" vertical="center"/>
    </xf>
    <xf numFmtId="4" fontId="95" fillId="35" borderId="386"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95" fillId="31" borderId="386" applyNumberFormat="0" applyProtection="0">
      <alignment horizontal="right" vertical="center"/>
    </xf>
    <xf numFmtId="4" fontId="95" fillId="31" borderId="386"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95" fillId="30" borderId="386" applyNumberFormat="0" applyProtection="0">
      <alignment horizontal="right" vertical="center"/>
    </xf>
    <xf numFmtId="4" fontId="95" fillId="30" borderId="386" applyNumberFormat="0" applyProtection="0">
      <alignment horizontal="right" vertical="center"/>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95" fillId="41" borderId="386" applyNumberFormat="0" applyProtection="0">
      <alignment horizontal="left" vertical="center" indent="1"/>
    </xf>
    <xf numFmtId="4" fontId="95" fillId="41" borderId="386" applyNumberFormat="0" applyProtection="0">
      <alignment horizontal="left" vertical="center" indent="1"/>
    </xf>
    <xf numFmtId="4" fontId="97" fillId="42" borderId="387" applyNumberFormat="0" applyProtection="0">
      <alignment vertical="center"/>
    </xf>
    <xf numFmtId="4" fontId="97" fillId="42" borderId="387" applyNumberFormat="0" applyProtection="0">
      <alignment vertical="center"/>
    </xf>
    <xf numFmtId="4" fontId="96" fillId="41" borderId="386" applyNumberFormat="0" applyProtection="0">
      <alignment vertical="center"/>
    </xf>
    <xf numFmtId="4" fontId="96" fillId="41" borderId="386"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95" fillId="41" borderId="386" applyNumberFormat="0" applyProtection="0">
      <alignment vertical="center"/>
    </xf>
    <xf numFmtId="4" fontId="95" fillId="41" borderId="386" applyNumberFormat="0" applyProtection="0">
      <alignment vertical="center"/>
    </xf>
    <xf numFmtId="0" fontId="94" fillId="78" borderId="398" applyNumberFormat="0" applyAlignment="0" applyProtection="0"/>
    <xf numFmtId="0" fontId="52" fillId="85" borderId="397" applyNumberForma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 fillId="72" borderId="396" applyNumberFormat="0" applyFont="0" applyAlignment="0" applyProtection="0"/>
    <xf numFmtId="10" fontId="63" fillId="40" borderId="390" applyNumberFormat="0" applyBorder="0" applyAlignment="0" applyProtection="0"/>
    <xf numFmtId="10" fontId="63" fillId="40" borderId="390" applyNumberFormat="0" applyBorder="0" applyAlignment="0" applyProtection="0"/>
    <xf numFmtId="10" fontId="63" fillId="40" borderId="390" applyNumberFormat="0" applyBorder="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89" fillId="73" borderId="387" applyNumberFormat="0" applyAlignment="0" applyProtection="0"/>
    <xf numFmtId="0" fontId="90" fillId="82" borderId="395" applyNumberFormat="0" applyAlignment="0" applyProtection="0"/>
    <xf numFmtId="0" fontId="89" fillId="73" borderId="387" applyNumberFormat="0" applyAlignment="0" applyProtection="0"/>
    <xf numFmtId="0" fontId="5" fillId="72" borderId="396"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63" fillId="72" borderId="387" applyNumberFormat="0" applyFont="0" applyAlignment="0" applyProtection="0"/>
    <xf numFmtId="0" fontId="52" fillId="85" borderId="397" applyNumberFormat="0" applyAlignment="0" applyProtection="0"/>
    <xf numFmtId="0" fontId="94" fillId="78" borderId="398" applyNumberFormat="0" applyAlignment="0" applyProtection="0"/>
    <xf numFmtId="4" fontId="53" fillId="41" borderId="388" applyNumberFormat="0" applyProtection="0">
      <alignment vertical="center"/>
    </xf>
    <xf numFmtId="4" fontId="63" fillId="41" borderId="387" applyNumberFormat="0" applyProtection="0">
      <alignment vertical="center"/>
    </xf>
    <xf numFmtId="4" fontId="63" fillId="41" borderId="387" applyNumberFormat="0" applyProtection="0">
      <alignment vertical="center"/>
    </xf>
    <xf numFmtId="4" fontId="53" fillId="41" borderId="388" applyNumberFormat="0" applyProtection="0">
      <alignment vertical="center"/>
    </xf>
    <xf numFmtId="4" fontId="56" fillId="42" borderId="388" applyNumberFormat="0" applyProtection="0">
      <alignment vertical="center"/>
    </xf>
    <xf numFmtId="4" fontId="97" fillId="42" borderId="387" applyNumberFormat="0" applyProtection="0">
      <alignment vertical="center"/>
    </xf>
    <xf numFmtId="4" fontId="97" fillId="42" borderId="387" applyNumberFormat="0" applyProtection="0">
      <alignment vertical="center"/>
    </xf>
    <xf numFmtId="4" fontId="53" fillId="42" borderId="388" applyNumberFormat="0" applyProtection="0">
      <alignment horizontal="left" vertical="center" indent="1"/>
    </xf>
    <xf numFmtId="4" fontId="63" fillId="42" borderId="387" applyNumberFormat="0" applyProtection="0">
      <alignment horizontal="left" vertical="center" indent="1"/>
    </xf>
    <xf numFmtId="4" fontId="63" fillId="42" borderId="387" applyNumberFormat="0" applyProtection="0">
      <alignment horizontal="left" vertical="center" indent="1"/>
    </xf>
    <xf numFmtId="4" fontId="53" fillId="42" borderId="388" applyNumberFormat="0" applyProtection="0">
      <alignment horizontal="left" vertical="center" indent="1"/>
    </xf>
    <xf numFmtId="0" fontId="53" fillId="42" borderId="388" applyNumberFormat="0" applyProtection="0">
      <alignment horizontal="left" vertical="top" indent="1"/>
    </xf>
    <xf numFmtId="0" fontId="58" fillId="41" borderId="388" applyNumberFormat="0" applyProtection="0">
      <alignment horizontal="left" vertical="top" indent="1"/>
    </xf>
    <xf numFmtId="0" fontId="58" fillId="41" borderId="388" applyNumberFormat="0" applyProtection="0">
      <alignment horizontal="left" vertical="top"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55" fillId="30" borderId="388" applyNumberFormat="0" applyProtection="0">
      <alignment horizontal="right" vertical="center"/>
    </xf>
    <xf numFmtId="4" fontId="63" fillId="30" borderId="387" applyNumberFormat="0" applyProtection="0">
      <alignment horizontal="right" vertical="center"/>
    </xf>
    <xf numFmtId="4" fontId="63" fillId="30" borderId="387" applyNumberFormat="0" applyProtection="0">
      <alignment horizontal="right" vertical="center"/>
    </xf>
    <xf numFmtId="4" fontId="55" fillId="31" borderId="388" applyNumberFormat="0" applyProtection="0">
      <alignment horizontal="right" vertical="center"/>
    </xf>
    <xf numFmtId="4" fontId="63" fillId="88" borderId="387" applyNumberFormat="0" applyProtection="0">
      <alignment horizontal="right" vertical="center"/>
    </xf>
    <xf numFmtId="4" fontId="63" fillId="88" borderId="387" applyNumberFormat="0" applyProtection="0">
      <alignment horizontal="right" vertical="center"/>
    </xf>
    <xf numFmtId="4" fontId="55" fillId="35" borderId="388" applyNumberFormat="0" applyProtection="0">
      <alignment horizontal="right" vertical="center"/>
    </xf>
    <xf numFmtId="4" fontId="63" fillId="35" borderId="389" applyNumberFormat="0" applyProtection="0">
      <alignment horizontal="right" vertical="center"/>
    </xf>
    <xf numFmtId="4" fontId="63" fillId="35" borderId="389" applyNumberFormat="0" applyProtection="0">
      <alignment horizontal="right" vertical="center"/>
    </xf>
    <xf numFmtId="4" fontId="55" fillId="33" borderId="388" applyNumberFormat="0" applyProtection="0">
      <alignment horizontal="right" vertical="center"/>
    </xf>
    <xf numFmtId="4" fontId="63" fillId="33" borderId="387" applyNumberFormat="0" applyProtection="0">
      <alignment horizontal="right" vertical="center"/>
    </xf>
    <xf numFmtId="4" fontId="63" fillId="33" borderId="387" applyNumberFormat="0" applyProtection="0">
      <alignment horizontal="right" vertical="center"/>
    </xf>
    <xf numFmtId="4" fontId="55" fillId="34" borderId="388" applyNumberFormat="0" applyProtection="0">
      <alignment horizontal="right" vertical="center"/>
    </xf>
    <xf numFmtId="4" fontId="63" fillId="34" borderId="387" applyNumberFormat="0" applyProtection="0">
      <alignment horizontal="right" vertical="center"/>
    </xf>
    <xf numFmtId="4" fontId="63" fillId="34" borderId="387" applyNumberFormat="0" applyProtection="0">
      <alignment horizontal="right" vertical="center"/>
    </xf>
    <xf numFmtId="4" fontId="55" fillId="37" borderId="388" applyNumberFormat="0" applyProtection="0">
      <alignment horizontal="right" vertical="center"/>
    </xf>
    <xf numFmtId="4" fontId="63" fillId="37" borderId="387" applyNumberFormat="0" applyProtection="0">
      <alignment horizontal="right" vertical="center"/>
    </xf>
    <xf numFmtId="4" fontId="63" fillId="37" borderId="387" applyNumberFormat="0" applyProtection="0">
      <alignment horizontal="right" vertical="center"/>
    </xf>
    <xf numFmtId="4" fontId="55" fillId="36" borderId="388" applyNumberFormat="0" applyProtection="0">
      <alignment horizontal="right" vertical="center"/>
    </xf>
    <xf numFmtId="4" fontId="63" fillId="36" borderId="387" applyNumberFormat="0" applyProtection="0">
      <alignment horizontal="right" vertical="center"/>
    </xf>
    <xf numFmtId="4" fontId="63" fillId="36" borderId="387" applyNumberFormat="0" applyProtection="0">
      <alignment horizontal="right" vertical="center"/>
    </xf>
    <xf numFmtId="4" fontId="55" fillId="44" borderId="388" applyNumberFormat="0" applyProtection="0">
      <alignment horizontal="right" vertical="center"/>
    </xf>
    <xf numFmtId="4" fontId="63" fillId="44" borderId="387" applyNumberFormat="0" applyProtection="0">
      <alignment horizontal="right" vertical="center"/>
    </xf>
    <xf numFmtId="4" fontId="63" fillId="44" borderId="387" applyNumberFormat="0" applyProtection="0">
      <alignment horizontal="right" vertical="center"/>
    </xf>
    <xf numFmtId="4" fontId="55" fillId="32" borderId="388" applyNumberFormat="0" applyProtection="0">
      <alignment horizontal="right" vertical="center"/>
    </xf>
    <xf numFmtId="4" fontId="63" fillId="32" borderId="387" applyNumberFormat="0" applyProtection="0">
      <alignment horizontal="right" vertical="center"/>
    </xf>
    <xf numFmtId="4" fontId="63" fillId="32" borderId="387" applyNumberFormat="0" applyProtection="0">
      <alignment horizontal="right" vertical="center"/>
    </xf>
    <xf numFmtId="4" fontId="63" fillId="45" borderId="389" applyNumberFormat="0" applyProtection="0">
      <alignment horizontal="left" vertical="center" indent="1"/>
    </xf>
    <xf numFmtId="4" fontId="63" fillId="45"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4" fontId="5" fillId="91" borderId="389" applyNumberFormat="0" applyProtection="0">
      <alignment horizontal="left" vertical="center" indent="1"/>
    </xf>
    <xf numFmtId="0" fontId="74" fillId="78" borderId="387" applyNumberFormat="0" applyAlignment="0" applyProtection="0"/>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102" fillId="52" borderId="389" applyNumberFormat="0" applyProtection="0">
      <alignment horizontal="left" vertical="center" indent="1"/>
    </xf>
    <xf numFmtId="4" fontId="102" fillId="52" borderId="389" applyNumberFormat="0" applyProtection="0">
      <alignment horizontal="left" vertical="center" indent="1"/>
    </xf>
    <xf numFmtId="4" fontId="60" fillId="46" borderId="388"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63" fillId="94" borderId="386" applyNumberFormat="0" applyProtection="0">
      <alignment horizontal="left" vertical="center" indent="1"/>
    </xf>
    <xf numFmtId="0" fontId="63" fillId="94" borderId="386" applyNumberFormat="0" applyProtection="0">
      <alignment horizontal="left" vertical="center" indent="1"/>
    </xf>
    <xf numFmtId="0" fontId="63" fillId="77" borderId="387" applyNumberFormat="0" applyProtection="0">
      <alignment horizontal="left" vertical="center" indent="1"/>
    </xf>
    <xf numFmtId="0" fontId="63" fillId="46" borderId="387" applyNumberFormat="0" applyProtection="0">
      <alignment horizontal="left" vertical="center" indent="1"/>
    </xf>
    <xf numFmtId="0" fontId="63" fillId="86" borderId="386" applyNumberFormat="0" applyProtection="0">
      <alignment horizontal="left" vertical="center" indent="1"/>
    </xf>
    <xf numFmtId="0" fontId="63" fillId="86" borderId="386" applyNumberFormat="0" applyProtection="0">
      <alignment horizontal="left" vertical="center" indent="1"/>
    </xf>
    <xf numFmtId="0" fontId="63" fillId="46" borderId="387" applyNumberFormat="0" applyProtection="0">
      <alignment horizontal="left" vertical="center" indent="1"/>
    </xf>
    <xf numFmtId="0" fontId="64" fillId="91" borderId="391" applyBorder="0"/>
    <xf numFmtId="4" fontId="100" fillId="0" borderId="386" applyNumberFormat="0" applyProtection="0">
      <alignment vertical="center"/>
    </xf>
    <xf numFmtId="4" fontId="100" fillId="0" borderId="386" applyNumberFormat="0" applyProtection="0">
      <alignment vertical="center"/>
    </xf>
    <xf numFmtId="4" fontId="97" fillId="40" borderId="390" applyNumberFormat="0" applyProtection="0">
      <alignment vertical="center"/>
    </xf>
    <xf numFmtId="4" fontId="97" fillId="40" borderId="390" applyNumberFormat="0" applyProtection="0">
      <alignment vertical="center"/>
    </xf>
    <xf numFmtId="4" fontId="95" fillId="0" borderId="390"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9" applyNumberFormat="0" applyProtection="0">
      <alignment horizontal="right" vertical="center"/>
    </xf>
    <xf numFmtId="4" fontId="63" fillId="0" borderId="387" applyNumberFormat="0" applyProtection="0">
      <alignment horizontal="right" vertical="center"/>
    </xf>
    <xf numFmtId="4" fontId="63" fillId="0" borderId="387" applyNumberFormat="0" applyProtection="0">
      <alignment horizontal="right" vertical="center"/>
    </xf>
    <xf numFmtId="4" fontId="63" fillId="0" borderId="389" applyNumberFormat="0" applyProtection="0">
      <alignment horizontal="right" vertical="center"/>
    </xf>
    <xf numFmtId="4" fontId="96" fillId="92" borderId="386" applyNumberFormat="0" applyProtection="0">
      <alignment horizontal="right" vertical="center"/>
    </xf>
    <xf numFmtId="4" fontId="96" fillId="92" borderId="386" applyNumberFormat="0" applyProtection="0">
      <alignment horizontal="right" vertical="center"/>
    </xf>
    <xf numFmtId="4" fontId="97" fillId="7" borderId="387" applyNumberFormat="0" applyProtection="0">
      <alignment horizontal="right" vertical="center"/>
    </xf>
    <xf numFmtId="4" fontId="97" fillId="7" borderId="387" applyNumberFormat="0" applyProtection="0">
      <alignment horizontal="right" vertical="center"/>
    </xf>
    <xf numFmtId="4" fontId="95" fillId="51" borderId="390" applyNumberFormat="0" applyProtection="0">
      <alignment horizontal="center" vertical="center" wrapTex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6" borderId="386" applyNumberFormat="0" applyProtection="0">
      <alignment horizontal="left" vertical="center" indent="1"/>
    </xf>
    <xf numFmtId="4" fontId="63" fillId="87" borderId="387" applyNumberFormat="0" applyProtection="0">
      <alignment horizontal="left" vertical="center" indent="1"/>
    </xf>
    <xf numFmtId="4" fontId="63" fillId="87" borderId="387" applyNumberFormat="0" applyProtection="0">
      <alignment horizontal="left" vertical="center" indent="1"/>
    </xf>
    <xf numFmtId="4" fontId="101" fillId="52" borderId="386" applyNumberFormat="0" applyProtection="0">
      <alignment horizontal="left" vertical="center" indent="1"/>
    </xf>
    <xf numFmtId="4" fontId="101" fillId="52" borderId="386" applyNumberFormat="0" applyProtection="0">
      <alignment horizontal="left" vertical="center" indent="1"/>
    </xf>
    <xf numFmtId="4" fontId="102" fillId="52" borderId="389" applyNumberFormat="0" applyProtection="0">
      <alignment horizontal="left" vertical="center" indent="1"/>
    </xf>
    <xf numFmtId="4" fontId="102" fillId="52" borderId="389" applyNumberFormat="0" applyProtection="0">
      <alignment horizontal="left" vertical="center" indent="1"/>
    </xf>
    <xf numFmtId="0" fontId="63" fillId="98" borderId="390"/>
    <xf numFmtId="0" fontId="100" fillId="0" borderId="386"/>
    <xf numFmtId="0" fontId="100" fillId="0" borderId="386"/>
    <xf numFmtId="0" fontId="63" fillId="98" borderId="390"/>
    <xf numFmtId="4" fontId="100" fillId="0" borderId="386" applyNumberFormat="0" applyProtection="0">
      <alignment horizontal="right" vertical="center"/>
    </xf>
    <xf numFmtId="4" fontId="100" fillId="0" borderId="386" applyNumberFormat="0" applyProtection="0">
      <alignment horizontal="right" vertical="center"/>
    </xf>
    <xf numFmtId="4" fontId="104" fillId="96" borderId="387" applyNumberFormat="0" applyProtection="0">
      <alignment horizontal="right" vertical="center"/>
    </xf>
    <xf numFmtId="4" fontId="104" fillId="96" borderId="387" applyNumberFormat="0" applyProtection="0">
      <alignment horizontal="right" vertical="center"/>
    </xf>
    <xf numFmtId="0" fontId="53" fillId="0" borderId="392" applyNumberFormat="0" applyFill="0" applyAlignment="0" applyProtection="0"/>
    <xf numFmtId="0" fontId="79" fillId="0" borderId="393" applyNumberFormat="0" applyFill="0" applyAlignment="0" applyProtection="0"/>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4" fontId="58" fillId="42" borderId="388" applyNumberFormat="0" applyProtection="0">
      <alignment vertical="center"/>
    </xf>
    <xf numFmtId="4" fontId="58" fillId="42" borderId="388" applyNumberFormat="0" applyProtection="0">
      <alignment vertical="center"/>
    </xf>
    <xf numFmtId="4" fontId="117" fillId="42" borderId="388" applyNumberFormat="0" applyProtection="0">
      <alignment vertical="center"/>
    </xf>
    <xf numFmtId="4" fontId="58" fillId="42" borderId="388" applyNumberFormat="0" applyProtection="0">
      <alignment horizontal="left" vertical="center" indent="1"/>
    </xf>
    <xf numFmtId="4" fontId="58" fillId="42" borderId="388" applyNumberFormat="0" applyProtection="0">
      <alignment horizontal="left" vertical="center" indent="1"/>
    </xf>
    <xf numFmtId="0" fontId="58" fillId="42" borderId="388" applyNumberFormat="0" applyProtection="0">
      <alignment horizontal="left" vertical="top" indent="1"/>
    </xf>
    <xf numFmtId="4" fontId="95" fillId="0" borderId="390" applyNumberFormat="0" applyProtection="0">
      <alignment horizontal="left" vertical="center" indent="1"/>
    </xf>
    <xf numFmtId="4" fontId="95" fillId="104" borderId="388" applyNumberFormat="0" applyProtection="0">
      <alignment horizontal="right" vertical="center"/>
    </xf>
    <xf numFmtId="4" fontId="95" fillId="105" borderId="388" applyNumberFormat="0" applyProtection="0">
      <alignment horizontal="right" vertical="center"/>
    </xf>
    <xf numFmtId="4" fontId="95" fillId="106" borderId="388" applyNumberFormat="0" applyProtection="0">
      <alignment horizontal="right" vertical="center"/>
    </xf>
    <xf numFmtId="4" fontId="95" fillId="100" borderId="388" applyNumberFormat="0" applyProtection="0">
      <alignment horizontal="right" vertical="center"/>
    </xf>
    <xf numFmtId="4" fontId="95" fillId="107" borderId="388" applyNumberFormat="0" applyProtection="0">
      <alignment horizontal="right" vertical="center"/>
    </xf>
    <xf numFmtId="4" fontId="95" fillId="108" borderId="388" applyNumberFormat="0" applyProtection="0">
      <alignment horizontal="right" vertical="center"/>
    </xf>
    <xf numFmtId="4" fontId="95" fillId="109" borderId="388" applyNumberFormat="0" applyProtection="0">
      <alignment horizontal="right" vertical="center"/>
    </xf>
    <xf numFmtId="4" fontId="95" fillId="110" borderId="388" applyNumberFormat="0" applyProtection="0">
      <alignment horizontal="right" vertical="center"/>
    </xf>
    <xf numFmtId="4" fontId="95" fillId="102" borderId="388" applyNumberFormat="0" applyProtection="0">
      <alignment horizontal="right" vertical="center"/>
    </xf>
    <xf numFmtId="4" fontId="95" fillId="0" borderId="390" applyNumberFormat="0" applyProtection="0">
      <alignment horizontal="left" vertical="center" indent="1"/>
    </xf>
    <xf numFmtId="0" fontId="64" fillId="0" borderId="389" applyNumberFormat="0" applyProtection="0">
      <alignment horizontal="left" vertical="center" indent="1"/>
    </xf>
    <xf numFmtId="0" fontId="64" fillId="0" borderId="389" applyNumberFormat="0" applyProtection="0">
      <alignment horizontal="left" vertical="center" indent="1"/>
    </xf>
    <xf numFmtId="0" fontId="63" fillId="47" borderId="388" applyNumberFormat="0" applyProtection="0">
      <alignment horizontal="left" vertical="top" indent="1"/>
    </xf>
    <xf numFmtId="0" fontId="64" fillId="0" borderId="390" applyNumberFormat="0" applyProtection="0">
      <alignment horizontal="left" vertical="center" indent="1"/>
    </xf>
    <xf numFmtId="0" fontId="64" fillId="0" borderId="390" applyNumberFormat="0" applyProtection="0">
      <alignment horizontal="left" vertical="center" indent="1"/>
    </xf>
    <xf numFmtId="0" fontId="63" fillId="43" borderId="388" applyNumberFormat="0" applyProtection="0">
      <alignment horizontal="left" vertical="top" indent="1"/>
    </xf>
    <xf numFmtId="0" fontId="64" fillId="0" borderId="390" applyNumberFormat="0" applyProtection="0">
      <alignment horizontal="left" vertical="center" indent="1"/>
    </xf>
    <xf numFmtId="0" fontId="63" fillId="49" borderId="388" applyNumberFormat="0" applyProtection="0">
      <alignment horizontal="left" vertical="top" indent="1"/>
    </xf>
    <xf numFmtId="0" fontId="64" fillId="0" borderId="390" applyNumberFormat="0" applyProtection="0">
      <alignment horizontal="left" vertical="center" indent="1"/>
    </xf>
    <xf numFmtId="0" fontId="63" fillId="50" borderId="388" applyNumberFormat="0" applyProtection="0">
      <alignment horizontal="left" vertical="top" indent="1"/>
    </xf>
    <xf numFmtId="4" fontId="95" fillId="40" borderId="388" applyNumberFormat="0" applyProtection="0">
      <alignment vertical="center"/>
    </xf>
    <xf numFmtId="4" fontId="96" fillId="40" borderId="388" applyNumberFormat="0" applyProtection="0">
      <alignment vertical="center"/>
    </xf>
    <xf numFmtId="4" fontId="95" fillId="40" borderId="388" applyNumberFormat="0" applyProtection="0">
      <alignment horizontal="left" vertical="center" indent="1"/>
    </xf>
    <xf numFmtId="0" fontId="95" fillId="40" borderId="388" applyNumberFormat="0" applyProtection="0">
      <alignment horizontal="left" vertical="top" indent="1"/>
    </xf>
    <xf numFmtId="4" fontId="96" fillId="50" borderId="388" applyNumberFormat="0" applyProtection="0">
      <alignment horizontal="right" vertical="center"/>
    </xf>
    <xf numFmtId="4" fontId="118" fillId="0" borderId="390" applyNumberFormat="0" applyProtection="0">
      <alignment horizontal="center" vertical="center" wrapText="1"/>
    </xf>
    <xf numFmtId="4" fontId="118" fillId="0" borderId="390" applyNumberFormat="0" applyProtection="0">
      <alignment horizontal="center" vertical="center" wrapText="1"/>
    </xf>
    <xf numFmtId="0" fontId="95" fillId="0" borderId="390" applyNumberFormat="0" applyProtection="0">
      <alignment horizontal="center" vertical="center" wrapText="1"/>
    </xf>
    <xf numFmtId="0" fontId="58" fillId="0" borderId="390" applyNumberFormat="0" applyProtection="0">
      <alignment horizontal="center" vertical="center" wrapText="1"/>
    </xf>
    <xf numFmtId="0" fontId="95" fillId="0" borderId="390" applyNumberFormat="0" applyProtection="0">
      <alignment horizontal="center" vertical="center" wrapText="1"/>
    </xf>
    <xf numFmtId="4" fontId="103" fillId="0" borderId="390" applyNumberFormat="0" applyProtection="0">
      <alignment horizontal="left" vertical="center" indent="1"/>
    </xf>
    <xf numFmtId="4" fontId="119" fillId="50" borderId="388" applyNumberFormat="0" applyProtection="0">
      <alignment horizontal="right" vertical="center"/>
    </xf>
    <xf numFmtId="0" fontId="9" fillId="0" borderId="399">
      <alignment horizontal="left" vertical="center"/>
    </xf>
    <xf numFmtId="10" fontId="63" fillId="40" borderId="390" applyNumberFormat="0" applyBorder="0" applyAlignment="0" applyProtection="0"/>
    <xf numFmtId="10" fontId="63" fillId="40" borderId="390" applyNumberFormat="0" applyBorder="0" applyAlignment="0" applyProtection="0"/>
    <xf numFmtId="4" fontId="103" fillId="0" borderId="390" applyNumberFormat="0" applyProtection="0">
      <alignment horizontal="left" vertical="center" indent="1"/>
    </xf>
    <xf numFmtId="0" fontId="95" fillId="0" borderId="390" applyNumberFormat="0" applyProtection="0">
      <alignment horizontal="center" vertical="center" wrapText="1"/>
    </xf>
    <xf numFmtId="0" fontId="58" fillId="0" borderId="390" applyNumberFormat="0" applyProtection="0">
      <alignment horizontal="center" vertical="center" wrapText="1"/>
    </xf>
    <xf numFmtId="0" fontId="95" fillId="0" borderId="390" applyNumberFormat="0" applyProtection="0">
      <alignment horizontal="center" vertical="center" wrapText="1"/>
    </xf>
    <xf numFmtId="4" fontId="118" fillId="0" borderId="390" applyNumberFormat="0" applyProtection="0">
      <alignment horizontal="center" vertical="center" wrapText="1"/>
    </xf>
    <xf numFmtId="4" fontId="118" fillId="0" borderId="390" applyNumberFormat="0" applyProtection="0">
      <alignment horizontal="center" vertical="center" wrapText="1"/>
    </xf>
    <xf numFmtId="4" fontId="95" fillId="0" borderId="390" applyNumberFormat="0" applyProtection="0">
      <alignment horizontal="right" vertical="center"/>
    </xf>
    <xf numFmtId="0" fontId="64" fillId="0" borderId="390" applyNumberFormat="0" applyProtection="0">
      <alignment horizontal="left" vertical="center" indent="1"/>
    </xf>
    <xf numFmtId="0" fontId="64" fillId="0" borderId="390" applyNumberFormat="0" applyProtection="0">
      <alignment horizontal="left" vertical="center" indent="1"/>
    </xf>
    <xf numFmtId="0" fontId="64" fillId="0" borderId="390" applyNumberFormat="0" applyProtection="0">
      <alignment horizontal="left" vertical="center" indent="1"/>
    </xf>
    <xf numFmtId="0" fontId="64" fillId="0" borderId="390" applyNumberFormat="0" applyProtection="0">
      <alignment horizontal="left" vertical="center" indent="1"/>
    </xf>
    <xf numFmtId="4" fontId="95" fillId="0" borderId="390" applyNumberFormat="0" applyProtection="0">
      <alignment horizontal="right" vertical="center"/>
    </xf>
    <xf numFmtId="4" fontId="95" fillId="0" borderId="390" applyNumberFormat="0" applyProtection="0">
      <alignment horizontal="right" vertical="center"/>
    </xf>
    <xf numFmtId="4" fontId="95" fillId="0" borderId="390" applyNumberFormat="0" applyProtection="0">
      <alignment horizontal="left" vertical="center" indent="1"/>
    </xf>
    <xf numFmtId="4" fontId="95" fillId="92" borderId="386" applyNumberFormat="0" applyProtection="0">
      <alignment horizontal="left" vertical="center" indent="1"/>
    </xf>
    <xf numFmtId="4" fontId="99" fillId="93" borderId="386" applyNumberFormat="0" applyProtection="0">
      <alignment horizontal="left" vertical="center" indent="1"/>
    </xf>
    <xf numFmtId="0" fontId="5" fillId="96" borderId="390" applyNumberFormat="0">
      <protection locked="0"/>
    </xf>
    <xf numFmtId="0" fontId="5" fillId="96" borderId="390" applyNumberFormat="0">
      <protection locked="0"/>
    </xf>
    <xf numFmtId="0" fontId="95" fillId="48" borderId="388" applyNumberFormat="0" applyProtection="0">
      <alignment horizontal="left" vertical="top" indent="1"/>
    </xf>
    <xf numFmtId="0" fontId="63" fillId="98" borderId="390"/>
    <xf numFmtId="0" fontId="63" fillId="98" borderId="390"/>
    <xf numFmtId="0" fontId="5" fillId="96" borderId="390" applyNumberFormat="0">
      <protection locked="0"/>
    </xf>
    <xf numFmtId="0" fontId="5" fillId="96" borderId="390" applyNumberFormat="0">
      <protection locked="0"/>
    </xf>
    <xf numFmtId="4" fontId="97" fillId="40" borderId="390" applyNumberFormat="0" applyProtection="0">
      <alignment vertical="center"/>
    </xf>
    <xf numFmtId="4" fontId="97" fillId="40" borderId="390" applyNumberFormat="0" applyProtection="0">
      <alignment vertical="center"/>
    </xf>
    <xf numFmtId="4" fontId="95" fillId="0" borderId="390" applyNumberFormat="0" applyProtection="0">
      <alignment horizontal="right" vertical="center"/>
    </xf>
    <xf numFmtId="4" fontId="95" fillId="0" borderId="390" applyNumberFormat="0" applyProtection="0">
      <alignment horizontal="right" vertical="center"/>
    </xf>
    <xf numFmtId="4" fontId="95" fillId="51" borderId="390" applyNumberFormat="0" applyProtection="0">
      <alignment horizontal="center" vertical="center" wrapText="1"/>
    </xf>
    <xf numFmtId="0" fontId="55" fillId="43" borderId="388" applyNumberFormat="0" applyProtection="0">
      <alignment horizontal="centerContinuous" vertical="top"/>
    </xf>
    <xf numFmtId="0" fontId="5" fillId="0" borderId="0"/>
    <xf numFmtId="43" fontId="5" fillId="0" borderId="0" applyFont="0" applyFill="0" applyBorder="0" applyAlignment="0" applyProtection="0"/>
    <xf numFmtId="9" fontId="5" fillId="0" borderId="0" applyFont="0" applyFill="0" applyBorder="0" applyAlignment="0" applyProtection="0"/>
    <xf numFmtId="0" fontId="129" fillId="0" borderId="0" applyNumberFormat="0" applyFont="0" applyBorder="0" applyProtection="0"/>
    <xf numFmtId="43"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43" fontId="5" fillId="0" borderId="0" applyFont="0" applyFill="0" applyBorder="0" applyAlignment="0" applyProtection="0"/>
    <xf numFmtId="0" fontId="5" fillId="0" borderId="0"/>
    <xf numFmtId="43" fontId="4" fillId="0" borderId="0" applyFont="0" applyFill="0" applyBorder="0" applyAlignment="0" applyProtection="0"/>
    <xf numFmtId="0" fontId="4" fillId="0" borderId="0"/>
    <xf numFmtId="0" fontId="5"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178" fillId="0" borderId="0" applyFont="0" applyFill="0" applyBorder="0" applyAlignment="0" applyProtection="0"/>
    <xf numFmtId="4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cellStyleXfs>
  <cellXfs count="1924">
    <xf numFmtId="0" fontId="0" fillId="0" borderId="0" xfId="0"/>
    <xf numFmtId="0" fontId="6" fillId="0" borderId="0" xfId="2" applyFont="1" applyAlignment="1">
      <alignment vertical="center"/>
    </xf>
    <xf numFmtId="0" fontId="7" fillId="0" borderId="0" xfId="2" applyFont="1" applyAlignment="1">
      <alignment horizontal="left" vertical="center"/>
    </xf>
    <xf numFmtId="0" fontId="5" fillId="0" borderId="0" xfId="2" applyAlignment="1">
      <alignment vertical="center"/>
    </xf>
    <xf numFmtId="0" fontId="6" fillId="0" borderId="0" xfId="2" applyFont="1"/>
    <xf numFmtId="0" fontId="5" fillId="0" borderId="0" xfId="2"/>
    <xf numFmtId="0" fontId="9" fillId="2" borderId="1" xfId="2" applyFont="1" applyFill="1" applyBorder="1" applyAlignment="1">
      <alignment horizontal="center" vertical="center" wrapText="1"/>
    </xf>
    <xf numFmtId="0" fontId="9" fillId="3" borderId="2" xfId="2" applyFont="1" applyFill="1" applyBorder="1" applyAlignment="1">
      <alignment horizontal="center" vertical="center" wrapText="1"/>
    </xf>
    <xf numFmtId="0" fontId="9" fillId="3" borderId="5" xfId="2" applyFont="1" applyFill="1" applyBorder="1" applyAlignment="1">
      <alignment horizontal="center" vertical="center" wrapText="1"/>
    </xf>
    <xf numFmtId="0" fontId="9" fillId="2" borderId="6" xfId="2" applyFont="1" applyFill="1" applyBorder="1" applyAlignment="1">
      <alignment horizontal="center" vertical="center" wrapText="1"/>
    </xf>
    <xf numFmtId="0" fontId="9" fillId="3" borderId="7" xfId="2" applyFont="1" applyFill="1" applyBorder="1" applyAlignment="1">
      <alignment horizontal="center" vertical="center" wrapText="1"/>
    </xf>
    <xf numFmtId="0" fontId="9" fillId="3" borderId="0" xfId="2" applyFont="1" applyFill="1" applyAlignment="1">
      <alignment horizontal="center" vertical="center" wrapText="1"/>
    </xf>
    <xf numFmtId="0" fontId="9" fillId="3" borderId="8" xfId="2" applyFont="1" applyFill="1" applyBorder="1" applyAlignment="1">
      <alignment horizontal="center" vertical="center" wrapText="1"/>
    </xf>
    <xf numFmtId="0" fontId="9" fillId="2" borderId="9" xfId="2" applyFont="1" applyFill="1" applyBorder="1" applyAlignment="1">
      <alignment horizontal="center" vertical="center" wrapText="1"/>
    </xf>
    <xf numFmtId="0" fontId="9" fillId="3" borderId="10" xfId="2" applyFont="1" applyFill="1" applyBorder="1" applyAlignment="1">
      <alignment horizontal="center" vertical="center" wrapText="1"/>
    </xf>
    <xf numFmtId="0" fontId="9" fillId="3" borderId="11" xfId="2" applyFont="1" applyFill="1" applyBorder="1" applyAlignment="1">
      <alignment horizontal="center" vertical="center" wrapText="1"/>
    </xf>
    <xf numFmtId="0" fontId="9" fillId="3" borderId="13" xfId="2" applyFont="1" applyFill="1" applyBorder="1" applyAlignment="1">
      <alignment horizontal="center" vertical="center" wrapText="1"/>
    </xf>
    <xf numFmtId="0" fontId="6" fillId="0" borderId="14" xfId="2" applyFont="1" applyBorder="1" applyAlignment="1">
      <alignment horizontal="center" vertical="center" wrapText="1"/>
    </xf>
    <xf numFmtId="0" fontId="6" fillId="0" borderId="18" xfId="2" applyFont="1" applyBorder="1" applyAlignment="1">
      <alignment horizontal="center" vertical="center" wrapText="1"/>
    </xf>
    <xf numFmtId="0" fontId="6" fillId="0" borderId="19" xfId="2" applyFont="1" applyBorder="1" applyAlignment="1">
      <alignment horizontal="center" vertical="center" wrapText="1"/>
    </xf>
    <xf numFmtId="0" fontId="10" fillId="0" borderId="20" xfId="2" applyFont="1" applyBorder="1" applyAlignment="1">
      <alignment horizontal="left" vertical="center" wrapText="1"/>
    </xf>
    <xf numFmtId="0" fontId="10" fillId="0" borderId="21" xfId="2" applyFont="1" applyBorder="1" applyAlignment="1">
      <alignment horizontal="left" vertical="center" wrapText="1"/>
    </xf>
    <xf numFmtId="0" fontId="10" fillId="0" borderId="0" xfId="2" applyFont="1" applyAlignment="1">
      <alignment horizontal="left" vertical="center" wrapText="1"/>
    </xf>
    <xf numFmtId="0" fontId="6" fillId="0" borderId="22" xfId="2" applyFont="1" applyBorder="1" applyAlignment="1">
      <alignment horizontal="center" vertical="center"/>
    </xf>
    <xf numFmtId="0" fontId="9" fillId="0" borderId="23" xfId="2" applyFont="1" applyBorder="1" applyAlignment="1">
      <alignment vertical="center" wrapText="1"/>
    </xf>
    <xf numFmtId="0" fontId="9" fillId="0" borderId="24" xfId="2" applyFont="1" applyBorder="1" applyAlignment="1">
      <alignment vertical="center" wrapText="1"/>
    </xf>
    <xf numFmtId="0" fontId="6" fillId="0" borderId="25" xfId="2" applyFont="1" applyBorder="1" applyAlignment="1">
      <alignment horizontal="center" vertical="center" wrapText="1"/>
    </xf>
    <xf numFmtId="0" fontId="9" fillId="0" borderId="23" xfId="2" applyFont="1" applyBorder="1" applyAlignment="1">
      <alignment vertical="center"/>
    </xf>
    <xf numFmtId="0" fontId="6" fillId="0" borderId="25" xfId="2" applyFont="1" applyBorder="1" applyAlignment="1">
      <alignment horizontal="center" vertical="center"/>
    </xf>
    <xf numFmtId="43" fontId="6" fillId="0" borderId="24" xfId="1" applyFont="1" applyFill="1" applyBorder="1" applyAlignment="1">
      <alignment horizontal="right" vertical="center"/>
    </xf>
    <xf numFmtId="164" fontId="6" fillId="0" borderId="27" xfId="2" applyNumberFormat="1" applyFont="1" applyBorder="1" applyAlignment="1">
      <alignment horizontal="right" vertical="center"/>
    </xf>
    <xf numFmtId="164" fontId="6" fillId="0" borderId="29" xfId="2" applyNumberFormat="1" applyFont="1" applyBorder="1" applyAlignment="1">
      <alignment horizontal="right" vertical="center"/>
    </xf>
    <xf numFmtId="0" fontId="6" fillId="0" borderId="30" xfId="2" applyFont="1" applyBorder="1" applyAlignment="1">
      <alignment horizontal="center" vertical="center"/>
    </xf>
    <xf numFmtId="0" fontId="9" fillId="0" borderId="31" xfId="2" applyFont="1" applyBorder="1" applyAlignment="1">
      <alignment vertical="center" wrapText="1"/>
    </xf>
    <xf numFmtId="0" fontId="6" fillId="0" borderId="32" xfId="2" applyFont="1" applyBorder="1" applyAlignment="1">
      <alignment horizontal="center" vertical="center" wrapText="1"/>
    </xf>
    <xf numFmtId="0" fontId="6" fillId="0" borderId="6" xfId="2" applyFont="1" applyBorder="1" applyAlignment="1">
      <alignment horizontal="center" vertical="center" wrapText="1"/>
    </xf>
    <xf numFmtId="0" fontId="6" fillId="0" borderId="34" xfId="2" applyFont="1" applyBorder="1" applyAlignment="1">
      <alignment horizontal="center" vertical="center" wrapText="1"/>
    </xf>
    <xf numFmtId="0" fontId="6" fillId="0" borderId="37" xfId="2" applyFont="1" applyBorder="1" applyAlignment="1">
      <alignment horizontal="center" vertical="center" wrapText="1"/>
    </xf>
    <xf numFmtId="0" fontId="9" fillId="0" borderId="38" xfId="2" applyFont="1" applyBorder="1" applyAlignment="1">
      <alignment vertical="center" wrapText="1"/>
    </xf>
    <xf numFmtId="0" fontId="6" fillId="0" borderId="0" xfId="2" applyFont="1" applyAlignment="1">
      <alignment horizontal="center" vertical="top"/>
    </xf>
    <xf numFmtId="0" fontId="6" fillId="0" borderId="0" xfId="2" applyFont="1" applyAlignment="1">
      <alignment horizontal="center" vertical="center"/>
    </xf>
    <xf numFmtId="0" fontId="6" fillId="0" borderId="0" xfId="2" applyFont="1" applyAlignment="1">
      <alignment horizontal="left" vertical="center"/>
    </xf>
    <xf numFmtId="0" fontId="12" fillId="0" borderId="0" xfId="2" applyFont="1" applyAlignment="1">
      <alignment horizontal="left"/>
    </xf>
    <xf numFmtId="0" fontId="13" fillId="0" borderId="0" xfId="2" applyFont="1"/>
    <xf numFmtId="0" fontId="12" fillId="0" borderId="0" xfId="2" applyFont="1" applyAlignment="1">
      <alignment horizontal="left" vertical="center"/>
    </xf>
    <xf numFmtId="16" fontId="15" fillId="0" borderId="0" xfId="2" applyNumberFormat="1" applyFont="1" applyAlignment="1">
      <alignment horizontal="left"/>
    </xf>
    <xf numFmtId="0" fontId="6" fillId="0" borderId="0" xfId="2" applyFont="1" applyAlignment="1">
      <alignment horizontal="right" vertical="center"/>
    </xf>
    <xf numFmtId="0" fontId="9" fillId="0" borderId="0" xfId="2" applyFont="1" applyAlignment="1">
      <alignment vertical="center"/>
    </xf>
    <xf numFmtId="0" fontId="6" fillId="4" borderId="1" xfId="2" applyFont="1" applyFill="1" applyBorder="1" applyAlignment="1">
      <alignment vertical="center"/>
    </xf>
    <xf numFmtId="0" fontId="6" fillId="4" borderId="4" xfId="2" applyFont="1" applyFill="1" applyBorder="1" applyAlignment="1">
      <alignment vertical="center"/>
    </xf>
    <xf numFmtId="0" fontId="9" fillId="4" borderId="3" xfId="2" applyFont="1" applyFill="1" applyBorder="1" applyAlignment="1">
      <alignment horizontal="center" vertical="center"/>
    </xf>
    <xf numFmtId="0" fontId="9" fillId="4" borderId="39" xfId="2" applyFont="1" applyFill="1" applyBorder="1" applyAlignment="1">
      <alignment horizontal="center" vertical="center"/>
    </xf>
    <xf numFmtId="0" fontId="6" fillId="3" borderId="40" xfId="2" applyFont="1" applyFill="1" applyBorder="1" applyAlignment="1">
      <alignment horizontal="center" vertical="center" wrapText="1"/>
    </xf>
    <xf numFmtId="0" fontId="9" fillId="3" borderId="41" xfId="2" applyFont="1" applyFill="1" applyBorder="1" applyAlignment="1">
      <alignment horizontal="center" vertical="center" wrapText="1"/>
    </xf>
    <xf numFmtId="0" fontId="9" fillId="3" borderId="6" xfId="2" applyFont="1" applyFill="1" applyBorder="1" applyAlignment="1">
      <alignment horizontal="center" vertical="center" wrapText="1"/>
    </xf>
    <xf numFmtId="0" fontId="9" fillId="3" borderId="12" xfId="2" applyFont="1" applyFill="1" applyBorder="1" applyAlignment="1">
      <alignment horizontal="center" vertical="center" wrapText="1"/>
    </xf>
    <xf numFmtId="0" fontId="9" fillId="3" borderId="42" xfId="2" applyFont="1" applyFill="1" applyBorder="1" applyAlignment="1">
      <alignment horizontal="center" wrapText="1"/>
    </xf>
    <xf numFmtId="0" fontId="9" fillId="5" borderId="9" xfId="2" applyFont="1" applyFill="1" applyBorder="1" applyAlignment="1">
      <alignment horizontal="center" vertical="center" wrapText="1"/>
    </xf>
    <xf numFmtId="0" fontId="6" fillId="0" borderId="43" xfId="2" applyFont="1" applyBorder="1" applyAlignment="1">
      <alignment horizontal="center" vertical="center" wrapText="1"/>
    </xf>
    <xf numFmtId="0" fontId="6" fillId="0" borderId="44" xfId="2" applyFont="1" applyBorder="1" applyAlignment="1">
      <alignment horizontal="center" vertical="center" wrapText="1"/>
    </xf>
    <xf numFmtId="0" fontId="16" fillId="0" borderId="20" xfId="2" applyFont="1" applyBorder="1" applyAlignment="1">
      <alignment horizontal="left" vertical="center" wrapText="1"/>
    </xf>
    <xf numFmtId="0" fontId="16" fillId="0" borderId="21" xfId="2" applyFont="1" applyBorder="1" applyAlignment="1">
      <alignment horizontal="left" vertical="center" wrapText="1"/>
    </xf>
    <xf numFmtId="0" fontId="16" fillId="0" borderId="45" xfId="2" applyFont="1" applyBorder="1" applyAlignment="1">
      <alignment horizontal="left" vertical="center" wrapText="1"/>
    </xf>
    <xf numFmtId="0" fontId="17" fillId="6" borderId="23" xfId="2" applyFont="1" applyFill="1" applyBorder="1" applyAlignment="1">
      <alignment vertical="center" wrapText="1"/>
    </xf>
    <xf numFmtId="0" fontId="17" fillId="6" borderId="24" xfId="2" applyFont="1" applyFill="1" applyBorder="1" applyAlignment="1">
      <alignment vertical="center" wrapText="1"/>
    </xf>
    <xf numFmtId="0" fontId="18" fillId="0" borderId="0" xfId="2" applyFont="1"/>
    <xf numFmtId="0" fontId="19" fillId="0" borderId="0" xfId="2" applyFont="1"/>
    <xf numFmtId="0" fontId="17" fillId="0" borderId="23" xfId="2" applyFont="1" applyBorder="1" applyAlignment="1">
      <alignment vertical="center" wrapText="1"/>
    </xf>
    <xf numFmtId="0" fontId="17" fillId="0" borderId="24" xfId="2" applyFont="1" applyBorder="1" applyAlignment="1">
      <alignment vertical="center" wrapText="1"/>
    </xf>
    <xf numFmtId="0" fontId="20" fillId="0" borderId="0" xfId="2" applyFont="1"/>
    <xf numFmtId="0" fontId="17" fillId="0" borderId="23" xfId="2" applyFont="1" applyBorder="1" applyAlignment="1">
      <alignment vertical="center"/>
    </xf>
    <xf numFmtId="0" fontId="17" fillId="0" borderId="24" xfId="2" applyFont="1" applyBorder="1" applyAlignment="1">
      <alignment vertical="center"/>
    </xf>
    <xf numFmtId="0" fontId="22" fillId="0" borderId="0" xfId="2" applyFont="1"/>
    <xf numFmtId="0" fontId="17" fillId="0" borderId="20" xfId="2" applyFont="1" applyBorder="1" applyAlignment="1">
      <alignment vertical="center"/>
    </xf>
    <xf numFmtId="0" fontId="17" fillId="0" borderId="21" xfId="2" applyFont="1" applyBorder="1" applyAlignment="1">
      <alignment vertical="center"/>
    </xf>
    <xf numFmtId="0" fontId="17" fillId="0" borderId="31" xfId="2" applyFont="1" applyBorder="1" applyAlignment="1">
      <alignment vertical="center" wrapText="1"/>
    </xf>
    <xf numFmtId="0" fontId="17" fillId="0" borderId="29" xfId="2" applyFont="1" applyBorder="1" applyAlignment="1">
      <alignment vertical="center" wrapText="1"/>
    </xf>
    <xf numFmtId="0" fontId="6" fillId="0" borderId="49" xfId="2" applyFont="1" applyBorder="1" applyAlignment="1">
      <alignment horizontal="center" vertical="center"/>
    </xf>
    <xf numFmtId="0" fontId="9" fillId="0" borderId="15" xfId="2" applyFont="1" applyBorder="1" applyAlignment="1">
      <alignment vertical="center" wrapText="1"/>
    </xf>
    <xf numFmtId="0" fontId="6" fillId="0" borderId="50" xfId="2" applyFont="1" applyBorder="1" applyAlignment="1">
      <alignment horizontal="center" vertical="center" wrapText="1"/>
    </xf>
    <xf numFmtId="0" fontId="9" fillId="0" borderId="0" xfId="2" applyFont="1" applyAlignment="1">
      <alignment vertical="center" wrapText="1"/>
    </xf>
    <xf numFmtId="0" fontId="6" fillId="0" borderId="0" xfId="2" applyFont="1" applyAlignment="1">
      <alignment vertical="top"/>
    </xf>
    <xf numFmtId="0" fontId="5" fillId="0" borderId="0" xfId="2" applyAlignment="1">
      <alignment vertical="top"/>
    </xf>
    <xf numFmtId="0" fontId="12" fillId="0" borderId="0" xfId="4" applyFont="1" applyAlignment="1">
      <alignment horizontal="left"/>
    </xf>
    <xf numFmtId="0" fontId="13" fillId="0" borderId="0" xfId="4" applyFont="1"/>
    <xf numFmtId="0" fontId="12" fillId="0" borderId="0" xfId="4" applyFont="1" applyAlignment="1">
      <alignment horizontal="left" vertical="center"/>
    </xf>
    <xf numFmtId="16" fontId="15" fillId="0" borderId="0" xfId="4" applyNumberFormat="1" applyFont="1" applyAlignment="1">
      <alignment horizontal="left"/>
    </xf>
    <xf numFmtId="0" fontId="6" fillId="3" borderId="5" xfId="2" applyFont="1" applyFill="1" applyBorder="1" applyAlignment="1">
      <alignment horizontal="center" vertical="center" wrapText="1"/>
    </xf>
    <xf numFmtId="0" fontId="9" fillId="5" borderId="13" xfId="2" applyFont="1" applyFill="1" applyBorder="1" applyAlignment="1">
      <alignment horizontal="center" vertical="center" wrapText="1"/>
    </xf>
    <xf numFmtId="0" fontId="6" fillId="0" borderId="49" xfId="2" applyFont="1" applyBorder="1" applyAlignment="1">
      <alignment horizontal="center" vertical="center" wrapText="1"/>
    </xf>
    <xf numFmtId="0" fontId="6" fillId="0" borderId="22" xfId="2" applyFont="1" applyBorder="1" applyAlignment="1">
      <alignment horizontal="center" vertical="center" wrapText="1"/>
    </xf>
    <xf numFmtId="0" fontId="6" fillId="0" borderId="23" xfId="2" applyFont="1" applyBorder="1" applyAlignment="1">
      <alignment horizontal="center" vertical="center" wrapText="1"/>
    </xf>
    <xf numFmtId="164" fontId="6" fillId="0" borderId="25" xfId="2" applyNumberFormat="1" applyFont="1" applyBorder="1" applyAlignment="1">
      <alignment horizontal="right" vertical="center"/>
    </xf>
    <xf numFmtId="0" fontId="6" fillId="0" borderId="30" xfId="2" applyFont="1" applyBorder="1" applyAlignment="1">
      <alignment horizontal="center" vertical="center" wrapText="1"/>
    </xf>
    <xf numFmtId="164" fontId="6" fillId="0" borderId="32" xfId="2" applyNumberFormat="1" applyFont="1" applyBorder="1" applyAlignment="1">
      <alignment horizontal="right" vertical="center"/>
    </xf>
    <xf numFmtId="0" fontId="6" fillId="0" borderId="9" xfId="2" applyFont="1" applyBorder="1" applyAlignment="1">
      <alignment horizontal="center" vertical="center" wrapText="1"/>
    </xf>
    <xf numFmtId="0" fontId="9" fillId="7" borderId="10" xfId="2" applyFont="1" applyFill="1" applyBorder="1" applyAlignment="1">
      <alignment vertical="center" wrapText="1"/>
    </xf>
    <xf numFmtId="0" fontId="12" fillId="0" borderId="0" xfId="5" applyFont="1" applyAlignment="1">
      <alignment horizontal="left"/>
    </xf>
    <xf numFmtId="0" fontId="13" fillId="0" borderId="0" xfId="5" applyFont="1"/>
    <xf numFmtId="0" fontId="12" fillId="0" borderId="0" xfId="5" applyFont="1" applyAlignment="1">
      <alignment horizontal="left" vertical="center"/>
    </xf>
    <xf numFmtId="16" fontId="15" fillId="0" borderId="0" xfId="5" applyNumberFormat="1" applyFont="1" applyAlignment="1">
      <alignment horizontal="left"/>
    </xf>
    <xf numFmtId="0" fontId="6" fillId="0" borderId="0" xfId="6" applyFont="1" applyAlignment="1">
      <alignment horizontal="right" vertical="center"/>
    </xf>
    <xf numFmtId="0" fontId="6" fillId="4" borderId="39" xfId="2" applyFont="1" applyFill="1" applyBorder="1" applyAlignment="1">
      <alignment vertical="center"/>
    </xf>
    <xf numFmtId="0" fontId="6" fillId="3" borderId="2" xfId="2" applyFont="1" applyFill="1" applyBorder="1" applyAlignment="1">
      <alignment horizontal="center" vertical="center" wrapText="1"/>
    </xf>
    <xf numFmtId="0" fontId="6" fillId="3" borderId="39" xfId="2" applyFont="1" applyFill="1" applyBorder="1" applyAlignment="1">
      <alignment horizontal="center" vertical="center" wrapText="1"/>
    </xf>
    <xf numFmtId="0" fontId="9" fillId="3" borderId="42" xfId="2" applyFont="1" applyFill="1" applyBorder="1" applyAlignment="1">
      <alignment horizontal="center" vertical="center" wrapText="1"/>
    </xf>
    <xf numFmtId="0" fontId="9" fillId="5" borderId="10" xfId="2" applyFont="1" applyFill="1" applyBorder="1" applyAlignment="1">
      <alignment horizontal="center" vertical="center" wrapText="1"/>
    </xf>
    <xf numFmtId="0" fontId="9" fillId="5" borderId="42" xfId="2" applyFont="1" applyFill="1" applyBorder="1" applyAlignment="1">
      <alignment horizontal="center" vertical="center" wrapText="1"/>
    </xf>
    <xf numFmtId="0" fontId="6" fillId="0" borderId="52" xfId="2" applyFont="1" applyBorder="1" applyAlignment="1">
      <alignment horizontal="center" vertical="center" wrapText="1"/>
    </xf>
    <xf numFmtId="0" fontId="6" fillId="0" borderId="53" xfId="2" applyFont="1" applyBorder="1" applyAlignment="1">
      <alignment horizontal="center" vertical="center" wrapText="1"/>
    </xf>
    <xf numFmtId="0" fontId="10" fillId="0" borderId="53" xfId="2" applyFont="1" applyBorder="1" applyAlignment="1">
      <alignment horizontal="left" vertical="center" wrapText="1"/>
    </xf>
    <xf numFmtId="0" fontId="9" fillId="0" borderId="23" xfId="7" applyFont="1" applyBorder="1" applyAlignment="1">
      <alignment vertical="center"/>
    </xf>
    <xf numFmtId="0" fontId="6" fillId="0" borderId="25" xfId="7" applyFont="1" applyBorder="1" applyAlignment="1">
      <alignment horizontal="center" vertical="center"/>
    </xf>
    <xf numFmtId="164" fontId="6" fillId="0" borderId="20" xfId="2" applyNumberFormat="1" applyFont="1" applyBorder="1" applyAlignment="1">
      <alignment horizontal="right" vertical="center"/>
    </xf>
    <xf numFmtId="0" fontId="19" fillId="0" borderId="14" xfId="2" applyFont="1" applyBorder="1" applyAlignment="1">
      <alignment horizontal="center" vertical="center" wrapText="1"/>
    </xf>
    <xf numFmtId="164" fontId="5" fillId="0" borderId="0" xfId="2" applyNumberFormat="1" applyAlignment="1">
      <alignment vertical="center"/>
    </xf>
    <xf numFmtId="0" fontId="6" fillId="0" borderId="23" xfId="2" applyFont="1" applyBorder="1" applyAlignment="1">
      <alignment horizontal="left" vertical="center" wrapText="1"/>
    </xf>
    <xf numFmtId="0" fontId="6" fillId="0" borderId="45" xfId="2" applyFont="1" applyBorder="1" applyAlignment="1">
      <alignment horizontal="center" vertical="center" wrapText="1"/>
    </xf>
    <xf numFmtId="0" fontId="9" fillId="3" borderId="12" xfId="2" quotePrefix="1" applyFont="1" applyFill="1" applyBorder="1" applyAlignment="1">
      <alignment horizontal="center" vertical="center" wrapText="1"/>
    </xf>
    <xf numFmtId="0" fontId="10" fillId="0" borderId="20" xfId="2" applyFont="1" applyBorder="1" applyAlignment="1">
      <alignment horizontal="left" wrapText="1"/>
    </xf>
    <xf numFmtId="0" fontId="10" fillId="0" borderId="37" xfId="2" applyFont="1" applyBorder="1" applyAlignment="1">
      <alignment horizontal="left" vertical="center" wrapText="1"/>
    </xf>
    <xf numFmtId="164" fontId="10" fillId="0" borderId="26" xfId="2" applyNumberFormat="1" applyFont="1" applyBorder="1" applyAlignment="1">
      <alignment horizontal="center" vertical="center"/>
    </xf>
    <xf numFmtId="0" fontId="9" fillId="0" borderId="34" xfId="2" applyFont="1" applyBorder="1" applyAlignment="1">
      <alignment vertical="center" wrapText="1"/>
    </xf>
    <xf numFmtId="0" fontId="6" fillId="0" borderId="20" xfId="2" applyFont="1" applyBorder="1" applyAlignment="1">
      <alignment horizontal="center" vertical="center" wrapText="1"/>
    </xf>
    <xf numFmtId="0" fontId="6" fillId="0" borderId="14" xfId="2" applyFont="1" applyBorder="1" applyAlignment="1">
      <alignment horizontal="center" vertical="center"/>
    </xf>
    <xf numFmtId="0" fontId="9" fillId="0" borderId="53" xfId="2" applyFont="1" applyBorder="1" applyAlignment="1">
      <alignment vertical="center" wrapText="1"/>
    </xf>
    <xf numFmtId="0" fontId="25" fillId="0" borderId="0" xfId="2" applyFont="1" applyAlignment="1">
      <alignment vertical="center"/>
    </xf>
    <xf numFmtId="164" fontId="6" fillId="0" borderId="13" xfId="2" applyNumberFormat="1" applyFont="1" applyBorder="1" applyAlignment="1">
      <alignment horizontal="right" vertical="center"/>
    </xf>
    <xf numFmtId="0" fontId="9" fillId="0" borderId="17" xfId="2" applyFont="1" applyBorder="1" applyAlignment="1">
      <alignment vertical="center" wrapText="1"/>
    </xf>
    <xf numFmtId="164" fontId="6" fillId="0" borderId="35" xfId="2" applyNumberFormat="1" applyFont="1" applyBorder="1" applyAlignment="1">
      <alignment vertical="center"/>
    </xf>
    <xf numFmtId="0" fontId="7" fillId="0" borderId="0" xfId="2" applyFont="1" applyAlignment="1">
      <alignment vertical="center"/>
    </xf>
    <xf numFmtId="0" fontId="5" fillId="0" borderId="0" xfId="2" applyAlignment="1">
      <alignment horizontal="center"/>
    </xf>
    <xf numFmtId="0" fontId="9" fillId="0" borderId="0" xfId="6" applyFont="1" applyAlignment="1">
      <alignment vertical="center"/>
    </xf>
    <xf numFmtId="0" fontId="9" fillId="3" borderId="39" xfId="2" applyFont="1" applyFill="1" applyBorder="1" applyAlignment="1">
      <alignment horizontal="center" vertical="center" wrapText="1"/>
    </xf>
    <xf numFmtId="0" fontId="6" fillId="3" borderId="8" xfId="2" applyFont="1" applyFill="1" applyBorder="1" applyAlignment="1">
      <alignment horizontal="center" vertical="center" wrapText="1"/>
    </xf>
    <xf numFmtId="0" fontId="9" fillId="4" borderId="42" xfId="2" applyFont="1" applyFill="1" applyBorder="1" applyAlignment="1">
      <alignment horizontal="center" vertical="center" wrapText="1"/>
    </xf>
    <xf numFmtId="0" fontId="6" fillId="0" borderId="36" xfId="2" applyFont="1" applyBorder="1" applyAlignment="1">
      <alignment horizontal="center" vertical="center" wrapText="1"/>
    </xf>
    <xf numFmtId="0" fontId="6" fillId="0" borderId="35" xfId="2" applyFont="1" applyBorder="1" applyAlignment="1">
      <alignment horizontal="center" vertical="center" wrapText="1"/>
    </xf>
    <xf numFmtId="164" fontId="6" fillId="0" borderId="36" xfId="2" applyNumberFormat="1" applyFont="1" applyBorder="1" applyAlignment="1">
      <alignment horizontal="right" vertical="center"/>
    </xf>
    <xf numFmtId="164" fontId="6" fillId="0" borderId="35" xfId="2" applyNumberFormat="1" applyFont="1" applyBorder="1" applyAlignment="1">
      <alignment horizontal="right" vertical="center"/>
    </xf>
    <xf numFmtId="164" fontId="6" fillId="0" borderId="43" xfId="2" applyNumberFormat="1" applyFont="1" applyBorder="1" applyAlignment="1">
      <alignment horizontal="right" vertical="center"/>
    </xf>
    <xf numFmtId="0" fontId="9" fillId="0" borderId="53" xfId="2" applyFont="1" applyBorder="1" applyAlignment="1">
      <alignment vertical="center"/>
    </xf>
    <xf numFmtId="0" fontId="9" fillId="0" borderId="25" xfId="2" applyFont="1" applyBorder="1" applyAlignment="1">
      <alignment horizontal="center" vertical="center" wrapText="1"/>
    </xf>
    <xf numFmtId="164" fontId="6" fillId="0" borderId="50" xfId="2" applyNumberFormat="1" applyFont="1" applyBorder="1" applyAlignment="1">
      <alignment horizontal="right" vertical="center"/>
    </xf>
    <xf numFmtId="164" fontId="6" fillId="0" borderId="7" xfId="2" applyNumberFormat="1" applyFont="1" applyBorder="1" applyAlignment="1">
      <alignment horizontal="right" vertical="center"/>
    </xf>
    <xf numFmtId="43" fontId="6" fillId="0" borderId="26" xfId="1" applyFont="1" applyFill="1" applyBorder="1" applyAlignment="1">
      <alignment horizontal="right" vertical="center"/>
    </xf>
    <xf numFmtId="0" fontId="6" fillId="0" borderId="9" xfId="2" applyFont="1" applyBorder="1" applyAlignment="1">
      <alignment horizontal="center" vertical="center"/>
    </xf>
    <xf numFmtId="0" fontId="9" fillId="0" borderId="10" xfId="2" applyFont="1" applyBorder="1" applyAlignment="1">
      <alignment vertical="center" wrapText="1"/>
    </xf>
    <xf numFmtId="0" fontId="6" fillId="0" borderId="42" xfId="2" applyFont="1" applyBorder="1" applyAlignment="1">
      <alignment horizontal="center" vertical="center" wrapText="1"/>
    </xf>
    <xf numFmtId="164" fontId="6" fillId="0" borderId="11" xfId="2" applyNumberFormat="1" applyFont="1" applyBorder="1" applyAlignment="1">
      <alignment horizontal="right" vertical="center"/>
    </xf>
    <xf numFmtId="164" fontId="6" fillId="0" borderId="42" xfId="2" applyNumberFormat="1" applyFont="1" applyBorder="1" applyAlignment="1">
      <alignment horizontal="right" vertical="center"/>
    </xf>
    <xf numFmtId="0" fontId="6" fillId="0" borderId="0" xfId="2" applyFont="1" applyAlignment="1">
      <alignment horizontal="center" vertical="center" wrapText="1"/>
    </xf>
    <xf numFmtId="164" fontId="6" fillId="0" borderId="0" xfId="2" applyNumberFormat="1" applyFont="1" applyAlignment="1">
      <alignment horizontal="right" vertical="center"/>
    </xf>
    <xf numFmtId="0" fontId="9" fillId="0" borderId="0" xfId="2" applyFont="1" applyAlignment="1">
      <alignment horizontal="center" vertical="center"/>
    </xf>
    <xf numFmtId="164" fontId="6" fillId="0" borderId="0" xfId="2" applyNumberFormat="1" applyFont="1" applyAlignment="1">
      <alignment vertical="center"/>
    </xf>
    <xf numFmtId="0" fontId="6" fillId="0" borderId="0" xfId="7" applyFont="1" applyAlignment="1">
      <alignment vertical="center"/>
    </xf>
    <xf numFmtId="0" fontId="5" fillId="0" borderId="0" xfId="7" applyAlignment="1">
      <alignment vertical="center"/>
    </xf>
    <xf numFmtId="0" fontId="6" fillId="0" borderId="0" xfId="7" applyFont="1" applyAlignment="1">
      <alignment horizontal="left" vertical="center"/>
    </xf>
    <xf numFmtId="0" fontId="11" fillId="0" borderId="0" xfId="7" applyFont="1" applyAlignment="1">
      <alignment vertical="center"/>
    </xf>
    <xf numFmtId="0" fontId="11" fillId="0" borderId="0" xfId="2" applyFont="1" applyAlignment="1">
      <alignment vertical="center"/>
    </xf>
    <xf numFmtId="0" fontId="9" fillId="2" borderId="1" xfId="7" applyFont="1" applyFill="1" applyBorder="1" applyAlignment="1">
      <alignment horizontal="center" vertical="center" wrapText="1"/>
    </xf>
    <xf numFmtId="0" fontId="9" fillId="3" borderId="39" xfId="7" applyFont="1" applyFill="1" applyBorder="1" applyAlignment="1">
      <alignment horizontal="center" vertical="center" wrapText="1"/>
    </xf>
    <xf numFmtId="0" fontId="9" fillId="2" borderId="6" xfId="7" applyFont="1" applyFill="1" applyBorder="1" applyAlignment="1">
      <alignment horizontal="center" vertical="center" wrapText="1"/>
    </xf>
    <xf numFmtId="0" fontId="9" fillId="2" borderId="9" xfId="7" applyFont="1" applyFill="1" applyBorder="1" applyAlignment="1">
      <alignment horizontal="center" vertical="center" wrapText="1"/>
    </xf>
    <xf numFmtId="0" fontId="6" fillId="0" borderId="14" xfId="7" applyFont="1" applyBorder="1" applyAlignment="1">
      <alignment horizontal="center" vertical="center" wrapText="1"/>
    </xf>
    <xf numFmtId="0" fontId="28" fillId="0" borderId="43" xfId="7" applyFont="1" applyBorder="1" applyAlignment="1">
      <alignment horizontal="center" vertical="center" wrapText="1"/>
    </xf>
    <xf numFmtId="0" fontId="6" fillId="0" borderId="43" xfId="7" applyFont="1" applyBorder="1" applyAlignment="1">
      <alignment horizontal="center" vertical="center" wrapText="1"/>
    </xf>
    <xf numFmtId="164" fontId="6" fillId="0" borderId="44" xfId="2" applyNumberFormat="1" applyFont="1" applyBorder="1" applyAlignment="1">
      <alignment horizontal="center" vertical="center"/>
    </xf>
    <xf numFmtId="0" fontId="6" fillId="0" borderId="22" xfId="7" applyFont="1" applyBorder="1" applyAlignment="1">
      <alignment horizontal="center" vertical="center"/>
    </xf>
    <xf numFmtId="0" fontId="9" fillId="7" borderId="20" xfId="2" applyFont="1" applyFill="1" applyBorder="1" applyAlignment="1">
      <alignment vertical="center" wrapText="1"/>
    </xf>
    <xf numFmtId="39" fontId="6" fillId="0" borderId="47" xfId="7" applyNumberFormat="1" applyFont="1" applyBorder="1" applyAlignment="1">
      <alignment horizontal="right" vertical="center"/>
    </xf>
    <xf numFmtId="0" fontId="9" fillId="0" borderId="23" xfId="7" applyFont="1" applyBorder="1" applyAlignment="1">
      <alignment vertical="center" wrapText="1"/>
    </xf>
    <xf numFmtId="39" fontId="6" fillId="0" borderId="47" xfId="2" applyNumberFormat="1" applyFont="1" applyBorder="1" applyAlignment="1">
      <alignment horizontal="right" vertical="center"/>
    </xf>
    <xf numFmtId="0" fontId="9" fillId="0" borderId="20" xfId="7" applyFont="1" applyBorder="1" applyAlignment="1">
      <alignment vertical="center"/>
    </xf>
    <xf numFmtId="0" fontId="9" fillId="0" borderId="20" xfId="7" applyFont="1" applyBorder="1" applyAlignment="1">
      <alignment vertical="center" wrapText="1"/>
    </xf>
    <xf numFmtId="164" fontId="6" fillId="0" borderId="46" xfId="9" applyNumberFormat="1" applyFont="1" applyFill="1" applyBorder="1" applyAlignment="1">
      <alignment horizontal="right" vertical="center"/>
    </xf>
    <xf numFmtId="0" fontId="26" fillId="0" borderId="25" xfId="7" applyFont="1" applyBorder="1" applyAlignment="1">
      <alignment horizontal="center" vertical="center"/>
    </xf>
    <xf numFmtId="43" fontId="5" fillId="0" borderId="0" xfId="7" applyNumberFormat="1" applyAlignment="1">
      <alignment vertical="center"/>
    </xf>
    <xf numFmtId="0" fontId="6" fillId="0" borderId="61" xfId="7" applyFont="1" applyBorder="1" applyAlignment="1">
      <alignment horizontal="center" vertical="center"/>
    </xf>
    <xf numFmtId="0" fontId="9" fillId="0" borderId="32" xfId="7" applyFont="1" applyBorder="1" applyAlignment="1">
      <alignment vertical="center"/>
    </xf>
    <xf numFmtId="37" fontId="6" fillId="0" borderId="0" xfId="7" applyNumberFormat="1" applyFont="1" applyAlignment="1">
      <alignment vertical="center"/>
    </xf>
    <xf numFmtId="0" fontId="6" fillId="0" borderId="0" xfId="7" applyFont="1" applyAlignment="1">
      <alignment horizontal="center" vertical="top"/>
    </xf>
    <xf numFmtId="0" fontId="19" fillId="0" borderId="0" xfId="7" applyFont="1" applyAlignment="1">
      <alignment vertical="center"/>
    </xf>
    <xf numFmtId="0" fontId="6" fillId="0" borderId="0" xfId="7" applyFont="1"/>
    <xf numFmtId="0" fontId="5" fillId="0" borderId="0" xfId="7"/>
    <xf numFmtId="0" fontId="5" fillId="0" borderId="0" xfId="4"/>
    <xf numFmtId="0" fontId="6" fillId="3" borderId="63" xfId="2" applyFont="1" applyFill="1" applyBorder="1" applyAlignment="1">
      <alignment horizontal="center" vertical="center" wrapText="1"/>
    </xf>
    <xf numFmtId="0" fontId="9" fillId="3" borderId="64" xfId="2" applyFont="1" applyFill="1" applyBorder="1" applyAlignment="1">
      <alignment horizontal="center" vertical="center" wrapText="1"/>
    </xf>
    <xf numFmtId="0" fontId="9" fillId="5" borderId="65" xfId="2" applyFont="1" applyFill="1" applyBorder="1" applyAlignment="1">
      <alignment horizontal="center" vertical="center" wrapText="1"/>
    </xf>
    <xf numFmtId="0" fontId="6" fillId="0" borderId="66" xfId="2" applyFont="1" applyBorder="1" applyAlignment="1">
      <alignment horizontal="center" vertical="center" wrapText="1"/>
    </xf>
    <xf numFmtId="0" fontId="9" fillId="0" borderId="53" xfId="2" applyFont="1" applyBorder="1" applyAlignment="1">
      <alignment horizontal="left" vertical="center" wrapText="1"/>
    </xf>
    <xf numFmtId="164" fontId="6" fillId="0" borderId="35" xfId="7" applyNumberFormat="1" applyFont="1" applyBorder="1" applyAlignment="1">
      <alignment vertical="center"/>
    </xf>
    <xf numFmtId="164" fontId="6" fillId="0" borderId="66" xfId="7" applyNumberFormat="1" applyFont="1" applyBorder="1" applyAlignment="1">
      <alignment vertical="center"/>
    </xf>
    <xf numFmtId="0" fontId="10" fillId="0" borderId="23" xfId="7" applyFont="1" applyBorder="1" applyAlignment="1">
      <alignment vertical="center"/>
    </xf>
    <xf numFmtId="164" fontId="6" fillId="0" borderId="26" xfId="7" applyNumberFormat="1" applyFont="1" applyBorder="1" applyAlignment="1">
      <alignment vertical="center"/>
    </xf>
    <xf numFmtId="164" fontId="6" fillId="0" borderId="67" xfId="7" applyNumberFormat="1" applyFont="1" applyBorder="1" applyAlignment="1">
      <alignment vertical="center"/>
    </xf>
    <xf numFmtId="164" fontId="6" fillId="0" borderId="26" xfId="7" applyNumberFormat="1" applyFont="1" applyBorder="1" applyAlignment="1">
      <alignment horizontal="right" vertical="center"/>
    </xf>
    <xf numFmtId="0" fontId="6" fillId="0" borderId="25" xfId="7" applyFont="1" applyBorder="1" applyAlignment="1">
      <alignment horizontal="center" vertical="center" wrapText="1"/>
    </xf>
    <xf numFmtId="164" fontId="6" fillId="0" borderId="27" xfId="7" applyNumberFormat="1" applyFont="1" applyBorder="1" applyAlignment="1">
      <alignment horizontal="right" vertical="center"/>
    </xf>
    <xf numFmtId="164" fontId="6" fillId="0" borderId="43" xfId="7" applyNumberFormat="1" applyFont="1" applyBorder="1" applyAlignment="1">
      <alignment horizontal="right" vertical="center"/>
    </xf>
    <xf numFmtId="164" fontId="6" fillId="0" borderId="35" xfId="7" applyNumberFormat="1" applyFont="1" applyBorder="1" applyAlignment="1">
      <alignment horizontal="right" vertical="center"/>
    </xf>
    <xf numFmtId="164" fontId="6" fillId="0" borderId="25" xfId="2" applyNumberFormat="1" applyFont="1" applyBorder="1" applyAlignment="1">
      <alignment horizontal="center" vertical="center"/>
    </xf>
    <xf numFmtId="167" fontId="5" fillId="0" borderId="26" xfId="2" applyNumberFormat="1" applyBorder="1" applyAlignment="1">
      <alignment horizontal="center" vertical="center"/>
    </xf>
    <xf numFmtId="0" fontId="9" fillId="0" borderId="31" xfId="7" applyFont="1" applyBorder="1" applyAlignment="1">
      <alignment vertical="center"/>
    </xf>
    <xf numFmtId="0" fontId="6" fillId="0" borderId="32" xfId="7" applyFont="1" applyBorder="1" applyAlignment="1">
      <alignment horizontal="center" vertical="center"/>
    </xf>
    <xf numFmtId="0" fontId="7" fillId="0" borderId="0" xfId="5" applyFont="1" applyAlignment="1">
      <alignment horizontal="left"/>
    </xf>
    <xf numFmtId="0" fontId="6" fillId="0" borderId="0" xfId="5" applyFont="1"/>
    <xf numFmtId="0" fontId="7" fillId="0" borderId="0" xfId="5" applyFont="1" applyAlignment="1">
      <alignment horizontal="left" vertical="center"/>
    </xf>
    <xf numFmtId="16" fontId="9" fillId="0" borderId="0" xfId="5" applyNumberFormat="1" applyFont="1" applyAlignment="1">
      <alignment horizontal="left"/>
    </xf>
    <xf numFmtId="0" fontId="9" fillId="0" borderId="0" xfId="7" applyFont="1" applyAlignment="1">
      <alignment horizontal="left" vertical="center"/>
    </xf>
    <xf numFmtId="0" fontId="7" fillId="0" borderId="0" xfId="4" applyFont="1" applyAlignment="1">
      <alignment horizontal="left"/>
    </xf>
    <xf numFmtId="0" fontId="6" fillId="0" borderId="0" xfId="4" applyFont="1"/>
    <xf numFmtId="0" fontId="7" fillId="0" borderId="0" xfId="4" applyFont="1" applyAlignment="1">
      <alignment horizontal="left" vertical="center"/>
    </xf>
    <xf numFmtId="16" fontId="9" fillId="0" borderId="0" xfId="4" applyNumberFormat="1" applyFont="1" applyAlignment="1">
      <alignment horizontal="left"/>
    </xf>
    <xf numFmtId="0" fontId="9" fillId="0" borderId="0" xfId="7" applyFont="1" applyAlignment="1">
      <alignment vertical="center"/>
    </xf>
    <xf numFmtId="0" fontId="9" fillId="0" borderId="0" xfId="7" applyFont="1" applyAlignment="1">
      <alignment vertical="center" wrapText="1"/>
    </xf>
    <xf numFmtId="0" fontId="6" fillId="4" borderId="1" xfId="7" applyFont="1" applyFill="1" applyBorder="1" applyAlignment="1">
      <alignment vertical="center"/>
    </xf>
    <xf numFmtId="0" fontId="6" fillId="4" borderId="2" xfId="7" applyFont="1" applyFill="1" applyBorder="1" applyAlignment="1">
      <alignment vertical="center"/>
    </xf>
    <xf numFmtId="0" fontId="6" fillId="4" borderId="39" xfId="7" applyFont="1" applyFill="1" applyBorder="1" applyAlignment="1">
      <alignment horizontal="center" vertical="center"/>
    </xf>
    <xf numFmtId="0" fontId="9" fillId="3" borderId="10" xfId="7" applyFont="1" applyFill="1" applyBorder="1" applyAlignment="1">
      <alignment horizontal="center" vertical="center" wrapText="1"/>
    </xf>
    <xf numFmtId="0" fontId="9" fillId="5" borderId="11" xfId="2" applyFont="1" applyFill="1" applyBorder="1" applyAlignment="1">
      <alignment horizontal="center" vertical="center" wrapText="1"/>
    </xf>
    <xf numFmtId="0" fontId="6" fillId="0" borderId="15" xfId="7" applyFont="1" applyBorder="1" applyAlignment="1">
      <alignment horizontal="center" vertical="center" wrapText="1"/>
    </xf>
    <xf numFmtId="0" fontId="6" fillId="0" borderId="50" xfId="7" applyFont="1" applyBorder="1" applyAlignment="1">
      <alignment horizontal="center" vertical="center" wrapText="1"/>
    </xf>
    <xf numFmtId="0" fontId="9" fillId="0" borderId="25" xfId="7" applyFont="1" applyBorder="1" applyAlignment="1">
      <alignment vertical="center"/>
    </xf>
    <xf numFmtId="0" fontId="6" fillId="0" borderId="26" xfId="7" applyFont="1" applyBorder="1" applyAlignment="1">
      <alignment horizontal="center" vertical="center" wrapText="1"/>
    </xf>
    <xf numFmtId="164" fontId="6" fillId="0" borderId="35" xfId="7" quotePrefix="1" applyNumberFormat="1" applyFont="1" applyBorder="1" applyAlignment="1">
      <alignment horizontal="right" vertical="center"/>
    </xf>
    <xf numFmtId="164" fontId="6" fillId="0" borderId="35" xfId="7" applyNumberFormat="1" applyFont="1" applyBorder="1" applyAlignment="1">
      <alignment horizontal="right" vertical="center" wrapText="1"/>
    </xf>
    <xf numFmtId="0" fontId="6" fillId="0" borderId="23" xfId="7" applyFont="1" applyBorder="1" applyAlignment="1">
      <alignment vertical="center"/>
    </xf>
    <xf numFmtId="0" fontId="6" fillId="0" borderId="20" xfId="7" applyFont="1" applyBorder="1" applyAlignment="1">
      <alignment vertical="center"/>
    </xf>
    <xf numFmtId="164" fontId="6" fillId="0" borderId="27" xfId="7" quotePrefix="1" applyNumberFormat="1" applyFont="1" applyBorder="1" applyAlignment="1">
      <alignment horizontal="right" vertical="center"/>
    </xf>
    <xf numFmtId="0" fontId="6" fillId="0" borderId="30" xfId="7" applyFont="1" applyBorder="1" applyAlignment="1">
      <alignment horizontal="center" vertical="center"/>
    </xf>
    <xf numFmtId="0" fontId="6" fillId="0" borderId="31" xfId="7" applyFont="1" applyBorder="1" applyAlignment="1">
      <alignment vertical="center"/>
    </xf>
    <xf numFmtId="164" fontId="6" fillId="0" borderId="13" xfId="7" applyNumberFormat="1" applyFont="1" applyBorder="1" applyAlignment="1">
      <alignment vertical="center"/>
    </xf>
    <xf numFmtId="0" fontId="6" fillId="0" borderId="0" xfId="7" applyFont="1" applyAlignment="1">
      <alignment horizontal="center" vertical="center" wrapText="1"/>
    </xf>
    <xf numFmtId="0" fontId="7" fillId="0" borderId="0" xfId="7" applyFont="1" applyAlignment="1">
      <alignment horizontal="left" vertical="center"/>
    </xf>
    <xf numFmtId="0" fontId="6" fillId="0" borderId="49" xfId="7" applyFont="1" applyBorder="1" applyAlignment="1">
      <alignment horizontal="center" vertical="center" wrapText="1"/>
    </xf>
    <xf numFmtId="0" fontId="6" fillId="0" borderId="19" xfId="7" applyFont="1" applyBorder="1" applyAlignment="1">
      <alignment horizontal="center" vertical="center"/>
    </xf>
    <xf numFmtId="164" fontId="6" fillId="0" borderId="36" xfId="7" applyNumberFormat="1" applyFont="1" applyBorder="1" applyAlignment="1">
      <alignment horizontal="right" vertical="center"/>
    </xf>
    <xf numFmtId="0" fontId="6" fillId="0" borderId="25" xfId="7" applyFont="1" applyBorder="1" applyAlignment="1">
      <alignment vertical="center"/>
    </xf>
    <xf numFmtId="0" fontId="6" fillId="0" borderId="26" xfId="7" applyFont="1" applyBorder="1" applyAlignment="1">
      <alignment vertical="center"/>
    </xf>
    <xf numFmtId="0" fontId="6" fillId="0" borderId="22" xfId="7" applyFont="1" applyBorder="1" applyAlignment="1">
      <alignment horizontal="center" vertical="center" wrapText="1"/>
    </xf>
    <xf numFmtId="0" fontId="9" fillId="3" borderId="2" xfId="7" applyFont="1" applyFill="1" applyBorder="1" applyAlignment="1">
      <alignment horizontal="center" vertical="center" wrapText="1"/>
    </xf>
    <xf numFmtId="0" fontId="6" fillId="0" borderId="23" xfId="7" applyFont="1" applyBorder="1" applyAlignment="1">
      <alignment horizontal="center" vertical="center" wrapText="1"/>
    </xf>
    <xf numFmtId="0" fontId="9" fillId="7" borderId="23" xfId="2" applyFont="1" applyFill="1" applyBorder="1" applyAlignment="1">
      <alignment vertical="center" wrapText="1"/>
    </xf>
    <xf numFmtId="0" fontId="6" fillId="7" borderId="25" xfId="2" applyFont="1" applyFill="1" applyBorder="1" applyAlignment="1">
      <alignment horizontal="center" vertical="center" wrapText="1"/>
    </xf>
    <xf numFmtId="0" fontId="33" fillId="0" borderId="23" xfId="7" applyFont="1" applyBorder="1" applyAlignment="1">
      <alignment horizontal="left" vertical="center" wrapText="1"/>
    </xf>
    <xf numFmtId="0" fontId="34" fillId="0" borderId="25" xfId="7" applyFont="1" applyBorder="1" applyAlignment="1">
      <alignment horizontal="center" vertical="center" wrapText="1"/>
    </xf>
    <xf numFmtId="165" fontId="6" fillId="0" borderId="13" xfId="1" applyNumberFormat="1" applyFont="1" applyFill="1" applyBorder="1" applyAlignment="1">
      <alignment horizontal="right" vertical="center"/>
    </xf>
    <xf numFmtId="0" fontId="36" fillId="0" borderId="0" xfId="12" applyFont="1"/>
    <xf numFmtId="0" fontId="36" fillId="4" borderId="1" xfId="12" applyFont="1" applyFill="1" applyBorder="1"/>
    <xf numFmtId="0" fontId="36" fillId="4" borderId="2" xfId="12" applyFont="1" applyFill="1" applyBorder="1"/>
    <xf numFmtId="0" fontId="9" fillId="4" borderId="6" xfId="12" applyFont="1" applyFill="1" applyBorder="1" applyAlignment="1">
      <alignment horizontal="center" vertical="center"/>
    </xf>
    <xf numFmtId="0" fontId="9" fillId="4" borderId="9" xfId="12" applyFont="1" applyFill="1" applyBorder="1" applyAlignment="1">
      <alignment horizontal="center" vertical="center"/>
    </xf>
    <xf numFmtId="0" fontId="9" fillId="4" borderId="10" xfId="12" applyFont="1" applyFill="1" applyBorder="1" applyAlignment="1">
      <alignment horizontal="center" vertical="center"/>
    </xf>
    <xf numFmtId="0" fontId="6" fillId="0" borderId="14" xfId="12" applyFont="1" applyBorder="1" applyAlignment="1">
      <alignment horizontal="center" vertical="center"/>
    </xf>
    <xf numFmtId="0" fontId="6" fillId="0" borderId="53" xfId="12" applyFont="1" applyBorder="1" applyAlignment="1">
      <alignment vertical="center"/>
    </xf>
    <xf numFmtId="0" fontId="6" fillId="0" borderId="22" xfId="12" applyFont="1" applyBorder="1" applyAlignment="1">
      <alignment horizontal="center" vertical="center"/>
    </xf>
    <xf numFmtId="0" fontId="9" fillId="0" borderId="23" xfId="12" applyFont="1" applyBorder="1" applyAlignment="1">
      <alignment vertical="center"/>
    </xf>
    <xf numFmtId="0" fontId="10" fillId="0" borderId="23" xfId="12" applyFont="1" applyBorder="1" applyAlignment="1">
      <alignment vertical="center"/>
    </xf>
    <xf numFmtId="0" fontId="6" fillId="0" borderId="25" xfId="12" applyFont="1" applyBorder="1" applyAlignment="1">
      <alignment horizontal="center" vertical="center"/>
    </xf>
    <xf numFmtId="0" fontId="8" fillId="0" borderId="25" xfId="12" applyFont="1" applyBorder="1" applyAlignment="1">
      <alignment horizontal="center" vertical="center"/>
    </xf>
    <xf numFmtId="0" fontId="10" fillId="7" borderId="23" xfId="7" applyFont="1" applyFill="1" applyBorder="1" applyAlignment="1">
      <alignment vertical="center" wrapText="1"/>
    </xf>
    <xf numFmtId="0" fontId="8" fillId="7" borderId="25" xfId="7" applyFont="1" applyFill="1" applyBorder="1" applyAlignment="1">
      <alignment horizontal="center" vertical="center" wrapText="1"/>
    </xf>
    <xf numFmtId="0" fontId="9" fillId="0" borderId="25" xfId="12" applyFont="1" applyBorder="1" applyAlignment="1">
      <alignment vertical="center"/>
    </xf>
    <xf numFmtId="0" fontId="6" fillId="0" borderId="30" xfId="12" applyFont="1" applyBorder="1" applyAlignment="1">
      <alignment horizontal="center" vertical="center"/>
    </xf>
    <xf numFmtId="0" fontId="6" fillId="0" borderId="0" xfId="6" applyFont="1" applyAlignment="1">
      <alignment vertical="center"/>
    </xf>
    <xf numFmtId="0" fontId="5" fillId="0" borderId="0" xfId="6" applyAlignment="1">
      <alignment vertical="center"/>
    </xf>
    <xf numFmtId="0" fontId="9" fillId="0" borderId="0" xfId="6" applyFont="1" applyAlignment="1">
      <alignment horizontal="left" vertical="center"/>
    </xf>
    <xf numFmtId="0" fontId="6" fillId="0" borderId="0" xfId="6" applyFont="1" applyAlignment="1">
      <alignment horizontal="centerContinuous" vertical="center"/>
    </xf>
    <xf numFmtId="0" fontId="9" fillId="5" borderId="5" xfId="2" applyFont="1" applyFill="1" applyBorder="1" applyAlignment="1">
      <alignment horizontal="center" vertical="center"/>
    </xf>
    <xf numFmtId="0" fontId="9" fillId="5" borderId="13" xfId="2" applyFont="1" applyFill="1" applyBorder="1" applyAlignment="1">
      <alignment horizontal="center" vertical="center"/>
    </xf>
    <xf numFmtId="0" fontId="10" fillId="0" borderId="25" xfId="6" applyFont="1" applyBorder="1" applyAlignment="1">
      <alignment vertical="center" wrapText="1"/>
    </xf>
    <xf numFmtId="0" fontId="6" fillId="0" borderId="25" xfId="6" applyFont="1" applyBorder="1" applyAlignment="1">
      <alignment horizontal="center" vertical="center" wrapText="1"/>
    </xf>
    <xf numFmtId="164" fontId="6" fillId="0" borderId="27" xfId="6" applyNumberFormat="1" applyFont="1" applyBorder="1" applyAlignment="1">
      <alignment horizontal="right" vertical="center"/>
    </xf>
    <xf numFmtId="0" fontId="9" fillId="0" borderId="0" xfId="6" applyFont="1" applyAlignment="1">
      <alignment vertical="center" wrapText="1"/>
    </xf>
    <xf numFmtId="0" fontId="6" fillId="0" borderId="0" xfId="6" applyFont="1"/>
    <xf numFmtId="0" fontId="5" fillId="0" borderId="0" xfId="6"/>
    <xf numFmtId="164" fontId="6" fillId="0" borderId="31" xfId="2" applyNumberFormat="1" applyFont="1" applyBorder="1" applyAlignment="1">
      <alignment horizontal="right" vertical="center"/>
    </xf>
    <xf numFmtId="164" fontId="6" fillId="0" borderId="67" xfId="2" applyNumberFormat="1" applyFont="1" applyBorder="1" applyAlignment="1">
      <alignment horizontal="right" vertical="center"/>
    </xf>
    <xf numFmtId="0" fontId="6" fillId="0" borderId="0" xfId="13" applyFont="1" applyAlignment="1">
      <alignment horizontal="right" vertical="center"/>
    </xf>
    <xf numFmtId="0" fontId="18" fillId="0" borderId="0" xfId="2" applyFont="1" applyAlignment="1">
      <alignment vertical="center"/>
    </xf>
    <xf numFmtId="0" fontId="22" fillId="0" borderId="0" xfId="2" applyFont="1" applyAlignment="1">
      <alignment vertical="center"/>
    </xf>
    <xf numFmtId="164" fontId="6" fillId="0" borderId="23" xfId="2" applyNumberFormat="1" applyFont="1" applyBorder="1" applyAlignment="1">
      <alignment horizontal="center" vertical="center"/>
    </xf>
    <xf numFmtId="164" fontId="6" fillId="0" borderId="23" xfId="14" applyNumberFormat="1" applyFont="1" applyFill="1" applyBorder="1" applyAlignment="1">
      <alignment horizontal="right" vertical="center"/>
    </xf>
    <xf numFmtId="0" fontId="23" fillId="0" borderId="25" xfId="7" applyFont="1" applyBorder="1" applyAlignment="1">
      <alignment horizontal="center" vertical="center"/>
    </xf>
    <xf numFmtId="0" fontId="9" fillId="0" borderId="23" xfId="7" applyFont="1" applyBorder="1" applyAlignment="1">
      <alignment horizontal="left" vertical="center" indent="1"/>
    </xf>
    <xf numFmtId="164" fontId="6" fillId="0" borderId="25" xfId="14" applyNumberFormat="1" applyFont="1" applyFill="1" applyBorder="1" applyAlignment="1">
      <alignment horizontal="right" vertical="center"/>
    </xf>
    <xf numFmtId="0" fontId="6" fillId="0" borderId="45" xfId="7" applyFont="1" applyBorder="1" applyAlignment="1">
      <alignment horizontal="center" vertical="center"/>
    </xf>
    <xf numFmtId="164" fontId="6" fillId="0" borderId="32" xfId="14" applyNumberFormat="1" applyFont="1" applyFill="1" applyBorder="1" applyAlignment="1">
      <alignment horizontal="right" vertical="center"/>
    </xf>
    <xf numFmtId="171" fontId="6" fillId="0" borderId="0" xfId="9" applyNumberFormat="1" applyFont="1" applyAlignment="1">
      <alignment vertical="center"/>
    </xf>
    <xf numFmtId="165" fontId="6" fillId="0" borderId="55" xfId="6" applyNumberFormat="1" applyFont="1" applyBorder="1" applyAlignment="1">
      <alignment horizontal="right" vertical="center"/>
    </xf>
    <xf numFmtId="171" fontId="6" fillId="0" borderId="0" xfId="9" applyNumberFormat="1" applyFont="1" applyFill="1"/>
    <xf numFmtId="171" fontId="6" fillId="0" borderId="0" xfId="9" applyNumberFormat="1" applyFont="1"/>
    <xf numFmtId="0" fontId="6" fillId="4" borderId="73" xfId="2" applyFont="1" applyFill="1" applyBorder="1" applyAlignment="1">
      <alignment vertical="center"/>
    </xf>
    <xf numFmtId="0" fontId="6" fillId="4" borderId="2" xfId="2" applyFont="1" applyFill="1" applyBorder="1" applyAlignment="1">
      <alignment vertical="center"/>
    </xf>
    <xf numFmtId="0" fontId="6" fillId="4" borderId="5" xfId="2" applyFont="1" applyFill="1" applyBorder="1" applyAlignment="1">
      <alignment horizontal="center" vertical="center"/>
    </xf>
    <xf numFmtId="0" fontId="9" fillId="4" borderId="8" xfId="2" applyFont="1" applyFill="1" applyBorder="1" applyAlignment="1">
      <alignment horizontal="center" vertical="center"/>
    </xf>
    <xf numFmtId="0" fontId="9" fillId="5" borderId="8" xfId="2" applyFont="1" applyFill="1" applyBorder="1" applyAlignment="1">
      <alignment horizontal="center" vertical="center" wrapText="1"/>
    </xf>
    <xf numFmtId="0" fontId="6" fillId="0" borderId="24" xfId="2" applyFont="1" applyBorder="1" applyAlignment="1">
      <alignment horizontal="center" vertical="center" wrapText="1"/>
    </xf>
    <xf numFmtId="0" fontId="6" fillId="0" borderId="26" xfId="2" applyFont="1" applyBorder="1" applyAlignment="1">
      <alignment horizontal="center" vertical="center" wrapText="1"/>
    </xf>
    <xf numFmtId="0" fontId="16" fillId="0" borderId="23" xfId="2" applyFont="1" applyBorder="1" applyAlignment="1">
      <alignment vertical="center"/>
    </xf>
    <xf numFmtId="172" fontId="6" fillId="0" borderId="25" xfId="2" applyNumberFormat="1" applyFont="1" applyBorder="1" applyAlignment="1">
      <alignment vertical="center"/>
    </xf>
    <xf numFmtId="172" fontId="6" fillId="0" borderId="24" xfId="2" applyNumberFormat="1" applyFont="1" applyBorder="1" applyAlignment="1">
      <alignment vertical="center"/>
    </xf>
    <xf numFmtId="164" fontId="6" fillId="0" borderId="24" xfId="2" applyNumberFormat="1" applyFont="1" applyBorder="1" applyAlignment="1">
      <alignment horizontal="right" vertical="center" wrapText="1"/>
    </xf>
    <xf numFmtId="164" fontId="6" fillId="0" borderId="34" xfId="2" applyNumberFormat="1" applyFont="1" applyBorder="1" applyAlignment="1">
      <alignment horizontal="right" vertical="center" wrapText="1"/>
    </xf>
    <xf numFmtId="164" fontId="6" fillId="0" borderId="53" xfId="2" applyNumberFormat="1" applyFont="1" applyBorder="1" applyAlignment="1">
      <alignment horizontal="right" vertical="center"/>
    </xf>
    <xf numFmtId="164" fontId="6" fillId="0" borderId="34" xfId="2" applyNumberFormat="1" applyFont="1" applyBorder="1" applyAlignment="1">
      <alignment horizontal="center" vertical="center"/>
    </xf>
    <xf numFmtId="0" fontId="16" fillId="0" borderId="25" xfId="2" applyFont="1" applyBorder="1" applyAlignment="1">
      <alignment vertical="center" wrapText="1"/>
    </xf>
    <xf numFmtId="164" fontId="19" fillId="0" borderId="25" xfId="2" applyNumberFormat="1" applyFont="1" applyBorder="1" applyAlignment="1">
      <alignment horizontal="right" vertical="center"/>
    </xf>
    <xf numFmtId="164" fontId="19" fillId="0" borderId="23" xfId="2" applyNumberFormat="1" applyFont="1" applyBorder="1" applyAlignment="1">
      <alignment horizontal="right" vertical="center"/>
    </xf>
    <xf numFmtId="0" fontId="31" fillId="0" borderId="25" xfId="2" applyFont="1" applyBorder="1" applyAlignment="1">
      <alignment horizontal="center" vertical="center" wrapText="1"/>
    </xf>
    <xf numFmtId="164" fontId="6" fillId="0" borderId="8" xfId="2" applyNumberFormat="1" applyFont="1" applyBorder="1" applyAlignment="1">
      <alignment horizontal="right" vertical="center"/>
    </xf>
    <xf numFmtId="0" fontId="17" fillId="0" borderId="25" xfId="2" applyFont="1" applyBorder="1" applyAlignment="1">
      <alignment vertical="center"/>
    </xf>
    <xf numFmtId="0" fontId="17" fillId="0" borderId="31" xfId="2" applyFont="1" applyBorder="1" applyAlignment="1">
      <alignment vertical="center"/>
    </xf>
    <xf numFmtId="37" fontId="6" fillId="0" borderId="0" xfId="2" applyNumberFormat="1" applyFont="1" applyAlignment="1">
      <alignment vertical="center"/>
    </xf>
    <xf numFmtId="0" fontId="9" fillId="0" borderId="25" xfId="2" applyFont="1" applyBorder="1" applyAlignment="1">
      <alignment vertical="center" wrapText="1"/>
    </xf>
    <xf numFmtId="0" fontId="9" fillId="0" borderId="25" xfId="2" applyFont="1" applyBorder="1" applyAlignment="1">
      <alignment horizontal="left" vertical="center" wrapText="1"/>
    </xf>
    <xf numFmtId="0" fontId="17" fillId="0" borderId="25" xfId="2" applyFont="1" applyBorder="1" applyAlignment="1">
      <alignment vertical="center" wrapText="1"/>
    </xf>
    <xf numFmtId="0" fontId="17" fillId="0" borderId="25" xfId="2" applyFont="1" applyBorder="1" applyAlignment="1">
      <alignment horizontal="left" vertical="center" wrapText="1"/>
    </xf>
    <xf numFmtId="0" fontId="17" fillId="0" borderId="23" xfId="2" applyFont="1" applyBorder="1" applyAlignment="1">
      <alignment horizontal="left" vertical="center" wrapText="1"/>
    </xf>
    <xf numFmtId="0" fontId="17" fillId="0" borderId="25" xfId="2" applyFont="1" applyBorder="1" applyAlignment="1">
      <alignment horizontal="center" vertical="center"/>
    </xf>
    <xf numFmtId="0" fontId="17" fillId="0" borderId="25" xfId="2" applyFont="1" applyBorder="1" applyAlignment="1">
      <alignment horizontal="center" vertical="center" wrapText="1"/>
    </xf>
    <xf numFmtId="0" fontId="16" fillId="0" borderId="25" xfId="2" applyFont="1" applyBorder="1" applyAlignment="1">
      <alignment horizontal="center" vertical="center" wrapText="1"/>
    </xf>
    <xf numFmtId="0" fontId="17" fillId="0" borderId="25" xfId="2" applyFont="1" applyBorder="1" applyAlignment="1">
      <alignment horizontal="center" wrapText="1"/>
    </xf>
    <xf numFmtId="0" fontId="37" fillId="0" borderId="0" xfId="2" applyFont="1" applyAlignment="1">
      <alignment vertical="center"/>
    </xf>
    <xf numFmtId="0" fontId="17" fillId="2" borderId="6" xfId="2" applyFont="1" applyFill="1" applyBorder="1" applyAlignment="1">
      <alignment horizontal="center" vertical="center" wrapText="1"/>
    </xf>
    <xf numFmtId="0" fontId="17" fillId="2" borderId="9" xfId="2" applyFont="1" applyFill="1" applyBorder="1" applyAlignment="1">
      <alignment horizontal="center" vertical="center" wrapText="1"/>
    </xf>
    <xf numFmtId="0" fontId="17" fillId="3" borderId="42" xfId="2" applyFont="1" applyFill="1" applyBorder="1" applyAlignment="1">
      <alignment horizontal="center" vertical="center" wrapText="1"/>
    </xf>
    <xf numFmtId="0" fontId="6" fillId="7" borderId="25" xfId="2" applyFont="1" applyFill="1" applyBorder="1" applyAlignment="1">
      <alignment vertical="center" wrapText="1"/>
    </xf>
    <xf numFmtId="0" fontId="6" fillId="0" borderId="25" xfId="2" applyFont="1" applyBorder="1" applyAlignment="1">
      <alignment vertical="center" wrapText="1"/>
    </xf>
    <xf numFmtId="0" fontId="23" fillId="0" borderId="0" xfId="2" applyFont="1" applyAlignment="1">
      <alignment vertical="center"/>
    </xf>
    <xf numFmtId="0" fontId="6" fillId="0" borderId="74" xfId="2" applyFont="1" applyBorder="1" applyAlignment="1">
      <alignment horizontal="center" vertical="center" wrapText="1"/>
    </xf>
    <xf numFmtId="0" fontId="6" fillId="0" borderId="74" xfId="7" applyFont="1" applyBorder="1" applyAlignment="1">
      <alignment horizontal="center" vertical="center"/>
    </xf>
    <xf numFmtId="10" fontId="6" fillId="0" borderId="75" xfId="11" applyNumberFormat="1" applyFont="1" applyFill="1" applyBorder="1" applyAlignment="1">
      <alignment horizontal="right" vertical="center"/>
    </xf>
    <xf numFmtId="0" fontId="6" fillId="0" borderId="75" xfId="2" applyFont="1" applyBorder="1" applyAlignment="1">
      <alignment horizontal="center" vertical="center" wrapText="1"/>
    </xf>
    <xf numFmtId="164" fontId="6" fillId="0" borderId="77" xfId="1" applyNumberFormat="1" applyFont="1" applyFill="1" applyBorder="1" applyAlignment="1">
      <alignment horizontal="right" vertical="center"/>
    </xf>
    <xf numFmtId="164" fontId="6" fillId="0" borderId="51" xfId="2" applyNumberFormat="1" applyFont="1" applyBorder="1" applyAlignment="1">
      <alignment horizontal="right" vertical="center"/>
    </xf>
    <xf numFmtId="0" fontId="0" fillId="0" borderId="25" xfId="0" applyBorder="1"/>
    <xf numFmtId="0" fontId="6" fillId="0" borderId="53" xfId="2" applyFont="1" applyBorder="1" applyAlignment="1">
      <alignment horizontal="center" vertical="center"/>
    </xf>
    <xf numFmtId="0" fontId="6" fillId="0" borderId="23" xfId="2" applyFont="1" applyBorder="1" applyAlignment="1">
      <alignment horizontal="center" vertical="center"/>
    </xf>
    <xf numFmtId="0" fontId="6" fillId="0" borderId="31" xfId="2" applyFont="1" applyBorder="1" applyAlignment="1">
      <alignment horizontal="center" vertical="center" wrapText="1"/>
    </xf>
    <xf numFmtId="0" fontId="9" fillId="0" borderId="25" xfId="2" applyFont="1" applyBorder="1" applyAlignment="1">
      <alignment wrapText="1"/>
    </xf>
    <xf numFmtId="0" fontId="9" fillId="0" borderId="43" xfId="2" applyFont="1" applyBorder="1" applyAlignment="1">
      <alignment vertical="center" wrapText="1"/>
    </xf>
    <xf numFmtId="0" fontId="12" fillId="0" borderId="0" xfId="15" applyFont="1" applyAlignment="1">
      <alignment horizontal="left"/>
    </xf>
    <xf numFmtId="0" fontId="13" fillId="0" borderId="0" xfId="15" applyFont="1"/>
    <xf numFmtId="0" fontId="12" fillId="0" borderId="0" xfId="15" applyFont="1" applyAlignment="1">
      <alignment horizontal="left" vertical="center"/>
    </xf>
    <xf numFmtId="0" fontId="9" fillId="0" borderId="0" xfId="2" applyFont="1" applyAlignment="1">
      <alignment horizontal="left" vertical="center"/>
    </xf>
    <xf numFmtId="0" fontId="21" fillId="0" borderId="0" xfId="2" applyFont="1"/>
    <xf numFmtId="0" fontId="9" fillId="4" borderId="6" xfId="2" applyFont="1" applyFill="1" applyBorder="1" applyAlignment="1">
      <alignment horizontal="center" vertical="center" wrapText="1"/>
    </xf>
    <xf numFmtId="0" fontId="9" fillId="4" borderId="0" xfId="2" applyFont="1" applyFill="1" applyAlignment="1">
      <alignment horizontal="center" vertical="center" wrapText="1"/>
    </xf>
    <xf numFmtId="0" fontId="9" fillId="4" borderId="8" xfId="2" applyFont="1" applyFill="1" applyBorder="1" applyAlignment="1">
      <alignment horizontal="center" vertical="center" wrapText="1"/>
    </xf>
    <xf numFmtId="0" fontId="9" fillId="4" borderId="9" xfId="2" applyFont="1" applyFill="1" applyBorder="1" applyAlignment="1">
      <alignment horizontal="center" vertical="center" wrapText="1"/>
    </xf>
    <xf numFmtId="0" fontId="9" fillId="4" borderId="12" xfId="2" applyFont="1" applyFill="1" applyBorder="1" applyAlignment="1">
      <alignment horizontal="center" vertical="center" wrapText="1"/>
    </xf>
    <xf numFmtId="0" fontId="17" fillId="0" borderId="34" xfId="2" applyFont="1" applyBorder="1" applyAlignment="1">
      <alignment vertical="center" wrapText="1"/>
    </xf>
    <xf numFmtId="0" fontId="17" fillId="0" borderId="38" xfId="2" applyFont="1" applyBorder="1" applyAlignment="1">
      <alignment vertical="center" wrapText="1"/>
    </xf>
    <xf numFmtId="0" fontId="17" fillId="0" borderId="12" xfId="2" applyFont="1" applyBorder="1" applyAlignment="1">
      <alignment vertical="center" wrapText="1"/>
    </xf>
    <xf numFmtId="0" fontId="5" fillId="0" borderId="0" xfId="16"/>
    <xf numFmtId="0" fontId="6" fillId="0" borderId="0" xfId="13" applyFont="1" applyAlignment="1">
      <alignment vertical="center"/>
    </xf>
    <xf numFmtId="0" fontId="5" fillId="0" borderId="0" xfId="13" applyAlignment="1">
      <alignment vertical="center"/>
    </xf>
    <xf numFmtId="0" fontId="9" fillId="0" borderId="0" xfId="13" applyFont="1" applyAlignment="1">
      <alignment vertical="center"/>
    </xf>
    <xf numFmtId="0" fontId="10" fillId="0" borderId="34" xfId="13" applyFont="1" applyBorder="1" applyAlignment="1">
      <alignment vertical="center" wrapText="1"/>
    </xf>
    <xf numFmtId="0" fontId="6" fillId="0" borderId="25" xfId="13" applyFont="1" applyBorder="1" applyAlignment="1">
      <alignment horizontal="center" vertical="center" wrapText="1"/>
    </xf>
    <xf numFmtId="164" fontId="6" fillId="0" borderId="24" xfId="13" applyNumberFormat="1" applyFont="1" applyBorder="1" applyAlignment="1">
      <alignment horizontal="right" vertical="center"/>
    </xf>
    <xf numFmtId="164" fontId="6" fillId="0" borderId="25" xfId="13" applyNumberFormat="1" applyFont="1" applyBorder="1" applyAlignment="1">
      <alignment horizontal="right" vertical="center"/>
    </xf>
    <xf numFmtId="164" fontId="6" fillId="0" borderId="35" xfId="14" applyNumberFormat="1" applyFont="1" applyFill="1" applyBorder="1" applyAlignment="1">
      <alignment horizontal="right" vertical="center"/>
    </xf>
    <xf numFmtId="0" fontId="9" fillId="0" borderId="34" xfId="13" applyFont="1" applyBorder="1" applyAlignment="1">
      <alignment vertical="center" wrapText="1"/>
    </xf>
    <xf numFmtId="164" fontId="6" fillId="0" borderId="26" xfId="14" applyNumberFormat="1" applyFont="1" applyFill="1" applyBorder="1" applyAlignment="1">
      <alignment horizontal="right" vertical="center"/>
    </xf>
    <xf numFmtId="0" fontId="9" fillId="0" borderId="12" xfId="13" applyFont="1" applyBorder="1" applyAlignment="1">
      <alignment vertical="center" wrapText="1"/>
    </xf>
    <xf numFmtId="0" fontId="6" fillId="0" borderId="42" xfId="13" applyFont="1" applyBorder="1" applyAlignment="1">
      <alignment horizontal="center" vertical="center" wrapText="1"/>
    </xf>
    <xf numFmtId="164" fontId="6" fillId="0" borderId="11" xfId="14" applyNumberFormat="1" applyFont="1" applyFill="1" applyBorder="1" applyAlignment="1">
      <alignment horizontal="right" vertical="center"/>
    </xf>
    <xf numFmtId="164" fontId="6" fillId="0" borderId="42" xfId="14" applyNumberFormat="1" applyFont="1" applyFill="1" applyBorder="1" applyAlignment="1">
      <alignment horizontal="right" vertical="center"/>
    </xf>
    <xf numFmtId="0" fontId="9" fillId="0" borderId="37" xfId="13" applyFont="1" applyBorder="1" applyAlignment="1">
      <alignment vertical="center" wrapText="1"/>
    </xf>
    <xf numFmtId="164" fontId="6" fillId="0" borderId="7" xfId="14" applyNumberFormat="1" applyFont="1" applyFill="1" applyBorder="1" applyAlignment="1">
      <alignment horizontal="right" vertical="center"/>
    </xf>
    <xf numFmtId="164" fontId="6" fillId="0" borderId="18" xfId="14" applyNumberFormat="1" applyFont="1" applyFill="1" applyBorder="1" applyAlignment="1">
      <alignment horizontal="right" vertical="center"/>
    </xf>
    <xf numFmtId="164" fontId="6" fillId="0" borderId="50" xfId="14" applyNumberFormat="1" applyFont="1" applyFill="1" applyBorder="1" applyAlignment="1">
      <alignment horizontal="right" vertical="center"/>
    </xf>
    <xf numFmtId="164" fontId="6" fillId="0" borderId="16" xfId="14" applyNumberFormat="1" applyFont="1" applyFill="1" applyBorder="1" applyAlignment="1">
      <alignment horizontal="right" vertical="center"/>
    </xf>
    <xf numFmtId="0" fontId="9" fillId="0" borderId="17" xfId="13" applyFont="1" applyBorder="1" applyAlignment="1">
      <alignment vertical="center" wrapText="1"/>
    </xf>
    <xf numFmtId="0" fontId="9" fillId="0" borderId="50" xfId="13" applyFont="1" applyBorder="1" applyAlignment="1">
      <alignment vertical="center" wrapText="1"/>
    </xf>
    <xf numFmtId="0" fontId="9" fillId="0" borderId="42" xfId="13" applyFont="1" applyBorder="1" applyAlignment="1">
      <alignment vertical="center" wrapText="1"/>
    </xf>
    <xf numFmtId="0" fontId="9" fillId="0" borderId="0" xfId="13" applyFont="1" applyAlignment="1">
      <alignment vertical="center" wrapText="1"/>
    </xf>
    <xf numFmtId="0" fontId="6" fillId="0" borderId="0" xfId="13" applyFont="1" applyAlignment="1">
      <alignment vertical="top"/>
    </xf>
    <xf numFmtId="0" fontId="6" fillId="0" borderId="0" xfId="13" applyFont="1" applyAlignment="1">
      <alignment horizontal="center" vertical="top"/>
    </xf>
    <xf numFmtId="0" fontId="5" fillId="0" borderId="0" xfId="13" applyAlignment="1">
      <alignment vertical="top"/>
    </xf>
    <xf numFmtId="0" fontId="6" fillId="0" borderId="0" xfId="13" applyFont="1"/>
    <xf numFmtId="0" fontId="5" fillId="0" borderId="0" xfId="13"/>
    <xf numFmtId="165" fontId="6" fillId="0" borderId="26" xfId="17" applyNumberFormat="1" applyFont="1" applyFill="1" applyBorder="1" applyAlignment="1">
      <alignment horizontal="right" vertical="center"/>
    </xf>
    <xf numFmtId="10" fontId="6" fillId="0" borderId="25" xfId="11" applyNumberFormat="1" applyFont="1" applyFill="1" applyBorder="1" applyAlignment="1">
      <alignment vertical="center"/>
    </xf>
    <xf numFmtId="10" fontId="6" fillId="0" borderId="26" xfId="11" applyNumberFormat="1" applyFont="1" applyFill="1" applyBorder="1" applyAlignment="1">
      <alignment vertical="center"/>
    </xf>
    <xf numFmtId="165" fontId="6" fillId="0" borderId="35" xfId="17" applyNumberFormat="1" applyFont="1" applyFill="1" applyBorder="1" applyAlignment="1">
      <alignment horizontal="right" vertical="center"/>
    </xf>
    <xf numFmtId="164" fontId="6" fillId="0" borderId="27" xfId="14" applyNumberFormat="1" applyFont="1" applyFill="1" applyBorder="1" applyAlignment="1">
      <alignment horizontal="right" vertical="center"/>
    </xf>
    <xf numFmtId="164" fontId="6" fillId="0" borderId="45" xfId="14" applyNumberFormat="1" applyFont="1" applyFill="1" applyBorder="1" applyAlignment="1">
      <alignment horizontal="right" vertical="center"/>
    </xf>
    <xf numFmtId="164" fontId="6" fillId="0" borderId="55" xfId="14" applyNumberFormat="1" applyFont="1" applyFill="1" applyBorder="1" applyAlignment="1">
      <alignment horizontal="right" vertical="center"/>
    </xf>
    <xf numFmtId="0" fontId="12" fillId="0" borderId="0" xfId="19" applyFont="1" applyAlignment="1">
      <alignment horizontal="left"/>
    </xf>
    <xf numFmtId="0" fontId="13" fillId="0" borderId="0" xfId="19" applyFont="1"/>
    <xf numFmtId="0" fontId="12" fillId="0" borderId="0" xfId="19" applyFont="1" applyAlignment="1">
      <alignment horizontal="left" vertical="center"/>
    </xf>
    <xf numFmtId="16" fontId="15" fillId="0" borderId="0" xfId="19" applyNumberFormat="1" applyFont="1" applyAlignment="1">
      <alignment horizontal="left"/>
    </xf>
    <xf numFmtId="0" fontId="7" fillId="0" borderId="0" xfId="19" applyFont="1" applyAlignment="1">
      <alignment horizontal="left"/>
    </xf>
    <xf numFmtId="0" fontId="5" fillId="0" borderId="0" xfId="19" applyFont="1"/>
    <xf numFmtId="0" fontId="7" fillId="0" borderId="0" xfId="19" applyFont="1" applyAlignment="1">
      <alignment horizontal="left" vertical="center"/>
    </xf>
    <xf numFmtId="0" fontId="9" fillId="2" borderId="1" xfId="20" applyFont="1" applyFill="1" applyBorder="1" applyAlignment="1">
      <alignment horizontal="center" vertical="center" wrapText="1"/>
    </xf>
    <xf numFmtId="0" fontId="9" fillId="3" borderId="2" xfId="20" applyFont="1" applyFill="1" applyBorder="1" applyAlignment="1">
      <alignment horizontal="center" vertical="center" wrapText="1"/>
    </xf>
    <xf numFmtId="0" fontId="9" fillId="3" borderId="4" xfId="20" applyFont="1" applyFill="1" applyBorder="1" applyAlignment="1">
      <alignment horizontal="center" vertical="center" wrapText="1"/>
    </xf>
    <xf numFmtId="0" fontId="9" fillId="3" borderId="3" xfId="20" applyFont="1" applyFill="1" applyBorder="1" applyAlignment="1">
      <alignment horizontal="center" vertical="center" wrapText="1"/>
    </xf>
    <xf numFmtId="0" fontId="9" fillId="2" borderId="9" xfId="20" applyFont="1" applyFill="1" applyBorder="1" applyAlignment="1">
      <alignment horizontal="center" vertical="center" wrapText="1"/>
    </xf>
    <xf numFmtId="0" fontId="9" fillId="3" borderId="10" xfId="20" applyFont="1" applyFill="1" applyBorder="1" applyAlignment="1">
      <alignment horizontal="center" vertical="center" wrapText="1"/>
    </xf>
    <xf numFmtId="0" fontId="9" fillId="3" borderId="12" xfId="20" applyFont="1" applyFill="1" applyBorder="1" applyAlignment="1">
      <alignment horizontal="center" vertical="center" wrapText="1"/>
    </xf>
    <xf numFmtId="0" fontId="9" fillId="3" borderId="11" xfId="20" applyFont="1" applyFill="1" applyBorder="1" applyAlignment="1">
      <alignment horizontal="center" vertical="center" wrapText="1"/>
    </xf>
    <xf numFmtId="0" fontId="6" fillId="0" borderId="49" xfId="20" applyFont="1" applyBorder="1" applyAlignment="1">
      <alignment horizontal="center" vertical="center" wrapText="1"/>
    </xf>
    <xf numFmtId="0" fontId="6" fillId="0" borderId="15" xfId="20" applyFont="1" applyBorder="1" applyAlignment="1">
      <alignment horizontal="center" vertical="center"/>
    </xf>
    <xf numFmtId="0" fontId="9" fillId="0" borderId="50" xfId="2" applyFont="1" applyBorder="1" applyAlignment="1">
      <alignment horizontal="center" vertical="center"/>
    </xf>
    <xf numFmtId="0" fontId="6" fillId="0" borderId="14" xfId="20" applyFont="1" applyBorder="1" applyAlignment="1">
      <alignment horizontal="center" vertical="center" wrapText="1"/>
    </xf>
    <xf numFmtId="0" fontId="6" fillId="0" borderId="53" xfId="20" applyFont="1" applyBorder="1" applyAlignment="1">
      <alignment horizontal="center" vertical="center"/>
    </xf>
    <xf numFmtId="0" fontId="6" fillId="0" borderId="22" xfId="20" applyFont="1" applyBorder="1" applyAlignment="1">
      <alignment horizontal="center" vertical="center"/>
    </xf>
    <xf numFmtId="0" fontId="6" fillId="0" borderId="34" xfId="2" applyFont="1" applyBorder="1" applyAlignment="1">
      <alignment vertical="center"/>
    </xf>
    <xf numFmtId="0" fontId="9" fillId="0" borderId="23" xfId="20" applyFont="1" applyBorder="1" applyAlignment="1">
      <alignment vertical="center"/>
    </xf>
    <xf numFmtId="0" fontId="6" fillId="0" borderId="30" xfId="20" applyFont="1" applyBorder="1" applyAlignment="1">
      <alignment horizontal="center" vertical="center"/>
    </xf>
    <xf numFmtId="0" fontId="9" fillId="0" borderId="31" xfId="20" applyFont="1" applyBorder="1" applyAlignment="1">
      <alignment vertical="center"/>
    </xf>
    <xf numFmtId="0" fontId="6" fillId="0" borderId="38" xfId="2" applyFont="1" applyBorder="1" applyAlignment="1">
      <alignment vertical="center"/>
    </xf>
    <xf numFmtId="0" fontId="6" fillId="0" borderId="32" xfId="2" applyFont="1" applyBorder="1" applyAlignment="1">
      <alignment horizontal="center" vertical="center"/>
    </xf>
    <xf numFmtId="0" fontId="6" fillId="0" borderId="0" xfId="20" applyFont="1" applyAlignment="1">
      <alignment horizontal="center" vertical="center"/>
    </xf>
    <xf numFmtId="0" fontId="9" fillId="0" borderId="0" xfId="20" applyFont="1" applyAlignment="1">
      <alignment vertical="center"/>
    </xf>
    <xf numFmtId="43" fontId="5" fillId="0" borderId="0" xfId="19" applyNumberFormat="1" applyFont="1"/>
    <xf numFmtId="165" fontId="5" fillId="0" borderId="0" xfId="19" applyNumberFormat="1" applyFont="1"/>
    <xf numFmtId="0" fontId="5" fillId="0" borderId="0" xfId="19" applyFont="1" applyAlignment="1">
      <alignment horizontal="right"/>
    </xf>
    <xf numFmtId="0" fontId="12" fillId="0" borderId="0" xfId="22" applyFont="1" applyAlignment="1">
      <alignment horizontal="left"/>
    </xf>
    <xf numFmtId="0" fontId="13" fillId="0" borderId="0" xfId="22" applyFont="1"/>
    <xf numFmtId="0" fontId="12" fillId="0" borderId="0" xfId="22" applyFont="1" applyAlignment="1">
      <alignment horizontal="left" vertical="center"/>
    </xf>
    <xf numFmtId="16" fontId="15" fillId="0" borderId="0" xfId="22" applyNumberFormat="1" applyFont="1" applyAlignment="1">
      <alignment horizontal="left"/>
    </xf>
    <xf numFmtId="164" fontId="6" fillId="0" borderId="26" xfId="2" applyNumberFormat="1" applyFont="1" applyBorder="1" applyAlignment="1">
      <alignment horizontal="right" vertical="center"/>
    </xf>
    <xf numFmtId="0" fontId="6" fillId="0" borderId="50" xfId="12" applyFont="1" applyBorder="1" applyAlignment="1">
      <alignment vertical="center"/>
    </xf>
    <xf numFmtId="0" fontId="6" fillId="0" borderId="43" xfId="12" applyFont="1" applyBorder="1" applyAlignment="1">
      <alignment vertical="center"/>
    </xf>
    <xf numFmtId="0" fontId="9" fillId="0" borderId="43" xfId="12" applyFont="1" applyBorder="1" applyAlignment="1">
      <alignment vertical="center"/>
    </xf>
    <xf numFmtId="0" fontId="10" fillId="0" borderId="43" xfId="12" applyFont="1" applyBorder="1" applyAlignment="1">
      <alignment vertical="center"/>
    </xf>
    <xf numFmtId="0" fontId="6" fillId="0" borderId="74" xfId="7" applyFont="1" applyBorder="1" applyAlignment="1">
      <alignment horizontal="center" vertical="center" wrapText="1"/>
    </xf>
    <xf numFmtId="0" fontId="6" fillId="0" borderId="7" xfId="7" applyFont="1" applyBorder="1" applyAlignment="1">
      <alignment horizontal="center" vertical="center"/>
    </xf>
    <xf numFmtId="0" fontId="6" fillId="0" borderId="72" xfId="7" applyFont="1" applyBorder="1" applyAlignment="1">
      <alignment horizontal="center" vertical="center" wrapText="1"/>
    </xf>
    <xf numFmtId="164" fontId="23" fillId="0" borderId="0" xfId="14" applyNumberFormat="1" applyFont="1" applyFill="1" applyBorder="1" applyAlignment="1">
      <alignment horizontal="right" vertical="center"/>
    </xf>
    <xf numFmtId="0" fontId="6" fillId="0" borderId="79" xfId="2" applyFont="1" applyBorder="1" applyAlignment="1">
      <alignment horizontal="center" vertical="center" wrapText="1"/>
    </xf>
    <xf numFmtId="164" fontId="6" fillId="0" borderId="67" xfId="2" applyNumberFormat="1" applyFont="1" applyBorder="1" applyAlignment="1">
      <alignment horizontal="center" vertical="center"/>
    </xf>
    <xf numFmtId="0" fontId="9" fillId="0" borderId="24" xfId="7" applyFont="1" applyBorder="1" applyAlignment="1">
      <alignment vertical="center" wrapText="1"/>
    </xf>
    <xf numFmtId="0" fontId="6" fillId="0" borderId="12" xfId="2" applyFont="1" applyBorder="1"/>
    <xf numFmtId="0" fontId="6" fillId="0" borderId="23" xfId="7" applyFont="1" applyBorder="1" applyAlignment="1">
      <alignment horizontal="center" vertical="center"/>
    </xf>
    <xf numFmtId="10" fontId="6" fillId="0" borderId="81" xfId="11" applyNumberFormat="1" applyFont="1" applyFill="1" applyBorder="1" applyAlignment="1">
      <alignment vertical="center"/>
    </xf>
    <xf numFmtId="164" fontId="6" fillId="0" borderId="81" xfId="2" applyNumberFormat="1" applyFont="1" applyBorder="1" applyAlignment="1">
      <alignment horizontal="center" vertical="center"/>
    </xf>
    <xf numFmtId="164" fontId="6" fillId="0" borderId="84" xfId="7" applyNumberFormat="1" applyFont="1" applyBorder="1" applyAlignment="1">
      <alignment horizontal="right" vertical="center"/>
    </xf>
    <xf numFmtId="164" fontId="6" fillId="0" borderId="18" xfId="7" applyNumberFormat="1" applyFont="1" applyBorder="1" applyAlignment="1">
      <alignment horizontal="right" vertical="center"/>
    </xf>
    <xf numFmtId="0" fontId="41" fillId="0" borderId="0" xfId="0" applyFont="1"/>
    <xf numFmtId="165" fontId="6" fillId="0" borderId="0" xfId="1" applyNumberFormat="1" applyFont="1" applyFill="1" applyBorder="1" applyAlignment="1">
      <alignment horizontal="right" vertical="center"/>
    </xf>
    <xf numFmtId="0" fontId="6" fillId="0" borderId="74" xfId="2" applyFont="1" applyBorder="1" applyAlignment="1">
      <alignment horizontal="center" vertical="center"/>
    </xf>
    <xf numFmtId="0" fontId="6" fillId="0" borderId="43" xfId="2" applyFont="1" applyBorder="1" applyAlignment="1">
      <alignment horizontal="center" vertical="center"/>
    </xf>
    <xf numFmtId="0" fontId="6" fillId="0" borderId="23" xfId="2" applyFont="1" applyBorder="1" applyAlignment="1">
      <alignment horizontal="left" vertical="center"/>
    </xf>
    <xf numFmtId="0" fontId="6" fillId="0" borderId="78" xfId="2" applyFont="1" applyBorder="1" applyAlignment="1">
      <alignment horizontal="center" vertical="center"/>
    </xf>
    <xf numFmtId="0" fontId="6" fillId="0" borderId="78" xfId="2" applyFont="1" applyBorder="1" applyAlignment="1">
      <alignment horizontal="left" vertical="center"/>
    </xf>
    <xf numFmtId="164" fontId="6" fillId="0" borderId="25" xfId="2" applyNumberFormat="1" applyFont="1" applyBorder="1" applyAlignment="1">
      <alignment vertical="center"/>
    </xf>
    <xf numFmtId="164" fontId="6" fillId="0" borderId="75" xfId="2" applyNumberFormat="1" applyFont="1" applyBorder="1" applyAlignment="1">
      <alignment vertical="center"/>
    </xf>
    <xf numFmtId="164" fontId="6" fillId="0" borderId="31" xfId="14" applyNumberFormat="1" applyFont="1" applyFill="1" applyBorder="1" applyAlignment="1">
      <alignment horizontal="right" vertical="center"/>
    </xf>
    <xf numFmtId="164" fontId="6" fillId="0" borderId="20" xfId="14" applyNumberFormat="1" applyFont="1" applyFill="1" applyBorder="1" applyAlignment="1">
      <alignment horizontal="right" vertical="center"/>
    </xf>
    <xf numFmtId="0" fontId="9" fillId="4" borderId="5" xfId="12" applyFont="1" applyFill="1" applyBorder="1" applyAlignment="1">
      <alignment horizontal="center"/>
    </xf>
    <xf numFmtId="0" fontId="9" fillId="4" borderId="8" xfId="12" applyFont="1" applyFill="1" applyBorder="1" applyAlignment="1">
      <alignment horizontal="center" vertical="center"/>
    </xf>
    <xf numFmtId="0" fontId="9" fillId="4" borderId="13" xfId="12" applyFont="1" applyFill="1" applyBorder="1" applyAlignment="1">
      <alignment horizontal="center" vertical="center"/>
    </xf>
    <xf numFmtId="39" fontId="6" fillId="0" borderId="46" xfId="2" applyNumberFormat="1" applyFont="1" applyBorder="1" applyAlignment="1">
      <alignment horizontal="right" vertical="center"/>
    </xf>
    <xf numFmtId="165" fontId="6" fillId="0" borderId="35" xfId="1" applyNumberFormat="1" applyFont="1" applyFill="1" applyBorder="1" applyAlignment="1">
      <alignment horizontal="right" vertical="center"/>
    </xf>
    <xf numFmtId="165" fontId="6" fillId="0" borderId="13" xfId="1" applyNumberFormat="1" applyFont="1" applyFill="1" applyBorder="1" applyAlignment="1">
      <alignment vertical="center"/>
    </xf>
    <xf numFmtId="165" fontId="6" fillId="0" borderId="25" xfId="1" applyNumberFormat="1" applyFont="1" applyFill="1" applyBorder="1" applyAlignment="1">
      <alignment horizontal="right" vertical="center"/>
    </xf>
    <xf numFmtId="165" fontId="6" fillId="0" borderId="26" xfId="1" applyNumberFormat="1" applyFont="1" applyFill="1" applyBorder="1" applyAlignment="1">
      <alignment horizontal="right" vertical="center"/>
    </xf>
    <xf numFmtId="165" fontId="6" fillId="0" borderId="27" xfId="1" applyNumberFormat="1" applyFont="1" applyFill="1" applyBorder="1" applyAlignment="1">
      <alignment horizontal="right" vertical="center"/>
    </xf>
    <xf numFmtId="0" fontId="43" fillId="0" borderId="0" xfId="0" applyFont="1"/>
    <xf numFmtId="17" fontId="9" fillId="5" borderId="39" xfId="2" applyNumberFormat="1" applyFont="1" applyFill="1" applyBorder="1" applyAlignment="1">
      <alignment horizontal="center" vertical="center" wrapText="1"/>
    </xf>
    <xf numFmtId="43" fontId="6" fillId="0" borderId="35" xfId="1" applyFont="1" applyFill="1" applyBorder="1" applyAlignment="1">
      <alignment horizontal="right" vertical="center"/>
    </xf>
    <xf numFmtId="0" fontId="9" fillId="0" borderId="23" xfId="2" applyFont="1" applyBorder="1" applyAlignment="1">
      <alignment horizontal="left" vertical="center" wrapText="1"/>
    </xf>
    <xf numFmtId="164" fontId="6" fillId="0" borderId="48" xfId="2" applyNumberFormat="1" applyFont="1" applyBorder="1" applyAlignment="1">
      <alignment vertical="center"/>
    </xf>
    <xf numFmtId="164" fontId="6" fillId="0" borderId="18" xfId="2" applyNumberFormat="1" applyFont="1" applyBorder="1" applyAlignment="1">
      <alignment horizontal="right" vertical="center"/>
    </xf>
    <xf numFmtId="164" fontId="6" fillId="0" borderId="26" xfId="2" applyNumberFormat="1" applyFont="1" applyBorder="1" applyAlignment="1">
      <alignment horizontal="center" vertical="center"/>
    </xf>
    <xf numFmtId="164" fontId="6" fillId="0" borderId="23" xfId="2" applyNumberFormat="1" applyFont="1" applyBorder="1" applyAlignment="1">
      <alignment vertical="center"/>
    </xf>
    <xf numFmtId="164" fontId="6" fillId="0" borderId="26" xfId="2" applyNumberFormat="1" applyFont="1" applyBorder="1" applyAlignment="1">
      <alignment vertical="center"/>
    </xf>
    <xf numFmtId="164" fontId="6" fillId="0" borderId="35" xfId="2" applyNumberFormat="1" applyFont="1" applyBorder="1" applyAlignment="1">
      <alignment horizontal="center" vertical="center"/>
    </xf>
    <xf numFmtId="0" fontId="45" fillId="0" borderId="0" xfId="2" applyFont="1" applyAlignment="1">
      <alignment vertical="center"/>
    </xf>
    <xf numFmtId="0" fontId="46" fillId="0" borderId="0" xfId="2" applyFont="1" applyAlignment="1">
      <alignment vertical="center"/>
    </xf>
    <xf numFmtId="0" fontId="47" fillId="0" borderId="0" xfId="2" applyFont="1" applyAlignment="1">
      <alignment vertical="center"/>
    </xf>
    <xf numFmtId="164" fontId="6" fillId="0" borderId="46" xfId="2" applyNumberFormat="1" applyFont="1" applyBorder="1" applyAlignment="1">
      <alignment horizontal="right" vertical="center"/>
    </xf>
    <xf numFmtId="164" fontId="6" fillId="0" borderId="48" xfId="2" applyNumberFormat="1" applyFont="1" applyBorder="1" applyAlignment="1">
      <alignment horizontal="right" vertical="center"/>
    </xf>
    <xf numFmtId="0" fontId="6" fillId="0" borderId="42" xfId="9" applyNumberFormat="1" applyFont="1" applyFill="1" applyBorder="1" applyAlignment="1">
      <alignment horizontal="center" vertical="center"/>
    </xf>
    <xf numFmtId="164" fontId="6" fillId="0" borderId="55" xfId="2" applyNumberFormat="1" applyFont="1" applyBorder="1" applyAlignment="1">
      <alignment horizontal="right" vertical="center"/>
    </xf>
    <xf numFmtId="164" fontId="6" fillId="0" borderId="45" xfId="2" applyNumberFormat="1" applyFont="1" applyBorder="1" applyAlignment="1">
      <alignment horizontal="right" vertical="center"/>
    </xf>
    <xf numFmtId="0" fontId="20" fillId="0" borderId="0" xfId="2" applyFont="1" applyAlignment="1">
      <alignment vertical="center"/>
    </xf>
    <xf numFmtId="0" fontId="9" fillId="0" borderId="20" xfId="2" applyFont="1" applyBorder="1" applyAlignment="1">
      <alignment horizontal="left" vertical="center" wrapText="1"/>
    </xf>
    <xf numFmtId="0" fontId="9" fillId="0" borderId="71" xfId="7" applyFont="1" applyBorder="1" applyAlignment="1">
      <alignment horizontal="left" vertical="center"/>
    </xf>
    <xf numFmtId="0" fontId="9" fillId="0" borderId="70" xfId="7" applyFont="1" applyBorder="1" applyAlignment="1">
      <alignment horizontal="left" vertical="center"/>
    </xf>
    <xf numFmtId="0" fontId="6" fillId="0" borderId="34" xfId="7" applyFont="1" applyBorder="1" applyAlignment="1">
      <alignment horizontal="left" vertical="center"/>
    </xf>
    <xf numFmtId="0" fontId="6" fillId="0" borderId="53" xfId="7" applyFont="1" applyBorder="1" applyAlignment="1">
      <alignment horizontal="left" vertical="center"/>
    </xf>
    <xf numFmtId="0" fontId="6" fillId="0" borderId="52" xfId="7" applyFont="1" applyBorder="1" applyAlignment="1">
      <alignment horizontal="left" vertical="center"/>
    </xf>
    <xf numFmtId="0" fontId="6" fillId="0" borderId="76" xfId="7" applyFont="1" applyBorder="1" applyAlignment="1">
      <alignment horizontal="left" vertical="center"/>
    </xf>
    <xf numFmtId="0" fontId="6" fillId="0" borderId="53" xfId="7" applyFont="1" applyBorder="1" applyAlignment="1">
      <alignment vertical="center"/>
    </xf>
    <xf numFmtId="0" fontId="6" fillId="0" borderId="78" xfId="7" applyFont="1" applyBorder="1" applyAlignment="1">
      <alignment vertical="center"/>
    </xf>
    <xf numFmtId="0" fontId="6" fillId="0" borderId="24" xfId="7" applyFont="1" applyBorder="1" applyAlignment="1">
      <alignment horizontal="left" vertical="center"/>
    </xf>
    <xf numFmtId="0" fontId="23" fillId="0" borderId="25" xfId="2" applyFont="1" applyBorder="1" applyAlignment="1">
      <alignment horizontal="center" vertical="center" wrapText="1"/>
    </xf>
    <xf numFmtId="0" fontId="6" fillId="0" borderId="0" xfId="7" applyFont="1" applyAlignment="1">
      <alignment vertical="top"/>
    </xf>
    <xf numFmtId="37" fontId="6" fillId="0" borderId="0" xfId="7" applyNumberFormat="1" applyFont="1" applyAlignment="1">
      <alignment vertical="top"/>
    </xf>
    <xf numFmtId="0" fontId="6" fillId="0" borderId="0" xfId="2" applyFont="1" applyAlignment="1">
      <alignment vertical="top" wrapText="1"/>
    </xf>
    <xf numFmtId="164" fontId="6" fillId="0" borderId="42" xfId="1" applyNumberFormat="1" applyFont="1" applyFill="1" applyBorder="1" applyAlignment="1">
      <alignment horizontal="right" vertical="center"/>
    </xf>
    <xf numFmtId="164" fontId="6" fillId="0" borderId="13" xfId="1" applyNumberFormat="1" applyFont="1" applyFill="1" applyBorder="1" applyAlignment="1">
      <alignment horizontal="right" vertical="center"/>
    </xf>
    <xf numFmtId="0" fontId="9" fillId="4" borderId="42" xfId="12" applyFont="1" applyFill="1" applyBorder="1" applyAlignment="1">
      <alignment horizontal="center" vertical="center"/>
    </xf>
    <xf numFmtId="0" fontId="6" fillId="0" borderId="0" xfId="2" applyFont="1" applyAlignment="1">
      <alignment horizontal="left" vertical="top"/>
    </xf>
    <xf numFmtId="37" fontId="6" fillId="0" borderId="0" xfId="2" applyNumberFormat="1" applyFont="1" applyAlignment="1">
      <alignment horizontal="left" vertical="top"/>
    </xf>
    <xf numFmtId="37" fontId="6" fillId="0" borderId="0" xfId="2" applyNumberFormat="1" applyFont="1" applyAlignment="1">
      <alignment vertical="top"/>
    </xf>
    <xf numFmtId="0" fontId="0" fillId="0" borderId="0" xfId="0" applyAlignment="1">
      <alignment vertical="top"/>
    </xf>
    <xf numFmtId="0" fontId="9" fillId="0" borderId="25" xfId="2" applyFont="1" applyBorder="1" applyAlignment="1">
      <alignment horizontal="left" wrapText="1"/>
    </xf>
    <xf numFmtId="0" fontId="9" fillId="0" borderId="25" xfId="13" applyFont="1" applyBorder="1" applyAlignment="1">
      <alignment vertical="center" wrapText="1"/>
    </xf>
    <xf numFmtId="0" fontId="9" fillId="0" borderId="32" xfId="13" applyFont="1" applyBorder="1" applyAlignment="1">
      <alignment vertical="center" wrapText="1"/>
    </xf>
    <xf numFmtId="10" fontId="6" fillId="0" borderId="26" xfId="26" applyNumberFormat="1" applyFont="1" applyFill="1" applyBorder="1" applyAlignment="1">
      <alignment vertical="center"/>
    </xf>
    <xf numFmtId="166" fontId="6" fillId="0" borderId="48" xfId="7" applyNumberFormat="1" applyFont="1" applyBorder="1" applyAlignment="1">
      <alignment vertical="center" wrapText="1"/>
    </xf>
    <xf numFmtId="165" fontId="6" fillId="0" borderId="42" xfId="2" applyNumberFormat="1" applyFont="1" applyBorder="1"/>
    <xf numFmtId="165" fontId="6" fillId="0" borderId="13" xfId="2" applyNumberFormat="1" applyFont="1" applyBorder="1"/>
    <xf numFmtId="0" fontId="9" fillId="0" borderId="11" xfId="2" applyFont="1" applyBorder="1" applyAlignment="1">
      <alignment horizontal="left" vertical="center" wrapText="1"/>
    </xf>
    <xf numFmtId="0" fontId="6" fillId="0" borderId="85" xfId="2" applyFont="1" applyBorder="1" applyAlignment="1">
      <alignment horizontal="center" vertical="center" wrapText="1"/>
    </xf>
    <xf numFmtId="37" fontId="6" fillId="0" borderId="67" xfId="2" applyNumberFormat="1" applyFont="1" applyBorder="1" applyAlignment="1">
      <alignment horizontal="right" vertical="center"/>
    </xf>
    <xf numFmtId="39" fontId="6" fillId="0" borderId="67" xfId="2" applyNumberFormat="1" applyFont="1" applyBorder="1" applyAlignment="1">
      <alignment horizontal="right" vertical="center"/>
    </xf>
    <xf numFmtId="164" fontId="6" fillId="0" borderId="69" xfId="2" applyNumberFormat="1" applyFont="1" applyBorder="1" applyAlignment="1">
      <alignment horizontal="right" vertical="center"/>
    </xf>
    <xf numFmtId="165" fontId="6" fillId="0" borderId="35" xfId="2" applyNumberFormat="1" applyFont="1" applyBorder="1" applyAlignment="1">
      <alignment horizontal="center" vertical="center" wrapText="1"/>
    </xf>
    <xf numFmtId="0" fontId="24" fillId="0" borderId="0" xfId="7" applyFont="1"/>
    <xf numFmtId="164" fontId="0" fillId="0" borderId="0" xfId="0" applyNumberFormat="1"/>
    <xf numFmtId="165" fontId="6" fillId="0" borderId="9" xfId="14" applyNumberFormat="1" applyFont="1" applyFill="1" applyBorder="1" applyAlignment="1">
      <alignment horizontal="right" vertical="center"/>
    </xf>
    <xf numFmtId="0" fontId="9" fillId="0" borderId="42" xfId="2" applyFont="1" applyBorder="1" applyAlignment="1">
      <alignment horizontal="left" vertical="center" wrapText="1"/>
    </xf>
    <xf numFmtId="0" fontId="9" fillId="0" borderId="39" xfId="2" applyFont="1" applyBorder="1" applyAlignment="1">
      <alignment horizontal="left" vertical="center" wrapText="1"/>
    </xf>
    <xf numFmtId="165" fontId="6" fillId="0" borderId="42" xfId="14" applyNumberFormat="1" applyFont="1" applyFill="1" applyBorder="1" applyAlignment="1">
      <alignment horizontal="right" vertical="center"/>
    </xf>
    <xf numFmtId="164" fontId="18" fillId="0" borderId="0" xfId="2" applyNumberFormat="1" applyFont="1" applyAlignment="1">
      <alignment vertical="center"/>
    </xf>
    <xf numFmtId="0" fontId="10" fillId="0" borderId="8" xfId="2" applyFont="1" applyBorder="1" applyAlignment="1">
      <alignment horizontal="center" vertical="center" wrapText="1"/>
    </xf>
    <xf numFmtId="0" fontId="6" fillId="6" borderId="25" xfId="7" applyFont="1" applyFill="1" applyBorder="1" applyAlignment="1">
      <alignment horizontal="center" vertical="center"/>
    </xf>
    <xf numFmtId="164" fontId="6" fillId="6" borderId="45" xfId="2" applyNumberFormat="1" applyFont="1" applyFill="1" applyBorder="1" applyAlignment="1">
      <alignment horizontal="right" vertical="center"/>
    </xf>
    <xf numFmtId="0" fontId="6" fillId="6" borderId="0" xfId="7" applyFont="1" applyFill="1" applyAlignment="1">
      <alignment horizontal="center" vertical="top"/>
    </xf>
    <xf numFmtId="164" fontId="6" fillId="6" borderId="25" xfId="2" applyNumberFormat="1" applyFont="1" applyFill="1" applyBorder="1" applyAlignment="1">
      <alignment horizontal="right" vertical="center"/>
    </xf>
    <xf numFmtId="164" fontId="6" fillId="6" borderId="26" xfId="2" applyNumberFormat="1" applyFont="1" applyFill="1" applyBorder="1" applyAlignment="1">
      <alignment horizontal="right" vertical="center"/>
    </xf>
    <xf numFmtId="0" fontId="6" fillId="0" borderId="0" xfId="2" applyFont="1" applyAlignment="1">
      <alignment horizontal="left" vertical="top" wrapText="1"/>
    </xf>
    <xf numFmtId="0" fontId="8" fillId="0" borderId="0" xfId="2" applyFont="1" applyAlignment="1">
      <alignment horizontal="center" vertical="center"/>
    </xf>
    <xf numFmtId="0" fontId="9" fillId="5" borderId="7" xfId="2" applyFont="1" applyFill="1" applyBorder="1" applyAlignment="1">
      <alignment horizontal="center" vertical="center" wrapText="1"/>
    </xf>
    <xf numFmtId="0" fontId="6" fillId="0" borderId="0" xfId="7" applyFont="1" applyAlignment="1">
      <alignment horizontal="center" vertical="center"/>
    </xf>
    <xf numFmtId="0" fontId="6" fillId="0" borderId="15" xfId="2" applyFont="1" applyBorder="1" applyAlignment="1">
      <alignment horizontal="center" vertical="center" wrapText="1"/>
    </xf>
    <xf numFmtId="0" fontId="6" fillId="0" borderId="17" xfId="2" applyFont="1" applyBorder="1" applyAlignment="1">
      <alignment horizontal="center" vertical="center" wrapText="1"/>
    </xf>
    <xf numFmtId="0" fontId="6" fillId="0" borderId="16" xfId="2" applyFont="1" applyBorder="1" applyAlignment="1">
      <alignment horizontal="center" vertical="center" wrapText="1"/>
    </xf>
    <xf numFmtId="0" fontId="6" fillId="0" borderId="0" xfId="7" applyFont="1" applyAlignment="1">
      <alignment horizontal="left" vertical="top" wrapText="1"/>
    </xf>
    <xf numFmtId="164" fontId="6" fillId="0" borderId="23" xfId="2" applyNumberFormat="1" applyFont="1" applyBorder="1" applyAlignment="1">
      <alignment horizontal="right" vertical="center"/>
    </xf>
    <xf numFmtId="164" fontId="6" fillId="0" borderId="24" xfId="2" applyNumberFormat="1" applyFont="1" applyBorder="1" applyAlignment="1">
      <alignment horizontal="right" vertical="center"/>
    </xf>
    <xf numFmtId="164" fontId="6" fillId="0" borderId="77" xfId="2" applyNumberFormat="1" applyFont="1" applyBorder="1" applyAlignment="1">
      <alignment vertical="center"/>
    </xf>
    <xf numFmtId="0" fontId="6" fillId="0" borderId="7" xfId="2" applyFont="1" applyBorder="1" applyAlignment="1">
      <alignment horizontal="center" vertical="center"/>
    </xf>
    <xf numFmtId="49" fontId="9" fillId="3" borderId="0" xfId="2" applyNumberFormat="1" applyFont="1" applyFill="1" applyAlignment="1">
      <alignment horizontal="center" vertical="center" wrapText="1"/>
    </xf>
    <xf numFmtId="0" fontId="23" fillId="0" borderId="25" xfId="13" applyFont="1" applyBorder="1" applyAlignment="1">
      <alignment horizontal="center" vertical="center" wrapText="1"/>
    </xf>
    <xf numFmtId="0" fontId="6" fillId="0" borderId="23" xfId="7" applyFont="1" applyBorder="1" applyAlignment="1">
      <alignment horizontal="left" vertical="center" wrapText="1"/>
    </xf>
    <xf numFmtId="164" fontId="6" fillId="8" borderId="26" xfId="2" applyNumberFormat="1" applyFont="1" applyFill="1" applyBorder="1" applyAlignment="1">
      <alignment horizontal="right" vertical="center"/>
    </xf>
    <xf numFmtId="0" fontId="9" fillId="4" borderId="40" xfId="12" applyFont="1" applyFill="1" applyBorder="1" applyAlignment="1">
      <alignment horizontal="center"/>
    </xf>
    <xf numFmtId="0" fontId="9" fillId="4" borderId="41" xfId="12" applyFont="1" applyFill="1" applyBorder="1" applyAlignment="1">
      <alignment horizontal="center" vertical="center"/>
    </xf>
    <xf numFmtId="0" fontId="6" fillId="0" borderId="44" xfId="12" applyFont="1" applyBorder="1" applyAlignment="1">
      <alignment horizontal="center" vertical="center"/>
    </xf>
    <xf numFmtId="164" fontId="6" fillId="0" borderId="44" xfId="12" applyNumberFormat="1" applyFont="1" applyBorder="1" applyAlignment="1">
      <alignment horizontal="right" vertical="center"/>
    </xf>
    <xf numFmtId="43" fontId="6" fillId="0" borderId="0" xfId="1" applyFont="1" applyFill="1" applyBorder="1" applyAlignment="1">
      <alignment horizontal="right" vertical="center"/>
    </xf>
    <xf numFmtId="0" fontId="9" fillId="3" borderId="143" xfId="2" applyFont="1" applyFill="1" applyBorder="1" applyAlignment="1">
      <alignment horizontal="center" vertical="center" wrapText="1"/>
    </xf>
    <xf numFmtId="0" fontId="9" fillId="5" borderId="123" xfId="2" applyFont="1" applyFill="1" applyBorder="1" applyAlignment="1">
      <alignment horizontal="center" vertical="center" wrapText="1"/>
    </xf>
    <xf numFmtId="164" fontId="6" fillId="0" borderId="0" xfId="14" applyNumberFormat="1" applyFont="1" applyFill="1" applyBorder="1" applyAlignment="1">
      <alignment horizontal="right" vertical="center"/>
    </xf>
    <xf numFmtId="43" fontId="0" fillId="0" borderId="0" xfId="0" applyNumberFormat="1"/>
    <xf numFmtId="0" fontId="120" fillId="0" borderId="0" xfId="0" applyFont="1"/>
    <xf numFmtId="196" fontId="6" fillId="0" borderId="27" xfId="26" applyNumberFormat="1" applyFont="1" applyFill="1" applyBorder="1" applyAlignment="1">
      <alignment horizontal="right" vertical="center"/>
    </xf>
    <xf numFmtId="0" fontId="123" fillId="0" borderId="0" xfId="0" applyFont="1"/>
    <xf numFmtId="164" fontId="6" fillId="0" borderId="53" xfId="14" applyNumberFormat="1" applyFont="1" applyFill="1" applyBorder="1" applyAlignment="1">
      <alignment horizontal="right" vertical="center"/>
    </xf>
    <xf numFmtId="0" fontId="9" fillId="3" borderId="39" xfId="20" applyFont="1" applyFill="1" applyBorder="1" applyAlignment="1">
      <alignment horizontal="center" vertical="center" wrapText="1"/>
    </xf>
    <xf numFmtId="0" fontId="9" fillId="3" borderId="42" xfId="20" applyFont="1" applyFill="1" applyBorder="1" applyAlignment="1">
      <alignment horizontal="center" vertical="center" wrapText="1"/>
    </xf>
    <xf numFmtId="165" fontId="6" fillId="0" borderId="55" xfId="1" applyNumberFormat="1" applyFont="1" applyFill="1" applyBorder="1" applyAlignment="1">
      <alignment horizontal="right" vertical="center"/>
    </xf>
    <xf numFmtId="0" fontId="124" fillId="0" borderId="0" xfId="0" applyFont="1"/>
    <xf numFmtId="165" fontId="6" fillId="0" borderId="0" xfId="1" applyNumberFormat="1" applyFont="1" applyAlignment="1">
      <alignment vertical="center"/>
    </xf>
    <xf numFmtId="166" fontId="6" fillId="112" borderId="46" xfId="7" applyNumberFormat="1" applyFont="1" applyFill="1" applyBorder="1" applyAlignment="1">
      <alignment vertical="center" wrapText="1"/>
    </xf>
    <xf numFmtId="0" fontId="36" fillId="4" borderId="39" xfId="12" applyFont="1" applyFill="1" applyBorder="1"/>
    <xf numFmtId="0" fontId="6" fillId="0" borderId="0" xfId="6" applyFont="1" applyAlignment="1">
      <alignment horizontal="left" vertical="top" wrapText="1"/>
    </xf>
    <xf numFmtId="0" fontId="9" fillId="5" borderId="42" xfId="2" applyFont="1" applyFill="1" applyBorder="1" applyAlignment="1">
      <alignment horizontal="center" wrapText="1"/>
    </xf>
    <xf numFmtId="0" fontId="9" fillId="0" borderId="23" xfId="2980" applyFont="1" applyBorder="1" applyAlignment="1">
      <alignment vertical="center"/>
    </xf>
    <xf numFmtId="164" fontId="6" fillId="0" borderId="143" xfId="2" applyNumberFormat="1" applyFont="1" applyBorder="1" applyAlignment="1">
      <alignment horizontal="center" vertical="center"/>
    </xf>
    <xf numFmtId="164" fontId="6" fillId="0" borderId="16" xfId="2" applyNumberFormat="1" applyFont="1" applyBorder="1" applyAlignment="1">
      <alignment horizontal="right" vertical="center"/>
    </xf>
    <xf numFmtId="164" fontId="19" fillId="0" borderId="24" xfId="2" applyNumberFormat="1" applyFont="1" applyBorder="1" applyAlignment="1">
      <alignment horizontal="right" vertical="center"/>
    </xf>
    <xf numFmtId="0" fontId="6" fillId="0" borderId="143" xfId="2" applyFont="1" applyBorder="1" applyAlignment="1">
      <alignment horizontal="center" vertical="center"/>
    </xf>
    <xf numFmtId="0" fontId="6" fillId="0" borderId="74" xfId="2" applyFont="1" applyBorder="1" applyAlignment="1">
      <alignment vertical="center"/>
    </xf>
    <xf numFmtId="0" fontId="6" fillId="0" borderId="17" xfId="20" applyFont="1" applyBorder="1" applyAlignment="1">
      <alignment horizontal="center" vertical="center"/>
    </xf>
    <xf numFmtId="0" fontId="6" fillId="0" borderId="52" xfId="20" applyFont="1" applyBorder="1" applyAlignment="1">
      <alignment horizontal="center" vertical="center"/>
    </xf>
    <xf numFmtId="0" fontId="9" fillId="0" borderId="34" xfId="20" applyFont="1" applyBorder="1" applyAlignment="1">
      <alignment vertical="center"/>
    </xf>
    <xf numFmtId="0" fontId="9" fillId="0" borderId="34" xfId="2" applyFont="1" applyBorder="1" applyAlignment="1">
      <alignment vertical="center"/>
    </xf>
    <xf numFmtId="0" fontId="9" fillId="0" borderId="38" xfId="20" applyFont="1" applyBorder="1" applyAlignment="1">
      <alignment vertical="center"/>
    </xf>
    <xf numFmtId="0" fontId="6" fillId="0" borderId="0" xfId="2981" applyFont="1" applyAlignment="1">
      <alignment vertical="center"/>
    </xf>
    <xf numFmtId="0" fontId="7" fillId="0" borderId="0" xfId="2981" applyFont="1" applyAlignment="1">
      <alignment horizontal="left" vertical="center"/>
    </xf>
    <xf numFmtId="0" fontId="5" fillId="0" borderId="0" xfId="2981" applyAlignment="1">
      <alignment vertical="center"/>
    </xf>
    <xf numFmtId="0" fontId="6" fillId="0" borderId="0" xfId="2981" applyFont="1" applyAlignment="1">
      <alignment horizontal="left" vertical="center"/>
    </xf>
    <xf numFmtId="0" fontId="11" fillId="0" borderId="0" xfId="2981" applyFont="1" applyAlignment="1">
      <alignment vertical="center"/>
    </xf>
    <xf numFmtId="0" fontId="6" fillId="0" borderId="0" xfId="2981" applyFont="1" applyAlignment="1">
      <alignment horizontal="center" vertical="center"/>
    </xf>
    <xf numFmtId="0" fontId="6" fillId="0" borderId="12" xfId="2981" applyFont="1" applyBorder="1" applyAlignment="1">
      <alignment vertical="center"/>
    </xf>
    <xf numFmtId="0" fontId="9" fillId="2" borderId="1" xfId="2981" applyFont="1" applyFill="1" applyBorder="1" applyAlignment="1">
      <alignment horizontal="center" vertical="center" wrapText="1"/>
    </xf>
    <xf numFmtId="0" fontId="9" fillId="3" borderId="2" xfId="2981" applyFont="1" applyFill="1" applyBorder="1" applyAlignment="1">
      <alignment horizontal="center" vertical="center" wrapText="1"/>
    </xf>
    <xf numFmtId="0" fontId="9" fillId="2" borderId="9" xfId="2981" applyFont="1" applyFill="1" applyBorder="1" applyAlignment="1">
      <alignment horizontal="center" vertical="center" wrapText="1"/>
    </xf>
    <xf numFmtId="0" fontId="9" fillId="3" borderId="10" xfId="2981" applyFont="1" applyFill="1" applyBorder="1" applyAlignment="1">
      <alignment horizontal="center" vertical="center" wrapText="1"/>
    </xf>
    <xf numFmtId="0" fontId="6" fillId="0" borderId="49" xfId="2981" applyFont="1" applyBorder="1" applyAlignment="1">
      <alignment horizontal="center" vertical="center" wrapText="1"/>
    </xf>
    <xf numFmtId="0" fontId="6" fillId="0" borderId="15" xfId="2981" applyFont="1" applyBorder="1" applyAlignment="1">
      <alignment horizontal="center" vertical="center" wrapText="1"/>
    </xf>
    <xf numFmtId="0" fontId="6" fillId="0" borderId="50" xfId="2981" applyFont="1" applyBorder="1" applyAlignment="1">
      <alignment horizontal="center" vertical="center" wrapText="1"/>
    </xf>
    <xf numFmtId="0" fontId="6" fillId="0" borderId="14" xfId="2981" applyFont="1" applyBorder="1" applyAlignment="1">
      <alignment horizontal="center" vertical="center" wrapText="1"/>
    </xf>
    <xf numFmtId="0" fontId="6" fillId="0" borderId="53" xfId="2981" applyFont="1" applyBorder="1" applyAlignment="1">
      <alignment horizontal="center" vertical="center" wrapText="1"/>
    </xf>
    <xf numFmtId="0" fontId="6" fillId="0" borderId="25" xfId="2981" applyFont="1" applyBorder="1" applyAlignment="1">
      <alignment horizontal="center" vertical="center" wrapText="1"/>
    </xf>
    <xf numFmtId="0" fontId="6" fillId="0" borderId="43" xfId="2981" applyFont="1" applyBorder="1" applyAlignment="1">
      <alignment horizontal="center" vertical="center" wrapText="1"/>
    </xf>
    <xf numFmtId="0" fontId="6" fillId="0" borderId="44" xfId="2981" applyFont="1" applyBorder="1" applyAlignment="1">
      <alignment horizontal="center" vertical="center" wrapText="1"/>
    </xf>
    <xf numFmtId="0" fontId="9" fillId="0" borderId="23" xfId="2981" applyFont="1" applyBorder="1" applyAlignment="1">
      <alignment vertical="center" wrapText="1"/>
    </xf>
    <xf numFmtId="164" fontId="6" fillId="0" borderId="35" xfId="2981" applyNumberFormat="1" applyFont="1" applyBorder="1" applyAlignment="1">
      <alignment horizontal="right" vertical="center"/>
    </xf>
    <xf numFmtId="164" fontId="6" fillId="0" borderId="27" xfId="2981" applyNumberFormat="1" applyFont="1" applyBorder="1" applyAlignment="1">
      <alignment horizontal="right" vertical="center"/>
    </xf>
    <xf numFmtId="0" fontId="9" fillId="0" borderId="53" xfId="2981" applyFont="1" applyBorder="1" applyAlignment="1">
      <alignment vertical="center" wrapText="1"/>
    </xf>
    <xf numFmtId="0" fontId="9" fillId="0" borderId="53" xfId="2981" applyFont="1" applyBorder="1" applyAlignment="1">
      <alignment vertical="center"/>
    </xf>
    <xf numFmtId="0" fontId="6" fillId="0" borderId="22" xfId="2981" applyFont="1" applyBorder="1" applyAlignment="1">
      <alignment horizontal="center" vertical="center"/>
    </xf>
    <xf numFmtId="164" fontId="6" fillId="0" borderId="55" xfId="2981" applyNumberFormat="1" applyFont="1" applyBorder="1" applyAlignment="1">
      <alignment horizontal="right" vertical="center"/>
    </xf>
    <xf numFmtId="0" fontId="6" fillId="0" borderId="19" xfId="2981" applyFont="1" applyBorder="1" applyAlignment="1">
      <alignment horizontal="center" vertical="center"/>
    </xf>
    <xf numFmtId="0" fontId="9" fillId="0" borderId="20" xfId="2981" applyFont="1" applyBorder="1" applyAlignment="1">
      <alignment vertical="center" wrapText="1"/>
    </xf>
    <xf numFmtId="0" fontId="6" fillId="0" borderId="30" xfId="2981" applyFont="1" applyBorder="1" applyAlignment="1">
      <alignment horizontal="center" vertical="center"/>
    </xf>
    <xf numFmtId="0" fontId="9" fillId="0" borderId="31" xfId="2981" applyFont="1" applyBorder="1" applyAlignment="1">
      <alignment vertical="center" wrapText="1"/>
    </xf>
    <xf numFmtId="0" fontId="6" fillId="0" borderId="32" xfId="2981" applyFont="1" applyBorder="1" applyAlignment="1">
      <alignment horizontal="center" vertical="center" wrapText="1"/>
    </xf>
    <xf numFmtId="164" fontId="6" fillId="0" borderId="13" xfId="2981" applyNumberFormat="1" applyFont="1" applyBorder="1" applyAlignment="1">
      <alignment horizontal="right" vertical="center"/>
    </xf>
    <xf numFmtId="0" fontId="6" fillId="0" borderId="0" xfId="2981" applyFont="1"/>
    <xf numFmtId="0" fontId="5" fillId="0" borderId="0" xfId="2981"/>
    <xf numFmtId="0" fontId="9" fillId="2" borderId="6" xfId="2981" applyFont="1" applyFill="1" applyBorder="1" applyAlignment="1">
      <alignment horizontal="center" vertical="center" wrapText="1"/>
    </xf>
    <xf numFmtId="0" fontId="9" fillId="3" borderId="143" xfId="2981" applyFont="1" applyFill="1" applyBorder="1" applyAlignment="1">
      <alignment horizontal="center" vertical="center" wrapText="1"/>
    </xf>
    <xf numFmtId="0" fontId="6" fillId="0" borderId="23" xfId="7" applyFont="1" applyBorder="1" applyAlignment="1">
      <alignment vertical="center" wrapText="1"/>
    </xf>
    <xf numFmtId="0" fontId="6" fillId="0" borderId="53" xfId="7" applyFont="1" applyBorder="1" applyAlignment="1">
      <alignment vertical="center" wrapText="1"/>
    </xf>
    <xf numFmtId="0" fontId="6" fillId="0" borderId="75" xfId="2981" applyFont="1" applyBorder="1" applyAlignment="1">
      <alignment horizontal="center" vertical="center" wrapText="1"/>
    </xf>
    <xf numFmtId="0" fontId="6" fillId="0" borderId="78" xfId="2981" applyFont="1" applyBorder="1" applyAlignment="1">
      <alignment horizontal="center" vertical="center" wrapText="1"/>
    </xf>
    <xf numFmtId="0" fontId="6" fillId="0" borderId="78" xfId="7" applyFont="1" applyBorder="1" applyAlignment="1">
      <alignment horizontal="center" vertical="center"/>
    </xf>
    <xf numFmtId="165" fontId="5" fillId="0" borderId="0" xfId="1" applyNumberFormat="1"/>
    <xf numFmtId="0" fontId="6" fillId="0" borderId="19" xfId="12" applyFont="1" applyBorder="1" applyAlignment="1">
      <alignment horizontal="center" vertical="center"/>
    </xf>
    <xf numFmtId="0" fontId="9" fillId="0" borderId="20" xfId="12" applyFont="1" applyBorder="1" applyAlignment="1">
      <alignment vertical="center"/>
    </xf>
    <xf numFmtId="0" fontId="6" fillId="0" borderId="45" xfId="12" applyFont="1" applyBorder="1" applyAlignment="1">
      <alignment horizontal="center" vertical="center"/>
    </xf>
    <xf numFmtId="0" fontId="6" fillId="0" borderId="50" xfId="7" applyFont="1" applyBorder="1" applyAlignment="1">
      <alignment horizontal="center" vertical="center"/>
    </xf>
    <xf numFmtId="165" fontId="6" fillId="0" borderId="13" xfId="14" applyNumberFormat="1" applyFont="1" applyFill="1" applyBorder="1" applyAlignment="1">
      <alignment horizontal="right" vertical="center"/>
    </xf>
    <xf numFmtId="0" fontId="9" fillId="0" borderId="43" xfId="2" applyFont="1" applyBorder="1" applyAlignment="1">
      <alignment vertical="top" wrapText="1"/>
    </xf>
    <xf numFmtId="164" fontId="6" fillId="0" borderId="24" xfId="2" applyNumberFormat="1" applyFont="1" applyBorder="1" applyAlignment="1">
      <alignment vertical="center"/>
    </xf>
    <xf numFmtId="0" fontId="6" fillId="0" borderId="70" xfId="2" applyFont="1" applyBorder="1" applyAlignment="1">
      <alignment horizontal="center" vertical="center"/>
    </xf>
    <xf numFmtId="0" fontId="5" fillId="0" borderId="53" xfId="2" applyBorder="1" applyAlignment="1">
      <alignment vertical="center"/>
    </xf>
    <xf numFmtId="0" fontId="6" fillId="0" borderId="36" xfId="2" applyFont="1" applyBorder="1" applyAlignment="1">
      <alignment horizontal="center" vertical="center"/>
    </xf>
    <xf numFmtId="0" fontId="6" fillId="6" borderId="74" xfId="7" applyFont="1" applyFill="1" applyBorder="1" applyAlignment="1">
      <alignment horizontal="center" vertical="center" wrapText="1"/>
    </xf>
    <xf numFmtId="0" fontId="0" fillId="0" borderId="70" xfId="0" applyBorder="1"/>
    <xf numFmtId="165" fontId="6" fillId="0" borderId="36" xfId="2" applyNumberFormat="1" applyFont="1" applyBorder="1" applyAlignment="1">
      <alignment horizontal="center" vertical="center"/>
    </xf>
    <xf numFmtId="165" fontId="6" fillId="0" borderId="25" xfId="1" applyNumberFormat="1" applyFont="1" applyBorder="1" applyAlignment="1">
      <alignment horizontal="left" vertical="center"/>
    </xf>
    <xf numFmtId="165" fontId="6" fillId="0" borderId="75" xfId="1" applyNumberFormat="1" applyFont="1" applyBorder="1" applyAlignment="1">
      <alignment horizontal="left" vertical="center"/>
    </xf>
    <xf numFmtId="0" fontId="6" fillId="0" borderId="39" xfId="2" applyFont="1" applyBorder="1" applyAlignment="1">
      <alignment horizontal="center" vertical="center" wrapText="1"/>
    </xf>
    <xf numFmtId="0" fontId="6" fillId="0" borderId="42" xfId="2" applyFont="1" applyBorder="1"/>
    <xf numFmtId="165" fontId="6" fillId="0" borderId="32" xfId="1" applyNumberFormat="1" applyFont="1" applyFill="1" applyBorder="1" applyAlignment="1">
      <alignment horizontal="right" vertical="center"/>
    </xf>
    <xf numFmtId="165" fontId="6" fillId="0" borderId="48" xfId="1" applyNumberFormat="1" applyFont="1" applyFill="1" applyBorder="1" applyAlignment="1">
      <alignment horizontal="right" vertical="center"/>
    </xf>
    <xf numFmtId="164" fontId="6" fillId="0" borderId="47" xfId="2" applyNumberFormat="1" applyFont="1" applyBorder="1" applyAlignment="1">
      <alignment horizontal="right" vertical="center"/>
    </xf>
    <xf numFmtId="0" fontId="6" fillId="4" borderId="1" xfId="2" applyFont="1" applyFill="1" applyBorder="1" applyAlignment="1">
      <alignment horizontal="center" vertical="center"/>
    </xf>
    <xf numFmtId="164" fontId="6" fillId="0" borderId="123" xfId="2" applyNumberFormat="1" applyFont="1" applyBorder="1" applyAlignment="1">
      <alignment horizontal="right" vertical="center"/>
    </xf>
    <xf numFmtId="0" fontId="6" fillId="0" borderId="75" xfId="2" applyFont="1" applyBorder="1" applyAlignment="1">
      <alignment horizontal="center" vertical="center"/>
    </xf>
    <xf numFmtId="9" fontId="6" fillId="0" borderId="27" xfId="11" applyFont="1" applyFill="1" applyBorder="1" applyAlignment="1">
      <alignment horizontal="right" vertical="center"/>
    </xf>
    <xf numFmtId="164" fontId="6" fillId="0" borderId="36" xfId="2" applyNumberFormat="1" applyFont="1" applyBorder="1" applyAlignment="1">
      <alignment vertical="center"/>
    </xf>
    <xf numFmtId="0" fontId="6" fillId="0" borderId="20" xfId="2" applyFont="1" applyBorder="1" applyAlignment="1">
      <alignment horizontal="center" vertical="center"/>
    </xf>
    <xf numFmtId="0" fontId="6" fillId="0" borderId="20" xfId="2" applyFont="1" applyBorder="1" applyAlignment="1">
      <alignment horizontal="left" vertical="center"/>
    </xf>
    <xf numFmtId="164" fontId="6" fillId="0" borderId="21" xfId="2" applyNumberFormat="1" applyFont="1" applyBorder="1" applyAlignment="1">
      <alignment vertical="center"/>
    </xf>
    <xf numFmtId="0" fontId="9" fillId="8" borderId="20" xfId="2" applyFont="1" applyFill="1" applyBorder="1" applyAlignment="1">
      <alignment horizontal="left" vertical="center" wrapText="1"/>
    </xf>
    <xf numFmtId="0" fontId="6" fillId="8" borderId="25" xfId="7" applyFont="1" applyFill="1" applyBorder="1" applyAlignment="1">
      <alignment horizontal="center" vertical="center"/>
    </xf>
    <xf numFmtId="0" fontId="9" fillId="8" borderId="23" xfId="7" applyFont="1" applyFill="1" applyBorder="1" applyAlignment="1">
      <alignment vertical="center"/>
    </xf>
    <xf numFmtId="0" fontId="6" fillId="0" borderId="0" xfId="2981" applyFont="1" applyAlignment="1">
      <alignment horizontal="center" vertical="top"/>
    </xf>
    <xf numFmtId="0" fontId="6" fillId="0" borderId="74" xfId="2981" applyFont="1" applyBorder="1" applyAlignment="1">
      <alignment horizontal="center" vertical="center"/>
    </xf>
    <xf numFmtId="0" fontId="5" fillId="0" borderId="74" xfId="2981" applyBorder="1" applyAlignment="1">
      <alignment vertical="center"/>
    </xf>
    <xf numFmtId="0" fontId="6" fillId="0" borderId="53" xfId="2981" applyFont="1" applyBorder="1" applyAlignment="1">
      <alignment vertical="center" wrapText="1"/>
    </xf>
    <xf numFmtId="0" fontId="6" fillId="0" borderId="23" xfId="2981" applyFont="1" applyBorder="1" applyAlignment="1">
      <alignment vertical="center" wrapText="1"/>
    </xf>
    <xf numFmtId="0" fontId="6" fillId="0" borderId="78" xfId="2981" applyFont="1" applyBorder="1" applyAlignment="1">
      <alignment vertical="center" wrapText="1"/>
    </xf>
    <xf numFmtId="0" fontId="10" fillId="0" borderId="45" xfId="2" applyFont="1" applyBorder="1" applyAlignment="1">
      <alignment horizontal="left" vertical="center" wrapText="1"/>
    </xf>
    <xf numFmtId="0" fontId="6" fillId="0" borderId="145" xfId="2" applyFont="1" applyBorder="1" applyAlignment="1">
      <alignment horizontal="center" vertical="center" wrapText="1"/>
    </xf>
    <xf numFmtId="43" fontId="5" fillId="0" borderId="0" xfId="1"/>
    <xf numFmtId="43" fontId="5" fillId="0" borderId="0" xfId="1" applyFont="1"/>
    <xf numFmtId="43" fontId="0" fillId="0" borderId="0" xfId="1" applyFont="1"/>
    <xf numFmtId="0" fontId="9" fillId="0" borderId="20" xfId="12" applyFont="1" applyBorder="1" applyAlignment="1">
      <alignment vertical="center" wrapText="1"/>
    </xf>
    <xf numFmtId="43" fontId="5" fillId="0" borderId="0" xfId="1" applyFill="1" applyAlignment="1">
      <alignment vertical="center"/>
    </xf>
    <xf numFmtId="165" fontId="0" fillId="0" borderId="0" xfId="1" applyNumberFormat="1" applyFont="1"/>
    <xf numFmtId="197" fontId="0" fillId="0" borderId="0" xfId="0" applyNumberFormat="1"/>
    <xf numFmtId="164" fontId="6" fillId="0" borderId="47" xfId="2" applyNumberFormat="1" applyFont="1" applyBorder="1" applyAlignment="1">
      <alignment horizontal="center" vertical="center" wrapText="1"/>
    </xf>
    <xf numFmtId="164" fontId="6" fillId="0" borderId="47" xfId="1" applyNumberFormat="1" applyFont="1" applyFill="1" applyBorder="1" applyAlignment="1">
      <alignment horizontal="right" vertical="center"/>
    </xf>
    <xf numFmtId="164" fontId="6" fillId="0" borderId="44" xfId="1" applyNumberFormat="1" applyFont="1" applyFill="1" applyBorder="1" applyAlignment="1">
      <alignment horizontal="right" vertical="center"/>
    </xf>
    <xf numFmtId="164" fontId="6" fillId="0" borderId="44" xfId="2" applyNumberFormat="1" applyFont="1" applyBorder="1" applyAlignment="1">
      <alignment horizontal="right" vertical="center"/>
    </xf>
    <xf numFmtId="164" fontId="9" fillId="0" borderId="47" xfId="2" applyNumberFormat="1" applyFont="1" applyBorder="1" applyAlignment="1">
      <alignment horizontal="right" vertical="center"/>
    </xf>
    <xf numFmtId="164" fontId="6" fillId="0" borderId="47" xfId="2" applyNumberFormat="1" applyFont="1" applyBorder="1" applyAlignment="1">
      <alignment vertical="center"/>
    </xf>
    <xf numFmtId="164" fontId="6" fillId="0" borderId="48" xfId="1" applyNumberFormat="1" applyFont="1" applyFill="1" applyBorder="1" applyAlignment="1">
      <alignment horizontal="right" vertical="center"/>
    </xf>
    <xf numFmtId="164" fontId="6" fillId="0" borderId="41" xfId="1" applyNumberFormat="1" applyFont="1" applyFill="1" applyBorder="1" applyAlignment="1">
      <alignment horizontal="right" vertical="center"/>
    </xf>
    <xf numFmtId="164" fontId="6" fillId="0" borderId="46" xfId="1" applyNumberFormat="1" applyFont="1" applyFill="1" applyBorder="1" applyAlignment="1">
      <alignment horizontal="right" vertical="center"/>
    </xf>
    <xf numFmtId="0" fontId="6" fillId="5" borderId="8" xfId="2" applyFont="1" applyFill="1" applyBorder="1" applyAlignment="1">
      <alignment horizontal="center" vertical="center" wrapText="1"/>
    </xf>
    <xf numFmtId="0" fontId="6" fillId="0" borderId="72" xfId="2981" applyFont="1" applyBorder="1" applyAlignment="1">
      <alignment horizontal="center" vertical="center"/>
    </xf>
    <xf numFmtId="164" fontId="6" fillId="0" borderId="43" xfId="2981" applyNumberFormat="1" applyFont="1" applyBorder="1" applyAlignment="1">
      <alignment horizontal="right" vertical="center"/>
    </xf>
    <xf numFmtId="164" fontId="6" fillId="0" borderId="75" xfId="2981" applyNumberFormat="1" applyFont="1" applyBorder="1" applyAlignment="1">
      <alignment horizontal="right" vertical="center"/>
    </xf>
    <xf numFmtId="164" fontId="6" fillId="0" borderId="25" xfId="2981" applyNumberFormat="1" applyFont="1" applyBorder="1" applyAlignment="1">
      <alignment horizontal="right" vertical="center"/>
    </xf>
    <xf numFmtId="0" fontId="6" fillId="0" borderId="0" xfId="13" applyFont="1" applyAlignment="1">
      <alignment horizontal="center" vertical="center"/>
    </xf>
    <xf numFmtId="0" fontId="6" fillId="4" borderId="3" xfId="2" applyFont="1" applyFill="1" applyBorder="1" applyAlignment="1">
      <alignment vertical="center"/>
    </xf>
    <xf numFmtId="171" fontId="5" fillId="0" borderId="0" xfId="1" applyNumberFormat="1" applyAlignment="1">
      <alignment vertical="center"/>
    </xf>
    <xf numFmtId="171" fontId="0" fillId="0" borderId="0" xfId="1" applyNumberFormat="1" applyFont="1"/>
    <xf numFmtId="0" fontId="6" fillId="0" borderId="25" xfId="585" applyFont="1" applyBorder="1" applyAlignment="1">
      <alignment horizontal="center" vertical="center"/>
    </xf>
    <xf numFmtId="0" fontId="9" fillId="0" borderId="23" xfId="585" applyFont="1" applyBorder="1" applyAlignment="1">
      <alignment vertical="center"/>
    </xf>
    <xf numFmtId="0" fontId="128" fillId="0" borderId="0" xfId="0" applyFont="1"/>
    <xf numFmtId="0" fontId="6" fillId="0" borderId="0" xfId="585" applyFont="1" applyAlignment="1">
      <alignment horizontal="center" vertical="center"/>
    </xf>
    <xf numFmtId="164" fontId="6" fillId="0" borderId="43" xfId="14" applyNumberFormat="1" applyFont="1" applyFill="1" applyBorder="1" applyAlignment="1">
      <alignment horizontal="right" vertical="center"/>
    </xf>
    <xf numFmtId="0" fontId="9" fillId="0" borderId="53" xfId="7" applyFont="1" applyBorder="1" applyAlignment="1">
      <alignment vertical="center" wrapText="1"/>
    </xf>
    <xf numFmtId="0" fontId="6" fillId="0" borderId="220" xfId="7" applyFont="1" applyBorder="1" applyAlignment="1">
      <alignment horizontal="center" vertical="center"/>
    </xf>
    <xf numFmtId="196" fontId="6" fillId="0" borderId="31" xfId="11" applyNumberFormat="1" applyFont="1" applyFill="1" applyBorder="1" applyAlignment="1">
      <alignment horizontal="right" vertical="center"/>
    </xf>
    <xf numFmtId="0" fontId="6" fillId="0" borderId="36" xfId="7" applyFont="1" applyBorder="1" applyAlignment="1">
      <alignment horizontal="left" vertical="center"/>
    </xf>
    <xf numFmtId="0" fontId="6" fillId="0" borderId="77" xfId="7" applyFont="1" applyBorder="1" applyAlignment="1">
      <alignment horizontal="left" vertical="center"/>
    </xf>
    <xf numFmtId="0" fontId="9" fillId="0" borderId="7" xfId="7" applyFont="1" applyBorder="1" applyAlignment="1">
      <alignment horizontal="left" vertical="center"/>
    </xf>
    <xf numFmtId="0" fontId="9" fillId="0" borderId="143" xfId="7" applyFont="1" applyBorder="1" applyAlignment="1">
      <alignment horizontal="left" vertical="center"/>
    </xf>
    <xf numFmtId="0" fontId="6" fillId="0" borderId="220" xfId="2" applyFont="1" applyBorder="1" applyAlignment="1">
      <alignment horizontal="center" vertical="center"/>
    </xf>
    <xf numFmtId="0" fontId="5" fillId="0" borderId="0" xfId="2" applyAlignment="1">
      <alignment wrapText="1"/>
    </xf>
    <xf numFmtId="0" fontId="24" fillId="0" borderId="0" xfId="2" applyFont="1"/>
    <xf numFmtId="0" fontId="9" fillId="0" borderId="32" xfId="2" applyFont="1" applyBorder="1" applyAlignment="1">
      <alignment horizontal="left" vertical="center" wrapText="1"/>
    </xf>
    <xf numFmtId="0" fontId="6" fillId="0" borderId="12" xfId="2" applyFont="1" applyBorder="1" applyAlignment="1">
      <alignment horizontal="center" vertical="center" wrapText="1"/>
    </xf>
    <xf numFmtId="165" fontId="6" fillId="0" borderId="33" xfId="2" applyNumberFormat="1" applyFont="1" applyBorder="1"/>
    <xf numFmtId="37" fontId="6" fillId="0" borderId="0" xfId="2" applyNumberFormat="1" applyFont="1" applyAlignment="1">
      <alignment vertical="top" wrapText="1"/>
    </xf>
    <xf numFmtId="0" fontId="6" fillId="0" borderId="0" xfId="2981" applyFont="1" applyAlignment="1">
      <alignment horizontal="center" vertical="center" wrapText="1"/>
    </xf>
    <xf numFmtId="196" fontId="6" fillId="0" borderId="48" xfId="21" applyNumberFormat="1" applyFont="1" applyFill="1" applyBorder="1" applyAlignment="1">
      <alignment horizontal="right" vertical="center"/>
    </xf>
    <xf numFmtId="0" fontId="9" fillId="5" borderId="6" xfId="2" applyFont="1" applyFill="1" applyBorder="1" applyAlignment="1">
      <alignment horizontal="center" vertical="center" wrapText="1"/>
    </xf>
    <xf numFmtId="0" fontId="9" fillId="5" borderId="220" xfId="2" applyFont="1" applyFill="1" applyBorder="1" applyAlignment="1">
      <alignment horizontal="center" vertical="center" wrapText="1"/>
    </xf>
    <xf numFmtId="0" fontId="9" fillId="3" borderId="220" xfId="2" applyFont="1" applyFill="1" applyBorder="1" applyAlignment="1">
      <alignment horizontal="center" vertical="center" wrapText="1"/>
    </xf>
    <xf numFmtId="0" fontId="17" fillId="3" borderId="9" xfId="2" applyFont="1" applyFill="1" applyBorder="1" applyAlignment="1">
      <alignment horizontal="center" vertical="center" wrapText="1"/>
    </xf>
    <xf numFmtId="164" fontId="6" fillId="0" borderId="22" xfId="13" applyNumberFormat="1" applyFont="1" applyBorder="1" applyAlignment="1">
      <alignment horizontal="right" vertical="center"/>
    </xf>
    <xf numFmtId="164" fontId="6" fillId="0" borderId="8" xfId="14" applyNumberFormat="1" applyFont="1" applyFill="1" applyBorder="1" applyAlignment="1">
      <alignment horizontal="right" vertical="center"/>
    </xf>
    <xf numFmtId="164" fontId="6" fillId="0" borderId="9" xfId="14" applyNumberFormat="1" applyFont="1" applyFill="1" applyBorder="1" applyAlignment="1">
      <alignment horizontal="right" vertical="center"/>
    </xf>
    <xf numFmtId="164" fontId="6" fillId="0" borderId="6" xfId="14" applyNumberFormat="1" applyFont="1" applyFill="1" applyBorder="1" applyAlignment="1">
      <alignment horizontal="right" vertical="center"/>
    </xf>
    <xf numFmtId="164" fontId="6" fillId="0" borderId="220" xfId="14" applyNumberFormat="1" applyFont="1" applyFill="1" applyBorder="1" applyAlignment="1">
      <alignment horizontal="right" vertical="center"/>
    </xf>
    <xf numFmtId="164" fontId="6" fillId="0" borderId="49" xfId="14" applyNumberFormat="1" applyFont="1" applyFill="1" applyBorder="1" applyAlignment="1">
      <alignment horizontal="right" vertical="center"/>
    </xf>
    <xf numFmtId="0" fontId="9" fillId="2" borderId="6" xfId="2" applyFont="1" applyFill="1" applyBorder="1" applyAlignment="1">
      <alignment horizontal="center" wrapText="1"/>
    </xf>
    <xf numFmtId="165" fontId="23" fillId="0" borderId="0" xfId="1" applyNumberFormat="1" applyFont="1" applyAlignment="1">
      <alignment vertical="center"/>
    </xf>
    <xf numFmtId="0" fontId="6" fillId="0" borderId="0" xfId="2" quotePrefix="1" applyFont="1" applyAlignment="1">
      <alignment horizontal="center" vertical="top"/>
    </xf>
    <xf numFmtId="164" fontId="6" fillId="0" borderId="45" xfId="2" applyNumberFormat="1" applyFont="1" applyBorder="1" applyAlignment="1">
      <alignment vertical="center"/>
    </xf>
    <xf numFmtId="0" fontId="9" fillId="3" borderId="143" xfId="2" applyFont="1" applyFill="1" applyBorder="1" applyAlignment="1">
      <alignment horizontal="center" wrapText="1"/>
    </xf>
    <xf numFmtId="164" fontId="6" fillId="0" borderId="27" xfId="1" applyNumberFormat="1" applyFont="1" applyFill="1" applyBorder="1" applyAlignment="1">
      <alignment horizontal="right" vertical="center"/>
    </xf>
    <xf numFmtId="0" fontId="9" fillId="0" borderId="23" xfId="12" applyFont="1" applyBorder="1" applyAlignment="1">
      <alignment vertical="center" wrapText="1"/>
    </xf>
    <xf numFmtId="0" fontId="6" fillId="0" borderId="0" xfId="0" applyFont="1" applyAlignment="1">
      <alignment vertical="center"/>
    </xf>
    <xf numFmtId="164" fontId="6" fillId="0" borderId="48" xfId="12" applyNumberFormat="1" applyFont="1" applyBorder="1" applyAlignment="1">
      <alignment horizontal="right" vertical="center"/>
    </xf>
    <xf numFmtId="164" fontId="6" fillId="0" borderId="47" xfId="12" applyNumberFormat="1" applyFont="1" applyBorder="1" applyAlignment="1">
      <alignment horizontal="right"/>
    </xf>
    <xf numFmtId="0" fontId="10" fillId="6" borderId="23" xfId="12" applyFont="1" applyFill="1" applyBorder="1" applyAlignment="1">
      <alignment vertical="center"/>
    </xf>
    <xf numFmtId="0" fontId="9" fillId="6" borderId="23" xfId="12" applyFont="1" applyFill="1" applyBorder="1" applyAlignment="1">
      <alignment vertical="center"/>
    </xf>
    <xf numFmtId="164" fontId="6" fillId="6" borderId="24" xfId="2" applyNumberFormat="1" applyFont="1" applyFill="1" applyBorder="1" applyAlignment="1">
      <alignment vertical="center"/>
    </xf>
    <xf numFmtId="0" fontId="6" fillId="6" borderId="23" xfId="7" applyFont="1" applyFill="1" applyBorder="1" applyAlignment="1">
      <alignment vertical="center"/>
    </xf>
    <xf numFmtId="165" fontId="6" fillId="6" borderId="13" xfId="1" applyNumberFormat="1" applyFont="1" applyFill="1" applyBorder="1" applyAlignment="1">
      <alignment horizontal="right" vertical="center"/>
    </xf>
    <xf numFmtId="0" fontId="17" fillId="3" borderId="220" xfId="2" applyFont="1" applyFill="1" applyBorder="1" applyAlignment="1">
      <alignment horizontal="center" vertical="center" wrapText="1"/>
    </xf>
    <xf numFmtId="0" fontId="17" fillId="5" borderId="220" xfId="2" applyFont="1" applyFill="1" applyBorder="1" applyAlignment="1">
      <alignment horizontal="center" vertical="center" wrapText="1"/>
    </xf>
    <xf numFmtId="0" fontId="9" fillId="4" borderId="220" xfId="2" applyFont="1" applyFill="1" applyBorder="1" applyAlignment="1">
      <alignment horizontal="center" vertical="center"/>
    </xf>
    <xf numFmtId="1" fontId="17" fillId="5" borderId="220" xfId="2" quotePrefix="1" applyNumberFormat="1" applyFont="1" applyFill="1" applyBorder="1" applyAlignment="1">
      <alignment horizontal="center" vertical="center" wrapText="1"/>
    </xf>
    <xf numFmtId="0" fontId="9" fillId="5" borderId="220" xfId="2" quotePrefix="1" applyFont="1" applyFill="1" applyBorder="1" applyAlignment="1">
      <alignment horizontal="center" vertical="center" wrapText="1"/>
    </xf>
    <xf numFmtId="164" fontId="6" fillId="0" borderId="220" xfId="2" applyNumberFormat="1" applyFont="1" applyBorder="1" applyAlignment="1">
      <alignment horizontal="right" vertical="center"/>
    </xf>
    <xf numFmtId="0" fontId="9" fillId="4" borderId="220" xfId="2" applyFont="1" applyFill="1" applyBorder="1" applyAlignment="1">
      <alignment horizontal="center" vertical="center" wrapText="1"/>
    </xf>
    <xf numFmtId="0" fontId="9" fillId="5" borderId="13" xfId="2" applyFont="1" applyFill="1" applyBorder="1" applyAlignment="1">
      <alignment horizontal="center" wrapText="1"/>
    </xf>
    <xf numFmtId="172" fontId="6" fillId="0" borderId="26" xfId="2" applyNumberFormat="1" applyFont="1" applyBorder="1" applyAlignment="1">
      <alignment vertical="center"/>
    </xf>
    <xf numFmtId="164" fontId="19" fillId="0" borderId="26" xfId="2" applyNumberFormat="1" applyFont="1" applyBorder="1" applyAlignment="1">
      <alignment horizontal="right" vertical="center"/>
    </xf>
    <xf numFmtId="0" fontId="9" fillId="4" borderId="220" xfId="12" applyFont="1" applyFill="1" applyBorder="1" applyAlignment="1">
      <alignment horizontal="center" vertical="center"/>
    </xf>
    <xf numFmtId="0" fontId="9" fillId="3" borderId="5" xfId="20" applyFont="1" applyFill="1" applyBorder="1" applyAlignment="1">
      <alignment horizontal="center" vertical="center" wrapText="1"/>
    </xf>
    <xf numFmtId="0" fontId="9" fillId="3" borderId="13" xfId="20" applyFont="1" applyFill="1" applyBorder="1" applyAlignment="1">
      <alignment horizontal="center" vertical="center" wrapText="1"/>
    </xf>
    <xf numFmtId="0" fontId="10" fillId="0" borderId="0" xfId="2" applyFont="1" applyAlignment="1">
      <alignment vertical="center"/>
    </xf>
    <xf numFmtId="10" fontId="6" fillId="0" borderId="123" xfId="21" applyNumberFormat="1" applyFont="1" applyFill="1" applyBorder="1" applyAlignment="1">
      <alignment horizontal="right" vertical="center"/>
    </xf>
    <xf numFmtId="164" fontId="9" fillId="0" borderId="123" xfId="2" applyNumberFormat="1" applyFont="1" applyBorder="1" applyAlignment="1">
      <alignment horizontal="right" vertical="center"/>
    </xf>
    <xf numFmtId="43" fontId="6" fillId="0" borderId="25" xfId="1" applyFont="1" applyBorder="1" applyAlignment="1">
      <alignment horizontal="right" vertical="center"/>
    </xf>
    <xf numFmtId="43" fontId="6" fillId="0" borderId="22" xfId="1" applyFont="1" applyBorder="1" applyAlignment="1">
      <alignment horizontal="right" vertical="center"/>
    </xf>
    <xf numFmtId="43" fontId="6" fillId="0" borderId="144" xfId="1" applyFont="1" applyBorder="1" applyAlignment="1">
      <alignment horizontal="right" vertical="center"/>
    </xf>
    <xf numFmtId="43" fontId="6" fillId="0" borderId="24" xfId="1" applyFont="1" applyBorder="1" applyAlignment="1">
      <alignment horizontal="right" vertical="center"/>
    </xf>
    <xf numFmtId="165" fontId="6" fillId="0" borderId="42" xfId="1" applyNumberFormat="1" applyFont="1" applyFill="1" applyBorder="1" applyAlignment="1">
      <alignment horizontal="right" vertical="center"/>
    </xf>
    <xf numFmtId="165" fontId="6" fillId="0" borderId="9" xfId="1" applyNumberFormat="1" applyFont="1" applyFill="1" applyBorder="1" applyAlignment="1">
      <alignment horizontal="right" vertical="center"/>
    </xf>
    <xf numFmtId="43" fontId="6" fillId="0" borderId="7" xfId="1" applyFont="1" applyBorder="1" applyAlignment="1">
      <alignment horizontal="right" vertical="center"/>
    </xf>
    <xf numFmtId="0" fontId="6" fillId="0" borderId="20" xfId="7" applyFont="1" applyBorder="1" applyAlignment="1">
      <alignment horizontal="center" vertical="center"/>
    </xf>
    <xf numFmtId="43" fontId="6" fillId="0" borderId="0" xfId="1" applyFont="1" applyAlignment="1">
      <alignment vertical="center"/>
    </xf>
    <xf numFmtId="43" fontId="5" fillId="0" borderId="0" xfId="1" applyAlignment="1">
      <alignment vertical="center"/>
    </xf>
    <xf numFmtId="43" fontId="23" fillId="0" borderId="0" xfId="1" applyFont="1" applyAlignment="1">
      <alignment vertical="center"/>
    </xf>
    <xf numFmtId="164" fontId="6" fillId="6" borderId="36" xfId="2" applyNumberFormat="1" applyFont="1" applyFill="1" applyBorder="1" applyAlignment="1">
      <alignment horizontal="right" vertical="center"/>
    </xf>
    <xf numFmtId="0" fontId="6" fillId="5" borderId="40" xfId="2" applyFont="1" applyFill="1" applyBorder="1" applyAlignment="1">
      <alignment horizontal="center" vertical="center" wrapText="1"/>
    </xf>
    <xf numFmtId="0" fontId="9" fillId="5" borderId="41" xfId="2" applyFont="1" applyFill="1" applyBorder="1" applyAlignment="1">
      <alignment horizontal="center" vertical="center" wrapText="1"/>
    </xf>
    <xf numFmtId="0" fontId="9" fillId="3" borderId="39" xfId="2981" applyFont="1" applyFill="1" applyBorder="1" applyAlignment="1">
      <alignment horizontal="center" vertical="center" wrapText="1"/>
    </xf>
    <xf numFmtId="0" fontId="9" fillId="3" borderId="220" xfId="2981" applyFont="1" applyFill="1" applyBorder="1" applyAlignment="1">
      <alignment horizontal="center" vertical="center" wrapText="1"/>
    </xf>
    <xf numFmtId="0" fontId="9" fillId="3" borderId="42" xfId="2981" applyFont="1" applyFill="1" applyBorder="1" applyAlignment="1">
      <alignment horizontal="center" vertical="center" wrapText="1"/>
    </xf>
    <xf numFmtId="164" fontId="5" fillId="0" borderId="0" xfId="7" applyNumberFormat="1"/>
    <xf numFmtId="164" fontId="6" fillId="6" borderId="47" xfId="12" applyNumberFormat="1" applyFont="1" applyFill="1" applyBorder="1" applyAlignment="1">
      <alignment horizontal="right"/>
    </xf>
    <xf numFmtId="0" fontId="9" fillId="4" borderId="123" xfId="12" applyFont="1" applyFill="1" applyBorder="1" applyAlignment="1">
      <alignment horizontal="center" vertical="center"/>
    </xf>
    <xf numFmtId="0" fontId="6" fillId="0" borderId="32" xfId="12" applyFont="1" applyBorder="1" applyAlignment="1">
      <alignment horizontal="center" vertical="center"/>
    </xf>
    <xf numFmtId="164" fontId="6" fillId="0" borderId="48" xfId="12" applyNumberFormat="1" applyFont="1" applyBorder="1" applyAlignment="1">
      <alignment horizontal="right"/>
    </xf>
    <xf numFmtId="0" fontId="6" fillId="6" borderId="34" xfId="7" applyFont="1" applyFill="1" applyBorder="1" applyAlignment="1">
      <alignment horizontal="left" vertical="center"/>
    </xf>
    <xf numFmtId="0" fontId="6" fillId="6" borderId="24" xfId="7" applyFont="1" applyFill="1" applyBorder="1" applyAlignment="1">
      <alignment horizontal="left" vertical="center"/>
    </xf>
    <xf numFmtId="165" fontId="6" fillId="6" borderId="36" xfId="2" applyNumberFormat="1" applyFont="1" applyFill="1" applyBorder="1" applyAlignment="1">
      <alignment horizontal="center" vertical="center"/>
    </xf>
    <xf numFmtId="0" fontId="6" fillId="6" borderId="52" xfId="7" applyFont="1" applyFill="1" applyBorder="1" applyAlignment="1">
      <alignment horizontal="left" vertical="center"/>
    </xf>
    <xf numFmtId="0" fontId="6" fillId="6" borderId="36" xfId="7" applyFont="1" applyFill="1" applyBorder="1" applyAlignment="1">
      <alignment horizontal="left" vertical="center"/>
    </xf>
    <xf numFmtId="0" fontId="9" fillId="5" borderId="12" xfId="2" applyFont="1" applyFill="1" applyBorder="1" applyAlignment="1">
      <alignment horizontal="center" wrapText="1"/>
    </xf>
    <xf numFmtId="0" fontId="6" fillId="6" borderId="0" xfId="0" applyFont="1" applyFill="1" applyAlignment="1">
      <alignment horizontal="center" vertical="top"/>
    </xf>
    <xf numFmtId="0" fontId="6" fillId="6" borderId="0" xfId="0" applyFont="1" applyFill="1" applyAlignment="1">
      <alignment vertical="center"/>
    </xf>
    <xf numFmtId="43" fontId="0" fillId="0" borderId="0" xfId="1" applyFont="1" applyFill="1"/>
    <xf numFmtId="164" fontId="6" fillId="0" borderId="26" xfId="13" applyNumberFormat="1" applyFont="1" applyBorder="1" applyAlignment="1">
      <alignment horizontal="right" vertical="center"/>
    </xf>
    <xf numFmtId="0" fontId="6" fillId="4" borderId="5" xfId="2" applyFont="1" applyFill="1" applyBorder="1" applyAlignment="1">
      <alignment vertical="center"/>
    </xf>
    <xf numFmtId="0" fontId="9" fillId="5" borderId="8" xfId="2" applyFont="1" applyFill="1" applyBorder="1" applyAlignment="1">
      <alignment horizontal="center" vertical="center"/>
    </xf>
    <xf numFmtId="10" fontId="6" fillId="0" borderId="75" xfId="2618" applyNumberFormat="1" applyFont="1" applyFill="1" applyBorder="1" applyAlignment="1">
      <alignment vertical="center"/>
    </xf>
    <xf numFmtId="164" fontId="6" fillId="0" borderId="332" xfId="2" applyNumberFormat="1" applyFont="1" applyBorder="1" applyAlignment="1">
      <alignment vertical="center"/>
    </xf>
    <xf numFmtId="165" fontId="6" fillId="0" borderId="22" xfId="1" applyNumberFormat="1" applyFont="1" applyFill="1" applyBorder="1" applyAlignment="1">
      <alignment horizontal="right" vertical="center"/>
    </xf>
    <xf numFmtId="165" fontId="6" fillId="0" borderId="0" xfId="1" applyNumberFormat="1" applyFont="1" applyFill="1" applyAlignment="1">
      <alignment vertical="center"/>
    </xf>
    <xf numFmtId="37" fontId="6" fillId="6" borderId="67" xfId="2" applyNumberFormat="1" applyFont="1" applyFill="1" applyBorder="1" applyAlignment="1">
      <alignment horizontal="right" vertical="center"/>
    </xf>
    <xf numFmtId="164" fontId="6" fillId="6" borderId="69" xfId="2" applyNumberFormat="1" applyFont="1" applyFill="1" applyBorder="1" applyAlignment="1">
      <alignment horizontal="right" vertical="center"/>
    </xf>
    <xf numFmtId="37" fontId="18" fillId="0" borderId="0" xfId="2" applyNumberFormat="1" applyFont="1" applyAlignment="1">
      <alignment vertical="center"/>
    </xf>
    <xf numFmtId="164" fontId="6" fillId="0" borderId="220" xfId="0" applyNumberFormat="1" applyFont="1" applyBorder="1" applyAlignment="1">
      <alignment vertical="center"/>
    </xf>
    <xf numFmtId="164" fontId="6" fillId="0" borderId="75" xfId="0" applyNumberFormat="1" applyFont="1" applyBorder="1" applyAlignment="1">
      <alignment vertical="center"/>
    </xf>
    <xf numFmtId="164" fontId="6" fillId="0" borderId="46" xfId="12" applyNumberFormat="1" applyFont="1" applyBorder="1" applyAlignment="1">
      <alignment horizontal="right" vertical="center"/>
    </xf>
    <xf numFmtId="164" fontId="6" fillId="0" borderId="47" xfId="12" applyNumberFormat="1" applyFont="1" applyBorder="1" applyAlignment="1">
      <alignment horizontal="right" vertical="center"/>
    </xf>
    <xf numFmtId="164" fontId="6" fillId="0" borderId="123" xfId="12" applyNumberFormat="1" applyFont="1" applyBorder="1" applyAlignment="1">
      <alignment horizontal="right" vertical="center"/>
    </xf>
    <xf numFmtId="165" fontId="5" fillId="0" borderId="0" xfId="1" applyNumberFormat="1" applyAlignment="1">
      <alignment vertical="center"/>
    </xf>
    <xf numFmtId="0" fontId="150" fillId="0" borderId="0" xfId="0" applyFont="1" applyAlignment="1">
      <alignment horizontal="center"/>
    </xf>
    <xf numFmtId="0" fontId="151" fillId="0" borderId="0" xfId="0" applyFont="1" applyAlignment="1">
      <alignment horizontal="center"/>
    </xf>
    <xf numFmtId="0" fontId="126" fillId="0" borderId="0" xfId="2" applyFont="1" applyAlignment="1">
      <alignment horizontal="center"/>
    </xf>
    <xf numFmtId="166" fontId="6" fillId="0" borderId="25" xfId="1" applyNumberFormat="1" applyFont="1" applyFill="1" applyBorder="1" applyAlignment="1">
      <alignment horizontal="right" vertical="center"/>
    </xf>
    <xf numFmtId="0" fontId="40" fillId="0" borderId="0" xfId="0" applyFont="1"/>
    <xf numFmtId="43" fontId="40" fillId="0" borderId="0" xfId="1" applyFont="1" applyBorder="1"/>
    <xf numFmtId="0" fontId="122" fillId="0" borderId="0" xfId="0" applyFont="1"/>
    <xf numFmtId="43" fontId="40" fillId="0" borderId="0" xfId="0" applyNumberFormat="1" applyFont="1"/>
    <xf numFmtId="0" fontId="153" fillId="0" borderId="0" xfId="2" applyFont="1" applyAlignment="1">
      <alignment vertical="center"/>
    </xf>
    <xf numFmtId="171" fontId="5" fillId="0" borderId="0" xfId="1" applyNumberFormat="1"/>
    <xf numFmtId="0" fontId="154" fillId="0" borderId="0" xfId="2981" applyFont="1" applyAlignment="1">
      <alignment horizontal="center" vertical="center"/>
    </xf>
    <xf numFmtId="165" fontId="6" fillId="0" borderId="144" xfId="1" applyNumberFormat="1" applyFont="1" applyBorder="1" applyAlignment="1">
      <alignment horizontal="right" vertical="center"/>
    </xf>
    <xf numFmtId="165" fontId="6" fillId="0" borderId="25" xfId="13" applyNumberFormat="1" applyFont="1" applyBorder="1" applyAlignment="1">
      <alignment horizontal="right" vertical="center"/>
    </xf>
    <xf numFmtId="165" fontId="6" fillId="0" borderId="35" xfId="14" applyNumberFormat="1" applyFont="1" applyFill="1" applyBorder="1" applyAlignment="1">
      <alignment horizontal="right" vertical="center"/>
    </xf>
    <xf numFmtId="165" fontId="6" fillId="0" borderId="22" xfId="13" applyNumberFormat="1" applyFont="1" applyBorder="1" applyAlignment="1">
      <alignment horizontal="right" vertical="center"/>
    </xf>
    <xf numFmtId="165" fontId="6" fillId="0" borderId="47" xfId="13" applyNumberFormat="1" applyFont="1" applyBorder="1" applyAlignment="1">
      <alignment horizontal="right" vertical="center"/>
    </xf>
    <xf numFmtId="165" fontId="6" fillId="0" borderId="44" xfId="14" applyNumberFormat="1" applyFont="1" applyFill="1" applyBorder="1" applyAlignment="1">
      <alignment horizontal="right" vertical="center"/>
    </xf>
    <xf numFmtId="165" fontId="6" fillId="0" borderId="34" xfId="13" applyNumberFormat="1" applyFont="1" applyBorder="1" applyAlignment="1">
      <alignment horizontal="right" vertical="center"/>
    </xf>
    <xf numFmtId="165" fontId="6" fillId="0" borderId="26" xfId="13" applyNumberFormat="1" applyFont="1" applyBorder="1" applyAlignment="1">
      <alignment horizontal="right" vertical="center"/>
    </xf>
    <xf numFmtId="17" fontId="9" fillId="5" borderId="2" xfId="2" applyNumberFormat="1" applyFont="1" applyFill="1" applyBorder="1" applyAlignment="1">
      <alignment horizontal="center" vertical="center" wrapText="1"/>
    </xf>
    <xf numFmtId="164" fontId="6" fillId="0" borderId="25" xfId="0" applyNumberFormat="1" applyFont="1" applyBorder="1" applyAlignment="1">
      <alignment vertical="center"/>
    </xf>
    <xf numFmtId="0" fontId="6" fillId="0" borderId="0" xfId="2" applyFont="1" applyAlignment="1">
      <alignment horizontal="center"/>
    </xf>
    <xf numFmtId="0" fontId="7" fillId="0" borderId="0" xfId="2" applyFont="1"/>
    <xf numFmtId="43" fontId="7" fillId="0" borderId="0" xfId="2" applyNumberFormat="1" applyFont="1" applyAlignment="1">
      <alignment vertical="center"/>
    </xf>
    <xf numFmtId="164" fontId="153" fillId="0" borderId="0" xfId="2" applyNumberFormat="1" applyFont="1" applyAlignment="1">
      <alignment vertical="center"/>
    </xf>
    <xf numFmtId="164" fontId="7" fillId="0" borderId="0" xfId="2" applyNumberFormat="1" applyFont="1" applyAlignment="1">
      <alignment vertical="center"/>
    </xf>
    <xf numFmtId="0" fontId="156" fillId="0" borderId="0" xfId="0" applyFont="1"/>
    <xf numFmtId="0" fontId="7" fillId="0" borderId="0" xfId="2" quotePrefix="1" applyFont="1" applyAlignment="1">
      <alignment vertical="center"/>
    </xf>
    <xf numFmtId="0" fontId="6" fillId="0" borderId="332" xfId="0" applyFont="1" applyBorder="1" applyAlignment="1">
      <alignment horizontal="center" vertical="center"/>
    </xf>
    <xf numFmtId="0" fontId="6" fillId="0" borderId="43" xfId="0" applyFont="1" applyBorder="1" applyAlignment="1">
      <alignment horizontal="center" vertical="center"/>
    </xf>
    <xf numFmtId="164" fontId="6" fillId="0" borderId="43" xfId="0" applyNumberFormat="1" applyFont="1" applyBorder="1" applyAlignment="1">
      <alignment vertical="center"/>
    </xf>
    <xf numFmtId="164" fontId="6" fillId="0" borderId="0" xfId="2" applyNumberFormat="1" applyFont="1"/>
    <xf numFmtId="0" fontId="6" fillId="0" borderId="0" xfId="0" applyFont="1" applyAlignment="1">
      <alignment horizontal="center" vertical="top"/>
    </xf>
    <xf numFmtId="0" fontId="6" fillId="0" borderId="0" xfId="19" applyFont="1" applyAlignment="1">
      <alignment horizontal="center" vertical="top"/>
    </xf>
    <xf numFmtId="0" fontId="5" fillId="0" borderId="0" xfId="2" quotePrefix="1" applyAlignment="1">
      <alignment vertical="top"/>
    </xf>
    <xf numFmtId="165" fontId="6" fillId="0" borderId="6" xfId="14" applyNumberFormat="1" applyFont="1" applyFill="1" applyBorder="1" applyAlignment="1">
      <alignment horizontal="right" vertical="center"/>
    </xf>
    <xf numFmtId="165" fontId="6" fillId="0" borderId="220" xfId="14" applyNumberFormat="1" applyFont="1" applyFill="1" applyBorder="1" applyAlignment="1">
      <alignment horizontal="right" vertical="center"/>
    </xf>
    <xf numFmtId="165" fontId="6" fillId="0" borderId="144" xfId="1" applyNumberFormat="1" applyFont="1" applyFill="1" applyBorder="1" applyAlignment="1">
      <alignment horizontal="right" vertical="center"/>
    </xf>
    <xf numFmtId="0" fontId="157" fillId="0" borderId="0" xfId="0" applyFont="1"/>
    <xf numFmtId="0" fontId="9" fillId="0" borderId="0" xfId="12" applyFont="1" applyAlignment="1">
      <alignment horizontal="center" vertical="center"/>
    </xf>
    <xf numFmtId="0" fontId="125" fillId="0" borderId="0" xfId="2" applyFont="1"/>
    <xf numFmtId="0" fontId="9" fillId="0" borderId="53" xfId="2" applyFont="1" applyBorder="1" applyAlignment="1">
      <alignment vertical="top" wrapText="1"/>
    </xf>
    <xf numFmtId="180" fontId="0" fillId="0" borderId="0" xfId="1" applyNumberFormat="1" applyFont="1"/>
    <xf numFmtId="37" fontId="6" fillId="6" borderId="26" xfId="2" applyNumberFormat="1" applyFont="1" applyFill="1" applyBorder="1" applyAlignment="1">
      <alignment horizontal="right" vertical="center"/>
    </xf>
    <xf numFmtId="37" fontId="6" fillId="6" borderId="18" xfId="1" applyNumberFormat="1" applyFont="1" applyFill="1" applyBorder="1" applyAlignment="1">
      <alignment horizontal="right" vertical="center"/>
    </xf>
    <xf numFmtId="39" fontId="6" fillId="6" borderId="47" xfId="2" applyNumberFormat="1" applyFont="1" applyFill="1" applyBorder="1" applyAlignment="1">
      <alignment horizontal="right" vertical="center"/>
    </xf>
    <xf numFmtId="43" fontId="6" fillId="6" borderId="26" xfId="1" applyFont="1" applyFill="1" applyBorder="1" applyAlignment="1">
      <alignment horizontal="right" vertical="center"/>
    </xf>
    <xf numFmtId="164" fontId="6" fillId="6" borderId="27" xfId="2" applyNumberFormat="1" applyFont="1" applyFill="1" applyBorder="1" applyAlignment="1">
      <alignment horizontal="right" vertical="center"/>
    </xf>
    <xf numFmtId="164" fontId="6" fillId="6" borderId="33" xfId="2" applyNumberFormat="1" applyFont="1" applyFill="1" applyBorder="1" applyAlignment="1">
      <alignment horizontal="right" vertical="center"/>
    </xf>
    <xf numFmtId="180" fontId="5" fillId="0" borderId="0" xfId="1" applyNumberFormat="1" applyAlignment="1">
      <alignment vertical="center"/>
    </xf>
    <xf numFmtId="164" fontId="10" fillId="6" borderId="26" xfId="2" applyNumberFormat="1" applyFont="1" applyFill="1" applyBorder="1" applyAlignment="1">
      <alignment horizontal="center" vertical="center"/>
    </xf>
    <xf numFmtId="164" fontId="6" fillId="6" borderId="35" xfId="2" applyNumberFormat="1" applyFont="1" applyFill="1" applyBorder="1" applyAlignment="1">
      <alignment vertical="center"/>
    </xf>
    <xf numFmtId="164" fontId="6" fillId="6" borderId="13" xfId="2" applyNumberFormat="1" applyFont="1" applyFill="1" applyBorder="1" applyAlignment="1">
      <alignment horizontal="right" vertical="center"/>
    </xf>
    <xf numFmtId="164" fontId="6" fillId="6" borderId="18" xfId="2" applyNumberFormat="1" applyFont="1" applyFill="1" applyBorder="1" applyAlignment="1">
      <alignment horizontal="right" vertical="center"/>
    </xf>
    <xf numFmtId="180" fontId="5" fillId="0" borderId="0" xfId="1" applyNumberFormat="1"/>
    <xf numFmtId="0" fontId="6" fillId="0" borderId="43" xfId="0" applyFont="1" applyBorder="1" applyAlignment="1">
      <alignment vertical="center"/>
    </xf>
    <xf numFmtId="0" fontId="6" fillId="0" borderId="333" xfId="2" applyFont="1" applyBorder="1" applyAlignment="1">
      <alignment horizontal="left" vertical="center"/>
    </xf>
    <xf numFmtId="0" fontId="9" fillId="0" borderId="25" xfId="2" applyFont="1" applyBorder="1" applyAlignment="1">
      <alignment horizontal="center" vertical="center"/>
    </xf>
    <xf numFmtId="43" fontId="6" fillId="0" borderId="7" xfId="1" applyFont="1" applyFill="1" applyBorder="1" applyAlignment="1">
      <alignment horizontal="right" vertical="center"/>
    </xf>
    <xf numFmtId="43" fontId="5" fillId="0" borderId="0" xfId="2" quotePrefix="1" applyNumberFormat="1" applyAlignment="1">
      <alignment vertical="top"/>
    </xf>
    <xf numFmtId="43" fontId="5" fillId="0" borderId="0" xfId="1" quotePrefix="1" applyAlignment="1">
      <alignment vertical="top"/>
    </xf>
    <xf numFmtId="164" fontId="6" fillId="0" borderId="43" xfId="2981" applyNumberFormat="1" applyFont="1" applyBorder="1" applyAlignment="1">
      <alignment horizontal="center" vertical="center"/>
    </xf>
    <xf numFmtId="0" fontId="6" fillId="0" borderId="25" xfId="2981" applyFont="1" applyBorder="1" applyAlignment="1">
      <alignment horizontal="center" vertical="center"/>
    </xf>
    <xf numFmtId="37" fontId="5" fillId="0" borderId="0" xfId="7" applyNumberFormat="1" applyAlignment="1">
      <alignment vertical="center"/>
    </xf>
    <xf numFmtId="201" fontId="5" fillId="0" borderId="0" xfId="1" applyNumberFormat="1" applyAlignment="1">
      <alignment vertical="center"/>
    </xf>
    <xf numFmtId="0" fontId="9" fillId="3" borderId="28" xfId="2" applyFont="1" applyFill="1" applyBorder="1" applyAlignment="1">
      <alignment horizontal="center" vertical="center" wrapText="1"/>
    </xf>
    <xf numFmtId="43" fontId="5" fillId="0" borderId="0" xfId="4" applyNumberFormat="1"/>
    <xf numFmtId="180" fontId="5" fillId="0" borderId="0" xfId="4" applyNumberFormat="1"/>
    <xf numFmtId="0" fontId="6" fillId="0" borderId="45" xfId="7" applyFont="1" applyBorder="1" applyAlignment="1">
      <alignment horizontal="center" vertical="center" wrapText="1"/>
    </xf>
    <xf numFmtId="0" fontId="6" fillId="0" borderId="335" xfId="2" applyFont="1" applyBorder="1" applyAlignment="1">
      <alignment horizontal="center" vertical="center" wrapText="1"/>
    </xf>
    <xf numFmtId="43" fontId="5" fillId="0" borderId="0" xfId="6" applyNumberFormat="1" applyAlignment="1">
      <alignment vertical="center"/>
    </xf>
    <xf numFmtId="0" fontId="9" fillId="0" borderId="220" xfId="2" applyFont="1" applyBorder="1" applyAlignment="1">
      <alignment horizontal="left" vertical="center" wrapText="1"/>
    </xf>
    <xf numFmtId="0" fontId="9" fillId="0" borderId="31" xfId="2" applyFont="1" applyBorder="1" applyAlignment="1">
      <alignment horizontal="left" vertical="center" wrapText="1"/>
    </xf>
    <xf numFmtId="0" fontId="159" fillId="0" borderId="43" xfId="2" applyFont="1" applyBorder="1" applyAlignment="1">
      <alignment horizontal="center" vertical="center" wrapText="1"/>
    </xf>
    <xf numFmtId="0" fontId="159" fillId="0" borderId="25" xfId="2" applyFont="1" applyBorder="1" applyAlignment="1">
      <alignment horizontal="center" vertical="center" wrapText="1"/>
    </xf>
    <xf numFmtId="180" fontId="23" fillId="0" borderId="0" xfId="1" applyNumberFormat="1" applyFont="1" applyAlignment="1">
      <alignment vertical="center"/>
    </xf>
    <xf numFmtId="0" fontId="6" fillId="6" borderId="85" xfId="2" applyFont="1" applyFill="1" applyBorder="1" applyAlignment="1">
      <alignment horizontal="center" vertical="center" wrapText="1"/>
    </xf>
    <xf numFmtId="39" fontId="6" fillId="6" borderId="67" xfId="2" applyNumberFormat="1" applyFont="1" applyFill="1" applyBorder="1" applyAlignment="1">
      <alignment horizontal="right" vertical="center"/>
    </xf>
    <xf numFmtId="164" fontId="6" fillId="6" borderId="67" xfId="2" applyNumberFormat="1" applyFont="1" applyFill="1" applyBorder="1" applyAlignment="1">
      <alignment horizontal="right" vertical="center"/>
    </xf>
    <xf numFmtId="39" fontId="6" fillId="6" borderId="46" xfId="2" applyNumberFormat="1" applyFont="1" applyFill="1" applyBorder="1" applyAlignment="1">
      <alignment horizontal="right" vertical="center"/>
    </xf>
    <xf numFmtId="164" fontId="6" fillId="6" borderId="46" xfId="9" applyNumberFormat="1" applyFont="1" applyFill="1" applyBorder="1" applyAlignment="1">
      <alignment horizontal="right" vertical="center"/>
    </xf>
    <xf numFmtId="164" fontId="6" fillId="6" borderId="48" xfId="2" applyNumberFormat="1" applyFont="1" applyFill="1" applyBorder="1" applyAlignment="1">
      <alignment horizontal="right" vertical="center"/>
    </xf>
    <xf numFmtId="164" fontId="6" fillId="6" borderId="46" xfId="2" applyNumberFormat="1" applyFont="1" applyFill="1" applyBorder="1" applyAlignment="1">
      <alignment horizontal="right" vertical="center"/>
    </xf>
    <xf numFmtId="164" fontId="6" fillId="6" borderId="62" xfId="7" applyNumberFormat="1" applyFont="1" applyFill="1" applyBorder="1" applyAlignment="1">
      <alignment horizontal="right" vertical="center"/>
    </xf>
    <xf numFmtId="165" fontId="6" fillId="6" borderId="27" xfId="17" applyNumberFormat="1" applyFont="1" applyFill="1" applyBorder="1" applyAlignment="1">
      <alignment horizontal="right" vertical="center"/>
    </xf>
    <xf numFmtId="0" fontId="10" fillId="6" borderId="43" xfId="12" applyFont="1" applyFill="1" applyBorder="1" applyAlignment="1">
      <alignment vertical="center"/>
    </xf>
    <xf numFmtId="164" fontId="6" fillId="6" borderId="44" xfId="12" applyNumberFormat="1" applyFont="1" applyFill="1" applyBorder="1" applyAlignment="1">
      <alignment horizontal="right" vertical="center"/>
    </xf>
    <xf numFmtId="0" fontId="6" fillId="6" borderId="23" xfId="12" applyFont="1" applyFill="1" applyBorder="1" applyAlignment="1">
      <alignment vertical="center"/>
    </xf>
    <xf numFmtId="0" fontId="6" fillId="6" borderId="25" xfId="12" applyFont="1" applyFill="1" applyBorder="1" applyAlignment="1">
      <alignment horizontal="center" vertical="center"/>
    </xf>
    <xf numFmtId="164" fontId="6" fillId="6" borderId="46" xfId="12" applyNumberFormat="1" applyFont="1" applyFill="1" applyBorder="1" applyAlignment="1">
      <alignment horizontal="right" vertical="center"/>
    </xf>
    <xf numFmtId="164" fontId="6" fillId="6" borderId="47" xfId="12" applyNumberFormat="1" applyFont="1" applyFill="1" applyBorder="1" applyAlignment="1">
      <alignment horizontal="right" vertical="center"/>
    </xf>
    <xf numFmtId="0" fontId="8" fillId="6" borderId="25" xfId="12" applyFont="1" applyFill="1" applyBorder="1" applyAlignment="1">
      <alignment horizontal="center" vertical="center"/>
    </xf>
    <xf numFmtId="164" fontId="6" fillId="6" borderId="48" xfId="12" applyNumberFormat="1" applyFont="1" applyFill="1" applyBorder="1" applyAlignment="1">
      <alignment horizontal="right" vertical="center"/>
    </xf>
    <xf numFmtId="0" fontId="9" fillId="6" borderId="23" xfId="7" applyFont="1" applyFill="1" applyBorder="1" applyAlignment="1">
      <alignment vertical="center"/>
    </xf>
    <xf numFmtId="164" fontId="6" fillId="6" borderId="123" xfId="12" applyNumberFormat="1" applyFont="1" applyFill="1" applyBorder="1" applyAlignment="1">
      <alignment horizontal="right" vertical="center"/>
    </xf>
    <xf numFmtId="0" fontId="9" fillId="6" borderId="25" xfId="7" applyFont="1" applyFill="1" applyBorder="1" applyAlignment="1">
      <alignment vertical="center"/>
    </xf>
    <xf numFmtId="0" fontId="10" fillId="6" borderId="23" xfId="7" applyFont="1" applyFill="1" applyBorder="1" applyAlignment="1">
      <alignment vertical="center" wrapText="1"/>
    </xf>
    <xf numFmtId="0" fontId="8" fillId="6" borderId="25" xfId="7" applyFont="1" applyFill="1" applyBorder="1" applyAlignment="1">
      <alignment horizontal="center" vertical="center" wrapText="1"/>
    </xf>
    <xf numFmtId="164" fontId="6" fillId="6" borderId="44" xfId="12" applyNumberFormat="1" applyFont="1" applyFill="1" applyBorder="1" applyAlignment="1">
      <alignment horizontal="right"/>
    </xf>
    <xf numFmtId="164" fontId="5" fillId="0" borderId="0" xfId="19" applyNumberFormat="1" applyFont="1" applyAlignment="1">
      <alignment horizontal="right"/>
    </xf>
    <xf numFmtId="0" fontId="6" fillId="0" borderId="220" xfId="13" applyFont="1" applyBorder="1" applyAlignment="1">
      <alignment horizontal="center" vertical="center" wrapText="1"/>
    </xf>
    <xf numFmtId="166" fontId="6" fillId="0" borderId="9" xfId="1" applyNumberFormat="1" applyFont="1" applyFill="1" applyBorder="1" applyAlignment="1">
      <alignment horizontal="right" vertical="center"/>
    </xf>
    <xf numFmtId="166" fontId="6" fillId="0" borderId="13" xfId="1" applyNumberFormat="1" applyFont="1" applyFill="1" applyBorder="1" applyAlignment="1">
      <alignment horizontal="right" vertical="center"/>
    </xf>
    <xf numFmtId="165" fontId="0" fillId="0" borderId="0" xfId="0" applyNumberFormat="1"/>
    <xf numFmtId="0" fontId="6" fillId="0" borderId="24" xfId="6" applyFont="1" applyBorder="1" applyAlignment="1">
      <alignment horizontal="center" vertical="center" wrapText="1"/>
    </xf>
    <xf numFmtId="0" fontId="6" fillId="0" borderId="36" xfId="6" applyFont="1" applyBorder="1" applyAlignment="1">
      <alignment horizontal="center" vertical="center" wrapText="1"/>
    </xf>
    <xf numFmtId="164" fontId="5" fillId="0" borderId="0" xfId="6" applyNumberFormat="1" applyAlignment="1">
      <alignment vertical="center"/>
    </xf>
    <xf numFmtId="0" fontId="9" fillId="2" borderId="73" xfId="2" applyFont="1" applyFill="1" applyBorder="1" applyAlignment="1">
      <alignment horizontal="center" vertical="center" wrapText="1"/>
    </xf>
    <xf numFmtId="0" fontId="9" fillId="2" borderId="28" xfId="2" applyFont="1" applyFill="1" applyBorder="1" applyAlignment="1">
      <alignment horizontal="center" vertical="center" wrapText="1"/>
    </xf>
    <xf numFmtId="0" fontId="9" fillId="2" borderId="61" xfId="2" applyFont="1" applyFill="1" applyBorder="1" applyAlignment="1">
      <alignment horizontal="center" vertical="center" wrapText="1"/>
    </xf>
    <xf numFmtId="0" fontId="6" fillId="0" borderId="144" xfId="2" applyFont="1" applyBorder="1" applyAlignment="1">
      <alignment horizontal="center" vertical="center"/>
    </xf>
    <xf numFmtId="0" fontId="6" fillId="0" borderId="334" xfId="2" applyFont="1" applyBorder="1" applyAlignment="1">
      <alignment horizontal="center" vertical="center"/>
    </xf>
    <xf numFmtId="0" fontId="9" fillId="3" borderId="73" xfId="2" applyFont="1" applyFill="1" applyBorder="1" applyAlignment="1">
      <alignment horizontal="center" vertical="center" wrapText="1"/>
    </xf>
    <xf numFmtId="0" fontId="9" fillId="3" borderId="61" xfId="2" applyFont="1" applyFill="1" applyBorder="1" applyAlignment="1">
      <alignment horizontal="center" vertical="center" wrapText="1"/>
    </xf>
    <xf numFmtId="0" fontId="9" fillId="0" borderId="144" xfId="6" applyFont="1" applyBorder="1" applyAlignment="1">
      <alignment vertical="center" wrapText="1"/>
    </xf>
    <xf numFmtId="0" fontId="10" fillId="0" borderId="144" xfId="6" applyFont="1" applyBorder="1" applyAlignment="1">
      <alignment vertical="center" wrapText="1"/>
    </xf>
    <xf numFmtId="0" fontId="10" fillId="0" borderId="144" xfId="13" applyFont="1" applyBorder="1" applyAlignment="1">
      <alignment vertical="center" wrapText="1"/>
    </xf>
    <xf numFmtId="0" fontId="6" fillId="0" borderId="61" xfId="2" applyFont="1" applyBorder="1" applyAlignment="1">
      <alignment horizontal="center" vertical="center"/>
    </xf>
    <xf numFmtId="164" fontId="6" fillId="0" borderId="53" xfId="6" applyNumberFormat="1" applyFont="1" applyBorder="1" applyAlignment="1">
      <alignment horizontal="right" vertical="center"/>
    </xf>
    <xf numFmtId="164" fontId="6" fillId="0" borderId="65" xfId="6" applyNumberFormat="1" applyFont="1" applyBorder="1" applyAlignment="1">
      <alignment horizontal="right" vertical="center"/>
    </xf>
    <xf numFmtId="164" fontId="6" fillId="0" borderId="10" xfId="6" applyNumberFormat="1" applyFont="1" applyBorder="1" applyAlignment="1">
      <alignment horizontal="right" vertical="center"/>
    </xf>
    <xf numFmtId="0" fontId="6" fillId="0" borderId="29" xfId="6" applyFont="1" applyBorder="1" applyAlignment="1">
      <alignment horizontal="center" vertical="center" wrapText="1"/>
    </xf>
    <xf numFmtId="0" fontId="9" fillId="0" borderId="19" xfId="13" applyFont="1" applyBorder="1" applyAlignment="1">
      <alignment vertical="center" wrapText="1"/>
    </xf>
    <xf numFmtId="0" fontId="9" fillId="0" borderId="6" xfId="13" applyFont="1" applyBorder="1" applyAlignment="1">
      <alignment vertical="center" wrapText="1"/>
    </xf>
    <xf numFmtId="0" fontId="10" fillId="0" borderId="22" xfId="13" applyFont="1" applyBorder="1" applyAlignment="1">
      <alignment vertical="center" wrapText="1"/>
    </xf>
    <xf numFmtId="0" fontId="9" fillId="0" borderId="22" xfId="13" applyFont="1" applyBorder="1" applyAlignment="1">
      <alignment vertical="center" wrapText="1"/>
    </xf>
    <xf numFmtId="0" fontId="9" fillId="0" borderId="30" xfId="6" applyFont="1" applyBorder="1" applyAlignment="1">
      <alignment vertical="center" wrapText="1"/>
    </xf>
    <xf numFmtId="17" fontId="9" fillId="5" borderId="40" xfId="2" applyNumberFormat="1" applyFont="1" applyFill="1" applyBorder="1" applyAlignment="1">
      <alignment horizontal="center" vertical="center" wrapText="1"/>
    </xf>
    <xf numFmtId="0" fontId="9" fillId="4" borderId="41" xfId="2" applyFont="1" applyFill="1" applyBorder="1" applyAlignment="1">
      <alignment horizontal="center" vertical="center"/>
    </xf>
    <xf numFmtId="0" fontId="9" fillId="5" borderId="41" xfId="2" quotePrefix="1" applyFont="1" applyFill="1" applyBorder="1" applyAlignment="1">
      <alignment horizontal="center" vertical="center" wrapText="1"/>
    </xf>
    <xf numFmtId="0" fontId="9" fillId="5" borderId="42" xfId="2" quotePrefix="1" applyFont="1" applyFill="1" applyBorder="1" applyAlignment="1">
      <alignment horizontal="center" vertical="center" wrapText="1"/>
    </xf>
    <xf numFmtId="0" fontId="9" fillId="4" borderId="4" xfId="2" applyFont="1" applyFill="1" applyBorder="1" applyAlignment="1">
      <alignment horizontal="center" vertical="center"/>
    </xf>
    <xf numFmtId="164" fontId="6" fillId="0" borderId="21" xfId="2" applyNumberFormat="1" applyFont="1" applyBorder="1" applyAlignment="1">
      <alignment horizontal="right" vertical="center"/>
    </xf>
    <xf numFmtId="165" fontId="6" fillId="0" borderId="24" xfId="1" applyNumberFormat="1" applyFont="1" applyFill="1" applyBorder="1" applyAlignment="1">
      <alignment horizontal="right" vertical="center"/>
    </xf>
    <xf numFmtId="39" fontId="6" fillId="0" borderId="21" xfId="2" applyNumberFormat="1" applyFont="1" applyBorder="1" applyAlignment="1">
      <alignment horizontal="right" vertical="center"/>
    </xf>
    <xf numFmtId="164" fontId="6" fillId="0" borderId="21" xfId="2" quotePrefix="1" applyNumberFormat="1" applyFont="1" applyBorder="1" applyAlignment="1">
      <alignment horizontal="right" vertical="center"/>
    </xf>
    <xf numFmtId="164" fontId="6" fillId="0" borderId="24" xfId="2" quotePrefix="1" applyNumberFormat="1" applyFont="1" applyBorder="1" applyAlignment="1">
      <alignment horizontal="right" vertical="center"/>
    </xf>
    <xf numFmtId="0" fontId="9" fillId="4" borderId="0" xfId="2" applyFont="1" applyFill="1" applyAlignment="1">
      <alignment horizontal="center" vertical="center"/>
    </xf>
    <xf numFmtId="172" fontId="6" fillId="0" borderId="34" xfId="2" applyNumberFormat="1" applyFont="1" applyBorder="1" applyAlignment="1">
      <alignment vertical="center"/>
    </xf>
    <xf numFmtId="164" fontId="6" fillId="0" borderId="15" xfId="2" applyNumberFormat="1" applyFont="1" applyBorder="1" applyAlignment="1">
      <alignment horizontal="right" vertical="center"/>
    </xf>
    <xf numFmtId="0" fontId="6" fillId="4" borderId="39" xfId="2" applyFont="1" applyFill="1" applyBorder="1" applyAlignment="1">
      <alignment horizontal="center" vertical="center"/>
    </xf>
    <xf numFmtId="164" fontId="6" fillId="111" borderId="26" xfId="2" applyNumberFormat="1" applyFont="1" applyFill="1" applyBorder="1" applyAlignment="1">
      <alignment horizontal="right" vertical="center"/>
    </xf>
    <xf numFmtId="165" fontId="40" fillId="0" borderId="0" xfId="1" applyNumberFormat="1" applyFont="1" applyFill="1" applyBorder="1" applyAlignment="1">
      <alignment horizontal="center" vertical="center"/>
    </xf>
    <xf numFmtId="0" fontId="47" fillId="0" borderId="0" xfId="0" applyFont="1"/>
    <xf numFmtId="0" fontId="6" fillId="0" borderId="50" xfId="2" quotePrefix="1" applyFont="1" applyBorder="1" applyAlignment="1">
      <alignment horizontal="center" vertical="center" wrapText="1"/>
    </xf>
    <xf numFmtId="164" fontId="6" fillId="111" borderId="25" xfId="2" applyNumberFormat="1" applyFont="1" applyFill="1" applyBorder="1" applyAlignment="1">
      <alignment horizontal="right" vertical="center"/>
    </xf>
    <xf numFmtId="164" fontId="6" fillId="111" borderId="21" xfId="2" applyNumberFormat="1" applyFont="1" applyFill="1" applyBorder="1" applyAlignment="1">
      <alignment horizontal="right" vertical="center"/>
    </xf>
    <xf numFmtId="164" fontId="6" fillId="111" borderId="21" xfId="2" quotePrefix="1" applyNumberFormat="1" applyFont="1" applyFill="1" applyBorder="1" applyAlignment="1">
      <alignment horizontal="right" vertical="center"/>
    </xf>
    <xf numFmtId="0" fontId="6" fillId="4" borderId="40" xfId="2" applyFont="1" applyFill="1" applyBorder="1" applyAlignment="1">
      <alignment horizontal="center" vertical="center" wrapText="1"/>
    </xf>
    <xf numFmtId="0" fontId="9" fillId="4" borderId="41" xfId="2" applyFont="1" applyFill="1" applyBorder="1" applyAlignment="1">
      <alignment horizontal="center" vertical="center" wrapText="1"/>
    </xf>
    <xf numFmtId="0" fontId="9" fillId="4" borderId="123" xfId="2" applyFont="1" applyFill="1" applyBorder="1" applyAlignment="1">
      <alignment horizontal="center" vertical="center" wrapText="1"/>
    </xf>
    <xf numFmtId="164" fontId="6" fillId="0" borderId="41" xfId="2" applyNumberFormat="1" applyFont="1" applyBorder="1" applyAlignment="1">
      <alignment horizontal="right" vertical="center"/>
    </xf>
    <xf numFmtId="9" fontId="6" fillId="0" borderId="44" xfId="2" applyNumberFormat="1" applyFont="1" applyBorder="1" applyAlignment="1">
      <alignment horizontal="right" vertical="center"/>
    </xf>
    <xf numFmtId="0" fontId="17" fillId="0" borderId="32" xfId="2" applyFont="1" applyBorder="1" applyAlignment="1">
      <alignment vertical="center" wrapText="1"/>
    </xf>
    <xf numFmtId="180" fontId="5" fillId="0" borderId="0" xfId="6" applyNumberFormat="1" applyAlignment="1">
      <alignment vertical="center"/>
    </xf>
    <xf numFmtId="165" fontId="6" fillId="0" borderId="67" xfId="6" applyNumberFormat="1" applyFont="1" applyBorder="1" applyAlignment="1">
      <alignment horizontal="right" vertical="center"/>
    </xf>
    <xf numFmtId="165" fontId="6" fillId="0" borderId="69" xfId="6" applyNumberFormat="1" applyFont="1" applyBorder="1" applyAlignment="1">
      <alignment horizontal="right" vertical="center"/>
    </xf>
    <xf numFmtId="164" fontId="6" fillId="0" borderId="67" xfId="6" applyNumberFormat="1" applyFont="1" applyBorder="1" applyAlignment="1">
      <alignment horizontal="right" vertical="center"/>
    </xf>
    <xf numFmtId="164" fontId="6" fillId="0" borderId="69" xfId="6" applyNumberFormat="1" applyFont="1" applyBorder="1" applyAlignment="1">
      <alignment horizontal="right" vertical="center"/>
    </xf>
    <xf numFmtId="164" fontId="6" fillId="0" borderId="23" xfId="6" applyNumberFormat="1" applyFont="1" applyBorder="1" applyAlignment="1">
      <alignment horizontal="center" vertical="center"/>
    </xf>
    <xf numFmtId="164" fontId="6" fillId="0" borderId="23" xfId="6" applyNumberFormat="1" applyFont="1" applyBorder="1" applyAlignment="1">
      <alignment horizontal="right" vertical="center"/>
    </xf>
    <xf numFmtId="165" fontId="6" fillId="0" borderId="23" xfId="6" applyNumberFormat="1" applyFont="1" applyBorder="1" applyAlignment="1">
      <alignment horizontal="right" vertical="center"/>
    </xf>
    <xf numFmtId="165" fontId="6" fillId="0" borderId="20" xfId="6" applyNumberFormat="1" applyFont="1" applyBorder="1" applyAlignment="1">
      <alignment horizontal="right" vertical="center"/>
    </xf>
    <xf numFmtId="164" fontId="6" fillId="0" borderId="31" xfId="6" applyNumberFormat="1" applyFont="1" applyBorder="1" applyAlignment="1">
      <alignment horizontal="right" vertical="center"/>
    </xf>
    <xf numFmtId="164" fontId="6" fillId="0" borderId="20" xfId="6" applyNumberFormat="1" applyFont="1" applyBorder="1" applyAlignment="1">
      <alignment horizontal="right" vertical="center"/>
    </xf>
    <xf numFmtId="164" fontId="6" fillId="0" borderId="67" xfId="6" applyNumberFormat="1" applyFont="1" applyBorder="1" applyAlignment="1">
      <alignment horizontal="center" vertical="center"/>
    </xf>
    <xf numFmtId="164" fontId="6" fillId="0" borderId="66" xfId="6" applyNumberFormat="1" applyFont="1" applyBorder="1" applyAlignment="1">
      <alignment horizontal="right" vertical="center"/>
    </xf>
    <xf numFmtId="165" fontId="6" fillId="0" borderId="85" xfId="6" applyNumberFormat="1" applyFont="1" applyBorder="1" applyAlignment="1">
      <alignment horizontal="right" vertical="center"/>
    </xf>
    <xf numFmtId="0" fontId="6" fillId="0" borderId="28" xfId="2" applyFont="1" applyBorder="1" applyAlignment="1">
      <alignment horizontal="center" vertical="center"/>
    </xf>
    <xf numFmtId="0" fontId="6" fillId="6" borderId="0" xfId="0" applyFont="1" applyFill="1" applyAlignment="1">
      <alignment horizontal="right" vertical="center"/>
    </xf>
    <xf numFmtId="165" fontId="6" fillId="0" borderId="123" xfId="1" applyNumberFormat="1" applyFont="1" applyBorder="1" applyAlignment="1">
      <alignment horizontal="right" vertical="center"/>
    </xf>
    <xf numFmtId="0" fontId="6" fillId="0" borderId="28" xfId="7" applyFont="1" applyBorder="1" applyAlignment="1">
      <alignment horizontal="center" vertical="center"/>
    </xf>
    <xf numFmtId="37" fontId="6" fillId="0" borderId="0" xfId="7" applyNumberFormat="1" applyFont="1" applyAlignment="1">
      <alignment vertical="center" wrapText="1"/>
    </xf>
    <xf numFmtId="195" fontId="5" fillId="0" borderId="0" xfId="7" applyNumberFormat="1" applyAlignment="1">
      <alignment vertical="center"/>
    </xf>
    <xf numFmtId="0" fontId="164" fillId="0" borderId="0" xfId="7" applyFont="1" applyAlignment="1">
      <alignment vertical="center"/>
    </xf>
    <xf numFmtId="165" fontId="151" fillId="0" borderId="0" xfId="1" applyNumberFormat="1" applyFont="1" applyFill="1" applyBorder="1" applyAlignment="1">
      <alignment vertical="center"/>
    </xf>
    <xf numFmtId="43" fontId="40" fillId="0" borderId="0" xfId="1" applyFont="1" applyFill="1"/>
    <xf numFmtId="43" fontId="122" fillId="0" borderId="0" xfId="1" applyFont="1" applyFill="1"/>
    <xf numFmtId="0" fontId="165" fillId="0" borderId="0" xfId="0" applyFont="1"/>
    <xf numFmtId="180" fontId="40" fillId="0" borderId="0" xfId="1" applyNumberFormat="1" applyFont="1" applyFill="1" applyBorder="1"/>
    <xf numFmtId="180" fontId="23" fillId="0" borderId="0" xfId="1" applyNumberFormat="1" applyFont="1" applyFill="1" applyAlignment="1">
      <alignment vertical="center"/>
    </xf>
    <xf numFmtId="0" fontId="6" fillId="0" borderId="144" xfId="2" applyFont="1" applyBorder="1" applyAlignment="1">
      <alignment horizontal="center" vertical="center" wrapText="1"/>
    </xf>
    <xf numFmtId="0" fontId="9" fillId="0" borderId="20" xfId="2" applyFont="1" applyBorder="1" applyAlignment="1">
      <alignment vertical="center" wrapText="1"/>
    </xf>
    <xf numFmtId="1" fontId="6" fillId="0" borderId="25" xfId="2" applyNumberFormat="1" applyFont="1" applyBorder="1" applyAlignment="1">
      <alignment horizontal="center" vertical="center"/>
    </xf>
    <xf numFmtId="1" fontId="6" fillId="0" borderId="25" xfId="2" applyNumberFormat="1" applyFont="1" applyBorder="1" applyAlignment="1">
      <alignment horizontal="right" vertical="center"/>
    </xf>
    <xf numFmtId="43" fontId="166" fillId="0" borderId="0" xfId="1" applyFont="1"/>
    <xf numFmtId="43" fontId="166" fillId="0" borderId="0" xfId="1" applyFont="1" applyAlignment="1">
      <alignment vertical="center"/>
    </xf>
    <xf numFmtId="0" fontId="9" fillId="0" borderId="23" xfId="2" applyFont="1" applyBorder="1" applyAlignment="1">
      <alignment horizontal="left" vertical="center" wrapText="1" indent="1"/>
    </xf>
    <xf numFmtId="0" fontId="7" fillId="0" borderId="0" xfId="7" applyFont="1"/>
    <xf numFmtId="0" fontId="114" fillId="0" borderId="0" xfId="7" applyFont="1"/>
    <xf numFmtId="0" fontId="9" fillId="4" borderId="143" xfId="12" applyFont="1" applyFill="1" applyBorder="1" applyAlignment="1">
      <alignment horizontal="center" vertical="center"/>
    </xf>
    <xf numFmtId="0" fontId="6" fillId="0" borderId="35" xfId="12" applyFont="1" applyBorder="1" applyAlignment="1">
      <alignment horizontal="center" vertical="center"/>
    </xf>
    <xf numFmtId="164" fontId="6" fillId="0" borderId="35" xfId="12" applyNumberFormat="1" applyFont="1" applyBorder="1" applyAlignment="1">
      <alignment horizontal="center" vertical="center"/>
    </xf>
    <xf numFmtId="164" fontId="6" fillId="0" borderId="26" xfId="12" applyNumberFormat="1" applyFont="1" applyBorder="1" applyAlignment="1">
      <alignment horizontal="right" vertical="center"/>
    </xf>
    <xf numFmtId="0" fontId="9" fillId="0" borderId="23" xfId="12" applyFont="1" applyBorder="1" applyAlignment="1">
      <alignment horizontal="left" vertical="center" indent="1"/>
    </xf>
    <xf numFmtId="164" fontId="6" fillId="0" borderId="27" xfId="12" applyNumberFormat="1" applyFont="1" applyBorder="1" applyAlignment="1">
      <alignment horizontal="right" vertical="center"/>
    </xf>
    <xf numFmtId="164" fontId="6" fillId="0" borderId="35" xfId="12" applyNumberFormat="1" applyFont="1" applyBorder="1" applyAlignment="1">
      <alignment horizontal="right" vertical="center"/>
    </xf>
    <xf numFmtId="0" fontId="9" fillId="0" borderId="25" xfId="12" applyFont="1" applyBorder="1" applyAlignment="1">
      <alignment horizontal="left" vertical="center" indent="1"/>
    </xf>
    <xf numFmtId="0" fontId="149" fillId="0" borderId="0" xfId="7" applyFont="1" applyAlignment="1">
      <alignment horizontal="right" vertical="center"/>
    </xf>
    <xf numFmtId="164" fontId="6" fillId="0" borderId="35" xfId="12" applyNumberFormat="1" applyFont="1" applyBorder="1" applyAlignment="1">
      <alignment horizontal="right"/>
    </xf>
    <xf numFmtId="164" fontId="6" fillId="0" borderId="26" xfId="12" applyNumberFormat="1" applyFont="1" applyBorder="1" applyAlignment="1">
      <alignment horizontal="right"/>
    </xf>
    <xf numFmtId="0" fontId="9" fillId="0" borderId="20" xfId="2" applyFont="1" applyBorder="1" applyAlignment="1">
      <alignment horizontal="left" vertical="center" wrapText="1" indent="1"/>
    </xf>
    <xf numFmtId="164" fontId="6" fillId="0" borderId="123" xfId="1" applyNumberFormat="1" applyFont="1" applyFill="1" applyBorder="1" applyAlignment="1">
      <alignment horizontal="right" vertical="center"/>
    </xf>
    <xf numFmtId="164" fontId="6" fillId="0" borderId="43" xfId="2" applyNumberFormat="1" applyFont="1" applyBorder="1" applyAlignment="1">
      <alignment horizontal="center" vertical="center"/>
    </xf>
    <xf numFmtId="0" fontId="6" fillId="0" borderId="25" xfId="2" applyFont="1" applyBorder="1" applyAlignment="1">
      <alignment vertical="center"/>
    </xf>
    <xf numFmtId="165" fontId="6" fillId="0" borderId="23" xfId="14" applyNumberFormat="1" applyFont="1" applyFill="1" applyBorder="1" applyAlignment="1">
      <alignment horizontal="center" vertical="center" wrapText="1"/>
    </xf>
    <xf numFmtId="0" fontId="6" fillId="0" borderId="20" xfId="585" applyFont="1" applyBorder="1" applyAlignment="1">
      <alignment horizontal="center" vertical="center"/>
    </xf>
    <xf numFmtId="0" fontId="9" fillId="0" borderId="25" xfId="585" applyFont="1" applyBorder="1" applyAlignment="1">
      <alignment vertical="center"/>
    </xf>
    <xf numFmtId="16" fontId="168" fillId="0" borderId="0" xfId="5" applyNumberFormat="1" applyFont="1" applyAlignment="1">
      <alignment horizontal="left"/>
    </xf>
    <xf numFmtId="165" fontId="6" fillId="0" borderId="143" xfId="224" applyNumberFormat="1" applyFont="1" applyFill="1" applyBorder="1" applyAlignment="1">
      <alignment horizontal="center" vertical="center"/>
    </xf>
    <xf numFmtId="0" fontId="9" fillId="0" borderId="23" xfId="0" applyFont="1" applyBorder="1" applyAlignment="1">
      <alignment horizontal="left" vertical="center" wrapText="1"/>
    </xf>
    <xf numFmtId="164" fontId="6" fillId="0" borderId="43" xfId="2980" applyNumberFormat="1" applyFont="1" applyBorder="1" applyAlignment="1">
      <alignment horizontal="right" vertical="center"/>
    </xf>
    <xf numFmtId="0" fontId="5" fillId="0" borderId="41" xfId="2" applyBorder="1" applyAlignment="1">
      <alignment vertical="center"/>
    </xf>
    <xf numFmtId="0" fontId="5" fillId="0" borderId="220" xfId="2" applyBorder="1" applyAlignment="1">
      <alignment vertical="center"/>
    </xf>
    <xf numFmtId="164" fontId="6" fillId="0" borderId="10" xfId="1" applyNumberFormat="1" applyFont="1" applyFill="1" applyBorder="1" applyAlignment="1">
      <alignment horizontal="right" vertical="center"/>
    </xf>
    <xf numFmtId="0" fontId="17" fillId="0" borderId="50" xfId="2" applyFont="1" applyBorder="1" applyAlignment="1">
      <alignment vertical="center" wrapText="1"/>
    </xf>
    <xf numFmtId="0" fontId="5" fillId="0" borderId="25" xfId="2" applyBorder="1" applyAlignment="1">
      <alignment vertical="center"/>
    </xf>
    <xf numFmtId="164" fontId="6" fillId="0" borderId="24" xfId="2" applyNumberFormat="1" applyFont="1" applyBorder="1" applyAlignment="1">
      <alignment horizontal="center" vertical="center"/>
    </xf>
    <xf numFmtId="180" fontId="19" fillId="0" borderId="0" xfId="1" applyNumberFormat="1" applyFont="1" applyAlignment="1">
      <alignment vertical="center"/>
    </xf>
    <xf numFmtId="0" fontId="10" fillId="0" borderId="23" xfId="2980" applyFont="1" applyBorder="1" applyAlignment="1">
      <alignment vertical="center"/>
    </xf>
    <xf numFmtId="0" fontId="6" fillId="0" borderId="25" xfId="2980" applyFont="1" applyBorder="1" applyAlignment="1">
      <alignment horizontal="center" vertical="center"/>
    </xf>
    <xf numFmtId="0" fontId="6" fillId="0" borderId="23" xfId="2980" applyFont="1" applyBorder="1" applyAlignment="1">
      <alignment horizontal="center" vertical="center"/>
    </xf>
    <xf numFmtId="0" fontId="6" fillId="0" borderId="34" xfId="2980" applyFont="1" applyBorder="1" applyAlignment="1">
      <alignment horizontal="center" vertical="center"/>
    </xf>
    <xf numFmtId="164" fontId="6" fillId="0" borderId="25" xfId="2980" applyNumberFormat="1" applyFont="1" applyBorder="1" applyAlignment="1">
      <alignment vertical="center"/>
    </xf>
    <xf numFmtId="164" fontId="6" fillId="0" borderId="24" xfId="2980" applyNumberFormat="1" applyFont="1" applyBorder="1" applyAlignment="1">
      <alignment vertical="center"/>
    </xf>
    <xf numFmtId="0" fontId="9" fillId="0" borderId="23" xfId="2980" applyFont="1" applyBorder="1" applyAlignment="1">
      <alignment vertical="center" wrapText="1"/>
    </xf>
    <xf numFmtId="164" fontId="6" fillId="0" borderId="25" xfId="2980" applyNumberFormat="1" applyFont="1" applyBorder="1" applyAlignment="1">
      <alignment horizontal="right" vertical="center"/>
    </xf>
    <xf numFmtId="164" fontId="6" fillId="0" borderId="81" xfId="2980" applyNumberFormat="1" applyFont="1" applyBorder="1" applyAlignment="1">
      <alignment horizontal="right" vertical="center"/>
    </xf>
    <xf numFmtId="164" fontId="6" fillId="0" borderId="24" xfId="2980" applyNumberFormat="1" applyFont="1" applyBorder="1" applyAlignment="1">
      <alignment horizontal="right" vertical="center"/>
    </xf>
    <xf numFmtId="164" fontId="6" fillId="0" borderId="81" xfId="2980" applyNumberFormat="1" applyFont="1" applyBorder="1" applyAlignment="1">
      <alignment vertical="center"/>
    </xf>
    <xf numFmtId="10" fontId="6" fillId="0" borderId="24" xfId="11" applyNumberFormat="1" applyFont="1" applyFill="1" applyBorder="1" applyAlignment="1">
      <alignment vertical="center"/>
    </xf>
    <xf numFmtId="164" fontId="6" fillId="0" borderId="32" xfId="2980" applyNumberFormat="1" applyFont="1" applyBorder="1" applyAlignment="1">
      <alignment horizontal="right" vertical="center"/>
    </xf>
    <xf numFmtId="164" fontId="6" fillId="0" borderId="82" xfId="2980" applyNumberFormat="1" applyFont="1" applyBorder="1" applyAlignment="1">
      <alignment horizontal="right" vertical="center"/>
    </xf>
    <xf numFmtId="164" fontId="6" fillId="0" borderId="53" xfId="2980" applyNumberFormat="1" applyFont="1" applyBorder="1" applyAlignment="1">
      <alignment horizontal="right" vertical="center"/>
    </xf>
    <xf numFmtId="164" fontId="6" fillId="0" borderId="50" xfId="2980" applyNumberFormat="1" applyFont="1" applyBorder="1" applyAlignment="1">
      <alignment horizontal="right" vertical="center"/>
    </xf>
    <xf numFmtId="164" fontId="6" fillId="0" borderId="83" xfId="2980" applyNumberFormat="1" applyFont="1" applyBorder="1" applyAlignment="1">
      <alignment horizontal="right" vertical="center"/>
    </xf>
    <xf numFmtId="164" fontId="6" fillId="0" borderId="16" xfId="2980" applyNumberFormat="1" applyFont="1" applyBorder="1" applyAlignment="1">
      <alignment horizontal="right" vertical="center"/>
    </xf>
    <xf numFmtId="164" fontId="6" fillId="0" borderId="54" xfId="2980" applyNumberFormat="1" applyFont="1" applyBorder="1" applyAlignment="1">
      <alignment horizontal="right" vertical="center"/>
    </xf>
    <xf numFmtId="164" fontId="6" fillId="0" borderId="82" xfId="14" applyNumberFormat="1" applyFont="1" applyFill="1" applyBorder="1" applyAlignment="1">
      <alignment horizontal="right" vertical="center"/>
    </xf>
    <xf numFmtId="164" fontId="6" fillId="0" borderId="29" xfId="14" applyNumberFormat="1" applyFont="1" applyFill="1" applyBorder="1" applyAlignment="1">
      <alignment horizontal="right" vertical="center"/>
    </xf>
    <xf numFmtId="164" fontId="6" fillId="0" borderId="81" xfId="14" applyNumberFormat="1" applyFont="1" applyFill="1" applyBorder="1" applyAlignment="1">
      <alignment horizontal="right" vertical="center"/>
    </xf>
    <xf numFmtId="164" fontId="6" fillId="0" borderId="24" xfId="14" applyNumberFormat="1" applyFont="1" applyFill="1" applyBorder="1" applyAlignment="1">
      <alignment horizontal="right" vertical="center"/>
    </xf>
    <xf numFmtId="164" fontId="6" fillId="0" borderId="36" xfId="2980" applyNumberFormat="1" applyFont="1" applyBorder="1" applyAlignment="1">
      <alignment horizontal="right" vertical="center"/>
    </xf>
    <xf numFmtId="0" fontId="6" fillId="0" borderId="45" xfId="2980" applyFont="1" applyBorder="1" applyAlignment="1">
      <alignment horizontal="center" vertical="center"/>
    </xf>
    <xf numFmtId="0" fontId="9" fillId="0" borderId="31" xfId="2980" applyFont="1" applyBorder="1" applyAlignment="1">
      <alignment vertical="center"/>
    </xf>
    <xf numFmtId="0" fontId="6" fillId="0" borderId="32" xfId="2980" applyFont="1" applyBorder="1" applyAlignment="1">
      <alignment horizontal="center" vertical="center"/>
    </xf>
    <xf numFmtId="164" fontId="6" fillId="0" borderId="10" xfId="14" applyNumberFormat="1" applyFont="1" applyFill="1" applyBorder="1" applyAlignment="1">
      <alignment horizontal="right" vertical="center"/>
    </xf>
    <xf numFmtId="0" fontId="9" fillId="0" borderId="0" xfId="585" applyFont="1" applyAlignment="1">
      <alignment vertical="center"/>
    </xf>
    <xf numFmtId="165" fontId="6" fillId="0" borderId="43" xfId="1" applyNumberFormat="1" applyFont="1" applyBorder="1" applyAlignment="1">
      <alignment horizontal="right" vertical="center"/>
    </xf>
    <xf numFmtId="165" fontId="6" fillId="0" borderId="44" xfId="1" applyNumberFormat="1" applyFont="1" applyBorder="1" applyAlignment="1">
      <alignment horizontal="right" vertical="center"/>
    </xf>
    <xf numFmtId="165" fontId="6" fillId="0" borderId="47" xfId="1" applyNumberFormat="1" applyFont="1" applyBorder="1" applyAlignment="1">
      <alignment horizontal="right" vertical="center"/>
    </xf>
    <xf numFmtId="0" fontId="9" fillId="7" borderId="23" xfId="7" applyFont="1" applyFill="1" applyBorder="1" applyAlignment="1">
      <alignment vertical="center" wrapText="1"/>
    </xf>
    <xf numFmtId="0" fontId="6" fillId="0" borderId="72" xfId="2" applyFont="1" applyBorder="1" applyAlignment="1">
      <alignment horizontal="center" vertical="center"/>
    </xf>
    <xf numFmtId="16" fontId="169" fillId="0" borderId="0" xfId="5" applyNumberFormat="1" applyFont="1" applyAlignment="1">
      <alignment horizontal="left"/>
    </xf>
    <xf numFmtId="0" fontId="7" fillId="0" borderId="0" xfId="2" applyFont="1" applyAlignment="1">
      <alignment horizontal="center" vertical="center"/>
    </xf>
    <xf numFmtId="0" fontId="9" fillId="6" borderId="143" xfId="2980" applyFont="1" applyFill="1" applyBorder="1" applyAlignment="1">
      <alignment vertical="center"/>
    </xf>
    <xf numFmtId="0" fontId="9" fillId="6" borderId="0" xfId="2980" applyFont="1" applyFill="1" applyAlignment="1">
      <alignment vertical="center"/>
    </xf>
    <xf numFmtId="0" fontId="9" fillId="6" borderId="71" xfId="2980" applyFont="1" applyFill="1" applyBorder="1" applyAlignment="1">
      <alignment vertical="center"/>
    </xf>
    <xf numFmtId="0" fontId="9" fillId="6" borderId="70" xfId="2980" applyFont="1" applyFill="1" applyBorder="1" applyAlignment="1">
      <alignment vertical="center"/>
    </xf>
    <xf numFmtId="0" fontId="6" fillId="0" borderId="74" xfId="2980" applyFont="1" applyBorder="1" applyAlignment="1">
      <alignment horizontal="center" vertical="center"/>
    </xf>
    <xf numFmtId="0" fontId="6" fillId="0" borderId="72" xfId="2980" applyFont="1" applyBorder="1" applyAlignment="1">
      <alignment horizontal="center" vertical="center"/>
    </xf>
    <xf numFmtId="0" fontId="6" fillId="0" borderId="72" xfId="2980" applyFont="1" applyBorder="1" applyAlignment="1">
      <alignment horizontal="center" vertical="center" wrapText="1"/>
    </xf>
    <xf numFmtId="0" fontId="6" fillId="6" borderId="72" xfId="2980" applyFont="1" applyFill="1" applyBorder="1" applyAlignment="1">
      <alignment horizontal="center" vertical="center" wrapText="1"/>
    </xf>
    <xf numFmtId="0" fontId="6" fillId="6" borderId="74" xfId="2980" applyFont="1" applyFill="1" applyBorder="1" applyAlignment="1">
      <alignment horizontal="center" vertical="center" wrapText="1"/>
    </xf>
    <xf numFmtId="0" fontId="6" fillId="0" borderId="332" xfId="2" applyFont="1" applyBorder="1" applyAlignment="1">
      <alignment horizontal="center" vertical="center" wrapText="1"/>
    </xf>
    <xf numFmtId="0" fontId="6" fillId="6" borderId="333" xfId="2980" applyFont="1" applyFill="1" applyBorder="1" applyAlignment="1">
      <alignment vertical="center"/>
    </xf>
    <xf numFmtId="0" fontId="6" fillId="6" borderId="330" xfId="2980" applyFont="1" applyFill="1" applyBorder="1" applyAlignment="1">
      <alignment vertical="center"/>
    </xf>
    <xf numFmtId="0" fontId="6" fillId="6" borderId="332" xfId="2980" applyFont="1" applyFill="1" applyBorder="1" applyAlignment="1">
      <alignment horizontal="center" vertical="center"/>
    </xf>
    <xf numFmtId="164" fontId="6" fillId="6" borderId="332" xfId="2980" applyNumberFormat="1" applyFont="1" applyFill="1" applyBorder="1" applyAlignment="1">
      <alignment horizontal="center" vertical="center"/>
    </xf>
    <xf numFmtId="0" fontId="6" fillId="0" borderId="23" xfId="2980" applyFont="1" applyBorder="1" applyAlignment="1">
      <alignment vertical="center"/>
    </xf>
    <xf numFmtId="0" fontId="6" fillId="6" borderId="24" xfId="2980" applyFont="1" applyFill="1" applyBorder="1" applyAlignment="1">
      <alignment vertical="center"/>
    </xf>
    <xf numFmtId="0" fontId="6" fillId="6" borderId="34" xfId="2980" applyFont="1" applyFill="1" applyBorder="1" applyAlignment="1">
      <alignment vertical="center"/>
    </xf>
    <xf numFmtId="0" fontId="6" fillId="0" borderId="53" xfId="2980" applyFont="1" applyBorder="1" applyAlignment="1">
      <alignment vertical="center"/>
    </xf>
    <xf numFmtId="0" fontId="6" fillId="6" borderId="52" xfId="2980" applyFont="1" applyFill="1" applyBorder="1" applyAlignment="1">
      <alignment vertical="center"/>
    </xf>
    <xf numFmtId="0" fontId="6" fillId="0" borderId="53" xfId="2980" applyFont="1" applyBorder="1" applyAlignment="1">
      <alignment horizontal="left" vertical="center"/>
    </xf>
    <xf numFmtId="0" fontId="6" fillId="6" borderId="24" xfId="2980" applyFont="1" applyFill="1" applyBorder="1" applyAlignment="1">
      <alignment horizontal="left" vertical="center"/>
    </xf>
    <xf numFmtId="0" fontId="6" fillId="0" borderId="78" xfId="2980" applyFont="1" applyBorder="1" applyAlignment="1">
      <alignment horizontal="center" vertical="center"/>
    </xf>
    <xf numFmtId="0" fontId="6" fillId="0" borderId="78" xfId="2980" applyFont="1" applyBorder="1" applyAlignment="1">
      <alignment vertical="center"/>
    </xf>
    <xf numFmtId="0" fontId="6" fillId="6" borderId="77" xfId="2980" applyFont="1" applyFill="1" applyBorder="1" applyAlignment="1">
      <alignment vertical="center"/>
    </xf>
    <xf numFmtId="164" fontId="6" fillId="0" borderId="77" xfId="14" applyNumberFormat="1" applyFont="1" applyFill="1" applyBorder="1" applyAlignment="1">
      <alignment horizontal="right" vertical="center"/>
    </xf>
    <xf numFmtId="164" fontId="6" fillId="0" borderId="75" xfId="14" applyNumberFormat="1" applyFont="1" applyFill="1" applyBorder="1" applyAlignment="1">
      <alignment horizontal="right" vertical="center"/>
    </xf>
    <xf numFmtId="0" fontId="6" fillId="0" borderId="0" xfId="2980" applyFont="1" applyAlignment="1">
      <alignment vertical="center"/>
    </xf>
    <xf numFmtId="0" fontId="146" fillId="0" borderId="0" xfId="0" applyFont="1"/>
    <xf numFmtId="0" fontId="7" fillId="0" borderId="0" xfId="2980" applyFont="1" applyAlignment="1">
      <alignment horizontal="center" vertical="center"/>
    </xf>
    <xf numFmtId="0" fontId="6" fillId="0" borderId="53" xfId="2" applyFont="1" applyBorder="1" applyAlignment="1">
      <alignment vertical="center"/>
    </xf>
    <xf numFmtId="0" fontId="6" fillId="6" borderId="0" xfId="12" applyFont="1" applyFill="1" applyAlignment="1">
      <alignment vertical="top" wrapText="1"/>
    </xf>
    <xf numFmtId="0" fontId="7" fillId="6" borderId="0" xfId="12" applyFont="1" applyFill="1"/>
    <xf numFmtId="0" fontId="10" fillId="0" borderId="23" xfId="2" applyFont="1" applyBorder="1" applyAlignment="1">
      <alignment horizontal="left" vertical="center" wrapText="1"/>
    </xf>
    <xf numFmtId="0" fontId="10" fillId="0" borderId="23" xfId="2" applyFont="1" applyBorder="1" applyAlignment="1">
      <alignment vertical="center" wrapText="1"/>
    </xf>
    <xf numFmtId="165" fontId="6" fillId="0" borderId="25" xfId="1" applyNumberFormat="1" applyFont="1" applyBorder="1" applyAlignment="1">
      <alignment horizontal="right" vertical="center"/>
    </xf>
    <xf numFmtId="0" fontId="170" fillId="0" borderId="0" xfId="0" applyFont="1"/>
    <xf numFmtId="0" fontId="6" fillId="0" borderId="0" xfId="0" applyFont="1"/>
    <xf numFmtId="0" fontId="7" fillId="0" borderId="0" xfId="0" applyFont="1"/>
    <xf numFmtId="0" fontId="6" fillId="6" borderId="53" xfId="2980" applyFont="1" applyFill="1" applyBorder="1" applyAlignment="1">
      <alignment vertical="center"/>
    </xf>
    <xf numFmtId="165" fontId="6" fillId="0" borderId="25" xfId="1" applyNumberFormat="1" applyFont="1" applyBorder="1" applyAlignment="1">
      <alignment vertical="center"/>
    </xf>
    <xf numFmtId="0" fontId="6" fillId="0" borderId="20" xfId="2980" applyFont="1" applyBorder="1" applyAlignment="1">
      <alignment vertical="center"/>
    </xf>
    <xf numFmtId="165" fontId="6" fillId="0" borderId="45" xfId="1" applyNumberFormat="1" applyFont="1" applyBorder="1" applyAlignment="1">
      <alignment vertical="center"/>
    </xf>
    <xf numFmtId="165" fontId="6" fillId="0" borderId="75" xfId="1" applyNumberFormat="1" applyFont="1" applyBorder="1" applyAlignment="1">
      <alignment vertical="center"/>
    </xf>
    <xf numFmtId="0" fontId="6" fillId="0" borderId="0" xfId="0" applyFont="1" applyAlignment="1">
      <alignment horizontal="center" vertical="center"/>
    </xf>
    <xf numFmtId="0" fontId="6" fillId="6" borderId="0" xfId="2980" applyFont="1" applyFill="1" applyAlignment="1">
      <alignment vertical="center"/>
    </xf>
    <xf numFmtId="0" fontId="147" fillId="0" borderId="0" xfId="0" applyFont="1"/>
    <xf numFmtId="0" fontId="41" fillId="0" borderId="0" xfId="0" applyFont="1" applyAlignment="1">
      <alignment horizontal="center"/>
    </xf>
    <xf numFmtId="0" fontId="6" fillId="0" borderId="0" xfId="2980" applyFont="1" applyAlignment="1">
      <alignment vertical="top"/>
    </xf>
    <xf numFmtId="0" fontId="6" fillId="0" borderId="74" xfId="0" applyFont="1" applyBorder="1" applyAlignment="1">
      <alignment horizontal="center" vertical="center" wrapText="1"/>
    </xf>
    <xf numFmtId="0" fontId="6" fillId="0" borderId="74" xfId="0" applyFont="1" applyBorder="1" applyAlignment="1">
      <alignment vertical="center"/>
    </xf>
    <xf numFmtId="0" fontId="6" fillId="0" borderId="72" xfId="0" applyFont="1" applyBorder="1" applyAlignment="1">
      <alignment horizontal="center" vertical="center" wrapText="1"/>
    </xf>
    <xf numFmtId="0" fontId="6" fillId="0" borderId="332" xfId="0" applyFont="1" applyBorder="1" applyAlignment="1">
      <alignment vertical="center"/>
    </xf>
    <xf numFmtId="0" fontId="6" fillId="0" borderId="25" xfId="0" applyFont="1" applyBorder="1" applyAlignment="1">
      <alignment horizontal="center" vertical="center"/>
    </xf>
    <xf numFmtId="0" fontId="6" fillId="0" borderId="25" xfId="7" applyFont="1" applyBorder="1" applyAlignment="1">
      <alignment horizontal="left" vertical="center"/>
    </xf>
    <xf numFmtId="0" fontId="6" fillId="0" borderId="74" xfId="0" applyFont="1" applyBorder="1" applyAlignment="1">
      <alignment horizontal="center" vertical="center"/>
    </xf>
    <xf numFmtId="0" fontId="6" fillId="0" borderId="75" xfId="7" applyFont="1" applyBorder="1" applyAlignment="1">
      <alignment horizontal="left" vertical="center"/>
    </xf>
    <xf numFmtId="43" fontId="6" fillId="0" borderId="0" xfId="0" applyNumberFormat="1" applyFont="1" applyAlignment="1">
      <alignment vertical="center"/>
    </xf>
    <xf numFmtId="164" fontId="6" fillId="0" borderId="0" xfId="0" applyNumberFormat="1" applyFont="1" applyAlignment="1">
      <alignment vertical="center"/>
    </xf>
    <xf numFmtId="0" fontId="6" fillId="0" borderId="0" xfId="12" applyFont="1" applyAlignment="1">
      <alignment vertical="center"/>
    </xf>
    <xf numFmtId="0" fontId="6" fillId="0" borderId="0" xfId="12" applyFont="1"/>
    <xf numFmtId="165" fontId="6" fillId="0" borderId="0" xfId="224" applyNumberFormat="1" applyFont="1"/>
    <xf numFmtId="164" fontId="6" fillId="0" borderId="0" xfId="12" applyNumberFormat="1" applyFont="1"/>
    <xf numFmtId="0" fontId="29" fillId="0" borderId="0" xfId="0" applyFont="1" applyAlignment="1">
      <alignment horizontal="center" vertical="top"/>
    </xf>
    <xf numFmtId="0" fontId="6" fillId="123" borderId="43" xfId="7" applyFont="1" applyFill="1" applyBorder="1" applyAlignment="1">
      <alignment vertical="center" wrapText="1"/>
    </xf>
    <xf numFmtId="0" fontId="6" fillId="0" borderId="74" xfId="12" applyFont="1" applyBorder="1"/>
    <xf numFmtId="0" fontId="6" fillId="123" borderId="45" xfId="7" applyFont="1" applyFill="1" applyBorder="1" applyAlignment="1">
      <alignment vertical="center"/>
    </xf>
    <xf numFmtId="0" fontId="6" fillId="0" borderId="25" xfId="7" applyFont="1" applyBorder="1" applyAlignment="1">
      <alignment vertical="center" wrapText="1"/>
    </xf>
    <xf numFmtId="0" fontId="6" fillId="0" borderId="25" xfId="7" applyFont="1" applyBorder="1" applyAlignment="1">
      <alignment horizontal="left" vertical="top" wrapText="1"/>
    </xf>
    <xf numFmtId="0" fontId="6" fillId="0" borderId="75" xfId="0" applyFont="1" applyBorder="1" applyAlignment="1">
      <alignment horizontal="center" vertical="center"/>
    </xf>
    <xf numFmtId="0" fontId="29" fillId="0" borderId="0" xfId="0" quotePrefix="1" applyFont="1" applyAlignment="1">
      <alignment horizontal="center" vertical="top"/>
    </xf>
    <xf numFmtId="0" fontId="6" fillId="0" borderId="0" xfId="12" applyFont="1" applyAlignment="1">
      <alignment vertical="top" wrapText="1"/>
    </xf>
    <xf numFmtId="0" fontId="6" fillId="0" borderId="333" xfId="0" applyFont="1" applyBorder="1" applyAlignment="1">
      <alignment horizontal="center" vertical="center"/>
    </xf>
    <xf numFmtId="164" fontId="6" fillId="0" borderId="143" xfId="0" applyNumberFormat="1" applyFont="1" applyBorder="1" applyAlignment="1">
      <alignment vertical="center"/>
    </xf>
    <xf numFmtId="0" fontId="6" fillId="0" borderId="20" xfId="7" applyFont="1" applyBorder="1" applyAlignment="1">
      <alignment horizontal="left" vertical="center"/>
    </xf>
    <xf numFmtId="0" fontId="6" fillId="0" borderId="20" xfId="7" applyFont="1" applyBorder="1" applyAlignment="1">
      <alignment vertical="center" wrapText="1"/>
    </xf>
    <xf numFmtId="0" fontId="6" fillId="0" borderId="78" xfId="12" applyFont="1" applyBorder="1" applyAlignment="1">
      <alignment vertical="center" wrapText="1"/>
    </xf>
    <xf numFmtId="0" fontId="29" fillId="0" borderId="0" xfId="12" applyFont="1" applyAlignment="1">
      <alignment horizontal="center" vertical="top"/>
    </xf>
    <xf numFmtId="0" fontId="6" fillId="0" borderId="143" xfId="12" applyFont="1" applyBorder="1" applyAlignment="1">
      <alignment vertical="center"/>
    </xf>
    <xf numFmtId="164" fontId="6" fillId="0" borderId="43" xfId="0" applyNumberFormat="1" applyFont="1" applyBorder="1" applyAlignment="1">
      <alignment horizontal="center" vertical="center"/>
    </xf>
    <xf numFmtId="0" fontId="6" fillId="0" borderId="23" xfId="12" applyFont="1" applyBorder="1" applyAlignment="1">
      <alignment vertical="center"/>
    </xf>
    <xf numFmtId="0" fontId="6" fillId="0" borderId="23" xfId="12" applyFont="1" applyBorder="1" applyAlignment="1">
      <alignment vertical="center" wrapText="1"/>
    </xf>
    <xf numFmtId="10" fontId="6" fillId="0" borderId="75" xfId="26" applyNumberFormat="1" applyFont="1" applyBorder="1" applyAlignment="1">
      <alignment vertical="center"/>
    </xf>
    <xf numFmtId="0" fontId="29" fillId="0" borderId="0" xfId="0" quotePrefix="1" applyFont="1" applyAlignment="1">
      <alignment horizontal="center" vertical="center"/>
    </xf>
    <xf numFmtId="196" fontId="6" fillId="0" borderId="32" xfId="11" applyNumberFormat="1" applyFont="1" applyFill="1" applyBorder="1" applyAlignment="1">
      <alignment horizontal="right" vertical="center"/>
    </xf>
    <xf numFmtId="196" fontId="6" fillId="0" borderId="29" xfId="11" applyNumberFormat="1" applyFont="1" applyFill="1" applyBorder="1" applyAlignment="1">
      <alignment horizontal="right" vertical="center"/>
    </xf>
    <xf numFmtId="164" fontId="6" fillId="0" borderId="35" xfId="2980" applyNumberFormat="1" applyFont="1" applyBorder="1" applyAlignment="1">
      <alignment horizontal="right" vertical="center"/>
    </xf>
    <xf numFmtId="9" fontId="6" fillId="0" borderId="32" xfId="1" applyNumberFormat="1" applyFont="1" applyBorder="1" applyAlignment="1">
      <alignment horizontal="right" vertical="center"/>
    </xf>
    <xf numFmtId="9" fontId="6" fillId="0" borderId="48" xfId="26" applyFont="1" applyBorder="1" applyAlignment="1">
      <alignment horizontal="right" vertical="center"/>
    </xf>
    <xf numFmtId="1" fontId="6" fillId="0" borderId="43" xfId="2" applyNumberFormat="1" applyFont="1" applyBorder="1" applyAlignment="1">
      <alignment horizontal="center" vertical="center"/>
    </xf>
    <xf numFmtId="165" fontId="6" fillId="0" borderId="123" xfId="1" applyNumberFormat="1" applyFont="1" applyFill="1" applyBorder="1" applyAlignment="1">
      <alignment horizontal="right" vertical="center"/>
    </xf>
    <xf numFmtId="0" fontId="6" fillId="0" borderId="337" xfId="2" applyFont="1" applyBorder="1" applyAlignment="1">
      <alignment horizontal="center" vertical="center" wrapText="1"/>
    </xf>
    <xf numFmtId="0" fontId="9" fillId="0" borderId="32" xfId="2" applyFont="1" applyBorder="1" applyAlignment="1">
      <alignment vertical="center" wrapText="1"/>
    </xf>
    <xf numFmtId="1" fontId="6" fillId="0" borderId="32" xfId="2" applyNumberFormat="1" applyFont="1" applyBorder="1" applyAlignment="1">
      <alignment horizontal="right" vertical="center"/>
    </xf>
    <xf numFmtId="165" fontId="6" fillId="0" borderId="32" xfId="1" applyNumberFormat="1" applyFont="1" applyBorder="1" applyAlignment="1">
      <alignment vertical="center"/>
    </xf>
    <xf numFmtId="165" fontId="6" fillId="0" borderId="48" xfId="1" applyNumberFormat="1" applyFont="1" applyBorder="1" applyAlignment="1">
      <alignment vertical="center"/>
    </xf>
    <xf numFmtId="0" fontId="6" fillId="6" borderId="7" xfId="7" applyFont="1" applyFill="1" applyBorder="1" applyAlignment="1">
      <alignment horizontal="center" vertical="center" wrapText="1"/>
    </xf>
    <xf numFmtId="0" fontId="171" fillId="6" borderId="7" xfId="0" applyFont="1" applyFill="1" applyBorder="1" applyAlignment="1">
      <alignment horizontal="center"/>
    </xf>
    <xf numFmtId="164" fontId="6" fillId="0" borderId="60" xfId="14" applyNumberFormat="1" applyFont="1" applyFill="1" applyBorder="1" applyAlignment="1">
      <alignment horizontal="right" vertical="center"/>
    </xf>
    <xf numFmtId="164" fontId="6" fillId="0" borderId="14" xfId="13" applyNumberFormat="1" applyFont="1" applyBorder="1" applyAlignment="1">
      <alignment horizontal="right" vertical="center"/>
    </xf>
    <xf numFmtId="164" fontId="6" fillId="0" borderId="43" xfId="13" applyNumberFormat="1" applyFont="1" applyBorder="1" applyAlignment="1">
      <alignment horizontal="right" vertical="center"/>
    </xf>
    <xf numFmtId="165" fontId="6" fillId="0" borderId="30" xfId="1" applyNumberFormat="1" applyFont="1" applyFill="1" applyBorder="1" applyAlignment="1">
      <alignment horizontal="right" vertical="center"/>
    </xf>
    <xf numFmtId="165" fontId="6" fillId="0" borderId="24" xfId="13" applyNumberFormat="1" applyFont="1" applyBorder="1" applyAlignment="1">
      <alignment horizontal="right" vertical="center"/>
    </xf>
    <xf numFmtId="165" fontId="6" fillId="0" borderId="11" xfId="1" applyNumberFormat="1" applyFont="1" applyFill="1" applyBorder="1" applyAlignment="1">
      <alignment horizontal="right" vertical="center"/>
    </xf>
    <xf numFmtId="165" fontId="6" fillId="0" borderId="7" xfId="14" applyNumberFormat="1" applyFont="1" applyFill="1" applyBorder="1" applyAlignment="1">
      <alignment horizontal="right" vertical="center"/>
    </xf>
    <xf numFmtId="164" fontId="6" fillId="0" borderId="36" xfId="13" applyNumberFormat="1" applyFont="1" applyBorder="1" applyAlignment="1">
      <alignment horizontal="right" vertical="center"/>
    </xf>
    <xf numFmtId="164" fontId="6" fillId="0" borderId="14" xfId="14" applyNumberFormat="1" applyFont="1" applyFill="1" applyBorder="1" applyAlignment="1">
      <alignment horizontal="right" vertical="center"/>
    </xf>
    <xf numFmtId="164" fontId="6" fillId="0" borderId="36" xfId="14" applyNumberFormat="1" applyFont="1" applyFill="1" applyBorder="1" applyAlignment="1">
      <alignment horizontal="right" vertical="center"/>
    </xf>
    <xf numFmtId="164" fontId="6" fillId="0" borderId="66" xfId="2" applyNumberFormat="1" applyFont="1" applyBorder="1" applyAlignment="1">
      <alignment horizontal="right" vertical="center"/>
    </xf>
    <xf numFmtId="164" fontId="6" fillId="0" borderId="47" xfId="1" applyNumberFormat="1" applyFont="1" applyBorder="1" applyAlignment="1">
      <alignment horizontal="right" vertical="center"/>
    </xf>
    <xf numFmtId="164" fontId="6" fillId="0" borderId="24" xfId="1" applyNumberFormat="1" applyFont="1" applyBorder="1" applyAlignment="1">
      <alignment horizontal="right" vertical="center"/>
    </xf>
    <xf numFmtId="0" fontId="9" fillId="5" borderId="143" xfId="2" applyFont="1" applyFill="1" applyBorder="1" applyAlignment="1">
      <alignment horizontal="center" vertical="center" wrapText="1"/>
    </xf>
    <xf numFmtId="165" fontId="6" fillId="0" borderId="8" xfId="14" applyNumberFormat="1" applyFont="1" applyFill="1" applyBorder="1" applyAlignment="1">
      <alignment horizontal="right" vertical="center"/>
    </xf>
    <xf numFmtId="166" fontId="6" fillId="0" borderId="42" xfId="1" applyNumberFormat="1" applyFont="1" applyFill="1" applyBorder="1" applyAlignment="1">
      <alignment horizontal="right" vertical="center"/>
    </xf>
    <xf numFmtId="165" fontId="6" fillId="0" borderId="20" xfId="1" applyNumberFormat="1" applyFont="1" applyBorder="1" applyAlignment="1">
      <alignment horizontal="right" vertical="center"/>
    </xf>
    <xf numFmtId="165" fontId="6" fillId="0" borderId="45" xfId="14" applyNumberFormat="1" applyFont="1" applyFill="1" applyBorder="1" applyAlignment="1">
      <alignment horizontal="center" vertical="center"/>
    </xf>
    <xf numFmtId="0" fontId="6" fillId="0" borderId="43" xfId="585" applyFont="1" applyBorder="1" applyAlignment="1">
      <alignment horizontal="center" vertical="center"/>
    </xf>
    <xf numFmtId="164" fontId="6" fillId="0" borderId="143" xfId="2" applyNumberFormat="1" applyFont="1" applyBorder="1" applyAlignment="1">
      <alignment horizontal="right" vertical="center"/>
    </xf>
    <xf numFmtId="164" fontId="6" fillId="0" borderId="75" xfId="2980" applyNumberFormat="1" applyFont="1" applyBorder="1" applyAlignment="1">
      <alignment horizontal="right" vertical="center"/>
    </xf>
    <xf numFmtId="165" fontId="19" fillId="0" borderId="0" xfId="1" applyNumberFormat="1" applyFont="1" applyFill="1" applyAlignment="1">
      <alignment horizontal="right" vertical="center"/>
    </xf>
    <xf numFmtId="0" fontId="9" fillId="0" borderId="23" xfId="2980" applyFont="1" applyBorder="1" applyAlignment="1">
      <alignment horizontal="left" vertical="center" indent="1"/>
    </xf>
    <xf numFmtId="0" fontId="6" fillId="0" borderId="26" xfId="2" applyFont="1" applyBorder="1" applyAlignment="1">
      <alignment vertical="center"/>
    </xf>
    <xf numFmtId="165" fontId="6" fillId="0" borderId="25" xfId="1" applyNumberFormat="1" applyFont="1" applyFill="1" applyBorder="1" applyAlignment="1">
      <alignment horizontal="left" vertical="center"/>
    </xf>
    <xf numFmtId="0" fontId="6" fillId="0" borderId="45" xfId="0" applyFont="1" applyBorder="1" applyAlignment="1">
      <alignment horizontal="center" vertical="center"/>
    </xf>
    <xf numFmtId="0" fontId="6" fillId="0" borderId="74" xfId="12" applyFont="1" applyBorder="1" applyAlignment="1">
      <alignment vertical="center" wrapText="1"/>
    </xf>
    <xf numFmtId="0" fontId="6" fillId="0" borderId="45" xfId="7" applyFont="1" applyBorder="1" applyAlignment="1">
      <alignment vertical="center"/>
    </xf>
    <xf numFmtId="0" fontId="6" fillId="0" borderId="45" xfId="7" applyFont="1" applyBorder="1" applyAlignment="1">
      <alignment vertical="center" wrapText="1"/>
    </xf>
    <xf numFmtId="0" fontId="6" fillId="0" borderId="43" xfId="7" applyFont="1" applyBorder="1" applyAlignment="1">
      <alignment vertical="center"/>
    </xf>
    <xf numFmtId="0" fontId="6" fillId="0" borderId="25" xfId="12" applyFont="1" applyBorder="1" applyAlignment="1">
      <alignment vertical="center" wrapText="1"/>
    </xf>
    <xf numFmtId="166" fontId="6" fillId="0" borderId="25" xfId="12" applyNumberFormat="1" applyFont="1" applyBorder="1" applyAlignment="1">
      <alignment vertical="center"/>
    </xf>
    <xf numFmtId="10" fontId="6" fillId="0" borderId="75" xfId="26" applyNumberFormat="1" applyFont="1" applyFill="1" applyBorder="1" applyAlignment="1">
      <alignment vertical="center"/>
    </xf>
    <xf numFmtId="180" fontId="6" fillId="0" borderId="25" xfId="1" applyNumberFormat="1" applyFont="1" applyBorder="1" applyAlignment="1">
      <alignment horizontal="right" vertical="center"/>
    </xf>
    <xf numFmtId="43" fontId="172" fillId="0" borderId="0" xfId="1" applyFont="1"/>
    <xf numFmtId="0" fontId="9" fillId="3" borderId="65" xfId="20" applyFont="1" applyFill="1" applyBorder="1" applyAlignment="1">
      <alignment horizontal="center" vertical="center" wrapText="1"/>
    </xf>
    <xf numFmtId="0" fontId="9" fillId="4" borderId="40" xfId="12" applyFont="1" applyFill="1" applyBorder="1" applyAlignment="1">
      <alignment horizontal="center" vertical="center"/>
    </xf>
    <xf numFmtId="0" fontId="9" fillId="3" borderId="123" xfId="20" applyFont="1" applyFill="1" applyBorder="1" applyAlignment="1">
      <alignment horizontal="center" vertical="center" wrapText="1"/>
    </xf>
    <xf numFmtId="0" fontId="9" fillId="4" borderId="63" xfId="12" applyFont="1" applyFill="1" applyBorder="1" applyAlignment="1">
      <alignment horizontal="center" vertical="center"/>
    </xf>
    <xf numFmtId="0" fontId="6" fillId="0" borderId="74" xfId="2" applyFont="1" applyBorder="1" applyAlignment="1">
      <alignment horizontal="center"/>
    </xf>
    <xf numFmtId="0" fontId="6" fillId="0" borderId="74" xfId="7" applyFont="1" applyBorder="1"/>
    <xf numFmtId="164" fontId="6" fillId="0" borderId="74" xfId="2" applyNumberFormat="1" applyFont="1" applyBorder="1"/>
    <xf numFmtId="165" fontId="6" fillId="0" borderId="74" xfId="1" applyNumberFormat="1" applyFont="1" applyFill="1" applyBorder="1" applyAlignment="1"/>
    <xf numFmtId="0" fontId="9" fillId="4" borderId="63" xfId="12" applyFont="1" applyFill="1" applyBorder="1" applyAlignment="1">
      <alignment horizontal="center"/>
    </xf>
    <xf numFmtId="0" fontId="9" fillId="4" borderId="64" xfId="12" applyFont="1" applyFill="1" applyBorder="1" applyAlignment="1">
      <alignment horizontal="center" vertical="center"/>
    </xf>
    <xf numFmtId="0" fontId="9" fillId="4" borderId="65" xfId="12" applyFont="1" applyFill="1" applyBorder="1" applyAlignment="1">
      <alignment horizontal="center" vertical="center"/>
    </xf>
    <xf numFmtId="164" fontId="6" fillId="0" borderId="13" xfId="12" applyNumberFormat="1" applyFont="1" applyBorder="1" applyAlignment="1">
      <alignment horizontal="right" vertical="center"/>
    </xf>
    <xf numFmtId="0" fontId="7" fillId="0" borderId="75" xfId="0" applyFont="1" applyBorder="1" applyAlignment="1">
      <alignment horizontal="center" vertical="center"/>
    </xf>
    <xf numFmtId="164" fontId="7" fillId="0" borderId="43" xfId="0" applyNumberFormat="1" applyFont="1" applyBorder="1" applyAlignment="1">
      <alignment vertical="center"/>
    </xf>
    <xf numFmtId="164" fontId="7" fillId="0" borderId="220" xfId="0" applyNumberFormat="1" applyFont="1" applyBorder="1" applyAlignment="1">
      <alignment vertical="center"/>
    </xf>
    <xf numFmtId="165" fontId="6" fillId="0" borderId="43" xfId="1" applyNumberFormat="1" applyFont="1" applyBorder="1" applyAlignment="1">
      <alignment horizontal="left" vertical="center"/>
    </xf>
    <xf numFmtId="0" fontId="9" fillId="0" borderId="31" xfId="12" applyFont="1" applyBorder="1" applyAlignment="1">
      <alignment vertical="center"/>
    </xf>
    <xf numFmtId="0" fontId="6" fillId="0" borderId="71" xfId="7" applyFont="1" applyBorder="1" applyAlignment="1">
      <alignment horizontal="left" vertical="center"/>
    </xf>
    <xf numFmtId="0" fontId="6" fillId="0" borderId="333" xfId="7" applyFont="1" applyBorder="1" applyAlignment="1">
      <alignment horizontal="left" vertical="center"/>
    </xf>
    <xf numFmtId="165" fontId="165" fillId="0" borderId="0" xfId="1" applyNumberFormat="1" applyFont="1" applyFill="1"/>
    <xf numFmtId="10" fontId="5" fillId="0" borderId="0" xfId="26" applyNumberFormat="1" applyFont="1"/>
    <xf numFmtId="3" fontId="5" fillId="0" borderId="0" xfId="19" applyNumberFormat="1" applyFont="1"/>
    <xf numFmtId="0" fontId="6" fillId="0" borderId="0" xfId="0" applyFont="1" applyAlignment="1">
      <alignment vertical="top" wrapText="1"/>
    </xf>
    <xf numFmtId="0" fontId="6" fillId="0" borderId="23" xfId="2980" applyFont="1" applyBorder="1" applyAlignment="1">
      <alignment vertical="center" wrapText="1"/>
    </xf>
    <xf numFmtId="0" fontId="6" fillId="0" borderId="23" xfId="2980" applyFont="1" applyBorder="1" applyAlignment="1">
      <alignment horizontal="left" vertical="center" indent="1"/>
    </xf>
    <xf numFmtId="0" fontId="6" fillId="0" borderId="23" xfId="2" applyFont="1" applyBorder="1" applyAlignment="1">
      <alignment horizontal="left" vertical="center" indent="1"/>
    </xf>
    <xf numFmtId="0" fontId="38" fillId="0" borderId="0" xfId="2" applyFont="1" applyAlignment="1">
      <alignment horizontal="center" vertical="center"/>
    </xf>
    <xf numFmtId="37" fontId="0" fillId="0" borderId="0" xfId="0" applyNumberFormat="1"/>
    <xf numFmtId="17" fontId="9" fillId="0" borderId="0" xfId="2" applyNumberFormat="1" applyFont="1" applyAlignment="1">
      <alignment horizontal="center" vertical="center" wrapText="1"/>
    </xf>
    <xf numFmtId="0" fontId="9" fillId="0" borderId="0" xfId="2" applyFont="1" applyAlignment="1">
      <alignment horizontal="center" vertical="center" wrapText="1"/>
    </xf>
    <xf numFmtId="0" fontId="9" fillId="0" borderId="0" xfId="2" quotePrefix="1" applyFont="1" applyAlignment="1">
      <alignment horizontal="center" vertical="center" wrapText="1"/>
    </xf>
    <xf numFmtId="0" fontId="40" fillId="0" borderId="0" xfId="2" applyFont="1" applyAlignment="1">
      <alignment vertical="center"/>
    </xf>
    <xf numFmtId="180" fontId="40" fillId="0" borderId="0" xfId="1" applyNumberFormat="1" applyFont="1" applyFill="1" applyBorder="1" applyAlignment="1">
      <alignment vertical="center"/>
    </xf>
    <xf numFmtId="180" fontId="158" fillId="0" borderId="0" xfId="1" applyNumberFormat="1" applyFont="1" applyFill="1" applyBorder="1" applyAlignment="1">
      <alignment vertical="center"/>
    </xf>
    <xf numFmtId="180" fontId="163" fillId="0" borderId="0" xfId="1" applyNumberFormat="1" applyFont="1" applyFill="1" applyBorder="1" applyAlignment="1">
      <alignment vertical="center"/>
    </xf>
    <xf numFmtId="43" fontId="40" fillId="0" borderId="0" xfId="1" applyFont="1" applyFill="1" applyBorder="1" applyAlignment="1">
      <alignment vertical="center"/>
    </xf>
    <xf numFmtId="164" fontId="125" fillId="0" borderId="0" xfId="2" applyNumberFormat="1" applyFont="1" applyAlignment="1">
      <alignment horizontal="right" vertical="center"/>
    </xf>
    <xf numFmtId="165" fontId="158" fillId="0" borderId="0" xfId="1" applyNumberFormat="1" applyFont="1" applyFill="1" applyBorder="1" applyAlignment="1">
      <alignment horizontal="left" vertical="center"/>
    </xf>
    <xf numFmtId="180" fontId="162" fillId="0" borderId="0" xfId="1" applyNumberFormat="1" applyFont="1" applyFill="1" applyBorder="1"/>
    <xf numFmtId="165" fontId="20" fillId="0" borderId="0" xfId="1" applyNumberFormat="1" applyFont="1" applyFill="1" applyAlignment="1">
      <alignment vertical="center" wrapText="1"/>
    </xf>
    <xf numFmtId="165" fontId="19" fillId="0" borderId="0" xfId="1" applyNumberFormat="1" applyFont="1" applyFill="1" applyAlignment="1">
      <alignment horizontal="right" wrapText="1"/>
    </xf>
    <xf numFmtId="0" fontId="158" fillId="0" borderId="0" xfId="2" applyFont="1" applyAlignment="1">
      <alignment vertical="center"/>
    </xf>
    <xf numFmtId="180" fontId="163" fillId="0" borderId="0" xfId="1" applyNumberFormat="1" applyFont="1" applyFill="1" applyBorder="1" applyAlignment="1">
      <alignment vertical="top"/>
    </xf>
    <xf numFmtId="180" fontId="151" fillId="0" borderId="0" xfId="1" applyNumberFormat="1" applyFont="1" applyFill="1" applyBorder="1"/>
    <xf numFmtId="165" fontId="158" fillId="0" borderId="0" xfId="1" applyNumberFormat="1" applyFont="1" applyFill="1" applyBorder="1" applyAlignment="1">
      <alignment horizontal="center" vertical="center"/>
    </xf>
    <xf numFmtId="43" fontId="40" fillId="0" borderId="0" xfId="2" applyNumberFormat="1" applyFont="1" applyAlignment="1">
      <alignment vertical="center"/>
    </xf>
    <xf numFmtId="165" fontId="122" fillId="0" borderId="0" xfId="1" applyNumberFormat="1" applyFont="1" applyFill="1" applyBorder="1" applyAlignment="1">
      <alignment horizontal="right" vertical="center"/>
    </xf>
    <xf numFmtId="165" fontId="122" fillId="0" borderId="0" xfId="1" applyNumberFormat="1" applyFont="1" applyFill="1" applyBorder="1" applyAlignment="1">
      <alignment horizontal="center" vertical="center"/>
    </xf>
    <xf numFmtId="165" fontId="40" fillId="0" borderId="0" xfId="2" applyNumberFormat="1" applyFont="1" applyAlignment="1">
      <alignment vertical="center"/>
    </xf>
    <xf numFmtId="165" fontId="122" fillId="0" borderId="0" xfId="2" applyNumberFormat="1" applyFont="1" applyAlignment="1">
      <alignment vertical="center"/>
    </xf>
    <xf numFmtId="164" fontId="6" fillId="6" borderId="32" xfId="2" applyNumberFormat="1" applyFont="1" applyFill="1" applyBorder="1" applyAlignment="1">
      <alignment horizontal="right" vertical="center"/>
    </xf>
    <xf numFmtId="0" fontId="6" fillId="6" borderId="7" xfId="0" applyFont="1" applyFill="1" applyBorder="1" applyAlignment="1">
      <alignment horizontal="center"/>
    </xf>
    <xf numFmtId="0" fontId="173" fillId="0" borderId="0" xfId="2" applyFont="1" applyAlignment="1">
      <alignment vertical="center"/>
    </xf>
    <xf numFmtId="0" fontId="24" fillId="0" borderId="0" xfId="19" applyFont="1" applyAlignment="1">
      <alignment horizontal="center"/>
    </xf>
    <xf numFmtId="0" fontId="5" fillId="0" borderId="17" xfId="2" applyBorder="1" applyAlignment="1">
      <alignment vertical="center"/>
    </xf>
    <xf numFmtId="0" fontId="5" fillId="0" borderId="52" xfId="2" applyBorder="1" applyAlignment="1">
      <alignment vertical="center"/>
    </xf>
    <xf numFmtId="3" fontId="41" fillId="0" borderId="0" xfId="0" applyNumberFormat="1" applyFont="1"/>
    <xf numFmtId="0" fontId="7" fillId="0" borderId="0" xfId="12" applyFont="1"/>
    <xf numFmtId="0" fontId="6" fillId="0" borderId="0" xfId="12" applyFont="1" applyAlignment="1">
      <alignment horizontal="center" vertical="center"/>
    </xf>
    <xf numFmtId="0" fontId="9" fillId="0" borderId="0" xfId="12" applyFont="1" applyAlignment="1">
      <alignment horizontal="center"/>
    </xf>
    <xf numFmtId="166" fontId="6" fillId="0" borderId="74" xfId="12" applyNumberFormat="1" applyFont="1" applyBorder="1" applyAlignment="1">
      <alignment vertical="center"/>
    </xf>
    <xf numFmtId="166" fontId="6" fillId="0" borderId="75" xfId="12" applyNumberFormat="1" applyFont="1" applyBorder="1" applyAlignment="1">
      <alignment vertical="center"/>
    </xf>
    <xf numFmtId="166" fontId="6" fillId="0" borderId="43" xfId="12" applyNumberFormat="1" applyFont="1" applyBorder="1" applyAlignment="1">
      <alignment vertical="center"/>
    </xf>
    <xf numFmtId="0" fontId="7" fillId="0" borderId="0" xfId="12" applyFont="1" applyAlignment="1">
      <alignment vertical="center"/>
    </xf>
    <xf numFmtId="0" fontId="6" fillId="0" borderId="0" xfId="12" applyFont="1" applyAlignment="1">
      <alignment vertical="center" wrapText="1"/>
    </xf>
    <xf numFmtId="43" fontId="7" fillId="0" borderId="0" xfId="9" applyFont="1" applyFill="1" applyBorder="1"/>
    <xf numFmtId="0" fontId="174" fillId="0" borderId="0" xfId="19211" applyFont="1"/>
    <xf numFmtId="164" fontId="7" fillId="0" borderId="0" xfId="12" applyNumberFormat="1" applyFont="1"/>
    <xf numFmtId="9" fontId="7" fillId="0" borderId="0" xfId="26" applyFont="1" applyFill="1" applyBorder="1"/>
    <xf numFmtId="0" fontId="10" fillId="0" borderId="0" xfId="12" applyFont="1"/>
    <xf numFmtId="0" fontId="6" fillId="123" borderId="0" xfId="12" applyFont="1" applyFill="1"/>
    <xf numFmtId="164" fontId="6" fillId="123" borderId="0" xfId="7" applyNumberFormat="1" applyFont="1" applyFill="1" applyAlignment="1">
      <alignment vertical="center"/>
    </xf>
    <xf numFmtId="164" fontId="6" fillId="0" borderId="0" xfId="7" applyNumberFormat="1" applyFont="1" applyAlignment="1">
      <alignment vertical="center" wrapText="1"/>
    </xf>
    <xf numFmtId="164" fontId="7" fillId="0" borderId="0" xfId="12" applyNumberFormat="1" applyFont="1" applyAlignment="1">
      <alignment vertical="center"/>
    </xf>
    <xf numFmtId="0" fontId="7" fillId="0" borderId="0" xfId="12" applyFont="1" applyAlignment="1">
      <alignment vertical="top" wrapText="1"/>
    </xf>
    <xf numFmtId="0" fontId="24" fillId="0" borderId="0" xfId="7" applyFont="1" applyAlignment="1">
      <alignment horizontal="center"/>
    </xf>
    <xf numFmtId="0" fontId="114" fillId="0" borderId="0" xfId="12" applyFont="1" applyAlignment="1">
      <alignment vertical="center"/>
    </xf>
    <xf numFmtId="43" fontId="24" fillId="0" borderId="0" xfId="7" applyNumberFormat="1" applyFont="1"/>
    <xf numFmtId="0" fontId="7" fillId="6" borderId="0" xfId="12" applyFont="1" applyFill="1" applyAlignment="1">
      <alignment vertical="center"/>
    </xf>
    <xf numFmtId="43" fontId="7" fillId="6" borderId="0" xfId="1" applyFont="1" applyFill="1"/>
    <xf numFmtId="165" fontId="7" fillId="6" borderId="0" xfId="1" applyNumberFormat="1" applyFont="1" applyFill="1"/>
    <xf numFmtId="164" fontId="7" fillId="6" borderId="0" xfId="12" applyNumberFormat="1" applyFont="1" applyFill="1"/>
    <xf numFmtId="0" fontId="7" fillId="6" borderId="0" xfId="12" applyFont="1" applyFill="1" applyAlignment="1">
      <alignment horizontal="left" vertical="top" wrapText="1"/>
    </xf>
    <xf numFmtId="165" fontId="5" fillId="0" borderId="0" xfId="1" applyNumberFormat="1" applyFont="1" applyBorder="1"/>
    <xf numFmtId="43" fontId="5" fillId="0" borderId="0" xfId="7" applyNumberFormat="1"/>
    <xf numFmtId="165" fontId="5" fillId="0" borderId="0" xfId="7" applyNumberFormat="1"/>
    <xf numFmtId="0" fontId="5" fillId="6" borderId="0" xfId="7" applyFill="1"/>
    <xf numFmtId="0" fontId="159" fillId="0" borderId="0" xfId="0" applyFont="1" applyAlignment="1">
      <alignment vertical="center"/>
    </xf>
    <xf numFmtId="0" fontId="9" fillId="4" borderId="143" xfId="2" applyFont="1" applyFill="1" applyBorder="1" applyAlignment="1">
      <alignment horizontal="center" vertical="center"/>
    </xf>
    <xf numFmtId="0" fontId="9" fillId="5" borderId="143" xfId="2" quotePrefix="1" applyFont="1" applyFill="1" applyBorder="1" applyAlignment="1">
      <alignment horizontal="center" vertical="center" wrapText="1"/>
    </xf>
    <xf numFmtId="0" fontId="10" fillId="0" borderId="220" xfId="2" applyFont="1" applyBorder="1" applyAlignment="1">
      <alignment horizontal="left" vertical="center" wrapText="1"/>
    </xf>
    <xf numFmtId="0" fontId="10" fillId="0" borderId="143" xfId="2" applyFont="1" applyBorder="1" applyAlignment="1">
      <alignment horizontal="left" vertical="center" wrapText="1"/>
    </xf>
    <xf numFmtId="0" fontId="8" fillId="0" borderId="220" xfId="2" applyFont="1" applyBorder="1" applyAlignment="1">
      <alignment horizontal="center" vertical="center" wrapText="1"/>
    </xf>
    <xf numFmtId="164" fontId="6" fillId="0" borderId="220" xfId="2981" applyNumberFormat="1" applyFont="1" applyBorder="1" applyAlignment="1">
      <alignment horizontal="right" vertical="center"/>
    </xf>
    <xf numFmtId="0" fontId="9" fillId="3" borderId="220" xfId="7" applyFont="1" applyFill="1" applyBorder="1" applyAlignment="1">
      <alignment horizontal="center" vertical="center" wrapText="1"/>
    </xf>
    <xf numFmtId="0" fontId="6" fillId="0" borderId="143" xfId="7" applyFont="1" applyBorder="1" applyAlignment="1">
      <alignment horizontal="center" vertical="center" wrapText="1"/>
    </xf>
    <xf numFmtId="0" fontId="9" fillId="3" borderId="143" xfId="7" applyFont="1" applyFill="1" applyBorder="1" applyAlignment="1">
      <alignment horizontal="center" vertical="center" wrapText="1"/>
    </xf>
    <xf numFmtId="0" fontId="6" fillId="0" borderId="220" xfId="6" applyFont="1" applyBorder="1" applyAlignment="1">
      <alignment horizontal="center" vertical="center" wrapText="1"/>
    </xf>
    <xf numFmtId="0" fontId="5" fillId="0" borderId="220" xfId="6" applyBorder="1" applyAlignment="1">
      <alignment vertical="center"/>
    </xf>
    <xf numFmtId="0" fontId="6" fillId="0" borderId="220" xfId="2" applyFont="1" applyBorder="1" applyAlignment="1">
      <alignment horizontal="center" vertical="center" wrapText="1"/>
    </xf>
    <xf numFmtId="0" fontId="6" fillId="0" borderId="330" xfId="7" applyFont="1" applyBorder="1" applyAlignment="1">
      <alignment horizontal="left" vertical="center"/>
    </xf>
    <xf numFmtId="0" fontId="6" fillId="0" borderId="332" xfId="7" applyFont="1" applyBorder="1" applyAlignment="1">
      <alignment horizontal="center" vertical="center"/>
    </xf>
    <xf numFmtId="0" fontId="6" fillId="0" borderId="220" xfId="2980" applyFont="1" applyBorder="1" applyAlignment="1">
      <alignment horizontal="center" vertical="center"/>
    </xf>
    <xf numFmtId="164" fontId="6" fillId="0" borderId="220" xfId="2980" applyNumberFormat="1" applyFont="1" applyBorder="1" applyAlignment="1">
      <alignment horizontal="center" vertical="center"/>
    </xf>
    <xf numFmtId="0" fontId="6" fillId="0" borderId="143" xfId="2" applyFont="1" applyBorder="1" applyAlignment="1">
      <alignment vertical="center"/>
    </xf>
    <xf numFmtId="0" fontId="6" fillId="4" borderId="1" xfId="2" applyFont="1" applyFill="1" applyBorder="1" applyAlignment="1">
      <alignment horizontal="center" vertical="center" wrapText="1"/>
    </xf>
    <xf numFmtId="0" fontId="6" fillId="4" borderId="5" xfId="2" applyFont="1" applyFill="1" applyBorder="1" applyAlignment="1">
      <alignment horizontal="center" vertical="center" wrapText="1"/>
    </xf>
    <xf numFmtId="0" fontId="9" fillId="4" borderId="13" xfId="2" applyFont="1" applyFill="1" applyBorder="1" applyAlignment="1">
      <alignment horizontal="center" vertical="center" wrapText="1"/>
    </xf>
    <xf numFmtId="0" fontId="6" fillId="0" borderId="74" xfId="2980" applyFont="1" applyBorder="1" applyAlignment="1">
      <alignment horizontal="center" vertical="center" wrapText="1"/>
    </xf>
    <xf numFmtId="0" fontId="175" fillId="0" borderId="0" xfId="0" applyFont="1"/>
    <xf numFmtId="165" fontId="6" fillId="6" borderId="44" xfId="1" applyNumberFormat="1" applyFont="1" applyFill="1" applyBorder="1" applyAlignment="1">
      <alignment horizontal="right" vertical="center"/>
    </xf>
    <xf numFmtId="37" fontId="6" fillId="0" borderId="0" xfId="2" applyNumberFormat="1" applyFont="1" applyAlignment="1">
      <alignment horizontal="left" vertical="center" wrapText="1"/>
    </xf>
    <xf numFmtId="0" fontId="6" fillId="3" borderId="220" xfId="2" applyFont="1" applyFill="1" applyBorder="1" applyAlignment="1">
      <alignment horizontal="center" vertical="center" wrapText="1"/>
    </xf>
    <xf numFmtId="0" fontId="6" fillId="0" borderId="74" xfId="0" applyFont="1" applyBorder="1" applyAlignment="1">
      <alignment horizontal="center" wrapText="1"/>
    </xf>
    <xf numFmtId="0" fontId="32" fillId="0" borderId="0" xfId="2" applyFont="1" applyAlignment="1">
      <alignment horizontal="center" vertical="top"/>
    </xf>
    <xf numFmtId="0" fontId="32" fillId="0" borderId="25" xfId="2" applyFont="1" applyBorder="1" applyAlignment="1">
      <alignment horizontal="center" vertical="center" wrapText="1"/>
    </xf>
    <xf numFmtId="0" fontId="152" fillId="0" borderId="0" xfId="2" applyFont="1" applyAlignment="1">
      <alignment vertical="center"/>
    </xf>
    <xf numFmtId="0" fontId="163" fillId="0" borderId="0" xfId="0" applyFont="1"/>
    <xf numFmtId="164" fontId="40" fillId="0" borderId="0" xfId="0" applyNumberFormat="1" applyFont="1"/>
    <xf numFmtId="174" fontId="155" fillId="0" borderId="0" xfId="0" applyNumberFormat="1" applyFont="1"/>
    <xf numFmtId="0" fontId="23" fillId="0" borderId="0" xfId="2" applyFont="1" applyAlignment="1">
      <alignment vertical="top"/>
    </xf>
    <xf numFmtId="0" fontId="25" fillId="0" borderId="0" xfId="2" applyFont="1" applyAlignment="1">
      <alignment vertical="top"/>
    </xf>
    <xf numFmtId="171" fontId="6" fillId="0" borderId="43" xfId="1" applyNumberFormat="1" applyFont="1" applyFill="1" applyBorder="1" applyAlignment="1">
      <alignment horizontal="right" vertical="center"/>
    </xf>
    <xf numFmtId="171" fontId="6" fillId="0" borderId="36" xfId="1" applyNumberFormat="1" applyFont="1" applyFill="1" applyBorder="1" applyAlignment="1">
      <alignment horizontal="right" vertical="center"/>
    </xf>
    <xf numFmtId="171" fontId="6" fillId="0" borderId="44" xfId="1" applyNumberFormat="1" applyFont="1" applyFill="1" applyBorder="1" applyAlignment="1">
      <alignment horizontal="right" vertical="center"/>
    </xf>
    <xf numFmtId="165" fontId="6" fillId="0" borderId="14" xfId="1" applyNumberFormat="1" applyFont="1" applyFill="1" applyBorder="1" applyAlignment="1">
      <alignment horizontal="right" vertical="center"/>
    </xf>
    <xf numFmtId="165" fontId="6" fillId="0" borderId="36" xfId="1" applyNumberFormat="1" applyFont="1" applyFill="1" applyBorder="1" applyAlignment="1">
      <alignment horizontal="right" vertical="center"/>
    </xf>
    <xf numFmtId="0" fontId="9" fillId="5" borderId="41" xfId="2" applyFont="1" applyFill="1" applyBorder="1" applyAlignment="1">
      <alignment horizontal="center" wrapText="1"/>
    </xf>
    <xf numFmtId="171" fontId="6" fillId="0" borderId="0" xfId="9" applyNumberFormat="1" applyFont="1" applyFill="1" applyAlignment="1">
      <alignment wrapText="1"/>
    </xf>
    <xf numFmtId="0" fontId="6" fillId="124" borderId="14" xfId="2" applyFont="1" applyFill="1" applyBorder="1" applyAlignment="1">
      <alignment horizontal="center" vertical="center" wrapText="1"/>
    </xf>
    <xf numFmtId="0" fontId="6" fillId="124" borderId="18" xfId="2" applyFont="1" applyFill="1" applyBorder="1" applyAlignment="1">
      <alignment horizontal="center" vertical="center" wrapText="1"/>
    </xf>
    <xf numFmtId="164" fontId="6" fillId="124" borderId="14" xfId="2" applyNumberFormat="1" applyFont="1" applyFill="1" applyBorder="1" applyAlignment="1">
      <alignment horizontal="center" vertical="center"/>
    </xf>
    <xf numFmtId="164" fontId="6" fillId="124" borderId="35" xfId="2" applyNumberFormat="1" applyFont="1" applyFill="1" applyBorder="1" applyAlignment="1">
      <alignment horizontal="center" vertical="center"/>
    </xf>
    <xf numFmtId="164" fontId="6" fillId="124" borderId="22" xfId="2" applyNumberFormat="1" applyFont="1" applyFill="1" applyBorder="1" applyAlignment="1">
      <alignment horizontal="right" vertical="center"/>
    </xf>
    <xf numFmtId="164" fontId="6" fillId="124" borderId="26" xfId="2" applyNumberFormat="1" applyFont="1" applyFill="1" applyBorder="1" applyAlignment="1">
      <alignment horizontal="right" vertical="center"/>
    </xf>
    <xf numFmtId="0" fontId="6" fillId="124" borderId="22" xfId="2" applyFont="1" applyFill="1" applyBorder="1" applyAlignment="1">
      <alignment vertical="center"/>
    </xf>
    <xf numFmtId="0" fontId="6" fillId="124" borderId="26" xfId="2" applyFont="1" applyFill="1" applyBorder="1" applyAlignment="1">
      <alignment vertical="center"/>
    </xf>
    <xf numFmtId="164" fontId="6" fillId="124" borderId="19" xfId="2" applyNumberFormat="1" applyFont="1" applyFill="1" applyBorder="1" applyAlignment="1">
      <alignment horizontal="right" vertical="center"/>
    </xf>
    <xf numFmtId="164" fontId="6" fillId="124" borderId="55" xfId="2" applyNumberFormat="1" applyFont="1" applyFill="1" applyBorder="1" applyAlignment="1">
      <alignment horizontal="right" vertical="center"/>
    </xf>
    <xf numFmtId="164" fontId="6" fillId="124" borderId="28" xfId="2" applyNumberFormat="1" applyFont="1" applyFill="1" applyBorder="1" applyAlignment="1">
      <alignment horizontal="right" vertical="center"/>
    </xf>
    <xf numFmtId="164" fontId="6" fillId="124" borderId="41" xfId="2" applyNumberFormat="1" applyFont="1" applyFill="1" applyBorder="1" applyAlignment="1">
      <alignment horizontal="right" vertical="center"/>
    </xf>
    <xf numFmtId="164" fontId="6" fillId="124" borderId="22" xfId="2" applyNumberFormat="1" applyFont="1" applyFill="1" applyBorder="1" applyAlignment="1">
      <alignment vertical="center"/>
    </xf>
    <xf numFmtId="164" fontId="6" fillId="124" borderId="26" xfId="2" applyNumberFormat="1" applyFont="1" applyFill="1" applyBorder="1" applyAlignment="1">
      <alignment vertical="center"/>
    </xf>
    <xf numFmtId="164" fontId="6" fillId="124" borderId="6" xfId="2" applyNumberFormat="1" applyFont="1" applyFill="1" applyBorder="1" applyAlignment="1">
      <alignment horizontal="right" vertical="center"/>
    </xf>
    <xf numFmtId="164" fontId="6" fillId="124" borderId="8" xfId="2" applyNumberFormat="1" applyFont="1" applyFill="1" applyBorder="1" applyAlignment="1">
      <alignment horizontal="right" vertical="center"/>
    </xf>
    <xf numFmtId="164" fontId="6" fillId="124" borderId="30" xfId="2" applyNumberFormat="1" applyFont="1" applyFill="1" applyBorder="1" applyAlignment="1">
      <alignment horizontal="right" vertical="center"/>
    </xf>
    <xf numFmtId="164" fontId="6" fillId="124" borderId="14" xfId="2" applyNumberFormat="1" applyFont="1" applyFill="1" applyBorder="1" applyAlignment="1">
      <alignment horizontal="right" vertical="center"/>
    </xf>
    <xf numFmtId="164" fontId="6" fillId="124" borderId="35" xfId="2" applyNumberFormat="1" applyFont="1" applyFill="1" applyBorder="1" applyAlignment="1">
      <alignment horizontal="right" vertical="center"/>
    </xf>
    <xf numFmtId="165" fontId="6" fillId="124" borderId="9" xfId="2" applyNumberFormat="1" applyFont="1" applyFill="1" applyBorder="1"/>
    <xf numFmtId="165" fontId="6" fillId="124" borderId="13" xfId="2" applyNumberFormat="1" applyFont="1" applyFill="1" applyBorder="1"/>
    <xf numFmtId="165" fontId="6" fillId="0" borderId="31" xfId="14" applyNumberFormat="1" applyFont="1" applyFill="1" applyBorder="1" applyAlignment="1">
      <alignment horizontal="center" vertical="center" wrapText="1"/>
    </xf>
    <xf numFmtId="164" fontId="6" fillId="0" borderId="31" xfId="2" applyNumberFormat="1" applyFont="1" applyBorder="1" applyAlignment="1">
      <alignment vertical="center"/>
    </xf>
    <xf numFmtId="164" fontId="6" fillId="0" borderId="32" xfId="2" applyNumberFormat="1" applyFont="1" applyBorder="1" applyAlignment="1">
      <alignment vertical="center"/>
    </xf>
    <xf numFmtId="164" fontId="6" fillId="0" borderId="72" xfId="2980" applyNumberFormat="1" applyFont="1" applyBorder="1" applyAlignment="1">
      <alignment horizontal="center" vertical="center" wrapText="1"/>
    </xf>
    <xf numFmtId="0" fontId="7" fillId="0" borderId="143" xfId="0" applyFont="1" applyBorder="1"/>
    <xf numFmtId="164" fontId="6" fillId="124" borderId="30" xfId="2" applyNumberFormat="1" applyFont="1" applyFill="1" applyBorder="1" applyAlignment="1">
      <alignment vertical="center"/>
    </xf>
    <xf numFmtId="164" fontId="6" fillId="124" borderId="27" xfId="2" applyNumberFormat="1" applyFont="1" applyFill="1" applyBorder="1" applyAlignment="1">
      <alignment vertical="center"/>
    </xf>
    <xf numFmtId="164" fontId="6" fillId="124" borderId="9" xfId="2" applyNumberFormat="1" applyFont="1" applyFill="1" applyBorder="1" applyAlignment="1">
      <alignment horizontal="right" vertical="center"/>
    </xf>
    <xf numFmtId="164" fontId="6" fillId="124" borderId="1" xfId="2" applyNumberFormat="1" applyFont="1" applyFill="1" applyBorder="1" applyAlignment="1">
      <alignment horizontal="center" vertical="center"/>
    </xf>
    <xf numFmtId="164" fontId="6" fillId="124" borderId="40" xfId="2" applyNumberFormat="1" applyFont="1" applyFill="1" applyBorder="1" applyAlignment="1">
      <alignment horizontal="center" vertical="center"/>
    </xf>
    <xf numFmtId="164" fontId="6" fillId="124" borderId="46" xfId="2" applyNumberFormat="1" applyFont="1" applyFill="1" applyBorder="1" applyAlignment="1">
      <alignment horizontal="right" vertical="center"/>
    </xf>
    <xf numFmtId="164" fontId="6" fillId="124" borderId="48" xfId="2" applyNumberFormat="1" applyFont="1" applyFill="1" applyBorder="1" applyAlignment="1">
      <alignment horizontal="right" vertical="center"/>
    </xf>
    <xf numFmtId="164" fontId="6" fillId="124" borderId="123" xfId="2" applyNumberFormat="1" applyFont="1" applyFill="1" applyBorder="1" applyAlignment="1">
      <alignment horizontal="right" vertical="center"/>
    </xf>
    <xf numFmtId="164" fontId="6" fillId="124" borderId="43" xfId="2" applyNumberFormat="1" applyFont="1" applyFill="1" applyBorder="1" applyAlignment="1">
      <alignment horizontal="right" vertical="center"/>
    </xf>
    <xf numFmtId="164" fontId="6" fillId="124" borderId="74" xfId="2" applyNumberFormat="1" applyFont="1" applyFill="1" applyBorder="1" applyAlignment="1">
      <alignment horizontal="right" vertical="center"/>
    </xf>
    <xf numFmtId="164" fontId="6" fillId="124" borderId="36" xfId="2" applyNumberFormat="1" applyFont="1" applyFill="1" applyBorder="1" applyAlignment="1">
      <alignment horizontal="right" vertical="center"/>
    </xf>
    <xf numFmtId="164" fontId="6" fillId="124" borderId="72" xfId="2" applyNumberFormat="1" applyFont="1" applyFill="1" applyBorder="1" applyAlignment="1">
      <alignment horizontal="right" vertical="center"/>
    </xf>
    <xf numFmtId="164" fontId="6" fillId="124" borderId="332" xfId="2" applyNumberFormat="1" applyFont="1" applyFill="1" applyBorder="1" applyAlignment="1">
      <alignment horizontal="center" vertical="center"/>
    </xf>
    <xf numFmtId="164" fontId="6" fillId="124" borderId="338" xfId="2" applyNumberFormat="1" applyFont="1" applyFill="1" applyBorder="1" applyAlignment="1">
      <alignment horizontal="center" vertical="center"/>
    </xf>
    <xf numFmtId="0" fontId="6" fillId="5" borderId="220" xfId="2" applyFont="1" applyFill="1" applyBorder="1" applyAlignment="1">
      <alignment horizontal="center" vertical="center" wrapText="1"/>
    </xf>
    <xf numFmtId="0" fontId="146" fillId="0" borderId="0" xfId="0" applyFont="1" applyAlignment="1">
      <alignment vertical="center"/>
    </xf>
    <xf numFmtId="164" fontId="6" fillId="0" borderId="44" xfId="2980" applyNumberFormat="1" applyFont="1" applyBorder="1" applyAlignment="1">
      <alignment horizontal="right" vertical="center"/>
    </xf>
    <xf numFmtId="164" fontId="6" fillId="0" borderId="48" xfId="2980" applyNumberFormat="1" applyFont="1" applyBorder="1" applyAlignment="1">
      <alignment horizontal="right" vertical="center"/>
    </xf>
    <xf numFmtId="164" fontId="6" fillId="0" borderId="32" xfId="11" applyNumberFormat="1" applyFont="1" applyFill="1" applyBorder="1" applyAlignment="1">
      <alignment horizontal="right" vertical="center"/>
    </xf>
    <xf numFmtId="10" fontId="6" fillId="124" borderId="19" xfId="26" applyNumberFormat="1" applyFont="1" applyFill="1" applyBorder="1" applyAlignment="1">
      <alignment horizontal="right" vertical="center"/>
    </xf>
    <xf numFmtId="10" fontId="6" fillId="124" borderId="46" xfId="26" applyNumberFormat="1" applyFont="1" applyFill="1" applyBorder="1" applyAlignment="1">
      <alignment horizontal="right" vertical="center"/>
    </xf>
    <xf numFmtId="165" fontId="6" fillId="0" borderId="33" xfId="1" applyNumberFormat="1" applyFont="1" applyBorder="1" applyAlignment="1">
      <alignment horizontal="right" vertical="center"/>
    </xf>
    <xf numFmtId="164" fontId="6" fillId="9" borderId="332" xfId="2980" applyNumberFormat="1" applyFont="1" applyFill="1" applyBorder="1" applyAlignment="1">
      <alignment horizontal="center" vertical="center"/>
    </xf>
    <xf numFmtId="164" fontId="6" fillId="9" borderId="43" xfId="2980" applyNumberFormat="1" applyFont="1" applyFill="1" applyBorder="1" applyAlignment="1">
      <alignment horizontal="right" vertical="center"/>
    </xf>
    <xf numFmtId="10" fontId="6" fillId="9" borderId="75" xfId="11" applyNumberFormat="1" applyFont="1" applyFill="1" applyBorder="1" applyAlignment="1">
      <alignment horizontal="right" vertical="center"/>
    </xf>
    <xf numFmtId="164" fontId="6" fillId="9" borderId="75" xfId="14" applyNumberFormat="1" applyFont="1" applyFill="1" applyBorder="1" applyAlignment="1">
      <alignment horizontal="right" vertical="center"/>
    </xf>
    <xf numFmtId="0" fontId="6" fillId="9" borderId="43" xfId="2" applyFont="1" applyFill="1" applyBorder="1" applyAlignment="1">
      <alignment horizontal="center" vertical="center"/>
    </xf>
    <xf numFmtId="0" fontId="6" fillId="9" borderId="36" xfId="2" applyFont="1" applyFill="1" applyBorder="1" applyAlignment="1">
      <alignment horizontal="center" vertical="center"/>
    </xf>
    <xf numFmtId="165" fontId="6" fillId="9" borderId="43" xfId="2" applyNumberFormat="1" applyFont="1" applyFill="1" applyBorder="1" applyAlignment="1">
      <alignment horizontal="center" vertical="center"/>
    </xf>
    <xf numFmtId="165" fontId="6" fillId="9" borderId="36" xfId="2" applyNumberFormat="1" applyFont="1" applyFill="1" applyBorder="1" applyAlignment="1">
      <alignment horizontal="center" vertical="center"/>
    </xf>
    <xf numFmtId="164" fontId="6" fillId="9" borderId="25" xfId="2" applyNumberFormat="1" applyFont="1" applyFill="1" applyBorder="1" applyAlignment="1">
      <alignment vertical="center"/>
    </xf>
    <xf numFmtId="164" fontId="6" fillId="9" borderId="24" xfId="2" applyNumberFormat="1" applyFont="1" applyFill="1" applyBorder="1" applyAlignment="1">
      <alignment vertical="center"/>
    </xf>
    <xf numFmtId="164" fontId="6" fillId="9" borderId="75" xfId="2" applyNumberFormat="1" applyFont="1" applyFill="1" applyBorder="1" applyAlignment="1">
      <alignment vertical="center"/>
    </xf>
    <xf numFmtId="164" fontId="6" fillId="9" borderId="77" xfId="2" applyNumberFormat="1" applyFont="1" applyFill="1" applyBorder="1" applyAlignment="1">
      <alignment vertical="center"/>
    </xf>
    <xf numFmtId="164" fontId="6" fillId="9" borderId="43" xfId="2" applyNumberFormat="1" applyFont="1" applyFill="1" applyBorder="1" applyAlignment="1">
      <alignment vertical="center"/>
    </xf>
    <xf numFmtId="164" fontId="6" fillId="9" borderId="36" xfId="2" applyNumberFormat="1" applyFont="1" applyFill="1" applyBorder="1" applyAlignment="1">
      <alignment vertical="center"/>
    </xf>
    <xf numFmtId="164" fontId="6" fillId="9" borderId="332" xfId="2" applyNumberFormat="1" applyFont="1" applyFill="1" applyBorder="1" applyAlignment="1">
      <alignment vertical="center"/>
    </xf>
    <xf numFmtId="164" fontId="6" fillId="9" borderId="45" xfId="2" applyNumberFormat="1" applyFont="1" applyFill="1" applyBorder="1" applyAlignment="1">
      <alignment vertical="center"/>
    </xf>
    <xf numFmtId="0" fontId="6" fillId="9" borderId="66" xfId="12" applyFont="1" applyFill="1" applyBorder="1" applyAlignment="1">
      <alignment horizontal="center" vertical="center"/>
    </xf>
    <xf numFmtId="0" fontId="6" fillId="9" borderId="44" xfId="12" applyFont="1" applyFill="1" applyBorder="1" applyAlignment="1">
      <alignment horizontal="center" vertical="center"/>
    </xf>
    <xf numFmtId="164" fontId="6" fillId="9" borderId="67" xfId="2" applyNumberFormat="1" applyFont="1" applyFill="1" applyBorder="1" applyAlignment="1">
      <alignment horizontal="center" vertical="center" wrapText="1"/>
    </xf>
    <xf numFmtId="164" fontId="6" fillId="9" borderId="47" xfId="2" applyNumberFormat="1" applyFont="1" applyFill="1" applyBorder="1" applyAlignment="1">
      <alignment horizontal="center" vertical="center" wrapText="1"/>
    </xf>
    <xf numFmtId="164" fontId="6" fillId="9" borderId="67" xfId="1" applyNumberFormat="1" applyFont="1" applyFill="1" applyBorder="1" applyAlignment="1">
      <alignment horizontal="right" vertical="center"/>
    </xf>
    <xf numFmtId="164" fontId="6" fillId="9" borderId="47" xfId="1" applyNumberFormat="1" applyFont="1" applyFill="1" applyBorder="1" applyAlignment="1">
      <alignment horizontal="right" vertical="center"/>
    </xf>
    <xf numFmtId="164" fontId="6" fillId="9" borderId="66" xfId="1" applyNumberFormat="1" applyFont="1" applyFill="1" applyBorder="1" applyAlignment="1">
      <alignment horizontal="right" vertical="center"/>
    </xf>
    <xf numFmtId="164" fontId="6" fillId="9" borderId="44" xfId="1" applyNumberFormat="1" applyFont="1" applyFill="1" applyBorder="1" applyAlignment="1">
      <alignment horizontal="right" vertical="center"/>
    </xf>
    <xf numFmtId="164" fontId="6" fillId="9" borderId="66" xfId="2" applyNumberFormat="1" applyFont="1" applyFill="1" applyBorder="1" applyAlignment="1">
      <alignment horizontal="right" vertical="center"/>
    </xf>
    <xf numFmtId="164" fontId="6" fillId="9" borderId="44" xfId="2" applyNumberFormat="1" applyFont="1" applyFill="1" applyBorder="1" applyAlignment="1">
      <alignment horizontal="right" vertical="center"/>
    </xf>
    <xf numFmtId="164" fontId="9" fillId="9" borderId="67" xfId="2" applyNumberFormat="1" applyFont="1" applyFill="1" applyBorder="1" applyAlignment="1">
      <alignment horizontal="right" vertical="center"/>
    </xf>
    <xf numFmtId="164" fontId="9" fillId="9" borderId="47" xfId="2" applyNumberFormat="1" applyFont="1" applyFill="1" applyBorder="1" applyAlignment="1">
      <alignment horizontal="right" vertical="center"/>
    </xf>
    <xf numFmtId="164" fontId="6" fillId="9" borderId="67" xfId="2" applyNumberFormat="1" applyFont="1" applyFill="1" applyBorder="1" applyAlignment="1">
      <alignment vertical="center"/>
    </xf>
    <xf numFmtId="164" fontId="6" fillId="9" borderId="47" xfId="2" applyNumberFormat="1" applyFont="1" applyFill="1" applyBorder="1" applyAlignment="1">
      <alignment vertical="center"/>
    </xf>
    <xf numFmtId="10" fontId="6" fillId="9" borderId="65" xfId="21" applyNumberFormat="1" applyFont="1" applyFill="1" applyBorder="1" applyAlignment="1">
      <alignment horizontal="right" vertical="center"/>
    </xf>
    <xf numFmtId="10" fontId="6" fillId="9" borderId="123" xfId="21" applyNumberFormat="1" applyFont="1" applyFill="1" applyBorder="1" applyAlignment="1">
      <alignment horizontal="right" vertical="center"/>
    </xf>
    <xf numFmtId="164" fontId="6" fillId="9" borderId="69" xfId="1" applyNumberFormat="1" applyFont="1" applyFill="1" applyBorder="1" applyAlignment="1">
      <alignment horizontal="right" vertical="center"/>
    </xf>
    <xf numFmtId="164" fontId="6" fillId="9" borderId="48" xfId="2" applyNumberFormat="1" applyFont="1" applyFill="1" applyBorder="1" applyAlignment="1">
      <alignment vertical="center"/>
    </xf>
    <xf numFmtId="164" fontId="6" fillId="9" borderId="65" xfId="1" applyNumberFormat="1" applyFont="1" applyFill="1" applyBorder="1" applyAlignment="1">
      <alignment horizontal="right" vertical="center"/>
    </xf>
    <xf numFmtId="164" fontId="6" fillId="9" borderId="123" xfId="1" applyNumberFormat="1" applyFont="1" applyFill="1" applyBorder="1" applyAlignment="1">
      <alignment horizontal="right" vertical="center"/>
    </xf>
    <xf numFmtId="164" fontId="6" fillId="9" borderId="64" xfId="1" applyNumberFormat="1" applyFont="1" applyFill="1" applyBorder="1" applyAlignment="1">
      <alignment horizontal="right" vertical="center"/>
    </xf>
    <xf numFmtId="164" fontId="6" fillId="9" borderId="41" xfId="1" applyNumberFormat="1" applyFont="1" applyFill="1" applyBorder="1" applyAlignment="1">
      <alignment horizontal="right" vertical="center"/>
    </xf>
    <xf numFmtId="164" fontId="6" fillId="9" borderId="85" xfId="1" applyNumberFormat="1" applyFont="1" applyFill="1" applyBorder="1" applyAlignment="1">
      <alignment horizontal="right" vertical="center"/>
    </xf>
    <xf numFmtId="164" fontId="6" fillId="9" borderId="46" xfId="1" applyNumberFormat="1" applyFont="1" applyFill="1" applyBorder="1" applyAlignment="1">
      <alignment horizontal="right" vertical="center"/>
    </xf>
    <xf numFmtId="164" fontId="6" fillId="9" borderId="48" xfId="1" applyNumberFormat="1" applyFont="1" applyFill="1" applyBorder="1" applyAlignment="1">
      <alignment horizontal="right" vertical="center"/>
    </xf>
    <xf numFmtId="196" fontId="6" fillId="9" borderId="69" xfId="21" applyNumberFormat="1" applyFont="1" applyFill="1" applyBorder="1" applyAlignment="1">
      <alignment horizontal="right" vertical="center"/>
    </xf>
    <xf numFmtId="196" fontId="6" fillId="9" borderId="48" xfId="21" applyNumberFormat="1" applyFont="1" applyFill="1" applyBorder="1" applyAlignment="1">
      <alignment horizontal="right" vertical="center"/>
    </xf>
    <xf numFmtId="164" fontId="9" fillId="9" borderId="65" xfId="2" applyNumberFormat="1" applyFont="1" applyFill="1" applyBorder="1" applyAlignment="1">
      <alignment horizontal="right" vertical="center"/>
    </xf>
    <xf numFmtId="164" fontId="9" fillId="9" borderId="123" xfId="2" applyNumberFormat="1" applyFont="1" applyFill="1" applyBorder="1" applyAlignment="1">
      <alignment horizontal="right" vertical="center"/>
    </xf>
    <xf numFmtId="164" fontId="6" fillId="9" borderId="27" xfId="1" applyNumberFormat="1" applyFont="1" applyFill="1" applyBorder="1" applyAlignment="1">
      <alignment horizontal="right" vertical="center"/>
    </xf>
    <xf numFmtId="165" fontId="6" fillId="9" borderId="65" xfId="1" applyNumberFormat="1" applyFont="1" applyFill="1" applyBorder="1" applyAlignment="1">
      <alignment horizontal="right" vertical="center"/>
    </xf>
    <xf numFmtId="165" fontId="6" fillId="9" borderId="123" xfId="1" applyNumberFormat="1" applyFont="1" applyFill="1" applyBorder="1" applyAlignment="1">
      <alignment horizontal="right" vertical="center"/>
    </xf>
    <xf numFmtId="164" fontId="6" fillId="9" borderId="66" xfId="12" applyNumberFormat="1" applyFont="1" applyFill="1" applyBorder="1" applyAlignment="1">
      <alignment horizontal="right" vertical="center"/>
    </xf>
    <xf numFmtId="164" fontId="6" fillId="9" borderId="44" xfId="12" applyNumberFormat="1" applyFont="1" applyFill="1" applyBorder="1" applyAlignment="1">
      <alignment horizontal="right" vertical="center"/>
    </xf>
    <xf numFmtId="164" fontId="6" fillId="9" borderId="67" xfId="12" applyNumberFormat="1" applyFont="1" applyFill="1" applyBorder="1" applyAlignment="1">
      <alignment horizontal="right" vertical="center"/>
    </xf>
    <xf numFmtId="164" fontId="6" fillId="9" borderId="47" xfId="12" applyNumberFormat="1" applyFont="1" applyFill="1" applyBorder="1" applyAlignment="1">
      <alignment horizontal="right" vertical="center"/>
    </xf>
    <xf numFmtId="164" fontId="6" fillId="9" borderId="69" xfId="12" applyNumberFormat="1" applyFont="1" applyFill="1" applyBorder="1" applyAlignment="1">
      <alignment horizontal="right"/>
    </xf>
    <xf numFmtId="164" fontId="6" fillId="9" borderId="69" xfId="12" applyNumberFormat="1" applyFont="1" applyFill="1" applyBorder="1" applyAlignment="1">
      <alignment horizontal="right" vertical="center"/>
    </xf>
    <xf numFmtId="164" fontId="6" fillId="9" borderId="48" xfId="12" applyNumberFormat="1" applyFont="1" applyFill="1" applyBorder="1" applyAlignment="1">
      <alignment horizontal="right" vertical="center"/>
    </xf>
    <xf numFmtId="164" fontId="6" fillId="9" borderId="65" xfId="12" applyNumberFormat="1" applyFont="1" applyFill="1" applyBorder="1" applyAlignment="1">
      <alignment horizontal="right" vertical="center"/>
    </xf>
    <xf numFmtId="164" fontId="6" fillId="9" borderId="123" xfId="12" applyNumberFormat="1" applyFont="1" applyFill="1" applyBorder="1" applyAlignment="1">
      <alignment horizontal="right" vertical="center"/>
    </xf>
    <xf numFmtId="164" fontId="6" fillId="9" borderId="67" xfId="12" applyNumberFormat="1" applyFont="1" applyFill="1" applyBorder="1" applyAlignment="1">
      <alignment horizontal="right"/>
    </xf>
    <xf numFmtId="164" fontId="6" fillId="9" borderId="47" xfId="12" applyNumberFormat="1" applyFont="1" applyFill="1" applyBorder="1" applyAlignment="1">
      <alignment horizontal="right"/>
    </xf>
    <xf numFmtId="164" fontId="6" fillId="9" borderId="66" xfId="12" applyNumberFormat="1" applyFont="1" applyFill="1" applyBorder="1" applyAlignment="1">
      <alignment horizontal="right"/>
    </xf>
    <xf numFmtId="164" fontId="6" fillId="9" borderId="44" xfId="12" applyNumberFormat="1" applyFont="1" applyFill="1" applyBorder="1" applyAlignment="1">
      <alignment horizontal="right"/>
    </xf>
    <xf numFmtId="164" fontId="6" fillId="9" borderId="85" xfId="12" applyNumberFormat="1" applyFont="1" applyFill="1" applyBorder="1" applyAlignment="1">
      <alignment horizontal="right" vertical="center"/>
    </xf>
    <xf numFmtId="164" fontId="6" fillId="9" borderId="46" xfId="12" applyNumberFormat="1" applyFont="1" applyFill="1" applyBorder="1" applyAlignment="1">
      <alignment horizontal="right" vertical="center"/>
    </xf>
    <xf numFmtId="164" fontId="6" fillId="9" borderId="48" xfId="12" applyNumberFormat="1" applyFont="1" applyFill="1" applyBorder="1" applyAlignment="1">
      <alignment horizontal="right"/>
    </xf>
    <xf numFmtId="0" fontId="6" fillId="9" borderId="332" xfId="0" applyFont="1" applyFill="1" applyBorder="1" applyAlignment="1">
      <alignment horizontal="center" vertical="center"/>
    </xf>
    <xf numFmtId="164" fontId="6" fillId="9" borderId="43" xfId="0" applyNumberFormat="1" applyFont="1" applyFill="1" applyBorder="1" applyAlignment="1">
      <alignment vertical="center"/>
    </xf>
    <xf numFmtId="164" fontId="6" fillId="9" borderId="220" xfId="0" applyNumberFormat="1" applyFont="1" applyFill="1" applyBorder="1" applyAlignment="1">
      <alignment vertical="center"/>
    </xf>
    <xf numFmtId="164" fontId="6" fillId="9" borderId="75" xfId="0" applyNumberFormat="1" applyFont="1" applyFill="1" applyBorder="1" applyAlignment="1">
      <alignment vertical="center"/>
    </xf>
    <xf numFmtId="164" fontId="6" fillId="9" borderId="74" xfId="0" applyNumberFormat="1" applyFont="1" applyFill="1" applyBorder="1" applyAlignment="1">
      <alignment vertical="center"/>
    </xf>
    <xf numFmtId="164" fontId="6" fillId="9" borderId="25" xfId="0" applyNumberFormat="1" applyFont="1" applyFill="1" applyBorder="1" applyAlignment="1">
      <alignment vertical="center"/>
    </xf>
    <xf numFmtId="165" fontId="6" fillId="9" borderId="25" xfId="1" applyNumberFormat="1" applyFont="1" applyFill="1" applyBorder="1" applyAlignment="1">
      <alignment vertical="center"/>
    </xf>
    <xf numFmtId="166" fontId="6" fillId="9" borderId="25" xfId="12" applyNumberFormat="1" applyFont="1" applyFill="1" applyBorder="1" applyAlignment="1">
      <alignment vertical="center"/>
    </xf>
    <xf numFmtId="166" fontId="6" fillId="9" borderId="75" xfId="12" applyNumberFormat="1" applyFont="1" applyFill="1" applyBorder="1" applyAlignment="1">
      <alignment vertical="center"/>
    </xf>
    <xf numFmtId="166" fontId="6" fillId="9" borderId="43" xfId="12" applyNumberFormat="1" applyFont="1" applyFill="1" applyBorder="1" applyAlignment="1">
      <alignment vertical="center"/>
    </xf>
    <xf numFmtId="0" fontId="6" fillId="9" borderId="35" xfId="12" applyFont="1" applyFill="1" applyBorder="1" applyAlignment="1">
      <alignment horizontal="center" vertical="center"/>
    </xf>
    <xf numFmtId="164" fontId="6" fillId="9" borderId="66" xfId="12" applyNumberFormat="1" applyFont="1" applyFill="1" applyBorder="1" applyAlignment="1">
      <alignment horizontal="center" vertical="center"/>
    </xf>
    <xf numFmtId="164" fontId="6" fillId="9" borderId="35" xfId="12" applyNumberFormat="1" applyFont="1" applyFill="1" applyBorder="1" applyAlignment="1">
      <alignment horizontal="center" vertical="center"/>
    </xf>
    <xf numFmtId="164" fontId="6" fillId="9" borderId="35" xfId="12" applyNumberFormat="1" applyFont="1" applyFill="1" applyBorder="1" applyAlignment="1">
      <alignment horizontal="right" vertical="center"/>
    </xf>
    <xf numFmtId="164" fontId="6" fillId="9" borderId="26" xfId="12" applyNumberFormat="1" applyFont="1" applyFill="1" applyBorder="1" applyAlignment="1">
      <alignment horizontal="right" vertical="center"/>
    </xf>
    <xf numFmtId="164" fontId="6" fillId="9" borderId="27" xfId="12" applyNumberFormat="1" applyFont="1" applyFill="1" applyBorder="1" applyAlignment="1">
      <alignment horizontal="right" vertical="center"/>
    </xf>
    <xf numFmtId="164" fontId="6" fillId="9" borderId="35" xfId="12" applyNumberFormat="1" applyFont="1" applyFill="1" applyBorder="1" applyAlignment="1">
      <alignment horizontal="right"/>
    </xf>
    <xf numFmtId="164" fontId="6" fillId="9" borderId="26" xfId="12" applyNumberFormat="1" applyFont="1" applyFill="1" applyBorder="1" applyAlignment="1">
      <alignment horizontal="right"/>
    </xf>
    <xf numFmtId="164" fontId="6" fillId="9" borderId="13" xfId="12" applyNumberFormat="1" applyFont="1" applyFill="1" applyBorder="1" applyAlignment="1">
      <alignment horizontal="right" vertical="center"/>
    </xf>
    <xf numFmtId="0" fontId="6" fillId="9" borderId="74" xfId="12" applyFont="1" applyFill="1" applyBorder="1"/>
    <xf numFmtId="165" fontId="6" fillId="9" borderId="25" xfId="1" applyNumberFormat="1" applyFont="1" applyFill="1" applyBorder="1" applyAlignment="1">
      <alignment horizontal="left" vertical="center"/>
    </xf>
    <xf numFmtId="164" fontId="6" fillId="9" borderId="25" xfId="1" applyNumberFormat="1" applyFont="1" applyFill="1" applyBorder="1" applyAlignment="1">
      <alignment horizontal="right" vertical="center"/>
    </xf>
    <xf numFmtId="165" fontId="6" fillId="9" borderId="75" xfId="1" applyNumberFormat="1" applyFont="1" applyFill="1" applyBorder="1" applyAlignment="1">
      <alignment horizontal="left" vertical="center"/>
    </xf>
    <xf numFmtId="10" fontId="6" fillId="9" borderId="75" xfId="26" applyNumberFormat="1" applyFont="1" applyFill="1" applyBorder="1" applyAlignment="1">
      <alignment vertical="center"/>
    </xf>
    <xf numFmtId="166" fontId="6" fillId="9" borderId="74" xfId="12" applyNumberFormat="1" applyFont="1" applyFill="1" applyBorder="1" applyAlignment="1">
      <alignment vertical="center"/>
    </xf>
    <xf numFmtId="164" fontId="6" fillId="9" borderId="43" xfId="0" applyNumberFormat="1" applyFont="1" applyFill="1" applyBorder="1" applyAlignment="1">
      <alignment horizontal="center" vertical="center"/>
    </xf>
    <xf numFmtId="0" fontId="6" fillId="0" borderId="25" xfId="2" applyFont="1" applyBorder="1" applyAlignment="1">
      <alignment horizontal="center"/>
    </xf>
    <xf numFmtId="0" fontId="6" fillId="9" borderId="332" xfId="7" applyFont="1" applyFill="1" applyBorder="1" applyAlignment="1">
      <alignment horizontal="left" vertical="center"/>
    </xf>
    <xf numFmtId="0" fontId="6" fillId="9" borderId="25" xfId="7" applyFont="1" applyFill="1" applyBorder="1" applyAlignment="1">
      <alignment horizontal="left" vertical="center" wrapText="1"/>
    </xf>
    <xf numFmtId="0" fontId="6" fillId="9" borderId="75" xfId="7" applyFont="1" applyFill="1" applyBorder="1" applyAlignment="1">
      <alignment horizontal="left" vertical="center"/>
    </xf>
    <xf numFmtId="43" fontId="177" fillId="0" borderId="0" xfId="1" applyFont="1"/>
    <xf numFmtId="0" fontId="11" fillId="0" borderId="34" xfId="2" applyFont="1" applyBorder="1" applyAlignment="1">
      <alignment vertical="center"/>
    </xf>
    <xf numFmtId="0" fontId="23" fillId="0" borderId="34" xfId="2" applyFont="1" applyBorder="1" applyAlignment="1">
      <alignment vertical="center"/>
    </xf>
    <xf numFmtId="0" fontId="23" fillId="0" borderId="25" xfId="2" applyFont="1" applyBorder="1" applyAlignment="1">
      <alignment horizontal="center" vertical="center"/>
    </xf>
    <xf numFmtId="0" fontId="17" fillId="0" borderId="23" xfId="2" applyFont="1" applyBorder="1" applyAlignment="1">
      <alignment horizontal="left" vertical="center" indent="1"/>
    </xf>
    <xf numFmtId="0" fontId="6" fillId="0" borderId="23" xfId="20" applyFont="1" applyBorder="1" applyAlignment="1">
      <alignment vertical="center"/>
    </xf>
    <xf numFmtId="164" fontId="6" fillId="9" borderId="74" xfId="2" applyNumberFormat="1" applyFont="1" applyFill="1" applyBorder="1"/>
    <xf numFmtId="164" fontId="6" fillId="0" borderId="75" xfId="2" applyNumberFormat="1" applyFont="1" applyBorder="1"/>
    <xf numFmtId="165" fontId="6" fillId="9" borderId="332" xfId="1" applyNumberFormat="1" applyFont="1" applyFill="1" applyBorder="1"/>
    <xf numFmtId="164" fontId="6" fillId="0" borderId="332" xfId="2" applyNumberFormat="1" applyFont="1" applyBorder="1"/>
    <xf numFmtId="164" fontId="6" fillId="9" borderId="25" xfId="2" applyNumberFormat="1" applyFont="1" applyFill="1" applyBorder="1"/>
    <xf numFmtId="165" fontId="6" fillId="9" borderId="25" xfId="1" applyNumberFormat="1" applyFont="1" applyFill="1" applyBorder="1"/>
    <xf numFmtId="164" fontId="6" fillId="0" borderId="25" xfId="2" applyNumberFormat="1" applyFont="1" applyBorder="1"/>
    <xf numFmtId="0" fontId="6" fillId="9" borderId="52" xfId="7" applyFont="1" applyFill="1" applyBorder="1"/>
    <xf numFmtId="0" fontId="6" fillId="9" borderId="70" xfId="7" applyFont="1" applyFill="1" applyBorder="1"/>
    <xf numFmtId="0" fontId="6" fillId="9" borderId="25" xfId="2" applyFont="1" applyFill="1" applyBorder="1" applyAlignment="1">
      <alignment horizontal="center"/>
    </xf>
    <xf numFmtId="0" fontId="6" fillId="9" borderId="75" xfId="2" applyFont="1" applyFill="1" applyBorder="1" applyAlignment="1">
      <alignment horizontal="center"/>
    </xf>
    <xf numFmtId="165" fontId="6" fillId="0" borderId="25" xfId="1" applyNumberFormat="1" applyFont="1" applyFill="1" applyBorder="1" applyAlignment="1"/>
    <xf numFmtId="164" fontId="6" fillId="0" borderId="43" xfId="2" applyNumberFormat="1" applyFont="1" applyBorder="1"/>
    <xf numFmtId="165" fontId="6" fillId="9" borderId="75" xfId="1" applyNumberFormat="1" applyFont="1" applyFill="1" applyBorder="1"/>
    <xf numFmtId="165" fontId="6" fillId="9" borderId="25" xfId="1" applyNumberFormat="1" applyFont="1" applyFill="1" applyBorder="1" applyAlignment="1"/>
    <xf numFmtId="165" fontId="6" fillId="9" borderId="75" xfId="1" applyNumberFormat="1" applyFont="1" applyFill="1" applyBorder="1" applyAlignment="1"/>
    <xf numFmtId="0" fontId="6" fillId="0" borderId="78" xfId="20" applyFont="1" applyBorder="1" applyAlignment="1">
      <alignment vertical="center"/>
    </xf>
    <xf numFmtId="164" fontId="6" fillId="0" borderId="75" xfId="2" applyNumberFormat="1" applyFont="1" applyBorder="1" applyAlignment="1">
      <alignment horizontal="right"/>
    </xf>
    <xf numFmtId="165" fontId="6" fillId="0" borderId="332" xfId="1" applyNumberFormat="1" applyFont="1" applyFill="1" applyBorder="1" applyAlignment="1"/>
    <xf numFmtId="165" fontId="6" fillId="0" borderId="75" xfId="1" applyNumberFormat="1" applyFont="1" applyFill="1" applyBorder="1" applyAlignment="1"/>
    <xf numFmtId="0" fontId="6" fillId="0" borderId="333" xfId="20" applyFont="1" applyBorder="1" applyAlignment="1">
      <alignment vertical="center"/>
    </xf>
    <xf numFmtId="0" fontId="6" fillId="0" borderId="78" xfId="7" applyFont="1" applyBorder="1"/>
    <xf numFmtId="165" fontId="6" fillId="9" borderId="43" xfId="1" applyNumberFormat="1" applyFont="1" applyFill="1" applyBorder="1"/>
    <xf numFmtId="165" fontId="6" fillId="9" borderId="43" xfId="1" applyNumberFormat="1" applyFont="1" applyFill="1" applyBorder="1" applyAlignment="1"/>
    <xf numFmtId="0" fontId="6" fillId="0" borderId="333" xfId="7" applyFont="1" applyBorder="1"/>
    <xf numFmtId="164" fontId="6" fillId="9" borderId="43" xfId="2" applyNumberFormat="1" applyFont="1" applyFill="1" applyBorder="1"/>
    <xf numFmtId="165" fontId="6" fillId="9" borderId="332" xfId="1" applyNumberFormat="1" applyFont="1" applyFill="1" applyBorder="1" applyAlignment="1"/>
    <xf numFmtId="0" fontId="6" fillId="9" borderId="20" xfId="7" applyFont="1" applyFill="1" applyBorder="1"/>
    <xf numFmtId="0" fontId="6" fillId="9" borderId="78" xfId="7" applyFont="1" applyFill="1" applyBorder="1"/>
    <xf numFmtId="0" fontId="6" fillId="9" borderId="75" xfId="7" applyFont="1" applyFill="1" applyBorder="1" applyAlignment="1">
      <alignment horizontal="left" vertical="center" wrapText="1"/>
    </xf>
    <xf numFmtId="0" fontId="6" fillId="0" borderId="74" xfId="7" applyFont="1" applyBorder="1" applyAlignment="1">
      <alignment vertical="center" wrapText="1"/>
    </xf>
    <xf numFmtId="165" fontId="7" fillId="0" borderId="0" xfId="1" applyNumberFormat="1" applyFont="1"/>
    <xf numFmtId="0" fontId="9" fillId="0" borderId="25" xfId="585" applyFont="1" applyBorder="1" applyAlignment="1">
      <alignment vertical="center" wrapText="1"/>
    </xf>
    <xf numFmtId="0" fontId="38" fillId="0" borderId="25" xfId="2" applyFont="1" applyBorder="1" applyAlignment="1">
      <alignment horizontal="center" vertical="center" wrapText="1"/>
    </xf>
    <xf numFmtId="0" fontId="6" fillId="0" borderId="25" xfId="7" applyFont="1" applyBorder="1" applyAlignment="1">
      <alignment horizontal="left" vertical="center" wrapText="1"/>
    </xf>
    <xf numFmtId="0" fontId="6" fillId="0" borderId="43" xfId="7" applyFont="1" applyBorder="1" applyAlignment="1">
      <alignment horizontal="left" vertical="center" wrapText="1"/>
    </xf>
    <xf numFmtId="0" fontId="9" fillId="5" borderId="400" xfId="2" applyFont="1" applyFill="1" applyBorder="1" applyAlignment="1">
      <alignment horizontal="center" wrapText="1"/>
    </xf>
    <xf numFmtId="0" fontId="9" fillId="5" borderId="401" xfId="2" applyFont="1" applyFill="1" applyBorder="1" applyAlignment="1">
      <alignment horizontal="center" wrapText="1"/>
    </xf>
    <xf numFmtId="0" fontId="9" fillId="5" borderId="402" xfId="2" applyFont="1" applyFill="1" applyBorder="1" applyAlignment="1">
      <alignment horizontal="center" wrapText="1"/>
    </xf>
    <xf numFmtId="0" fontId="6" fillId="0" borderId="338" xfId="7" applyFont="1" applyBorder="1" applyAlignment="1">
      <alignment horizontal="left" vertical="center"/>
    </xf>
    <xf numFmtId="164" fontId="6" fillId="124" borderId="27" xfId="2" applyNumberFormat="1" applyFont="1" applyFill="1" applyBorder="1" applyAlignment="1">
      <alignment horizontal="right" vertical="center"/>
    </xf>
    <xf numFmtId="0" fontId="6" fillId="6" borderId="338" xfId="2980" applyFont="1" applyFill="1" applyBorder="1" applyAlignment="1">
      <alignment horizontal="center" vertical="center"/>
    </xf>
    <xf numFmtId="164" fontId="6" fillId="6" borderId="338" xfId="2980" applyNumberFormat="1" applyFont="1" applyFill="1" applyBorder="1" applyAlignment="1">
      <alignment horizontal="center" vertical="center"/>
    </xf>
    <xf numFmtId="0" fontId="6" fillId="0" borderId="143" xfId="7" applyFont="1" applyBorder="1"/>
    <xf numFmtId="197" fontId="41" fillId="0" borderId="0" xfId="0" applyNumberFormat="1" applyFont="1"/>
    <xf numFmtId="165" fontId="5" fillId="0" borderId="0" xfId="1" applyNumberFormat="1" applyFont="1"/>
    <xf numFmtId="37" fontId="6" fillId="0" borderId="0" xfId="2" applyNumberFormat="1" applyFont="1" applyAlignment="1">
      <alignment horizontal="left" vertical="center"/>
    </xf>
    <xf numFmtId="0" fontId="6" fillId="0" borderId="0" xfId="7" applyFont="1" applyAlignment="1">
      <alignment horizontal="left" vertical="center" wrapText="1"/>
    </xf>
    <xf numFmtId="0" fontId="6" fillId="0" borderId="0" xfId="12" applyFont="1" applyAlignment="1">
      <alignment horizontal="left" vertical="top" wrapText="1"/>
    </xf>
    <xf numFmtId="164" fontId="6" fillId="6" borderId="85" xfId="2" applyNumberFormat="1" applyFont="1" applyFill="1" applyBorder="1" applyAlignment="1">
      <alignment horizontal="right" vertical="center"/>
    </xf>
    <xf numFmtId="164" fontId="6" fillId="0" borderId="85" xfId="2" applyNumberFormat="1" applyFont="1" applyBorder="1" applyAlignment="1">
      <alignment horizontal="right" vertical="center"/>
    </xf>
    <xf numFmtId="164" fontId="6" fillId="6" borderId="65" xfId="2" applyNumberFormat="1" applyFont="1" applyFill="1" applyBorder="1" applyAlignment="1">
      <alignment horizontal="right" vertical="center"/>
    </xf>
    <xf numFmtId="164" fontId="6" fillId="0" borderId="65" xfId="2" applyNumberFormat="1" applyFont="1" applyBorder="1" applyAlignment="1">
      <alignment horizontal="right" vertical="center"/>
    </xf>
    <xf numFmtId="0" fontId="6" fillId="0" borderId="0" xfId="0" applyFont="1" applyAlignment="1">
      <alignment horizontal="right" vertical="center"/>
    </xf>
    <xf numFmtId="0" fontId="6" fillId="0" borderId="0" xfId="23" applyFont="1" applyAlignment="1">
      <alignment vertical="top"/>
    </xf>
    <xf numFmtId="0" fontId="6" fillId="0" borderId="72" xfId="0" applyFont="1" applyBorder="1" applyAlignment="1">
      <alignment horizontal="center" wrapText="1"/>
    </xf>
    <xf numFmtId="0" fontId="6" fillId="0" borderId="53" xfId="0" applyFont="1" applyBorder="1" applyAlignment="1">
      <alignment vertical="center"/>
    </xf>
    <xf numFmtId="165" fontId="6" fillId="0" borderId="43" xfId="1" applyNumberFormat="1" applyFont="1" applyFill="1" applyBorder="1" applyAlignment="1">
      <alignment vertical="center"/>
    </xf>
    <xf numFmtId="0" fontId="6" fillId="0" borderId="333" xfId="7" applyFont="1" applyBorder="1" applyAlignment="1">
      <alignment horizontal="left" vertical="center" wrapText="1"/>
    </xf>
    <xf numFmtId="165" fontId="6" fillId="0" borderId="220" xfId="1" applyNumberFormat="1" applyFont="1" applyFill="1" applyBorder="1" applyAlignment="1">
      <alignment vertical="center"/>
    </xf>
    <xf numFmtId="164" fontId="6" fillId="0" borderId="332" xfId="0" applyNumberFormat="1" applyFont="1" applyBorder="1" applyAlignment="1">
      <alignment vertical="center"/>
    </xf>
    <xf numFmtId="164" fontId="6" fillId="0" borderId="74" xfId="0" applyNumberFormat="1" applyFont="1" applyBorder="1" applyAlignment="1">
      <alignment vertical="center"/>
    </xf>
    <xf numFmtId="0" fontId="6" fillId="0" borderId="220" xfId="7" applyFont="1" applyBorder="1" applyAlignment="1">
      <alignment vertical="center"/>
    </xf>
    <xf numFmtId="164" fontId="6" fillId="0" borderId="25" xfId="7" applyNumberFormat="1" applyFont="1" applyBorder="1" applyAlignment="1">
      <alignment vertical="center" wrapText="1"/>
    </xf>
    <xf numFmtId="165" fontId="6" fillId="0" borderId="75" xfId="9" applyNumberFormat="1" applyFont="1" applyFill="1" applyBorder="1" applyAlignment="1">
      <alignment vertical="center"/>
    </xf>
    <xf numFmtId="0" fontId="6" fillId="0" borderId="43" xfId="7" applyFont="1" applyBorder="1" applyAlignment="1">
      <alignment vertical="center" wrapText="1"/>
    </xf>
    <xf numFmtId="0" fontId="6" fillId="0" borderId="75" xfId="7" applyFont="1" applyBorder="1" applyAlignment="1">
      <alignment vertical="center" wrapText="1"/>
    </xf>
    <xf numFmtId="0" fontId="7" fillId="0" borderId="0" xfId="12" applyFont="1" applyAlignment="1">
      <alignment horizontal="center" vertical="center" wrapText="1"/>
    </xf>
    <xf numFmtId="0" fontId="6" fillId="0" borderId="0" xfId="7" applyFont="1" applyAlignment="1">
      <alignment vertical="center" wrapText="1"/>
    </xf>
    <xf numFmtId="0" fontId="6" fillId="0" borderId="0" xfId="7" applyFont="1" applyAlignment="1">
      <alignment vertical="top" wrapText="1"/>
    </xf>
    <xf numFmtId="0" fontId="6" fillId="0" borderId="71" xfId="12" applyFont="1" applyBorder="1"/>
    <xf numFmtId="0" fontId="7" fillId="0" borderId="0" xfId="12" quotePrefix="1" applyFont="1" applyAlignment="1">
      <alignment vertical="top" wrapText="1"/>
    </xf>
    <xf numFmtId="0" fontId="6" fillId="0" borderId="53" xfId="0" applyFont="1" applyBorder="1" applyAlignment="1">
      <alignment horizontal="center" vertical="center"/>
    </xf>
    <xf numFmtId="164" fontId="6" fillId="0" borderId="25" xfId="12" applyNumberFormat="1" applyFont="1" applyBorder="1" applyAlignment="1">
      <alignment vertical="center"/>
    </xf>
    <xf numFmtId="166" fontId="7" fillId="0" borderId="0" xfId="12" applyNumberFormat="1" applyFont="1"/>
    <xf numFmtId="166" fontId="6" fillId="0" borderId="0" xfId="12" applyNumberFormat="1" applyFont="1" applyAlignment="1">
      <alignment vertical="center"/>
    </xf>
    <xf numFmtId="0" fontId="6" fillId="0" borderId="0" xfId="0" quotePrefix="1" applyFont="1" applyAlignment="1">
      <alignment horizontal="center" vertical="top"/>
    </xf>
    <xf numFmtId="0" fontId="6" fillId="0" borderId="0" xfId="12" quotePrefix="1" applyFont="1" applyAlignment="1">
      <alignment horizontal="center" vertical="top"/>
    </xf>
    <xf numFmtId="0" fontId="6" fillId="0" borderId="0" xfId="12" quotePrefix="1" applyFont="1" applyAlignment="1">
      <alignment horizontal="center" vertical="center"/>
    </xf>
    <xf numFmtId="0" fontId="6" fillId="0" borderId="43" xfId="12" applyFont="1" applyBorder="1" applyAlignment="1">
      <alignment horizontal="center" vertical="center" wrapText="1"/>
    </xf>
    <xf numFmtId="0" fontId="6" fillId="0" borderId="332" xfId="12" applyFont="1" applyBorder="1" applyAlignment="1">
      <alignment vertical="center"/>
    </xf>
    <xf numFmtId="0" fontId="6" fillId="0" borderId="220" xfId="12" applyFont="1" applyBorder="1" applyAlignment="1">
      <alignment horizontal="center" vertical="center"/>
    </xf>
    <xf numFmtId="0" fontId="29" fillId="0" borderId="0" xfId="12" quotePrefix="1" applyFont="1" applyAlignment="1">
      <alignment horizontal="center" vertical="center"/>
    </xf>
    <xf numFmtId="0" fontId="29" fillId="0" borderId="0" xfId="12" quotePrefix="1" applyFont="1" applyAlignment="1">
      <alignment horizontal="center" vertical="top" wrapText="1"/>
    </xf>
    <xf numFmtId="0" fontId="7" fillId="0" borderId="0" xfId="0" applyFont="1" applyAlignment="1">
      <alignment vertical="top" wrapText="1"/>
    </xf>
    <xf numFmtId="0" fontId="6" fillId="0" borderId="0" xfId="0" applyFont="1" applyAlignment="1">
      <alignment vertical="top"/>
    </xf>
    <xf numFmtId="0" fontId="7" fillId="0" borderId="0" xfId="0" applyFont="1" applyAlignment="1">
      <alignment horizontal="center" vertical="top"/>
    </xf>
    <xf numFmtId="0" fontId="6" fillId="0" borderId="73" xfId="2" applyFont="1" applyBorder="1" applyAlignment="1">
      <alignment vertical="center"/>
    </xf>
    <xf numFmtId="0" fontId="6" fillId="0" borderId="2" xfId="2" applyFont="1" applyBorder="1" applyAlignment="1">
      <alignment vertical="center"/>
    </xf>
    <xf numFmtId="17" fontId="9" fillId="0" borderId="39" xfId="2" applyNumberFormat="1" applyFont="1" applyBorder="1" applyAlignment="1">
      <alignment horizontal="center" vertical="center" wrapText="1"/>
    </xf>
    <xf numFmtId="17" fontId="6" fillId="0" borderId="39" xfId="2" applyNumberFormat="1" applyFont="1" applyBorder="1" applyAlignment="1">
      <alignment horizontal="center" wrapText="1"/>
    </xf>
    <xf numFmtId="17" fontId="6" fillId="0" borderId="39" xfId="2" applyNumberFormat="1" applyFont="1" applyBorder="1" applyAlignment="1">
      <alignment horizontal="center" vertical="center" wrapText="1"/>
    </xf>
    <xf numFmtId="17" fontId="9" fillId="0" borderId="5" xfId="2" applyNumberFormat="1" applyFont="1" applyBorder="1" applyAlignment="1">
      <alignment horizontal="center" vertical="center" wrapText="1"/>
    </xf>
    <xf numFmtId="0" fontId="6" fillId="0" borderId="28" xfId="2" applyFont="1" applyBorder="1" applyAlignment="1">
      <alignment vertical="center"/>
    </xf>
    <xf numFmtId="17" fontId="9" fillId="0" borderId="220" xfId="2" applyNumberFormat="1" applyFont="1" applyBorder="1" applyAlignment="1">
      <alignment horizontal="center" wrapText="1"/>
    </xf>
    <xf numFmtId="0" fontId="9" fillId="0" borderId="220" xfId="2" quotePrefix="1" applyFont="1" applyBorder="1" applyAlignment="1">
      <alignment horizontal="center" wrapText="1"/>
    </xf>
    <xf numFmtId="17" fontId="9" fillId="0" borderId="220" xfId="2" quotePrefix="1" applyNumberFormat="1" applyFont="1" applyBorder="1" applyAlignment="1">
      <alignment horizontal="center" wrapText="1"/>
    </xf>
    <xf numFmtId="17" fontId="9" fillId="0" borderId="220" xfId="2" applyNumberFormat="1" applyFont="1" applyBorder="1" applyAlignment="1">
      <alignment horizontal="center" vertical="center" wrapText="1"/>
    </xf>
    <xf numFmtId="17" fontId="6" fillId="0" borderId="220" xfId="2" applyNumberFormat="1" applyFont="1" applyBorder="1" applyAlignment="1">
      <alignment horizontal="center" vertical="center" wrapText="1"/>
    </xf>
    <xf numFmtId="17" fontId="6" fillId="0" borderId="8" xfId="2" applyNumberFormat="1" applyFont="1" applyBorder="1" applyAlignment="1">
      <alignment horizontal="center" vertical="center" wrapText="1"/>
    </xf>
    <xf numFmtId="0" fontId="9" fillId="0" borderId="6" xfId="2" applyFont="1" applyBorder="1" applyAlignment="1">
      <alignment horizontal="center" vertical="center" wrapText="1"/>
    </xf>
    <xf numFmtId="0" fontId="9" fillId="0" borderId="143" xfId="2" applyFont="1" applyBorder="1" applyAlignment="1">
      <alignment horizontal="center" vertical="center" wrapText="1"/>
    </xf>
    <xf numFmtId="0" fontId="9" fillId="0" borderId="220" xfId="2" applyFont="1" applyBorder="1" applyAlignment="1">
      <alignment horizontal="center" vertical="center"/>
    </xf>
    <xf numFmtId="0" fontId="9" fillId="0" borderId="8" xfId="2" applyFont="1" applyBorder="1" applyAlignment="1">
      <alignment horizontal="center" vertical="center"/>
    </xf>
    <xf numFmtId="0" fontId="9" fillId="0" borderId="220" xfId="2" applyFont="1" applyBorder="1" applyAlignment="1">
      <alignment horizontal="center" vertical="center" wrapText="1"/>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1" fontId="9" fillId="0" borderId="42" xfId="2" quotePrefix="1" applyNumberFormat="1" applyFont="1" applyBorder="1" applyAlignment="1">
      <alignment horizontal="center" vertical="center" wrapText="1"/>
    </xf>
    <xf numFmtId="17" fontId="9" fillId="0" borderId="42" xfId="2" quotePrefix="1" applyNumberFormat="1" applyFont="1" applyBorder="1" applyAlignment="1">
      <alignment horizontal="center" vertical="center" wrapText="1"/>
    </xf>
    <xf numFmtId="17" fontId="9" fillId="0" borderId="42" xfId="2" applyNumberFormat="1" applyFont="1" applyBorder="1" applyAlignment="1">
      <alignment horizontal="center" vertical="center" wrapText="1"/>
    </xf>
    <xf numFmtId="0" fontId="9" fillId="0" borderId="42" xfId="2" quotePrefix="1" applyFont="1" applyBorder="1" applyAlignment="1">
      <alignment horizontal="center" vertical="center" wrapText="1"/>
    </xf>
    <xf numFmtId="17" fontId="9" fillId="0" borderId="13" xfId="2" applyNumberFormat="1" applyFont="1" applyBorder="1" applyAlignment="1">
      <alignment horizontal="center" vertical="center" wrapText="1"/>
    </xf>
    <xf numFmtId="0" fontId="23" fillId="0" borderId="23" xfId="2" applyFont="1" applyBorder="1" applyAlignment="1">
      <alignment horizontal="center" vertical="center" wrapText="1"/>
    </xf>
    <xf numFmtId="164" fontId="6" fillId="0" borderId="25" xfId="2" applyNumberFormat="1" applyFont="1" applyBorder="1" applyAlignment="1">
      <alignment horizontal="center" vertical="center" wrapText="1"/>
    </xf>
    <xf numFmtId="37" fontId="6" fillId="0" borderId="25" xfId="2" applyNumberFormat="1" applyFont="1" applyBorder="1" applyAlignment="1">
      <alignment horizontal="center" vertical="center" wrapText="1"/>
    </xf>
    <xf numFmtId="164" fontId="6" fillId="0" borderId="45" xfId="2" applyNumberFormat="1" applyFont="1" applyBorder="1" applyAlignment="1">
      <alignment horizontal="center" vertical="center"/>
    </xf>
    <xf numFmtId="164" fontId="6" fillId="0" borderId="45" xfId="2" applyNumberFormat="1" applyFont="1" applyBorder="1" applyAlignment="1">
      <alignment horizontal="center" vertical="center" wrapText="1"/>
    </xf>
    <xf numFmtId="37" fontId="6" fillId="0" borderId="45" xfId="2" applyNumberFormat="1" applyFont="1" applyBorder="1" applyAlignment="1">
      <alignment horizontal="center" vertical="center" wrapText="1"/>
    </xf>
    <xf numFmtId="164" fontId="6" fillId="0" borderId="55" xfId="2" applyNumberFormat="1" applyFont="1" applyBorder="1" applyAlignment="1">
      <alignment horizontal="center" vertical="center" wrapText="1"/>
    </xf>
    <xf numFmtId="0" fontId="6" fillId="0" borderId="50" xfId="2" applyFont="1" applyBorder="1" applyAlignment="1">
      <alignment horizontal="center" vertical="center"/>
    </xf>
    <xf numFmtId="164" fontId="6" fillId="0" borderId="3" xfId="2" applyNumberFormat="1" applyFont="1" applyBorder="1" applyAlignment="1">
      <alignment horizontal="center" vertical="center"/>
    </xf>
    <xf numFmtId="164" fontId="6" fillId="0" borderId="2" xfId="2" applyNumberFormat="1" applyFont="1" applyBorder="1" applyAlignment="1">
      <alignment horizontal="center" vertical="center"/>
    </xf>
    <xf numFmtId="164" fontId="6" fillId="0" borderId="5" xfId="2" applyNumberFormat="1" applyFont="1" applyBorder="1" applyAlignment="1">
      <alignment horizontal="center" vertical="center"/>
    </xf>
    <xf numFmtId="37" fontId="6" fillId="0" borderId="23" xfId="2" applyNumberFormat="1" applyFont="1" applyBorder="1" applyAlignment="1">
      <alignment horizontal="center" vertical="center" wrapText="1"/>
    </xf>
    <xf numFmtId="0" fontId="6" fillId="0" borderId="42" xfId="2" applyFont="1" applyBorder="1" applyAlignment="1">
      <alignment horizontal="center" vertical="center"/>
    </xf>
    <xf numFmtId="164" fontId="6" fillId="0" borderId="11" xfId="2" applyNumberFormat="1" applyFont="1" applyBorder="1" applyAlignment="1">
      <alignment horizontal="center" vertical="center"/>
    </xf>
    <xf numFmtId="164" fontId="6" fillId="0" borderId="10" xfId="2" applyNumberFormat="1" applyFont="1" applyBorder="1" applyAlignment="1">
      <alignment horizontal="center" vertical="center"/>
    </xf>
    <xf numFmtId="37" fontId="6" fillId="0" borderId="10" xfId="2" applyNumberFormat="1" applyFont="1" applyBorder="1" applyAlignment="1">
      <alignment horizontal="center" vertical="center" wrapText="1"/>
    </xf>
    <xf numFmtId="164" fontId="6" fillId="0" borderId="42" xfId="2" applyNumberFormat="1" applyFont="1" applyBorder="1" applyAlignment="1">
      <alignment horizontal="center" vertical="center"/>
    </xf>
    <xf numFmtId="164" fontId="6" fillId="0" borderId="27" xfId="2" applyNumberFormat="1" applyFont="1" applyBorder="1" applyAlignment="1">
      <alignment horizontal="center" vertical="center"/>
    </xf>
    <xf numFmtId="164" fontId="6" fillId="0" borderId="26" xfId="2" applyNumberFormat="1" applyFont="1" applyBorder="1" applyAlignment="1">
      <alignment horizontal="center" vertical="center" wrapText="1"/>
    </xf>
    <xf numFmtId="175" fontId="6" fillId="0" borderId="25" xfId="2" applyNumberFormat="1" applyFont="1" applyBorder="1" applyAlignment="1">
      <alignment horizontal="center" vertical="center"/>
    </xf>
    <xf numFmtId="175" fontId="6" fillId="0" borderId="26" xfId="2" applyNumberFormat="1" applyFont="1" applyBorder="1" applyAlignment="1">
      <alignment horizontal="center" vertical="center"/>
    </xf>
    <xf numFmtId="175" fontId="6" fillId="0" borderId="32" xfId="2" applyNumberFormat="1" applyFont="1" applyBorder="1" applyAlignment="1">
      <alignment horizontal="center" vertical="center" wrapText="1"/>
    </xf>
    <xf numFmtId="181" fontId="6" fillId="0" borderId="32" xfId="2" applyNumberFormat="1" applyFont="1" applyBorder="1" applyAlignment="1">
      <alignment horizontal="center" vertical="center" wrapText="1"/>
    </xf>
    <xf numFmtId="175" fontId="6" fillId="0" borderId="27" xfId="2" applyNumberFormat="1" applyFont="1" applyBorder="1" applyAlignment="1">
      <alignment horizontal="center" vertical="center" wrapText="1"/>
    </xf>
    <xf numFmtId="9" fontId="5" fillId="0" borderId="0" xfId="10" applyFont="1" applyFill="1" applyAlignment="1">
      <alignment vertical="center"/>
    </xf>
    <xf numFmtId="164" fontId="148" fillId="0" borderId="0" xfId="2" applyNumberFormat="1" applyFont="1" applyAlignment="1">
      <alignment vertical="center"/>
    </xf>
    <xf numFmtId="0" fontId="148" fillId="0" borderId="0" xfId="2" applyFont="1" applyAlignment="1">
      <alignment vertical="center"/>
    </xf>
    <xf numFmtId="0" fontId="121" fillId="0" borderId="0" xfId="2" applyFont="1" applyAlignment="1">
      <alignment horizontal="left" vertical="top"/>
    </xf>
    <xf numFmtId="0" fontId="148" fillId="0" borderId="0" xfId="2" applyFont="1" applyAlignment="1">
      <alignment horizontal="left" vertical="top"/>
    </xf>
    <xf numFmtId="0" fontId="5" fillId="0" borderId="0" xfId="2" applyAlignment="1">
      <alignment horizontal="left" vertical="top"/>
    </xf>
    <xf numFmtId="164" fontId="5" fillId="0" borderId="0" xfId="2" applyNumberFormat="1" applyAlignment="1">
      <alignment horizontal="left" vertical="top"/>
    </xf>
    <xf numFmtId="164" fontId="161" fillId="0" borderId="0" xfId="2" applyNumberFormat="1" applyFont="1" applyAlignment="1">
      <alignment vertical="center"/>
    </xf>
    <xf numFmtId="0" fontId="160" fillId="0" borderId="0" xfId="2" applyFont="1" applyAlignment="1">
      <alignment vertical="center"/>
    </xf>
    <xf numFmtId="37" fontId="6" fillId="0" borderId="25" xfId="2" applyNumberFormat="1" applyFont="1" applyBorder="1" applyAlignment="1">
      <alignment horizontal="center" vertical="center"/>
    </xf>
    <xf numFmtId="0" fontId="6" fillId="0" borderId="25" xfId="2" applyFont="1" applyBorder="1" applyAlignment="1">
      <alignment horizontal="center" wrapText="1"/>
    </xf>
    <xf numFmtId="0" fontId="11" fillId="0" borderId="25" xfId="2" applyFont="1" applyBorder="1" applyAlignment="1">
      <alignment horizontal="center" vertical="center" wrapText="1"/>
    </xf>
    <xf numFmtId="37" fontId="6" fillId="0" borderId="220" xfId="2" applyNumberFormat="1" applyFont="1" applyBorder="1" applyAlignment="1">
      <alignment horizontal="center" vertical="center"/>
    </xf>
    <xf numFmtId="164" fontId="6" fillId="0" borderId="55" xfId="2" applyNumberFormat="1" applyFont="1" applyBorder="1" applyAlignment="1">
      <alignment horizontal="center" vertical="center"/>
    </xf>
    <xf numFmtId="0" fontId="17" fillId="0" borderId="23" xfId="2" applyFont="1" applyBorder="1" applyAlignment="1">
      <alignment horizontal="left" vertical="top" wrapText="1"/>
    </xf>
    <xf numFmtId="37" fontId="6" fillId="0" borderId="45" xfId="2" applyNumberFormat="1" applyFont="1" applyBorder="1" applyAlignment="1">
      <alignment horizontal="center" vertical="center"/>
    </xf>
    <xf numFmtId="164" fontId="6" fillId="0" borderId="32" xfId="2" applyNumberFormat="1" applyFont="1" applyBorder="1" applyAlignment="1">
      <alignment horizontal="center" vertical="center"/>
    </xf>
    <xf numFmtId="37" fontId="6" fillId="0" borderId="42" xfId="2" applyNumberFormat="1" applyFont="1" applyBorder="1" applyAlignment="1">
      <alignment horizontal="center" vertical="center"/>
    </xf>
    <xf numFmtId="164" fontId="6" fillId="0" borderId="13" xfId="2" applyNumberFormat="1" applyFont="1" applyBorder="1" applyAlignment="1">
      <alignment horizontal="center" vertical="center"/>
    </xf>
    <xf numFmtId="164" fontId="128" fillId="0" borderId="0" xfId="0" applyNumberFormat="1" applyFont="1"/>
    <xf numFmtId="164" fontId="121" fillId="0" borderId="0" xfId="2" applyNumberFormat="1" applyFont="1" applyAlignment="1">
      <alignment vertical="center"/>
    </xf>
    <xf numFmtId="164" fontId="121" fillId="0" borderId="0" xfId="2" applyNumberFormat="1" applyFont="1" applyAlignment="1">
      <alignment vertical="top"/>
    </xf>
    <xf numFmtId="164" fontId="148" fillId="0" borderId="0" xfId="2" applyNumberFormat="1" applyFont="1" applyAlignment="1">
      <alignment vertical="top"/>
    </xf>
    <xf numFmtId="0" fontId="128" fillId="0" borderId="0" xfId="0" applyFont="1" applyAlignment="1">
      <alignment vertical="top"/>
    </xf>
    <xf numFmtId="0" fontId="148" fillId="0" borderId="0" xfId="2" applyFont="1" applyAlignment="1">
      <alignment vertical="top"/>
    </xf>
    <xf numFmtId="43" fontId="148" fillId="0" borderId="0" xfId="1" applyFont="1" applyFill="1" applyAlignment="1">
      <alignment vertical="top"/>
    </xf>
    <xf numFmtId="43" fontId="5" fillId="0" borderId="0" xfId="1" applyFill="1" applyAlignment="1">
      <alignment vertical="top"/>
    </xf>
    <xf numFmtId="37" fontId="121" fillId="0" borderId="0" xfId="2" applyNumberFormat="1" applyFont="1" applyAlignment="1">
      <alignment vertical="top" wrapText="1"/>
    </xf>
    <xf numFmtId="0" fontId="6" fillId="0" borderId="0" xfId="12" applyFont="1" applyAlignment="1">
      <alignment vertical="top"/>
    </xf>
    <xf numFmtId="174" fontId="0" fillId="0" borderId="0" xfId="0" applyNumberFormat="1"/>
    <xf numFmtId="43" fontId="5" fillId="0" borderId="0" xfId="1" applyFill="1"/>
    <xf numFmtId="165" fontId="5" fillId="0" borderId="0" xfId="1" applyNumberFormat="1" applyFill="1"/>
    <xf numFmtId="197" fontId="7" fillId="0" borderId="0" xfId="12" applyNumberFormat="1" applyFont="1"/>
    <xf numFmtId="165" fontId="6" fillId="0" borderId="0" xfId="1" applyNumberFormat="1" applyFont="1"/>
    <xf numFmtId="165" fontId="6" fillId="0" borderId="0" xfId="1" applyNumberFormat="1" applyFont="1" applyAlignment="1">
      <alignment horizontal="left" vertical="top" wrapText="1"/>
    </xf>
    <xf numFmtId="165" fontId="41" fillId="0" borderId="0" xfId="1" applyNumberFormat="1" applyFont="1"/>
    <xf numFmtId="43" fontId="41" fillId="0" borderId="0" xfId="1" applyFont="1"/>
    <xf numFmtId="165" fontId="7" fillId="0" borderId="0" xfId="1" applyNumberFormat="1" applyFont="1" applyAlignment="1">
      <alignment horizontal="center" vertical="center"/>
    </xf>
    <xf numFmtId="165" fontId="41" fillId="0" borderId="0" xfId="0" applyNumberFormat="1" applyFont="1"/>
    <xf numFmtId="165" fontId="0" fillId="0" borderId="0" xfId="1" applyNumberFormat="1" applyFont="1" applyFill="1"/>
    <xf numFmtId="180" fontId="148" fillId="0" borderId="0" xfId="1" applyNumberFormat="1" applyFont="1" applyAlignment="1">
      <alignment vertical="center"/>
    </xf>
    <xf numFmtId="180" fontId="5" fillId="0" borderId="0" xfId="1" applyNumberFormat="1" applyFill="1" applyAlignment="1">
      <alignment vertical="center"/>
    </xf>
    <xf numFmtId="165" fontId="6" fillId="0" borderId="45" xfId="1" applyNumberFormat="1" applyFont="1" applyFill="1" applyBorder="1" applyAlignment="1">
      <alignment vertical="center"/>
    </xf>
    <xf numFmtId="0" fontId="6" fillId="9" borderId="25" xfId="0" applyFont="1" applyFill="1" applyBorder="1" applyAlignment="1">
      <alignment horizontal="center" vertical="center"/>
    </xf>
    <xf numFmtId="0" fontId="6" fillId="9" borderId="333" xfId="7" applyFont="1" applyFill="1" applyBorder="1" applyAlignment="1">
      <alignment horizontal="left" vertical="center"/>
    </xf>
    <xf numFmtId="164" fontId="6" fillId="9" borderId="332" xfId="0" applyNumberFormat="1" applyFont="1" applyFill="1" applyBorder="1" applyAlignment="1">
      <alignment vertical="center"/>
    </xf>
    <xf numFmtId="0" fontId="6" fillId="9" borderId="23" xfId="7" applyFont="1" applyFill="1" applyBorder="1" applyAlignment="1">
      <alignment horizontal="left" vertical="center" wrapText="1"/>
    </xf>
    <xf numFmtId="0" fontId="6" fillId="9" borderId="71" xfId="7" applyFont="1" applyFill="1" applyBorder="1" applyAlignment="1">
      <alignment horizontal="left" vertical="center"/>
    </xf>
    <xf numFmtId="0" fontId="6" fillId="9" borderId="75" xfId="0" applyFont="1" applyFill="1" applyBorder="1" applyAlignment="1">
      <alignment horizontal="center" vertical="center"/>
    </xf>
    <xf numFmtId="0" fontId="6" fillId="9" borderId="78" xfId="7" applyFont="1" applyFill="1" applyBorder="1" applyAlignment="1">
      <alignment horizontal="left" vertical="center" wrapText="1"/>
    </xf>
    <xf numFmtId="164" fontId="6" fillId="9" borderId="25" xfId="7" applyNumberFormat="1" applyFont="1" applyFill="1" applyBorder="1" applyAlignment="1">
      <alignment vertical="center" wrapText="1"/>
    </xf>
    <xf numFmtId="165" fontId="6" fillId="9" borderId="75" xfId="9" applyNumberFormat="1" applyFont="1" applyFill="1" applyBorder="1" applyAlignment="1">
      <alignment vertical="center"/>
    </xf>
    <xf numFmtId="0" fontId="6" fillId="9" borderId="43" xfId="0" applyFont="1" applyFill="1" applyBorder="1" applyAlignment="1">
      <alignment horizontal="center" vertical="center"/>
    </xf>
    <xf numFmtId="164" fontId="6" fillId="9" borderId="25" xfId="12" applyNumberFormat="1" applyFont="1" applyFill="1" applyBorder="1" applyAlignment="1">
      <alignment vertical="center"/>
    </xf>
    <xf numFmtId="10" fontId="6" fillId="9" borderId="75" xfId="2618" applyNumberFormat="1" applyFont="1" applyFill="1" applyBorder="1" applyAlignment="1">
      <alignment vertical="center"/>
    </xf>
    <xf numFmtId="164" fontId="6" fillId="9" borderId="74" xfId="12" applyNumberFormat="1" applyFont="1" applyFill="1" applyBorder="1" applyAlignment="1">
      <alignment vertical="center"/>
    </xf>
    <xf numFmtId="0" fontId="6" fillId="9" borderId="220" xfId="12" applyFont="1" applyFill="1" applyBorder="1" applyAlignment="1">
      <alignment horizontal="center" vertical="center"/>
    </xf>
    <xf numFmtId="43" fontId="41" fillId="0" borderId="70" xfId="1" applyFont="1" applyBorder="1"/>
    <xf numFmtId="0" fontId="8" fillId="0" borderId="0" xfId="7" applyFont="1"/>
    <xf numFmtId="0" fontId="154" fillId="0" borderId="0" xfId="12" applyFont="1" applyAlignment="1">
      <alignment horizontal="center" vertical="center"/>
    </xf>
    <xf numFmtId="164" fontId="41" fillId="0" borderId="0" xfId="0" applyNumberFormat="1" applyFont="1"/>
    <xf numFmtId="0" fontId="6" fillId="0" borderId="403" xfId="2" applyFont="1" applyBorder="1" applyAlignment="1">
      <alignment horizontal="centerContinuous" vertical="top"/>
    </xf>
    <xf numFmtId="6" fontId="6" fillId="0" borderId="403" xfId="2" quotePrefix="1" applyNumberFormat="1" applyFont="1" applyBorder="1" applyAlignment="1">
      <alignment horizontal="left" vertical="top"/>
    </xf>
    <xf numFmtId="0" fontId="6" fillId="0" borderId="403" xfId="2" applyFont="1" applyBorder="1" applyAlignment="1">
      <alignment horizontal="centerContinuous" vertical="top" wrapText="1"/>
    </xf>
    <xf numFmtId="0" fontId="6" fillId="0" borderId="403" xfId="2" quotePrefix="1" applyFont="1" applyBorder="1" applyAlignment="1">
      <alignment horizontal="center" vertical="center"/>
    </xf>
    <xf numFmtId="0" fontId="6" fillId="0" borderId="403" xfId="2" applyFont="1" applyBorder="1" applyAlignment="1">
      <alignment vertical="center"/>
    </xf>
    <xf numFmtId="0" fontId="6" fillId="6" borderId="403" xfId="2" applyFont="1" applyFill="1" applyBorder="1" applyAlignment="1">
      <alignment vertical="center"/>
    </xf>
    <xf numFmtId="0" fontId="6" fillId="0" borderId="403" xfId="0" applyFont="1" applyBorder="1" applyAlignment="1">
      <alignment horizontal="left" vertical="center"/>
    </xf>
    <xf numFmtId="0" fontId="6" fillId="0" borderId="403" xfId="7" applyFont="1" applyBorder="1" applyAlignment="1">
      <alignment vertical="center"/>
    </xf>
    <xf numFmtId="0" fontId="6" fillId="0" borderId="403" xfId="12" applyFont="1" applyBorder="1" applyAlignment="1">
      <alignment vertical="center" wrapText="1"/>
    </xf>
    <xf numFmtId="0" fontId="6" fillId="0" borderId="0" xfId="13" applyFont="1" applyAlignment="1">
      <alignment horizontal="left" vertical="top" wrapText="1"/>
    </xf>
    <xf numFmtId="0" fontId="8" fillId="0" borderId="0" xfId="13" applyFont="1" applyAlignment="1">
      <alignment horizontal="center" vertical="center"/>
    </xf>
    <xf numFmtId="165" fontId="6" fillId="0" borderId="0" xfId="14" applyNumberFormat="1" applyFont="1" applyFill="1" applyBorder="1" applyAlignment="1">
      <alignment horizontal="right" vertical="center"/>
    </xf>
    <xf numFmtId="166" fontId="6" fillId="0" borderId="0" xfId="1" applyNumberFormat="1" applyFont="1" applyFill="1" applyBorder="1" applyAlignment="1">
      <alignment horizontal="right" vertical="center"/>
    </xf>
    <xf numFmtId="165" fontId="6" fillId="0" borderId="0" xfId="13" applyNumberFormat="1" applyFont="1" applyAlignment="1">
      <alignment horizontal="right" vertical="center"/>
    </xf>
    <xf numFmtId="164" fontId="6" fillId="0" borderId="404" xfId="14" applyNumberFormat="1" applyFont="1" applyFill="1" applyBorder="1" applyAlignment="1">
      <alignment horizontal="right" vertical="center"/>
    </xf>
    <xf numFmtId="0" fontId="41" fillId="0" borderId="405" xfId="0" applyFont="1" applyBorder="1"/>
    <xf numFmtId="0" fontId="2" fillId="0" borderId="0" xfId="2" applyFont="1" applyAlignment="1">
      <alignment horizontal="right" vertical="center"/>
    </xf>
    <xf numFmtId="0" fontId="2" fillId="0" borderId="22" xfId="2" applyFont="1" applyBorder="1" applyAlignment="1">
      <alignment horizontal="center" vertical="center"/>
    </xf>
    <xf numFmtId="0" fontId="2" fillId="0" borderId="22" xfId="2" applyFont="1" applyBorder="1" applyAlignment="1">
      <alignment horizontal="center" vertical="center" wrapText="1"/>
    </xf>
    <xf numFmtId="0" fontId="2" fillId="0" borderId="25" xfId="2" applyFont="1" applyBorder="1" applyAlignment="1">
      <alignment horizontal="center" vertical="center" wrapText="1"/>
    </xf>
    <xf numFmtId="0" fontId="2" fillId="0" borderId="30" xfId="2" applyFont="1" applyBorder="1" applyAlignment="1">
      <alignment horizontal="center" vertical="center"/>
    </xf>
    <xf numFmtId="0" fontId="2" fillId="0" borderId="32" xfId="2" applyFont="1" applyBorder="1" applyAlignment="1">
      <alignment horizontal="center" vertical="center" wrapText="1"/>
    </xf>
    <xf numFmtId="0" fontId="2" fillId="0" borderId="0" xfId="2" applyFont="1" applyAlignment="1">
      <alignment vertical="center"/>
    </xf>
    <xf numFmtId="0" fontId="2" fillId="0" borderId="0" xfId="2" applyFont="1" applyAlignment="1">
      <alignment horizontal="left" vertical="center"/>
    </xf>
    <xf numFmtId="0" fontId="2" fillId="0" borderId="0" xfId="2" applyFont="1" applyAlignment="1">
      <alignment horizontal="center" vertical="center"/>
    </xf>
    <xf numFmtId="0" fontId="2" fillId="4" borderId="73" xfId="2" applyFont="1" applyFill="1" applyBorder="1" applyAlignment="1">
      <alignment vertical="center"/>
    </xf>
    <xf numFmtId="0" fontId="2" fillId="4" borderId="39" xfId="2" applyFont="1" applyFill="1" applyBorder="1" applyAlignment="1">
      <alignment vertical="center"/>
    </xf>
    <xf numFmtId="0" fontId="2" fillId="0" borderId="49" xfId="2" applyFont="1" applyBorder="1" applyAlignment="1">
      <alignment horizontal="center" vertical="center" wrapText="1"/>
    </xf>
    <xf numFmtId="0" fontId="2" fillId="0" borderId="50" xfId="2" applyFont="1" applyBorder="1" applyAlignment="1">
      <alignment horizontal="center" vertical="center" wrapText="1"/>
    </xf>
    <xf numFmtId="0" fontId="2" fillId="0" borderId="15" xfId="2" applyFont="1" applyBorder="1" applyAlignment="1">
      <alignment horizontal="center" vertical="center" wrapText="1"/>
    </xf>
    <xf numFmtId="0" fontId="2" fillId="0" borderId="18" xfId="2" applyFont="1" applyBorder="1" applyAlignment="1">
      <alignment horizontal="center" vertical="center" wrapText="1"/>
    </xf>
    <xf numFmtId="0" fontId="2" fillId="0" borderId="0" xfId="2" applyFont="1" applyAlignment="1">
      <alignment horizontal="center" vertical="center" wrapText="1"/>
    </xf>
    <xf numFmtId="0" fontId="2" fillId="0" borderId="23" xfId="2" applyFont="1" applyBorder="1" applyAlignment="1">
      <alignment horizontal="center" vertical="center" wrapText="1"/>
    </xf>
    <xf numFmtId="0" fontId="2" fillId="0" borderId="26" xfId="2" applyFont="1" applyBorder="1" applyAlignment="1">
      <alignment horizontal="center" vertical="center" wrapText="1"/>
    </xf>
    <xf numFmtId="164" fontId="2" fillId="0" borderId="25" xfId="2" applyNumberFormat="1" applyFont="1" applyBorder="1" applyAlignment="1">
      <alignment horizontal="right" vertical="center" wrapText="1"/>
    </xf>
    <xf numFmtId="164" fontId="2" fillId="0" borderId="23" xfId="2" applyNumberFormat="1" applyFont="1" applyBorder="1" applyAlignment="1">
      <alignment horizontal="right" vertical="center" wrapText="1"/>
    </xf>
    <xf numFmtId="164" fontId="2" fillId="0" borderId="26" xfId="2" applyNumberFormat="1" applyFont="1" applyBorder="1" applyAlignment="1">
      <alignment horizontal="right" vertical="center" wrapText="1"/>
    </xf>
    <xf numFmtId="164" fontId="2" fillId="0" borderId="0" xfId="2" applyNumberFormat="1" applyFont="1" applyAlignment="1">
      <alignment horizontal="right" vertical="center" wrapText="1"/>
    </xf>
    <xf numFmtId="164" fontId="2" fillId="0" borderId="25" xfId="2" applyNumberFormat="1" applyFont="1" applyBorder="1" applyAlignment="1">
      <alignment horizontal="right" vertical="center"/>
    </xf>
    <xf numFmtId="164" fontId="2" fillId="0" borderId="23" xfId="2" applyNumberFormat="1" applyFont="1" applyBorder="1" applyAlignment="1">
      <alignment horizontal="right" vertical="center"/>
    </xf>
    <xf numFmtId="164" fontId="2" fillId="6" borderId="25" xfId="2" applyNumberFormat="1" applyFont="1" applyFill="1" applyBorder="1" applyAlignment="1">
      <alignment horizontal="right" vertical="center"/>
    </xf>
    <xf numFmtId="164" fontId="2" fillId="0" borderId="26" xfId="2" applyNumberFormat="1" applyFont="1" applyBorder="1" applyAlignment="1">
      <alignment horizontal="right" vertical="center"/>
    </xf>
    <xf numFmtId="43" fontId="2" fillId="0" borderId="0" xfId="1" applyFont="1" applyFill="1" applyAlignment="1">
      <alignment horizontal="right" vertical="center"/>
    </xf>
    <xf numFmtId="37" fontId="2" fillId="0" borderId="0" xfId="2" applyNumberFormat="1" applyFont="1" applyAlignment="1">
      <alignment horizontal="right" vertical="center"/>
    </xf>
    <xf numFmtId="165" fontId="2" fillId="0" borderId="25" xfId="1" applyNumberFormat="1" applyFont="1" applyFill="1" applyBorder="1" applyAlignment="1">
      <alignment horizontal="right" vertical="center"/>
    </xf>
    <xf numFmtId="165" fontId="2" fillId="0" borderId="23" xfId="1" applyNumberFormat="1" applyFont="1" applyFill="1" applyBorder="1" applyAlignment="1">
      <alignment horizontal="right" vertical="center"/>
    </xf>
    <xf numFmtId="164" fontId="2" fillId="0" borderId="45" xfId="2" applyNumberFormat="1" applyFont="1" applyBorder="1" applyAlignment="1">
      <alignment horizontal="right" vertical="center"/>
    </xf>
    <xf numFmtId="164" fontId="2" fillId="0" borderId="20" xfId="2" applyNumberFormat="1" applyFont="1" applyBorder="1" applyAlignment="1">
      <alignment horizontal="right" vertical="center"/>
    </xf>
    <xf numFmtId="164" fontId="2" fillId="6" borderId="45" xfId="2" applyNumberFormat="1" applyFont="1" applyFill="1" applyBorder="1" applyAlignment="1">
      <alignment horizontal="right" vertical="center"/>
    </xf>
    <xf numFmtId="164" fontId="2" fillId="0" borderId="32" xfId="2" applyNumberFormat="1" applyFont="1" applyBorder="1" applyAlignment="1">
      <alignment horizontal="right" vertical="center"/>
    </xf>
    <xf numFmtId="164" fontId="2" fillId="0" borderId="31" xfId="2" applyNumberFormat="1" applyFont="1" applyBorder="1" applyAlignment="1">
      <alignment horizontal="right" vertical="center"/>
    </xf>
    <xf numFmtId="164" fontId="2" fillId="6" borderId="32" xfId="2" applyNumberFormat="1" applyFont="1" applyFill="1" applyBorder="1" applyAlignment="1">
      <alignment horizontal="right" vertical="center"/>
    </xf>
    <xf numFmtId="164" fontId="2" fillId="0" borderId="27" xfId="2" applyNumberFormat="1" applyFont="1" applyBorder="1" applyAlignment="1">
      <alignment horizontal="right" vertical="center"/>
    </xf>
    <xf numFmtId="0" fontId="2" fillId="0" borderId="25" xfId="2" applyFont="1" applyBorder="1" applyAlignment="1">
      <alignment horizontal="center" vertical="center"/>
    </xf>
    <xf numFmtId="164" fontId="2" fillId="0" borderId="43" xfId="2" applyNumberFormat="1" applyFont="1" applyBorder="1" applyAlignment="1">
      <alignment horizontal="right" vertical="center"/>
    </xf>
    <xf numFmtId="164" fontId="2" fillId="0" borderId="53" xfId="2" applyNumberFormat="1" applyFont="1" applyBorder="1" applyAlignment="1">
      <alignment horizontal="right" vertical="center"/>
    </xf>
    <xf numFmtId="164" fontId="2" fillId="0" borderId="35" xfId="2" applyNumberFormat="1" applyFont="1" applyBorder="1" applyAlignment="1">
      <alignment horizontal="right" vertical="center"/>
    </xf>
    <xf numFmtId="164" fontId="2" fillId="0" borderId="0" xfId="2" applyNumberFormat="1" applyFont="1" applyAlignment="1">
      <alignment horizontal="right" vertical="center"/>
    </xf>
    <xf numFmtId="0" fontId="2" fillId="0" borderId="25" xfId="2" applyFont="1" applyBorder="1" applyAlignment="1">
      <alignment horizontal="center" wrapText="1"/>
    </xf>
    <xf numFmtId="165" fontId="2" fillId="0" borderId="23" xfId="1" applyNumberFormat="1" applyFont="1" applyBorder="1" applyAlignment="1">
      <alignment horizontal="right" vertical="center"/>
    </xf>
    <xf numFmtId="0" fontId="2" fillId="0" borderId="32" xfId="2" applyFont="1" applyBorder="1" applyAlignment="1">
      <alignment horizontal="center" vertical="center"/>
    </xf>
    <xf numFmtId="164" fontId="2" fillId="0" borderId="42" xfId="2" applyNumberFormat="1" applyFont="1" applyBorder="1" applyAlignment="1">
      <alignment horizontal="right" vertical="center"/>
    </xf>
    <xf numFmtId="164" fontId="2" fillId="0" borderId="10" xfId="2" applyNumberFormat="1" applyFont="1" applyBorder="1" applyAlignment="1">
      <alignment horizontal="right" vertical="center"/>
    </xf>
    <xf numFmtId="164" fontId="2" fillId="0" borderId="13" xfId="2" applyNumberFormat="1" applyFont="1" applyBorder="1" applyAlignment="1">
      <alignment horizontal="right" vertical="center"/>
    </xf>
    <xf numFmtId="37" fontId="2" fillId="0" borderId="0" xfId="2" applyNumberFormat="1" applyFont="1" applyAlignment="1">
      <alignment vertical="top" wrapText="1"/>
    </xf>
    <xf numFmtId="0" fontId="2" fillId="0" borderId="220" xfId="2" applyFont="1" applyBorder="1" applyAlignment="1">
      <alignment horizontal="center" vertical="center" wrapText="1"/>
    </xf>
    <xf numFmtId="0" fontId="2" fillId="0" borderId="19" xfId="2" applyFont="1" applyBorder="1" applyAlignment="1">
      <alignment horizontal="center" vertical="center" wrapText="1"/>
    </xf>
    <xf numFmtId="0" fontId="2" fillId="6" borderId="25" xfId="2" applyFont="1" applyFill="1" applyBorder="1" applyAlignment="1">
      <alignment horizontal="center" vertical="center" wrapText="1"/>
    </xf>
    <xf numFmtId="0" fontId="2" fillId="0" borderId="45" xfId="2" applyFont="1" applyBorder="1" applyAlignment="1">
      <alignment horizontal="center" vertical="center" wrapText="1"/>
    </xf>
    <xf numFmtId="0" fontId="2" fillId="0" borderId="19" xfId="2" applyFont="1" applyBorder="1" applyAlignment="1">
      <alignment horizontal="center" vertical="center"/>
    </xf>
    <xf numFmtId="0" fontId="2" fillId="0" borderId="45" xfId="2" applyFont="1" applyBorder="1" applyAlignment="1">
      <alignment horizontal="center" vertical="center"/>
    </xf>
    <xf numFmtId="0" fontId="9" fillId="5" borderId="409" xfId="2" applyFont="1" applyFill="1" applyBorder="1" applyAlignment="1">
      <alignment horizontal="center" vertical="center" wrapText="1"/>
    </xf>
    <xf numFmtId="0" fontId="2" fillId="0" borderId="9" xfId="2" applyFont="1" applyBorder="1" applyAlignment="1">
      <alignment horizontal="center" vertical="center"/>
    </xf>
    <xf numFmtId="0" fontId="2" fillId="0" borderId="6" xfId="2" applyFont="1" applyBorder="1" applyAlignment="1">
      <alignment horizontal="center" vertical="center"/>
    </xf>
    <xf numFmtId="0" fontId="2" fillId="0" borderId="49" xfId="2" applyFont="1" applyBorder="1" applyAlignment="1">
      <alignment horizontal="center" vertical="center"/>
    </xf>
    <xf numFmtId="0" fontId="6" fillId="0" borderId="409" xfId="7" applyFont="1" applyBorder="1" applyAlignment="1">
      <alignment horizontal="center" vertical="center"/>
    </xf>
    <xf numFmtId="0" fontId="6" fillId="0" borderId="409" xfId="7" applyFont="1" applyBorder="1" applyAlignment="1">
      <alignment vertical="center"/>
    </xf>
    <xf numFmtId="0" fontId="6" fillId="0" borderId="409" xfId="2981" applyFont="1" applyBorder="1" applyAlignment="1">
      <alignment vertical="center"/>
    </xf>
    <xf numFmtId="0" fontId="6" fillId="0" borderId="408" xfId="2981" applyFont="1" applyBorder="1" applyAlignment="1">
      <alignment horizontal="center" vertical="center"/>
    </xf>
    <xf numFmtId="0" fontId="5" fillId="0" borderId="345" xfId="4" applyBorder="1"/>
    <xf numFmtId="0" fontId="6" fillId="0" borderId="110" xfId="2" applyFont="1" applyBorder="1" applyAlignment="1">
      <alignment horizontal="center" vertical="top" wrapText="1"/>
    </xf>
    <xf numFmtId="168" fontId="6" fillId="0" borderId="110" xfId="2" applyNumberFormat="1" applyFont="1" applyBorder="1" applyAlignment="1">
      <alignment horizontal="right" vertical="center"/>
    </xf>
    <xf numFmtId="165" fontId="6" fillId="0" borderId="110" xfId="1" applyNumberFormat="1" applyFont="1" applyBorder="1" applyAlignment="1">
      <alignment horizontal="right" vertical="center"/>
    </xf>
    <xf numFmtId="165" fontId="6" fillId="0" borderId="110" xfId="1" applyNumberFormat="1" applyFont="1" applyFill="1" applyBorder="1" applyAlignment="1">
      <alignment horizontal="right" vertical="center"/>
    </xf>
    <xf numFmtId="0" fontId="6" fillId="0" borderId="379" xfId="2" applyFont="1" applyBorder="1" applyAlignment="1">
      <alignment vertical="center"/>
    </xf>
    <xf numFmtId="0" fontId="6" fillId="0" borderId="345" xfId="2" applyFont="1" applyBorder="1" applyAlignment="1">
      <alignment vertical="center"/>
    </xf>
    <xf numFmtId="0" fontId="6" fillId="0" borderId="409" xfId="2" applyFont="1" applyBorder="1" applyAlignment="1">
      <alignment horizontal="left" vertical="center"/>
    </xf>
    <xf numFmtId="0" fontId="6" fillId="0" borderId="406" xfId="2" applyFont="1" applyBorder="1" applyAlignment="1">
      <alignment horizontal="left" vertical="center"/>
    </xf>
    <xf numFmtId="0" fontId="6" fillId="0" borderId="407" xfId="2" applyFont="1" applyBorder="1" applyAlignment="1">
      <alignment horizontal="left" vertical="center"/>
    </xf>
    <xf numFmtId="0" fontId="0" fillId="0" borderId="409" xfId="0" applyBorder="1"/>
    <xf numFmtId="0" fontId="0" fillId="0" borderId="408" xfId="0" applyBorder="1"/>
    <xf numFmtId="0" fontId="9" fillId="6" borderId="409" xfId="7" applyFont="1" applyFill="1" applyBorder="1" applyAlignment="1">
      <alignment horizontal="center" vertical="center"/>
    </xf>
    <xf numFmtId="0" fontId="6" fillId="0" borderId="379" xfId="0" applyFont="1" applyBorder="1"/>
    <xf numFmtId="0" fontId="7" fillId="0" borderId="379" xfId="0" applyFont="1" applyBorder="1"/>
    <xf numFmtId="0" fontId="7" fillId="0" borderId="345" xfId="0" applyFont="1" applyBorder="1"/>
    <xf numFmtId="0" fontId="6" fillId="0" borderId="409" xfId="2980" applyFont="1" applyBorder="1" applyAlignment="1">
      <alignment horizontal="center" vertical="center"/>
    </xf>
    <xf numFmtId="0" fontId="6" fillId="0" borderId="408" xfId="0" applyFont="1" applyBorder="1" applyAlignment="1">
      <alignment horizontal="center" vertical="center" wrapText="1"/>
    </xf>
    <xf numFmtId="0" fontId="6" fillId="6" borderId="408" xfId="0" applyFont="1" applyFill="1" applyBorder="1" applyAlignment="1">
      <alignment horizontal="center" vertical="center" wrapText="1"/>
    </xf>
    <xf numFmtId="0" fontId="6" fillId="0" borderId="409" xfId="0" applyFont="1" applyBorder="1" applyAlignment="1">
      <alignment horizontal="center" wrapText="1"/>
    </xf>
    <xf numFmtId="0" fontId="6" fillId="6" borderId="408" xfId="2980" applyFont="1" applyFill="1" applyBorder="1" applyAlignment="1">
      <alignment horizontal="center" vertical="center"/>
    </xf>
    <xf numFmtId="0" fontId="6" fillId="6" borderId="409" xfId="2980" applyFont="1" applyFill="1" applyBorder="1" applyAlignment="1">
      <alignment horizontal="center" vertical="center"/>
    </xf>
    <xf numFmtId="0" fontId="6" fillId="6" borderId="409" xfId="0" applyFont="1" applyFill="1" applyBorder="1" applyAlignment="1">
      <alignment wrapText="1"/>
    </xf>
    <xf numFmtId="0" fontId="7" fillId="0" borderId="345" xfId="2" applyFont="1" applyBorder="1" applyAlignment="1">
      <alignment horizontal="center" vertical="center"/>
    </xf>
    <xf numFmtId="0" fontId="7" fillId="0" borderId="379" xfId="2" applyFont="1" applyBorder="1" applyAlignment="1">
      <alignment horizontal="center" vertical="center"/>
    </xf>
    <xf numFmtId="0" fontId="147" fillId="0" borderId="379" xfId="0" applyFont="1" applyBorder="1"/>
    <xf numFmtId="0" fontId="147" fillId="0" borderId="345" xfId="0" applyFont="1" applyBorder="1"/>
    <xf numFmtId="0" fontId="6" fillId="0" borderId="406" xfId="2" applyFont="1" applyBorder="1" applyAlignment="1">
      <alignment horizontal="center" vertical="center"/>
    </xf>
    <xf numFmtId="0" fontId="6" fillId="0" borderId="408" xfId="2" applyFont="1" applyBorder="1" applyAlignment="1">
      <alignment horizontal="center" vertical="center"/>
    </xf>
    <xf numFmtId="0" fontId="6" fillId="0" borderId="409" xfId="2" applyFont="1" applyBorder="1" applyAlignment="1">
      <alignment horizontal="center" vertical="center"/>
    </xf>
    <xf numFmtId="0" fontId="171" fillId="6" borderId="408" xfId="0" applyFont="1" applyFill="1" applyBorder="1" applyAlignment="1">
      <alignment horizontal="center"/>
    </xf>
    <xf numFmtId="0" fontId="2" fillId="0" borderId="22" xfId="20" applyFont="1" applyBorder="1" applyAlignment="1">
      <alignment horizontal="center" vertical="center"/>
    </xf>
    <xf numFmtId="164" fontId="2" fillId="0" borderId="47" xfId="1" applyNumberFormat="1" applyFont="1" applyFill="1" applyBorder="1" applyAlignment="1">
      <alignment horizontal="right" vertical="center"/>
    </xf>
    <xf numFmtId="0" fontId="6" fillId="0" borderId="406" xfId="2" applyFont="1" applyBorder="1" applyAlignment="1">
      <alignment vertical="center"/>
    </xf>
    <xf numFmtId="0" fontId="6" fillId="0" borderId="408" xfId="2" applyFont="1" applyBorder="1" applyAlignment="1">
      <alignment vertical="center"/>
    </xf>
    <xf numFmtId="0" fontId="6" fillId="0" borderId="409" xfId="2" applyFont="1" applyBorder="1" applyAlignment="1">
      <alignment vertical="center"/>
    </xf>
    <xf numFmtId="0" fontId="6" fillId="0" borderId="407" xfId="19" applyFont="1" applyBorder="1" applyAlignment="1">
      <alignment horizontal="center"/>
    </xf>
    <xf numFmtId="0" fontId="6" fillId="0" borderId="407" xfId="2" applyFont="1" applyBorder="1" applyAlignment="1">
      <alignment vertical="center"/>
    </xf>
    <xf numFmtId="0" fontId="6" fillId="0" borderId="406" xfId="20" applyFont="1" applyBorder="1" applyAlignment="1">
      <alignment vertical="center"/>
    </xf>
    <xf numFmtId="164" fontId="6" fillId="0" borderId="409" xfId="2" applyNumberFormat="1" applyFont="1" applyBorder="1"/>
    <xf numFmtId="0" fontId="6" fillId="9" borderId="406" xfId="7" applyFont="1" applyFill="1" applyBorder="1"/>
    <xf numFmtId="164" fontId="6" fillId="9" borderId="409" xfId="2" applyNumberFormat="1" applyFont="1" applyFill="1" applyBorder="1"/>
    <xf numFmtId="0" fontId="6" fillId="0" borderId="379" xfId="0" applyFont="1" applyBorder="1" applyAlignment="1">
      <alignment vertical="center"/>
    </xf>
    <xf numFmtId="0" fontId="6" fillId="0" borderId="345" xfId="0" applyFont="1" applyBorder="1" applyAlignment="1">
      <alignment vertical="center"/>
    </xf>
    <xf numFmtId="0" fontId="6" fillId="0" borderId="409" xfId="0" applyFont="1" applyBorder="1" applyAlignment="1">
      <alignment horizontal="center"/>
    </xf>
    <xf numFmtId="0" fontId="6" fillId="0" borderId="409" xfId="0" applyFont="1" applyBorder="1" applyAlignment="1">
      <alignment vertical="center"/>
    </xf>
    <xf numFmtId="0" fontId="6" fillId="0" borderId="409" xfId="0" applyFont="1" applyBorder="1" applyAlignment="1">
      <alignment horizontal="center" vertical="center" wrapText="1"/>
    </xf>
    <xf numFmtId="0" fontId="6" fillId="0" borderId="408" xfId="0" applyFont="1" applyBorder="1" applyAlignment="1">
      <alignment horizontal="center" vertical="center"/>
    </xf>
    <xf numFmtId="0" fontId="6" fillId="0" borderId="409" xfId="0" applyFont="1" applyBorder="1" applyAlignment="1">
      <alignment horizontal="center" vertical="center"/>
    </xf>
    <xf numFmtId="0" fontId="6" fillId="0" borderId="345" xfId="12" applyFont="1" applyBorder="1" applyAlignment="1">
      <alignment vertical="center"/>
    </xf>
    <xf numFmtId="0" fontId="6" fillId="0" borderId="110" xfId="0" applyFont="1" applyBorder="1" applyAlignment="1">
      <alignment horizontal="center" vertical="center" wrapText="1"/>
    </xf>
    <xf numFmtId="0" fontId="6" fillId="0" borderId="110" xfId="7" applyFont="1" applyBorder="1" applyAlignment="1">
      <alignment vertical="center" wrapText="1"/>
    </xf>
    <xf numFmtId="0" fontId="6" fillId="0" borderId="110" xfId="12" applyFont="1" applyBorder="1" applyAlignment="1">
      <alignment horizontal="center" wrapText="1"/>
    </xf>
    <xf numFmtId="0" fontId="6" fillId="0" borderId="379" xfId="12" applyFont="1" applyBorder="1" applyAlignment="1">
      <alignment vertical="center"/>
    </xf>
    <xf numFmtId="166" fontId="6" fillId="0" borderId="409" xfId="12" applyNumberFormat="1" applyFont="1" applyBorder="1" applyAlignment="1">
      <alignment vertical="center"/>
    </xf>
    <xf numFmtId="166" fontId="6" fillId="9" borderId="409" xfId="12" applyNumberFormat="1" applyFont="1" applyFill="1" applyBorder="1" applyAlignment="1">
      <alignment vertical="center"/>
    </xf>
    <xf numFmtId="0" fontId="6" fillId="0" borderId="110" xfId="0" applyFont="1" applyBorder="1" applyAlignment="1">
      <alignment horizontal="center" vertical="center"/>
    </xf>
    <xf numFmtId="166" fontId="6" fillId="0" borderId="110" xfId="12" applyNumberFormat="1" applyFont="1" applyBorder="1" applyAlignment="1">
      <alignment vertical="center"/>
    </xf>
    <xf numFmtId="166" fontId="6" fillId="0" borderId="110" xfId="1" applyNumberFormat="1" applyFont="1" applyFill="1" applyBorder="1" applyAlignment="1">
      <alignment vertical="center"/>
    </xf>
    <xf numFmtId="165" fontId="6" fillId="9" borderId="110" xfId="1" applyNumberFormat="1" applyFont="1" applyFill="1" applyBorder="1" applyAlignment="1">
      <alignment vertical="center"/>
    </xf>
    <xf numFmtId="0" fontId="6" fillId="0" borderId="110" xfId="12" applyFont="1" applyBorder="1" applyAlignment="1">
      <alignment vertical="center"/>
    </xf>
    <xf numFmtId="0" fontId="6" fillId="0" borderId="110" xfId="12" applyFont="1" applyBorder="1" applyAlignment="1">
      <alignment horizontal="center" vertical="center" wrapText="1"/>
    </xf>
    <xf numFmtId="0" fontId="6" fillId="0" borderId="409" xfId="12" applyFont="1" applyBorder="1"/>
    <xf numFmtId="0" fontId="6" fillId="0" borderId="110" xfId="7" applyFont="1" applyBorder="1" applyAlignment="1">
      <alignment horizontal="center" wrapText="1"/>
    </xf>
    <xf numFmtId="0" fontId="6" fillId="0" borderId="110" xfId="7" applyFont="1" applyBorder="1" applyAlignment="1">
      <alignment horizontal="center" vertical="center" wrapText="1"/>
    </xf>
    <xf numFmtId="0" fontId="6" fillId="0" borderId="409" xfId="0" applyFont="1" applyBorder="1" applyAlignment="1">
      <alignment vertical="center" wrapText="1"/>
    </xf>
    <xf numFmtId="0" fontId="6" fillId="9" borderId="409" xfId="0" applyFont="1" applyFill="1" applyBorder="1" applyAlignment="1">
      <alignment horizontal="center" vertical="center"/>
    </xf>
    <xf numFmtId="164" fontId="6" fillId="0" borderId="110" xfId="7" applyNumberFormat="1" applyFont="1" applyBorder="1" applyAlignment="1">
      <alignment vertical="center"/>
    </xf>
    <xf numFmtId="164" fontId="6" fillId="9" borderId="110" xfId="7" applyNumberFormat="1" applyFont="1" applyFill="1" applyBorder="1" applyAlignment="1">
      <alignment vertical="center"/>
    </xf>
    <xf numFmtId="164" fontId="6" fillId="0" borderId="409" xfId="0" applyNumberFormat="1" applyFont="1" applyBorder="1" applyAlignment="1">
      <alignment vertical="center"/>
    </xf>
    <xf numFmtId="164" fontId="6" fillId="9" borderId="409" xfId="0" applyNumberFormat="1" applyFont="1" applyFill="1" applyBorder="1" applyAlignment="1">
      <alignment vertical="center"/>
    </xf>
    <xf numFmtId="0" fontId="6" fillId="0" borderId="407" xfId="12" applyFont="1" applyBorder="1" applyAlignment="1">
      <alignment vertical="top" wrapText="1"/>
    </xf>
    <xf numFmtId="0" fontId="6" fillId="0" borderId="110" xfId="12" applyFont="1" applyBorder="1"/>
    <xf numFmtId="165" fontId="6" fillId="0" borderId="49" xfId="1" applyNumberFormat="1" applyFont="1" applyFill="1" applyBorder="1" applyAlignment="1">
      <alignment horizontal="right" vertical="center"/>
    </xf>
    <xf numFmtId="165" fontId="6" fillId="0" borderId="18" xfId="1" applyNumberFormat="1" applyFont="1" applyFill="1" applyBorder="1" applyAlignment="1">
      <alignment horizontal="right" vertical="center"/>
    </xf>
    <xf numFmtId="37" fontId="6" fillId="0" borderId="0" xfId="2" applyNumberFormat="1" applyFont="1" applyAlignment="1">
      <alignment horizontal="left" vertical="top" wrapText="1"/>
    </xf>
    <xf numFmtId="0" fontId="6" fillId="0" borderId="0" xfId="2" applyFont="1" applyAlignment="1">
      <alignment horizontal="left" vertical="top" wrapText="1"/>
    </xf>
    <xf numFmtId="0" fontId="6" fillId="0" borderId="0" xfId="2" applyFont="1" applyAlignment="1">
      <alignment horizontal="center" vertical="center"/>
    </xf>
    <xf numFmtId="0" fontId="8" fillId="0" borderId="0" xfId="2" applyFont="1" applyAlignment="1">
      <alignment horizontal="center" vertical="center"/>
    </xf>
    <xf numFmtId="0" fontId="6" fillId="3" borderId="5" xfId="2" applyFont="1" applyFill="1" applyBorder="1" applyAlignment="1">
      <alignment horizontal="center" vertical="center" wrapText="1"/>
    </xf>
    <xf numFmtId="0" fontId="6" fillId="3" borderId="8" xfId="2" applyFont="1" applyFill="1" applyBorder="1" applyAlignment="1">
      <alignment horizontal="center" vertical="center" wrapText="1"/>
    </xf>
    <xf numFmtId="37" fontId="6" fillId="0" borderId="0" xfId="2" applyNumberFormat="1" applyFont="1" applyAlignment="1">
      <alignment horizontal="left" vertical="center" wrapText="1"/>
    </xf>
    <xf numFmtId="37" fontId="6" fillId="0" borderId="0" xfId="2" applyNumberFormat="1" applyFont="1" applyAlignment="1">
      <alignment horizontal="left" vertical="top"/>
    </xf>
    <xf numFmtId="0" fontId="9" fillId="5" borderId="220" xfId="2" applyFont="1" applyFill="1" applyBorder="1" applyAlignment="1">
      <alignment horizontal="center" vertical="center" wrapText="1"/>
    </xf>
    <xf numFmtId="0" fontId="9" fillId="5" borderId="70" xfId="2" applyFont="1" applyFill="1" applyBorder="1" applyAlignment="1">
      <alignment horizontal="center" vertical="center" wrapText="1"/>
    </xf>
    <xf numFmtId="0" fontId="9" fillId="5" borderId="7" xfId="2" applyFont="1" applyFill="1" applyBorder="1" applyAlignment="1">
      <alignment horizontal="center" vertical="center" wrapText="1"/>
    </xf>
    <xf numFmtId="0" fontId="2" fillId="0" borderId="0" xfId="2" applyFont="1" applyAlignment="1">
      <alignment horizontal="center" vertical="center"/>
    </xf>
    <xf numFmtId="0" fontId="38" fillId="0" borderId="0" xfId="2" applyFont="1" applyAlignment="1">
      <alignment horizontal="center" vertical="center"/>
    </xf>
    <xf numFmtId="165" fontId="151" fillId="0" borderId="0" xfId="1" applyNumberFormat="1" applyFont="1" applyFill="1" applyBorder="1" applyAlignment="1">
      <alignment horizontal="center" vertical="center"/>
    </xf>
    <xf numFmtId="0" fontId="6" fillId="0" borderId="0" xfId="2" applyFont="1" applyAlignment="1">
      <alignment horizontal="left" vertical="center" wrapText="1"/>
    </xf>
    <xf numFmtId="37" fontId="6" fillId="0" borderId="0" xfId="2" applyNumberFormat="1" applyFont="1" applyAlignment="1">
      <alignment horizontal="left" vertical="center"/>
    </xf>
    <xf numFmtId="0" fontId="9" fillId="5" borderId="143" xfId="2" applyFont="1" applyFill="1" applyBorder="1" applyAlignment="1">
      <alignment horizontal="center" vertical="center" wrapText="1"/>
    </xf>
    <xf numFmtId="0" fontId="9" fillId="5" borderId="0" xfId="2" applyFont="1" applyFill="1" applyAlignment="1">
      <alignment horizontal="center" vertical="center" wrapText="1"/>
    </xf>
    <xf numFmtId="0" fontId="6" fillId="0" borderId="0" xfId="13" applyFont="1" applyAlignment="1">
      <alignment horizontal="left" vertical="top" wrapText="1"/>
    </xf>
    <xf numFmtId="0" fontId="9" fillId="5" borderId="329" xfId="2" applyFont="1" applyFill="1" applyBorder="1" applyAlignment="1">
      <alignment horizontal="center" vertical="center" wrapText="1"/>
    </xf>
    <xf numFmtId="0" fontId="9" fillId="5" borderId="56" xfId="2" applyFont="1" applyFill="1" applyBorder="1" applyAlignment="1">
      <alignment horizontal="center" vertical="center" wrapText="1"/>
    </xf>
    <xf numFmtId="0" fontId="9" fillId="5" borderId="57" xfId="2" applyFont="1" applyFill="1" applyBorder="1" applyAlignment="1">
      <alignment horizontal="center" vertical="center" wrapText="1"/>
    </xf>
    <xf numFmtId="0" fontId="6" fillId="0" borderId="0" xfId="13" applyFont="1" applyAlignment="1">
      <alignment horizontal="center" vertical="center"/>
    </xf>
    <xf numFmtId="0" fontId="8" fillId="0" borderId="0" xfId="13" applyFont="1" applyAlignment="1">
      <alignment horizontal="center" vertical="center"/>
    </xf>
    <xf numFmtId="0" fontId="6" fillId="0" borderId="0" xfId="7" applyFont="1" applyAlignment="1">
      <alignment horizontal="left" vertical="top" wrapText="1"/>
    </xf>
    <xf numFmtId="0" fontId="6" fillId="0" borderId="0" xfId="7" applyFont="1" applyAlignment="1">
      <alignment horizontal="left" vertical="center" wrapText="1"/>
    </xf>
    <xf numFmtId="0" fontId="126" fillId="0" borderId="12" xfId="2" applyFont="1" applyBorder="1" applyAlignment="1">
      <alignment horizontal="center" vertical="center"/>
    </xf>
    <xf numFmtId="0" fontId="6" fillId="0" borderId="0" xfId="2981" applyFont="1" applyAlignment="1">
      <alignment horizontal="center" vertical="center"/>
    </xf>
    <xf numFmtId="0" fontId="8" fillId="0" borderId="0" xfId="2981" applyFont="1" applyAlignment="1">
      <alignment horizontal="center" vertical="center"/>
    </xf>
    <xf numFmtId="0" fontId="6" fillId="0" borderId="0" xfId="2981" applyFont="1" applyAlignment="1">
      <alignment horizontal="left" vertical="center"/>
    </xf>
    <xf numFmtId="0" fontId="6" fillId="0" borderId="0" xfId="7" applyFont="1" applyAlignment="1">
      <alignment horizontal="left" vertical="center"/>
    </xf>
    <xf numFmtId="0" fontId="6" fillId="0" borderId="407" xfId="2981" applyFont="1" applyBorder="1" applyAlignment="1">
      <alignment horizontal="left" vertical="center" wrapText="1"/>
    </xf>
    <xf numFmtId="0" fontId="6" fillId="0" borderId="0" xfId="7" applyFont="1" applyAlignment="1">
      <alignment horizontal="center" vertical="center"/>
    </xf>
    <xf numFmtId="0" fontId="8" fillId="0" borderId="0" xfId="7" applyFont="1" applyAlignment="1">
      <alignment horizontal="center" vertical="center"/>
    </xf>
    <xf numFmtId="0" fontId="32" fillId="0" borderId="0" xfId="7" applyFont="1" applyAlignment="1">
      <alignment horizontal="left" vertical="center" wrapText="1"/>
    </xf>
    <xf numFmtId="6" fontId="6" fillId="0" borderId="403" xfId="2" quotePrefix="1" applyNumberFormat="1" applyFont="1" applyBorder="1" applyAlignment="1">
      <alignment horizontal="center" vertical="top"/>
    </xf>
    <xf numFmtId="6" fontId="6" fillId="0" borderId="345" xfId="2" quotePrefix="1" applyNumberFormat="1" applyFont="1" applyBorder="1" applyAlignment="1">
      <alignment horizontal="center" vertical="top"/>
    </xf>
    <xf numFmtId="0" fontId="6" fillId="0" borderId="403" xfId="2" applyFont="1" applyBorder="1" applyAlignment="1">
      <alignment horizontal="left" vertical="center"/>
    </xf>
    <xf numFmtId="0" fontId="6" fillId="0" borderId="345" xfId="2" applyFont="1" applyBorder="1" applyAlignment="1">
      <alignment horizontal="left" vertical="center"/>
    </xf>
    <xf numFmtId="0" fontId="6" fillId="0" borderId="0" xfId="2" applyFont="1" applyAlignment="1">
      <alignment horizontal="center"/>
    </xf>
    <xf numFmtId="0" fontId="8" fillId="0" borderId="0" xfId="2" applyFont="1" applyAlignment="1">
      <alignment horizontal="center"/>
    </xf>
    <xf numFmtId="37" fontId="6" fillId="0" borderId="0" xfId="7" applyNumberFormat="1" applyFont="1" applyAlignment="1">
      <alignment horizontal="left" vertical="center" wrapText="1"/>
    </xf>
    <xf numFmtId="37" fontId="6" fillId="0" borderId="0" xfId="7" applyNumberFormat="1" applyFont="1" applyAlignment="1">
      <alignment horizontal="left" vertical="center"/>
    </xf>
    <xf numFmtId="0" fontId="6" fillId="0" borderId="0" xfId="6" applyFont="1" applyAlignment="1">
      <alignment horizontal="left" vertical="top" wrapText="1"/>
    </xf>
    <xf numFmtId="0" fontId="6" fillId="0" borderId="0" xfId="23" applyFont="1" applyAlignment="1">
      <alignment horizontal="left" vertical="top" wrapText="1"/>
    </xf>
    <xf numFmtId="0" fontId="6" fillId="0" borderId="0" xfId="7" applyFont="1" applyAlignment="1">
      <alignment horizontal="center"/>
    </xf>
    <xf numFmtId="0" fontId="6" fillId="0" borderId="0" xfId="6" applyFont="1" applyAlignment="1">
      <alignment horizontal="center" vertical="center"/>
    </xf>
    <xf numFmtId="0" fontId="8" fillId="0" borderId="0" xfId="6" applyFont="1" applyAlignment="1">
      <alignment horizontal="center" vertical="center"/>
    </xf>
    <xf numFmtId="0" fontId="6" fillId="0" borderId="379" xfId="2" applyFont="1" applyBorder="1" applyAlignment="1">
      <alignment horizontal="left" vertical="center"/>
    </xf>
    <xf numFmtId="0" fontId="6" fillId="0" borderId="407" xfId="2" applyFont="1" applyBorder="1" applyAlignment="1">
      <alignment horizontal="left" vertical="top" wrapText="1"/>
    </xf>
    <xf numFmtId="0" fontId="6" fillId="0" borderId="407" xfId="7" applyFont="1" applyBorder="1" applyAlignment="1">
      <alignment horizontal="left" vertical="top" wrapText="1"/>
    </xf>
    <xf numFmtId="0" fontId="6" fillId="0" borderId="143" xfId="2" applyFont="1" applyBorder="1" applyAlignment="1">
      <alignment horizontal="center" vertical="center"/>
    </xf>
    <xf numFmtId="0" fontId="6" fillId="0" borderId="7" xfId="2" applyFont="1" applyBorder="1" applyAlignment="1">
      <alignment horizontal="center" vertical="center"/>
    </xf>
    <xf numFmtId="0" fontId="6" fillId="0" borderId="71" xfId="2" applyFont="1" applyBorder="1" applyAlignment="1">
      <alignment horizontal="center" vertical="center"/>
    </xf>
    <xf numFmtId="0" fontId="6" fillId="0" borderId="72" xfId="2" applyFont="1" applyBorder="1" applyAlignment="1">
      <alignment horizontal="center" vertical="center"/>
    </xf>
    <xf numFmtId="0" fontId="6" fillId="3" borderId="39" xfId="2" applyFont="1" applyFill="1" applyBorder="1" applyAlignment="1">
      <alignment horizontal="center" vertical="center" wrapText="1"/>
    </xf>
    <xf numFmtId="0" fontId="6" fillId="3" borderId="220" xfId="2" applyFont="1" applyFill="1" applyBorder="1" applyAlignment="1">
      <alignment horizontal="center" vertical="center" wrapText="1"/>
    </xf>
    <xf numFmtId="0" fontId="6" fillId="0" borderId="406" xfId="2" applyFont="1" applyBorder="1" applyAlignment="1">
      <alignment horizontal="center" vertical="center"/>
    </xf>
    <xf numFmtId="0" fontId="6" fillId="0" borderId="408" xfId="2" applyFont="1" applyBorder="1" applyAlignment="1">
      <alignment horizontal="center" vertical="center"/>
    </xf>
    <xf numFmtId="0" fontId="6" fillId="0" borderId="0" xfId="0" applyFont="1" applyAlignment="1">
      <alignment horizontal="left" vertical="top" wrapText="1"/>
    </xf>
    <xf numFmtId="0" fontId="6" fillId="0" borderId="0" xfId="2980" applyFont="1" applyAlignment="1">
      <alignment horizontal="left" vertical="top" wrapText="1"/>
    </xf>
    <xf numFmtId="0" fontId="6" fillId="0" borderId="0" xfId="2980" applyFont="1" applyAlignment="1">
      <alignment horizontal="left" vertical="center" wrapText="1"/>
    </xf>
    <xf numFmtId="164" fontId="6" fillId="0" borderId="342" xfId="2" applyNumberFormat="1" applyFont="1" applyBorder="1"/>
    <xf numFmtId="164" fontId="6" fillId="0" borderId="341" xfId="2" applyNumberFormat="1" applyFont="1" applyBorder="1"/>
    <xf numFmtId="0" fontId="13" fillId="6" borderId="0" xfId="2" applyFont="1" applyFill="1" applyAlignment="1">
      <alignment horizontal="left" vertical="top"/>
    </xf>
    <xf numFmtId="164" fontId="6" fillId="0" borderId="340" xfId="2" applyNumberFormat="1" applyFont="1" applyBorder="1"/>
    <xf numFmtId="164" fontId="6" fillId="0" borderId="339" xfId="2" applyNumberFormat="1" applyFont="1" applyBorder="1"/>
    <xf numFmtId="164" fontId="6" fillId="0" borderId="54" xfId="2" applyNumberFormat="1" applyFont="1" applyBorder="1"/>
    <xf numFmtId="164" fontId="6" fillId="0" borderId="343" xfId="2" applyNumberFormat="1" applyFont="1" applyBorder="1"/>
    <xf numFmtId="164" fontId="6" fillId="9" borderId="342" xfId="2" applyNumberFormat="1" applyFont="1" applyFill="1" applyBorder="1"/>
    <xf numFmtId="164" fontId="6" fillId="9" borderId="341" xfId="2" applyNumberFormat="1" applyFont="1" applyFill="1" applyBorder="1"/>
    <xf numFmtId="164" fontId="6" fillId="9" borderId="54" xfId="2" applyNumberFormat="1" applyFont="1" applyFill="1" applyBorder="1"/>
    <xf numFmtId="164" fontId="6" fillId="9" borderId="343" xfId="2" applyNumberFormat="1" applyFont="1" applyFill="1" applyBorder="1"/>
    <xf numFmtId="164" fontId="6" fillId="9" borderId="340" xfId="2" applyNumberFormat="1" applyFont="1" applyFill="1" applyBorder="1"/>
    <xf numFmtId="164" fontId="6" fillId="9" borderId="339" xfId="2" applyNumberFormat="1" applyFont="1" applyFill="1" applyBorder="1"/>
    <xf numFmtId="164" fontId="6" fillId="9" borderId="336" xfId="2" applyNumberFormat="1" applyFont="1" applyFill="1" applyBorder="1"/>
    <xf numFmtId="164" fontId="6" fillId="9" borderId="344" xfId="2" applyNumberFormat="1" applyFont="1" applyFill="1" applyBorder="1"/>
    <xf numFmtId="164" fontId="6" fillId="0" borderId="71" xfId="2" applyNumberFormat="1" applyFont="1" applyBorder="1"/>
    <xf numFmtId="164" fontId="6" fillId="0" borderId="72" xfId="2" applyNumberFormat="1" applyFont="1" applyBorder="1"/>
    <xf numFmtId="0" fontId="9" fillId="0" borderId="23" xfId="12" applyFont="1" applyBorder="1" applyAlignment="1">
      <alignment horizontal="justify" vertical="center"/>
    </xf>
    <xf numFmtId="0" fontId="9" fillId="0" borderId="34" xfId="12" applyFont="1" applyBorder="1" applyAlignment="1">
      <alignment horizontal="justify" vertical="center"/>
    </xf>
    <xf numFmtId="0" fontId="9" fillId="0" borderId="24" xfId="12" applyFont="1" applyBorder="1" applyAlignment="1">
      <alignment horizontal="justify" vertical="center"/>
    </xf>
    <xf numFmtId="0" fontId="6" fillId="0" borderId="410" xfId="2" applyFont="1" applyBorder="1" applyAlignment="1">
      <alignment horizontal="center" vertical="center"/>
    </xf>
    <xf numFmtId="0" fontId="6" fillId="0" borderId="411" xfId="2" applyFont="1" applyBorder="1" applyAlignment="1">
      <alignment horizontal="center" vertical="center"/>
    </xf>
    <xf numFmtId="165" fontId="6" fillId="0" borderId="54" xfId="1" applyNumberFormat="1" applyFont="1" applyFill="1" applyBorder="1" applyAlignment="1">
      <alignment horizontal="center"/>
    </xf>
    <xf numFmtId="165" fontId="6" fillId="0" borderId="343" xfId="1" applyNumberFormat="1" applyFont="1" applyFill="1" applyBorder="1" applyAlignment="1">
      <alignment horizontal="center"/>
    </xf>
    <xf numFmtId="164" fontId="6" fillId="0" borderId="340" xfId="2" applyNumberFormat="1" applyFont="1" applyBorder="1" applyAlignment="1">
      <alignment horizontal="right"/>
    </xf>
    <xf numFmtId="164" fontId="6" fillId="0" borderId="339" xfId="2" applyNumberFormat="1" applyFont="1" applyBorder="1" applyAlignment="1">
      <alignment horizontal="right"/>
    </xf>
    <xf numFmtId="0" fontId="6" fillId="0" borderId="406" xfId="19" applyFont="1" applyBorder="1" applyAlignment="1">
      <alignment horizontal="center"/>
    </xf>
    <xf numFmtId="0" fontId="6" fillId="0" borderId="408" xfId="19" applyFont="1" applyBorder="1" applyAlignment="1">
      <alignment horizontal="center"/>
    </xf>
    <xf numFmtId="0" fontId="6" fillId="0" borderId="0" xfId="23" applyFont="1" applyAlignment="1">
      <alignment horizontal="justify" vertical="top"/>
    </xf>
    <xf numFmtId="0" fontId="6" fillId="0" borderId="0" xfId="23" applyFont="1" applyAlignment="1">
      <alignment horizontal="left"/>
    </xf>
    <xf numFmtId="0" fontId="6" fillId="0" borderId="0" xfId="7" applyFont="1" applyAlignment="1">
      <alignment horizontal="left" vertical="top"/>
    </xf>
    <xf numFmtId="0" fontId="7" fillId="6" borderId="0" xfId="12" applyFont="1" applyFill="1" applyAlignment="1">
      <alignment horizontal="left" vertical="top" wrapText="1"/>
    </xf>
    <xf numFmtId="0" fontId="6" fillId="0" borderId="0" xfId="12" applyFont="1" applyAlignment="1">
      <alignment horizontal="left" vertical="top" wrapText="1"/>
    </xf>
    <xf numFmtId="0" fontId="6" fillId="0" borderId="0" xfId="12" applyFont="1" applyAlignment="1">
      <alignment horizontal="left" vertical="center" wrapText="1"/>
    </xf>
    <xf numFmtId="0" fontId="6" fillId="0" borderId="0" xfId="12" applyFont="1" applyAlignment="1">
      <alignment horizontal="center" vertical="center"/>
    </xf>
    <xf numFmtId="0" fontId="6" fillId="0" borderId="0" xfId="12" applyFont="1" applyAlignment="1">
      <alignment horizontal="center"/>
    </xf>
    <xf numFmtId="0" fontId="8" fillId="0" borderId="0" xfId="7" applyFont="1" applyAlignment="1">
      <alignment horizontal="center"/>
    </xf>
    <xf numFmtId="0" fontId="6" fillId="0" borderId="409" xfId="0" applyFont="1" applyBorder="1" applyAlignment="1">
      <alignment horizontal="center" vertical="center" wrapText="1"/>
    </xf>
    <xf numFmtId="0" fontId="6" fillId="0" borderId="74" xfId="0" applyFont="1" applyBorder="1" applyAlignment="1">
      <alignment horizontal="center" vertical="center" wrapText="1"/>
    </xf>
    <xf numFmtId="0" fontId="6" fillId="0" borderId="0" xfId="0" applyFont="1" applyAlignment="1">
      <alignment horizontal="left" vertical="center" wrapText="1"/>
    </xf>
    <xf numFmtId="0" fontId="7" fillId="0" borderId="7" xfId="12" applyFont="1" applyBorder="1" applyAlignment="1">
      <alignment horizontal="center" vertical="center"/>
    </xf>
    <xf numFmtId="0" fontId="7" fillId="0" borderId="7" xfId="12" applyFont="1" applyBorder="1" applyAlignment="1">
      <alignment horizontal="center" vertical="center" wrapText="1"/>
    </xf>
    <xf numFmtId="0" fontId="6" fillId="0" borderId="407" xfId="7" applyFont="1" applyBorder="1" applyAlignment="1">
      <alignment horizontal="left" vertical="center" wrapText="1"/>
    </xf>
    <xf numFmtId="0" fontId="8" fillId="0" borderId="0" xfId="19210" applyFont="1" applyAlignment="1">
      <alignment horizontal="center" vertical="center"/>
    </xf>
    <xf numFmtId="0" fontId="6" fillId="0" borderId="0" xfId="7" applyFont="1" applyAlignment="1">
      <alignment horizontal="center" wrapText="1"/>
    </xf>
    <xf numFmtId="0" fontId="7" fillId="123" borderId="7" xfId="12" applyFont="1" applyFill="1" applyBorder="1" applyAlignment="1">
      <alignment horizontal="center" vertical="center"/>
    </xf>
    <xf numFmtId="0" fontId="6" fillId="0" borderId="110" xfId="12" applyFont="1" applyBorder="1" applyAlignment="1">
      <alignment horizontal="center" vertical="center" wrapText="1"/>
    </xf>
    <xf numFmtId="0" fontId="6" fillId="6" borderId="0" xfId="12" applyFont="1" applyFill="1" applyAlignment="1">
      <alignment horizontal="left" vertical="top" wrapText="1"/>
    </xf>
    <xf numFmtId="1" fontId="6" fillId="0" borderId="25" xfId="2" applyNumberFormat="1" applyFont="1" applyFill="1" applyBorder="1" applyAlignment="1">
      <alignment horizontal="right" vertical="center"/>
    </xf>
    <xf numFmtId="1" fontId="6" fillId="0" borderId="25" xfId="2" applyNumberFormat="1" applyFont="1" applyFill="1" applyBorder="1" applyAlignment="1">
      <alignment horizontal="center" vertical="center"/>
    </xf>
  </cellXfs>
  <cellStyles count="53093">
    <cellStyle name="20% - Accent1" xfId="7813" builtinId="30" customBuiltin="1"/>
    <cellStyle name="20% - Accent1 2" xfId="110" xr:uid="{00000000-0005-0000-0000-000000000000}"/>
    <cellStyle name="20% - Accent2" xfId="7817" builtinId="34" customBuiltin="1"/>
    <cellStyle name="20% - Accent2 2" xfId="111" xr:uid="{00000000-0005-0000-0000-000001000000}"/>
    <cellStyle name="20% - Accent3" xfId="7821" builtinId="38" customBuiltin="1"/>
    <cellStyle name="20% - Accent3 2" xfId="112" xr:uid="{00000000-0005-0000-0000-000002000000}"/>
    <cellStyle name="20% - Accent4" xfId="7825" builtinId="42" customBuiltin="1"/>
    <cellStyle name="20% - Accent4 2" xfId="113" xr:uid="{00000000-0005-0000-0000-000003000000}"/>
    <cellStyle name="20% - Accent5" xfId="7829" builtinId="46" customBuiltin="1"/>
    <cellStyle name="20% - Accent5 2" xfId="114" xr:uid="{00000000-0005-0000-0000-000004000000}"/>
    <cellStyle name="20% - Accent6" xfId="7833" builtinId="50" customBuiltin="1"/>
    <cellStyle name="20% - Accent6 2" xfId="115" xr:uid="{00000000-0005-0000-0000-000005000000}"/>
    <cellStyle name="40% - Accent1" xfId="7814" builtinId="31" customBuiltin="1"/>
    <cellStyle name="40% - Accent1 2" xfId="116" xr:uid="{00000000-0005-0000-0000-000006000000}"/>
    <cellStyle name="40% - Accent2" xfId="7818" builtinId="35" customBuiltin="1"/>
    <cellStyle name="40% - Accent2 2" xfId="117" xr:uid="{00000000-0005-0000-0000-000007000000}"/>
    <cellStyle name="40% - Accent3" xfId="7822" builtinId="39" customBuiltin="1"/>
    <cellStyle name="40% - Accent3 2" xfId="118" xr:uid="{00000000-0005-0000-0000-000008000000}"/>
    <cellStyle name="40% - Accent4" xfId="7826" builtinId="43" customBuiltin="1"/>
    <cellStyle name="40% - Accent4 2" xfId="119" xr:uid="{00000000-0005-0000-0000-000009000000}"/>
    <cellStyle name="40% - Accent5" xfId="7830" builtinId="47" customBuiltin="1"/>
    <cellStyle name="40% - Accent5 2" xfId="120" xr:uid="{00000000-0005-0000-0000-00000A000000}"/>
    <cellStyle name="40% - Accent6" xfId="7834" builtinId="51" customBuiltin="1"/>
    <cellStyle name="40% - Accent6 2" xfId="121" xr:uid="{00000000-0005-0000-0000-00000B000000}"/>
    <cellStyle name="60% - Accent1" xfId="7815" builtinId="32" customBuiltin="1"/>
    <cellStyle name="60% - Accent1 2" xfId="122" xr:uid="{00000000-0005-0000-0000-00000C000000}"/>
    <cellStyle name="60% - Accent1 3" xfId="13676" xr:uid="{4D90A10D-8265-478B-BA21-04D0C3CF6A9B}"/>
    <cellStyle name="60% - Accent2" xfId="7819" builtinId="36" customBuiltin="1"/>
    <cellStyle name="60% - Accent2 2" xfId="123" xr:uid="{00000000-0005-0000-0000-00000D000000}"/>
    <cellStyle name="60% - Accent2 3" xfId="13677" xr:uid="{7942EE77-FE61-4CCE-ADE8-618B8BDC5268}"/>
    <cellStyle name="60% - Accent3" xfId="7823" builtinId="40" customBuiltin="1"/>
    <cellStyle name="60% - Accent3 2" xfId="124" xr:uid="{00000000-0005-0000-0000-00000E000000}"/>
    <cellStyle name="60% - Accent3 3" xfId="13678" xr:uid="{A1140834-4539-4BD2-8629-8968A9ADA610}"/>
    <cellStyle name="60% - Accent4" xfId="7827" builtinId="44" customBuiltin="1"/>
    <cellStyle name="60% - Accent4 2" xfId="125" xr:uid="{00000000-0005-0000-0000-00000F000000}"/>
    <cellStyle name="60% - Accent4 3" xfId="13679" xr:uid="{507357AA-38DD-4462-897A-98E39131E1AE}"/>
    <cellStyle name="60% - Accent5" xfId="7831" builtinId="48" customBuiltin="1"/>
    <cellStyle name="60% - Accent5 2" xfId="126" xr:uid="{00000000-0005-0000-0000-000010000000}"/>
    <cellStyle name="60% - Accent5 3" xfId="13680" xr:uid="{9E51F817-D076-4EC1-A7B1-4B832E2C6338}"/>
    <cellStyle name="60% - Accent6" xfId="7835" builtinId="52" customBuiltin="1"/>
    <cellStyle name="60% - Accent6 2" xfId="127" xr:uid="{00000000-0005-0000-0000-000011000000}"/>
    <cellStyle name="60% - Accent6 3" xfId="13681" xr:uid="{40B24E9F-6BD9-4EAC-BC0C-7AED0D6BEFEC}"/>
    <cellStyle name="Accent1" xfId="7812" builtinId="29" customBuiltin="1"/>
    <cellStyle name="Accent1 - 20%" xfId="128" xr:uid="{00000000-0005-0000-0000-000012000000}"/>
    <cellStyle name="Accent1 - 20% 2" xfId="129" xr:uid="{00000000-0005-0000-0000-000013000000}"/>
    <cellStyle name="Accent1 - 40%" xfId="130" xr:uid="{00000000-0005-0000-0000-000014000000}"/>
    <cellStyle name="Accent1 - 40% 2" xfId="131" xr:uid="{00000000-0005-0000-0000-000015000000}"/>
    <cellStyle name="Accent1 - 60%" xfId="132" xr:uid="{00000000-0005-0000-0000-000016000000}"/>
    <cellStyle name="Accent1 - 60% 2" xfId="133" xr:uid="{00000000-0005-0000-0000-000017000000}"/>
    <cellStyle name="Accent1 10" xfId="134" xr:uid="{00000000-0005-0000-0000-000018000000}"/>
    <cellStyle name="Accent1 2" xfId="135" xr:uid="{00000000-0005-0000-0000-000019000000}"/>
    <cellStyle name="Accent1 2 2" xfId="2866" xr:uid="{00000000-0005-0000-0000-00001A000000}"/>
    <cellStyle name="Accent1 3" xfId="136" xr:uid="{00000000-0005-0000-0000-00001B000000}"/>
    <cellStyle name="Accent1 4" xfId="137" xr:uid="{00000000-0005-0000-0000-00001C000000}"/>
    <cellStyle name="Accent1 5" xfId="138" xr:uid="{00000000-0005-0000-0000-00001D000000}"/>
    <cellStyle name="Accent1 6" xfId="139" xr:uid="{00000000-0005-0000-0000-00001E000000}"/>
    <cellStyle name="Accent1 7" xfId="140" xr:uid="{00000000-0005-0000-0000-00001F000000}"/>
    <cellStyle name="Accent1 8" xfId="141" xr:uid="{00000000-0005-0000-0000-000020000000}"/>
    <cellStyle name="Accent1 9" xfId="142" xr:uid="{00000000-0005-0000-0000-000021000000}"/>
    <cellStyle name="Accent2" xfId="7816" builtinId="33" customBuiltin="1"/>
    <cellStyle name="Accent2 - 20%" xfId="143" xr:uid="{00000000-0005-0000-0000-000022000000}"/>
    <cellStyle name="Accent2 - 20% 2" xfId="144" xr:uid="{00000000-0005-0000-0000-000023000000}"/>
    <cellStyle name="Accent2 - 40%" xfId="145" xr:uid="{00000000-0005-0000-0000-000024000000}"/>
    <cellStyle name="Accent2 - 40% 2" xfId="146" xr:uid="{00000000-0005-0000-0000-000025000000}"/>
    <cellStyle name="Accent2 - 60%" xfId="147" xr:uid="{00000000-0005-0000-0000-000026000000}"/>
    <cellStyle name="Accent2 - 60% 2" xfId="148" xr:uid="{00000000-0005-0000-0000-000027000000}"/>
    <cellStyle name="Accent2 10" xfId="149" xr:uid="{00000000-0005-0000-0000-000028000000}"/>
    <cellStyle name="Accent2 2" xfId="150" xr:uid="{00000000-0005-0000-0000-000029000000}"/>
    <cellStyle name="Accent2 3" xfId="151" xr:uid="{00000000-0005-0000-0000-00002A000000}"/>
    <cellStyle name="Accent2 4" xfId="152" xr:uid="{00000000-0005-0000-0000-00002B000000}"/>
    <cellStyle name="Accent2 5" xfId="153" xr:uid="{00000000-0005-0000-0000-00002C000000}"/>
    <cellStyle name="Accent2 6" xfId="154" xr:uid="{00000000-0005-0000-0000-00002D000000}"/>
    <cellStyle name="Accent2 7" xfId="155" xr:uid="{00000000-0005-0000-0000-00002E000000}"/>
    <cellStyle name="Accent2 8" xfId="156" xr:uid="{00000000-0005-0000-0000-00002F000000}"/>
    <cellStyle name="Accent2 9" xfId="157" xr:uid="{00000000-0005-0000-0000-000030000000}"/>
    <cellStyle name="Accent3" xfId="7820" builtinId="37" customBuiltin="1"/>
    <cellStyle name="Accent3 - 20%" xfId="158" xr:uid="{00000000-0005-0000-0000-000031000000}"/>
    <cellStyle name="Accent3 - 20% 2" xfId="159" xr:uid="{00000000-0005-0000-0000-000032000000}"/>
    <cellStyle name="Accent3 - 40%" xfId="160" xr:uid="{00000000-0005-0000-0000-000033000000}"/>
    <cellStyle name="Accent3 - 40% 2" xfId="161" xr:uid="{00000000-0005-0000-0000-000034000000}"/>
    <cellStyle name="Accent3 - 60%" xfId="162" xr:uid="{00000000-0005-0000-0000-000035000000}"/>
    <cellStyle name="Accent3 - 60% 2" xfId="163" xr:uid="{00000000-0005-0000-0000-000036000000}"/>
    <cellStyle name="Accent3 10" xfId="164" xr:uid="{00000000-0005-0000-0000-000037000000}"/>
    <cellStyle name="Accent3 2" xfId="165" xr:uid="{00000000-0005-0000-0000-000038000000}"/>
    <cellStyle name="Accent3 3" xfId="166" xr:uid="{00000000-0005-0000-0000-000039000000}"/>
    <cellStyle name="Accent3 4" xfId="167" xr:uid="{00000000-0005-0000-0000-00003A000000}"/>
    <cellStyle name="Accent3 5" xfId="168" xr:uid="{00000000-0005-0000-0000-00003B000000}"/>
    <cellStyle name="Accent3 6" xfId="169" xr:uid="{00000000-0005-0000-0000-00003C000000}"/>
    <cellStyle name="Accent3 7" xfId="170" xr:uid="{00000000-0005-0000-0000-00003D000000}"/>
    <cellStyle name="Accent3 8" xfId="171" xr:uid="{00000000-0005-0000-0000-00003E000000}"/>
    <cellStyle name="Accent3 9" xfId="172" xr:uid="{00000000-0005-0000-0000-00003F000000}"/>
    <cellStyle name="Accent4" xfId="7824" builtinId="41" customBuiltin="1"/>
    <cellStyle name="Accent4 - 20%" xfId="173" xr:uid="{00000000-0005-0000-0000-000040000000}"/>
    <cellStyle name="Accent4 - 20% 2" xfId="174" xr:uid="{00000000-0005-0000-0000-000041000000}"/>
    <cellStyle name="Accent4 - 40%" xfId="175" xr:uid="{00000000-0005-0000-0000-000042000000}"/>
    <cellStyle name="Accent4 - 40% 2" xfId="176" xr:uid="{00000000-0005-0000-0000-000043000000}"/>
    <cellStyle name="Accent4 - 60%" xfId="177" xr:uid="{00000000-0005-0000-0000-000044000000}"/>
    <cellStyle name="Accent4 - 60% 2" xfId="178" xr:uid="{00000000-0005-0000-0000-000045000000}"/>
    <cellStyle name="Accent4 10" xfId="179" xr:uid="{00000000-0005-0000-0000-000046000000}"/>
    <cellStyle name="Accent4 2" xfId="180" xr:uid="{00000000-0005-0000-0000-000047000000}"/>
    <cellStyle name="Accent4 3" xfId="181" xr:uid="{00000000-0005-0000-0000-000048000000}"/>
    <cellStyle name="Accent4 4" xfId="182" xr:uid="{00000000-0005-0000-0000-000049000000}"/>
    <cellStyle name="Accent4 5" xfId="183" xr:uid="{00000000-0005-0000-0000-00004A000000}"/>
    <cellStyle name="Accent4 6" xfId="184" xr:uid="{00000000-0005-0000-0000-00004B000000}"/>
    <cellStyle name="Accent4 7" xfId="185" xr:uid="{00000000-0005-0000-0000-00004C000000}"/>
    <cellStyle name="Accent4 8" xfId="186" xr:uid="{00000000-0005-0000-0000-00004D000000}"/>
    <cellStyle name="Accent4 9" xfId="187" xr:uid="{00000000-0005-0000-0000-00004E000000}"/>
    <cellStyle name="Accent5" xfId="7828" builtinId="45" customBuiltin="1"/>
    <cellStyle name="Accent5 - 20%" xfId="188" xr:uid="{00000000-0005-0000-0000-00004F000000}"/>
    <cellStyle name="Accent5 - 20% 2" xfId="189" xr:uid="{00000000-0005-0000-0000-000050000000}"/>
    <cellStyle name="Accent5 - 40%" xfId="190" xr:uid="{00000000-0005-0000-0000-000051000000}"/>
    <cellStyle name="Accent5 - 60%" xfId="191" xr:uid="{00000000-0005-0000-0000-000052000000}"/>
    <cellStyle name="Accent5 - 60% 2" xfId="192" xr:uid="{00000000-0005-0000-0000-000053000000}"/>
    <cellStyle name="Accent5 10" xfId="193" xr:uid="{00000000-0005-0000-0000-000054000000}"/>
    <cellStyle name="Accent5 2" xfId="194" xr:uid="{00000000-0005-0000-0000-000055000000}"/>
    <cellStyle name="Accent5 2 2" xfId="195" xr:uid="{00000000-0005-0000-0000-000056000000}"/>
    <cellStyle name="Accent5 2 3" xfId="2867" xr:uid="{00000000-0005-0000-0000-000057000000}"/>
    <cellStyle name="Accent5 3" xfId="196" xr:uid="{00000000-0005-0000-0000-000058000000}"/>
    <cellStyle name="Accent5 4" xfId="197" xr:uid="{00000000-0005-0000-0000-000059000000}"/>
    <cellStyle name="Accent5 5" xfId="198" xr:uid="{00000000-0005-0000-0000-00005A000000}"/>
    <cellStyle name="Accent5 6" xfId="199" xr:uid="{00000000-0005-0000-0000-00005B000000}"/>
    <cellStyle name="Accent5 7" xfId="200" xr:uid="{00000000-0005-0000-0000-00005C000000}"/>
    <cellStyle name="Accent5 8" xfId="201" xr:uid="{00000000-0005-0000-0000-00005D000000}"/>
    <cellStyle name="Accent5 9" xfId="202" xr:uid="{00000000-0005-0000-0000-00005E000000}"/>
    <cellStyle name="Accent6" xfId="7832" builtinId="49" customBuiltin="1"/>
    <cellStyle name="Accent6 - 20%" xfId="203" xr:uid="{00000000-0005-0000-0000-00005F000000}"/>
    <cellStyle name="Accent6 - 40%" xfId="204" xr:uid="{00000000-0005-0000-0000-000060000000}"/>
    <cellStyle name="Accent6 - 40% 2" xfId="205" xr:uid="{00000000-0005-0000-0000-000061000000}"/>
    <cellStyle name="Accent6 - 60%" xfId="206" xr:uid="{00000000-0005-0000-0000-000062000000}"/>
    <cellStyle name="Accent6 - 60% 2" xfId="207" xr:uid="{00000000-0005-0000-0000-000063000000}"/>
    <cellStyle name="Accent6 10" xfId="208" xr:uid="{00000000-0005-0000-0000-000064000000}"/>
    <cellStyle name="Accent6 2" xfId="209" xr:uid="{00000000-0005-0000-0000-000065000000}"/>
    <cellStyle name="Accent6 3" xfId="210" xr:uid="{00000000-0005-0000-0000-000066000000}"/>
    <cellStyle name="Accent6 4" xfId="211" xr:uid="{00000000-0005-0000-0000-000067000000}"/>
    <cellStyle name="Accent6 5" xfId="212" xr:uid="{00000000-0005-0000-0000-000068000000}"/>
    <cellStyle name="Accent6 6" xfId="213" xr:uid="{00000000-0005-0000-0000-000069000000}"/>
    <cellStyle name="Accent6 7" xfId="214" xr:uid="{00000000-0005-0000-0000-00006A000000}"/>
    <cellStyle name="Accent6 8" xfId="215" xr:uid="{00000000-0005-0000-0000-00006B000000}"/>
    <cellStyle name="Accent6 9" xfId="216" xr:uid="{00000000-0005-0000-0000-00006C000000}"/>
    <cellStyle name="Bad" xfId="7801" builtinId="27" customBuiltin="1"/>
    <cellStyle name="Bad 2" xfId="217" xr:uid="{00000000-0005-0000-0000-00006D000000}"/>
    <cellStyle name="Bad 3" xfId="218" xr:uid="{00000000-0005-0000-0000-00006E000000}"/>
    <cellStyle name="Best" xfId="219" xr:uid="{00000000-0005-0000-0000-00006F000000}"/>
    <cellStyle name="Calculation" xfId="7805" builtinId="22" customBuiltin="1"/>
    <cellStyle name="Calculation 2" xfId="220" xr:uid="{00000000-0005-0000-0000-000070000000}"/>
    <cellStyle name="Calculation 2 2" xfId="1291" xr:uid="{00000000-0005-0000-0000-000071000000}"/>
    <cellStyle name="Calculation 2 2 10" xfId="19272" xr:uid="{8531FF15-FBCF-466C-8330-9DBCFA5968C8}"/>
    <cellStyle name="Calculation 2 2 2" xfId="3425" xr:uid="{7F3DD6F3-2378-4533-897D-F46110F47303}"/>
    <cellStyle name="Calculation 2 2 2 2" xfId="9306" xr:uid="{707E13A8-5B7C-48BA-A8AA-926DBC64E9DA}"/>
    <cellStyle name="Calculation 2 2 2 2 2" xfId="43178" xr:uid="{9BB11DE2-FCE1-4E53-A0EF-008C72AC9AC9}"/>
    <cellStyle name="Calculation 2 2 2 2 3" xfId="26452" xr:uid="{56BE4130-53D4-476D-A97F-92AC39A6E242}"/>
    <cellStyle name="Calculation 2 2 2 3" xfId="14852" xr:uid="{9C72F43E-FF27-43D3-B2A6-80D9AC85A453}"/>
    <cellStyle name="Calculation 2 2 2 3 2" xfId="48713" xr:uid="{A4065372-649F-4E7C-A7C0-FFC1B6246314}"/>
    <cellStyle name="Calculation 2 2 2 3 3" xfId="31987" xr:uid="{0A3B09BB-A26F-4971-BBC2-1D20B3A3AAE6}"/>
    <cellStyle name="Calculation 2 2 2 4" xfId="37445" xr:uid="{BCD71637-17BC-41C1-87B9-CC8AD42C9C90}"/>
    <cellStyle name="Calculation 2 2 2 5" xfId="20637" xr:uid="{F0DC9202-973E-4D19-A7E1-6CA1654B45FE}"/>
    <cellStyle name="Calculation 2 2 3" xfId="3062" xr:uid="{2A4B961A-FC9E-42B2-8698-76E0ACF7007E}"/>
    <cellStyle name="Calculation 2 2 3 2" xfId="8944" xr:uid="{F0A6F85F-AD0A-420C-BF03-CB4B6CA03697}"/>
    <cellStyle name="Calculation 2 2 3 2 2" xfId="42817" xr:uid="{80BB6BA0-97E7-4EE4-8ACD-B52BE7D1FE0C}"/>
    <cellStyle name="Calculation 2 2 3 2 3" xfId="26093" xr:uid="{05684FB2-B103-4CC3-BF79-A77993461D40}"/>
    <cellStyle name="Calculation 2 2 3 3" xfId="14494" xr:uid="{C049DA8A-DEA4-4763-A9F3-222EB2EB0536}"/>
    <cellStyle name="Calculation 2 2 3 3 2" xfId="48355" xr:uid="{18401719-D49E-4688-918D-C19248E4E91C}"/>
    <cellStyle name="Calculation 2 2 3 3 3" xfId="31629" xr:uid="{A835AAAE-86E9-4C46-B3BE-DB195B5C1F78}"/>
    <cellStyle name="Calculation 2 2 3 4" xfId="37084" xr:uid="{8F0E43B9-4368-4529-A94D-FDAF829AB283}"/>
    <cellStyle name="Calculation 2 2 3 5" xfId="20279" xr:uid="{E1253624-D1DF-4A6F-ABFF-8D68D08FDC5A}"/>
    <cellStyle name="Calculation 2 2 4" xfId="3457" xr:uid="{B5BB4C08-10C2-4795-9B66-D2CC76789D4D}"/>
    <cellStyle name="Calculation 2 2 4 2" xfId="9338" xr:uid="{183D2705-8DBA-47AA-ACB2-C7CAFED718E2}"/>
    <cellStyle name="Calculation 2 2 4 2 2" xfId="43210" xr:uid="{0F65C25B-55D5-4306-8B0B-9CE79F97D82B}"/>
    <cellStyle name="Calculation 2 2 4 2 3" xfId="26484" xr:uid="{0F71CE56-F073-4004-ABF9-1B615441E756}"/>
    <cellStyle name="Calculation 2 2 4 3" xfId="14884" xr:uid="{CC3443F0-811A-4D81-8D83-1F374945068C}"/>
    <cellStyle name="Calculation 2 2 4 3 2" xfId="48745" xr:uid="{F2D2D146-A9A2-45FA-983B-C3B5DCE770A4}"/>
    <cellStyle name="Calculation 2 2 4 3 3" xfId="32019" xr:uid="{D3E9A950-3163-4EDD-B9F6-85E7606FBB00}"/>
    <cellStyle name="Calculation 2 2 4 4" xfId="37477" xr:uid="{65DFF5D4-E6AD-43A9-9AD9-A0E23A88CAB5}"/>
    <cellStyle name="Calculation 2 2 4 5" xfId="20669" xr:uid="{CEF9CE3E-B949-4A7B-8330-5531D0C719E3}"/>
    <cellStyle name="Calculation 2 2 5" xfId="3512" xr:uid="{63BDD368-AB24-4E00-A57A-288B2ABC2A13}"/>
    <cellStyle name="Calculation 2 2 5 2" xfId="9393" xr:uid="{B8EEF408-5D8D-45E9-BEB2-428D4352A3B6}"/>
    <cellStyle name="Calculation 2 2 5 2 2" xfId="43265" xr:uid="{B22273B4-2339-4203-B300-C7B04626D7D8}"/>
    <cellStyle name="Calculation 2 2 5 2 3" xfId="26539" xr:uid="{CC4274C7-3EDE-497D-B917-8BD8A358C3DA}"/>
    <cellStyle name="Calculation 2 2 5 3" xfId="14939" xr:uid="{5FECA4D6-3520-4CEC-BB90-7653F2675ABF}"/>
    <cellStyle name="Calculation 2 2 5 3 2" xfId="48800" xr:uid="{1AE8BED4-FDF9-4505-947A-8ABD42BD72A8}"/>
    <cellStyle name="Calculation 2 2 5 3 3" xfId="32074" xr:uid="{CC6C4C71-6777-4FB3-8606-95781EF42BE3}"/>
    <cellStyle name="Calculation 2 2 5 4" xfId="37532" xr:uid="{61A4A05D-0316-48FD-A2C5-ADDCB729583C}"/>
    <cellStyle name="Calculation 2 2 5 5" xfId="20724" xr:uid="{7AC7D9ED-D91A-4AB1-8F45-2440A4EA85E2}"/>
    <cellStyle name="Calculation 2 2 6" xfId="6830" xr:uid="{25F5678B-8640-41B1-807B-5DFE11446AB0}"/>
    <cellStyle name="Calculation 2 2 6 2" xfId="12694" xr:uid="{42DB6E94-C323-4B60-ACDB-4EE3252F8F03}"/>
    <cellStyle name="Calculation 2 2 6 2 2" xfId="46563" xr:uid="{F1410495-E2C2-4889-9E07-E3AB1EC86E4F}"/>
    <cellStyle name="Calculation 2 2 6 2 3" xfId="29837" xr:uid="{DD05646F-BC38-4628-8125-E2A65ED8380E}"/>
    <cellStyle name="Calculation 2 2 6 3" xfId="18235" xr:uid="{9B864EF8-C4AF-46C4-B7D6-49449615B2B8}"/>
    <cellStyle name="Calculation 2 2 6 3 2" xfId="52096" xr:uid="{E3632594-968D-49FB-AF2A-62F835EE6317}"/>
    <cellStyle name="Calculation 2 2 6 3 3" xfId="35370" xr:uid="{932712E1-71F2-4951-B8A1-5CA595EE4946}"/>
    <cellStyle name="Calculation 2 2 6 4" xfId="40746" xr:uid="{03F827FF-F17D-4D1A-822D-B46DC120C024}"/>
    <cellStyle name="Calculation 2 2 6 5" xfId="24022" xr:uid="{651AADFA-4AE5-4248-A4B3-98879CE06468}"/>
    <cellStyle name="Calculation 2 2 7" xfId="7919" xr:uid="{8ECD8B8A-7C41-4138-A7A8-EFDD692223AF}"/>
    <cellStyle name="Calculation 2 2 7 2" xfId="41794" xr:uid="{79C2041D-FA40-47F5-BA9A-6D4174AA2162}"/>
    <cellStyle name="Calculation 2 2 7 3" xfId="25069" xr:uid="{5E0ACBB8-C2B4-4F82-BE40-CE85CF918DBB}"/>
    <cellStyle name="Calculation 2 2 8" xfId="7916" xr:uid="{045063EB-23BF-4B34-9963-E6858C662674}"/>
    <cellStyle name="Calculation 2 2 8 2" xfId="41791" xr:uid="{3FDDD7C7-7A23-49A8-B3C9-B77DB1884879}"/>
    <cellStyle name="Calculation 2 2 8 3" xfId="25067" xr:uid="{2461FA44-351A-45DA-A7D1-9E34C45F9A42}"/>
    <cellStyle name="Calculation 2 2 9" xfId="36658" xr:uid="{413C86D5-A01B-4792-897B-159C461D1F55}"/>
    <cellStyle name="Calculation 2 3" xfId="1292" xr:uid="{00000000-0005-0000-0000-000072000000}"/>
    <cellStyle name="Calculation 2 3 10" xfId="19273" xr:uid="{EC72FDDD-90AC-408D-AF0F-5501B40E799F}"/>
    <cellStyle name="Calculation 2 3 2" xfId="3426" xr:uid="{C97F031F-E743-4F9C-A034-D18C730DC8C6}"/>
    <cellStyle name="Calculation 2 3 2 2" xfId="9307" xr:uid="{AFB7AACE-899A-4923-9F94-E9943497EE4A}"/>
    <cellStyle name="Calculation 2 3 2 2 2" xfId="43179" xr:uid="{F985EC57-648D-4506-B892-7A3959FE6F56}"/>
    <cellStyle name="Calculation 2 3 2 2 3" xfId="26453" xr:uid="{33ED2051-4224-4521-928B-66B47BD5E88E}"/>
    <cellStyle name="Calculation 2 3 2 3" xfId="14853" xr:uid="{D942D2D9-1AFD-4013-8201-F86AB5D0EF30}"/>
    <cellStyle name="Calculation 2 3 2 3 2" xfId="48714" xr:uid="{0E90DFDC-E462-4FAA-8665-776914E291A7}"/>
    <cellStyle name="Calculation 2 3 2 3 3" xfId="31988" xr:uid="{FBB7A1EA-3547-438E-92C8-4D5221C10132}"/>
    <cellStyle name="Calculation 2 3 2 4" xfId="37446" xr:uid="{9C465C8B-89DC-41C1-9366-065F67E0BFA2}"/>
    <cellStyle name="Calculation 2 3 2 5" xfId="20638" xr:uid="{15EC9FCD-C4B6-45F8-95CB-79CCABCE9C7C}"/>
    <cellStyle name="Calculation 2 3 3" xfId="3455" xr:uid="{D3C4129A-8254-4FA2-B00E-69DBC77779CF}"/>
    <cellStyle name="Calculation 2 3 3 2" xfId="9336" xr:uid="{9EA54E5C-B0D1-40B0-B00E-1BF9AEB12A35}"/>
    <cellStyle name="Calculation 2 3 3 2 2" xfId="43208" xr:uid="{6D85083D-556D-4501-BF3D-316C02E5A51E}"/>
    <cellStyle name="Calculation 2 3 3 2 3" xfId="26482" xr:uid="{9E9D81E1-1521-4FB0-8DCD-676F260C6BAB}"/>
    <cellStyle name="Calculation 2 3 3 3" xfId="14882" xr:uid="{2F9B2DD3-A90F-4C62-ACFD-565B90F4A8F2}"/>
    <cellStyle name="Calculation 2 3 3 3 2" xfId="48743" xr:uid="{32A9C71C-DB51-4907-AB1C-FE6010D9C583}"/>
    <cellStyle name="Calculation 2 3 3 3 3" xfId="32017" xr:uid="{36A7B5F0-FDDA-495A-8F34-C8A9B74BB853}"/>
    <cellStyle name="Calculation 2 3 3 4" xfId="37475" xr:uid="{0530AEE4-5B6B-4193-BDFB-1DEF0B0046FA}"/>
    <cellStyle name="Calculation 2 3 3 5" xfId="20667" xr:uid="{796E2225-5E49-49E7-9C97-6BA982EBD9E7}"/>
    <cellStyle name="Calculation 2 3 4" xfId="3429" xr:uid="{0B69F27B-88CC-4A7C-89FC-B10612038B8A}"/>
    <cellStyle name="Calculation 2 3 4 2" xfId="9310" xr:uid="{E0EC3502-738E-4723-952D-A76AC8DD7241}"/>
    <cellStyle name="Calculation 2 3 4 2 2" xfId="43182" xr:uid="{C26F2A1D-A091-42A8-9411-3D6371888A4F}"/>
    <cellStyle name="Calculation 2 3 4 2 3" xfId="26456" xr:uid="{3B3ACE9D-7A19-4249-A917-DC7C16BDFACF}"/>
    <cellStyle name="Calculation 2 3 4 3" xfId="14856" xr:uid="{7BB875BF-DA03-4C96-8108-AC59C969A83F}"/>
    <cellStyle name="Calculation 2 3 4 3 2" xfId="48717" xr:uid="{7476D34D-DE5C-414B-A00D-A81CD3AB9F10}"/>
    <cellStyle name="Calculation 2 3 4 3 3" xfId="31991" xr:uid="{BD1D28FD-1DB3-4095-AB98-F114162ED524}"/>
    <cellStyle name="Calculation 2 3 4 4" xfId="37449" xr:uid="{ED3E319F-8DC9-49E9-82FD-6771DAB26E38}"/>
    <cellStyle name="Calculation 2 3 4 5" xfId="20641" xr:uid="{33491D3F-A0E5-412E-8F72-9358F14B0DE3}"/>
    <cellStyle name="Calculation 2 3 5" xfId="4496" xr:uid="{59252659-8227-413D-A6A8-C2AD5AB89DDB}"/>
    <cellStyle name="Calculation 2 3 5 2" xfId="10362" xr:uid="{7C6D1C56-555A-497D-9337-A1714151070C}"/>
    <cellStyle name="Calculation 2 3 5 2 2" xfId="44232" xr:uid="{6B0495E2-E00A-4A51-965A-964F2A33B29B}"/>
    <cellStyle name="Calculation 2 3 5 2 3" xfId="27507" xr:uid="{88A763D0-16E9-45BB-BB92-4384CC160F8D}"/>
    <cellStyle name="Calculation 2 3 5 3" xfId="15905" xr:uid="{27A48314-AE8F-4BCC-9E73-8DC561F0622B}"/>
    <cellStyle name="Calculation 2 3 5 3 2" xfId="49766" xr:uid="{368E27A7-0041-456F-AC7E-00CB73181B89}"/>
    <cellStyle name="Calculation 2 3 5 3 3" xfId="33040" xr:uid="{A8B3F0BA-640A-4CCE-82A4-C0A4F01A21D5}"/>
    <cellStyle name="Calculation 2 3 5 4" xfId="38415" xr:uid="{271A9CD0-1D25-4364-B21C-8999DC7340FE}"/>
    <cellStyle name="Calculation 2 3 5 5" xfId="21692" xr:uid="{9197560E-53F7-4FEF-B25D-669842D65D33}"/>
    <cellStyle name="Calculation 2 3 6" xfId="6831" xr:uid="{98C1EEA0-B039-4EBF-82BC-0B9D7CF31B75}"/>
    <cellStyle name="Calculation 2 3 6 2" xfId="12695" xr:uid="{F01B3381-F98D-4C47-AD57-D680D98765D8}"/>
    <cellStyle name="Calculation 2 3 6 2 2" xfId="46564" xr:uid="{14D2DBBB-B54A-4801-A3C1-9384A33A7F9C}"/>
    <cellStyle name="Calculation 2 3 6 2 3" xfId="29838" xr:uid="{00D21AF5-CDB2-4199-990D-C5DD3FD23242}"/>
    <cellStyle name="Calculation 2 3 6 3" xfId="18236" xr:uid="{CFA77B99-21B2-4E67-BF8C-3C70AA99F53F}"/>
    <cellStyle name="Calculation 2 3 6 3 2" xfId="52097" xr:uid="{09896272-190A-46E8-9572-3473E9E05676}"/>
    <cellStyle name="Calculation 2 3 6 3 3" xfId="35371" xr:uid="{77326E34-79DE-42A3-A973-64EEE04B141A}"/>
    <cellStyle name="Calculation 2 3 6 4" xfId="40747" xr:uid="{5E04384D-C684-4F84-ADBA-A1BC38AE0086}"/>
    <cellStyle name="Calculation 2 3 6 5" xfId="24023" xr:uid="{8BF3ED46-96AA-4186-96AD-CCAB122223B0}"/>
    <cellStyle name="Calculation 2 3 7" xfId="7920" xr:uid="{2B1EA5AA-DE29-4D28-BFF2-58B5BCDC6DDE}"/>
    <cellStyle name="Calculation 2 3 7 2" xfId="41795" xr:uid="{59978CF3-8D66-4229-AE5E-0E38E2043D62}"/>
    <cellStyle name="Calculation 2 3 7 3" xfId="25070" xr:uid="{07CD7895-1983-40E1-A17D-3CD2A15DD078}"/>
    <cellStyle name="Calculation 2 3 8" xfId="7957" xr:uid="{C59D0E49-2BE7-431E-B228-BC8ABC015848}"/>
    <cellStyle name="Calculation 2 3 8 2" xfId="41832" xr:uid="{029652FC-11DE-4B24-864A-287706B012F6}"/>
    <cellStyle name="Calculation 2 3 8 3" xfId="25107" xr:uid="{3180B650-524D-4813-BA84-4850F8E34093}"/>
    <cellStyle name="Calculation 2 3 9" xfId="36659" xr:uid="{9800BE36-406E-4FBB-9E5C-781206BE97EB}"/>
    <cellStyle name="Calculation 2 4" xfId="2660" xr:uid="{00000000-0005-0000-0000-000073000000}"/>
    <cellStyle name="Calculation 2 4 2" xfId="4187" xr:uid="{B79D00A9-BD5C-4AE0-8449-D229738D308D}"/>
    <cellStyle name="Calculation 2 4 2 2" xfId="10068" xr:uid="{B3F4C7CF-7ED8-40BF-A0FF-992C126C5B95}"/>
    <cellStyle name="Calculation 2 4 2 2 2" xfId="43939" xr:uid="{B8AA51C0-9C03-416A-824C-2115CCB18A8D}"/>
    <cellStyle name="Calculation 2 4 2 2 3" xfId="27213" xr:uid="{F9293F64-B493-40C9-89D9-E40AB214333F}"/>
    <cellStyle name="Calculation 2 4 2 3" xfId="15612" xr:uid="{51D922B6-9C15-455D-99D5-2258677B84C8}"/>
    <cellStyle name="Calculation 2 4 2 3 2" xfId="49473" xr:uid="{B6CE91CA-78A4-4102-B450-791588E5A9ED}"/>
    <cellStyle name="Calculation 2 4 2 3 3" xfId="32747" xr:uid="{38D73C64-5143-42C3-BE09-640AB0E2A1A5}"/>
    <cellStyle name="Calculation 2 4 2 4" xfId="38122" xr:uid="{D0CC5A44-FB09-43DD-9F6B-40B527F60CCB}"/>
    <cellStyle name="Calculation 2 4 2 5" xfId="21398" xr:uid="{07A2E96D-EA52-4B5B-9D0D-B50C8DA2835D}"/>
    <cellStyle name="Calculation 2 4 3" xfId="5060" xr:uid="{AF7044F3-1607-42CA-86C9-98973CABD059}"/>
    <cellStyle name="Calculation 2 4 3 2" xfId="10926" xr:uid="{29BF0132-6BEA-4CF4-AF31-A2B3A99CFADD}"/>
    <cellStyle name="Calculation 2 4 3 2 2" xfId="44796" xr:uid="{A86FF621-C003-4EE0-AC91-C68B08B97474}"/>
    <cellStyle name="Calculation 2 4 3 2 3" xfId="28071" xr:uid="{DB07D0AD-4D7B-4A65-AF9A-586678DECE14}"/>
    <cellStyle name="Calculation 2 4 3 3" xfId="16469" xr:uid="{F37BA378-93E4-4FE4-A3F6-53B96BDBDC0C}"/>
    <cellStyle name="Calculation 2 4 3 3 2" xfId="50330" xr:uid="{D9185488-CA63-48A3-9FF7-ADF823B942D1}"/>
    <cellStyle name="Calculation 2 4 3 3 3" xfId="33604" xr:uid="{D6CDCF49-CBB8-4471-8BC3-CFAA00923DCC}"/>
    <cellStyle name="Calculation 2 4 3 4" xfId="38979" xr:uid="{C777CB50-E880-4A16-A31B-757F4C2F5A80}"/>
    <cellStyle name="Calculation 2 4 3 5" xfId="22256" xr:uid="{97F30AED-75C3-43BD-B7D2-F5FDA9D5FA7C}"/>
    <cellStyle name="Calculation 2 4 4" xfId="5809" xr:uid="{9EB1E19D-118D-49A1-8293-6296A3EA6A96}"/>
    <cellStyle name="Calculation 2 4 4 2" xfId="11675" xr:uid="{419751DE-3EF5-4147-9D2A-850375ABC76A}"/>
    <cellStyle name="Calculation 2 4 4 2 2" xfId="45544" xr:uid="{2F26B244-157A-4D2E-9E4F-9B5F12EF871C}"/>
    <cellStyle name="Calculation 2 4 4 2 3" xfId="28819" xr:uid="{82E4F941-E3FC-41BC-936D-515C3E1265F0}"/>
    <cellStyle name="Calculation 2 4 4 3" xfId="17217" xr:uid="{6036C3B1-99A5-403C-A408-92BEC91EEC90}"/>
    <cellStyle name="Calculation 2 4 4 3 2" xfId="51078" xr:uid="{64B67129-C8F6-47EC-9941-DA67028CAFD5}"/>
    <cellStyle name="Calculation 2 4 4 3 3" xfId="34352" xr:uid="{7BB49690-52E9-4009-B3C7-5ADC4A25291A}"/>
    <cellStyle name="Calculation 2 4 4 4" xfId="39727" xr:uid="{815FBDD0-EB92-452B-9C75-B3FAD0E1C511}"/>
    <cellStyle name="Calculation 2 4 4 5" xfId="23004" xr:uid="{121D2F5C-EC0D-48AA-B5F0-CA2F17CAC028}"/>
    <cellStyle name="Calculation 2 4 5" xfId="6578" xr:uid="{8FA0C8C0-9E8F-4068-B87A-1F840865191B}"/>
    <cellStyle name="Calculation 2 4 5 2" xfId="12442" xr:uid="{66E18EDF-BA4B-4340-A1CF-D54FC2EADF13}"/>
    <cellStyle name="Calculation 2 4 5 2 2" xfId="46311" xr:uid="{22309DD0-F03F-48B5-9137-02E9CA2AFAFA}"/>
    <cellStyle name="Calculation 2 4 5 2 3" xfId="29585" xr:uid="{49B6084D-7A56-402A-98DF-4A107E6B05EA}"/>
    <cellStyle name="Calculation 2 4 5 3" xfId="17983" xr:uid="{9284EF79-6D24-4F05-9387-1A8081FEFB61}"/>
    <cellStyle name="Calculation 2 4 5 3 2" xfId="51844" xr:uid="{93F9B24F-7A33-40BC-AD76-80E726434701}"/>
    <cellStyle name="Calculation 2 4 5 3 3" xfId="35118" xr:uid="{B64C7BD5-4964-4A79-999D-2267A8B65890}"/>
    <cellStyle name="Calculation 2 4 5 4" xfId="40494" xr:uid="{8D13CA74-D862-4CAF-B703-2D3826493E74}"/>
    <cellStyle name="Calculation 2 4 5 5" xfId="23770" xr:uid="{EE95BADC-BD4B-4A49-BEF9-87B3ABF08D2C}"/>
    <cellStyle name="Calculation 2 4 6" xfId="7525" xr:uid="{9259346F-A2C2-45F5-B304-93A9CF6C717E}"/>
    <cellStyle name="Calculation 2 4 6 2" xfId="13389" xr:uid="{316570F7-52F4-4AC6-AA11-7BAC8A530170}"/>
    <cellStyle name="Calculation 2 4 6 2 2" xfId="47258" xr:uid="{CB639EF6-8F73-4FBE-A0A5-C7AF614A8062}"/>
    <cellStyle name="Calculation 2 4 6 2 3" xfId="30532" xr:uid="{B8A4CB8D-DF31-4B96-84F9-A298EFF03C9D}"/>
    <cellStyle name="Calculation 2 4 6 3" xfId="18930" xr:uid="{958EA02F-269D-4F95-A0E2-3DC908445FCC}"/>
    <cellStyle name="Calculation 2 4 6 3 2" xfId="52791" xr:uid="{C51F8C59-00BC-4340-BD61-C5D86961E8E8}"/>
    <cellStyle name="Calculation 2 4 6 3 3" xfId="36065" xr:uid="{80CDA974-427C-4FB2-B7E5-F8A94A8C13B5}"/>
    <cellStyle name="Calculation 2 4 6 4" xfId="41441" xr:uid="{0D7F0EE4-32B8-45E3-A517-F46CC29E6415}"/>
    <cellStyle name="Calculation 2 4 6 5" xfId="24717" xr:uid="{87CBA022-47DE-4B5E-9647-09F9147760EE}"/>
    <cellStyle name="Calculation 2 4 7" xfId="8617" xr:uid="{E4B35282-4955-4EAE-8CC9-C2E3023FA24A}"/>
    <cellStyle name="Calculation 2 4 7 2" xfId="42491" xr:uid="{0332EE6A-8C1A-4C03-B9A6-455CA52FC340}"/>
    <cellStyle name="Calculation 2 4 7 3" xfId="25766" xr:uid="{92466EA2-9985-43A3-8185-06383998DBEC}"/>
    <cellStyle name="Calculation 2 4 8" xfId="14169" xr:uid="{AD49473A-DA39-4890-B496-AD612C2F5A9E}"/>
    <cellStyle name="Calculation 2 4 8 2" xfId="48030" xr:uid="{8967210C-83D2-44A8-84EE-A415BB9E276C}"/>
    <cellStyle name="Calculation 2 4 8 3" xfId="31304" xr:uid="{A1F62F0F-EC7E-43BC-AF3A-24DBDC28CD86}"/>
    <cellStyle name="Calculation 2 4 9" xfId="19953" xr:uid="{DEB9AF31-9ACF-4376-8752-CCAE799CD64A}"/>
    <cellStyle name="Calculation 2 5" xfId="2633" xr:uid="{00000000-0005-0000-0000-000074000000}"/>
    <cellStyle name="Calculation 2 5 2" xfId="4163" xr:uid="{25124046-1E0D-420C-A6D0-BACE39722CBF}"/>
    <cellStyle name="Calculation 2 5 2 2" xfId="10044" xr:uid="{AFB192C3-C73D-442F-9BFD-706EBA1599B9}"/>
    <cellStyle name="Calculation 2 5 2 2 2" xfId="43915" xr:uid="{A70FE2F1-A7F3-4814-9094-01DD7D86EB86}"/>
    <cellStyle name="Calculation 2 5 2 2 3" xfId="27189" xr:uid="{25545862-773C-4A1B-A0A8-E86F2847D783}"/>
    <cellStyle name="Calculation 2 5 2 3" xfId="15588" xr:uid="{3D4CBD24-DA09-4D6D-9E50-9679B9F3329C}"/>
    <cellStyle name="Calculation 2 5 2 3 2" xfId="49449" xr:uid="{F0B7864C-3DDA-4437-B4A2-8BDCEE2F2B3D}"/>
    <cellStyle name="Calculation 2 5 2 3 3" xfId="32723" xr:uid="{BAF2AECA-9D7C-4869-A205-ADB032C663BE}"/>
    <cellStyle name="Calculation 2 5 2 4" xfId="38098" xr:uid="{C53D4425-679B-4855-8E59-FEAD0701E83D}"/>
    <cellStyle name="Calculation 2 5 2 5" xfId="21374" xr:uid="{B8E472CE-15E7-4FDD-9010-EDEDA58C852D}"/>
    <cellStyle name="Calculation 2 5 3" xfId="5037" xr:uid="{A0B0FC20-084E-40B0-AD85-6EE57BD67F36}"/>
    <cellStyle name="Calculation 2 5 3 2" xfId="10903" xr:uid="{3629227E-18C6-46E3-BB3F-09106515DC8F}"/>
    <cellStyle name="Calculation 2 5 3 2 2" xfId="44773" xr:uid="{FA26AE8E-B47B-4CCF-A3C4-027D1FA22E37}"/>
    <cellStyle name="Calculation 2 5 3 2 3" xfId="28048" xr:uid="{488BE36A-2C07-4A71-8075-0CC64D1FCA2E}"/>
    <cellStyle name="Calculation 2 5 3 3" xfId="16446" xr:uid="{95E2DDAC-5FAD-4847-8E83-19AB1AC3BED8}"/>
    <cellStyle name="Calculation 2 5 3 3 2" xfId="50307" xr:uid="{E08A565A-2C77-4587-887C-0524EC657C1C}"/>
    <cellStyle name="Calculation 2 5 3 3 3" xfId="33581" xr:uid="{EC793E6F-9DE8-44AE-8DB1-E7D75ED8261D}"/>
    <cellStyle name="Calculation 2 5 3 4" xfId="38956" xr:uid="{39A9B8DC-8A3D-41D4-9348-F0E722E18811}"/>
    <cellStyle name="Calculation 2 5 3 5" xfId="22233" xr:uid="{64F9AFB3-533B-4AB3-BC75-99B6D16FC46D}"/>
    <cellStyle name="Calculation 2 5 4" xfId="5786" xr:uid="{AFAC4BF8-F561-4A0C-A2BB-485B040259BA}"/>
    <cellStyle name="Calculation 2 5 4 2" xfId="11652" xr:uid="{5F8018D6-FAC9-4A30-92D3-44AB24E9DEA7}"/>
    <cellStyle name="Calculation 2 5 4 2 2" xfId="45521" xr:uid="{E44A02F5-56A6-4AE4-BBBB-BCC8A7A04CE8}"/>
    <cellStyle name="Calculation 2 5 4 2 3" xfId="28796" xr:uid="{D7E3FA35-C52F-4D8F-86DA-311EC73C6C50}"/>
    <cellStyle name="Calculation 2 5 4 3" xfId="17194" xr:uid="{80694305-9F19-4771-BC72-931128EC0DED}"/>
    <cellStyle name="Calculation 2 5 4 3 2" xfId="51055" xr:uid="{6F1E91B2-79B9-427A-A886-4CB60BF33520}"/>
    <cellStyle name="Calculation 2 5 4 3 3" xfId="34329" xr:uid="{1917BE11-D8C1-41DA-BCD2-3012C0635DEB}"/>
    <cellStyle name="Calculation 2 5 4 4" xfId="39704" xr:uid="{A896FC4A-11BF-43EE-A7A0-719A6409269C}"/>
    <cellStyle name="Calculation 2 5 4 5" xfId="22981" xr:uid="{5C3A0C63-89FD-47EB-A940-15339AA9DE2C}"/>
    <cellStyle name="Calculation 2 5 5" xfId="6555" xr:uid="{F4B46871-C1BA-4B62-9B2D-93F8DD9B3D53}"/>
    <cellStyle name="Calculation 2 5 5 2" xfId="12419" xr:uid="{B244C448-4F96-4ECC-8EBC-9866981F8F28}"/>
    <cellStyle name="Calculation 2 5 5 2 2" xfId="46288" xr:uid="{0380E61B-7F6D-4637-A066-7DD201FFB5B2}"/>
    <cellStyle name="Calculation 2 5 5 2 3" xfId="29562" xr:uid="{82D932D3-52C8-4CF6-9A6F-54042BBEA54A}"/>
    <cellStyle name="Calculation 2 5 5 3" xfId="17960" xr:uid="{36362764-F8D9-41DF-A37A-BB6C58514DEF}"/>
    <cellStyle name="Calculation 2 5 5 3 2" xfId="51821" xr:uid="{B938659F-5BC0-40A8-A705-923987A6BBAB}"/>
    <cellStyle name="Calculation 2 5 5 3 3" xfId="35095" xr:uid="{BEF3CE56-9FC3-4354-B22F-142F59E9BF80}"/>
    <cellStyle name="Calculation 2 5 5 4" xfId="40471" xr:uid="{DEE2F882-1EAA-4FC8-A1CD-D148F64B05BA}"/>
    <cellStyle name="Calculation 2 5 5 5" xfId="23747" xr:uid="{EA5EB146-5E85-439D-81CC-98D45725297C}"/>
    <cellStyle name="Calculation 2 5 6" xfId="7502" xr:uid="{F7DF55A7-9649-4C3C-A764-B38113B720CA}"/>
    <cellStyle name="Calculation 2 5 6 2" xfId="13366" xr:uid="{2601CA24-F022-4AF3-8262-701C7E0B0495}"/>
    <cellStyle name="Calculation 2 5 6 2 2" xfId="47235" xr:uid="{AB38E6AF-5DC0-4BCB-839C-109201AD842C}"/>
    <cellStyle name="Calculation 2 5 6 2 3" xfId="30509" xr:uid="{71C397C3-4333-45C5-936E-36BE2E10A60E}"/>
    <cellStyle name="Calculation 2 5 6 3" xfId="18907" xr:uid="{449E2F72-9239-4C65-BC36-50185F8A6724}"/>
    <cellStyle name="Calculation 2 5 6 3 2" xfId="52768" xr:uid="{23694CE7-EAF5-4549-9400-DC73ADE0FA3B}"/>
    <cellStyle name="Calculation 2 5 6 3 3" xfId="36042" xr:uid="{8E7B5672-4165-4BA7-A5E4-ACB9CC550367}"/>
    <cellStyle name="Calculation 2 5 6 4" xfId="41418" xr:uid="{3044AFA3-EC51-4F25-A477-5FD03979E3D6}"/>
    <cellStyle name="Calculation 2 5 6 5" xfId="24694" xr:uid="{7DFB7909-1CB4-4D52-9022-1D69F25C01D6}"/>
    <cellStyle name="Calculation 2 5 7" xfId="8594" xr:uid="{52C10EE3-2F7A-4C4F-949D-7230FE3BCD95}"/>
    <cellStyle name="Calculation 2 5 7 2" xfId="42468" xr:uid="{E8E33184-1EE3-44D6-8C84-C59D3D4EF84C}"/>
    <cellStyle name="Calculation 2 5 7 3" xfId="25743" xr:uid="{1E0B92B9-746C-4F11-B9AC-0CF3E5850761}"/>
    <cellStyle name="Calculation 2 5 8" xfId="14146" xr:uid="{A1524970-6794-4579-B23A-5BC29D169073}"/>
    <cellStyle name="Calculation 2 5 8 2" xfId="48007" xr:uid="{E6869704-B64F-4BED-B9D2-4DE5730F66CE}"/>
    <cellStyle name="Calculation 2 5 8 3" xfId="31281" xr:uid="{725933B3-9047-41A1-B6EA-202016F4A804}"/>
    <cellStyle name="Calculation 2 5 9" xfId="19930" xr:uid="{3904EC71-E9C7-4C0F-8E54-A252D5E68069}"/>
    <cellStyle name="Calculation 2 6" xfId="3030" xr:uid="{1EE7360B-5FD0-42D3-A9A0-F194A5DA5BA1}"/>
    <cellStyle name="Calculation 2 6 2" xfId="8912" xr:uid="{97753641-69EA-4A29-99B6-9EF4FDC49EA2}"/>
    <cellStyle name="Calculation 2 6 2 2" xfId="42785" xr:uid="{AF7DB0A7-736F-44D2-B8E3-5726FD82D53F}"/>
    <cellStyle name="Calculation 2 6 2 3" xfId="26061" xr:uid="{883B83C2-B792-41D7-9C4A-C5F1AF967075}"/>
    <cellStyle name="Calculation 2 6 3" xfId="14462" xr:uid="{04782A32-9E7E-414F-8AAB-1BB50BE78189}"/>
    <cellStyle name="Calculation 2 6 3 2" xfId="48323" xr:uid="{5A79C89B-AC06-47A5-89AE-0B64C03BBA5B}"/>
    <cellStyle name="Calculation 2 6 3 3" xfId="31597" xr:uid="{B3F2C3A3-0CF5-4366-B2A2-C15A300ED282}"/>
    <cellStyle name="Calculation 2 6 4" xfId="37052" xr:uid="{FA2C75A5-14B1-4556-8276-CE6218CB54DF}"/>
    <cellStyle name="Calculation 2 6 5" xfId="20247" xr:uid="{020724E5-1320-482F-A6D7-91B148432422}"/>
    <cellStyle name="Calculation 2 7" xfId="36366" xr:uid="{7DED03E6-9203-435D-865B-C5D609D537E1}"/>
    <cellStyle name="Calculation 3" xfId="221" xr:uid="{00000000-0005-0000-0000-000075000000}"/>
    <cellStyle name="Calculation 3 2" xfId="1293" xr:uid="{00000000-0005-0000-0000-000076000000}"/>
    <cellStyle name="Calculation 3 2 10" xfId="19274" xr:uid="{4D165B13-017C-4471-8BCC-1A05088DCF17}"/>
    <cellStyle name="Calculation 3 2 2" xfId="3427" xr:uid="{C5E98807-6DB5-4D48-AE08-9DC0091B71CF}"/>
    <cellStyle name="Calculation 3 2 2 2" xfId="9308" xr:uid="{3DC05A50-6A1E-4707-B392-7ABBD1D2DBCD}"/>
    <cellStyle name="Calculation 3 2 2 2 2" xfId="43180" xr:uid="{B95C7097-509A-4BA4-8F80-559326F7F4FE}"/>
    <cellStyle name="Calculation 3 2 2 2 3" xfId="26454" xr:uid="{415B068D-9289-4357-A353-B0169D55BE7F}"/>
    <cellStyle name="Calculation 3 2 2 3" xfId="14854" xr:uid="{BDFB041F-7AE8-479D-B9E6-4A8536D4BEB5}"/>
    <cellStyle name="Calculation 3 2 2 3 2" xfId="48715" xr:uid="{AB5026F1-8747-4174-A94A-B4D28987009C}"/>
    <cellStyle name="Calculation 3 2 2 3 3" xfId="31989" xr:uid="{9DC69D9C-6DC2-49DC-8422-C0F1A98842DE}"/>
    <cellStyle name="Calculation 3 2 2 4" xfId="37447" xr:uid="{21940B34-C375-4B8B-B1E6-F498AE6CE934}"/>
    <cellStyle name="Calculation 3 2 2 5" xfId="20639" xr:uid="{743E848B-529D-418C-A880-F9963A565BF2}"/>
    <cellStyle name="Calculation 3 2 3" xfId="3454" xr:uid="{68F8736B-A825-4C80-9337-FCD25BD27EE4}"/>
    <cellStyle name="Calculation 3 2 3 2" xfId="9335" xr:uid="{1690C64C-399C-45A1-8ABD-130DDF012A87}"/>
    <cellStyle name="Calculation 3 2 3 2 2" xfId="43207" xr:uid="{30096EC2-1DB7-41F7-A7E6-FAD79CB22D6A}"/>
    <cellStyle name="Calculation 3 2 3 2 3" xfId="26481" xr:uid="{4CB51374-E325-418D-99B7-4BB4A2AD474A}"/>
    <cellStyle name="Calculation 3 2 3 3" xfId="14881" xr:uid="{66D8C96F-95B5-499F-A3D3-A048CE28501A}"/>
    <cellStyle name="Calculation 3 2 3 3 2" xfId="48742" xr:uid="{1A1B885D-DC62-42EB-ABA4-5219D304E520}"/>
    <cellStyle name="Calculation 3 2 3 3 3" xfId="32016" xr:uid="{B2374BA3-73B7-4FC1-BCED-22352BECAFA5}"/>
    <cellStyle name="Calculation 3 2 3 4" xfId="37474" xr:uid="{50E7E971-CDEB-4C6D-BB6B-93995307D1EE}"/>
    <cellStyle name="Calculation 3 2 3 5" xfId="20666" xr:uid="{5F71FAC3-8013-4DE1-8128-82F800FCF8F3}"/>
    <cellStyle name="Calculation 3 2 4" xfId="3492" xr:uid="{93A87873-7752-4A5A-BFC6-539754A84D9D}"/>
    <cellStyle name="Calculation 3 2 4 2" xfId="9373" xr:uid="{1E0A0A97-ACFF-4DDD-B378-8336FF708D9D}"/>
    <cellStyle name="Calculation 3 2 4 2 2" xfId="43245" xr:uid="{44189ACF-9A3E-48F5-98E7-02EB52B03D5E}"/>
    <cellStyle name="Calculation 3 2 4 2 3" xfId="26519" xr:uid="{844FF49B-63F8-4487-B119-D12BD567BF2F}"/>
    <cellStyle name="Calculation 3 2 4 3" xfId="14919" xr:uid="{D74DE38C-A935-4C10-BFC4-B1645DB77F06}"/>
    <cellStyle name="Calculation 3 2 4 3 2" xfId="48780" xr:uid="{9F8F3D28-8B27-4C6F-ABA9-901970F1C3DF}"/>
    <cellStyle name="Calculation 3 2 4 3 3" xfId="32054" xr:uid="{43D927C5-3435-4E15-8172-CB93C4FB6A0A}"/>
    <cellStyle name="Calculation 3 2 4 4" xfId="37512" xr:uid="{98604638-CA9A-4165-A32F-8CA689B3D2FE}"/>
    <cellStyle name="Calculation 3 2 4 5" xfId="20704" xr:uid="{75B9E05A-5E20-4756-946C-DAAC05BFD583}"/>
    <cellStyle name="Calculation 3 2 5" xfId="3043" xr:uid="{82C7FAB3-0CB4-4E94-B274-8CE47849395A}"/>
    <cellStyle name="Calculation 3 2 5 2" xfId="8925" xr:uid="{21BD040E-E475-4EFB-821E-1F9D8851B9AA}"/>
    <cellStyle name="Calculation 3 2 5 2 2" xfId="42798" xr:uid="{DD69BF34-FFFE-4F3E-A07C-5FC95D83FB25}"/>
    <cellStyle name="Calculation 3 2 5 2 3" xfId="26074" xr:uid="{D4C4D091-FB84-4DB4-9D7E-FC8EB540B487}"/>
    <cellStyle name="Calculation 3 2 5 3" xfId="14475" xr:uid="{281877E7-AEA2-42C6-A64F-FF88105F66DA}"/>
    <cellStyle name="Calculation 3 2 5 3 2" xfId="48336" xr:uid="{70DDB339-8773-4A3A-A6DC-1ED6D9327860}"/>
    <cellStyle name="Calculation 3 2 5 3 3" xfId="31610" xr:uid="{0302F72D-7979-4508-B27F-CD221CC25F38}"/>
    <cellStyle name="Calculation 3 2 5 4" xfId="37065" xr:uid="{1004AC7A-3F58-499C-A033-2EE1DC92705A}"/>
    <cellStyle name="Calculation 3 2 5 5" xfId="20260" xr:uid="{4B315C00-6DBB-472C-82C3-97796F9AE5F1}"/>
    <cellStyle name="Calculation 3 2 6" xfId="6832" xr:uid="{765905FD-3E36-41AA-83CA-3444F2409F3A}"/>
    <cellStyle name="Calculation 3 2 6 2" xfId="12696" xr:uid="{CB1CF87D-418E-42E2-B36F-C743D12C6E51}"/>
    <cellStyle name="Calculation 3 2 6 2 2" xfId="46565" xr:uid="{924A0317-4E5F-45B1-9176-66C8F0EED3FA}"/>
    <cellStyle name="Calculation 3 2 6 2 3" xfId="29839" xr:uid="{8E5A85A8-96B9-4EB3-BACF-2DAA4F6041E4}"/>
    <cellStyle name="Calculation 3 2 6 3" xfId="18237" xr:uid="{288E874D-3FA5-4C19-A42E-DAA404DBD594}"/>
    <cellStyle name="Calculation 3 2 6 3 2" xfId="52098" xr:uid="{60686240-80E2-4BB9-9F4C-13D214D85B45}"/>
    <cellStyle name="Calculation 3 2 6 3 3" xfId="35372" xr:uid="{9E07AC3D-B4F0-404F-A712-5D41DC436141}"/>
    <cellStyle name="Calculation 3 2 6 4" xfId="40748" xr:uid="{3C63607D-CADE-439B-8EB0-90D78A0AA519}"/>
    <cellStyle name="Calculation 3 2 6 5" xfId="24024" xr:uid="{D1BFF458-EFAF-40A1-9149-5F14F7A6CBC6}"/>
    <cellStyle name="Calculation 3 2 7" xfId="7921" xr:uid="{94EEFFFE-51E4-4349-9C59-D567F75E46AA}"/>
    <cellStyle name="Calculation 3 2 7 2" xfId="41796" xr:uid="{440F608D-23FF-48C2-83B1-E3C445087A4A}"/>
    <cellStyle name="Calculation 3 2 7 3" xfId="25071" xr:uid="{99B03783-D3ED-4A39-B73F-E48EA566BCA1}"/>
    <cellStyle name="Calculation 3 2 8" xfId="7915" xr:uid="{CED24FEE-A50C-4B83-98BE-26CAE9E16B5C}"/>
    <cellStyle name="Calculation 3 2 8 2" xfId="41790" xr:uid="{7CCBB11D-FB6B-4E43-943C-63E5DB6CBBF6}"/>
    <cellStyle name="Calculation 3 2 8 3" xfId="25066" xr:uid="{02B4F046-45B1-45A9-8F02-832BE07C631D}"/>
    <cellStyle name="Calculation 3 2 9" xfId="36660" xr:uid="{EE4A2948-99D4-4367-91F7-ED9E68475727}"/>
    <cellStyle name="Calculation 3 3" xfId="1294" xr:uid="{00000000-0005-0000-0000-000077000000}"/>
    <cellStyle name="Calculation 3 3 10" xfId="19275" xr:uid="{061DAC0B-3F1F-494E-9962-2668A28BC3B9}"/>
    <cellStyle name="Calculation 3 3 2" xfId="3428" xr:uid="{A758B0E1-74FB-40DB-A52E-9337395D6C17}"/>
    <cellStyle name="Calculation 3 3 2 2" xfId="9309" xr:uid="{B0B56FA9-90DF-48CE-8685-BE0D659545D5}"/>
    <cellStyle name="Calculation 3 3 2 2 2" xfId="43181" xr:uid="{69185D2B-E3A6-41C4-9DA0-425FC1EB6A40}"/>
    <cellStyle name="Calculation 3 3 2 2 3" xfId="26455" xr:uid="{42D996CB-921F-45FE-8CAC-22606F84BEE0}"/>
    <cellStyle name="Calculation 3 3 2 3" xfId="14855" xr:uid="{F28CCC06-7CFD-4AAB-8570-6DC7DBB18208}"/>
    <cellStyle name="Calculation 3 3 2 3 2" xfId="48716" xr:uid="{FA492EF6-A17A-43EE-B3DB-8CE38F562C33}"/>
    <cellStyle name="Calculation 3 3 2 3 3" xfId="31990" xr:uid="{E9DC9B6F-7FF5-4BB0-9441-1FAD6C2BC67D}"/>
    <cellStyle name="Calculation 3 3 2 4" xfId="37448" xr:uid="{08135E6E-B862-4901-96B3-2C6AFEDF1EDA}"/>
    <cellStyle name="Calculation 3 3 2 5" xfId="20640" xr:uid="{43D33C1A-2882-474A-8E21-2796F5E5E031}"/>
    <cellStyle name="Calculation 3 3 3" xfId="3061" xr:uid="{3CF20671-5BAD-4498-B7BC-31D0B2024929}"/>
    <cellStyle name="Calculation 3 3 3 2" xfId="8943" xr:uid="{98D5FE68-0A8C-4F99-BC25-D3BEABB4012D}"/>
    <cellStyle name="Calculation 3 3 3 2 2" xfId="42816" xr:uid="{384E500A-4250-486A-A1A6-7E2B1019BD61}"/>
    <cellStyle name="Calculation 3 3 3 2 3" xfId="26092" xr:uid="{525575BB-D914-4A13-B5E0-D5BF02603588}"/>
    <cellStyle name="Calculation 3 3 3 3" xfId="14493" xr:uid="{0966CF0F-5318-4A30-B00C-D8FAFAAC2079}"/>
    <cellStyle name="Calculation 3 3 3 3 2" xfId="48354" xr:uid="{53152C2A-23F2-475D-BF02-EC1F9621D411}"/>
    <cellStyle name="Calculation 3 3 3 3 3" xfId="31628" xr:uid="{56E33A34-AA90-4BE6-A72E-04B908AB572B}"/>
    <cellStyle name="Calculation 3 3 3 4" xfId="37083" xr:uid="{76AFA06F-053E-47FC-9A8A-518E00548A82}"/>
    <cellStyle name="Calculation 3 3 3 5" xfId="20278" xr:uid="{266B8B9B-0581-40F2-B529-6EF07B40A03F}"/>
    <cellStyle name="Calculation 3 3 4" xfId="3102" xr:uid="{9DBFB40B-8AFD-41B7-B016-19BB21BC7A0F}"/>
    <cellStyle name="Calculation 3 3 4 2" xfId="8984" xr:uid="{94A277DD-7AA6-4584-974F-5DA459C468E2}"/>
    <cellStyle name="Calculation 3 3 4 2 2" xfId="42857" xr:uid="{A1B8EDEA-4D51-4BDD-A558-2BBAAB714487}"/>
    <cellStyle name="Calculation 3 3 4 2 3" xfId="26133" xr:uid="{C69CE04D-597D-466D-A76D-601D8A1FC85D}"/>
    <cellStyle name="Calculation 3 3 4 3" xfId="14534" xr:uid="{E1E3F894-E06E-4D8F-B628-3AD186CCF832}"/>
    <cellStyle name="Calculation 3 3 4 3 2" xfId="48395" xr:uid="{D7414BC7-D5D6-4615-A680-CB053A2A7829}"/>
    <cellStyle name="Calculation 3 3 4 3 3" xfId="31669" xr:uid="{384D9EB0-B4F8-4D98-A0E9-DCDF10745187}"/>
    <cellStyle name="Calculation 3 3 4 4" xfId="37124" xr:uid="{13A152CF-D917-4407-B56B-F4F1EB7AF8F7}"/>
    <cellStyle name="Calculation 3 3 4 5" xfId="20319" xr:uid="{870904D9-4EA6-4C9B-8639-3AEB2C647901}"/>
    <cellStyle name="Calculation 3 3 5" xfId="4497" xr:uid="{C85D44CD-0EA0-4414-B3D7-A4735B86CBF2}"/>
    <cellStyle name="Calculation 3 3 5 2" xfId="10363" xr:uid="{3B203F35-448D-4019-B529-9E7126285151}"/>
    <cellStyle name="Calculation 3 3 5 2 2" xfId="44233" xr:uid="{8724A17B-2784-430C-A9FC-1165EE567CBB}"/>
    <cellStyle name="Calculation 3 3 5 2 3" xfId="27508" xr:uid="{A155C958-F02F-4D61-B49E-79106039A162}"/>
    <cellStyle name="Calculation 3 3 5 3" xfId="15906" xr:uid="{9529CA85-60BF-4C59-BC24-0FBD207A4621}"/>
    <cellStyle name="Calculation 3 3 5 3 2" xfId="49767" xr:uid="{60C45CBE-A2FD-451B-8878-3E5404694EF1}"/>
    <cellStyle name="Calculation 3 3 5 3 3" xfId="33041" xr:uid="{CAB48A7D-2BE8-4CAF-A84D-717998A51EE8}"/>
    <cellStyle name="Calculation 3 3 5 4" xfId="38416" xr:uid="{CF8C6573-BF41-45F5-BA78-3AFB236DFDC6}"/>
    <cellStyle name="Calculation 3 3 5 5" xfId="21693" xr:uid="{BBBEEFF8-826F-490B-91A0-F9E88D1BF2F8}"/>
    <cellStyle name="Calculation 3 3 6" xfId="6833" xr:uid="{497EEDAD-1180-442E-A430-A7CA7E7C4405}"/>
    <cellStyle name="Calculation 3 3 6 2" xfId="12697" xr:uid="{8C6BEBF6-F755-47D8-BD06-BB44F2E875CF}"/>
    <cellStyle name="Calculation 3 3 6 2 2" xfId="46566" xr:uid="{97320A09-4C0E-44C1-A8A4-6EA2A6073D6B}"/>
    <cellStyle name="Calculation 3 3 6 2 3" xfId="29840" xr:uid="{B46BA271-C26F-4FD1-BC2D-D96021E593C3}"/>
    <cellStyle name="Calculation 3 3 6 3" xfId="18238" xr:uid="{FF571AFE-8576-48E3-9918-8E55968628F1}"/>
    <cellStyle name="Calculation 3 3 6 3 2" xfId="52099" xr:uid="{569253C1-CA92-4A22-9775-665419B076DC}"/>
    <cellStyle name="Calculation 3 3 6 3 3" xfId="35373" xr:uid="{A8EBEC0F-1CCB-4025-AFDC-13CA7434CF42}"/>
    <cellStyle name="Calculation 3 3 6 4" xfId="40749" xr:uid="{1845DF4B-E96D-45E5-A955-4347009CFBDF}"/>
    <cellStyle name="Calculation 3 3 6 5" xfId="24025" xr:uid="{68D7E0A4-4887-4F38-B0DE-ACD9C549105F}"/>
    <cellStyle name="Calculation 3 3 7" xfId="7922" xr:uid="{ED554975-49F6-462D-8597-A26BB55C90BB}"/>
    <cellStyle name="Calculation 3 3 7 2" xfId="41797" xr:uid="{43745AFB-206C-457B-ABE0-F109D3D4E204}"/>
    <cellStyle name="Calculation 3 3 7 3" xfId="25072" xr:uid="{D61CCF6E-EC82-429A-8903-98F2C5A91569}"/>
    <cellStyle name="Calculation 3 3 8" xfId="7956" xr:uid="{C9C63E7D-0D64-45C3-B863-90160D4B23AF}"/>
    <cellStyle name="Calculation 3 3 8 2" xfId="41831" xr:uid="{9C1EF932-D31F-41A6-8637-2944220700E0}"/>
    <cellStyle name="Calculation 3 3 8 3" xfId="25106" xr:uid="{A18AD000-DD71-4F31-9277-6DE2D7F189F2}"/>
    <cellStyle name="Calculation 3 3 9" xfId="36661" xr:uid="{D3B01304-2F34-4041-9FC6-B23B6C11DBFC}"/>
    <cellStyle name="Calculation 3 4" xfId="2661" xr:uid="{00000000-0005-0000-0000-000078000000}"/>
    <cellStyle name="Calculation 3 4 2" xfId="4188" xr:uid="{DCC7FB34-D008-46D4-A968-6D672784F835}"/>
    <cellStyle name="Calculation 3 4 2 2" xfId="10069" xr:uid="{FB16F800-6919-48DF-BD4E-04260302D967}"/>
    <cellStyle name="Calculation 3 4 2 2 2" xfId="43940" xr:uid="{1C22D984-3C10-41C0-A8F0-1334BECCDDB6}"/>
    <cellStyle name="Calculation 3 4 2 2 3" xfId="27214" xr:uid="{C30DDC39-8658-49DC-9C29-394E224D753A}"/>
    <cellStyle name="Calculation 3 4 2 3" xfId="15613" xr:uid="{3B8C72CB-1B38-4724-A457-A927BB67386E}"/>
    <cellStyle name="Calculation 3 4 2 3 2" xfId="49474" xr:uid="{13C32880-9FA6-4BA7-A077-878D859DB1E1}"/>
    <cellStyle name="Calculation 3 4 2 3 3" xfId="32748" xr:uid="{5A3DB6E5-FAF5-4E00-9637-E936A0909C01}"/>
    <cellStyle name="Calculation 3 4 2 4" xfId="38123" xr:uid="{32CD1B63-4F71-4D55-960B-AE7D506FA0B3}"/>
    <cellStyle name="Calculation 3 4 2 5" xfId="21399" xr:uid="{AD193CF7-407C-43E4-81CE-4A1D386A242A}"/>
    <cellStyle name="Calculation 3 4 3" xfId="5061" xr:uid="{59F2DEE9-22B9-4538-B545-4AF27C5C1387}"/>
    <cellStyle name="Calculation 3 4 3 2" xfId="10927" xr:uid="{3A5E648D-0982-4D3F-8A8F-F98F0EAB5ACD}"/>
    <cellStyle name="Calculation 3 4 3 2 2" xfId="44797" xr:uid="{4B601EE3-9951-42CC-9664-D712A97CA976}"/>
    <cellStyle name="Calculation 3 4 3 2 3" xfId="28072" xr:uid="{E3E37F85-FAF1-49AD-938B-6214792E43C5}"/>
    <cellStyle name="Calculation 3 4 3 3" xfId="16470" xr:uid="{08CD2395-F980-4314-A3A2-D4496FEF1827}"/>
    <cellStyle name="Calculation 3 4 3 3 2" xfId="50331" xr:uid="{CB666440-5C9C-40C3-B406-CCEFFDAEBAA5}"/>
    <cellStyle name="Calculation 3 4 3 3 3" xfId="33605" xr:uid="{DA1F2452-A489-45FF-A870-E844597D7251}"/>
    <cellStyle name="Calculation 3 4 3 4" xfId="38980" xr:uid="{9B6F7807-0BF9-4FCE-92D4-AD65D9565534}"/>
    <cellStyle name="Calculation 3 4 3 5" xfId="22257" xr:uid="{0F262BDB-EF44-4BD3-812C-7A809C19093E}"/>
    <cellStyle name="Calculation 3 4 4" xfId="5810" xr:uid="{A17F264F-80DE-4475-9244-DA37700DB04C}"/>
    <cellStyle name="Calculation 3 4 4 2" xfId="11676" xr:uid="{12D8FE30-7A62-4EED-8FEB-56A71D9E74C3}"/>
    <cellStyle name="Calculation 3 4 4 2 2" xfId="45545" xr:uid="{F60568D1-810E-46EB-8F72-BA9C06128A6B}"/>
    <cellStyle name="Calculation 3 4 4 2 3" xfId="28820" xr:uid="{DC9DD267-6517-4E83-B409-1D2A7BFAD201}"/>
    <cellStyle name="Calculation 3 4 4 3" xfId="17218" xr:uid="{623AC52D-9B16-4356-BD1B-4E3099ECBC09}"/>
    <cellStyle name="Calculation 3 4 4 3 2" xfId="51079" xr:uid="{F5718F61-95D8-40E3-ABC6-6D3A8EB10D9E}"/>
    <cellStyle name="Calculation 3 4 4 3 3" xfId="34353" xr:uid="{7AA66C68-4184-47FE-85A7-5B3131B836AA}"/>
    <cellStyle name="Calculation 3 4 4 4" xfId="39728" xr:uid="{CAF71958-D38C-45C6-BE3A-6CC7687815E1}"/>
    <cellStyle name="Calculation 3 4 4 5" xfId="23005" xr:uid="{BC8554EC-199D-4C42-BE51-14E0C6C65CDB}"/>
    <cellStyle name="Calculation 3 4 5" xfId="6579" xr:uid="{CE5AB8DB-5E40-4A2B-A34A-2ECB585D7652}"/>
    <cellStyle name="Calculation 3 4 5 2" xfId="12443" xr:uid="{86ABE3B4-4538-4AA8-9D58-3123A2CE7397}"/>
    <cellStyle name="Calculation 3 4 5 2 2" xfId="46312" xr:uid="{7E24831A-40A1-44D8-8D73-264F0686B28A}"/>
    <cellStyle name="Calculation 3 4 5 2 3" xfId="29586" xr:uid="{15C1C650-2ED5-417D-A6EF-BAF6270E74D1}"/>
    <cellStyle name="Calculation 3 4 5 3" xfId="17984" xr:uid="{927FD964-3CD3-4625-A66F-AA96079299D5}"/>
    <cellStyle name="Calculation 3 4 5 3 2" xfId="51845" xr:uid="{90DF3657-736B-41DF-B001-1AB71520BF20}"/>
    <cellStyle name="Calculation 3 4 5 3 3" xfId="35119" xr:uid="{B60A2A1B-8A7E-44C6-B74A-E7138AEC528D}"/>
    <cellStyle name="Calculation 3 4 5 4" xfId="40495" xr:uid="{3CF82BB1-EC09-4871-A4A4-E0CDF0C9BF20}"/>
    <cellStyle name="Calculation 3 4 5 5" xfId="23771" xr:uid="{2E72BAC6-F4D9-422A-B3CD-0BE0EC61F5C2}"/>
    <cellStyle name="Calculation 3 4 6" xfId="7526" xr:uid="{7A7EB382-10DB-443A-92FA-06DE0A20865A}"/>
    <cellStyle name="Calculation 3 4 6 2" xfId="13390" xr:uid="{B2BB6462-258C-4979-B1F0-B3EC6B8EEB80}"/>
    <cellStyle name="Calculation 3 4 6 2 2" xfId="47259" xr:uid="{2C5AB622-9D34-4528-808D-163DC832584A}"/>
    <cellStyle name="Calculation 3 4 6 2 3" xfId="30533" xr:uid="{9683E5FE-53C0-49F8-AC2B-43835AB271B4}"/>
    <cellStyle name="Calculation 3 4 6 3" xfId="18931" xr:uid="{332D913F-FF9C-48E0-BD77-6DC13F3A2BF1}"/>
    <cellStyle name="Calculation 3 4 6 3 2" xfId="52792" xr:uid="{01C082DF-4C8D-4A33-A31A-553C3DDE9A7D}"/>
    <cellStyle name="Calculation 3 4 6 3 3" xfId="36066" xr:uid="{05398210-E258-44E8-9C61-2E167EB68CFB}"/>
    <cellStyle name="Calculation 3 4 6 4" xfId="41442" xr:uid="{454F1029-C73A-4050-8552-11A78D256F37}"/>
    <cellStyle name="Calculation 3 4 6 5" xfId="24718" xr:uid="{6AF533C4-12DE-4FDC-8FD9-9D5766A4C4BB}"/>
    <cellStyle name="Calculation 3 4 7" xfId="8618" xr:uid="{16E37673-6DA8-407E-A603-049506F4B14B}"/>
    <cellStyle name="Calculation 3 4 7 2" xfId="42492" xr:uid="{00923487-06DB-4291-B5D2-04BA694F032F}"/>
    <cellStyle name="Calculation 3 4 7 3" xfId="25767" xr:uid="{CFCE3F17-B869-4736-BA2C-1AFE92C973F3}"/>
    <cellStyle name="Calculation 3 4 8" xfId="14170" xr:uid="{FEE18F79-5C8A-4F2D-9E63-A6BE7FBCF137}"/>
    <cellStyle name="Calculation 3 4 8 2" xfId="48031" xr:uid="{F56F8ADE-4EE8-4C13-85BB-6D0F6B2900A8}"/>
    <cellStyle name="Calculation 3 4 8 3" xfId="31305" xr:uid="{77436FA1-0016-491E-9E57-7DD0C74C6CD8}"/>
    <cellStyle name="Calculation 3 4 9" xfId="19954" xr:uid="{770D92AF-1568-470B-8264-3D874204EF0F}"/>
    <cellStyle name="Calculation 3 5" xfId="2809" xr:uid="{00000000-0005-0000-0000-000079000000}"/>
    <cellStyle name="Calculation 3 5 2" xfId="4329" xr:uid="{D209FE2D-4BF3-401B-9638-BC8387CB1F4F}"/>
    <cellStyle name="Calculation 3 5 2 2" xfId="10210" xr:uid="{CC256E7E-3B1D-445D-A8DF-F51248DDC441}"/>
    <cellStyle name="Calculation 3 5 2 2 2" xfId="44080" xr:uid="{A64340BC-D6D8-487D-85B2-82D4D8D345C2}"/>
    <cellStyle name="Calculation 3 5 2 2 3" xfId="27355" xr:uid="{4A837272-2A8D-445B-AC5F-9B450D8817CC}"/>
    <cellStyle name="Calculation 3 5 2 3" xfId="15753" xr:uid="{DFB97015-D224-4CB8-9A47-CCCEA21BBA8C}"/>
    <cellStyle name="Calculation 3 5 2 3 2" xfId="49614" xr:uid="{8EB33401-1EFD-44C8-BBE4-4E5DE10ED35B}"/>
    <cellStyle name="Calculation 3 5 2 3 3" xfId="32888" xr:uid="{2EEDFF78-E0A7-4686-BCC5-372610D5343A}"/>
    <cellStyle name="Calculation 3 5 2 4" xfId="38263" xr:uid="{52C63091-4E30-4D85-8A96-E4751B6A24FA}"/>
    <cellStyle name="Calculation 3 5 2 5" xfId="21540" xr:uid="{7B5F0CA0-E0A4-4EF8-AFA3-8936550E7B35}"/>
    <cellStyle name="Calculation 3 5 3" xfId="5202" xr:uid="{A86315DC-E16F-4E32-A0E0-DA4136E17F00}"/>
    <cellStyle name="Calculation 3 5 3 2" xfId="11068" xr:uid="{C402B99F-0F36-4933-9B0A-FE8DC3FAD1EE}"/>
    <cellStyle name="Calculation 3 5 3 2 2" xfId="44938" xr:uid="{15A659E4-0BE6-4801-B8D4-8D08C29A57F4}"/>
    <cellStyle name="Calculation 3 5 3 2 3" xfId="28213" xr:uid="{E35DDF2A-7C90-4681-9F22-D319DD953658}"/>
    <cellStyle name="Calculation 3 5 3 3" xfId="16611" xr:uid="{BF8543DA-772E-4B0D-8DDB-9554D3F741F6}"/>
    <cellStyle name="Calculation 3 5 3 3 2" xfId="50472" xr:uid="{4E0B8505-55C5-4470-800B-72ABB1B6A1C0}"/>
    <cellStyle name="Calculation 3 5 3 3 3" xfId="33746" xr:uid="{AE2C5BA7-A9AF-47CC-8187-61C0ACAD5F48}"/>
    <cellStyle name="Calculation 3 5 3 4" xfId="39121" xr:uid="{A1D99061-6398-4F07-BF33-22A80D375383}"/>
    <cellStyle name="Calculation 3 5 3 5" xfId="22398" xr:uid="{8BA01057-5D6C-4B83-826C-F70453EED859}"/>
    <cellStyle name="Calculation 3 5 4" xfId="5950" xr:uid="{3F3B0FB8-C6E1-4DF8-9467-A678415983FF}"/>
    <cellStyle name="Calculation 3 5 4 2" xfId="11816" xr:uid="{90A60E40-7BDC-4694-ABEE-69E1819D5C99}"/>
    <cellStyle name="Calculation 3 5 4 2 2" xfId="45685" xr:uid="{0E3FBE46-1821-46E0-A06B-34706F6A8FE8}"/>
    <cellStyle name="Calculation 3 5 4 2 3" xfId="28960" xr:uid="{79525429-AAAD-4BDF-B9CC-CE489D1D9FF7}"/>
    <cellStyle name="Calculation 3 5 4 3" xfId="17358" xr:uid="{594100E1-FCFB-442B-8E25-7132FCFFB840}"/>
    <cellStyle name="Calculation 3 5 4 3 2" xfId="51219" xr:uid="{D54EF2CA-8A63-419F-B975-F24C4C6BD28C}"/>
    <cellStyle name="Calculation 3 5 4 3 3" xfId="34493" xr:uid="{B1671981-B598-4EB7-A807-F2C965407ABA}"/>
    <cellStyle name="Calculation 3 5 4 4" xfId="39868" xr:uid="{4E01CE98-2E06-43BC-B020-59985D3A40EF}"/>
    <cellStyle name="Calculation 3 5 4 5" xfId="23145" xr:uid="{020D9E78-A6BC-4DB1-98ED-EAAEB5CD5770}"/>
    <cellStyle name="Calculation 3 5 5" xfId="6719" xr:uid="{AEA4DC7B-00A1-4D78-B3B3-A2C212BD63E4}"/>
    <cellStyle name="Calculation 3 5 5 2" xfId="12583" xr:uid="{11BA9B35-A615-40EB-8A8F-D18845B1F405}"/>
    <cellStyle name="Calculation 3 5 5 2 2" xfId="46452" xr:uid="{75009EA1-06DF-4922-B404-A732BC3C434F}"/>
    <cellStyle name="Calculation 3 5 5 2 3" xfId="29726" xr:uid="{DEF8FDB9-75C6-4032-88A3-FE90AEA6C3FE}"/>
    <cellStyle name="Calculation 3 5 5 3" xfId="18124" xr:uid="{D37C3536-938C-4BAC-B394-474ECFF2BE11}"/>
    <cellStyle name="Calculation 3 5 5 3 2" xfId="51985" xr:uid="{BC65DE03-769D-48F6-BF50-ADE7684E7E3D}"/>
    <cellStyle name="Calculation 3 5 5 3 3" xfId="35259" xr:uid="{FE6E88DC-06AD-49CB-BC78-484409EF1657}"/>
    <cellStyle name="Calculation 3 5 5 4" xfId="40635" xr:uid="{B7AA313B-FC6D-4BA4-865E-F390128AB513}"/>
    <cellStyle name="Calculation 3 5 5 5" xfId="23911" xr:uid="{31A5EE66-2F05-4321-B851-0CAFC1C35694}"/>
    <cellStyle name="Calculation 3 5 6" xfId="7666" xr:uid="{F17992A5-8625-4D32-AB06-E9910B7ADECB}"/>
    <cellStyle name="Calculation 3 5 6 2" xfId="13530" xr:uid="{142E26E8-2AC4-4111-926C-69166DD1287A}"/>
    <cellStyle name="Calculation 3 5 6 2 2" xfId="47399" xr:uid="{7B459135-3070-418B-9EEC-56A668D6A9C2}"/>
    <cellStyle name="Calculation 3 5 6 2 3" xfId="30673" xr:uid="{C085E3EC-5A85-4AA5-A352-EFA3E2568849}"/>
    <cellStyle name="Calculation 3 5 6 3" xfId="19071" xr:uid="{584CDF07-BF8D-4CAA-B87B-CF41F7486279}"/>
    <cellStyle name="Calculation 3 5 6 3 2" xfId="52932" xr:uid="{06ED4571-20DC-43D0-B900-BBFD0DFFF8CD}"/>
    <cellStyle name="Calculation 3 5 6 3 3" xfId="36206" xr:uid="{E9589AD0-AF4B-4E58-B913-BDA334E37BA9}"/>
    <cellStyle name="Calculation 3 5 6 4" xfId="41582" xr:uid="{924C14D0-4951-4D67-863E-ED272AA306F8}"/>
    <cellStyle name="Calculation 3 5 6 5" xfId="24858" xr:uid="{D4F4DA10-3B06-42AB-9205-93118714C001}"/>
    <cellStyle name="Calculation 3 5 7" xfId="8759" xr:uid="{28B3942C-763B-45C6-B3B2-000914A792D9}"/>
    <cellStyle name="Calculation 3 5 7 2" xfId="42632" xr:uid="{19FF1BF5-F68B-442B-9E44-CB758439597A}"/>
    <cellStyle name="Calculation 3 5 7 3" xfId="25908" xr:uid="{80FCCE21-115E-49D4-B975-47D3DB9F3C6D}"/>
    <cellStyle name="Calculation 3 5 8" xfId="14310" xr:uid="{6DE206E9-4FFD-497C-B9E9-6A20F1CD0858}"/>
    <cellStyle name="Calculation 3 5 8 2" xfId="48171" xr:uid="{F6537EA4-52EF-4D29-A5C5-8408B92AE337}"/>
    <cellStyle name="Calculation 3 5 8 3" xfId="31445" xr:uid="{68675179-7152-450F-A3FA-F284D284EF4C}"/>
    <cellStyle name="Calculation 3 5 9" xfId="20094" xr:uid="{0B1E560F-4753-4956-AEAA-FFAB569EB989}"/>
    <cellStyle name="Calculation 3 6" xfId="3031" xr:uid="{2061EFB2-1F10-45C5-93D6-5222621C06EF}"/>
    <cellStyle name="Calculation 3 6 2" xfId="8913" xr:uid="{6A2DDD37-F4B8-4E43-84FC-61C98AD84A00}"/>
    <cellStyle name="Calculation 3 6 2 2" xfId="42786" xr:uid="{27A87C4F-C0C9-485B-8D78-5E33BDD402DC}"/>
    <cellStyle name="Calculation 3 6 2 3" xfId="26062" xr:uid="{A619FDBF-26AE-4C98-84BD-C11471930843}"/>
    <cellStyle name="Calculation 3 6 3" xfId="14463" xr:uid="{F6116681-045E-43A9-9633-48736BA82654}"/>
    <cellStyle name="Calculation 3 6 3 2" xfId="48324" xr:uid="{8A52A6B0-AAC5-4CA0-83C1-FA696D7116F8}"/>
    <cellStyle name="Calculation 3 6 3 3" xfId="31598" xr:uid="{101D0ABC-DA1F-49A3-A772-6F1B0AB874FE}"/>
    <cellStyle name="Calculation 3 6 4" xfId="37053" xr:uid="{87CD1DEF-7D7F-4999-A605-0F4C55DF5C88}"/>
    <cellStyle name="Calculation 3 6 5" xfId="20248" xr:uid="{F2FBB234-BDEA-49EA-8492-6B58364F1E06}"/>
    <cellStyle name="Calculation 3 7" xfId="36367" xr:uid="{CFEAD478-9E31-495A-8168-552655E52D7C}"/>
    <cellStyle name="Check Cell" xfId="7807" builtinId="23" customBuiltin="1"/>
    <cellStyle name="Check Cell 2" xfId="222" xr:uid="{00000000-0005-0000-0000-00007A000000}"/>
    <cellStyle name="Check Cell 3" xfId="223" xr:uid="{00000000-0005-0000-0000-00007B000000}"/>
    <cellStyle name="Comma" xfId="1" builtinId="3"/>
    <cellStyle name="Comma 10" xfId="86" xr:uid="{00000000-0005-0000-0000-00007D000000}"/>
    <cellStyle name="Comma 10 2" xfId="224" xr:uid="{00000000-0005-0000-0000-00007E000000}"/>
    <cellStyle name="Comma 10 2 2" xfId="1295" xr:uid="{00000000-0005-0000-0000-00007F000000}"/>
    <cellStyle name="Comma 10 2 6" xfId="53066" xr:uid="{A4366D1C-D640-49BC-9122-16DFF24738D7}"/>
    <cellStyle name="Comma 10 3" xfId="225" xr:uid="{00000000-0005-0000-0000-000080000000}"/>
    <cellStyle name="Comma 10 3 2" xfId="1296" xr:uid="{00000000-0005-0000-0000-000081000000}"/>
    <cellStyle name="Comma 10 4" xfId="1297" xr:uid="{00000000-0005-0000-0000-000082000000}"/>
    <cellStyle name="Comma 10 4 2" xfId="1298" xr:uid="{00000000-0005-0000-0000-000083000000}"/>
    <cellStyle name="Comma 10 5" xfId="1299" xr:uid="{00000000-0005-0000-0000-000084000000}"/>
    <cellStyle name="Comma 10 5 2" xfId="1300" xr:uid="{00000000-0005-0000-0000-000085000000}"/>
    <cellStyle name="Comma 10 6" xfId="1301" xr:uid="{00000000-0005-0000-0000-000086000000}"/>
    <cellStyle name="Comma 10 7" xfId="1302" xr:uid="{00000000-0005-0000-0000-000087000000}"/>
    <cellStyle name="Comma 10 8" xfId="2868" xr:uid="{00000000-0005-0000-0000-000088000000}"/>
    <cellStyle name="Comma 11" xfId="87" xr:uid="{00000000-0005-0000-0000-000089000000}"/>
    <cellStyle name="Comma 11 2" xfId="226" xr:uid="{00000000-0005-0000-0000-00008A000000}"/>
    <cellStyle name="Comma 11 2 2" xfId="227" xr:uid="{00000000-0005-0000-0000-00008B000000}"/>
    <cellStyle name="Comma 11 2 2 2" xfId="1303" xr:uid="{00000000-0005-0000-0000-00008C000000}"/>
    <cellStyle name="Comma 11 2 3" xfId="1304" xr:uid="{00000000-0005-0000-0000-00008D000000}"/>
    <cellStyle name="Comma 11 3" xfId="228" xr:uid="{00000000-0005-0000-0000-00008E000000}"/>
    <cellStyle name="Comma 11 3 2" xfId="1305" xr:uid="{00000000-0005-0000-0000-00008F000000}"/>
    <cellStyle name="Comma 11 4" xfId="1306" xr:uid="{00000000-0005-0000-0000-000090000000}"/>
    <cellStyle name="Comma 11 4 2" xfId="1307" xr:uid="{00000000-0005-0000-0000-000091000000}"/>
    <cellStyle name="Comma 11 5" xfId="1308" xr:uid="{00000000-0005-0000-0000-000092000000}"/>
    <cellStyle name="Comma 11 5 2" xfId="1309" xr:uid="{00000000-0005-0000-0000-000093000000}"/>
    <cellStyle name="Comma 12" xfId="88" xr:uid="{00000000-0005-0000-0000-000094000000}"/>
    <cellStyle name="Comma 12 2" xfId="229" xr:uid="{00000000-0005-0000-0000-000095000000}"/>
    <cellStyle name="Comma 12 2 2" xfId="1310" xr:uid="{00000000-0005-0000-0000-000096000000}"/>
    <cellStyle name="Comma 13" xfId="14" xr:uid="{00000000-0005-0000-0000-000097000000}"/>
    <cellStyle name="Comma 13 2" xfId="53070" xr:uid="{866CD70D-BF4E-493C-85C3-FDAD56646558}"/>
    <cellStyle name="Comma 14" xfId="89" xr:uid="{00000000-0005-0000-0000-000098000000}"/>
    <cellStyle name="Comma 14 2" xfId="90" xr:uid="{00000000-0005-0000-0000-000099000000}"/>
    <cellStyle name="Comma 14 2 2" xfId="19206" xr:uid="{DFE7D6F9-993D-4C3C-A30B-19997B674220}"/>
    <cellStyle name="Comma 14 3" xfId="109" xr:uid="{00000000-0005-0000-0000-00009A000000}"/>
    <cellStyle name="Comma 14 3 2" xfId="1260" xr:uid="{00000000-0005-0000-0000-00009B000000}"/>
    <cellStyle name="Comma 14 3 2 2" xfId="1265" xr:uid="{00000000-0005-0000-0000-00009C000000}"/>
    <cellStyle name="Comma 14 3 2 2 2" xfId="1311" xr:uid="{00000000-0005-0000-0000-00009D000000}"/>
    <cellStyle name="Comma 14 3 2 3" xfId="1312" xr:uid="{00000000-0005-0000-0000-00009E000000}"/>
    <cellStyle name="Comma 14 3 2 4" xfId="2594" xr:uid="{00000000-0005-0000-0000-00009F000000}"/>
    <cellStyle name="Comma 14 3 3" xfId="1290" xr:uid="{00000000-0005-0000-0000-0000A0000000}"/>
    <cellStyle name="Comma 14 3 4" xfId="19205" xr:uid="{85FE4627-73E5-4BF8-8A94-B9197959F421}"/>
    <cellStyle name="Comma 14 4" xfId="1313" xr:uid="{00000000-0005-0000-0000-0000A1000000}"/>
    <cellStyle name="Comma 15" xfId="230" xr:uid="{00000000-0005-0000-0000-0000A2000000}"/>
    <cellStyle name="Comma 15 2" xfId="231" xr:uid="{00000000-0005-0000-0000-0000A3000000}"/>
    <cellStyle name="Comma 15 2 2" xfId="1314" xr:uid="{00000000-0005-0000-0000-0000A4000000}"/>
    <cellStyle name="Comma 15 3" xfId="1268" xr:uid="{00000000-0005-0000-0000-0000A5000000}"/>
    <cellStyle name="Comma 15 3 2" xfId="1315" xr:uid="{00000000-0005-0000-0000-0000A6000000}"/>
    <cellStyle name="Comma 16" xfId="1269" xr:uid="{00000000-0005-0000-0000-0000A7000000}"/>
    <cellStyle name="Comma 16 2" xfId="1316" xr:uid="{00000000-0005-0000-0000-0000A8000000}"/>
    <cellStyle name="Comma 17" xfId="1270" xr:uid="{00000000-0005-0000-0000-0000A9000000}"/>
    <cellStyle name="Comma 17 2" xfId="1317" xr:uid="{00000000-0005-0000-0000-0000AA000000}"/>
    <cellStyle name="Comma 18" xfId="1318" xr:uid="{00000000-0005-0000-0000-0000AB000000}"/>
    <cellStyle name="Comma 18 2" xfId="1319" xr:uid="{00000000-0005-0000-0000-0000AC000000}"/>
    <cellStyle name="Comma 19" xfId="1320" xr:uid="{00000000-0005-0000-0000-0000AD000000}"/>
    <cellStyle name="Comma 19 2" xfId="1321" xr:uid="{00000000-0005-0000-0000-0000AE000000}"/>
    <cellStyle name="Comma 2" xfId="17" xr:uid="{00000000-0005-0000-0000-0000AF000000}"/>
    <cellStyle name="Comma 2 2" xfId="9" xr:uid="{00000000-0005-0000-0000-0000B0000000}"/>
    <cellStyle name="Comma 2 2 2" xfId="232" xr:uid="{00000000-0005-0000-0000-0000B1000000}"/>
    <cellStyle name="Comma 2 2 2 2" xfId="1322" xr:uid="{00000000-0005-0000-0000-0000B2000000}"/>
    <cellStyle name="Comma 2 2 2 2 2" xfId="1323" xr:uid="{00000000-0005-0000-0000-0000B3000000}"/>
    <cellStyle name="Comma 2 2 2 3" xfId="2607" xr:uid="{00000000-0005-0000-0000-0000B4000000}"/>
    <cellStyle name="Comma 2 2 3" xfId="1324" xr:uid="{00000000-0005-0000-0000-0000B5000000}"/>
    <cellStyle name="Comma 2 3" xfId="233" xr:uid="{00000000-0005-0000-0000-0000B6000000}"/>
    <cellStyle name="Comma 2 3 2" xfId="234" xr:uid="{00000000-0005-0000-0000-0000B7000000}"/>
    <cellStyle name="Comma 2 3 2 2" xfId="1325" xr:uid="{00000000-0005-0000-0000-0000B8000000}"/>
    <cellStyle name="Comma 2 3 2 4" xfId="4469" xr:uid="{02E695D7-ABBB-467B-A672-07B4DDCFE273}"/>
    <cellStyle name="Comma 2 3 3" xfId="1326" xr:uid="{00000000-0005-0000-0000-0000B9000000}"/>
    <cellStyle name="Comma 2 3 3 2" xfId="1327" xr:uid="{00000000-0005-0000-0000-0000BA000000}"/>
    <cellStyle name="Comma 2 3 4" xfId="1328" xr:uid="{00000000-0005-0000-0000-0000BB000000}"/>
    <cellStyle name="Comma 2 3 5" xfId="1329" xr:uid="{00000000-0005-0000-0000-0000BC000000}"/>
    <cellStyle name="Comma 2 3 5 2" xfId="1330" xr:uid="{00000000-0005-0000-0000-0000BD000000}"/>
    <cellStyle name="Comma 2 4" xfId="235" xr:uid="{00000000-0005-0000-0000-0000BE000000}"/>
    <cellStyle name="Comma 2 5" xfId="236" xr:uid="{00000000-0005-0000-0000-0000BF000000}"/>
    <cellStyle name="Comma 2 6" xfId="4464" xr:uid="{48533CF0-7637-4811-99C1-1CA8B41FB67B}"/>
    <cellStyle name="Comma 2 6 2" xfId="53078" xr:uid="{6A60A480-5765-4417-B081-6E2CA23D583A}"/>
    <cellStyle name="Comma 2_3. ARO Balance 2010-2014 CGAAP - BP Submission January 15 2010" xfId="91" xr:uid="{00000000-0005-0000-0000-0000C0000000}"/>
    <cellStyle name="Comma 20" xfId="1331" xr:uid="{00000000-0005-0000-0000-0000C1000000}"/>
    <cellStyle name="Comma 20 2" xfId="1332" xr:uid="{00000000-0005-0000-0000-0000C2000000}"/>
    <cellStyle name="Comma 20 3" xfId="53063" xr:uid="{F430C814-CB57-48D9-B624-29397F4FC7A2}"/>
    <cellStyle name="Comma 21" xfId="1333" xr:uid="{00000000-0005-0000-0000-0000C3000000}"/>
    <cellStyle name="Comma 21 2" xfId="1334" xr:uid="{00000000-0005-0000-0000-0000C4000000}"/>
    <cellStyle name="Comma 22" xfId="1335" xr:uid="{00000000-0005-0000-0000-0000C5000000}"/>
    <cellStyle name="Comma 22 2" xfId="1336" xr:uid="{00000000-0005-0000-0000-0000C6000000}"/>
    <cellStyle name="Comma 23" xfId="1337" xr:uid="{00000000-0005-0000-0000-0000C7000000}"/>
    <cellStyle name="Comma 24" xfId="1338" xr:uid="{00000000-0005-0000-0000-0000C8000000}"/>
    <cellStyle name="Comma 25" xfId="1339" xr:uid="{00000000-0005-0000-0000-0000C9000000}"/>
    <cellStyle name="Comma 26" xfId="1340" xr:uid="{00000000-0005-0000-0000-0000CA000000}"/>
    <cellStyle name="Comma 27" xfId="2592" xr:uid="{00000000-0005-0000-0000-0000CB000000}"/>
    <cellStyle name="Comma 29" xfId="53077" xr:uid="{9B851151-F0E0-44E1-A524-EB01D6A006C5}"/>
    <cellStyle name="Comma 3" xfId="82" xr:uid="{00000000-0005-0000-0000-0000CC000000}"/>
    <cellStyle name="Comma 3 10" xfId="237" xr:uid="{00000000-0005-0000-0000-0000CD000000}"/>
    <cellStyle name="Comma 3 10 2" xfId="238" xr:uid="{00000000-0005-0000-0000-0000CE000000}"/>
    <cellStyle name="Comma 3 10 2 2" xfId="1341" xr:uid="{00000000-0005-0000-0000-0000CF000000}"/>
    <cellStyle name="Comma 3 10 3" xfId="1342" xr:uid="{00000000-0005-0000-0000-0000D0000000}"/>
    <cellStyle name="Comma 3 11" xfId="239" xr:uid="{00000000-0005-0000-0000-0000D1000000}"/>
    <cellStyle name="Comma 3 11 2" xfId="240" xr:uid="{00000000-0005-0000-0000-0000D2000000}"/>
    <cellStyle name="Comma 3 11 2 2" xfId="1343" xr:uid="{00000000-0005-0000-0000-0000D3000000}"/>
    <cellStyle name="Comma 3 11 3" xfId="1344" xr:uid="{00000000-0005-0000-0000-0000D4000000}"/>
    <cellStyle name="Comma 3 12" xfId="241" xr:uid="{00000000-0005-0000-0000-0000D5000000}"/>
    <cellStyle name="Comma 3 12 2" xfId="1345" xr:uid="{00000000-0005-0000-0000-0000D6000000}"/>
    <cellStyle name="Comma 3 13" xfId="1271" xr:uid="{00000000-0005-0000-0000-0000D7000000}"/>
    <cellStyle name="Comma 3 13 2" xfId="1346" xr:uid="{00000000-0005-0000-0000-0000D8000000}"/>
    <cellStyle name="Comma 3 14" xfId="2609" xr:uid="{00000000-0005-0000-0000-0000D9000000}"/>
    <cellStyle name="Comma 3 14 2" xfId="53072" xr:uid="{12501242-49DF-4DDC-98A3-48CDBD847C97}"/>
    <cellStyle name="Comma 3 15" xfId="53080" xr:uid="{CDE12173-9A14-4A28-829C-77D331181461}"/>
    <cellStyle name="Comma 3 2" xfId="28" xr:uid="{00000000-0005-0000-0000-0000DA000000}"/>
    <cellStyle name="Comma 3 2 10" xfId="4475" xr:uid="{6603C439-B21E-402D-8C0D-503732D2D5A3}"/>
    <cellStyle name="Comma 3 2 2" xfId="242" xr:uid="{00000000-0005-0000-0000-0000DB000000}"/>
    <cellStyle name="Comma 3 2 2 2" xfId="243" xr:uid="{00000000-0005-0000-0000-0000DC000000}"/>
    <cellStyle name="Comma 3 2 2 2 2" xfId="244" xr:uid="{00000000-0005-0000-0000-0000DD000000}"/>
    <cellStyle name="Comma 3 2 2 2 2 2" xfId="245" xr:uid="{00000000-0005-0000-0000-0000DE000000}"/>
    <cellStyle name="Comma 3 2 2 2 2 2 2" xfId="1347" xr:uid="{00000000-0005-0000-0000-0000DF000000}"/>
    <cellStyle name="Comma 3 2 2 2 2 3" xfId="1348" xr:uid="{00000000-0005-0000-0000-0000E0000000}"/>
    <cellStyle name="Comma 3 2 2 2 3" xfId="246" xr:uid="{00000000-0005-0000-0000-0000E1000000}"/>
    <cellStyle name="Comma 3 2 2 2 3 2" xfId="1349" xr:uid="{00000000-0005-0000-0000-0000E2000000}"/>
    <cellStyle name="Comma 3 2 2 2 4" xfId="1350" xr:uid="{00000000-0005-0000-0000-0000E3000000}"/>
    <cellStyle name="Comma 3 2 2 3" xfId="247" xr:uid="{00000000-0005-0000-0000-0000E4000000}"/>
    <cellStyle name="Comma 3 2 2 3 2" xfId="248" xr:uid="{00000000-0005-0000-0000-0000E5000000}"/>
    <cellStyle name="Comma 3 2 2 3 2 2" xfId="249" xr:uid="{00000000-0005-0000-0000-0000E6000000}"/>
    <cellStyle name="Comma 3 2 2 3 2 2 2" xfId="1351" xr:uid="{00000000-0005-0000-0000-0000E7000000}"/>
    <cellStyle name="Comma 3 2 2 3 2 3" xfId="1352" xr:uid="{00000000-0005-0000-0000-0000E8000000}"/>
    <cellStyle name="Comma 3 2 2 3 3" xfId="250" xr:uid="{00000000-0005-0000-0000-0000E9000000}"/>
    <cellStyle name="Comma 3 2 2 3 3 2" xfId="1353" xr:uid="{00000000-0005-0000-0000-0000EA000000}"/>
    <cellStyle name="Comma 3 2 2 3 4" xfId="1354" xr:uid="{00000000-0005-0000-0000-0000EB000000}"/>
    <cellStyle name="Comma 3 2 2 4" xfId="251" xr:uid="{00000000-0005-0000-0000-0000EC000000}"/>
    <cellStyle name="Comma 3 2 2 4 2" xfId="252" xr:uid="{00000000-0005-0000-0000-0000ED000000}"/>
    <cellStyle name="Comma 3 2 2 4 2 2" xfId="1355" xr:uid="{00000000-0005-0000-0000-0000EE000000}"/>
    <cellStyle name="Comma 3 2 2 4 3" xfId="1356" xr:uid="{00000000-0005-0000-0000-0000EF000000}"/>
    <cellStyle name="Comma 3 2 2 5" xfId="253" xr:uid="{00000000-0005-0000-0000-0000F0000000}"/>
    <cellStyle name="Comma 3 2 2 5 2" xfId="1357" xr:uid="{00000000-0005-0000-0000-0000F1000000}"/>
    <cellStyle name="Comma 3 2 2 6" xfId="1358" xr:uid="{00000000-0005-0000-0000-0000F2000000}"/>
    <cellStyle name="Comma 3 2 3" xfId="254" xr:uid="{00000000-0005-0000-0000-0000F3000000}"/>
    <cellStyle name="Comma 3 2 3 2" xfId="255" xr:uid="{00000000-0005-0000-0000-0000F4000000}"/>
    <cellStyle name="Comma 3 2 3 2 2" xfId="256" xr:uid="{00000000-0005-0000-0000-0000F5000000}"/>
    <cellStyle name="Comma 3 2 3 2 2 2" xfId="257" xr:uid="{00000000-0005-0000-0000-0000F6000000}"/>
    <cellStyle name="Comma 3 2 3 2 2 2 2" xfId="1359" xr:uid="{00000000-0005-0000-0000-0000F7000000}"/>
    <cellStyle name="Comma 3 2 3 2 2 3" xfId="1360" xr:uid="{00000000-0005-0000-0000-0000F8000000}"/>
    <cellStyle name="Comma 3 2 3 2 3" xfId="258" xr:uid="{00000000-0005-0000-0000-0000F9000000}"/>
    <cellStyle name="Comma 3 2 3 2 3 2" xfId="1361" xr:uid="{00000000-0005-0000-0000-0000FA000000}"/>
    <cellStyle name="Comma 3 2 3 2 4" xfId="1362" xr:uid="{00000000-0005-0000-0000-0000FB000000}"/>
    <cellStyle name="Comma 3 2 3 3" xfId="259" xr:uid="{00000000-0005-0000-0000-0000FC000000}"/>
    <cellStyle name="Comma 3 2 3 3 2" xfId="260" xr:uid="{00000000-0005-0000-0000-0000FD000000}"/>
    <cellStyle name="Comma 3 2 3 3 2 2" xfId="1363" xr:uid="{00000000-0005-0000-0000-0000FE000000}"/>
    <cellStyle name="Comma 3 2 3 3 3" xfId="1364" xr:uid="{00000000-0005-0000-0000-0000FF000000}"/>
    <cellStyle name="Comma 3 2 3 4" xfId="261" xr:uid="{00000000-0005-0000-0000-000000010000}"/>
    <cellStyle name="Comma 3 2 3 4 2" xfId="1365" xr:uid="{00000000-0005-0000-0000-000001010000}"/>
    <cellStyle name="Comma 3 2 3 5" xfId="1366" xr:uid="{00000000-0005-0000-0000-000002010000}"/>
    <cellStyle name="Comma 3 2 4" xfId="262" xr:uid="{00000000-0005-0000-0000-000003010000}"/>
    <cellStyle name="Comma 3 2 4 2" xfId="263" xr:uid="{00000000-0005-0000-0000-000004010000}"/>
    <cellStyle name="Comma 3 2 4 2 2" xfId="264" xr:uid="{00000000-0005-0000-0000-000005010000}"/>
    <cellStyle name="Comma 3 2 4 2 2 2" xfId="1367" xr:uid="{00000000-0005-0000-0000-000006010000}"/>
    <cellStyle name="Comma 3 2 4 2 3" xfId="1368" xr:uid="{00000000-0005-0000-0000-000007010000}"/>
    <cellStyle name="Comma 3 2 4 3" xfId="265" xr:uid="{00000000-0005-0000-0000-000008010000}"/>
    <cellStyle name="Comma 3 2 4 3 2" xfId="1369" xr:uid="{00000000-0005-0000-0000-000009010000}"/>
    <cellStyle name="Comma 3 2 4 4" xfId="1370" xr:uid="{00000000-0005-0000-0000-00000A010000}"/>
    <cellStyle name="Comma 3 2 5" xfId="266" xr:uid="{00000000-0005-0000-0000-00000B010000}"/>
    <cellStyle name="Comma 3 2 5 2" xfId="267" xr:uid="{00000000-0005-0000-0000-00000C010000}"/>
    <cellStyle name="Comma 3 2 5 2 2" xfId="268" xr:uid="{00000000-0005-0000-0000-00000D010000}"/>
    <cellStyle name="Comma 3 2 5 2 2 2" xfId="1371" xr:uid="{00000000-0005-0000-0000-00000E010000}"/>
    <cellStyle name="Comma 3 2 5 2 3" xfId="1372" xr:uid="{00000000-0005-0000-0000-00000F010000}"/>
    <cellStyle name="Comma 3 2 5 3" xfId="269" xr:uid="{00000000-0005-0000-0000-000010010000}"/>
    <cellStyle name="Comma 3 2 5 3 2" xfId="1373" xr:uid="{00000000-0005-0000-0000-000011010000}"/>
    <cellStyle name="Comma 3 2 5 4" xfId="1374" xr:uid="{00000000-0005-0000-0000-000012010000}"/>
    <cellStyle name="Comma 3 2 6" xfId="270" xr:uid="{00000000-0005-0000-0000-000013010000}"/>
    <cellStyle name="Comma 3 2 6 2" xfId="271" xr:uid="{00000000-0005-0000-0000-000014010000}"/>
    <cellStyle name="Comma 3 2 6 2 2" xfId="1375" xr:uid="{00000000-0005-0000-0000-000015010000}"/>
    <cellStyle name="Comma 3 2 6 3" xfId="1376" xr:uid="{00000000-0005-0000-0000-000016010000}"/>
    <cellStyle name="Comma 3 2 7" xfId="272" xr:uid="{00000000-0005-0000-0000-000017010000}"/>
    <cellStyle name="Comma 3 2 7 2" xfId="273" xr:uid="{00000000-0005-0000-0000-000018010000}"/>
    <cellStyle name="Comma 3 2 7 2 2" xfId="1377" xr:uid="{00000000-0005-0000-0000-000019010000}"/>
    <cellStyle name="Comma 3 2 7 3" xfId="1378" xr:uid="{00000000-0005-0000-0000-00001A010000}"/>
    <cellStyle name="Comma 3 2 8" xfId="274" xr:uid="{00000000-0005-0000-0000-00001B010000}"/>
    <cellStyle name="Comma 3 2 8 2" xfId="1379" xr:uid="{00000000-0005-0000-0000-00001C010000}"/>
    <cellStyle name="Comma 3 2 9" xfId="104" xr:uid="{00000000-0005-0000-0000-00001D010000}"/>
    <cellStyle name="Comma 3 3" xfId="275" xr:uid="{00000000-0005-0000-0000-00001E010000}"/>
    <cellStyle name="Comma 3 3 2" xfId="276" xr:uid="{00000000-0005-0000-0000-00001F010000}"/>
    <cellStyle name="Comma 3 3 2 2" xfId="277" xr:uid="{00000000-0005-0000-0000-000020010000}"/>
    <cellStyle name="Comma 3 3 2 2 2" xfId="278" xr:uid="{00000000-0005-0000-0000-000021010000}"/>
    <cellStyle name="Comma 3 3 2 2 2 2" xfId="279" xr:uid="{00000000-0005-0000-0000-000022010000}"/>
    <cellStyle name="Comma 3 3 2 2 2 2 2" xfId="1380" xr:uid="{00000000-0005-0000-0000-000023010000}"/>
    <cellStyle name="Comma 3 3 2 2 2 3" xfId="1381" xr:uid="{00000000-0005-0000-0000-000024010000}"/>
    <cellStyle name="Comma 3 3 2 2 3" xfId="280" xr:uid="{00000000-0005-0000-0000-000025010000}"/>
    <cellStyle name="Comma 3 3 2 2 3 2" xfId="1382" xr:uid="{00000000-0005-0000-0000-000026010000}"/>
    <cellStyle name="Comma 3 3 2 2 4" xfId="1383" xr:uid="{00000000-0005-0000-0000-000027010000}"/>
    <cellStyle name="Comma 3 3 2 3" xfId="281" xr:uid="{00000000-0005-0000-0000-000028010000}"/>
    <cellStyle name="Comma 3 3 2 3 2" xfId="282" xr:uid="{00000000-0005-0000-0000-000029010000}"/>
    <cellStyle name="Comma 3 3 2 3 2 2" xfId="283" xr:uid="{00000000-0005-0000-0000-00002A010000}"/>
    <cellStyle name="Comma 3 3 2 3 2 2 2" xfId="1384" xr:uid="{00000000-0005-0000-0000-00002B010000}"/>
    <cellStyle name="Comma 3 3 2 3 2 3" xfId="1385" xr:uid="{00000000-0005-0000-0000-00002C010000}"/>
    <cellStyle name="Comma 3 3 2 3 3" xfId="284" xr:uid="{00000000-0005-0000-0000-00002D010000}"/>
    <cellStyle name="Comma 3 3 2 3 3 2" xfId="1386" xr:uid="{00000000-0005-0000-0000-00002E010000}"/>
    <cellStyle name="Comma 3 3 2 3 4" xfId="1387" xr:uid="{00000000-0005-0000-0000-00002F010000}"/>
    <cellStyle name="Comma 3 3 2 4" xfId="285" xr:uid="{00000000-0005-0000-0000-000030010000}"/>
    <cellStyle name="Comma 3 3 2 4 2" xfId="286" xr:uid="{00000000-0005-0000-0000-000031010000}"/>
    <cellStyle name="Comma 3 3 2 4 2 2" xfId="1388" xr:uid="{00000000-0005-0000-0000-000032010000}"/>
    <cellStyle name="Comma 3 3 2 4 3" xfId="1389" xr:uid="{00000000-0005-0000-0000-000033010000}"/>
    <cellStyle name="Comma 3 3 2 5" xfId="287" xr:uid="{00000000-0005-0000-0000-000034010000}"/>
    <cellStyle name="Comma 3 3 2 5 2" xfId="1390" xr:uid="{00000000-0005-0000-0000-000035010000}"/>
    <cellStyle name="Comma 3 3 2 6" xfId="1391" xr:uid="{00000000-0005-0000-0000-000036010000}"/>
    <cellStyle name="Comma 3 3 3" xfId="288" xr:uid="{00000000-0005-0000-0000-000037010000}"/>
    <cellStyle name="Comma 3 3 3 2" xfId="289" xr:uid="{00000000-0005-0000-0000-000038010000}"/>
    <cellStyle name="Comma 3 3 3 2 2" xfId="290" xr:uid="{00000000-0005-0000-0000-000039010000}"/>
    <cellStyle name="Comma 3 3 3 2 2 2" xfId="291" xr:uid="{00000000-0005-0000-0000-00003A010000}"/>
    <cellStyle name="Comma 3 3 3 2 2 2 2" xfId="1392" xr:uid="{00000000-0005-0000-0000-00003B010000}"/>
    <cellStyle name="Comma 3 3 3 2 2 3" xfId="1393" xr:uid="{00000000-0005-0000-0000-00003C010000}"/>
    <cellStyle name="Comma 3 3 3 2 3" xfId="292" xr:uid="{00000000-0005-0000-0000-00003D010000}"/>
    <cellStyle name="Comma 3 3 3 2 3 2" xfId="1394" xr:uid="{00000000-0005-0000-0000-00003E010000}"/>
    <cellStyle name="Comma 3 3 3 2 4" xfId="1395" xr:uid="{00000000-0005-0000-0000-00003F010000}"/>
    <cellStyle name="Comma 3 3 3 3" xfId="293" xr:uid="{00000000-0005-0000-0000-000040010000}"/>
    <cellStyle name="Comma 3 3 3 3 2" xfId="294" xr:uid="{00000000-0005-0000-0000-000041010000}"/>
    <cellStyle name="Comma 3 3 3 3 2 2" xfId="1396" xr:uid="{00000000-0005-0000-0000-000042010000}"/>
    <cellStyle name="Comma 3 3 3 3 3" xfId="1397" xr:uid="{00000000-0005-0000-0000-000043010000}"/>
    <cellStyle name="Comma 3 3 3 4" xfId="295" xr:uid="{00000000-0005-0000-0000-000044010000}"/>
    <cellStyle name="Comma 3 3 3 4 2" xfId="1398" xr:uid="{00000000-0005-0000-0000-000045010000}"/>
    <cellStyle name="Comma 3 3 3 5" xfId="1399" xr:uid="{00000000-0005-0000-0000-000046010000}"/>
    <cellStyle name="Comma 3 3 4" xfId="296" xr:uid="{00000000-0005-0000-0000-000047010000}"/>
    <cellStyle name="Comma 3 3 4 2" xfId="297" xr:uid="{00000000-0005-0000-0000-000048010000}"/>
    <cellStyle name="Comma 3 3 4 2 2" xfId="298" xr:uid="{00000000-0005-0000-0000-000049010000}"/>
    <cellStyle name="Comma 3 3 4 2 2 2" xfId="1400" xr:uid="{00000000-0005-0000-0000-00004A010000}"/>
    <cellStyle name="Comma 3 3 4 2 3" xfId="1401" xr:uid="{00000000-0005-0000-0000-00004B010000}"/>
    <cellStyle name="Comma 3 3 4 3" xfId="299" xr:uid="{00000000-0005-0000-0000-00004C010000}"/>
    <cellStyle name="Comma 3 3 4 3 2" xfId="1402" xr:uid="{00000000-0005-0000-0000-00004D010000}"/>
    <cellStyle name="Comma 3 3 4 4" xfId="1403" xr:uid="{00000000-0005-0000-0000-00004E010000}"/>
    <cellStyle name="Comma 3 3 5" xfId="300" xr:uid="{00000000-0005-0000-0000-00004F010000}"/>
    <cellStyle name="Comma 3 3 5 2" xfId="301" xr:uid="{00000000-0005-0000-0000-000050010000}"/>
    <cellStyle name="Comma 3 3 5 2 2" xfId="302" xr:uid="{00000000-0005-0000-0000-000051010000}"/>
    <cellStyle name="Comma 3 3 5 2 2 2" xfId="1404" xr:uid="{00000000-0005-0000-0000-000052010000}"/>
    <cellStyle name="Comma 3 3 5 2 3" xfId="1405" xr:uid="{00000000-0005-0000-0000-000053010000}"/>
    <cellStyle name="Comma 3 3 5 3" xfId="303" xr:uid="{00000000-0005-0000-0000-000054010000}"/>
    <cellStyle name="Comma 3 3 5 3 2" xfId="1406" xr:uid="{00000000-0005-0000-0000-000055010000}"/>
    <cellStyle name="Comma 3 3 5 4" xfId="1407" xr:uid="{00000000-0005-0000-0000-000056010000}"/>
    <cellStyle name="Comma 3 3 6" xfId="304" xr:uid="{00000000-0005-0000-0000-000057010000}"/>
    <cellStyle name="Comma 3 3 6 2" xfId="305" xr:uid="{00000000-0005-0000-0000-000058010000}"/>
    <cellStyle name="Comma 3 3 6 2 2" xfId="1408" xr:uid="{00000000-0005-0000-0000-000059010000}"/>
    <cellStyle name="Comma 3 3 6 3" xfId="1409" xr:uid="{00000000-0005-0000-0000-00005A010000}"/>
    <cellStyle name="Comma 3 3 7" xfId="306" xr:uid="{00000000-0005-0000-0000-00005B010000}"/>
    <cellStyle name="Comma 3 3 7 2" xfId="307" xr:uid="{00000000-0005-0000-0000-00005C010000}"/>
    <cellStyle name="Comma 3 3 7 2 2" xfId="1410" xr:uid="{00000000-0005-0000-0000-00005D010000}"/>
    <cellStyle name="Comma 3 3 7 3" xfId="1411" xr:uid="{00000000-0005-0000-0000-00005E010000}"/>
    <cellStyle name="Comma 3 3 8" xfId="308" xr:uid="{00000000-0005-0000-0000-00005F010000}"/>
    <cellStyle name="Comma 3 3 8 2" xfId="1412" xr:uid="{00000000-0005-0000-0000-000060010000}"/>
    <cellStyle name="Comma 3 3 9" xfId="1413" xr:uid="{00000000-0005-0000-0000-000061010000}"/>
    <cellStyle name="Comma 3 3 9 2" xfId="2715" xr:uid="{00000000-0005-0000-0000-000062010000}"/>
    <cellStyle name="Comma 3 4" xfId="309" xr:uid="{00000000-0005-0000-0000-000063010000}"/>
    <cellStyle name="Comma 3 4 2" xfId="310" xr:uid="{00000000-0005-0000-0000-000064010000}"/>
    <cellStyle name="Comma 3 4 2 2" xfId="311" xr:uid="{00000000-0005-0000-0000-000065010000}"/>
    <cellStyle name="Comma 3 4 2 2 2" xfId="312" xr:uid="{00000000-0005-0000-0000-000066010000}"/>
    <cellStyle name="Comma 3 4 2 2 2 2" xfId="313" xr:uid="{00000000-0005-0000-0000-000067010000}"/>
    <cellStyle name="Comma 3 4 2 2 2 2 2" xfId="1414" xr:uid="{00000000-0005-0000-0000-000068010000}"/>
    <cellStyle name="Comma 3 4 2 2 2 3" xfId="1415" xr:uid="{00000000-0005-0000-0000-000069010000}"/>
    <cellStyle name="Comma 3 4 2 2 3" xfId="314" xr:uid="{00000000-0005-0000-0000-00006A010000}"/>
    <cellStyle name="Comma 3 4 2 2 3 2" xfId="1416" xr:uid="{00000000-0005-0000-0000-00006B010000}"/>
    <cellStyle name="Comma 3 4 2 2 4" xfId="1417" xr:uid="{00000000-0005-0000-0000-00006C010000}"/>
    <cellStyle name="Comma 3 4 2 3" xfId="315" xr:uid="{00000000-0005-0000-0000-00006D010000}"/>
    <cellStyle name="Comma 3 4 2 3 2" xfId="316" xr:uid="{00000000-0005-0000-0000-00006E010000}"/>
    <cellStyle name="Comma 3 4 2 3 2 2" xfId="317" xr:uid="{00000000-0005-0000-0000-00006F010000}"/>
    <cellStyle name="Comma 3 4 2 3 2 2 2" xfId="1418" xr:uid="{00000000-0005-0000-0000-000070010000}"/>
    <cellStyle name="Comma 3 4 2 3 2 3" xfId="1419" xr:uid="{00000000-0005-0000-0000-000071010000}"/>
    <cellStyle name="Comma 3 4 2 3 3" xfId="318" xr:uid="{00000000-0005-0000-0000-000072010000}"/>
    <cellStyle name="Comma 3 4 2 3 3 2" xfId="1420" xr:uid="{00000000-0005-0000-0000-000073010000}"/>
    <cellStyle name="Comma 3 4 2 3 4" xfId="1421" xr:uid="{00000000-0005-0000-0000-000074010000}"/>
    <cellStyle name="Comma 3 4 2 4" xfId="319" xr:uid="{00000000-0005-0000-0000-000075010000}"/>
    <cellStyle name="Comma 3 4 2 4 2" xfId="320" xr:uid="{00000000-0005-0000-0000-000076010000}"/>
    <cellStyle name="Comma 3 4 2 4 2 2" xfId="1422" xr:uid="{00000000-0005-0000-0000-000077010000}"/>
    <cellStyle name="Comma 3 4 2 4 3" xfId="1423" xr:uid="{00000000-0005-0000-0000-000078010000}"/>
    <cellStyle name="Comma 3 4 2 5" xfId="321" xr:uid="{00000000-0005-0000-0000-000079010000}"/>
    <cellStyle name="Comma 3 4 2 5 2" xfId="1424" xr:uid="{00000000-0005-0000-0000-00007A010000}"/>
    <cellStyle name="Comma 3 4 2 6" xfId="1425" xr:uid="{00000000-0005-0000-0000-00007B010000}"/>
    <cellStyle name="Comma 3 4 3" xfId="322" xr:uid="{00000000-0005-0000-0000-00007C010000}"/>
    <cellStyle name="Comma 3 4 3 2" xfId="323" xr:uid="{00000000-0005-0000-0000-00007D010000}"/>
    <cellStyle name="Comma 3 4 3 2 2" xfId="324" xr:uid="{00000000-0005-0000-0000-00007E010000}"/>
    <cellStyle name="Comma 3 4 3 2 2 2" xfId="325" xr:uid="{00000000-0005-0000-0000-00007F010000}"/>
    <cellStyle name="Comma 3 4 3 2 2 2 2" xfId="1426" xr:uid="{00000000-0005-0000-0000-000080010000}"/>
    <cellStyle name="Comma 3 4 3 2 2 3" xfId="1427" xr:uid="{00000000-0005-0000-0000-000081010000}"/>
    <cellStyle name="Comma 3 4 3 2 3" xfId="326" xr:uid="{00000000-0005-0000-0000-000082010000}"/>
    <cellStyle name="Comma 3 4 3 2 3 2" xfId="1428" xr:uid="{00000000-0005-0000-0000-000083010000}"/>
    <cellStyle name="Comma 3 4 3 2 4" xfId="1429" xr:uid="{00000000-0005-0000-0000-000084010000}"/>
    <cellStyle name="Comma 3 4 3 3" xfId="327" xr:uid="{00000000-0005-0000-0000-000085010000}"/>
    <cellStyle name="Comma 3 4 3 3 2" xfId="328" xr:uid="{00000000-0005-0000-0000-000086010000}"/>
    <cellStyle name="Comma 3 4 3 3 2 2" xfId="1430" xr:uid="{00000000-0005-0000-0000-000087010000}"/>
    <cellStyle name="Comma 3 4 3 3 3" xfId="1431" xr:uid="{00000000-0005-0000-0000-000088010000}"/>
    <cellStyle name="Comma 3 4 3 4" xfId="329" xr:uid="{00000000-0005-0000-0000-000089010000}"/>
    <cellStyle name="Comma 3 4 3 4 2" xfId="1432" xr:uid="{00000000-0005-0000-0000-00008A010000}"/>
    <cellStyle name="Comma 3 4 3 5" xfId="1433" xr:uid="{00000000-0005-0000-0000-00008B010000}"/>
    <cellStyle name="Comma 3 4 4" xfId="330" xr:uid="{00000000-0005-0000-0000-00008C010000}"/>
    <cellStyle name="Comma 3 4 4 2" xfId="331" xr:uid="{00000000-0005-0000-0000-00008D010000}"/>
    <cellStyle name="Comma 3 4 4 2 2" xfId="332" xr:uid="{00000000-0005-0000-0000-00008E010000}"/>
    <cellStyle name="Comma 3 4 4 2 2 2" xfId="1434" xr:uid="{00000000-0005-0000-0000-00008F010000}"/>
    <cellStyle name="Comma 3 4 4 2 3" xfId="1435" xr:uid="{00000000-0005-0000-0000-000090010000}"/>
    <cellStyle name="Comma 3 4 4 3" xfId="333" xr:uid="{00000000-0005-0000-0000-000091010000}"/>
    <cellStyle name="Comma 3 4 4 3 2" xfId="1436" xr:uid="{00000000-0005-0000-0000-000092010000}"/>
    <cellStyle name="Comma 3 4 4 4" xfId="1437" xr:uid="{00000000-0005-0000-0000-000093010000}"/>
    <cellStyle name="Comma 3 4 5" xfId="334" xr:uid="{00000000-0005-0000-0000-000094010000}"/>
    <cellStyle name="Comma 3 4 5 2" xfId="335" xr:uid="{00000000-0005-0000-0000-000095010000}"/>
    <cellStyle name="Comma 3 4 5 2 2" xfId="336" xr:uid="{00000000-0005-0000-0000-000096010000}"/>
    <cellStyle name="Comma 3 4 5 2 2 2" xfId="1438" xr:uid="{00000000-0005-0000-0000-000097010000}"/>
    <cellStyle name="Comma 3 4 5 2 3" xfId="1439" xr:uid="{00000000-0005-0000-0000-000098010000}"/>
    <cellStyle name="Comma 3 4 5 3" xfId="337" xr:uid="{00000000-0005-0000-0000-000099010000}"/>
    <cellStyle name="Comma 3 4 5 3 2" xfId="1440" xr:uid="{00000000-0005-0000-0000-00009A010000}"/>
    <cellStyle name="Comma 3 4 5 4" xfId="1441" xr:uid="{00000000-0005-0000-0000-00009B010000}"/>
    <cellStyle name="Comma 3 4 6" xfId="338" xr:uid="{00000000-0005-0000-0000-00009C010000}"/>
    <cellStyle name="Comma 3 4 6 2" xfId="339" xr:uid="{00000000-0005-0000-0000-00009D010000}"/>
    <cellStyle name="Comma 3 4 6 2 2" xfId="1442" xr:uid="{00000000-0005-0000-0000-00009E010000}"/>
    <cellStyle name="Comma 3 4 6 3" xfId="1443" xr:uid="{00000000-0005-0000-0000-00009F010000}"/>
    <cellStyle name="Comma 3 4 7" xfId="340" xr:uid="{00000000-0005-0000-0000-0000A0010000}"/>
    <cellStyle name="Comma 3 4 7 2" xfId="341" xr:uid="{00000000-0005-0000-0000-0000A1010000}"/>
    <cellStyle name="Comma 3 4 7 2 2" xfId="1444" xr:uid="{00000000-0005-0000-0000-0000A2010000}"/>
    <cellStyle name="Comma 3 4 7 3" xfId="1445" xr:uid="{00000000-0005-0000-0000-0000A3010000}"/>
    <cellStyle name="Comma 3 4 8" xfId="342" xr:uid="{00000000-0005-0000-0000-0000A4010000}"/>
    <cellStyle name="Comma 3 4 8 2" xfId="1446" xr:uid="{00000000-0005-0000-0000-0000A5010000}"/>
    <cellStyle name="Comma 3 4 9" xfId="1447" xr:uid="{00000000-0005-0000-0000-0000A6010000}"/>
    <cellStyle name="Comma 3 5" xfId="343" xr:uid="{00000000-0005-0000-0000-0000A7010000}"/>
    <cellStyle name="Comma 3 5 2" xfId="344" xr:uid="{00000000-0005-0000-0000-0000A8010000}"/>
    <cellStyle name="Comma 3 5 2 2" xfId="345" xr:uid="{00000000-0005-0000-0000-0000A9010000}"/>
    <cellStyle name="Comma 3 5 2 2 2" xfId="346" xr:uid="{00000000-0005-0000-0000-0000AA010000}"/>
    <cellStyle name="Comma 3 5 2 2 2 2" xfId="347" xr:uid="{00000000-0005-0000-0000-0000AB010000}"/>
    <cellStyle name="Comma 3 5 2 2 2 2 2" xfId="1448" xr:uid="{00000000-0005-0000-0000-0000AC010000}"/>
    <cellStyle name="Comma 3 5 2 2 2 3" xfId="1449" xr:uid="{00000000-0005-0000-0000-0000AD010000}"/>
    <cellStyle name="Comma 3 5 2 2 3" xfId="348" xr:uid="{00000000-0005-0000-0000-0000AE010000}"/>
    <cellStyle name="Comma 3 5 2 2 3 2" xfId="1450" xr:uid="{00000000-0005-0000-0000-0000AF010000}"/>
    <cellStyle name="Comma 3 5 2 2 4" xfId="1451" xr:uid="{00000000-0005-0000-0000-0000B0010000}"/>
    <cellStyle name="Comma 3 5 2 3" xfId="349" xr:uid="{00000000-0005-0000-0000-0000B1010000}"/>
    <cellStyle name="Comma 3 5 2 3 2" xfId="350" xr:uid="{00000000-0005-0000-0000-0000B2010000}"/>
    <cellStyle name="Comma 3 5 2 3 2 2" xfId="351" xr:uid="{00000000-0005-0000-0000-0000B3010000}"/>
    <cellStyle name="Comma 3 5 2 3 2 2 2" xfId="1452" xr:uid="{00000000-0005-0000-0000-0000B4010000}"/>
    <cellStyle name="Comma 3 5 2 3 2 3" xfId="1453" xr:uid="{00000000-0005-0000-0000-0000B5010000}"/>
    <cellStyle name="Comma 3 5 2 3 3" xfId="352" xr:uid="{00000000-0005-0000-0000-0000B6010000}"/>
    <cellStyle name="Comma 3 5 2 3 3 2" xfId="1454" xr:uid="{00000000-0005-0000-0000-0000B7010000}"/>
    <cellStyle name="Comma 3 5 2 3 4" xfId="1455" xr:uid="{00000000-0005-0000-0000-0000B8010000}"/>
    <cellStyle name="Comma 3 5 2 4" xfId="353" xr:uid="{00000000-0005-0000-0000-0000B9010000}"/>
    <cellStyle name="Comma 3 5 2 4 2" xfId="354" xr:uid="{00000000-0005-0000-0000-0000BA010000}"/>
    <cellStyle name="Comma 3 5 2 4 2 2" xfId="1456" xr:uid="{00000000-0005-0000-0000-0000BB010000}"/>
    <cellStyle name="Comma 3 5 2 4 3" xfId="1457" xr:uid="{00000000-0005-0000-0000-0000BC010000}"/>
    <cellStyle name="Comma 3 5 2 5" xfId="355" xr:uid="{00000000-0005-0000-0000-0000BD010000}"/>
    <cellStyle name="Comma 3 5 2 5 2" xfId="1458" xr:uid="{00000000-0005-0000-0000-0000BE010000}"/>
    <cellStyle name="Comma 3 5 2 6" xfId="1459" xr:uid="{00000000-0005-0000-0000-0000BF010000}"/>
    <cellStyle name="Comma 3 5 3" xfId="356" xr:uid="{00000000-0005-0000-0000-0000C0010000}"/>
    <cellStyle name="Comma 3 5 3 2" xfId="357" xr:uid="{00000000-0005-0000-0000-0000C1010000}"/>
    <cellStyle name="Comma 3 5 3 2 2" xfId="358" xr:uid="{00000000-0005-0000-0000-0000C2010000}"/>
    <cellStyle name="Comma 3 5 3 2 2 2" xfId="359" xr:uid="{00000000-0005-0000-0000-0000C3010000}"/>
    <cellStyle name="Comma 3 5 3 2 2 2 2" xfId="1460" xr:uid="{00000000-0005-0000-0000-0000C4010000}"/>
    <cellStyle name="Comma 3 5 3 2 2 3" xfId="1461" xr:uid="{00000000-0005-0000-0000-0000C5010000}"/>
    <cellStyle name="Comma 3 5 3 2 3" xfId="360" xr:uid="{00000000-0005-0000-0000-0000C6010000}"/>
    <cellStyle name="Comma 3 5 3 2 3 2" xfId="1462" xr:uid="{00000000-0005-0000-0000-0000C7010000}"/>
    <cellStyle name="Comma 3 5 3 2 4" xfId="1463" xr:uid="{00000000-0005-0000-0000-0000C8010000}"/>
    <cellStyle name="Comma 3 5 3 3" xfId="361" xr:uid="{00000000-0005-0000-0000-0000C9010000}"/>
    <cellStyle name="Comma 3 5 3 3 2" xfId="362" xr:uid="{00000000-0005-0000-0000-0000CA010000}"/>
    <cellStyle name="Comma 3 5 3 3 2 2" xfId="1464" xr:uid="{00000000-0005-0000-0000-0000CB010000}"/>
    <cellStyle name="Comma 3 5 3 3 3" xfId="1465" xr:uid="{00000000-0005-0000-0000-0000CC010000}"/>
    <cellStyle name="Comma 3 5 3 4" xfId="363" xr:uid="{00000000-0005-0000-0000-0000CD010000}"/>
    <cellStyle name="Comma 3 5 3 4 2" xfId="1466" xr:uid="{00000000-0005-0000-0000-0000CE010000}"/>
    <cellStyle name="Comma 3 5 3 5" xfId="1467" xr:uid="{00000000-0005-0000-0000-0000CF010000}"/>
    <cellStyle name="Comma 3 5 4" xfId="364" xr:uid="{00000000-0005-0000-0000-0000D0010000}"/>
    <cellStyle name="Comma 3 5 4 2" xfId="365" xr:uid="{00000000-0005-0000-0000-0000D1010000}"/>
    <cellStyle name="Comma 3 5 4 2 2" xfId="366" xr:uid="{00000000-0005-0000-0000-0000D2010000}"/>
    <cellStyle name="Comma 3 5 4 2 2 2" xfId="1468" xr:uid="{00000000-0005-0000-0000-0000D3010000}"/>
    <cellStyle name="Comma 3 5 4 2 3" xfId="1469" xr:uid="{00000000-0005-0000-0000-0000D4010000}"/>
    <cellStyle name="Comma 3 5 4 3" xfId="367" xr:uid="{00000000-0005-0000-0000-0000D5010000}"/>
    <cellStyle name="Comma 3 5 4 3 2" xfId="1470" xr:uid="{00000000-0005-0000-0000-0000D6010000}"/>
    <cellStyle name="Comma 3 5 4 4" xfId="1471" xr:uid="{00000000-0005-0000-0000-0000D7010000}"/>
    <cellStyle name="Comma 3 5 5" xfId="368" xr:uid="{00000000-0005-0000-0000-0000D8010000}"/>
    <cellStyle name="Comma 3 5 5 2" xfId="369" xr:uid="{00000000-0005-0000-0000-0000D9010000}"/>
    <cellStyle name="Comma 3 5 5 2 2" xfId="370" xr:uid="{00000000-0005-0000-0000-0000DA010000}"/>
    <cellStyle name="Comma 3 5 5 2 2 2" xfId="1472" xr:uid="{00000000-0005-0000-0000-0000DB010000}"/>
    <cellStyle name="Comma 3 5 5 2 3" xfId="1473" xr:uid="{00000000-0005-0000-0000-0000DC010000}"/>
    <cellStyle name="Comma 3 5 5 3" xfId="371" xr:uid="{00000000-0005-0000-0000-0000DD010000}"/>
    <cellStyle name="Comma 3 5 5 3 2" xfId="1474" xr:uid="{00000000-0005-0000-0000-0000DE010000}"/>
    <cellStyle name="Comma 3 5 5 4" xfId="1475" xr:uid="{00000000-0005-0000-0000-0000DF010000}"/>
    <cellStyle name="Comma 3 5 6" xfId="372" xr:uid="{00000000-0005-0000-0000-0000E0010000}"/>
    <cellStyle name="Comma 3 5 6 2" xfId="373" xr:uid="{00000000-0005-0000-0000-0000E1010000}"/>
    <cellStyle name="Comma 3 5 6 2 2" xfId="1476" xr:uid="{00000000-0005-0000-0000-0000E2010000}"/>
    <cellStyle name="Comma 3 5 6 3" xfId="1477" xr:uid="{00000000-0005-0000-0000-0000E3010000}"/>
    <cellStyle name="Comma 3 5 7" xfId="374" xr:uid="{00000000-0005-0000-0000-0000E4010000}"/>
    <cellStyle name="Comma 3 5 7 2" xfId="375" xr:uid="{00000000-0005-0000-0000-0000E5010000}"/>
    <cellStyle name="Comma 3 5 7 2 2" xfId="1478" xr:uid="{00000000-0005-0000-0000-0000E6010000}"/>
    <cellStyle name="Comma 3 5 7 3" xfId="1479" xr:uid="{00000000-0005-0000-0000-0000E7010000}"/>
    <cellStyle name="Comma 3 5 8" xfId="376" xr:uid="{00000000-0005-0000-0000-0000E8010000}"/>
    <cellStyle name="Comma 3 5 8 2" xfId="1480" xr:uid="{00000000-0005-0000-0000-0000E9010000}"/>
    <cellStyle name="Comma 3 5 9" xfId="1481" xr:uid="{00000000-0005-0000-0000-0000EA010000}"/>
    <cellStyle name="Comma 3 6" xfId="377" xr:uid="{00000000-0005-0000-0000-0000EB010000}"/>
    <cellStyle name="Comma 3 6 2" xfId="378" xr:uid="{00000000-0005-0000-0000-0000EC010000}"/>
    <cellStyle name="Comma 3 6 2 2" xfId="379" xr:uid="{00000000-0005-0000-0000-0000ED010000}"/>
    <cellStyle name="Comma 3 6 2 2 2" xfId="380" xr:uid="{00000000-0005-0000-0000-0000EE010000}"/>
    <cellStyle name="Comma 3 6 2 2 2 2" xfId="1482" xr:uid="{00000000-0005-0000-0000-0000EF010000}"/>
    <cellStyle name="Comma 3 6 2 2 3" xfId="1483" xr:uid="{00000000-0005-0000-0000-0000F0010000}"/>
    <cellStyle name="Comma 3 6 2 3" xfId="381" xr:uid="{00000000-0005-0000-0000-0000F1010000}"/>
    <cellStyle name="Comma 3 6 2 3 2" xfId="1484" xr:uid="{00000000-0005-0000-0000-0000F2010000}"/>
    <cellStyle name="Comma 3 6 2 4" xfId="1485" xr:uid="{00000000-0005-0000-0000-0000F3010000}"/>
    <cellStyle name="Comma 3 6 3" xfId="382" xr:uid="{00000000-0005-0000-0000-0000F4010000}"/>
    <cellStyle name="Comma 3 6 3 2" xfId="383" xr:uid="{00000000-0005-0000-0000-0000F5010000}"/>
    <cellStyle name="Comma 3 6 3 2 2" xfId="384" xr:uid="{00000000-0005-0000-0000-0000F6010000}"/>
    <cellStyle name="Comma 3 6 3 2 2 2" xfId="1486" xr:uid="{00000000-0005-0000-0000-0000F7010000}"/>
    <cellStyle name="Comma 3 6 3 2 3" xfId="1487" xr:uid="{00000000-0005-0000-0000-0000F8010000}"/>
    <cellStyle name="Comma 3 6 3 3" xfId="385" xr:uid="{00000000-0005-0000-0000-0000F9010000}"/>
    <cellStyle name="Comma 3 6 3 3 2" xfId="1488" xr:uid="{00000000-0005-0000-0000-0000FA010000}"/>
    <cellStyle name="Comma 3 6 3 4" xfId="1489" xr:uid="{00000000-0005-0000-0000-0000FB010000}"/>
    <cellStyle name="Comma 3 6 4" xfId="386" xr:uid="{00000000-0005-0000-0000-0000FC010000}"/>
    <cellStyle name="Comma 3 6 4 2" xfId="387" xr:uid="{00000000-0005-0000-0000-0000FD010000}"/>
    <cellStyle name="Comma 3 6 4 2 2" xfId="1490" xr:uid="{00000000-0005-0000-0000-0000FE010000}"/>
    <cellStyle name="Comma 3 6 4 3" xfId="1491" xr:uid="{00000000-0005-0000-0000-0000FF010000}"/>
    <cellStyle name="Comma 3 6 5" xfId="388" xr:uid="{00000000-0005-0000-0000-000000020000}"/>
    <cellStyle name="Comma 3 6 5 2" xfId="1492" xr:uid="{00000000-0005-0000-0000-000001020000}"/>
    <cellStyle name="Comma 3 6 6" xfId="1493" xr:uid="{00000000-0005-0000-0000-000002020000}"/>
    <cellStyle name="Comma 3 7" xfId="389" xr:uid="{00000000-0005-0000-0000-000003020000}"/>
    <cellStyle name="Comma 3 7 2" xfId="390" xr:uid="{00000000-0005-0000-0000-000004020000}"/>
    <cellStyle name="Comma 3 7 2 2" xfId="391" xr:uid="{00000000-0005-0000-0000-000005020000}"/>
    <cellStyle name="Comma 3 7 2 2 2" xfId="392" xr:uid="{00000000-0005-0000-0000-000006020000}"/>
    <cellStyle name="Comma 3 7 2 2 2 2" xfId="1494" xr:uid="{00000000-0005-0000-0000-000007020000}"/>
    <cellStyle name="Comma 3 7 2 2 3" xfId="1495" xr:uid="{00000000-0005-0000-0000-000008020000}"/>
    <cellStyle name="Comma 3 7 2 3" xfId="393" xr:uid="{00000000-0005-0000-0000-000009020000}"/>
    <cellStyle name="Comma 3 7 2 3 2" xfId="1496" xr:uid="{00000000-0005-0000-0000-00000A020000}"/>
    <cellStyle name="Comma 3 7 2 4" xfId="1497" xr:uid="{00000000-0005-0000-0000-00000B020000}"/>
    <cellStyle name="Comma 3 7 3" xfId="394" xr:uid="{00000000-0005-0000-0000-00000C020000}"/>
    <cellStyle name="Comma 3 7 3 2" xfId="395" xr:uid="{00000000-0005-0000-0000-00000D020000}"/>
    <cellStyle name="Comma 3 7 3 2 2" xfId="1498" xr:uid="{00000000-0005-0000-0000-00000E020000}"/>
    <cellStyle name="Comma 3 7 3 3" xfId="1499" xr:uid="{00000000-0005-0000-0000-00000F020000}"/>
    <cellStyle name="Comma 3 7 4" xfId="396" xr:uid="{00000000-0005-0000-0000-000010020000}"/>
    <cellStyle name="Comma 3 7 4 2" xfId="1500" xr:uid="{00000000-0005-0000-0000-000011020000}"/>
    <cellStyle name="Comma 3 7 5" xfId="1501" xr:uid="{00000000-0005-0000-0000-000012020000}"/>
    <cellStyle name="Comma 3 8" xfId="397" xr:uid="{00000000-0005-0000-0000-000013020000}"/>
    <cellStyle name="Comma 3 8 2" xfId="398" xr:uid="{00000000-0005-0000-0000-000014020000}"/>
    <cellStyle name="Comma 3 8 2 2" xfId="399" xr:uid="{00000000-0005-0000-0000-000015020000}"/>
    <cellStyle name="Comma 3 8 2 2 2" xfId="1502" xr:uid="{00000000-0005-0000-0000-000016020000}"/>
    <cellStyle name="Comma 3 8 2 3" xfId="1503" xr:uid="{00000000-0005-0000-0000-000017020000}"/>
    <cellStyle name="Comma 3 8 3" xfId="400" xr:uid="{00000000-0005-0000-0000-000018020000}"/>
    <cellStyle name="Comma 3 8 3 2" xfId="1504" xr:uid="{00000000-0005-0000-0000-000019020000}"/>
    <cellStyle name="Comma 3 8 4" xfId="1505" xr:uid="{00000000-0005-0000-0000-00001A020000}"/>
    <cellStyle name="Comma 3 9" xfId="401" xr:uid="{00000000-0005-0000-0000-00001B020000}"/>
    <cellStyle name="Comma 3 9 2" xfId="402" xr:uid="{00000000-0005-0000-0000-00001C020000}"/>
    <cellStyle name="Comma 3 9 2 2" xfId="403" xr:uid="{00000000-0005-0000-0000-00001D020000}"/>
    <cellStyle name="Comma 3 9 2 2 2" xfId="1506" xr:uid="{00000000-0005-0000-0000-00001E020000}"/>
    <cellStyle name="Comma 3 9 2 3" xfId="1507" xr:uid="{00000000-0005-0000-0000-00001F020000}"/>
    <cellStyle name="Comma 3 9 3" xfId="404" xr:uid="{00000000-0005-0000-0000-000020020000}"/>
    <cellStyle name="Comma 3 9 3 2" xfId="1508" xr:uid="{00000000-0005-0000-0000-000021020000}"/>
    <cellStyle name="Comma 3 9 4" xfId="1509" xr:uid="{00000000-0005-0000-0000-000022020000}"/>
    <cellStyle name="Comma 4" xfId="84" xr:uid="{00000000-0005-0000-0000-000023020000}"/>
    <cellStyle name="Comma 4 2" xfId="405" xr:uid="{00000000-0005-0000-0000-000024020000}"/>
    <cellStyle name="Comma 4 3" xfId="2611" xr:uid="{00000000-0005-0000-0000-000025020000}"/>
    <cellStyle name="Comma 4 3 2" xfId="53081" xr:uid="{D7F90F0C-4A1F-4CF1-A645-0ADBA615EF49}"/>
    <cellStyle name="Comma 5" xfId="92" xr:uid="{00000000-0005-0000-0000-000026020000}"/>
    <cellStyle name="Comma 5 2" xfId="406" xr:uid="{00000000-0005-0000-0000-000027020000}"/>
    <cellStyle name="Comma 5 2 2" xfId="2870" xr:uid="{00000000-0005-0000-0000-000028020000}"/>
    <cellStyle name="Comma 5 3" xfId="407" xr:uid="{00000000-0005-0000-0000-000029020000}"/>
    <cellStyle name="Comma 5 4" xfId="2869" xr:uid="{00000000-0005-0000-0000-00002A020000}"/>
    <cellStyle name="Comma 5 4 2" xfId="53082" xr:uid="{920BB11D-7EB1-41F4-A24F-AD86E159B507}"/>
    <cellStyle name="Comma 5 5" xfId="13682" xr:uid="{C5D7E049-B2F1-483A-BD9B-7EA30665780D}"/>
    <cellStyle name="Comma 6" xfId="93" xr:uid="{00000000-0005-0000-0000-00002B020000}"/>
    <cellStyle name="Comma 6 2" xfId="408" xr:uid="{00000000-0005-0000-0000-00002C020000}"/>
    <cellStyle name="Comma 6 2 2" xfId="409" xr:uid="{00000000-0005-0000-0000-00002D020000}"/>
    <cellStyle name="Comma 6 2 2 2" xfId="1510" xr:uid="{00000000-0005-0000-0000-00002E020000}"/>
    <cellStyle name="Comma 6 2 3" xfId="1511" xr:uid="{00000000-0005-0000-0000-00002F020000}"/>
    <cellStyle name="Comma 6 3" xfId="410" xr:uid="{00000000-0005-0000-0000-000030020000}"/>
    <cellStyle name="Comma 6 3 2" xfId="1512" xr:uid="{00000000-0005-0000-0000-000031020000}"/>
    <cellStyle name="Comma 6 4" xfId="2871" xr:uid="{00000000-0005-0000-0000-000032020000}"/>
    <cellStyle name="Comma 6 4 2" xfId="53083" xr:uid="{E54F0B50-131B-4B01-A405-1DABAD457683}"/>
    <cellStyle name="Comma 7" xfId="94" xr:uid="{00000000-0005-0000-0000-000033020000}"/>
    <cellStyle name="Comma 7 2" xfId="411" xr:uid="{00000000-0005-0000-0000-000034020000}"/>
    <cellStyle name="Comma 7 2 2" xfId="412" xr:uid="{00000000-0005-0000-0000-000035020000}"/>
    <cellStyle name="Comma 7 2 2 2" xfId="413" xr:uid="{00000000-0005-0000-0000-000036020000}"/>
    <cellStyle name="Comma 7 2 2 2 2" xfId="1513" xr:uid="{00000000-0005-0000-0000-000037020000}"/>
    <cellStyle name="Comma 7 2 2 3" xfId="1514" xr:uid="{00000000-0005-0000-0000-000038020000}"/>
    <cellStyle name="Comma 7 2 3" xfId="414" xr:uid="{00000000-0005-0000-0000-000039020000}"/>
    <cellStyle name="Comma 7 2 3 2" xfId="1515" xr:uid="{00000000-0005-0000-0000-00003A020000}"/>
    <cellStyle name="Comma 7 2 4" xfId="1516" xr:uid="{00000000-0005-0000-0000-00003B020000}"/>
    <cellStyle name="Comma 7 3" xfId="415" xr:uid="{00000000-0005-0000-0000-00003C020000}"/>
    <cellStyle name="Comma 7 3 2" xfId="416" xr:uid="{00000000-0005-0000-0000-00003D020000}"/>
    <cellStyle name="Comma 7 3 2 2" xfId="1517" xr:uid="{00000000-0005-0000-0000-00003E020000}"/>
    <cellStyle name="Comma 7 3 3" xfId="1518" xr:uid="{00000000-0005-0000-0000-00003F020000}"/>
    <cellStyle name="Comma 7 4" xfId="417" xr:uid="{00000000-0005-0000-0000-000040020000}"/>
    <cellStyle name="Comma 7 4 2" xfId="1519" xr:uid="{00000000-0005-0000-0000-000041020000}"/>
    <cellStyle name="Comma 7 5" xfId="418" xr:uid="{00000000-0005-0000-0000-000042020000}"/>
    <cellStyle name="Comma 7 5 2" xfId="1520" xr:uid="{00000000-0005-0000-0000-000043020000}"/>
    <cellStyle name="Comma 7 6" xfId="2872" xr:uid="{00000000-0005-0000-0000-000044020000}"/>
    <cellStyle name="Comma 8" xfId="95" xr:uid="{00000000-0005-0000-0000-000045020000}"/>
    <cellStyle name="Comma 8 2" xfId="419" xr:uid="{00000000-0005-0000-0000-000046020000}"/>
    <cellStyle name="Comma 8 2 2" xfId="1521" xr:uid="{00000000-0005-0000-0000-000047020000}"/>
    <cellStyle name="Comma 9" xfId="96" xr:uid="{00000000-0005-0000-0000-000048020000}"/>
    <cellStyle name="Comma 9 2" xfId="420" xr:uid="{00000000-0005-0000-0000-000049020000}"/>
    <cellStyle name="Comma 9 2 2" xfId="1522" xr:uid="{00000000-0005-0000-0000-00004A020000}"/>
    <cellStyle name="Comma 9 3" xfId="421" xr:uid="{00000000-0005-0000-0000-00004B020000}"/>
    <cellStyle name="Comma 9 3 2" xfId="1523" xr:uid="{00000000-0005-0000-0000-00004C020000}"/>
    <cellStyle name="Comma 9 4" xfId="2873" xr:uid="{00000000-0005-0000-0000-00004D020000}"/>
    <cellStyle name="comma zerodec" xfId="29" xr:uid="{00000000-0005-0000-0000-00004E020000}"/>
    <cellStyle name="comma zerodec 2" xfId="422" xr:uid="{00000000-0005-0000-0000-00004F020000}"/>
    <cellStyle name="Curren - Style1" xfId="423" xr:uid="{00000000-0005-0000-0000-000050020000}"/>
    <cellStyle name="Curren - Style3" xfId="424" xr:uid="{00000000-0005-0000-0000-000051020000}"/>
    <cellStyle name="Currency 10" xfId="1524" xr:uid="{00000000-0005-0000-0000-000052020000}"/>
    <cellStyle name="Currency 10 2" xfId="1525" xr:uid="{00000000-0005-0000-0000-000053020000}"/>
    <cellStyle name="Currency 11" xfId="1526" xr:uid="{00000000-0005-0000-0000-000054020000}"/>
    <cellStyle name="Currency 12" xfId="2595" xr:uid="{00000000-0005-0000-0000-000055020000}"/>
    <cellStyle name="Currency 2" xfId="3" xr:uid="{00000000-0005-0000-0000-000056020000}"/>
    <cellStyle name="Currency 2 2" xfId="425" xr:uid="{00000000-0005-0000-0000-000057020000}"/>
    <cellStyle name="Currency 2 3" xfId="426" xr:uid="{00000000-0005-0000-0000-000058020000}"/>
    <cellStyle name="Currency 2 3 2" xfId="427" xr:uid="{00000000-0005-0000-0000-000059020000}"/>
    <cellStyle name="Currency 2 3 3" xfId="428" xr:uid="{00000000-0005-0000-0000-00005A020000}"/>
    <cellStyle name="Currency 3" xfId="429" xr:uid="{00000000-0005-0000-0000-00005B020000}"/>
    <cellStyle name="Currency 3 14" xfId="430" xr:uid="{00000000-0005-0000-0000-00005C020000}"/>
    <cellStyle name="Currency 3 2" xfId="431" xr:uid="{00000000-0005-0000-0000-00005D020000}"/>
    <cellStyle name="Currency 3 3" xfId="2874" xr:uid="{00000000-0005-0000-0000-00005E020000}"/>
    <cellStyle name="Currency 4" xfId="432" xr:uid="{00000000-0005-0000-0000-00005F020000}"/>
    <cellStyle name="Currency 4 2" xfId="433" xr:uid="{00000000-0005-0000-0000-000060020000}"/>
    <cellStyle name="Currency 4 3" xfId="1527" xr:uid="{00000000-0005-0000-0000-000061020000}"/>
    <cellStyle name="Currency 4 3 2" xfId="1528" xr:uid="{00000000-0005-0000-0000-000062020000}"/>
    <cellStyle name="Currency 4 4" xfId="1529" xr:uid="{00000000-0005-0000-0000-000063020000}"/>
    <cellStyle name="Currency 4 5" xfId="2875" xr:uid="{00000000-0005-0000-0000-000064020000}"/>
    <cellStyle name="Currency 4 5 2" xfId="20150" xr:uid="{9956EF1C-4E22-4D67-8BED-BEA07830B3CA}"/>
    <cellStyle name="Currency 5" xfId="434" xr:uid="{00000000-0005-0000-0000-000065020000}"/>
    <cellStyle name="Currency 5 2" xfId="435" xr:uid="{00000000-0005-0000-0000-000066020000}"/>
    <cellStyle name="Currency 5 2 2" xfId="436" xr:uid="{00000000-0005-0000-0000-000067020000}"/>
    <cellStyle name="Currency 5 2 2 2" xfId="1530" xr:uid="{00000000-0005-0000-0000-000068020000}"/>
    <cellStyle name="Currency 5 2 3" xfId="1531" xr:uid="{00000000-0005-0000-0000-000069020000}"/>
    <cellStyle name="Currency 5 3" xfId="437" xr:uid="{00000000-0005-0000-0000-00006A020000}"/>
    <cellStyle name="Currency 5 3 2" xfId="1532" xr:uid="{00000000-0005-0000-0000-00006B020000}"/>
    <cellStyle name="Currency 5 4" xfId="1533" xr:uid="{00000000-0005-0000-0000-00006C020000}"/>
    <cellStyle name="Currency 5 4 2" xfId="1534" xr:uid="{00000000-0005-0000-0000-00006D020000}"/>
    <cellStyle name="Currency 5 5" xfId="1535" xr:uid="{00000000-0005-0000-0000-00006E020000}"/>
    <cellStyle name="Currency 5 5 2" xfId="1536" xr:uid="{00000000-0005-0000-0000-00006F020000}"/>
    <cellStyle name="Currency 6" xfId="438" xr:uid="{00000000-0005-0000-0000-000070020000}"/>
    <cellStyle name="Currency 6 2" xfId="2876" xr:uid="{00000000-0005-0000-0000-000071020000}"/>
    <cellStyle name="Currency 7" xfId="439" xr:uid="{00000000-0005-0000-0000-000072020000}"/>
    <cellStyle name="Currency 8" xfId="1537" xr:uid="{00000000-0005-0000-0000-000073020000}"/>
    <cellStyle name="Currency 8 2" xfId="1538" xr:uid="{00000000-0005-0000-0000-000074020000}"/>
    <cellStyle name="Currency 8 3" xfId="53079" xr:uid="{60B5DEA1-6B61-41AE-B040-3CD13455E4D7}"/>
    <cellStyle name="Currency 9" xfId="1539" xr:uid="{00000000-0005-0000-0000-000075020000}"/>
    <cellStyle name="Currency 9 2" xfId="1540" xr:uid="{00000000-0005-0000-0000-000076020000}"/>
    <cellStyle name="Currency1" xfId="30" xr:uid="{00000000-0005-0000-0000-000077020000}"/>
    <cellStyle name="Currency1 2" xfId="440" xr:uid="{00000000-0005-0000-0000-000078020000}"/>
    <cellStyle name="DateShort" xfId="441" xr:uid="{00000000-0005-0000-0000-000079020000}"/>
    <cellStyle name="Dollar (zero dec)" xfId="31" xr:uid="{00000000-0005-0000-0000-00007A020000}"/>
    <cellStyle name="Dollar (zero dec) 2" xfId="442" xr:uid="{00000000-0005-0000-0000-00007B020000}"/>
    <cellStyle name="Emphasis 1" xfId="32" xr:uid="{00000000-0005-0000-0000-00007C020000}"/>
    <cellStyle name="Emphasis 1 2" xfId="443" xr:uid="{00000000-0005-0000-0000-00007D020000}"/>
    <cellStyle name="Emphasis 1 3" xfId="444" xr:uid="{00000000-0005-0000-0000-00007E020000}"/>
    <cellStyle name="Emphasis 1_Apr5" xfId="445" xr:uid="{00000000-0005-0000-0000-00007F020000}"/>
    <cellStyle name="Emphasis 2" xfId="33" xr:uid="{00000000-0005-0000-0000-000080020000}"/>
    <cellStyle name="Emphasis 2 2" xfId="446" xr:uid="{00000000-0005-0000-0000-000081020000}"/>
    <cellStyle name="Emphasis 2 3" xfId="447" xr:uid="{00000000-0005-0000-0000-000082020000}"/>
    <cellStyle name="Emphasis 2_Apr5" xfId="448" xr:uid="{00000000-0005-0000-0000-000083020000}"/>
    <cellStyle name="Emphasis 3" xfId="34" xr:uid="{00000000-0005-0000-0000-000084020000}"/>
    <cellStyle name="Emphasis 3 2" xfId="449" xr:uid="{00000000-0005-0000-0000-000085020000}"/>
    <cellStyle name="Emphasis 3_Apr5" xfId="450" xr:uid="{00000000-0005-0000-0000-000086020000}"/>
    <cellStyle name="Euro" xfId="451" xr:uid="{00000000-0005-0000-0000-000087020000}"/>
    <cellStyle name="Explanatory Text" xfId="7810" builtinId="53" customBuiltin="1"/>
    <cellStyle name="Explanatory Text 2" xfId="452" xr:uid="{00000000-0005-0000-0000-000088020000}"/>
    <cellStyle name="Fixed2 - Style2" xfId="453" xr:uid="{00000000-0005-0000-0000-000089020000}"/>
    <cellStyle name="Good" xfId="7800" builtinId="26" customBuiltin="1"/>
    <cellStyle name="Good 2" xfId="454" xr:uid="{00000000-0005-0000-0000-00008A020000}"/>
    <cellStyle name="Good 3" xfId="455" xr:uid="{00000000-0005-0000-0000-00008B020000}"/>
    <cellStyle name="Good 4" xfId="456" xr:uid="{00000000-0005-0000-0000-00008C020000}"/>
    <cellStyle name="Grey" xfId="35" xr:uid="{00000000-0005-0000-0000-00008D020000}"/>
    <cellStyle name="Grey 2" xfId="457" xr:uid="{00000000-0005-0000-0000-00008E020000}"/>
    <cellStyle name="Header1" xfId="36" xr:uid="{00000000-0005-0000-0000-00008F020000}"/>
    <cellStyle name="Header1 2" xfId="458" xr:uid="{00000000-0005-0000-0000-000090020000}"/>
    <cellStyle name="Header1_Apr5" xfId="459" xr:uid="{00000000-0005-0000-0000-000091020000}"/>
    <cellStyle name="Header2" xfId="37" xr:uid="{00000000-0005-0000-0000-000092020000}"/>
    <cellStyle name="Header2 2" xfId="460" xr:uid="{00000000-0005-0000-0000-000093020000}"/>
    <cellStyle name="Header2 2 2" xfId="1541" xr:uid="{00000000-0005-0000-0000-000094020000}"/>
    <cellStyle name="Header2 2 2 2" xfId="3469" xr:uid="{AABDC356-B56F-455D-B31D-F8EA46C9BC2D}"/>
    <cellStyle name="Header2 2 2 2 2" xfId="9350" xr:uid="{712BEBA4-3D9B-4341-8E2F-ABCC3F679F73}"/>
    <cellStyle name="Header2 2 2 2 2 2" xfId="43222" xr:uid="{794B1FAD-D294-48D9-BDD2-2EC43DB24A9B}"/>
    <cellStyle name="Header2 2 2 2 2 3" xfId="26496" xr:uid="{0C8BA87C-6726-41E5-98F1-B555A16AE3CD}"/>
    <cellStyle name="Header2 2 2 2 3" xfId="14896" xr:uid="{2156F564-FA5D-4767-A1AC-EB0937ABD786}"/>
    <cellStyle name="Header2 2 2 2 3 2" xfId="48757" xr:uid="{580AC3E4-BD7E-43B0-955F-20EF8BC5E208}"/>
    <cellStyle name="Header2 2 2 2 3 3" xfId="32031" xr:uid="{CFF1CB39-81A1-4F76-9FDE-23C697075519}"/>
    <cellStyle name="Header2 2 2 2 4" xfId="37489" xr:uid="{3255D86F-685E-40BD-8DB4-CF9F2E6159E4}"/>
    <cellStyle name="Header2 2 2 2 5" xfId="20681" xr:uid="{6591A981-4832-452B-807B-C35A7F6996AE}"/>
    <cellStyle name="Header2 2 2 3" xfId="3506" xr:uid="{794F35A0-A7C9-4F0D-A453-C800E446F551}"/>
    <cellStyle name="Header2 2 2 3 2" xfId="9387" xr:uid="{353E68B0-8D6F-4DCC-A6AA-4B6363B7959D}"/>
    <cellStyle name="Header2 2 2 3 2 2" xfId="43259" xr:uid="{E498D884-42A3-44B8-ACF3-BAE75B77932A}"/>
    <cellStyle name="Header2 2 2 3 2 3" xfId="26533" xr:uid="{12F3C12A-302C-4049-914F-EA26171C7785}"/>
    <cellStyle name="Header2 2 2 3 3" xfId="14933" xr:uid="{58EEB697-24BB-435B-9E32-97C70053F447}"/>
    <cellStyle name="Header2 2 2 3 3 2" xfId="48794" xr:uid="{7AA2CED6-D5C6-4F59-8A83-604A68DE8DAA}"/>
    <cellStyle name="Header2 2 2 3 3 3" xfId="32068" xr:uid="{5F169755-FAF6-44E9-B18C-F1847FEFC3CF}"/>
    <cellStyle name="Header2 2 2 3 4" xfId="37526" xr:uid="{839CCA74-AE4D-49D5-AF2C-F09BA92278A3}"/>
    <cellStyle name="Header2 2 2 3 5" xfId="20718" xr:uid="{5294EE32-C6D4-473D-BD80-CB8C365C26DF}"/>
    <cellStyle name="Header2 2 2 4" xfId="3505" xr:uid="{46009CC6-62C2-4769-8B03-1108D4773715}"/>
    <cellStyle name="Header2 2 2 4 2" xfId="9386" xr:uid="{6F49274F-5F08-4293-A602-6A357B81B7F5}"/>
    <cellStyle name="Header2 2 2 4 2 2" xfId="43258" xr:uid="{F4E0F2B9-B8AF-4F95-A02A-AB087FA83EDA}"/>
    <cellStyle name="Header2 2 2 4 2 3" xfId="26532" xr:uid="{82483B5F-936A-44D6-86A1-1F308A7F0AD0}"/>
    <cellStyle name="Header2 2 2 4 3" xfId="14932" xr:uid="{EC21F37C-DCBA-4C0D-82A5-BB937338A329}"/>
    <cellStyle name="Header2 2 2 4 3 2" xfId="48793" xr:uid="{B259BC49-A6DB-4B60-A5CE-F8DB5B768363}"/>
    <cellStyle name="Header2 2 2 4 3 3" xfId="32067" xr:uid="{8F933D60-6715-4595-8DBE-D20D1C17C6B3}"/>
    <cellStyle name="Header2 2 2 4 4" xfId="37525" xr:uid="{5554566D-251F-4AE2-BF0B-40B7D89B8328}"/>
    <cellStyle name="Header2 2 2 4 5" xfId="20717" xr:uid="{DAFE5343-B42F-4516-B444-5837C3FA186A}"/>
    <cellStyle name="Header2 2 2 5" xfId="6834" xr:uid="{81CC7275-CEC3-4711-A241-38E8C26DBBC9}"/>
    <cellStyle name="Header2 2 2 5 2" xfId="12698" xr:uid="{6CD037A7-DCE2-410D-8C5F-534E80AE09DF}"/>
    <cellStyle name="Header2 2 2 5 2 2" xfId="46567" xr:uid="{B39E0038-E116-4490-89E8-B35EB0924EE7}"/>
    <cellStyle name="Header2 2 2 5 2 3" xfId="29841" xr:uid="{2ACFB33E-D23D-4DD4-AFED-5FE04D4B79F6}"/>
    <cellStyle name="Header2 2 2 5 3" xfId="18239" xr:uid="{EBE89D73-1BF9-4052-88E2-4DAD2E0CEF3D}"/>
    <cellStyle name="Header2 2 2 5 3 2" xfId="52100" xr:uid="{1D891078-DBD5-42A1-B4EC-F4EC1493DA0D}"/>
    <cellStyle name="Header2 2 2 5 3 3" xfId="35374" xr:uid="{574D95BE-D997-4BF2-B0DB-C74DEB213BFC}"/>
    <cellStyle name="Header2 2 2 5 4" xfId="40750" xr:uid="{D5574126-8F51-4C84-9A0B-A9B5560C15A6}"/>
    <cellStyle name="Header2 2 2 5 5" xfId="24026" xr:uid="{49E7E8BA-A812-4BB4-A7E6-CD254EFF3D5C}"/>
    <cellStyle name="Header2 2 2 6" xfId="7936" xr:uid="{EB13250A-CBF0-4C49-B1AC-B55CCE4D071D}"/>
    <cellStyle name="Header2 2 2 6 2" xfId="41811" xr:uid="{1A3F6BA0-6F65-4055-BA7F-CEC08A53FF9D}"/>
    <cellStyle name="Header2 2 2 6 3" xfId="25086" xr:uid="{8AD8B00F-04D1-4A9A-8C3B-1228026C13BA}"/>
    <cellStyle name="Header2 2 2 7" xfId="7935" xr:uid="{D6A0042C-B882-4741-B11A-EACF5E444773}"/>
    <cellStyle name="Header2 2 2 7 2" xfId="41810" xr:uid="{0BF746A3-4BE9-40F9-9436-E1FDDFFB4CB4}"/>
    <cellStyle name="Header2 2 2 7 3" xfId="25085" xr:uid="{D0EECDA4-9779-49A8-8A5B-27AD41DE48E4}"/>
    <cellStyle name="Header2 2 2 8" xfId="36662" xr:uid="{89C195D2-222C-4758-A07A-9797156AC48D}"/>
    <cellStyle name="Header2 2 2 9" xfId="19276" xr:uid="{46E845DC-1220-42D3-8B63-5EDCA04E95B0}"/>
    <cellStyle name="Header2 2 3" xfId="2724" xr:uid="{00000000-0005-0000-0000-000095020000}"/>
    <cellStyle name="Header2 2 3 2" xfId="4250" xr:uid="{3171A2B3-A23A-4A86-857E-89ABAEB78334}"/>
    <cellStyle name="Header2 2 3 2 2" xfId="10131" xr:uid="{50CD11AD-141B-42D5-B30C-4CDD0D6FB4BF}"/>
    <cellStyle name="Header2 2 3 2 2 2" xfId="27276" xr:uid="{6E95A0C9-BE60-4F69-80DA-5A2454DB7139}"/>
    <cellStyle name="Header2 2 3 2 3" xfId="21461" xr:uid="{3DCFBB7A-39FB-4820-8A7E-1983A9B6B346}"/>
    <cellStyle name="Header2 2 3 3" xfId="8680" xr:uid="{F270DA39-9EF3-4C54-90B0-9AD44019AA73}"/>
    <cellStyle name="Header2 2 3 3 2" xfId="25829" xr:uid="{9EDACC84-F412-48A6-9317-94221D66BEA9}"/>
    <cellStyle name="Header2 2 4" xfId="2946" xr:uid="{00000000-0005-0000-0000-000096020000}"/>
    <cellStyle name="Header2 2 4 2" xfId="4448" xr:uid="{945B1CFB-FE87-4841-A5CC-81A836850D7E}"/>
    <cellStyle name="Header2 2 4 2 2" xfId="10329" xr:uid="{D7EEA107-1B59-4D60-8FDF-37587B1BB61E}"/>
    <cellStyle name="Header2 2 4 2 2 2" xfId="44199" xr:uid="{5A843B95-9E14-4DC2-88EF-E47D7E9096DA}"/>
    <cellStyle name="Header2 2 4 2 2 3" xfId="27474" xr:uid="{45233FCF-18B9-4736-9907-FDC4FC774591}"/>
    <cellStyle name="Header2 2 4 2 3" xfId="15872" xr:uid="{2614EA93-F8E6-4826-82C7-F4030CCF92A7}"/>
    <cellStyle name="Header2 2 4 2 3 2" xfId="49733" xr:uid="{7D1C7F31-B3AF-4798-84FC-7A7B8EF1B7A4}"/>
    <cellStyle name="Header2 2 4 2 3 3" xfId="33007" xr:uid="{54F55A52-DAAE-4EB5-8025-61B02B1EE9DB}"/>
    <cellStyle name="Header2 2 4 2 4" xfId="38382" xr:uid="{6E8A2937-740E-4721-A1B1-6AC03B7D4945}"/>
    <cellStyle name="Header2 2 4 2 5" xfId="21659" xr:uid="{B31A5B0B-700B-4C78-8845-96833F75A053}"/>
    <cellStyle name="Header2 2 4 3" xfId="5305" xr:uid="{4461AB44-4E5F-41D1-A86E-6613E76FE4F3}"/>
    <cellStyle name="Header2 2 4 3 2" xfId="11171" xr:uid="{C9F485E3-50F2-4EA6-B078-9D2302E40253}"/>
    <cellStyle name="Header2 2 4 3 2 2" xfId="45041" xr:uid="{85E1C10F-B5BE-44A9-A810-A5BF5B4116D6}"/>
    <cellStyle name="Header2 2 4 3 2 3" xfId="28316" xr:uid="{30C4A71B-8584-43BD-9A9B-8F55860249E8}"/>
    <cellStyle name="Header2 2 4 3 3" xfId="16714" xr:uid="{22E1177E-8D64-4F09-9E87-A9634506FE38}"/>
    <cellStyle name="Header2 2 4 3 3 2" xfId="50575" xr:uid="{10322843-2C96-476B-9B86-1B5E60454396}"/>
    <cellStyle name="Header2 2 4 3 3 3" xfId="33849" xr:uid="{E6DA0F37-5FB5-4EBB-8051-94CA7EC5DEA7}"/>
    <cellStyle name="Header2 2 4 3 4" xfId="39224" xr:uid="{575A482B-4155-4870-B2D6-971337114CE2}"/>
    <cellStyle name="Header2 2 4 3 5" xfId="22501" xr:uid="{0958F709-FB51-4986-8040-0A8E55BA4A58}"/>
    <cellStyle name="Header2 2 4 4" xfId="6050" xr:uid="{557A53B1-A67A-4F33-A6C2-6919EA179317}"/>
    <cellStyle name="Header2 2 4 4 2" xfId="11916" xr:uid="{37B51564-9682-458F-8EC9-3B2CC9776C0E}"/>
    <cellStyle name="Header2 2 4 4 2 2" xfId="45785" xr:uid="{10E77FF0-92F9-4B8F-9CC0-9F161CE2F991}"/>
    <cellStyle name="Header2 2 4 4 2 3" xfId="29060" xr:uid="{2C94199E-A056-4988-8627-F36A0D32F08F}"/>
    <cellStyle name="Header2 2 4 4 3" xfId="17458" xr:uid="{47F44510-A47B-4C7B-873C-19E27C1168B6}"/>
    <cellStyle name="Header2 2 4 4 3 2" xfId="51319" xr:uid="{9372C202-E110-4439-8B12-7CAD032E6479}"/>
    <cellStyle name="Header2 2 4 4 3 3" xfId="34593" xr:uid="{D9F00EDB-091D-49F3-AF63-6682A185821F}"/>
    <cellStyle name="Header2 2 4 4 4" xfId="39968" xr:uid="{57A981BF-2E1E-4833-8215-80A80920C111}"/>
    <cellStyle name="Header2 2 4 4 5" xfId="23245" xr:uid="{E204BA48-352B-4995-AF7B-2D7AB8057AF4}"/>
    <cellStyle name="Header2 2 4 5" xfId="6817" xr:uid="{BC768560-BDDE-43E9-9EF4-59271C5F651D}"/>
    <cellStyle name="Header2 2 4 5 2" xfId="12681" xr:uid="{F7260FDF-1470-4162-A0B2-BF88315E6AA9}"/>
    <cellStyle name="Header2 2 4 5 2 2" xfId="46550" xr:uid="{F30B3C31-1984-430E-993E-EFB4DFB5FDA3}"/>
    <cellStyle name="Header2 2 4 5 2 3" xfId="29824" xr:uid="{3B5B09BB-A287-4038-8C36-4428CD8C9D3F}"/>
    <cellStyle name="Header2 2 4 5 3" xfId="18222" xr:uid="{275388D8-971F-488E-9427-B35590358A28}"/>
    <cellStyle name="Header2 2 4 5 3 2" xfId="52083" xr:uid="{79CD7D67-DDEF-4732-A234-55255F921B47}"/>
    <cellStyle name="Header2 2 4 5 3 3" xfId="35357" xr:uid="{0AD363FC-845F-4986-A5B1-40DE1AEBC3AA}"/>
    <cellStyle name="Header2 2 4 5 4" xfId="40733" xr:uid="{6F7B7728-C51D-49CE-BFE1-FEAE485B4BC8}"/>
    <cellStyle name="Header2 2 4 5 5" xfId="24009" xr:uid="{61144CE0-A513-4740-B678-7319A394A6AD}"/>
    <cellStyle name="Header2 2 4 6" xfId="7764" xr:uid="{1FE5F3C6-C1F3-4AE4-8DA6-750E0DBF72BE}"/>
    <cellStyle name="Header2 2 4 6 2" xfId="13628" xr:uid="{8FBDC498-D57A-46C6-9530-A4B77CA72721}"/>
    <cellStyle name="Header2 2 4 6 2 2" xfId="47497" xr:uid="{E6AF65BE-D1BB-4E89-BA13-749D69D06688}"/>
    <cellStyle name="Header2 2 4 6 2 3" xfId="30771" xr:uid="{D737DB84-56E5-41C8-8B80-6E651B5A977C}"/>
    <cellStyle name="Header2 2 4 6 3" xfId="19169" xr:uid="{51B9097F-5866-4968-8807-488A8112F501}"/>
    <cellStyle name="Header2 2 4 6 3 2" xfId="53030" xr:uid="{023B135D-E03F-42CB-AE86-22F76BD077AB}"/>
    <cellStyle name="Header2 2 4 6 3 3" xfId="36304" xr:uid="{BC175DA4-DAD3-4771-849B-A4AE5A1F2204}"/>
    <cellStyle name="Header2 2 4 6 4" xfId="41680" xr:uid="{94F181E9-F14C-4451-BD3C-7D88BAECE173}"/>
    <cellStyle name="Header2 2 4 6 5" xfId="24956" xr:uid="{86DAD628-C177-4530-8992-3C9568A0AC09}"/>
    <cellStyle name="Header2 2 4 7" xfId="8857" xr:uid="{5EC68924-E9EB-458A-B7F0-AB6C23CE9288}"/>
    <cellStyle name="Header2 2 4 7 2" xfId="42730" xr:uid="{29E7B3A3-313F-4A8F-9ECB-64FD9E4F8ADE}"/>
    <cellStyle name="Header2 2 4 7 3" xfId="26006" xr:uid="{75D00DD8-3487-48D1-ACDC-B4DAD5CA5F5F}"/>
    <cellStyle name="Header2 2 4 8" xfId="14408" xr:uid="{13C3DE2C-C80A-4386-9F40-2970C1D05231}"/>
    <cellStyle name="Header2 2 4 8 2" xfId="48269" xr:uid="{FA2B3178-9457-486A-9634-D2E1F4684DCE}"/>
    <cellStyle name="Header2 2 4 8 3" xfId="31543" xr:uid="{075D848A-E388-4148-880A-67E7BA6488E4}"/>
    <cellStyle name="Header2 2 4 9" xfId="20193" xr:uid="{8B093140-4519-47B8-AFD6-15879EF60587}"/>
    <cellStyle name="Header2 3" xfId="1542" xr:uid="{00000000-0005-0000-0000-000097020000}"/>
    <cellStyle name="Header2 3 2" xfId="3470" xr:uid="{CF99EC6D-885E-4690-AF6F-CC6AE907362F}"/>
    <cellStyle name="Header2 3 2 2" xfId="9351" xr:uid="{A06CF7AF-CB59-453B-8984-B4CA9E54E8C5}"/>
    <cellStyle name="Header2 3 2 2 2" xfId="43223" xr:uid="{1FE144F6-194C-47D0-B3CB-15DE4109B5DB}"/>
    <cellStyle name="Header2 3 2 2 3" xfId="26497" xr:uid="{06D6FA6C-1B2D-404D-A744-7B7C5490406E}"/>
    <cellStyle name="Header2 3 2 3" xfId="14897" xr:uid="{D211C8A9-8B6A-4F3C-A642-BD2DB850363F}"/>
    <cellStyle name="Header2 3 2 3 2" xfId="48758" xr:uid="{6E892C2C-6018-4325-B687-89B19C483052}"/>
    <cellStyle name="Header2 3 2 3 3" xfId="32032" xr:uid="{FD3E6E7F-A6E9-4276-B9BC-CD1654F490CF}"/>
    <cellStyle name="Header2 3 2 4" xfId="37490" xr:uid="{1DDC48F2-5D52-447B-B34C-55032592B456}"/>
    <cellStyle name="Header2 3 2 5" xfId="20682" xr:uid="{E64B09C9-DECB-44A2-8ED2-881A157C6D25}"/>
    <cellStyle name="Header2 3 3" xfId="3507" xr:uid="{69B7765A-51F5-4CB7-9FA5-78D31B198A59}"/>
    <cellStyle name="Header2 3 3 2" xfId="9388" xr:uid="{C40024B1-3AB0-461F-9DDD-9D4115095020}"/>
    <cellStyle name="Header2 3 3 2 2" xfId="43260" xr:uid="{7FDAA29A-3421-4928-8C40-45ED2641BACF}"/>
    <cellStyle name="Header2 3 3 2 3" xfId="26534" xr:uid="{254EDDAB-8B9F-4375-8EEE-866484ABF84F}"/>
    <cellStyle name="Header2 3 3 3" xfId="14934" xr:uid="{0EF1A220-5720-4991-B60A-0C9309A1AFC2}"/>
    <cellStyle name="Header2 3 3 3 2" xfId="48795" xr:uid="{E24152D5-C64C-493C-A910-3F3BE8357E58}"/>
    <cellStyle name="Header2 3 3 3 3" xfId="32069" xr:uid="{FE117CF0-2A20-411C-8AF6-78542CF6ABEC}"/>
    <cellStyle name="Header2 3 3 4" xfId="37527" xr:uid="{4D64D6AA-2202-4073-B03D-8FE7D95B0BDB}"/>
    <cellStyle name="Header2 3 3 5" xfId="20719" xr:uid="{E84643A1-ECD6-4C5A-8D2D-2C6A08D3F535}"/>
    <cellStyle name="Header2 3 4" xfId="3110" xr:uid="{B8C2259B-3907-4F55-B0E9-3301808F5DCA}"/>
    <cellStyle name="Header2 3 4 2" xfId="8992" xr:uid="{5E247C8E-80BA-46C0-8133-19BA7B6AAF0E}"/>
    <cellStyle name="Header2 3 4 2 2" xfId="42864" xr:uid="{DA7B64BA-91ED-4DAC-84B1-70D9B9E68213}"/>
    <cellStyle name="Header2 3 4 2 3" xfId="26140" xr:uid="{DB4D6FEF-771B-46B7-99B1-CF540240500D}"/>
    <cellStyle name="Header2 3 4 3" xfId="14541" xr:uid="{16C8C411-649D-4163-ACC9-C9C4EC3BAD00}"/>
    <cellStyle name="Header2 3 4 3 2" xfId="48402" xr:uid="{2035E96C-5F6A-4E7B-A16C-8AD1D9747566}"/>
    <cellStyle name="Header2 3 4 3 3" xfId="31676" xr:uid="{F5BBE0C3-B084-435E-A46E-5F6F32F5029A}"/>
    <cellStyle name="Header2 3 4 4" xfId="37131" xr:uid="{16256DFD-6DD4-4939-B344-792E0289B0D7}"/>
    <cellStyle name="Header2 3 4 5" xfId="20326" xr:uid="{D1F31281-DDC4-491B-BB78-EE25C7FC679F}"/>
    <cellStyle name="Header2 3 5" xfId="6835" xr:uid="{CA5452D1-AA8F-4F90-A972-8AA7BD1DF07F}"/>
    <cellStyle name="Header2 3 5 2" xfId="12699" xr:uid="{FD2545D1-6961-42D7-85C9-454342515309}"/>
    <cellStyle name="Header2 3 5 2 2" xfId="46568" xr:uid="{19B47CFF-72AF-4C41-8F43-B32788AE1786}"/>
    <cellStyle name="Header2 3 5 2 3" xfId="29842" xr:uid="{EE63B330-1806-4187-BFFA-9D79D9DC4270}"/>
    <cellStyle name="Header2 3 5 3" xfId="18240" xr:uid="{186CA672-F319-4E32-B0B4-01A4E742D4CC}"/>
    <cellStyle name="Header2 3 5 3 2" xfId="52101" xr:uid="{9B77AD85-A2D7-4F81-AF1D-3B29FF0FEA7A}"/>
    <cellStyle name="Header2 3 5 3 3" xfId="35375" xr:uid="{1210635B-C4CA-4025-8818-FDBD605B74DE}"/>
    <cellStyle name="Header2 3 5 4" xfId="40751" xr:uid="{3825F5B3-CAFA-4908-9A89-AD287C7D855D}"/>
    <cellStyle name="Header2 3 5 5" xfId="24027" xr:uid="{C7FEE30B-7420-48AA-A2EE-74144E9077C7}"/>
    <cellStyle name="Header2 3 6" xfId="7937" xr:uid="{454C9E2B-AF0D-4BC8-B10A-EBE25E4504D8}"/>
    <cellStyle name="Header2 3 6 2" xfId="41812" xr:uid="{6551B3EC-7FE0-4552-BAD9-F55EE7012034}"/>
    <cellStyle name="Header2 3 6 3" xfId="25087" xr:uid="{355B54B0-9F43-4526-B656-5FDE2DBF7759}"/>
    <cellStyle name="Header2 3 7" xfId="7934" xr:uid="{8CC7E1BD-5CEB-4A6B-BFFF-0B238A6F1612}"/>
    <cellStyle name="Header2 3 7 2" xfId="41809" xr:uid="{0CD7D93F-78DD-404A-AEEF-F123789715D9}"/>
    <cellStyle name="Header2 3 7 3" xfId="25084" xr:uid="{B578CD0D-B221-4673-81C5-1DEC0406800C}"/>
    <cellStyle name="Header2 3 8" xfId="36663" xr:uid="{334DB6C6-2633-44CC-ACA5-01FBD29DE190}"/>
    <cellStyle name="Header2 3 9" xfId="19277" xr:uid="{505B9E2F-37DF-49DD-940E-A1EB093536AC}"/>
    <cellStyle name="Header2 4" xfId="2612" xr:uid="{00000000-0005-0000-0000-000098020000}"/>
    <cellStyle name="Header2 4 2" xfId="4146" xr:uid="{F39C2529-3C7E-4E71-9EB4-866A90126C94}"/>
    <cellStyle name="Header2 4 2 2" xfId="10027" xr:uid="{1BBCFC69-AB50-44FF-930C-366039F8E348}"/>
    <cellStyle name="Header2 4 2 2 2" xfId="27172" xr:uid="{C5220F73-90AF-48E9-A628-C1FA05E213D6}"/>
    <cellStyle name="Header2 4 2 3" xfId="21357" xr:uid="{1A0E1BFA-A076-4E93-A7AA-083C40E6274B}"/>
    <cellStyle name="Header2 4 3" xfId="8579" xr:uid="{C3A3784D-0590-4978-805D-623C756109DD}"/>
    <cellStyle name="Header2 4 3 2" xfId="25728" xr:uid="{CDB789E8-7A2C-4070-849F-982255435011}"/>
    <cellStyle name="Header2 5" xfId="2877" xr:uid="{00000000-0005-0000-0000-000099020000}"/>
    <cellStyle name="Header2 5 2" xfId="4390" xr:uid="{D88DD335-C591-421F-A153-E250C4BDF482}"/>
    <cellStyle name="Header2 5 2 2" xfId="10271" xr:uid="{DE18893D-4422-43A0-94A5-3C5D682B90F6}"/>
    <cellStyle name="Header2 5 2 2 2" xfId="44141" xr:uid="{96FA58C2-74F0-43F4-9B77-8C32CA487FB5}"/>
    <cellStyle name="Header2 5 2 2 3" xfId="27416" xr:uid="{C1F467D1-4C03-403A-A6EC-8EB7B8719F2C}"/>
    <cellStyle name="Header2 5 2 3" xfId="15814" xr:uid="{85D2B22B-B903-4FC1-9E75-D828FD846AB1}"/>
    <cellStyle name="Header2 5 2 3 2" xfId="49675" xr:uid="{7ED92C67-F927-4FF3-809F-70F2E5E1B9B5}"/>
    <cellStyle name="Header2 5 2 3 3" xfId="32949" xr:uid="{58D162CC-985A-4149-89A7-8C592F4B7154}"/>
    <cellStyle name="Header2 5 2 4" xfId="38324" xr:uid="{C117C220-EF88-450C-B521-F7312F201D66}"/>
    <cellStyle name="Header2 5 2 5" xfId="21601" xr:uid="{C9D1550F-675F-402B-A448-B968FFE94EDA}"/>
    <cellStyle name="Header2 5 3" xfId="5263" xr:uid="{E196BB92-D5E5-41ED-8DF4-9FD18BF79332}"/>
    <cellStyle name="Header2 5 3 2" xfId="11129" xr:uid="{DE147E1C-8A01-4F23-AB61-3377769F522D}"/>
    <cellStyle name="Header2 5 3 2 2" xfId="44999" xr:uid="{749C8601-5A6B-4CC7-A6CF-04478A1E871F}"/>
    <cellStyle name="Header2 5 3 2 3" xfId="28274" xr:uid="{78743F2A-4C7F-4240-848F-9CE548B345F2}"/>
    <cellStyle name="Header2 5 3 3" xfId="16672" xr:uid="{11E7D7A9-1F44-40BC-AE21-1BC326773E4B}"/>
    <cellStyle name="Header2 5 3 3 2" xfId="50533" xr:uid="{2BBADD55-A889-4F32-87B5-A4F83EF50EFB}"/>
    <cellStyle name="Header2 5 3 3 3" xfId="33807" xr:uid="{1ACCDB1F-7F90-44E5-9AA5-E6D775AAF81A}"/>
    <cellStyle name="Header2 5 3 4" xfId="39182" xr:uid="{2475E379-DEE9-40D5-87A4-9D109D5A4CE4}"/>
    <cellStyle name="Header2 5 3 5" xfId="22459" xr:uid="{902EDEF9-769B-428F-83FE-504C687B69EA}"/>
    <cellStyle name="Header2 5 4" xfId="6008" xr:uid="{4E33B4C6-77C9-483E-A11D-1343B476D845}"/>
    <cellStyle name="Header2 5 4 2" xfId="11874" xr:uid="{3D508BC2-236A-4A84-ABFD-FD3D822DC3D1}"/>
    <cellStyle name="Header2 5 4 2 2" xfId="45743" xr:uid="{5B8DBB27-FFA5-4C29-A83C-17BF9472EBAF}"/>
    <cellStyle name="Header2 5 4 2 3" xfId="29018" xr:uid="{D1B6B0B9-D524-47BB-844A-0A5966420AE4}"/>
    <cellStyle name="Header2 5 4 3" xfId="17416" xr:uid="{603522AF-20B9-4C62-98C3-9537B324A4D8}"/>
    <cellStyle name="Header2 5 4 3 2" xfId="51277" xr:uid="{F84AF8EB-27A5-4B7C-A2CA-707F88B6A879}"/>
    <cellStyle name="Header2 5 4 3 3" xfId="34551" xr:uid="{FDF97524-0A01-41DF-9BD0-6AEB95F2D6BD}"/>
    <cellStyle name="Header2 5 4 4" xfId="39926" xr:uid="{5F931BA0-D3BB-4370-AF68-300B018C2AAF}"/>
    <cellStyle name="Header2 5 4 5" xfId="23203" xr:uid="{989431E2-3DBC-46E2-8665-1A9A35ED7C55}"/>
    <cellStyle name="Header2 5 5" xfId="6775" xr:uid="{B8AE1F10-5EFA-4B75-975F-0011EAB0083B}"/>
    <cellStyle name="Header2 5 5 2" xfId="12639" xr:uid="{F48B5A74-D6E5-4C47-A878-DCA87BA6E8DE}"/>
    <cellStyle name="Header2 5 5 2 2" xfId="46508" xr:uid="{382C3AC5-8EE1-451D-89BB-26A6974612D8}"/>
    <cellStyle name="Header2 5 5 2 3" xfId="29782" xr:uid="{6F744B0C-8502-4C38-B987-591AB87523A7}"/>
    <cellStyle name="Header2 5 5 3" xfId="18180" xr:uid="{9E6BD848-14AA-4863-A613-E58E0BFC78E6}"/>
    <cellStyle name="Header2 5 5 3 2" xfId="52041" xr:uid="{1633F14B-1125-4A29-9FC0-4CB36AF9A346}"/>
    <cellStyle name="Header2 5 5 3 3" xfId="35315" xr:uid="{61DCC796-460B-491D-B814-1BE436F748E9}"/>
    <cellStyle name="Header2 5 5 4" xfId="40691" xr:uid="{608E8980-E7E6-4FDF-A1BA-C35ED5A3123D}"/>
    <cellStyle name="Header2 5 5 5" xfId="23967" xr:uid="{46781EBE-E183-4824-9DAE-7875365392FB}"/>
    <cellStyle name="Header2 5 6" xfId="7722" xr:uid="{9D923718-A324-4D9E-A345-69A8970785C6}"/>
    <cellStyle name="Header2 5 6 2" xfId="13586" xr:uid="{C803CA75-EAE2-47B7-A695-CA2D72C68BE3}"/>
    <cellStyle name="Header2 5 6 2 2" xfId="47455" xr:uid="{F3FDBB2B-C852-4F90-AE10-6C003682CCC1}"/>
    <cellStyle name="Header2 5 6 2 3" xfId="30729" xr:uid="{C8AE1AC4-412D-4D1A-94C2-9D42EB1D5953}"/>
    <cellStyle name="Header2 5 6 3" xfId="19127" xr:uid="{91E67DF0-27E5-4E34-A0A6-B60A7CCB4154}"/>
    <cellStyle name="Header2 5 6 3 2" xfId="52988" xr:uid="{5E4305C4-59B8-42D7-A09A-D0A63FFEA6C6}"/>
    <cellStyle name="Header2 5 6 3 3" xfId="36262" xr:uid="{B8062CD7-22A6-4F31-8C41-8541E4AE021B}"/>
    <cellStyle name="Header2 5 6 4" xfId="41638" xr:uid="{B16D8517-403B-4588-9CFD-B98030E25792}"/>
    <cellStyle name="Header2 5 6 5" xfId="24914" xr:uid="{105BB238-ED26-43AF-A4A8-A1B4BD2374A4}"/>
    <cellStyle name="Header2 5 7" xfId="8815" xr:uid="{46B67F9D-F1BB-4649-8043-F926861B73AA}"/>
    <cellStyle name="Header2 5 7 2" xfId="42688" xr:uid="{ACD31D59-AB64-4AC1-B3F5-AE8A48A6CBEB}"/>
    <cellStyle name="Header2 5 7 3" xfId="25964" xr:uid="{F2A02AC5-588B-4EAD-8473-DD04F4630B56}"/>
    <cellStyle name="Header2 5 8" xfId="14366" xr:uid="{640F9009-0AFD-4CB1-B78E-8B3CEDE850D2}"/>
    <cellStyle name="Header2 5 8 2" xfId="48227" xr:uid="{019B6386-3D18-43C7-9532-6F4562E33A49}"/>
    <cellStyle name="Header2 5 8 3" xfId="31501" xr:uid="{FEA9E03B-15D4-4787-BAF8-8AEA3F96DC6B}"/>
    <cellStyle name="Header2 5 9" xfId="20151" xr:uid="{68FC368E-BAAE-4ABF-B611-3FE35C4A615F}"/>
    <cellStyle name="Header2_Apr5" xfId="461" xr:uid="{00000000-0005-0000-0000-00009A020000}"/>
    <cellStyle name="Heading 1" xfId="7796" builtinId="16" customBuiltin="1"/>
    <cellStyle name="Heading 1 2" xfId="462" xr:uid="{00000000-0005-0000-0000-00009B020000}"/>
    <cellStyle name="Heading 1 3" xfId="463" xr:uid="{00000000-0005-0000-0000-00009C020000}"/>
    <cellStyle name="Heading 2" xfId="7797" builtinId="17" customBuiltin="1"/>
    <cellStyle name="Heading 2 2" xfId="464" xr:uid="{00000000-0005-0000-0000-00009D020000}"/>
    <cellStyle name="Heading 2 3" xfId="465" xr:uid="{00000000-0005-0000-0000-00009E020000}"/>
    <cellStyle name="Heading 3" xfId="7798" builtinId="18" customBuiltin="1"/>
    <cellStyle name="Heading 3 2" xfId="466" xr:uid="{00000000-0005-0000-0000-00009F020000}"/>
    <cellStyle name="Heading 3 2 2" xfId="2947" xr:uid="{00000000-0005-0000-0000-0000A0020000}"/>
    <cellStyle name="Heading 3 2 2 2" xfId="6051" xr:uid="{020DD63B-5EC6-4D5F-9598-2FA504B56D5D}"/>
    <cellStyle name="Heading 3 2 3" xfId="4452" xr:uid="{054EF1D2-EC02-445F-803F-0AEDA951DD49}"/>
    <cellStyle name="Heading 3 3" xfId="467" xr:uid="{00000000-0005-0000-0000-0000A1020000}"/>
    <cellStyle name="Heading 3 3 2" xfId="2948" xr:uid="{00000000-0005-0000-0000-0000A2020000}"/>
    <cellStyle name="Heading 3 3 2 2" xfId="5306" xr:uid="{B264EE28-958F-4F7F-A8F8-457B0A763B87}"/>
    <cellStyle name="Heading 3 3 2 2 2" xfId="11172" xr:uid="{83F34302-E2C8-4AEE-B449-B4A4A9A1834F}"/>
    <cellStyle name="Heading 3 3 2 3" xfId="6052" xr:uid="{68C4A47E-037F-45BF-BB36-5613CBA68F14}"/>
    <cellStyle name="Heading 3 3 3" xfId="3108" xr:uid="{60AD17F2-EE6A-4A1B-BA63-AFC8D2DA4A48}"/>
    <cellStyle name="Heading 3 3 3 2" xfId="8990" xr:uid="{A0496452-60DA-43D3-9EAF-4C83A5504229}"/>
    <cellStyle name="Heading 3 3 4" xfId="3422" xr:uid="{3511A7B5-F298-436C-B865-D144B4C60802}"/>
    <cellStyle name="Heading 4" xfId="7799" builtinId="19" customBuiltin="1"/>
    <cellStyle name="Heading 4 2" xfId="468" xr:uid="{00000000-0005-0000-0000-0000A3020000}"/>
    <cellStyle name="Heading 4 3" xfId="469" xr:uid="{00000000-0005-0000-0000-0000A4020000}"/>
    <cellStyle name="Hyperlink" xfId="4465" xr:uid="{3F162193-52B9-4646-8876-8CAC57D7A527}"/>
    <cellStyle name="Hyperlink 2" xfId="470" xr:uid="{00000000-0005-0000-0000-0000A5020000}"/>
    <cellStyle name="Hyperlink 3" xfId="19211" xr:uid="{1CB0113D-8FE2-4ADC-BA8C-81E957552D55}"/>
    <cellStyle name="Input" xfId="7803" builtinId="20" customBuiltin="1"/>
    <cellStyle name="Input [yellow]" xfId="38" xr:uid="{00000000-0005-0000-0000-0000A6020000}"/>
    <cellStyle name="Input [yellow] 2" xfId="471" xr:uid="{00000000-0005-0000-0000-0000A7020000}"/>
    <cellStyle name="Input [yellow] 2 2" xfId="472" xr:uid="{00000000-0005-0000-0000-0000A8020000}"/>
    <cellStyle name="Input [yellow] 2 2 2" xfId="1543" xr:uid="{00000000-0005-0000-0000-0000A9020000}"/>
    <cellStyle name="Input [yellow] 2 2 2 2" xfId="6836" xr:uid="{47F3F1E8-EEFF-4AAA-8D54-C9263F22E0DE}"/>
    <cellStyle name="Input [yellow] 2 2 2 2 2" xfId="12700" xr:uid="{E1BF06DE-3475-489D-8FDA-E75C910B1E0A}"/>
    <cellStyle name="Input [yellow] 2 2 2 2 2 2" xfId="46569" xr:uid="{E83E8AE7-B690-4A3D-BF9B-D7DB6CAC7AB1}"/>
    <cellStyle name="Input [yellow] 2 2 2 2 2 3" xfId="29843" xr:uid="{A01D89D2-1888-4E92-8E8B-858E1BFB8299}"/>
    <cellStyle name="Input [yellow] 2 2 2 2 3" xfId="18241" xr:uid="{1CD0658A-2388-4FF1-AEA9-47C665709BF0}"/>
    <cellStyle name="Input [yellow] 2 2 2 2 3 2" xfId="52102" xr:uid="{46AF599B-D10B-421E-83DD-0888B07514EC}"/>
    <cellStyle name="Input [yellow] 2 2 2 2 3 3" xfId="35376" xr:uid="{BA4378AA-1600-4A45-B641-30B6F785EA52}"/>
    <cellStyle name="Input [yellow] 2 2 2 2 4" xfId="40752" xr:uid="{473A275B-65E4-40CF-87B0-54FD134777AC}"/>
    <cellStyle name="Input [yellow] 2 2 2 2 5" xfId="24028" xr:uid="{9F3B4B5C-5AF7-4A9C-8E1D-88A75862C6AA}"/>
    <cellStyle name="Input [yellow] 2 2 2 3" xfId="36664" xr:uid="{E2CCF369-C81D-4059-B234-62DF87936084}"/>
    <cellStyle name="Input [yellow] 2 2 3" xfId="1544" xr:uid="{00000000-0005-0000-0000-0000AA020000}"/>
    <cellStyle name="Input [yellow] 2 2 3 2" xfId="6837" xr:uid="{F58C27C6-6BB8-4A45-BA1C-B80195B9EC72}"/>
    <cellStyle name="Input [yellow] 2 2 3 2 2" xfId="12701" xr:uid="{41F65BD5-097C-4E71-8E61-E59ACB6B80BD}"/>
    <cellStyle name="Input [yellow] 2 2 3 2 2 2" xfId="46570" xr:uid="{F5A3C798-D140-4537-89D9-04F8F75D87C1}"/>
    <cellStyle name="Input [yellow] 2 2 3 2 2 3" xfId="29844" xr:uid="{948B244A-728E-401F-A7AE-64462805D253}"/>
    <cellStyle name="Input [yellow] 2 2 3 2 3" xfId="18242" xr:uid="{03E5106C-6848-4F59-B1AD-D8FD933ECC45}"/>
    <cellStyle name="Input [yellow] 2 2 3 2 3 2" xfId="52103" xr:uid="{3A5FFA5D-7AE2-4D10-8010-615009326AF5}"/>
    <cellStyle name="Input [yellow] 2 2 3 2 3 3" xfId="35377" xr:uid="{63A7E4CA-C31E-4993-92A9-DE4A1525C56E}"/>
    <cellStyle name="Input [yellow] 2 2 3 2 4" xfId="40753" xr:uid="{13C011AF-6ABC-405D-A8D4-1C3292424650}"/>
    <cellStyle name="Input [yellow] 2 2 3 2 5" xfId="24029" xr:uid="{C286AFE8-B291-4CED-8E7B-135CAA5C0F5E}"/>
    <cellStyle name="Input [yellow] 2 2 3 3" xfId="36665" xr:uid="{652ED683-FFE6-45EC-96C9-E4D842EC5780}"/>
    <cellStyle name="Input [yellow] 2 2 4" xfId="2726" xr:uid="{00000000-0005-0000-0000-0000AB020000}"/>
    <cellStyle name="Input [yellow] 2 2 4 2" xfId="4252" xr:uid="{C3F50A1D-39A8-4604-B236-32EDDB06C4F3}"/>
    <cellStyle name="Input [yellow] 2 2 4 2 2" xfId="10133" xr:uid="{F191B17E-9092-40BC-92C2-3E870921C22F}"/>
    <cellStyle name="Input [yellow] 2 2 4 2 2 2" xfId="44003" xr:uid="{4F6640C8-CF34-4456-9253-2E4EB89BABAF}"/>
    <cellStyle name="Input [yellow] 2 2 4 2 2 3" xfId="27278" xr:uid="{0F24ED8F-9C1D-4D95-B784-D85C6D4F12D6}"/>
    <cellStyle name="Input [yellow] 2 2 4 2 3" xfId="15676" xr:uid="{8F28D6C3-7C12-4A98-A107-79E964F79DA0}"/>
    <cellStyle name="Input [yellow] 2 2 4 2 3 2" xfId="49537" xr:uid="{527B25C3-2A86-43C0-9CB5-824BB364342C}"/>
    <cellStyle name="Input [yellow] 2 2 4 2 3 3" xfId="32811" xr:uid="{4B8AA437-3B95-4CD9-8127-2031D336870A}"/>
    <cellStyle name="Input [yellow] 2 2 4 2 4" xfId="38186" xr:uid="{73E9F2D5-F4AF-40BE-B751-93E7BDB0CF78}"/>
    <cellStyle name="Input [yellow] 2 2 4 2 5" xfId="21463" xr:uid="{DC6BC085-8631-4DF2-9C21-A089E608A780}"/>
    <cellStyle name="Input [yellow] 2 2 4 3" xfId="5125" xr:uid="{DC08C533-1774-43E2-9297-D80C43FB0804}"/>
    <cellStyle name="Input [yellow] 2 2 4 3 2" xfId="10991" xr:uid="{C80D4030-7BD5-4748-AA6C-8484DF20B6C9}"/>
    <cellStyle name="Input [yellow] 2 2 4 3 2 2" xfId="44861" xr:uid="{8AF9FC18-D6DD-49C0-A211-0FB1FCC97499}"/>
    <cellStyle name="Input [yellow] 2 2 4 3 2 3" xfId="28136" xr:uid="{64EB3F34-356D-486F-9727-46C086AEB1F1}"/>
    <cellStyle name="Input [yellow] 2 2 4 3 3" xfId="16534" xr:uid="{9A05CCCF-DF4A-46C6-AE1C-69CC50077949}"/>
    <cellStyle name="Input [yellow] 2 2 4 3 3 2" xfId="50395" xr:uid="{3F7E4705-2AA7-477C-BA79-D130FABB5E2D}"/>
    <cellStyle name="Input [yellow] 2 2 4 3 3 3" xfId="33669" xr:uid="{EDCC2B18-DD30-4723-8E99-3A0024660AEB}"/>
    <cellStyle name="Input [yellow] 2 2 4 3 4" xfId="39044" xr:uid="{227927F5-8006-41A7-A54E-F8E0E65C47F6}"/>
    <cellStyle name="Input [yellow] 2 2 4 3 5" xfId="22321" xr:uid="{C7593B34-EB64-40C9-BD6F-4A0AF93031E8}"/>
    <cellStyle name="Input [yellow] 2 2 4 4" xfId="5873" xr:uid="{7EE541B6-22F0-4B1C-ABAB-1158A214BEB3}"/>
    <cellStyle name="Input [yellow] 2 2 4 4 2" xfId="11739" xr:uid="{75FDFBE6-30FE-46F5-AFD3-03DF07B7DD3C}"/>
    <cellStyle name="Input [yellow] 2 2 4 4 2 2" xfId="45608" xr:uid="{FB68B12B-7A9C-4737-865F-64BE296BE592}"/>
    <cellStyle name="Input [yellow] 2 2 4 4 2 3" xfId="28883" xr:uid="{C75317AA-6E21-4E9D-98C4-C18901F97F31}"/>
    <cellStyle name="Input [yellow] 2 2 4 4 3" xfId="17281" xr:uid="{1B1C42F9-44D1-4A31-9B67-C1D16275385F}"/>
    <cellStyle name="Input [yellow] 2 2 4 4 3 2" xfId="51142" xr:uid="{0B3CA730-ACDF-42AC-BDB0-AF2FFCD0BB0B}"/>
    <cellStyle name="Input [yellow] 2 2 4 4 3 3" xfId="34416" xr:uid="{1686D206-149C-45B1-9861-3E554A4BBA70}"/>
    <cellStyle name="Input [yellow] 2 2 4 4 4" xfId="39791" xr:uid="{33F606E8-0A24-49D6-92AE-94FE14C3ABCD}"/>
    <cellStyle name="Input [yellow] 2 2 4 4 5" xfId="23068" xr:uid="{1E34E54E-F75F-4C52-8D3F-C363593F8A9A}"/>
    <cellStyle name="Input [yellow] 2 2 4 5" xfId="6642" xr:uid="{E545FBE9-8390-43D5-A9FF-B2B6519F539C}"/>
    <cellStyle name="Input [yellow] 2 2 4 5 2" xfId="12506" xr:uid="{3952C03C-E119-4A45-A04F-08AF45BAAD63}"/>
    <cellStyle name="Input [yellow] 2 2 4 5 2 2" xfId="46375" xr:uid="{3F5F946A-2497-4D9C-B749-373D7E3DE2F1}"/>
    <cellStyle name="Input [yellow] 2 2 4 5 2 3" xfId="29649" xr:uid="{E2782FE4-566B-410C-9F83-C60251E690C0}"/>
    <cellStyle name="Input [yellow] 2 2 4 5 3" xfId="18047" xr:uid="{72D6C54E-C050-453C-9F59-C1368AA1335B}"/>
    <cellStyle name="Input [yellow] 2 2 4 5 3 2" xfId="51908" xr:uid="{B56F060E-5897-4C05-9F34-C76A58D5BF30}"/>
    <cellStyle name="Input [yellow] 2 2 4 5 3 3" xfId="35182" xr:uid="{F4160D12-4E03-4DEF-B1CF-F85F6AB691BF}"/>
    <cellStyle name="Input [yellow] 2 2 4 5 4" xfId="40558" xr:uid="{9B6DD81E-64E4-4B69-94F2-F8167F990A1D}"/>
    <cellStyle name="Input [yellow] 2 2 4 5 5" xfId="23834" xr:uid="{A1705846-303A-4507-85B9-DA54CD15F71F}"/>
    <cellStyle name="Input [yellow] 2 2 4 6" xfId="7589" xr:uid="{555DA247-F7FB-4C39-B59B-160524540284}"/>
    <cellStyle name="Input [yellow] 2 2 4 6 2" xfId="13453" xr:uid="{028CDEC1-8FFB-4C62-8C4E-0D27DF3964A5}"/>
    <cellStyle name="Input [yellow] 2 2 4 6 2 2" xfId="47322" xr:uid="{3257B2B4-B626-44E8-98C6-138B75FCB45A}"/>
    <cellStyle name="Input [yellow] 2 2 4 6 2 3" xfId="30596" xr:uid="{20986C54-DCBB-473C-98AC-7F27F906E542}"/>
    <cellStyle name="Input [yellow] 2 2 4 6 3" xfId="18994" xr:uid="{7E64365C-F85B-4B74-88C6-B93C24CAF7D2}"/>
    <cellStyle name="Input [yellow] 2 2 4 6 3 2" xfId="52855" xr:uid="{9906639B-2E63-42B5-A426-F6195802DCFA}"/>
    <cellStyle name="Input [yellow] 2 2 4 6 3 3" xfId="36129" xr:uid="{C0466B3F-891C-4260-9F6F-0CC5BF4CBDA5}"/>
    <cellStyle name="Input [yellow] 2 2 4 6 4" xfId="41505" xr:uid="{047E5E77-6F4B-4AC3-B93A-54EADDB0D074}"/>
    <cellStyle name="Input [yellow] 2 2 4 6 5" xfId="24781" xr:uid="{A3DB880A-C95C-430A-82C8-2B42E16E2BF7}"/>
    <cellStyle name="Input [yellow] 2 2 4 7" xfId="8682" xr:uid="{CD77D816-8F61-44BF-9D03-5EADBA9733EB}"/>
    <cellStyle name="Input [yellow] 2 2 4 7 2" xfId="42555" xr:uid="{B521A797-C13D-422C-A4CB-8F9B64767830}"/>
    <cellStyle name="Input [yellow] 2 2 4 7 3" xfId="25831" xr:uid="{A497AC9E-CE89-45DC-A506-63EDCBF23779}"/>
    <cellStyle name="Input [yellow] 2 2 4 8" xfId="14233" xr:uid="{523C032D-40F7-415B-BE07-664B7966F6DA}"/>
    <cellStyle name="Input [yellow] 2 2 4 8 2" xfId="48094" xr:uid="{7A8E8F33-7A96-450B-ADC6-A8BFD25797EA}"/>
    <cellStyle name="Input [yellow] 2 2 4 8 3" xfId="31368" xr:uid="{85D0ABFC-1959-4A54-BE81-5E07FA82593F}"/>
    <cellStyle name="Input [yellow] 2 2 4 9" xfId="20017" xr:uid="{67A60C77-7874-4D56-B074-72F444294BDE}"/>
    <cellStyle name="Input [yellow] 2 2 5" xfId="2949" xr:uid="{00000000-0005-0000-0000-0000AC020000}"/>
    <cellStyle name="Input [yellow] 2 2 5 10" xfId="20194" xr:uid="{C8F3DA37-140A-41F3-B1CA-B84EAA76A0CB}"/>
    <cellStyle name="Input [yellow] 2 2 5 2" xfId="4449" xr:uid="{92B4E311-84EA-4CA6-B7CD-29E801A131E3}"/>
    <cellStyle name="Input [yellow] 2 2 5 2 2" xfId="10330" xr:uid="{8535F6D0-50AF-427A-8721-866DF3F48916}"/>
    <cellStyle name="Input [yellow] 2 2 5 2 2 2" xfId="44200" xr:uid="{9A711731-02ED-4585-948C-FBC139B61249}"/>
    <cellStyle name="Input [yellow] 2 2 5 2 2 3" xfId="27475" xr:uid="{0565499D-B684-4B39-BD06-950C9E310712}"/>
    <cellStyle name="Input [yellow] 2 2 5 2 3" xfId="15873" xr:uid="{7D7A5C1E-0373-4DE0-802D-403FC04A33D7}"/>
    <cellStyle name="Input [yellow] 2 2 5 2 3 2" xfId="49734" xr:uid="{1A39DD57-9F12-4586-9878-269EA331C4C3}"/>
    <cellStyle name="Input [yellow] 2 2 5 2 3 3" xfId="33008" xr:uid="{2D85EF37-195F-44CD-9142-5431F6316B24}"/>
    <cellStyle name="Input [yellow] 2 2 5 2 4" xfId="38383" xr:uid="{42613449-E316-4C08-8D8B-E0D070EC9AFC}"/>
    <cellStyle name="Input [yellow] 2 2 5 2 5" xfId="21660" xr:uid="{75573817-928C-4CC2-9C61-256653651C5F}"/>
    <cellStyle name="Input [yellow] 2 2 5 3" xfId="5307" xr:uid="{5F47F754-5483-4573-9622-C944A92606A1}"/>
    <cellStyle name="Input [yellow] 2 2 5 3 2" xfId="11173" xr:uid="{55329675-88D9-4253-9BE6-30B7A3B74A46}"/>
    <cellStyle name="Input [yellow] 2 2 5 3 2 2" xfId="45042" xr:uid="{D1A1AF2E-9FAE-4BBA-95DD-BF7D4192E1D4}"/>
    <cellStyle name="Input [yellow] 2 2 5 3 2 3" xfId="28317" xr:uid="{3C53D871-75E5-46FC-8CF3-8AC73D9D503F}"/>
    <cellStyle name="Input [yellow] 2 2 5 3 3" xfId="16715" xr:uid="{52CE25AA-0A49-49ED-A7AF-6903C9F536DD}"/>
    <cellStyle name="Input [yellow] 2 2 5 3 3 2" xfId="50576" xr:uid="{AEF7084C-75FB-48DA-98C7-509262621330}"/>
    <cellStyle name="Input [yellow] 2 2 5 3 3 3" xfId="33850" xr:uid="{F358EC6D-3AD3-41E6-B3E7-C8B15FFCA241}"/>
    <cellStyle name="Input [yellow] 2 2 5 3 4" xfId="39225" xr:uid="{AE2B1AD4-BAA1-481A-9600-607AFB8436F3}"/>
    <cellStyle name="Input [yellow] 2 2 5 3 5" xfId="22502" xr:uid="{604E46A5-C85B-418D-85B0-BA2A98835CB1}"/>
    <cellStyle name="Input [yellow] 2 2 5 4" xfId="6053" xr:uid="{BA430959-1E39-4AE3-AC08-3BF757E7EFCE}"/>
    <cellStyle name="Input [yellow] 2 2 5 4 2" xfId="11917" xr:uid="{07EF0BD2-F44E-4C06-A664-045F4EEA5920}"/>
    <cellStyle name="Input [yellow] 2 2 5 4 2 2" xfId="45786" xr:uid="{0E0B0FF6-23AA-4C0A-826B-B1C3996D2AD4}"/>
    <cellStyle name="Input [yellow] 2 2 5 4 2 3" xfId="29061" xr:uid="{2D72FD3F-F524-41B8-A2E0-D4FB4ADCACAB}"/>
    <cellStyle name="Input [yellow] 2 2 5 4 3" xfId="17459" xr:uid="{B62CB5E3-A13F-40A1-B28E-1EC943EE7C54}"/>
    <cellStyle name="Input [yellow] 2 2 5 4 3 2" xfId="51320" xr:uid="{97DCB378-4D45-43B7-92F6-9F8A93479C43}"/>
    <cellStyle name="Input [yellow] 2 2 5 4 3 3" xfId="34594" xr:uid="{180CF9EA-FED8-49A5-8E66-0A554E495230}"/>
    <cellStyle name="Input [yellow] 2 2 5 4 4" xfId="39969" xr:uid="{AAA3B0D0-E61A-47E8-BCC0-9D5526A6486D}"/>
    <cellStyle name="Input [yellow] 2 2 5 4 5" xfId="23246" xr:uid="{0C051DDE-09F2-481E-97B4-CEC170640519}"/>
    <cellStyle name="Input [yellow] 2 2 5 5" xfId="6818" xr:uid="{1040EB0F-921B-4DBD-BF50-453EE70FA8C9}"/>
    <cellStyle name="Input [yellow] 2 2 5 5 2" xfId="12682" xr:uid="{6133614A-0C09-4D4B-AEAA-E67281EAF772}"/>
    <cellStyle name="Input [yellow] 2 2 5 5 2 2" xfId="46551" xr:uid="{D663FA67-8C66-4FDE-BEE2-61AC5AAE8A32}"/>
    <cellStyle name="Input [yellow] 2 2 5 5 2 3" xfId="29825" xr:uid="{92EA121F-965B-4E4D-AD08-4D03BBC6B8E6}"/>
    <cellStyle name="Input [yellow] 2 2 5 5 3" xfId="18223" xr:uid="{15BF66EC-4ED0-4E54-B87A-B477609A5E4F}"/>
    <cellStyle name="Input [yellow] 2 2 5 5 3 2" xfId="52084" xr:uid="{95471DD9-DD76-43C2-8946-8ED908FB97CC}"/>
    <cellStyle name="Input [yellow] 2 2 5 5 3 3" xfId="35358" xr:uid="{26A0AE2C-1333-4FD0-A3A8-1BAC1032DF0E}"/>
    <cellStyle name="Input [yellow] 2 2 5 5 4" xfId="40734" xr:uid="{04FBB98C-4D18-4080-A9D9-4E5C8BEA155A}"/>
    <cellStyle name="Input [yellow] 2 2 5 5 5" xfId="24010" xr:uid="{8C81B0D9-EF30-4062-98F7-034AA182AE66}"/>
    <cellStyle name="Input [yellow] 2 2 5 6" xfId="7765" xr:uid="{C6EA4F90-1E73-49CF-92B9-09DEAE4B6BCE}"/>
    <cellStyle name="Input [yellow] 2 2 5 6 2" xfId="13629" xr:uid="{A131C127-BA77-4CE9-968B-64DCAB44BF26}"/>
    <cellStyle name="Input [yellow] 2 2 5 6 2 2" xfId="47498" xr:uid="{0E658D36-B38B-498C-B11C-76834B00693D}"/>
    <cellStyle name="Input [yellow] 2 2 5 6 2 3" xfId="30772" xr:uid="{0BDECADC-2665-429D-92F7-2AD31D06B514}"/>
    <cellStyle name="Input [yellow] 2 2 5 6 3" xfId="19170" xr:uid="{F33DA9A5-D14A-4B04-91CF-65C4101837B7}"/>
    <cellStyle name="Input [yellow] 2 2 5 6 3 2" xfId="53031" xr:uid="{CE513FE3-43EE-41C7-9B27-6FC205109656}"/>
    <cellStyle name="Input [yellow] 2 2 5 6 3 3" xfId="36305" xr:uid="{78289B1F-1D16-4655-ADA4-162BFDBA0E5F}"/>
    <cellStyle name="Input [yellow] 2 2 5 6 4" xfId="41681" xr:uid="{11EC68B7-5F27-4D40-B06F-B6281DA8ED12}"/>
    <cellStyle name="Input [yellow] 2 2 5 6 5" xfId="24957" xr:uid="{6DC97117-3934-44B9-A974-992764EC3848}"/>
    <cellStyle name="Input [yellow] 2 2 5 7" xfId="8858" xr:uid="{6E1939BB-92FD-4BE2-9B5C-79C1327920CF}"/>
    <cellStyle name="Input [yellow] 2 2 5 7 2" xfId="42731" xr:uid="{0217611A-1B0E-4D30-B41C-094D9D80B87E}"/>
    <cellStyle name="Input [yellow] 2 2 5 7 3" xfId="26007" xr:uid="{A2D41CB2-B04C-4103-A26C-390B3883473C}"/>
    <cellStyle name="Input [yellow] 2 2 5 8" xfId="14409" xr:uid="{53F7399F-2009-48FC-B773-7E249292C4F9}"/>
    <cellStyle name="Input [yellow] 2 2 5 8 2" xfId="48270" xr:uid="{265E7340-4B0F-4090-8258-BDAA9F4132DC}"/>
    <cellStyle name="Input [yellow] 2 2 5 8 3" xfId="31544" xr:uid="{F2E126D1-BDD0-444E-A10A-5F7ED6A40295}"/>
    <cellStyle name="Input [yellow] 2 2 5 9" xfId="36980" xr:uid="{891B0CFA-C5BA-493D-8191-F795780EE6CF}"/>
    <cellStyle name="Input [yellow] 2 3" xfId="1545" xr:uid="{00000000-0005-0000-0000-0000AD020000}"/>
    <cellStyle name="Input [yellow] 2 3 2" xfId="6838" xr:uid="{D953D48B-B8D4-4103-8D63-F97391AB73B5}"/>
    <cellStyle name="Input [yellow] 2 3 2 2" xfId="12702" xr:uid="{716EA2C7-EFBC-440D-8549-56D8E4B65D72}"/>
    <cellStyle name="Input [yellow] 2 3 2 2 2" xfId="46571" xr:uid="{B431FDC2-C388-4B2E-A3C8-6E1A17881423}"/>
    <cellStyle name="Input [yellow] 2 3 2 2 3" xfId="29845" xr:uid="{5EE8DFDB-0C83-424E-A526-0988A3B0B151}"/>
    <cellStyle name="Input [yellow] 2 3 2 3" xfId="18243" xr:uid="{5AA79DE9-1305-43EC-93B3-0293775CB551}"/>
    <cellStyle name="Input [yellow] 2 3 2 3 2" xfId="52104" xr:uid="{0D8A0BFE-C014-48BD-80C5-68D491E91986}"/>
    <cellStyle name="Input [yellow] 2 3 2 3 3" xfId="35378" xr:uid="{F222051F-5F74-4AA9-99E3-B59A650BDEDF}"/>
    <cellStyle name="Input [yellow] 2 3 2 4" xfId="40754" xr:uid="{658ED1DD-514F-4D8F-AE5D-3B3F4701CDE5}"/>
    <cellStyle name="Input [yellow] 2 3 2 5" xfId="24030" xr:uid="{990F4EAB-DF7B-4711-9DB1-0700EBEBD0D1}"/>
    <cellStyle name="Input [yellow] 2 3 3" xfId="36666" xr:uid="{059508FA-91E7-4E70-91AE-589885545E0A}"/>
    <cellStyle name="Input [yellow] 2 4" xfId="1546" xr:uid="{00000000-0005-0000-0000-0000AE020000}"/>
    <cellStyle name="Input [yellow] 2 4 2" xfId="6839" xr:uid="{24309FE8-4B3F-457F-B96A-CA4776B5D28B}"/>
    <cellStyle name="Input [yellow] 2 4 2 2" xfId="12703" xr:uid="{9AA3A0A6-AD10-4DC9-B730-7E07613F0790}"/>
    <cellStyle name="Input [yellow] 2 4 2 2 2" xfId="46572" xr:uid="{A4BC0F78-74B1-4C29-A3FE-61C5925F6267}"/>
    <cellStyle name="Input [yellow] 2 4 2 2 3" xfId="29846" xr:uid="{A34D3000-5859-4FCD-94CB-C4B126A62680}"/>
    <cellStyle name="Input [yellow] 2 4 2 3" xfId="18244" xr:uid="{6B4F2E0B-3D59-4ABA-9414-4C878657D7E8}"/>
    <cellStyle name="Input [yellow] 2 4 2 3 2" xfId="52105" xr:uid="{CDB9DF41-7C84-4322-B9E1-7336227CDD1B}"/>
    <cellStyle name="Input [yellow] 2 4 2 3 3" xfId="35379" xr:uid="{8A58DF50-FECB-4BE8-92AE-A981ADE73106}"/>
    <cellStyle name="Input [yellow] 2 4 2 4" xfId="40755" xr:uid="{4D28B9CA-8251-436F-B2BD-B5955C0BB274}"/>
    <cellStyle name="Input [yellow] 2 4 2 5" xfId="24031" xr:uid="{05D4DD56-1701-4C73-84F2-570D3B02F3D1}"/>
    <cellStyle name="Input [yellow] 2 4 3" xfId="36667" xr:uid="{8C30A2AF-0A8A-4413-A147-D1F0542FE17C}"/>
    <cellStyle name="Input [yellow] 2 5" xfId="2725" xr:uid="{00000000-0005-0000-0000-0000AF020000}"/>
    <cellStyle name="Input [yellow] 2 5 2" xfId="4251" xr:uid="{059C3F66-23BD-40A9-8744-D81DA1ED3B17}"/>
    <cellStyle name="Input [yellow] 2 5 2 2" xfId="10132" xr:uid="{B1C35CA9-9125-47C6-A0C0-6E5B7A13B72C}"/>
    <cellStyle name="Input [yellow] 2 5 2 2 2" xfId="44002" xr:uid="{38AF632C-0EC2-4539-B9BC-71CE6C92A6EF}"/>
    <cellStyle name="Input [yellow] 2 5 2 2 3" xfId="27277" xr:uid="{7813B1F6-B9F0-4640-AF10-DA9B5B918164}"/>
    <cellStyle name="Input [yellow] 2 5 2 3" xfId="15675" xr:uid="{1D53E0B6-64C4-4538-857E-2827354E4891}"/>
    <cellStyle name="Input [yellow] 2 5 2 3 2" xfId="49536" xr:uid="{A1FFBD99-B140-40CB-8202-F94FA8E0E70F}"/>
    <cellStyle name="Input [yellow] 2 5 2 3 3" xfId="32810" xr:uid="{5B01D9C6-762F-4FA6-8B5C-08DD4A1ECB45}"/>
    <cellStyle name="Input [yellow] 2 5 2 4" xfId="38185" xr:uid="{D5E9E10C-4D7C-49C4-9DDA-0F24A9C710D3}"/>
    <cellStyle name="Input [yellow] 2 5 2 5" xfId="21462" xr:uid="{30490704-CD71-439C-9094-ECFACAFED8AF}"/>
    <cellStyle name="Input [yellow] 2 5 3" xfId="5124" xr:uid="{753C0766-DDBC-4CC4-8454-5F6083279F0E}"/>
    <cellStyle name="Input [yellow] 2 5 3 2" xfId="10990" xr:uid="{114ADDA4-7D6B-4957-8ED3-1E666BD50B5C}"/>
    <cellStyle name="Input [yellow] 2 5 3 2 2" xfId="44860" xr:uid="{622388A0-781D-45DA-BD94-BE976E4573A9}"/>
    <cellStyle name="Input [yellow] 2 5 3 2 3" xfId="28135" xr:uid="{66925622-387A-46BA-AE3C-C2E1B7DF6C23}"/>
    <cellStyle name="Input [yellow] 2 5 3 3" xfId="16533" xr:uid="{8554BCA4-0798-4F93-9B6B-D61DFCE517C3}"/>
    <cellStyle name="Input [yellow] 2 5 3 3 2" xfId="50394" xr:uid="{2B43460A-35BD-41D8-B3DD-D70D9A7D6873}"/>
    <cellStyle name="Input [yellow] 2 5 3 3 3" xfId="33668" xr:uid="{60218F0A-3A80-4B08-8C73-FA5912DDCB69}"/>
    <cellStyle name="Input [yellow] 2 5 3 4" xfId="39043" xr:uid="{64176C7E-9287-41F9-9C2A-5A5E4EE55134}"/>
    <cellStyle name="Input [yellow] 2 5 3 5" xfId="22320" xr:uid="{B0CF6D20-4924-4131-93DD-BFAE17C9773F}"/>
    <cellStyle name="Input [yellow] 2 5 4" xfId="5872" xr:uid="{439577E8-A9AE-43F5-AB01-3449EDBD7689}"/>
    <cellStyle name="Input [yellow] 2 5 4 2" xfId="11738" xr:uid="{B023449D-59A5-4A71-BAB5-0174EFB1BF60}"/>
    <cellStyle name="Input [yellow] 2 5 4 2 2" xfId="45607" xr:uid="{185D443C-F5FF-401A-A70A-F4C0097A1F83}"/>
    <cellStyle name="Input [yellow] 2 5 4 2 3" xfId="28882" xr:uid="{A4EB97CF-B530-4D6A-B8F9-8CA8775DCFD8}"/>
    <cellStyle name="Input [yellow] 2 5 4 3" xfId="17280" xr:uid="{D4FF0597-A541-46FF-B6F9-EB381BC2CAA4}"/>
    <cellStyle name="Input [yellow] 2 5 4 3 2" xfId="51141" xr:uid="{465B16AF-291C-443C-95C6-47341A974305}"/>
    <cellStyle name="Input [yellow] 2 5 4 3 3" xfId="34415" xr:uid="{37EFA85A-F4C2-477F-8534-FAFE31C382E9}"/>
    <cellStyle name="Input [yellow] 2 5 4 4" xfId="39790" xr:uid="{2A7B4C3E-479B-4C8C-A4F0-3D6BBFE1C0A3}"/>
    <cellStyle name="Input [yellow] 2 5 4 5" xfId="23067" xr:uid="{C62A9481-EB5C-496B-A83D-15935DA5C0F6}"/>
    <cellStyle name="Input [yellow] 2 5 5" xfId="6641" xr:uid="{ED24D5B6-B00D-470B-8C8B-31B6795C2FAF}"/>
    <cellStyle name="Input [yellow] 2 5 5 2" xfId="12505" xr:uid="{E228C8BA-A8B2-42D8-ADA1-1DF8C28D844F}"/>
    <cellStyle name="Input [yellow] 2 5 5 2 2" xfId="46374" xr:uid="{D41FD920-5158-406E-8249-571D3EAF3196}"/>
    <cellStyle name="Input [yellow] 2 5 5 2 3" xfId="29648" xr:uid="{E43FD060-F2F0-4022-AB38-D3057FA774C8}"/>
    <cellStyle name="Input [yellow] 2 5 5 3" xfId="18046" xr:uid="{4C81008A-A44B-4B52-874E-0F42497393A0}"/>
    <cellStyle name="Input [yellow] 2 5 5 3 2" xfId="51907" xr:uid="{E521D64D-9592-4B55-9454-6CF2954824CE}"/>
    <cellStyle name="Input [yellow] 2 5 5 3 3" xfId="35181" xr:uid="{9EB089E1-8E26-4455-900D-65FE7E8EDFF4}"/>
    <cellStyle name="Input [yellow] 2 5 5 4" xfId="40557" xr:uid="{C91262E9-801C-41AA-A10B-68F0E1A79D54}"/>
    <cellStyle name="Input [yellow] 2 5 5 5" xfId="23833" xr:uid="{5D1EF6DF-EB50-443D-9A39-225CC9741ADF}"/>
    <cellStyle name="Input [yellow] 2 5 6" xfId="7588" xr:uid="{9FE3E71F-0DCE-470A-9A7A-FC50C83BF40F}"/>
    <cellStyle name="Input [yellow] 2 5 6 2" xfId="13452" xr:uid="{C32F15EF-A81A-4A49-90F9-871D73C6E249}"/>
    <cellStyle name="Input [yellow] 2 5 6 2 2" xfId="47321" xr:uid="{96A8950B-82AD-4079-8642-D1AA981A11A7}"/>
    <cellStyle name="Input [yellow] 2 5 6 2 3" xfId="30595" xr:uid="{1F3D6E53-86E7-4244-9987-F158A261643E}"/>
    <cellStyle name="Input [yellow] 2 5 6 3" xfId="18993" xr:uid="{0CAA8438-5756-4BBB-97F5-8653254C7D75}"/>
    <cellStyle name="Input [yellow] 2 5 6 3 2" xfId="52854" xr:uid="{46D3D7B8-4517-419E-A21B-7C80F5E5888E}"/>
    <cellStyle name="Input [yellow] 2 5 6 3 3" xfId="36128" xr:uid="{34B39755-8DA7-4DAB-83F5-C00334FD2BFA}"/>
    <cellStyle name="Input [yellow] 2 5 6 4" xfId="41504" xr:uid="{3432B1C4-F5C2-4160-AAE0-2B344A952EC8}"/>
    <cellStyle name="Input [yellow] 2 5 6 5" xfId="24780" xr:uid="{82C8A4F3-665F-42A6-90D8-8EFC191B0ABA}"/>
    <cellStyle name="Input [yellow] 2 5 7" xfId="8681" xr:uid="{A1B944A6-0A51-4CA9-B29A-8F66EA4E2906}"/>
    <cellStyle name="Input [yellow] 2 5 7 2" xfId="42554" xr:uid="{F72DF36A-A3F3-4FE0-9BFB-5960386BA619}"/>
    <cellStyle name="Input [yellow] 2 5 7 3" xfId="25830" xr:uid="{EAFE8114-74B7-4514-ABB4-DF97CA0E1B6D}"/>
    <cellStyle name="Input [yellow] 2 5 8" xfId="14232" xr:uid="{1262A037-C86C-428C-856A-06BB21302915}"/>
    <cellStyle name="Input [yellow] 2 5 8 2" xfId="48093" xr:uid="{53BDDC08-8261-4EC9-86B8-10CA98210E47}"/>
    <cellStyle name="Input [yellow] 2 5 8 3" xfId="31367" xr:uid="{F20F1A07-7695-43BA-8341-0CBA192C18CB}"/>
    <cellStyle name="Input [yellow] 2 5 9" xfId="20016" xr:uid="{18430673-2A72-4B21-AEF7-5D6D52067F7D}"/>
    <cellStyle name="Input [yellow] 2 6" xfId="2879" xr:uid="{00000000-0005-0000-0000-0000B0020000}"/>
    <cellStyle name="Input [yellow] 2 6 10" xfId="20153" xr:uid="{E0C74044-FDB2-4B70-AF51-D6FD65CFB0A2}"/>
    <cellStyle name="Input [yellow] 2 6 2" xfId="4392" xr:uid="{8AEED295-A8D3-4DDC-83A1-878DFD0275AA}"/>
    <cellStyle name="Input [yellow] 2 6 2 2" xfId="10273" xr:uid="{1855B336-2A16-45A1-A7AE-CE8872E6091B}"/>
    <cellStyle name="Input [yellow] 2 6 2 2 2" xfId="44143" xr:uid="{3CB32327-A249-4A18-92FD-84140EEA16DE}"/>
    <cellStyle name="Input [yellow] 2 6 2 2 3" xfId="27418" xr:uid="{13E888BB-9EC2-44C9-AFBA-D7BB60AD133C}"/>
    <cellStyle name="Input [yellow] 2 6 2 3" xfId="15816" xr:uid="{DBF6FD9D-C59A-4BC0-8323-273D048C6688}"/>
    <cellStyle name="Input [yellow] 2 6 2 3 2" xfId="49677" xr:uid="{A88DF3B1-F262-4048-A2BA-D02833FCFF5D}"/>
    <cellStyle name="Input [yellow] 2 6 2 3 3" xfId="32951" xr:uid="{1A10213E-27ED-451D-886A-FD605FC00427}"/>
    <cellStyle name="Input [yellow] 2 6 2 4" xfId="38326" xr:uid="{F11855C3-C420-45DE-B5F4-F9A8FF194454}"/>
    <cellStyle name="Input [yellow] 2 6 2 5" xfId="21603" xr:uid="{BEA9EF5A-04CC-4A7A-A1DB-3F466CCC74A7}"/>
    <cellStyle name="Input [yellow] 2 6 3" xfId="5265" xr:uid="{0E42D0BA-8D36-4BA2-B57E-B3E7B001C41D}"/>
    <cellStyle name="Input [yellow] 2 6 3 2" xfId="11131" xr:uid="{DD24CC18-A5A0-4633-BD6C-A0D5C496F4E5}"/>
    <cellStyle name="Input [yellow] 2 6 3 2 2" xfId="45001" xr:uid="{3B64BEE9-776B-4454-A12C-70EB85A27FC9}"/>
    <cellStyle name="Input [yellow] 2 6 3 2 3" xfId="28276" xr:uid="{D9989CA7-C003-4D1E-83B3-90D95B93975A}"/>
    <cellStyle name="Input [yellow] 2 6 3 3" xfId="16674" xr:uid="{8B0A8F02-5F26-438E-B1FB-86EFCEE846FC}"/>
    <cellStyle name="Input [yellow] 2 6 3 3 2" xfId="50535" xr:uid="{6D2118FD-8457-438E-AEFF-13BBD84548BC}"/>
    <cellStyle name="Input [yellow] 2 6 3 3 3" xfId="33809" xr:uid="{9B4632B3-903A-453F-8265-7C09CCF1EA70}"/>
    <cellStyle name="Input [yellow] 2 6 3 4" xfId="39184" xr:uid="{997BDBC7-C610-47F8-AC8A-8EFDA0055E87}"/>
    <cellStyle name="Input [yellow] 2 6 3 5" xfId="22461" xr:uid="{A673D3F3-83D7-42D9-AA43-B3F8E619346A}"/>
    <cellStyle name="Input [yellow] 2 6 4" xfId="6010" xr:uid="{731104A0-38E0-44FB-A7BD-1D630419931F}"/>
    <cellStyle name="Input [yellow] 2 6 4 2" xfId="11876" xr:uid="{D141A2EA-D074-40A6-9212-AD2321DD25D1}"/>
    <cellStyle name="Input [yellow] 2 6 4 2 2" xfId="45745" xr:uid="{271936FB-EEC4-4273-9F91-5D0F0B3FD5C4}"/>
    <cellStyle name="Input [yellow] 2 6 4 2 3" xfId="29020" xr:uid="{A1B92681-EF83-4ADC-BDC6-7BDDA76E9E5A}"/>
    <cellStyle name="Input [yellow] 2 6 4 3" xfId="17418" xr:uid="{BAC634D8-8904-4CA2-8614-364D76B309B5}"/>
    <cellStyle name="Input [yellow] 2 6 4 3 2" xfId="51279" xr:uid="{732FD6ED-7B4D-4C7B-810F-815416762818}"/>
    <cellStyle name="Input [yellow] 2 6 4 3 3" xfId="34553" xr:uid="{8C4A3491-69E5-4856-8912-2C446882C48B}"/>
    <cellStyle name="Input [yellow] 2 6 4 4" xfId="39928" xr:uid="{ED36203E-1EEC-4756-BD8F-F84DFA917693}"/>
    <cellStyle name="Input [yellow] 2 6 4 5" xfId="23205" xr:uid="{395A8F2E-891F-4008-A440-A48CFF4B9D57}"/>
    <cellStyle name="Input [yellow] 2 6 5" xfId="6777" xr:uid="{BC3DE5F7-44ED-4F69-A23D-FC4C8D319097}"/>
    <cellStyle name="Input [yellow] 2 6 5 2" xfId="12641" xr:uid="{4F35C369-B72E-45E6-A0C7-3F51DDEEC3FE}"/>
    <cellStyle name="Input [yellow] 2 6 5 2 2" xfId="46510" xr:uid="{AD66E5C7-9B6E-4D9F-A580-6838C4F29E55}"/>
    <cellStyle name="Input [yellow] 2 6 5 2 3" xfId="29784" xr:uid="{EA0C5469-E352-4CFC-935D-BA419DE1BB51}"/>
    <cellStyle name="Input [yellow] 2 6 5 3" xfId="18182" xr:uid="{2F32339A-7A38-420B-A3AA-F559D38F0EE5}"/>
    <cellStyle name="Input [yellow] 2 6 5 3 2" xfId="52043" xr:uid="{A832C41E-A1C3-49E8-8DC0-4051B5CC08B1}"/>
    <cellStyle name="Input [yellow] 2 6 5 3 3" xfId="35317" xr:uid="{D7BA3CD0-9B40-4960-9399-2E6FCC43E82F}"/>
    <cellStyle name="Input [yellow] 2 6 5 4" xfId="40693" xr:uid="{B0CA5544-6B33-4862-A33B-CADE28D884FA}"/>
    <cellStyle name="Input [yellow] 2 6 5 5" xfId="23969" xr:uid="{CE747C39-5E83-44C7-97C8-F6FBB1281C31}"/>
    <cellStyle name="Input [yellow] 2 6 6" xfId="7724" xr:uid="{A6B842BF-9059-4BFA-8D38-BAABC360F479}"/>
    <cellStyle name="Input [yellow] 2 6 6 2" xfId="13588" xr:uid="{CFC579C8-B520-4404-85E5-F51D6E4AF948}"/>
    <cellStyle name="Input [yellow] 2 6 6 2 2" xfId="47457" xr:uid="{182CEE41-18CE-4613-A041-9946D61EC3AA}"/>
    <cellStyle name="Input [yellow] 2 6 6 2 3" xfId="30731" xr:uid="{9138DCD7-A689-45DC-97FF-DD8B9AEC45AA}"/>
    <cellStyle name="Input [yellow] 2 6 6 3" xfId="19129" xr:uid="{2A341223-2BB7-4CCB-A91B-655DC30D42E7}"/>
    <cellStyle name="Input [yellow] 2 6 6 3 2" xfId="52990" xr:uid="{652C4821-11AE-444C-B6BD-FFC2C99FDCE7}"/>
    <cellStyle name="Input [yellow] 2 6 6 3 3" xfId="36264" xr:uid="{38AC899B-EA36-4B3C-9271-A92A189B57D8}"/>
    <cellStyle name="Input [yellow] 2 6 6 4" xfId="41640" xr:uid="{6A0FB276-9807-4BD9-AD8E-117CB8741A6D}"/>
    <cellStyle name="Input [yellow] 2 6 6 5" xfId="24916" xr:uid="{69749144-C4E9-4945-9266-4A17C05AB790}"/>
    <cellStyle name="Input [yellow] 2 6 7" xfId="8817" xr:uid="{C8D637B5-B207-4139-AB17-6A8E93DC6F03}"/>
    <cellStyle name="Input [yellow] 2 6 7 2" xfId="42690" xr:uid="{6F625E68-21B9-4F19-87E0-AF466622629B}"/>
    <cellStyle name="Input [yellow] 2 6 7 3" xfId="25966" xr:uid="{A73AD113-E205-41E7-B435-211E628C7F6E}"/>
    <cellStyle name="Input [yellow] 2 6 8" xfId="14368" xr:uid="{D92BE5AE-CF50-40F8-9CBF-34299166AB2F}"/>
    <cellStyle name="Input [yellow] 2 6 8 2" xfId="48229" xr:uid="{A0C641F1-3C13-4831-A53D-97038D4918C6}"/>
    <cellStyle name="Input [yellow] 2 6 8 3" xfId="31503" xr:uid="{D49A6A00-B45F-4530-B9D2-ADA87228C4E6}"/>
    <cellStyle name="Input [yellow] 2 6 9" xfId="36967" xr:uid="{722FBB65-62AC-428E-B700-E332F356E53E}"/>
    <cellStyle name="Input [yellow] 3" xfId="473" xr:uid="{00000000-0005-0000-0000-0000B1020000}"/>
    <cellStyle name="Input [yellow] 3 2" xfId="1547" xr:uid="{00000000-0005-0000-0000-0000B2020000}"/>
    <cellStyle name="Input [yellow] 3 2 2" xfId="6840" xr:uid="{8AC8FF0C-1691-446B-9D8A-C09563F3FC89}"/>
    <cellStyle name="Input [yellow] 3 2 2 2" xfId="12704" xr:uid="{5F5EACE6-A6BF-4A88-A934-DAD64F33514F}"/>
    <cellStyle name="Input [yellow] 3 2 2 2 2" xfId="46573" xr:uid="{B0E82D68-EA96-46B9-848B-BF00BF5E7E54}"/>
    <cellStyle name="Input [yellow] 3 2 2 2 3" xfId="29847" xr:uid="{162DE314-442D-47BF-9FB9-9867889BEFF8}"/>
    <cellStyle name="Input [yellow] 3 2 2 3" xfId="18245" xr:uid="{02F15322-C489-4A2C-A9E8-5380970C431C}"/>
    <cellStyle name="Input [yellow] 3 2 2 3 2" xfId="52106" xr:uid="{D2C87A5A-5168-4FC8-B897-89AF6AADBF50}"/>
    <cellStyle name="Input [yellow] 3 2 2 3 3" xfId="35380" xr:uid="{A7F4AF05-F0F4-4481-A7CD-BB02CFD00EC9}"/>
    <cellStyle name="Input [yellow] 3 2 2 4" xfId="40756" xr:uid="{06646E84-6793-44BD-B818-B46256A7C71D}"/>
    <cellStyle name="Input [yellow] 3 2 2 5" xfId="24032" xr:uid="{0203D052-76C5-41AC-B794-D06A210ADA2B}"/>
    <cellStyle name="Input [yellow] 3 2 3" xfId="36668" xr:uid="{FB80E1DE-440B-49EF-8267-6A791C353C53}"/>
    <cellStyle name="Input [yellow] 3 3" xfId="1548" xr:uid="{00000000-0005-0000-0000-0000B3020000}"/>
    <cellStyle name="Input [yellow] 3 3 2" xfId="6841" xr:uid="{2279EA55-1474-475F-B5D4-0A9DEC432A53}"/>
    <cellStyle name="Input [yellow] 3 3 2 2" xfId="12705" xr:uid="{BBB9F2E8-AFBA-46A6-8905-5E64063FC024}"/>
    <cellStyle name="Input [yellow] 3 3 2 2 2" xfId="46574" xr:uid="{D320D98B-5BC6-46D2-BD59-BA82C6BF27E2}"/>
    <cellStyle name="Input [yellow] 3 3 2 2 3" xfId="29848" xr:uid="{9ECCAFA0-7ABA-4AA5-8339-3255C46A2673}"/>
    <cellStyle name="Input [yellow] 3 3 2 3" xfId="18246" xr:uid="{CDD6C8F4-756B-4353-86C7-D709315786C6}"/>
    <cellStyle name="Input [yellow] 3 3 2 3 2" xfId="52107" xr:uid="{D53B4ADA-818E-443B-A07B-19AB466826C5}"/>
    <cellStyle name="Input [yellow] 3 3 2 3 3" xfId="35381" xr:uid="{6B2206FD-8377-4A3E-8C5D-F1EED12850C4}"/>
    <cellStyle name="Input [yellow] 3 3 2 4" xfId="40757" xr:uid="{64D9794D-F399-431C-ADB0-EC5EC4726C63}"/>
    <cellStyle name="Input [yellow] 3 3 2 5" xfId="24033" xr:uid="{477EC192-224F-43F5-B03E-4C223CE79467}"/>
    <cellStyle name="Input [yellow] 3 3 3" xfId="36669" xr:uid="{7326539E-5B7F-4D1C-B8BC-EC1334860D43}"/>
    <cellStyle name="Input [yellow] 3 4" xfId="2727" xr:uid="{00000000-0005-0000-0000-0000B4020000}"/>
    <cellStyle name="Input [yellow] 3 4 2" xfId="4253" xr:uid="{145154A2-7885-4435-9504-A1E46E22597D}"/>
    <cellStyle name="Input [yellow] 3 4 2 2" xfId="10134" xr:uid="{9CD0A149-1A99-41B7-82E3-12BCB2ADC802}"/>
    <cellStyle name="Input [yellow] 3 4 2 2 2" xfId="44004" xr:uid="{0161C980-7DB1-429D-AF70-DF8949399880}"/>
    <cellStyle name="Input [yellow] 3 4 2 2 3" xfId="27279" xr:uid="{11535CB7-DBF3-43EB-B99B-2E7C8FD919A5}"/>
    <cellStyle name="Input [yellow] 3 4 2 3" xfId="15677" xr:uid="{3BCF9B7A-CCBD-47AC-9DA1-A862BACC8067}"/>
    <cellStyle name="Input [yellow] 3 4 2 3 2" xfId="49538" xr:uid="{E6267BD9-09C4-46BC-8F8B-4F6B541EE119}"/>
    <cellStyle name="Input [yellow] 3 4 2 3 3" xfId="32812" xr:uid="{589EDE11-81C6-43B9-881D-BB7776C87A96}"/>
    <cellStyle name="Input [yellow] 3 4 2 4" xfId="38187" xr:uid="{23B4D293-E197-4E43-A1BE-1E8481C13847}"/>
    <cellStyle name="Input [yellow] 3 4 2 5" xfId="21464" xr:uid="{CB94AF79-1EE4-4747-9355-86E67F1A096F}"/>
    <cellStyle name="Input [yellow] 3 4 3" xfId="5126" xr:uid="{82B28A7F-24EB-48ED-90C8-98233A612970}"/>
    <cellStyle name="Input [yellow] 3 4 3 2" xfId="10992" xr:uid="{B3F3355F-23AD-445C-9056-49AB9DBD81C2}"/>
    <cellStyle name="Input [yellow] 3 4 3 2 2" xfId="44862" xr:uid="{95F2495C-A5CE-4B6E-9104-DCCF78A1C8D3}"/>
    <cellStyle name="Input [yellow] 3 4 3 2 3" xfId="28137" xr:uid="{C813FC71-7398-456D-9668-E30B7503E4A5}"/>
    <cellStyle name="Input [yellow] 3 4 3 3" xfId="16535" xr:uid="{E7F6D0CD-8F3D-4080-A899-0C8DDAF7E368}"/>
    <cellStyle name="Input [yellow] 3 4 3 3 2" xfId="50396" xr:uid="{BE4A28D2-DFD5-4F83-B6F9-A001175224E7}"/>
    <cellStyle name="Input [yellow] 3 4 3 3 3" xfId="33670" xr:uid="{286551C2-06A6-49F5-A4C2-2F89F4AAA9B9}"/>
    <cellStyle name="Input [yellow] 3 4 3 4" xfId="39045" xr:uid="{7C1190E2-938E-4148-984E-68E9ADC1D9E3}"/>
    <cellStyle name="Input [yellow] 3 4 3 5" xfId="22322" xr:uid="{2CA690B8-508D-4468-836A-D55F132757EA}"/>
    <cellStyle name="Input [yellow] 3 4 4" xfId="5874" xr:uid="{334DD19A-DFB2-47A0-8F47-708123BEE97F}"/>
    <cellStyle name="Input [yellow] 3 4 4 2" xfId="11740" xr:uid="{8C6340EB-7A48-4B7A-A94D-822862D2D562}"/>
    <cellStyle name="Input [yellow] 3 4 4 2 2" xfId="45609" xr:uid="{FB03D0D5-2209-4CD2-92C9-6AE64C42F415}"/>
    <cellStyle name="Input [yellow] 3 4 4 2 3" xfId="28884" xr:uid="{A6E0844C-0B3C-4D2D-8B53-3A295AC89EB2}"/>
    <cellStyle name="Input [yellow] 3 4 4 3" xfId="17282" xr:uid="{D4838532-74C4-4A20-BE7D-7B473C1CA982}"/>
    <cellStyle name="Input [yellow] 3 4 4 3 2" xfId="51143" xr:uid="{D78726A9-3884-48AA-9BC9-FD40452889FF}"/>
    <cellStyle name="Input [yellow] 3 4 4 3 3" xfId="34417" xr:uid="{20DC3E4A-01C3-4EA2-8334-D0B6F6AEA2A5}"/>
    <cellStyle name="Input [yellow] 3 4 4 4" xfId="39792" xr:uid="{65803E98-B477-4ADB-BB16-8A99DD391779}"/>
    <cellStyle name="Input [yellow] 3 4 4 5" xfId="23069" xr:uid="{0188685E-6A07-450B-971E-11449FCF10DA}"/>
    <cellStyle name="Input [yellow] 3 4 5" xfId="6643" xr:uid="{A8946B07-4A30-48D7-8466-32AAEA53D7E4}"/>
    <cellStyle name="Input [yellow] 3 4 5 2" xfId="12507" xr:uid="{393ABB87-6CFC-4A68-8931-5DCE1163D87E}"/>
    <cellStyle name="Input [yellow] 3 4 5 2 2" xfId="46376" xr:uid="{6CD4CA7D-00BA-4751-9108-8CBA26C278A5}"/>
    <cellStyle name="Input [yellow] 3 4 5 2 3" xfId="29650" xr:uid="{27437F86-48EB-4C1D-B886-5F446618EF75}"/>
    <cellStyle name="Input [yellow] 3 4 5 3" xfId="18048" xr:uid="{44AE7011-C8AA-448D-9464-4CA5081C252C}"/>
    <cellStyle name="Input [yellow] 3 4 5 3 2" xfId="51909" xr:uid="{CCD80627-80C1-4E53-86D4-61FACAD6C7C1}"/>
    <cellStyle name="Input [yellow] 3 4 5 3 3" xfId="35183" xr:uid="{2B763A57-8641-488E-9ACC-FA93E3A814C8}"/>
    <cellStyle name="Input [yellow] 3 4 5 4" xfId="40559" xr:uid="{E79E0568-3A28-49EE-8B12-25C9E5A35C37}"/>
    <cellStyle name="Input [yellow] 3 4 5 5" xfId="23835" xr:uid="{CA7556D6-F19B-4CB8-88B5-189E624C26AD}"/>
    <cellStyle name="Input [yellow] 3 4 6" xfId="7590" xr:uid="{358AF543-C0CC-45B8-AB76-24E52E90A7BC}"/>
    <cellStyle name="Input [yellow] 3 4 6 2" xfId="13454" xr:uid="{E9EDD756-BCEF-4D92-880F-68586A60CBB4}"/>
    <cellStyle name="Input [yellow] 3 4 6 2 2" xfId="47323" xr:uid="{ACA35175-54EB-4F6B-AA56-03AB6CA51054}"/>
    <cellStyle name="Input [yellow] 3 4 6 2 3" xfId="30597" xr:uid="{9B317AB2-0893-4F5A-962E-65E952CC7A59}"/>
    <cellStyle name="Input [yellow] 3 4 6 3" xfId="18995" xr:uid="{1830B6B3-6B52-42B9-8760-9593A878DD43}"/>
    <cellStyle name="Input [yellow] 3 4 6 3 2" xfId="52856" xr:uid="{34BCF753-5B6C-4EB3-BDBC-0FEA81E142F8}"/>
    <cellStyle name="Input [yellow] 3 4 6 3 3" xfId="36130" xr:uid="{024B3F1D-F697-4A04-BECD-7289B8FF1234}"/>
    <cellStyle name="Input [yellow] 3 4 6 4" xfId="41506" xr:uid="{4EF1BDD6-6308-45C1-91E6-C6579F9F24E4}"/>
    <cellStyle name="Input [yellow] 3 4 6 5" xfId="24782" xr:uid="{931398AE-1833-404B-884E-1BC929EEECE1}"/>
    <cellStyle name="Input [yellow] 3 4 7" xfId="8683" xr:uid="{8A60B9E8-6777-48F2-B136-6E77B1F183C5}"/>
    <cellStyle name="Input [yellow] 3 4 7 2" xfId="42556" xr:uid="{3D2380BD-7DCF-427A-9E7D-1CFBE2A93F6F}"/>
    <cellStyle name="Input [yellow] 3 4 7 3" xfId="25832" xr:uid="{0359B07B-1886-4E84-88C0-207DE62017F7}"/>
    <cellStyle name="Input [yellow] 3 4 8" xfId="14234" xr:uid="{9105C607-A2EC-443C-801D-B9CBFC853E7B}"/>
    <cellStyle name="Input [yellow] 3 4 8 2" xfId="48095" xr:uid="{B70D911D-78F3-4936-BA0D-6F6796740AA9}"/>
    <cellStyle name="Input [yellow] 3 4 8 3" xfId="31369" xr:uid="{14B0EEE9-38F2-40C1-A696-DB03145CD269}"/>
    <cellStyle name="Input [yellow] 3 4 9" xfId="20018" xr:uid="{B6DCA2A5-08BE-4077-90DA-A3C702792E20}"/>
    <cellStyle name="Input [yellow] 3 5" xfId="2950" xr:uid="{00000000-0005-0000-0000-0000B5020000}"/>
    <cellStyle name="Input [yellow] 3 5 10" xfId="20195" xr:uid="{1559D85F-FE08-4253-AD10-1B452359AD86}"/>
    <cellStyle name="Input [yellow] 3 5 2" xfId="4450" xr:uid="{9BBDFE26-D24C-44B8-8D4B-7597732EDE61}"/>
    <cellStyle name="Input [yellow] 3 5 2 2" xfId="10331" xr:uid="{A7492929-36CB-45E5-ACF6-D623B4ECEC55}"/>
    <cellStyle name="Input [yellow] 3 5 2 2 2" xfId="44201" xr:uid="{5F39E6B8-38F5-4FB8-8C19-6593F57829A9}"/>
    <cellStyle name="Input [yellow] 3 5 2 2 3" xfId="27476" xr:uid="{AC800E9E-747B-4D3B-BB40-C898A2201177}"/>
    <cellStyle name="Input [yellow] 3 5 2 3" xfId="15874" xr:uid="{C21A1E93-EC2F-4632-9656-2D77B23CA486}"/>
    <cellStyle name="Input [yellow] 3 5 2 3 2" xfId="49735" xr:uid="{7E7D702B-3360-425B-B806-A0C9FC91D1FA}"/>
    <cellStyle name="Input [yellow] 3 5 2 3 3" xfId="33009" xr:uid="{0D13BA6C-B9E2-4B22-ADBF-D83638D8069A}"/>
    <cellStyle name="Input [yellow] 3 5 2 4" xfId="38384" xr:uid="{94ED99D8-0C2D-408D-A957-042DA31692F9}"/>
    <cellStyle name="Input [yellow] 3 5 2 5" xfId="21661" xr:uid="{19DFB578-960B-49F4-AB38-547CB5CFA11F}"/>
    <cellStyle name="Input [yellow] 3 5 3" xfId="5308" xr:uid="{87C34107-24C8-4D44-B47D-80975DFC10B7}"/>
    <cellStyle name="Input [yellow] 3 5 3 2" xfId="11174" xr:uid="{D9C24F2D-B26C-4AE9-9AEA-2858EA3A468D}"/>
    <cellStyle name="Input [yellow] 3 5 3 2 2" xfId="45043" xr:uid="{6E4127A9-B493-497B-BB04-359AD8CE343A}"/>
    <cellStyle name="Input [yellow] 3 5 3 2 3" xfId="28318" xr:uid="{35B2449F-C3BE-48B1-9653-C576954AB979}"/>
    <cellStyle name="Input [yellow] 3 5 3 3" xfId="16716" xr:uid="{A7CAA8EA-AB39-463D-8632-E7207F14F673}"/>
    <cellStyle name="Input [yellow] 3 5 3 3 2" xfId="50577" xr:uid="{CBFF0AFE-808A-4314-8BCB-0F1DC3C81712}"/>
    <cellStyle name="Input [yellow] 3 5 3 3 3" xfId="33851" xr:uid="{CD2B4B37-CEA9-411F-A117-EA1E914C4802}"/>
    <cellStyle name="Input [yellow] 3 5 3 4" xfId="39226" xr:uid="{5B2FA588-4BDC-47D6-9A1A-034F2633394D}"/>
    <cellStyle name="Input [yellow] 3 5 3 5" xfId="22503" xr:uid="{EE02E48A-FFE4-48E8-B658-C315C10D910D}"/>
    <cellStyle name="Input [yellow] 3 5 4" xfId="6054" xr:uid="{3A7B4C49-FF56-44DB-BB4C-A7D82DC65202}"/>
    <cellStyle name="Input [yellow] 3 5 4 2" xfId="11918" xr:uid="{BD0FD761-6C9C-46B7-AD5C-246E8BC3B880}"/>
    <cellStyle name="Input [yellow] 3 5 4 2 2" xfId="45787" xr:uid="{FF1D2DE5-E379-4FB2-8A01-98D20183EF6F}"/>
    <cellStyle name="Input [yellow] 3 5 4 2 3" xfId="29062" xr:uid="{9135E9C3-CA20-4F6F-95C9-7610CBF65B24}"/>
    <cellStyle name="Input [yellow] 3 5 4 3" xfId="17460" xr:uid="{DBF4DF71-0A2D-4E52-B86A-DE01A76A6496}"/>
    <cellStyle name="Input [yellow] 3 5 4 3 2" xfId="51321" xr:uid="{27D937DA-4843-45BA-9D5D-77F2C34AABD0}"/>
    <cellStyle name="Input [yellow] 3 5 4 3 3" xfId="34595" xr:uid="{10B93924-7ED9-43CC-B437-54BE33742533}"/>
    <cellStyle name="Input [yellow] 3 5 4 4" xfId="39970" xr:uid="{6F9D6700-E0C2-4DDD-9D70-AD8AEAF9C632}"/>
    <cellStyle name="Input [yellow] 3 5 4 5" xfId="23247" xr:uid="{6DB443C9-729E-4994-9641-832DB6C8C108}"/>
    <cellStyle name="Input [yellow] 3 5 5" xfId="6819" xr:uid="{86533037-905F-43B2-889B-538AD1EA5280}"/>
    <cellStyle name="Input [yellow] 3 5 5 2" xfId="12683" xr:uid="{3A7D80F6-063F-4FE0-993E-C56E2ABA0BCB}"/>
    <cellStyle name="Input [yellow] 3 5 5 2 2" xfId="46552" xr:uid="{45CD4DCC-7EB3-4BFF-A28D-7B50D7E1F13E}"/>
    <cellStyle name="Input [yellow] 3 5 5 2 3" xfId="29826" xr:uid="{43C70C9E-46A1-456A-BD7F-A2C863BAD199}"/>
    <cellStyle name="Input [yellow] 3 5 5 3" xfId="18224" xr:uid="{088E8A51-CADE-4EFD-84C5-D4617224925B}"/>
    <cellStyle name="Input [yellow] 3 5 5 3 2" xfId="52085" xr:uid="{C85A7FDF-AC5D-498B-A0DA-727C2B9519A5}"/>
    <cellStyle name="Input [yellow] 3 5 5 3 3" xfId="35359" xr:uid="{8DBDBE96-5805-4CF9-8D74-EC4C2750C63B}"/>
    <cellStyle name="Input [yellow] 3 5 5 4" xfId="40735" xr:uid="{2653CC41-87D3-4B07-AD0D-5DB93B76BDCD}"/>
    <cellStyle name="Input [yellow] 3 5 5 5" xfId="24011" xr:uid="{D26670D4-A79E-4A4E-89D0-14A8BC889CEF}"/>
    <cellStyle name="Input [yellow] 3 5 6" xfId="7766" xr:uid="{385CA501-5375-4FE2-8023-78774C34012C}"/>
    <cellStyle name="Input [yellow] 3 5 6 2" xfId="13630" xr:uid="{9018C6D9-306F-4DBA-8C42-6C3072F11118}"/>
    <cellStyle name="Input [yellow] 3 5 6 2 2" xfId="47499" xr:uid="{0035254A-B7D8-4CB0-B21F-B2C5652BE7FE}"/>
    <cellStyle name="Input [yellow] 3 5 6 2 3" xfId="30773" xr:uid="{E10337F2-76DE-464F-87FD-8AF73A73C3C2}"/>
    <cellStyle name="Input [yellow] 3 5 6 3" xfId="19171" xr:uid="{7A57AB7E-811B-4EE9-8D5B-296A6B90AF48}"/>
    <cellStyle name="Input [yellow] 3 5 6 3 2" xfId="53032" xr:uid="{AF9A6A71-D0AF-48E2-8D1D-475E9DF3FB65}"/>
    <cellStyle name="Input [yellow] 3 5 6 3 3" xfId="36306" xr:uid="{1AD6E371-E52B-4E31-AAA7-C0F8E8C190B4}"/>
    <cellStyle name="Input [yellow] 3 5 6 4" xfId="41682" xr:uid="{123401C3-2387-4A95-A0A0-CF9B6C8934C5}"/>
    <cellStyle name="Input [yellow] 3 5 6 5" xfId="24958" xr:uid="{38FF7E28-0315-4469-85E8-DD87904D5CEB}"/>
    <cellStyle name="Input [yellow] 3 5 7" xfId="8859" xr:uid="{C6029A07-0DA2-4998-8ED0-EDFA2B155FD0}"/>
    <cellStyle name="Input [yellow] 3 5 7 2" xfId="42732" xr:uid="{A0AF4366-CDCF-4921-B146-F3A7277951A3}"/>
    <cellStyle name="Input [yellow] 3 5 7 3" xfId="26008" xr:uid="{858C04FE-7463-4740-847A-7F70C21F8AD4}"/>
    <cellStyle name="Input [yellow] 3 5 8" xfId="14410" xr:uid="{A73CA8A1-6AD7-40B1-9CB9-7947400F5C3A}"/>
    <cellStyle name="Input [yellow] 3 5 8 2" xfId="48271" xr:uid="{7CA3AA88-C0A0-4FE1-91EC-11FA62935C86}"/>
    <cellStyle name="Input [yellow] 3 5 8 3" xfId="31545" xr:uid="{4AF2E2C8-A356-4306-86AE-9601620FE74D}"/>
    <cellStyle name="Input [yellow] 3 5 9" xfId="36981" xr:uid="{90224800-69B5-4E11-807E-1B6B66377672}"/>
    <cellStyle name="Input [yellow] 4" xfId="1549" xr:uid="{00000000-0005-0000-0000-0000B6020000}"/>
    <cellStyle name="Input [yellow] 4 2" xfId="6842" xr:uid="{2C3DD19D-86F9-4191-BF8A-4FBFE95B850F}"/>
    <cellStyle name="Input [yellow] 4 2 2" xfId="12706" xr:uid="{A033323D-08CC-46C6-9A14-84F1DEEED7DB}"/>
    <cellStyle name="Input [yellow] 4 2 2 2" xfId="46575" xr:uid="{081BE400-9B86-4191-9FC3-17E66E320559}"/>
    <cellStyle name="Input [yellow] 4 2 2 3" xfId="29849" xr:uid="{671EA71F-A1FE-4240-BBAA-ABFE6FBF55DE}"/>
    <cellStyle name="Input [yellow] 4 2 3" xfId="18247" xr:uid="{FE68CDD0-841C-4043-8024-1B3412A342F5}"/>
    <cellStyle name="Input [yellow] 4 2 3 2" xfId="52108" xr:uid="{864204F6-CB4D-4ED1-82BD-01A150BC6DE8}"/>
    <cellStyle name="Input [yellow] 4 2 3 3" xfId="35382" xr:uid="{BDC3BABC-5051-43AC-9449-9F2D3ED44373}"/>
    <cellStyle name="Input [yellow] 4 2 4" xfId="40758" xr:uid="{5850F809-0ED5-4848-8E3D-15CA43B94999}"/>
    <cellStyle name="Input [yellow] 4 2 5" xfId="24034" xr:uid="{68F5F5A9-7E74-4313-B95A-EEEA308A2DEA}"/>
    <cellStyle name="Input [yellow] 4 3" xfId="36670" xr:uid="{85D97F50-963A-48E2-8D15-08CCFCD246F0}"/>
    <cellStyle name="Input [yellow] 5" xfId="1550" xr:uid="{00000000-0005-0000-0000-0000B7020000}"/>
    <cellStyle name="Input [yellow] 5 2" xfId="6843" xr:uid="{DE0ACAB3-CA79-4907-B90D-E5BEC78E38CB}"/>
    <cellStyle name="Input [yellow] 5 2 2" xfId="12707" xr:uid="{056C16AD-5D94-4EDD-B7A8-E35ACD6175C9}"/>
    <cellStyle name="Input [yellow] 5 2 2 2" xfId="46576" xr:uid="{B1C0FC5E-B7DD-47FB-BB4B-B289E9E25113}"/>
    <cellStyle name="Input [yellow] 5 2 2 3" xfId="29850" xr:uid="{D9B2DD3C-98C1-41C1-AB90-621E3D4DE206}"/>
    <cellStyle name="Input [yellow] 5 2 3" xfId="18248" xr:uid="{1904C5AF-D8F5-460E-81A2-906291A87C75}"/>
    <cellStyle name="Input [yellow] 5 2 3 2" xfId="52109" xr:uid="{E0909AF9-94B3-4F05-A3A1-621A378688EF}"/>
    <cellStyle name="Input [yellow] 5 2 3 3" xfId="35383" xr:uid="{A90EFF89-4553-4083-8A9D-371250832403}"/>
    <cellStyle name="Input [yellow] 5 2 4" xfId="40759" xr:uid="{CF29D484-2FDC-429F-9D4F-7F4603A80A91}"/>
    <cellStyle name="Input [yellow] 5 2 5" xfId="24035" xr:uid="{CB7A3DB6-7E2C-4441-A753-44AB97DF5081}"/>
    <cellStyle name="Input [yellow] 5 3" xfId="36671" xr:uid="{F2673B94-56B3-44C5-B60E-27A3223EC070}"/>
    <cellStyle name="Input [yellow] 6" xfId="2613" xr:uid="{00000000-0005-0000-0000-0000B8020000}"/>
    <cellStyle name="Input [yellow] 6 2" xfId="4147" xr:uid="{A44B6CE8-55BE-4159-B901-0AC212E8251A}"/>
    <cellStyle name="Input [yellow] 6 2 2" xfId="10028" xr:uid="{F1B0E085-7AEC-425B-B523-92CCF167D866}"/>
    <cellStyle name="Input [yellow] 6 2 2 2" xfId="43899" xr:uid="{1B07B3B5-6048-4044-9671-BA1B0C885BE3}"/>
    <cellStyle name="Input [yellow] 6 2 2 3" xfId="27173" xr:uid="{5C7392AD-9593-4B47-8960-FBC0EF8A7ABE}"/>
    <cellStyle name="Input [yellow] 6 2 3" xfId="15572" xr:uid="{C141D691-B509-45EB-97CB-0081D75CA86D}"/>
    <cellStyle name="Input [yellow] 6 2 3 2" xfId="49433" xr:uid="{AAE3DFF1-D016-4C6F-B614-F689F30A90A3}"/>
    <cellStyle name="Input [yellow] 6 2 3 3" xfId="32707" xr:uid="{0A24B544-C73C-4FC0-BB7C-4722095C280E}"/>
    <cellStyle name="Input [yellow] 6 2 4" xfId="38082" xr:uid="{26402B47-527E-4FEE-9538-9E57B77ACB5F}"/>
    <cellStyle name="Input [yellow] 6 2 5" xfId="21358" xr:uid="{D8A5BB59-2F6D-456B-9067-6B075F840097}"/>
    <cellStyle name="Input [yellow] 6 3" xfId="5023" xr:uid="{61AB7739-8F77-4A1C-A30D-BB1A42DC589F}"/>
    <cellStyle name="Input [yellow] 6 3 2" xfId="10889" xr:uid="{9E9BDF56-9981-46F8-BC37-A62B6B7F23D6}"/>
    <cellStyle name="Input [yellow] 6 3 2 2" xfId="44759" xr:uid="{4B020C6D-E184-4F80-89F6-27024D0AE558}"/>
    <cellStyle name="Input [yellow] 6 3 2 3" xfId="28034" xr:uid="{80A86C2A-BF6C-4872-8D4E-59C77E7BAD8F}"/>
    <cellStyle name="Input [yellow] 6 3 3" xfId="16432" xr:uid="{50E26F68-7289-4536-84C1-04B4902F1FD7}"/>
    <cellStyle name="Input [yellow] 6 3 3 2" xfId="50293" xr:uid="{D372DC2A-5EEC-4164-84EE-F41BE30D4174}"/>
    <cellStyle name="Input [yellow] 6 3 3 3" xfId="33567" xr:uid="{777B4756-43A4-47B6-B503-3D6D87EEB9DD}"/>
    <cellStyle name="Input [yellow] 6 3 4" xfId="38942" xr:uid="{704E3F7F-1828-46C6-BA31-D881A2353283}"/>
    <cellStyle name="Input [yellow] 6 3 5" xfId="22219" xr:uid="{31557D26-10B1-42C2-B7EF-184B73A4379F}"/>
    <cellStyle name="Input [yellow] 6 4" xfId="5772" xr:uid="{0D34FBF6-1E8D-482F-9E2D-D6259D56CDEC}"/>
    <cellStyle name="Input [yellow] 6 4 2" xfId="11638" xr:uid="{FCEA594A-CEE7-407F-B102-E06B9DCA5805}"/>
    <cellStyle name="Input [yellow] 6 4 2 2" xfId="45507" xr:uid="{8FCA1A2E-4FB1-4E65-B8DE-034026D910E3}"/>
    <cellStyle name="Input [yellow] 6 4 2 3" xfId="28782" xr:uid="{547BAE1F-243F-44FC-A6B1-3BC3B8ED751C}"/>
    <cellStyle name="Input [yellow] 6 4 3" xfId="17180" xr:uid="{744DA7AF-ECE1-4E1F-BC6E-2C552F416E45}"/>
    <cellStyle name="Input [yellow] 6 4 3 2" xfId="51041" xr:uid="{58A04D36-5B7C-4CA9-84C1-A32118FD9E12}"/>
    <cellStyle name="Input [yellow] 6 4 3 3" xfId="34315" xr:uid="{F91808D4-1AAB-4E6A-A01B-7464C5A48778}"/>
    <cellStyle name="Input [yellow] 6 4 4" xfId="39690" xr:uid="{388AD7A3-18C7-42B6-AFB5-5B4C6E6E3E98}"/>
    <cellStyle name="Input [yellow] 6 4 5" xfId="22967" xr:uid="{CD03571F-F532-43DC-B954-F312FCB9FB86}"/>
    <cellStyle name="Input [yellow] 6 5" xfId="6541" xr:uid="{033AF87C-A243-4853-BA07-662E0729E470}"/>
    <cellStyle name="Input [yellow] 6 5 2" xfId="12405" xr:uid="{D0C98A4D-E899-4C39-9C08-DB621ED30D6B}"/>
    <cellStyle name="Input [yellow] 6 5 2 2" xfId="46274" xr:uid="{5FF9B729-22A7-41D6-BC50-70DF77AFAD02}"/>
    <cellStyle name="Input [yellow] 6 5 2 3" xfId="29548" xr:uid="{41173A3A-A8E8-472A-A943-8AB17273EC34}"/>
    <cellStyle name="Input [yellow] 6 5 3" xfId="17946" xr:uid="{D6FA2DDC-7633-4F8D-96AB-17558FA46BD0}"/>
    <cellStyle name="Input [yellow] 6 5 3 2" xfId="51807" xr:uid="{8DC8F0DC-1FF1-4E0D-942F-3F233626C563}"/>
    <cellStyle name="Input [yellow] 6 5 3 3" xfId="35081" xr:uid="{D7DA446A-7923-4037-8203-C917C805D1E6}"/>
    <cellStyle name="Input [yellow] 6 5 4" xfId="40457" xr:uid="{48BEBF16-2E4E-4914-A800-72016CF32F84}"/>
    <cellStyle name="Input [yellow] 6 5 5" xfId="23733" xr:uid="{FB94597B-14EE-4CB9-9E09-7077E58D7FC1}"/>
    <cellStyle name="Input [yellow] 6 6" xfId="7488" xr:uid="{7324A685-3287-4DA6-8681-CF66D6B877BE}"/>
    <cellStyle name="Input [yellow] 6 6 2" xfId="13352" xr:uid="{92D70E86-0D03-4BF1-894E-911095A5F3F2}"/>
    <cellStyle name="Input [yellow] 6 6 2 2" xfId="47221" xr:uid="{063D785D-0EA2-43D8-BED1-D48BB08D7027}"/>
    <cellStyle name="Input [yellow] 6 6 2 3" xfId="30495" xr:uid="{0B33F165-79B6-49D7-842D-37CFEEE64174}"/>
    <cellStyle name="Input [yellow] 6 6 3" xfId="18893" xr:uid="{F58CD1DE-1F84-4C72-A901-F6EA6B06211D}"/>
    <cellStyle name="Input [yellow] 6 6 3 2" xfId="52754" xr:uid="{2E70DE33-8E41-4608-8CCB-D22FC42D7DFD}"/>
    <cellStyle name="Input [yellow] 6 6 3 3" xfId="36028" xr:uid="{469D650A-000A-4E83-8B4E-EDA1614DE8FB}"/>
    <cellStyle name="Input [yellow] 6 6 4" xfId="41404" xr:uid="{C9043141-E0DD-4E46-BCE1-EC0D93D13DE0}"/>
    <cellStyle name="Input [yellow] 6 6 5" xfId="24680" xr:uid="{D84BF1A1-FF68-440C-A581-C75C45241BC7}"/>
    <cellStyle name="Input [yellow] 6 7" xfId="8580" xr:uid="{C00B4D1C-387C-47CA-95D2-0EF4B1087654}"/>
    <cellStyle name="Input [yellow] 6 7 2" xfId="42454" xr:uid="{191629C7-9D32-4236-829C-82BEC9C67C3F}"/>
    <cellStyle name="Input [yellow] 6 7 3" xfId="25729" xr:uid="{4705CF29-E3E3-4CDF-A377-9D82C0F7C5B4}"/>
    <cellStyle name="Input [yellow] 6 8" xfId="14132" xr:uid="{233AFA1F-C52F-47BF-944D-47C320FC7B2C}"/>
    <cellStyle name="Input [yellow] 6 8 2" xfId="47993" xr:uid="{2D673507-54C7-4E6D-BB10-7D933E2B7466}"/>
    <cellStyle name="Input [yellow] 6 8 3" xfId="31267" xr:uid="{E856C50A-FCFD-4F49-9FA0-98F7A1118451}"/>
    <cellStyle name="Input [yellow] 6 9" xfId="19916" xr:uid="{03F840AB-7238-4A94-A09B-2BA2C4AA2353}"/>
    <cellStyle name="Input [yellow] 7" xfId="2878" xr:uid="{00000000-0005-0000-0000-0000B9020000}"/>
    <cellStyle name="Input [yellow] 7 10" xfId="20152" xr:uid="{24FD9789-B53A-4ACC-800A-F95D47F17D9A}"/>
    <cellStyle name="Input [yellow] 7 2" xfId="4391" xr:uid="{55DDE753-F096-40E4-9160-6D6C058DBB15}"/>
    <cellStyle name="Input [yellow] 7 2 2" xfId="10272" xr:uid="{FB8A3E64-7381-472B-9D57-695FBCE23B46}"/>
    <cellStyle name="Input [yellow] 7 2 2 2" xfId="44142" xr:uid="{3B0FC984-85F4-4724-B0B1-37C54AC3608C}"/>
    <cellStyle name="Input [yellow] 7 2 2 3" xfId="27417" xr:uid="{06DF30A4-752A-48B7-85AF-6532BEB26480}"/>
    <cellStyle name="Input [yellow] 7 2 3" xfId="15815" xr:uid="{F0081B06-10EE-419A-991B-61C381342E3D}"/>
    <cellStyle name="Input [yellow] 7 2 3 2" xfId="49676" xr:uid="{CC813CE0-7771-4CD9-B3C6-E5D2A8DD7F50}"/>
    <cellStyle name="Input [yellow] 7 2 3 3" xfId="32950" xr:uid="{F78ECEA9-3AE1-47A1-885C-86F22978192E}"/>
    <cellStyle name="Input [yellow] 7 2 4" xfId="38325" xr:uid="{79DE9F8E-6014-4498-86D4-BB07CC65B210}"/>
    <cellStyle name="Input [yellow] 7 2 5" xfId="21602" xr:uid="{50D64231-D000-48D9-B231-119B09C47309}"/>
    <cellStyle name="Input [yellow] 7 3" xfId="5264" xr:uid="{FE1E0FE1-7CA8-4311-85A9-EB655A556F12}"/>
    <cellStyle name="Input [yellow] 7 3 2" xfId="11130" xr:uid="{A0F0C8EA-17E0-4CD8-AAD9-642548128304}"/>
    <cellStyle name="Input [yellow] 7 3 2 2" xfId="45000" xr:uid="{D741B822-7BD1-43A7-B9E7-4B83427FB6B8}"/>
    <cellStyle name="Input [yellow] 7 3 2 3" xfId="28275" xr:uid="{647C4731-17D1-4D33-B3CB-F8316ACBFF61}"/>
    <cellStyle name="Input [yellow] 7 3 3" xfId="16673" xr:uid="{946EE407-0C59-40D0-AA96-C1C9947B01B5}"/>
    <cellStyle name="Input [yellow] 7 3 3 2" xfId="50534" xr:uid="{A537273E-EDE0-4B33-BC49-EDA33BB23970}"/>
    <cellStyle name="Input [yellow] 7 3 3 3" xfId="33808" xr:uid="{93133693-3647-4404-923D-3A8FBA3F380A}"/>
    <cellStyle name="Input [yellow] 7 3 4" xfId="39183" xr:uid="{44BF45CE-A750-4AA9-9970-C2D5B2608BFB}"/>
    <cellStyle name="Input [yellow] 7 3 5" xfId="22460" xr:uid="{D395C20D-AF23-44B1-BA41-E07E99D9D347}"/>
    <cellStyle name="Input [yellow] 7 4" xfId="6009" xr:uid="{428A4BB6-9ECB-481A-8EA8-B853C90AA59D}"/>
    <cellStyle name="Input [yellow] 7 4 2" xfId="11875" xr:uid="{90EFC888-C569-4AC7-9FAD-ACC85E258C45}"/>
    <cellStyle name="Input [yellow] 7 4 2 2" xfId="45744" xr:uid="{CA7F7C91-8546-4B4B-A490-3B953EA2C722}"/>
    <cellStyle name="Input [yellow] 7 4 2 3" xfId="29019" xr:uid="{D8EB4E1D-0C89-452C-8CF5-FBE60F957F7C}"/>
    <cellStyle name="Input [yellow] 7 4 3" xfId="17417" xr:uid="{98CA6015-F1E2-48BE-B6BA-D6436786D335}"/>
    <cellStyle name="Input [yellow] 7 4 3 2" xfId="51278" xr:uid="{E56E80F6-E63D-4B80-8F11-B49DD1DF3669}"/>
    <cellStyle name="Input [yellow] 7 4 3 3" xfId="34552" xr:uid="{537AA7CF-B36D-48FA-B753-32595F985DD5}"/>
    <cellStyle name="Input [yellow] 7 4 4" xfId="39927" xr:uid="{87106906-28D5-429D-BC77-7931210ABE20}"/>
    <cellStyle name="Input [yellow] 7 4 5" xfId="23204" xr:uid="{B30E6AE6-4C8E-462E-85E0-BD68144C5E95}"/>
    <cellStyle name="Input [yellow] 7 5" xfId="6776" xr:uid="{57C064DB-BDD2-4B42-B882-1D049E11AC88}"/>
    <cellStyle name="Input [yellow] 7 5 2" xfId="12640" xr:uid="{10098F29-4932-4256-B2D2-42CEF56688E2}"/>
    <cellStyle name="Input [yellow] 7 5 2 2" xfId="46509" xr:uid="{72435094-D747-4CD3-953E-684018875447}"/>
    <cellStyle name="Input [yellow] 7 5 2 3" xfId="29783" xr:uid="{F64CC184-F6F1-4830-9C45-82321F54D56E}"/>
    <cellStyle name="Input [yellow] 7 5 3" xfId="18181" xr:uid="{E18D9B97-8D4E-490D-9D31-6454E131A4E2}"/>
    <cellStyle name="Input [yellow] 7 5 3 2" xfId="52042" xr:uid="{4D81FA55-BBBF-4B57-BC23-E8D51475E01E}"/>
    <cellStyle name="Input [yellow] 7 5 3 3" xfId="35316" xr:uid="{89D0ECB1-6092-4ADE-A31A-A790C6F26AB2}"/>
    <cellStyle name="Input [yellow] 7 5 4" xfId="40692" xr:uid="{7D11383E-8D53-4BD1-B544-7572E794F98A}"/>
    <cellStyle name="Input [yellow] 7 5 5" xfId="23968" xr:uid="{ABA653C8-DA07-46E0-8412-399509C7062D}"/>
    <cellStyle name="Input [yellow] 7 6" xfId="7723" xr:uid="{8F951E8B-4F99-4212-973F-8BBD62EA3D1D}"/>
    <cellStyle name="Input [yellow] 7 6 2" xfId="13587" xr:uid="{FD636668-8BA9-40F5-9049-4E72F4DF1960}"/>
    <cellStyle name="Input [yellow] 7 6 2 2" xfId="47456" xr:uid="{D3279E75-4313-41AD-BF2E-16AE317829A4}"/>
    <cellStyle name="Input [yellow] 7 6 2 3" xfId="30730" xr:uid="{2B8A023D-7551-4584-A3D2-1BF3DFF89ABF}"/>
    <cellStyle name="Input [yellow] 7 6 3" xfId="19128" xr:uid="{15F319B8-0D36-4ADC-B746-408498D49CA0}"/>
    <cellStyle name="Input [yellow] 7 6 3 2" xfId="52989" xr:uid="{981874B9-77AD-4519-A2D0-740D8CFC4F9F}"/>
    <cellStyle name="Input [yellow] 7 6 3 3" xfId="36263" xr:uid="{C17349EC-E70E-4F1A-9192-9F05BE723625}"/>
    <cellStyle name="Input [yellow] 7 6 4" xfId="41639" xr:uid="{BCC88D9B-4942-4332-A38A-6CF39C36AC13}"/>
    <cellStyle name="Input [yellow] 7 6 5" xfId="24915" xr:uid="{12AB82D5-1348-4F00-8495-2DCACE8A2630}"/>
    <cellStyle name="Input [yellow] 7 7" xfId="8816" xr:uid="{AFBB9235-84C2-4E29-9D8D-8C5DFED56083}"/>
    <cellStyle name="Input [yellow] 7 7 2" xfId="42689" xr:uid="{F1FA0107-0E57-467B-A28F-94F611929385}"/>
    <cellStyle name="Input [yellow] 7 7 3" xfId="25965" xr:uid="{2E513845-5FB1-4C7A-8A41-56F1299CA120}"/>
    <cellStyle name="Input [yellow] 7 8" xfId="14367" xr:uid="{4723DD0A-84FC-4D25-BBBF-061FA88FE396}"/>
    <cellStyle name="Input [yellow] 7 8 2" xfId="48228" xr:uid="{B9FC89F3-828C-425F-BBE0-75293BDFC737}"/>
    <cellStyle name="Input [yellow] 7 8 3" xfId="31502" xr:uid="{0E884630-D09F-4BAB-9F73-6EA6B74D6C8D}"/>
    <cellStyle name="Input [yellow] 7 9" xfId="36966" xr:uid="{39C78CD8-8DAD-462A-B696-4B9F602EEB27}"/>
    <cellStyle name="Input 10" xfId="474" xr:uid="{00000000-0005-0000-0000-0000BA020000}"/>
    <cellStyle name="Input 10 2" xfId="1551" xr:uid="{00000000-0005-0000-0000-0000BB020000}"/>
    <cellStyle name="Input 10 2 10" xfId="19278" xr:uid="{04E5232F-B21E-4E81-A24F-902D892AC9D1}"/>
    <cellStyle name="Input 10 2 2" xfId="3471" xr:uid="{2CBC9D5B-A638-4897-883C-33B47D8DC4F5}"/>
    <cellStyle name="Input 10 2 2 2" xfId="9352" xr:uid="{080286FD-283C-4F07-BA52-DCA2F3BA0E58}"/>
    <cellStyle name="Input 10 2 2 2 2" xfId="43224" xr:uid="{32BD8F03-1EF6-409E-801C-62E7F365A7E5}"/>
    <cellStyle name="Input 10 2 2 2 3" xfId="26498" xr:uid="{9A650D0B-119F-4B71-9F66-A3E77DE6DC11}"/>
    <cellStyle name="Input 10 2 2 3" xfId="14898" xr:uid="{701DEEBD-BF4D-4088-BF6E-6C15CA1EE9BE}"/>
    <cellStyle name="Input 10 2 2 3 2" xfId="48759" xr:uid="{85943AFD-9F18-4952-AB3A-110EA3668484}"/>
    <cellStyle name="Input 10 2 2 3 3" xfId="32033" xr:uid="{15140548-164C-4E51-9379-7A4F9BB8B59D}"/>
    <cellStyle name="Input 10 2 2 4" xfId="37491" xr:uid="{A5F1E3EE-5093-4B02-915D-0A0A534129C1}"/>
    <cellStyle name="Input 10 2 2 5" xfId="20683" xr:uid="{A0BEEC01-2459-46CB-8D91-2B0538BA3285}"/>
    <cellStyle name="Input 10 2 3" xfId="3437" xr:uid="{0F409F94-9C2B-4EC0-9397-05E68FEBC390}"/>
    <cellStyle name="Input 10 2 3 2" xfId="9318" xr:uid="{D9D57D46-DECA-46BA-A186-FE2B2EB5BFC9}"/>
    <cellStyle name="Input 10 2 3 2 2" xfId="43190" xr:uid="{D6BA3E3C-2670-4D1E-AD6B-78AF2F4BDA50}"/>
    <cellStyle name="Input 10 2 3 2 3" xfId="26464" xr:uid="{D75B9147-0F49-4FCF-829D-894650A36A6B}"/>
    <cellStyle name="Input 10 2 3 3" xfId="14864" xr:uid="{BB73AD24-F2EE-46BD-A2BF-78E01C5510F3}"/>
    <cellStyle name="Input 10 2 3 3 2" xfId="48725" xr:uid="{1BD0B946-5247-42C2-9C17-55617C404FEB}"/>
    <cellStyle name="Input 10 2 3 3 3" xfId="31999" xr:uid="{18223A08-5349-4AF5-B7EC-481E7723D421}"/>
    <cellStyle name="Input 10 2 3 4" xfId="37457" xr:uid="{6E120AA0-C519-46A4-A78E-06A08831C2FF}"/>
    <cellStyle name="Input 10 2 3 5" xfId="20649" xr:uid="{5D0E56C5-DB71-41EE-A847-0FDE8CF0721C}"/>
    <cellStyle name="Input 10 2 4" xfId="3411" xr:uid="{EFE888A6-C467-4C6B-A13B-C690F16B3388}"/>
    <cellStyle name="Input 10 2 4 2" xfId="9293" xr:uid="{FE90AA29-3B59-41FE-96DB-02B9F0EA036A}"/>
    <cellStyle name="Input 10 2 4 2 2" xfId="43165" xr:uid="{89BD8984-A30D-4618-AA52-01A35011C814}"/>
    <cellStyle name="Input 10 2 4 2 3" xfId="26440" xr:uid="{A1ED87BA-6D34-4763-93DD-2E60C6568C15}"/>
    <cellStyle name="Input 10 2 4 3" xfId="14840" xr:uid="{1F551A93-27B3-4CC8-BFCF-13EF7AB02712}"/>
    <cellStyle name="Input 10 2 4 3 2" xfId="48701" xr:uid="{249EAF7C-6591-4C20-9259-28250DB29580}"/>
    <cellStyle name="Input 10 2 4 3 3" xfId="31975" xr:uid="{6AD39E08-82BD-4D5B-BB04-7BE3E043EABC}"/>
    <cellStyle name="Input 10 2 4 4" xfId="37432" xr:uid="{A73F22AC-B61E-4834-930B-E6F941A1F0D7}"/>
    <cellStyle name="Input 10 2 4 5" xfId="20625" xr:uid="{BECA1EA9-2BE4-4DD3-8117-496D3DABEF15}"/>
    <cellStyle name="Input 10 2 5" xfId="3101" xr:uid="{A90F1407-927B-4253-92D5-B8604F5E23F0}"/>
    <cellStyle name="Input 10 2 5 2" xfId="8983" xr:uid="{D2F05D94-7E6E-496F-9BD2-DA5E42DF3E27}"/>
    <cellStyle name="Input 10 2 5 2 2" xfId="42856" xr:uid="{1FA1D020-9F88-4D59-8331-B8C7F6E8F106}"/>
    <cellStyle name="Input 10 2 5 2 3" xfId="26132" xr:uid="{351811E5-8A69-48D8-A32C-5CADF56AC626}"/>
    <cellStyle name="Input 10 2 5 3" xfId="14533" xr:uid="{4EDE700C-F238-4570-9832-919FDFF2477D}"/>
    <cellStyle name="Input 10 2 5 3 2" xfId="48394" xr:uid="{62DA5D45-0792-45AB-B029-3A352593924F}"/>
    <cellStyle name="Input 10 2 5 3 3" xfId="31668" xr:uid="{55B1360D-9B3E-4DFD-847E-72528891009B}"/>
    <cellStyle name="Input 10 2 5 4" xfId="37123" xr:uid="{CE5E8C2D-F271-491D-BBB5-DFF93E94D4CF}"/>
    <cellStyle name="Input 10 2 5 5" xfId="20318" xr:uid="{2E58E244-189A-4003-8B8E-FD3EDAC24DE0}"/>
    <cellStyle name="Input 10 2 6" xfId="6844" xr:uid="{4A2EDEFA-197B-4E80-980C-9946F9FF810C}"/>
    <cellStyle name="Input 10 2 6 2" xfId="12708" xr:uid="{E87DEC8A-FBC4-4533-A3DD-DA0CB1C9C86C}"/>
    <cellStyle name="Input 10 2 6 2 2" xfId="46577" xr:uid="{53D620E4-4077-4311-97C1-77E32C13F84B}"/>
    <cellStyle name="Input 10 2 6 2 3" xfId="29851" xr:uid="{160E08BA-2E61-4F75-BECC-66F82ED29DCB}"/>
    <cellStyle name="Input 10 2 6 3" xfId="18249" xr:uid="{CFED4708-BBD0-4581-8F6A-382AB5E8BD2E}"/>
    <cellStyle name="Input 10 2 6 3 2" xfId="52110" xr:uid="{E3B9F867-B782-41EF-889D-71D49240D9C5}"/>
    <cellStyle name="Input 10 2 6 3 3" xfId="35384" xr:uid="{108610F9-13A7-431B-96F3-C601B66D62A4}"/>
    <cellStyle name="Input 10 2 6 4" xfId="40760" xr:uid="{36165431-67FB-459B-9D5D-E1C0F284B8C0}"/>
    <cellStyle name="Input 10 2 6 5" xfId="24036" xr:uid="{BC037CD5-5B9C-4CA3-8398-9447CC58432C}"/>
    <cellStyle name="Input 10 2 7" xfId="7938" xr:uid="{490C67ED-7826-43E4-B92C-D6F2D2C04AB2}"/>
    <cellStyle name="Input 10 2 7 2" xfId="41813" xr:uid="{F2086C91-9259-4DBA-8896-5473B2F8A4C8}"/>
    <cellStyle name="Input 10 2 7 3" xfId="25088" xr:uid="{A5408BE0-F7CF-4B6E-A52F-1B0C1D08AAB1}"/>
    <cellStyle name="Input 10 2 8" xfId="7914" xr:uid="{6F4E584E-4E99-4847-8B5E-FC774D8C76E1}"/>
    <cellStyle name="Input 10 2 8 2" xfId="41789" xr:uid="{8D21F4D1-63EB-421D-A275-C10BDAE66820}"/>
    <cellStyle name="Input 10 2 8 3" xfId="25065" xr:uid="{FFA6802F-CACE-4617-8C27-13B7A94B7984}"/>
    <cellStyle name="Input 10 2 9" xfId="36672" xr:uid="{B6F14BAD-13F8-4050-B691-2E41C13D8E5B}"/>
    <cellStyle name="Input 10 3" xfId="1552" xr:uid="{00000000-0005-0000-0000-0000BC020000}"/>
    <cellStyle name="Input 10 3 10" xfId="19279" xr:uid="{070BEF38-B6B5-4B30-ACB3-00D7912B13FB}"/>
    <cellStyle name="Input 10 3 2" xfId="3472" xr:uid="{8F4E3330-E375-4962-8785-CC6D66A65CBB}"/>
    <cellStyle name="Input 10 3 2 2" xfId="9353" xr:uid="{1278BD6C-E86F-4D94-A3B8-9CFADD2392DA}"/>
    <cellStyle name="Input 10 3 2 2 2" xfId="43225" xr:uid="{8AB8B411-AF4F-421A-A956-D781754AC79E}"/>
    <cellStyle name="Input 10 3 2 2 3" xfId="26499" xr:uid="{12FD6F07-3BF2-4D32-9E1A-5A3418A8CD4A}"/>
    <cellStyle name="Input 10 3 2 3" xfId="14899" xr:uid="{25B7B0EE-68F5-4A17-8CEB-4DB32CC9C3EC}"/>
    <cellStyle name="Input 10 3 2 3 2" xfId="48760" xr:uid="{8CED8BB1-222A-4C33-AB51-4BFA1399B0AC}"/>
    <cellStyle name="Input 10 3 2 3 3" xfId="32034" xr:uid="{41446E26-FE63-4FB8-A394-910161AC45B0}"/>
    <cellStyle name="Input 10 3 2 4" xfId="37492" xr:uid="{89E0749F-FF47-41D1-A3FC-89A0B543D451}"/>
    <cellStyle name="Input 10 3 2 5" xfId="20684" xr:uid="{EC75BF1F-338E-42AD-90DA-E290B80FE597}"/>
    <cellStyle name="Input 10 3 3" xfId="3436" xr:uid="{8104A49B-DC23-44DC-9EE0-197FA02D4038}"/>
    <cellStyle name="Input 10 3 3 2" xfId="9317" xr:uid="{2918CA2D-A047-4F48-8C74-1B9A34372AC1}"/>
    <cellStyle name="Input 10 3 3 2 2" xfId="43189" xr:uid="{9EA8C149-7762-40A5-9796-95D8BC5C9623}"/>
    <cellStyle name="Input 10 3 3 2 3" xfId="26463" xr:uid="{62D8EE9D-DEA3-4D97-A150-698F70E37AEB}"/>
    <cellStyle name="Input 10 3 3 3" xfId="14863" xr:uid="{AAEB21F3-B9BC-4DD8-8EC5-5E518C48AEAC}"/>
    <cellStyle name="Input 10 3 3 3 2" xfId="48724" xr:uid="{27F6C099-329B-4F71-A2EA-15F69114A3F9}"/>
    <cellStyle name="Input 10 3 3 3 3" xfId="31998" xr:uid="{A002DEB3-172D-417E-9DF8-C1EDB4B950E1}"/>
    <cellStyle name="Input 10 3 3 4" xfId="37456" xr:uid="{C94A0C97-075D-4982-ABD5-9E228BA786F6}"/>
    <cellStyle name="Input 10 3 3 5" xfId="20648" xr:uid="{9DA84640-C7CF-4C09-ADE1-29C2C7AC058D}"/>
    <cellStyle name="Input 10 3 4" xfId="5262" xr:uid="{5C411BC5-9CB4-4B6A-A9C4-81EBBBA5CB03}"/>
    <cellStyle name="Input 10 3 4 2" xfId="11128" xr:uid="{270B846A-3D32-4966-9C3F-CCF8AAE932A0}"/>
    <cellStyle name="Input 10 3 4 2 2" xfId="44998" xr:uid="{140DE65F-E868-4234-A34E-F5DB8D000679}"/>
    <cellStyle name="Input 10 3 4 2 3" xfId="28273" xr:uid="{57B10ECE-965B-4EBB-A4C0-553D7BE5D41F}"/>
    <cellStyle name="Input 10 3 4 3" xfId="16671" xr:uid="{F89C47CA-800E-4BEA-A02C-3883E1392D84}"/>
    <cellStyle name="Input 10 3 4 3 2" xfId="50532" xr:uid="{3157DF82-F197-4149-9D8D-E9EE35203C13}"/>
    <cellStyle name="Input 10 3 4 3 3" xfId="33806" xr:uid="{DB311DAB-D4FD-4B2C-9DC2-E6743B1E4906}"/>
    <cellStyle name="Input 10 3 4 4" xfId="39181" xr:uid="{5B6F48C8-6C95-4476-84BC-26AC272901B1}"/>
    <cellStyle name="Input 10 3 4 5" xfId="22458" xr:uid="{50B91AFE-3C85-46B4-8EAC-C97F4F292360}"/>
    <cellStyle name="Input 10 3 5" xfId="4600" xr:uid="{F87E2720-4613-4A8E-892A-50F3BCA2593A}"/>
    <cellStyle name="Input 10 3 5 2" xfId="10466" xr:uid="{BBA4572B-82C2-47ED-95A5-7029802567F0}"/>
    <cellStyle name="Input 10 3 5 2 2" xfId="44336" xr:uid="{732261F2-B77A-4CCE-B71E-0B7EF88D3CBB}"/>
    <cellStyle name="Input 10 3 5 2 3" xfId="27611" xr:uid="{66078CE4-0BA8-4708-9D74-2675CC903CA3}"/>
    <cellStyle name="Input 10 3 5 3" xfId="16009" xr:uid="{92DD8ED4-E833-4838-AD2D-6CAC8E441A65}"/>
    <cellStyle name="Input 10 3 5 3 2" xfId="49870" xr:uid="{C804D6C8-AC27-45FF-B187-BAEFF8F2F449}"/>
    <cellStyle name="Input 10 3 5 3 3" xfId="33144" xr:uid="{56CFEA1F-0690-4AF8-940F-3C7F630715D2}"/>
    <cellStyle name="Input 10 3 5 4" xfId="38519" xr:uid="{F0C632D0-9E43-402C-80A1-BFE3078DE916}"/>
    <cellStyle name="Input 10 3 5 5" xfId="21796" xr:uid="{E5E2960B-B29D-43D2-8136-B045C0A9A5B3}"/>
    <cellStyle name="Input 10 3 6" xfId="6845" xr:uid="{DE61573D-FAD5-4E0F-8B2A-CB1B1180C073}"/>
    <cellStyle name="Input 10 3 6 2" xfId="12709" xr:uid="{429DB4FA-5CDF-4487-98BD-B59542ECCE62}"/>
    <cellStyle name="Input 10 3 6 2 2" xfId="46578" xr:uid="{8F3E28DE-4550-45A6-B0B5-B88A43492876}"/>
    <cellStyle name="Input 10 3 6 2 3" xfId="29852" xr:uid="{04BAE90A-5BF6-40A3-990B-CF5D4B19A128}"/>
    <cellStyle name="Input 10 3 6 3" xfId="18250" xr:uid="{FE6393C1-2CA0-4588-929E-60AC8ACCD204}"/>
    <cellStyle name="Input 10 3 6 3 2" xfId="52111" xr:uid="{0B64E573-2A9E-4270-B437-31920F6B2756}"/>
    <cellStyle name="Input 10 3 6 3 3" xfId="35385" xr:uid="{C374A859-EDC2-4001-A133-0859CEB504BD}"/>
    <cellStyle name="Input 10 3 6 4" xfId="40761" xr:uid="{8F28883A-9A14-45F6-8A49-64B54CD52730}"/>
    <cellStyle name="Input 10 3 6 5" xfId="24037" xr:uid="{4D419E64-A7F6-4118-8788-1759D81F6572}"/>
    <cellStyle name="Input 10 3 7" xfId="7939" xr:uid="{1DE3DC23-3DBF-442E-89B1-4A59DAEC3212}"/>
    <cellStyle name="Input 10 3 7 2" xfId="41814" xr:uid="{F3A605C3-C656-498C-8B9E-A94A06693CDB}"/>
    <cellStyle name="Input 10 3 7 3" xfId="25089" xr:uid="{BBE3240F-47E9-4152-902F-C388E1E5BB18}"/>
    <cellStyle name="Input 10 3 8" xfId="7913" xr:uid="{B52D801D-8C51-4016-B65D-C4673956714F}"/>
    <cellStyle name="Input 10 3 8 2" xfId="41788" xr:uid="{8390A8E7-9183-402F-B2FB-CA22B81EA98A}"/>
    <cellStyle name="Input 10 3 8 3" xfId="25064" xr:uid="{F4C9D56C-91FB-4F66-9195-4DAAF06E7D77}"/>
    <cellStyle name="Input 10 3 9" xfId="36673" xr:uid="{E07633B6-CDC0-432A-880F-6B6E2934C6BC}"/>
    <cellStyle name="Input 10 4" xfId="2728" xr:uid="{00000000-0005-0000-0000-0000BD020000}"/>
    <cellStyle name="Input 10 4 2" xfId="4254" xr:uid="{6F51B347-5A8C-46D2-8004-BAE412DFFF07}"/>
    <cellStyle name="Input 10 4 2 2" xfId="10135" xr:uid="{A5FE07A0-49A8-413C-AFA5-794E7B3A047E}"/>
    <cellStyle name="Input 10 4 2 2 2" xfId="44005" xr:uid="{4682F1A6-07EE-4D65-9B9C-83B1AAF2A63C}"/>
    <cellStyle name="Input 10 4 2 2 3" xfId="27280" xr:uid="{E98ED9E7-9EFE-4F19-8F20-9981DCFC00BF}"/>
    <cellStyle name="Input 10 4 2 3" xfId="15678" xr:uid="{5006F0B3-3CA3-4485-B823-45A463AB1054}"/>
    <cellStyle name="Input 10 4 2 3 2" xfId="49539" xr:uid="{D4FF7547-2486-4E34-A6C9-C94A4008DDBE}"/>
    <cellStyle name="Input 10 4 2 3 3" xfId="32813" xr:uid="{B3563DFB-40A0-4E9F-92E5-A0AC99D16F05}"/>
    <cellStyle name="Input 10 4 2 4" xfId="38188" xr:uid="{375223F6-FE9E-499F-8FE4-4794F884A63B}"/>
    <cellStyle name="Input 10 4 2 5" xfId="21465" xr:uid="{D6ABEC35-7920-4F19-B66A-98620CC6BDED}"/>
    <cellStyle name="Input 10 4 3" xfId="5127" xr:uid="{657F0213-7536-4C07-B986-30FF8418ED9D}"/>
    <cellStyle name="Input 10 4 3 2" xfId="10993" xr:uid="{5970B54A-0F3E-44A7-BFC6-A8D6995C77A2}"/>
    <cellStyle name="Input 10 4 3 2 2" xfId="44863" xr:uid="{48B553FC-37FF-4594-B599-61407EEE531C}"/>
    <cellStyle name="Input 10 4 3 2 3" xfId="28138" xr:uid="{B2C47056-C8B4-452C-B6A3-660CC1C27586}"/>
    <cellStyle name="Input 10 4 3 3" xfId="16536" xr:uid="{437C94CE-A07D-40D8-AC1E-62759A61A0CE}"/>
    <cellStyle name="Input 10 4 3 3 2" xfId="50397" xr:uid="{6D7238D5-4071-4021-9367-EF8271DE31DA}"/>
    <cellStyle name="Input 10 4 3 3 3" xfId="33671" xr:uid="{5D891980-6722-4DAF-B793-073D1258F1DA}"/>
    <cellStyle name="Input 10 4 3 4" xfId="39046" xr:uid="{39BD7DDF-6EAB-4DB1-85EF-4BD55839A4E1}"/>
    <cellStyle name="Input 10 4 3 5" xfId="22323" xr:uid="{4AA096E0-AD99-4C63-A455-A5DCDE7DB3C9}"/>
    <cellStyle name="Input 10 4 4" xfId="5875" xr:uid="{A9294C8C-A384-4CDD-BCA3-4DAFEB40C325}"/>
    <cellStyle name="Input 10 4 4 2" xfId="11741" xr:uid="{0799EF8F-E3AB-4743-8119-B0A26EB78333}"/>
    <cellStyle name="Input 10 4 4 2 2" xfId="45610" xr:uid="{365A440F-735F-4027-9D25-64E10F09BDCA}"/>
    <cellStyle name="Input 10 4 4 2 3" xfId="28885" xr:uid="{E56A4234-7A1D-4CB1-98FC-859496057389}"/>
    <cellStyle name="Input 10 4 4 3" xfId="17283" xr:uid="{41A1A11F-D9FB-4634-BD82-6032134408FD}"/>
    <cellStyle name="Input 10 4 4 3 2" xfId="51144" xr:uid="{AF82C47D-81BF-4407-81E3-8DE37620A41F}"/>
    <cellStyle name="Input 10 4 4 3 3" xfId="34418" xr:uid="{CD8E1C14-6DBB-4DD0-A476-C1F6E81D353A}"/>
    <cellStyle name="Input 10 4 4 4" xfId="39793" xr:uid="{6C6EE4EE-CA68-4DA0-9DAE-0DE6056370D2}"/>
    <cellStyle name="Input 10 4 4 5" xfId="23070" xr:uid="{2812B9AB-D74B-4B24-8419-431B84512D23}"/>
    <cellStyle name="Input 10 4 5" xfId="6644" xr:uid="{E78A4D10-411E-4C65-B2A0-F032ED26EB62}"/>
    <cellStyle name="Input 10 4 5 2" xfId="12508" xr:uid="{1CB67509-60E7-4F69-B096-829A436B0132}"/>
    <cellStyle name="Input 10 4 5 2 2" xfId="46377" xr:uid="{C5441606-3083-4E52-90BC-8CC09A65EA19}"/>
    <cellStyle name="Input 10 4 5 2 3" xfId="29651" xr:uid="{18C99380-89D4-42AE-89CC-431E249A72D2}"/>
    <cellStyle name="Input 10 4 5 3" xfId="18049" xr:uid="{D7DA61C2-2CDD-4F93-A823-ED7EAFDC7138}"/>
    <cellStyle name="Input 10 4 5 3 2" xfId="51910" xr:uid="{D3D4F7E6-E093-4FF5-97E9-FDEFB6E50999}"/>
    <cellStyle name="Input 10 4 5 3 3" xfId="35184" xr:uid="{60F7605A-EC65-469D-90DD-492951C00663}"/>
    <cellStyle name="Input 10 4 5 4" xfId="40560" xr:uid="{14A90C02-733B-4478-BCBE-2D36421BE04B}"/>
    <cellStyle name="Input 10 4 5 5" xfId="23836" xr:uid="{BC0887C2-F438-48E6-95DB-2EE1946156E4}"/>
    <cellStyle name="Input 10 4 6" xfId="7591" xr:uid="{6CCE6382-B1FE-4B9C-B967-6467DEC7A171}"/>
    <cellStyle name="Input 10 4 6 2" xfId="13455" xr:uid="{9472D962-2BE3-4410-A1BB-FC7093E2D250}"/>
    <cellStyle name="Input 10 4 6 2 2" xfId="47324" xr:uid="{3F060D56-DCB8-400A-B1C7-40005C0C8724}"/>
    <cellStyle name="Input 10 4 6 2 3" xfId="30598" xr:uid="{BD082497-B26F-410E-A167-EE1BAA2CF5DD}"/>
    <cellStyle name="Input 10 4 6 3" xfId="18996" xr:uid="{72E50446-4105-4583-8E5A-C5768E516F61}"/>
    <cellStyle name="Input 10 4 6 3 2" xfId="52857" xr:uid="{94216753-BD86-47AC-BFF8-E09C109EE180}"/>
    <cellStyle name="Input 10 4 6 3 3" xfId="36131" xr:uid="{22FEB6C4-F0BC-4A8C-9EC9-76B22B10AE6F}"/>
    <cellStyle name="Input 10 4 6 4" xfId="41507" xr:uid="{CFDC540E-3D19-48CB-AAFA-80ACA773EF64}"/>
    <cellStyle name="Input 10 4 6 5" xfId="24783" xr:uid="{A2454A40-EF7E-458A-BD10-17FEEBC2076B}"/>
    <cellStyle name="Input 10 4 7" xfId="8684" xr:uid="{6AE11AF7-CB2B-46E8-9349-A782763C5FF5}"/>
    <cellStyle name="Input 10 4 7 2" xfId="42557" xr:uid="{9208BE78-1720-4422-AD3B-F2BAE7C0916C}"/>
    <cellStyle name="Input 10 4 7 3" xfId="25833" xr:uid="{2B22AFF2-DD37-490A-BCC1-891EBD6CB77B}"/>
    <cellStyle name="Input 10 4 8" xfId="14235" xr:uid="{C7D4B1E3-6D57-4B01-8DFB-37B91B5D0AD8}"/>
    <cellStyle name="Input 10 4 8 2" xfId="48096" xr:uid="{68203360-8EF7-47A2-A8F1-4CB7F50D7CF0}"/>
    <cellStyle name="Input 10 4 8 3" xfId="31370" xr:uid="{25FC49C6-DF01-49C3-909C-3383DAB9D496}"/>
    <cellStyle name="Input 10 4 9" xfId="20019" xr:uid="{4005B9F0-0F2D-4B0A-AF62-A10C7366FB35}"/>
    <cellStyle name="Input 10 5" xfId="2750" xr:uid="{00000000-0005-0000-0000-0000BE020000}"/>
    <cellStyle name="Input 10 5 2" xfId="4271" xr:uid="{1A60BE25-FB28-49BF-A696-C779F1DEB8B3}"/>
    <cellStyle name="Input 10 5 2 2" xfId="10152" xr:uid="{61866B85-B50A-4636-BF0A-B3D863B19B57}"/>
    <cellStyle name="Input 10 5 2 2 2" xfId="44022" xr:uid="{DC129A35-8C62-40BE-89B3-FAB1C796B5D5}"/>
    <cellStyle name="Input 10 5 2 2 3" xfId="27297" xr:uid="{3B383977-833F-4315-BFA5-1ADBE8CF6E8D}"/>
    <cellStyle name="Input 10 5 2 3" xfId="15695" xr:uid="{484B08F5-280E-44C4-97C8-780218F7C4E8}"/>
    <cellStyle name="Input 10 5 2 3 2" xfId="49556" xr:uid="{72418FF2-C3E6-4D06-A019-6E2740F1EE85}"/>
    <cellStyle name="Input 10 5 2 3 3" xfId="32830" xr:uid="{B7953DEE-BF5D-45D7-B10F-A8D855616CF1}"/>
    <cellStyle name="Input 10 5 2 4" xfId="38205" xr:uid="{D6B8B0A5-4176-460F-A15B-4A4C98E3EAA6}"/>
    <cellStyle name="Input 10 5 2 5" xfId="21482" xr:uid="{008593EA-CFBB-4E64-AEEC-272E0F984668}"/>
    <cellStyle name="Input 10 5 3" xfId="5144" xr:uid="{98535E74-53AC-43EF-BC87-40B2859FD473}"/>
    <cellStyle name="Input 10 5 3 2" xfId="11010" xr:uid="{1A319635-E6BE-48E8-A985-BD4957858765}"/>
    <cellStyle name="Input 10 5 3 2 2" xfId="44880" xr:uid="{0DC042A4-548D-4537-9B09-6A4DF274BB00}"/>
    <cellStyle name="Input 10 5 3 2 3" xfId="28155" xr:uid="{DC070F10-9FD8-4212-A87C-D9C3F8FE4F79}"/>
    <cellStyle name="Input 10 5 3 3" xfId="16553" xr:uid="{BB7A3675-E009-414F-AABC-7739E1A79120}"/>
    <cellStyle name="Input 10 5 3 3 2" xfId="50414" xr:uid="{E37C2B75-6721-4018-9D96-E3DCBA1BEEDC}"/>
    <cellStyle name="Input 10 5 3 3 3" xfId="33688" xr:uid="{37579059-14CF-4F59-AA57-02DA8E2FE887}"/>
    <cellStyle name="Input 10 5 3 4" xfId="39063" xr:uid="{DE61613E-C62C-48C3-9DC4-DE49B35088A3}"/>
    <cellStyle name="Input 10 5 3 5" xfId="22340" xr:uid="{3BF1C4A3-52C7-43F3-82A4-5042C2BB9402}"/>
    <cellStyle name="Input 10 5 4" xfId="5892" xr:uid="{EA03A778-5A57-46E6-810B-1586019E02C4}"/>
    <cellStyle name="Input 10 5 4 2" xfId="11758" xr:uid="{222C7135-81DC-4862-955B-EF51FF1D4BC6}"/>
    <cellStyle name="Input 10 5 4 2 2" xfId="45627" xr:uid="{B740B31D-54AE-4262-A240-A8FB920463F2}"/>
    <cellStyle name="Input 10 5 4 2 3" xfId="28902" xr:uid="{7FE3A6B2-15C8-4D72-BC3C-04568136A919}"/>
    <cellStyle name="Input 10 5 4 3" xfId="17300" xr:uid="{8EC1AA26-447C-474D-BDBE-FD10C337E918}"/>
    <cellStyle name="Input 10 5 4 3 2" xfId="51161" xr:uid="{D9AB118D-5247-4041-846D-05E02AF30CDE}"/>
    <cellStyle name="Input 10 5 4 3 3" xfId="34435" xr:uid="{83253639-C9B8-434C-B53E-13F41B8ABE4A}"/>
    <cellStyle name="Input 10 5 4 4" xfId="39810" xr:uid="{D539053A-F2C0-424B-BCFE-A38B5569B2E7}"/>
    <cellStyle name="Input 10 5 4 5" xfId="23087" xr:uid="{2681C083-8684-4F22-9D05-65E43BA2A98F}"/>
    <cellStyle name="Input 10 5 5" xfId="6661" xr:uid="{20BDF52E-F459-4C64-BDEF-3562C765F260}"/>
    <cellStyle name="Input 10 5 5 2" xfId="12525" xr:uid="{EA846BF0-07FD-46C6-B771-992493A4FC47}"/>
    <cellStyle name="Input 10 5 5 2 2" xfId="46394" xr:uid="{98174825-7093-4DFD-94E9-9F4C16CEC3F3}"/>
    <cellStyle name="Input 10 5 5 2 3" xfId="29668" xr:uid="{E4913ECD-A1CE-47F6-88FE-BF919AD277C8}"/>
    <cellStyle name="Input 10 5 5 3" xfId="18066" xr:uid="{5971ED4E-1325-4C96-A0F3-92D6DFAA0FE6}"/>
    <cellStyle name="Input 10 5 5 3 2" xfId="51927" xr:uid="{B1502A74-CD1F-4629-B154-FE0B8064F149}"/>
    <cellStyle name="Input 10 5 5 3 3" xfId="35201" xr:uid="{7F947A3E-905F-4979-9123-BB0CD666081C}"/>
    <cellStyle name="Input 10 5 5 4" xfId="40577" xr:uid="{E56318E6-6CBD-47D5-8C98-8C397D527949}"/>
    <cellStyle name="Input 10 5 5 5" xfId="23853" xr:uid="{2DC51148-7C5B-4C02-ACC4-813A16970C76}"/>
    <cellStyle name="Input 10 5 6" xfId="7608" xr:uid="{4818C332-71B9-4FB0-BC0D-D93DDA5C5FD9}"/>
    <cellStyle name="Input 10 5 6 2" xfId="13472" xr:uid="{2DDB55EE-9FA3-42A9-B728-CB8F24B6C891}"/>
    <cellStyle name="Input 10 5 6 2 2" xfId="47341" xr:uid="{9C1D6803-3FBC-4A21-A63D-F040C522EDC3}"/>
    <cellStyle name="Input 10 5 6 2 3" xfId="30615" xr:uid="{F9505770-2070-4CBB-8A84-687F6ACD397E}"/>
    <cellStyle name="Input 10 5 6 3" xfId="19013" xr:uid="{E95D4288-4DEE-40B6-9239-492505375849}"/>
    <cellStyle name="Input 10 5 6 3 2" xfId="52874" xr:uid="{38156E4A-7220-47D1-B801-C912DAD85F2D}"/>
    <cellStyle name="Input 10 5 6 3 3" xfId="36148" xr:uid="{434BB800-8DF1-4472-A882-D78B5ED239C5}"/>
    <cellStyle name="Input 10 5 6 4" xfId="41524" xr:uid="{0B1EFEE4-8101-4A8F-A2FA-5B676E96554E}"/>
    <cellStyle name="Input 10 5 6 5" xfId="24800" xr:uid="{630CF4E0-44C7-4CE5-920C-0505F3CA44DD}"/>
    <cellStyle name="Input 10 5 7" xfId="8701" xr:uid="{BD3ADA5A-8000-4CC0-B151-EE7BA3AA59FD}"/>
    <cellStyle name="Input 10 5 7 2" xfId="42574" xr:uid="{998C4466-4A51-43A8-A40C-0EE59217DFEB}"/>
    <cellStyle name="Input 10 5 7 3" xfId="25850" xr:uid="{AE046D8E-5B7D-47FE-AD41-D0E85A702657}"/>
    <cellStyle name="Input 10 5 8" xfId="14252" xr:uid="{8307FD76-5107-4C52-89EF-5DF1B8860649}"/>
    <cellStyle name="Input 10 5 8 2" xfId="48113" xr:uid="{E4655565-5077-45E9-AB14-AF43B656E51B}"/>
    <cellStyle name="Input 10 5 8 3" xfId="31387" xr:uid="{19A6B7D0-A412-4684-9034-E1F745DF1218}"/>
    <cellStyle name="Input 10 5 9" xfId="20036" xr:uid="{BEAB062D-449D-45CE-B8D0-CBA179E7E043}"/>
    <cellStyle name="Input 10 6" xfId="3088" xr:uid="{D1EC678C-5236-45C6-9289-0535E0FA8A00}"/>
    <cellStyle name="Input 10 6 2" xfId="8970" xr:uid="{D49790FD-6E59-4D63-9937-F0836734FA7E}"/>
    <cellStyle name="Input 10 6 2 2" xfId="42843" xr:uid="{C143ADFA-6DA9-4715-AAE9-CBEF32EEC3A1}"/>
    <cellStyle name="Input 10 6 2 3" xfId="26119" xr:uid="{68D0C7A8-318C-4718-AE32-6CD1899317E4}"/>
    <cellStyle name="Input 10 6 3" xfId="14520" xr:uid="{BF1A8655-C58E-47A4-8368-3BCC55F3A507}"/>
    <cellStyle name="Input 10 6 3 2" xfId="48381" xr:uid="{5977E6F8-74BD-426B-AF34-CCC402CBF582}"/>
    <cellStyle name="Input 10 6 3 3" xfId="31655" xr:uid="{0DD3D8D9-5A46-4F83-B962-9D2380BDE3D9}"/>
    <cellStyle name="Input 10 6 4" xfId="37110" xr:uid="{EAAAF533-204A-4122-8562-5CD53781A2DF}"/>
    <cellStyle name="Input 10 6 5" xfId="20305" xr:uid="{930722D6-C988-48BF-9ADA-EA116445E8F9}"/>
    <cellStyle name="Input 10 7" xfId="36368" xr:uid="{E5B0B101-58E0-4CEA-8FE6-B6373B6F791A}"/>
    <cellStyle name="Input 2" xfId="475" xr:uid="{00000000-0005-0000-0000-0000BF020000}"/>
    <cellStyle name="Input 2 2" xfId="1553" xr:uid="{00000000-0005-0000-0000-0000C0020000}"/>
    <cellStyle name="Input 2 2 10" xfId="19280" xr:uid="{356554FE-6991-4940-9C5B-E059CAE41539}"/>
    <cellStyle name="Input 2 2 2" xfId="3473" xr:uid="{2ED49C6D-110F-4924-9C1C-810627611DF5}"/>
    <cellStyle name="Input 2 2 2 2" xfId="9354" xr:uid="{1D72CA1A-AE69-44F4-90BF-EB0D4437E465}"/>
    <cellStyle name="Input 2 2 2 2 2" xfId="43226" xr:uid="{5184D146-F668-485F-BEB4-174103C10FF7}"/>
    <cellStyle name="Input 2 2 2 2 3" xfId="26500" xr:uid="{9B2871F3-FF86-46F0-8B86-070DC14E76DA}"/>
    <cellStyle name="Input 2 2 2 3" xfId="14900" xr:uid="{7A4D392A-0BF8-4001-9B42-5F2CB01B3002}"/>
    <cellStyle name="Input 2 2 2 3 2" xfId="48761" xr:uid="{3718639F-0089-4448-B1C1-C3503A5B45E7}"/>
    <cellStyle name="Input 2 2 2 3 3" xfId="32035" xr:uid="{CCE38D10-A1DF-4371-B91F-A95F3C41968B}"/>
    <cellStyle name="Input 2 2 2 4" xfId="37493" xr:uid="{DF1BE6FC-F665-4183-A9C8-327ACA31645A}"/>
    <cellStyle name="Input 2 2 2 5" xfId="20685" xr:uid="{98BA0CC5-A4AE-40F7-AF0E-250A73F2EDAF}"/>
    <cellStyle name="Input 2 2 3" xfId="3038" xr:uid="{E9FA2829-EBAF-4F2E-8DA0-AB3A315757F9}"/>
    <cellStyle name="Input 2 2 3 2" xfId="8920" xr:uid="{5F66A5B0-EC10-4D05-82C4-7D1D6A7BE24B}"/>
    <cellStyle name="Input 2 2 3 2 2" xfId="42793" xr:uid="{4FED7E34-E9B1-42E3-A91B-5572343C564F}"/>
    <cellStyle name="Input 2 2 3 2 3" xfId="26069" xr:uid="{8312B1E6-6718-44A4-B53E-98D4CE01109E}"/>
    <cellStyle name="Input 2 2 3 3" xfId="14470" xr:uid="{2E448325-28CC-42C2-8051-DB7E9213CADB}"/>
    <cellStyle name="Input 2 2 3 3 2" xfId="48331" xr:uid="{DA68C08C-0566-4FBC-BC99-8A9F5A91A677}"/>
    <cellStyle name="Input 2 2 3 3 3" xfId="31605" xr:uid="{71F769D0-F2DC-43BB-A1C1-1FBE299F2E0F}"/>
    <cellStyle name="Input 2 2 3 4" xfId="37060" xr:uid="{4C93D1DF-2997-4439-870E-04275C824A66}"/>
    <cellStyle name="Input 2 2 3 5" xfId="20255" xr:uid="{6A5118D5-15F4-4E18-A85B-C64E8A63DBC6}"/>
    <cellStyle name="Input 2 2 4" xfId="3040" xr:uid="{99B11089-8AA1-4C99-BDBE-85D22E10D1D8}"/>
    <cellStyle name="Input 2 2 4 2" xfId="8922" xr:uid="{3D31DF0F-506D-4C1A-8AD5-7698FA4F823B}"/>
    <cellStyle name="Input 2 2 4 2 2" xfId="42795" xr:uid="{DE6C31FA-CC01-49EF-918F-6E689856DE41}"/>
    <cellStyle name="Input 2 2 4 2 3" xfId="26071" xr:uid="{276E7457-478C-4AB2-8ECC-6D1C3EA4F70D}"/>
    <cellStyle name="Input 2 2 4 3" xfId="14472" xr:uid="{807D5B58-4497-4B8D-9404-AFA703B08452}"/>
    <cellStyle name="Input 2 2 4 3 2" xfId="48333" xr:uid="{FFC4AA4D-D626-4680-8679-F2BF0992E7F8}"/>
    <cellStyle name="Input 2 2 4 3 3" xfId="31607" xr:uid="{D74F6557-B5C0-4DEC-AAEF-00B1D523615F}"/>
    <cellStyle name="Input 2 2 4 4" xfId="37062" xr:uid="{F45C6396-2AA6-457A-BE4E-8FBD5C43C478}"/>
    <cellStyle name="Input 2 2 4 5" xfId="20257" xr:uid="{6548434E-3AA6-446F-A7CE-1E9C07E341FE}"/>
    <cellStyle name="Input 2 2 5" xfId="3504" xr:uid="{4107D715-D3CB-4748-9650-B0375F720D78}"/>
    <cellStyle name="Input 2 2 5 2" xfId="9385" xr:uid="{4B339C4F-B4F3-4F0D-A185-A596BFCAE880}"/>
    <cellStyle name="Input 2 2 5 2 2" xfId="43257" xr:uid="{575F02B0-94FE-4D37-BF31-B22A1850DAC6}"/>
    <cellStyle name="Input 2 2 5 2 3" xfId="26531" xr:uid="{7A6DA41B-220F-4F41-8E30-92788DF1A15F}"/>
    <cellStyle name="Input 2 2 5 3" xfId="14931" xr:uid="{930D2CF6-5791-4A74-BA14-8FDA97936903}"/>
    <cellStyle name="Input 2 2 5 3 2" xfId="48792" xr:uid="{F046DE4E-2249-418F-8927-A3E7AB6A7304}"/>
    <cellStyle name="Input 2 2 5 3 3" xfId="32066" xr:uid="{7E452434-D5B8-4097-8F68-D48F6D9D7344}"/>
    <cellStyle name="Input 2 2 5 4" xfId="37524" xr:uid="{1F0EAB08-AF71-48AE-9089-F93E32343B14}"/>
    <cellStyle name="Input 2 2 5 5" xfId="20716" xr:uid="{89EA8AD3-1154-44E1-85B2-EA45124494DF}"/>
    <cellStyle name="Input 2 2 6" xfId="6846" xr:uid="{9A330CF6-14F3-4CB9-9F31-024C57DFFA5F}"/>
    <cellStyle name="Input 2 2 6 2" xfId="12710" xr:uid="{69F5AABD-8070-44A6-A83E-53489E82CCE8}"/>
    <cellStyle name="Input 2 2 6 2 2" xfId="46579" xr:uid="{74BBA6EF-DCE4-4D6B-BD94-74A4090DE3A1}"/>
    <cellStyle name="Input 2 2 6 2 3" xfId="29853" xr:uid="{3AC56545-CFEA-4B95-A17A-A1124EE295FC}"/>
    <cellStyle name="Input 2 2 6 3" xfId="18251" xr:uid="{471F2431-F723-40ED-A9FB-51328C2F2F35}"/>
    <cellStyle name="Input 2 2 6 3 2" xfId="52112" xr:uid="{40912733-CA22-43AE-B9B5-ADA8C70BD8C2}"/>
    <cellStyle name="Input 2 2 6 3 3" xfId="35386" xr:uid="{27B681BE-D7A1-45FC-A9F8-30725004A0AF}"/>
    <cellStyle name="Input 2 2 6 4" xfId="40762" xr:uid="{58077187-0C59-474B-8A2B-EE92B0108EE3}"/>
    <cellStyle name="Input 2 2 6 5" xfId="24038" xr:uid="{2878F471-AFF9-46E6-A0DF-68041E5462C2}"/>
    <cellStyle name="Input 2 2 7" xfId="7940" xr:uid="{75E6D90A-319A-40B8-84C0-2019C8B05733}"/>
    <cellStyle name="Input 2 2 7 2" xfId="41815" xr:uid="{E5392321-94E1-4BB7-AEDA-2B2A32AB0DEB}"/>
    <cellStyle name="Input 2 2 7 3" xfId="25090" xr:uid="{35C31726-129F-4051-854B-3201151AA122}"/>
    <cellStyle name="Input 2 2 8" xfId="7912" xr:uid="{1A1C9441-B24F-4FA7-A4D7-B1FAE746CCE8}"/>
    <cellStyle name="Input 2 2 8 2" xfId="41787" xr:uid="{E92F0E1F-23F1-4284-9ABD-FC97F1D805DD}"/>
    <cellStyle name="Input 2 2 8 3" xfId="25063" xr:uid="{A463CCFB-7FB3-42D7-B214-965033A86409}"/>
    <cellStyle name="Input 2 2 9" xfId="36674" xr:uid="{1A311B18-0C45-409C-9BDD-F0A1F3617B30}"/>
    <cellStyle name="Input 2 3" xfId="1554" xr:uid="{00000000-0005-0000-0000-0000C1020000}"/>
    <cellStyle name="Input 2 3 10" xfId="19281" xr:uid="{F31E8D2D-046A-4913-A066-406F68CBB530}"/>
    <cellStyle name="Input 2 3 2" xfId="3474" xr:uid="{B9D2E17E-232E-4FE7-87F2-E6EA62DA23BD}"/>
    <cellStyle name="Input 2 3 2 2" xfId="9355" xr:uid="{C8807D98-252E-4CAF-B219-DC69CD87E5CC}"/>
    <cellStyle name="Input 2 3 2 2 2" xfId="43227" xr:uid="{DBEA155F-16AA-42FC-B6C9-75F32586364F}"/>
    <cellStyle name="Input 2 3 2 2 3" xfId="26501" xr:uid="{CEA84451-E479-4A70-A22E-3203DF70B996}"/>
    <cellStyle name="Input 2 3 2 3" xfId="14901" xr:uid="{84381BD3-A3D2-450E-A56E-DD7782139892}"/>
    <cellStyle name="Input 2 3 2 3 2" xfId="48762" xr:uid="{ACB935F5-239C-4F96-922E-180BB6D907D8}"/>
    <cellStyle name="Input 2 3 2 3 3" xfId="32036" xr:uid="{C5B7265A-893C-4C75-9E4A-B7FDB7E5C528}"/>
    <cellStyle name="Input 2 3 2 4" xfId="37494" xr:uid="{60678C05-8A20-477E-8E91-622241C2E940}"/>
    <cellStyle name="Input 2 3 2 5" xfId="20686" xr:uid="{3A8F647D-D38B-4963-8703-30D61D89ACD8}"/>
    <cellStyle name="Input 2 3 3" xfId="3037" xr:uid="{11871FA4-FD8C-4642-9E59-B271C268F8FA}"/>
    <cellStyle name="Input 2 3 3 2" xfId="8919" xr:uid="{7EBA7810-D8BA-4E52-ADCE-0383DB77A021}"/>
    <cellStyle name="Input 2 3 3 2 2" xfId="42792" xr:uid="{3456F00B-7237-4BC2-B6A7-A1E5B59021E7}"/>
    <cellStyle name="Input 2 3 3 2 3" xfId="26068" xr:uid="{DD2E0201-4780-4A1D-A354-953E9D30DA7C}"/>
    <cellStyle name="Input 2 3 3 3" xfId="14469" xr:uid="{BC069459-49DF-4279-B208-F423782695EE}"/>
    <cellStyle name="Input 2 3 3 3 2" xfId="48330" xr:uid="{E79E5B56-F956-4DF6-8EDA-C70ED43FF526}"/>
    <cellStyle name="Input 2 3 3 3 3" xfId="31604" xr:uid="{EE13B48F-E92F-47D1-A413-6EDFCC73AEE1}"/>
    <cellStyle name="Input 2 3 3 4" xfId="37059" xr:uid="{DD80779A-475B-47EE-A59E-869DEFC00FE0}"/>
    <cellStyle name="Input 2 3 3 5" xfId="20254" xr:uid="{26B7EE9E-CCE0-4FCE-A77B-721A910DAA59}"/>
    <cellStyle name="Input 2 3 4" xfId="3111" xr:uid="{35F017C4-256E-419E-8CFF-36329D616A31}"/>
    <cellStyle name="Input 2 3 4 2" xfId="8993" xr:uid="{69C7D065-637F-4FF2-840F-5A87C76A470E}"/>
    <cellStyle name="Input 2 3 4 2 2" xfId="42865" xr:uid="{F75C614A-9927-4141-88D4-B5C5CD17A293}"/>
    <cellStyle name="Input 2 3 4 2 3" xfId="26141" xr:uid="{22057B07-48F2-414E-8564-9A48F61362CD}"/>
    <cellStyle name="Input 2 3 4 3" xfId="14542" xr:uid="{2C75B848-9E05-49DD-8110-632559A4AA7B}"/>
    <cellStyle name="Input 2 3 4 3 2" xfId="48403" xr:uid="{A2867274-DFDD-464A-93F5-616C62390CEB}"/>
    <cellStyle name="Input 2 3 4 3 3" xfId="31677" xr:uid="{4E265BEE-6002-4BC7-AA17-C2B12BBBFBC1}"/>
    <cellStyle name="Input 2 3 4 4" xfId="37132" xr:uid="{BA380B1A-983D-41E4-ABC4-AA10F72D720D}"/>
    <cellStyle name="Input 2 3 4 5" xfId="20327" xr:uid="{1175F344-69BC-44DB-8840-6A731A54DD07}"/>
    <cellStyle name="Input 2 3 5" xfId="3109" xr:uid="{A3D4E0DB-F265-431C-88C9-B3B25DBF65CC}"/>
    <cellStyle name="Input 2 3 5 2" xfId="8991" xr:uid="{89A2AB42-DCCF-44D8-8FD3-12F89682C506}"/>
    <cellStyle name="Input 2 3 5 2 2" xfId="42863" xr:uid="{2A982D6D-4597-4509-BBBA-97762EA83DBF}"/>
    <cellStyle name="Input 2 3 5 2 3" xfId="26139" xr:uid="{CA4833F9-FA00-4216-AEC4-4FF37CFB1E10}"/>
    <cellStyle name="Input 2 3 5 3" xfId="14540" xr:uid="{A3D13DAD-E706-4F59-AC30-38DC1B3D771E}"/>
    <cellStyle name="Input 2 3 5 3 2" xfId="48401" xr:uid="{3A5C21D4-BFAA-4EE0-B0A0-CC62031CE82C}"/>
    <cellStyle name="Input 2 3 5 3 3" xfId="31675" xr:uid="{FB7C048C-F64A-418C-9143-BC414DA57B17}"/>
    <cellStyle name="Input 2 3 5 4" xfId="37130" xr:uid="{F0F04AD0-04BA-4101-A3D8-9782FD9759F5}"/>
    <cellStyle name="Input 2 3 5 5" xfId="20325" xr:uid="{B9A1BE5B-8303-4471-AF98-5C5E65EE93B7}"/>
    <cellStyle name="Input 2 3 6" xfId="6847" xr:uid="{ECA94248-9705-4078-8923-9E574B9C86B0}"/>
    <cellStyle name="Input 2 3 6 2" xfId="12711" xr:uid="{21229943-3FD1-4BBF-950D-8C8DFB9C84D9}"/>
    <cellStyle name="Input 2 3 6 2 2" xfId="46580" xr:uid="{49D8D550-04C7-4C8A-8D9A-E91A668CBCEC}"/>
    <cellStyle name="Input 2 3 6 2 3" xfId="29854" xr:uid="{994EFB01-849B-4805-A53A-E6DEB898E2EB}"/>
    <cellStyle name="Input 2 3 6 3" xfId="18252" xr:uid="{533D2A21-F1FF-473D-A246-7B020148F35F}"/>
    <cellStyle name="Input 2 3 6 3 2" xfId="52113" xr:uid="{1BE6CE5A-7530-4527-8823-2C0BE53BA3CC}"/>
    <cellStyle name="Input 2 3 6 3 3" xfId="35387" xr:uid="{B684223E-82AC-4F69-9FF9-4FE117F0CA45}"/>
    <cellStyle name="Input 2 3 6 4" xfId="40763" xr:uid="{7A9A6B8E-22CD-4E67-AC5B-A137C06AFD3A}"/>
    <cellStyle name="Input 2 3 6 5" xfId="24039" xr:uid="{4B11B34E-4C75-4D91-96E9-E674B62E8436}"/>
    <cellStyle name="Input 2 3 7" xfId="7941" xr:uid="{A7C0C234-6E6B-42BC-8967-A37E0E02E36B}"/>
    <cellStyle name="Input 2 3 7 2" xfId="41816" xr:uid="{A06DF891-B43E-40ED-9198-791239203FB4}"/>
    <cellStyle name="Input 2 3 7 3" xfId="25091" xr:uid="{0409D650-A4CF-4DBE-B13B-E8BD64E0330E}"/>
    <cellStyle name="Input 2 3 8" xfId="7933" xr:uid="{060F29A3-3F84-4D49-9E50-2D5CAF1EAE5C}"/>
    <cellStyle name="Input 2 3 8 2" xfId="41808" xr:uid="{88E6766F-A16F-4C81-BFE4-57D4BD8A5930}"/>
    <cellStyle name="Input 2 3 8 3" xfId="25083" xr:uid="{4EF03757-D23F-4A29-AAC7-EA771B34EFEE}"/>
    <cellStyle name="Input 2 3 9" xfId="36675" xr:uid="{1F33F180-DC23-4D10-A1B5-D82053BE946A}"/>
    <cellStyle name="Input 2 4" xfId="2729" xr:uid="{00000000-0005-0000-0000-0000C2020000}"/>
    <cellStyle name="Input 2 4 2" xfId="4255" xr:uid="{12BCB5EB-EC75-4E7D-820F-145607369BEA}"/>
    <cellStyle name="Input 2 4 2 2" xfId="10136" xr:uid="{4ED140D3-2ACB-4BE5-BC36-670A89F0536D}"/>
    <cellStyle name="Input 2 4 2 2 2" xfId="44006" xr:uid="{A6D43501-5A71-47CF-A569-FE1B98D49EB8}"/>
    <cellStyle name="Input 2 4 2 2 3" xfId="27281" xr:uid="{4D486578-8B01-4DB0-9892-ED767A789F9D}"/>
    <cellStyle name="Input 2 4 2 3" xfId="15679" xr:uid="{D321D6A4-C46C-4832-8191-3FF141BAE4C8}"/>
    <cellStyle name="Input 2 4 2 3 2" xfId="49540" xr:uid="{22C75A66-C0DB-42AC-B3E2-DDDF6A47172E}"/>
    <cellStyle name="Input 2 4 2 3 3" xfId="32814" xr:uid="{8DF07EF4-3FBD-4B2B-A44E-5FEDD5A912F2}"/>
    <cellStyle name="Input 2 4 2 4" xfId="38189" xr:uid="{EE20BAA4-D680-4C03-BE8F-CF22428693C5}"/>
    <cellStyle name="Input 2 4 2 5" xfId="21466" xr:uid="{2C900067-7FFC-468D-9F9D-2DBA158CFE1B}"/>
    <cellStyle name="Input 2 4 3" xfId="5128" xr:uid="{07F16346-D9E0-43D8-A26D-86757B31BF45}"/>
    <cellStyle name="Input 2 4 3 2" xfId="10994" xr:uid="{15EABECC-C937-401B-8B66-7AE56B580D8C}"/>
    <cellStyle name="Input 2 4 3 2 2" xfId="44864" xr:uid="{2B36E710-C764-4036-AE1F-E0AB783DE64E}"/>
    <cellStyle name="Input 2 4 3 2 3" xfId="28139" xr:uid="{58F4BA90-EC4D-4860-862F-8FCECA2752CB}"/>
    <cellStyle name="Input 2 4 3 3" xfId="16537" xr:uid="{AB1DBB67-13BD-415F-8737-2068A3617F01}"/>
    <cellStyle name="Input 2 4 3 3 2" xfId="50398" xr:uid="{DD0B22E7-172B-4404-9EEF-F3F5609F00CD}"/>
    <cellStyle name="Input 2 4 3 3 3" xfId="33672" xr:uid="{AEEE7D92-9D3F-4F2F-B9E3-0B37E14E1063}"/>
    <cellStyle name="Input 2 4 3 4" xfId="39047" xr:uid="{E579D50B-FF79-4667-BF63-10CB121FDCBE}"/>
    <cellStyle name="Input 2 4 3 5" xfId="22324" xr:uid="{4B9F7EBF-DFB0-42D0-982E-1F9249CE7C02}"/>
    <cellStyle name="Input 2 4 4" xfId="5876" xr:uid="{AC414272-352E-417D-8F55-595B5FFB812C}"/>
    <cellStyle name="Input 2 4 4 2" xfId="11742" xr:uid="{FD0C3826-BF99-42F7-BC27-6519A5244839}"/>
    <cellStyle name="Input 2 4 4 2 2" xfId="45611" xr:uid="{FF692C24-5D80-4763-A923-E6CA3E1178AA}"/>
    <cellStyle name="Input 2 4 4 2 3" xfId="28886" xr:uid="{F9140199-4C80-4829-A570-AF897FB7DEE1}"/>
    <cellStyle name="Input 2 4 4 3" xfId="17284" xr:uid="{D4FE091A-CD94-4CEE-9A13-FAD0F35152EF}"/>
    <cellStyle name="Input 2 4 4 3 2" xfId="51145" xr:uid="{E6B24D2D-ED4E-4457-95ED-422991CAF18C}"/>
    <cellStyle name="Input 2 4 4 3 3" xfId="34419" xr:uid="{53C6A264-B2BB-4094-8931-F7F07A265D37}"/>
    <cellStyle name="Input 2 4 4 4" xfId="39794" xr:uid="{AA45EAE3-45F5-4567-BBFD-A3BCACF2EA48}"/>
    <cellStyle name="Input 2 4 4 5" xfId="23071" xr:uid="{633A6900-2276-4552-B277-6B98AF7385FD}"/>
    <cellStyle name="Input 2 4 5" xfId="6645" xr:uid="{CAF7432E-32FC-44DF-B1FE-D7C1BBEA2250}"/>
    <cellStyle name="Input 2 4 5 2" xfId="12509" xr:uid="{E6ED8757-1782-4CBD-9FFA-69903F8B92F8}"/>
    <cellStyle name="Input 2 4 5 2 2" xfId="46378" xr:uid="{059BDEAA-930D-4426-845D-7E8DE47C2EE2}"/>
    <cellStyle name="Input 2 4 5 2 3" xfId="29652" xr:uid="{714E6847-CEAA-40CE-A64E-01321BABD559}"/>
    <cellStyle name="Input 2 4 5 3" xfId="18050" xr:uid="{9FDE4047-1BF8-43C8-A0C8-DEE3108F6325}"/>
    <cellStyle name="Input 2 4 5 3 2" xfId="51911" xr:uid="{50717CDD-E1EA-42C3-A75C-E1A3D74DFFF5}"/>
    <cellStyle name="Input 2 4 5 3 3" xfId="35185" xr:uid="{26700FF7-EFAA-4F7D-A530-B063015F6C22}"/>
    <cellStyle name="Input 2 4 5 4" xfId="40561" xr:uid="{F09244F1-7E8E-40E7-9938-2B9704EA33F9}"/>
    <cellStyle name="Input 2 4 5 5" xfId="23837" xr:uid="{A318F620-92B0-4730-87A0-61E9BDBFC081}"/>
    <cellStyle name="Input 2 4 6" xfId="7592" xr:uid="{43024670-07CF-444C-BB01-69C6E00A5AC4}"/>
    <cellStyle name="Input 2 4 6 2" xfId="13456" xr:uid="{CA0A68BE-44D1-4D1C-97F9-7257B6BA788A}"/>
    <cellStyle name="Input 2 4 6 2 2" xfId="47325" xr:uid="{92E1A17B-6938-46FF-A15E-A7B9BBDA380E}"/>
    <cellStyle name="Input 2 4 6 2 3" xfId="30599" xr:uid="{3A5A8EE9-9DE0-4036-ABA4-FA958ED5DAB2}"/>
    <cellStyle name="Input 2 4 6 3" xfId="18997" xr:uid="{B8ABD5C5-37DC-4B41-A898-54B2CE7574F5}"/>
    <cellStyle name="Input 2 4 6 3 2" xfId="52858" xr:uid="{8579D1B9-8718-44C7-94EE-380745999C28}"/>
    <cellStyle name="Input 2 4 6 3 3" xfId="36132" xr:uid="{EDDA292E-2099-4756-8E35-127A8B681F3C}"/>
    <cellStyle name="Input 2 4 6 4" xfId="41508" xr:uid="{EABCC640-ED7E-4BFA-A85E-C61EAA2E164C}"/>
    <cellStyle name="Input 2 4 6 5" xfId="24784" xr:uid="{AEA1D4E4-AF95-4C85-9FE4-80A8FE7E46CD}"/>
    <cellStyle name="Input 2 4 7" xfId="8685" xr:uid="{E6433EFF-970D-4793-A448-E6103961EBD5}"/>
    <cellStyle name="Input 2 4 7 2" xfId="42558" xr:uid="{B35A4BBB-3084-4827-B810-A42C2072F6C0}"/>
    <cellStyle name="Input 2 4 7 3" xfId="25834" xr:uid="{324E21AF-693F-460C-A71D-883049F2F327}"/>
    <cellStyle name="Input 2 4 8" xfId="14236" xr:uid="{02E3A765-C451-4134-B422-24B2A126413A}"/>
    <cellStyle name="Input 2 4 8 2" xfId="48097" xr:uid="{CB5FFE68-1B16-46B8-B53E-091DA3A25964}"/>
    <cellStyle name="Input 2 4 8 3" xfId="31371" xr:uid="{7097E3DF-A225-4226-9271-7461DAACC8DA}"/>
    <cellStyle name="Input 2 4 9" xfId="20020" xr:uid="{746EC42B-E08D-4DE8-ADED-2C48E3FA472C}"/>
    <cellStyle name="Input 2 5" xfId="2749" xr:uid="{00000000-0005-0000-0000-0000C3020000}"/>
    <cellStyle name="Input 2 5 2" xfId="4270" xr:uid="{4C658DE4-A381-4E86-ADC7-3FEFAF6FDB6A}"/>
    <cellStyle name="Input 2 5 2 2" xfId="10151" xr:uid="{D20904F1-89DF-4D4E-A78F-623F72B4C8E6}"/>
    <cellStyle name="Input 2 5 2 2 2" xfId="44021" xr:uid="{EE99E721-138B-4C2C-B4ED-A3BC4EE7AB45}"/>
    <cellStyle name="Input 2 5 2 2 3" xfId="27296" xr:uid="{3708156A-3DBF-46E8-80BC-70D3FAE2DB39}"/>
    <cellStyle name="Input 2 5 2 3" xfId="15694" xr:uid="{26454C4C-8910-4E76-BCC9-A99EC734EC3A}"/>
    <cellStyle name="Input 2 5 2 3 2" xfId="49555" xr:uid="{BE6CAD80-5D04-4C72-9F76-975CE1CE528A}"/>
    <cellStyle name="Input 2 5 2 3 3" xfId="32829" xr:uid="{97AFAEC4-450D-403F-8797-629D6D9C22E4}"/>
    <cellStyle name="Input 2 5 2 4" xfId="38204" xr:uid="{8607FC06-42D8-4145-A7CB-FCF454D64A3B}"/>
    <cellStyle name="Input 2 5 2 5" xfId="21481" xr:uid="{5ED07732-C61E-4B9E-A116-4C802E517990}"/>
    <cellStyle name="Input 2 5 3" xfId="5143" xr:uid="{48139C44-FCA4-4D43-BBAA-5930F384B13F}"/>
    <cellStyle name="Input 2 5 3 2" xfId="11009" xr:uid="{EC1B9817-0D82-4B3B-9FDD-0658BC233245}"/>
    <cellStyle name="Input 2 5 3 2 2" xfId="44879" xr:uid="{A528ACA7-4477-49F9-9B05-A81BE9F3CC77}"/>
    <cellStyle name="Input 2 5 3 2 3" xfId="28154" xr:uid="{5E5DB270-4F90-4544-B74B-C5C8DDE6AFF8}"/>
    <cellStyle name="Input 2 5 3 3" xfId="16552" xr:uid="{4E3368EB-E270-44CC-A7E5-E1CF4C4C1671}"/>
    <cellStyle name="Input 2 5 3 3 2" xfId="50413" xr:uid="{F1A06F0E-0B63-4BAF-A6E1-B2A573BA0DFF}"/>
    <cellStyle name="Input 2 5 3 3 3" xfId="33687" xr:uid="{8652FF3F-01D2-437D-A109-C808FF15E701}"/>
    <cellStyle name="Input 2 5 3 4" xfId="39062" xr:uid="{AD416625-35E6-44CA-8F8C-958D711DC3E0}"/>
    <cellStyle name="Input 2 5 3 5" xfId="22339" xr:uid="{D9EE7B23-905B-407A-945D-5A738F6C5F18}"/>
    <cellStyle name="Input 2 5 4" xfId="5891" xr:uid="{6747A232-55F3-4B52-A4AB-D9AD93A2D039}"/>
    <cellStyle name="Input 2 5 4 2" xfId="11757" xr:uid="{95DE1F51-DD45-48E2-9A0F-4DB4C88D3A1C}"/>
    <cellStyle name="Input 2 5 4 2 2" xfId="45626" xr:uid="{331F6D1A-161C-4EBB-BFE4-C656A480106D}"/>
    <cellStyle name="Input 2 5 4 2 3" xfId="28901" xr:uid="{FDA5F44F-B556-47DE-A936-4BA208FB34BD}"/>
    <cellStyle name="Input 2 5 4 3" xfId="17299" xr:uid="{A5DF8DF0-7197-4E11-9354-0FD8253AD7C9}"/>
    <cellStyle name="Input 2 5 4 3 2" xfId="51160" xr:uid="{D84675C1-B8BA-4A6E-A119-C1BBEDD07A84}"/>
    <cellStyle name="Input 2 5 4 3 3" xfId="34434" xr:uid="{C5CA9F59-55D4-4A7D-9E83-4A8666FE2D18}"/>
    <cellStyle name="Input 2 5 4 4" xfId="39809" xr:uid="{008F7C83-FFEB-44E9-B9A4-CDAE06DC507C}"/>
    <cellStyle name="Input 2 5 4 5" xfId="23086" xr:uid="{CAEBEED4-C687-47DE-A440-FA5572E67353}"/>
    <cellStyle name="Input 2 5 5" xfId="6660" xr:uid="{EFED9DC0-91EA-4992-A521-F589EF9B70EA}"/>
    <cellStyle name="Input 2 5 5 2" xfId="12524" xr:uid="{8758A969-E0D0-4C91-8241-14A1FF26E92F}"/>
    <cellStyle name="Input 2 5 5 2 2" xfId="46393" xr:uid="{0F1008FF-9F79-41AF-AA9C-45BB973A5FA2}"/>
    <cellStyle name="Input 2 5 5 2 3" xfId="29667" xr:uid="{A39EDF35-5CC4-41C1-8B3C-C4670CD43B24}"/>
    <cellStyle name="Input 2 5 5 3" xfId="18065" xr:uid="{D1028447-5789-482F-B2C0-ED6B6281875B}"/>
    <cellStyle name="Input 2 5 5 3 2" xfId="51926" xr:uid="{BBBE6EBF-4A54-4A33-B2F0-76033B3BC922}"/>
    <cellStyle name="Input 2 5 5 3 3" xfId="35200" xr:uid="{1FB2FF2F-2BAB-4B33-9199-F9644C2FD1A9}"/>
    <cellStyle name="Input 2 5 5 4" xfId="40576" xr:uid="{1AE3A8DE-8088-45D3-B169-435027B1F74F}"/>
    <cellStyle name="Input 2 5 5 5" xfId="23852" xr:uid="{7218EFFF-49B7-429E-9A1F-0C2053BDEF3B}"/>
    <cellStyle name="Input 2 5 6" xfId="7607" xr:uid="{7F8AC8FE-9C30-4E6C-80E8-04A84E1E7A23}"/>
    <cellStyle name="Input 2 5 6 2" xfId="13471" xr:uid="{C3BBC23B-0248-46D2-86C9-70EF9EADA16C}"/>
    <cellStyle name="Input 2 5 6 2 2" xfId="47340" xr:uid="{300D97ED-F026-41B9-A038-FF72A96A48EA}"/>
    <cellStyle name="Input 2 5 6 2 3" xfId="30614" xr:uid="{C8237A0B-159E-4760-BE44-FA616A259D54}"/>
    <cellStyle name="Input 2 5 6 3" xfId="19012" xr:uid="{EE71090C-FED4-4A1B-84B0-34E3F9CD7E44}"/>
    <cellStyle name="Input 2 5 6 3 2" xfId="52873" xr:uid="{1DB41357-AE9C-4B8F-9481-4D8A18A72C04}"/>
    <cellStyle name="Input 2 5 6 3 3" xfId="36147" xr:uid="{AFB29254-C485-42E4-BE36-4909D3346E84}"/>
    <cellStyle name="Input 2 5 6 4" xfId="41523" xr:uid="{E75D0E13-7D20-40E6-97D0-C937BE59B196}"/>
    <cellStyle name="Input 2 5 6 5" xfId="24799" xr:uid="{574C6062-A53B-46F0-9CA3-E5DA3B0FFA0F}"/>
    <cellStyle name="Input 2 5 7" xfId="8700" xr:uid="{05BA5A25-E219-461E-B2ED-324D1C094D13}"/>
    <cellStyle name="Input 2 5 7 2" xfId="42573" xr:uid="{00FC7D33-92D0-4500-8445-03F35DCAE4C6}"/>
    <cellStyle name="Input 2 5 7 3" xfId="25849" xr:uid="{DA7BF94B-808A-4DBE-85F6-5F6D5A21C91F}"/>
    <cellStyle name="Input 2 5 8" xfId="14251" xr:uid="{2A941BE9-20C9-4995-85F6-5D6D2AD7A9D3}"/>
    <cellStyle name="Input 2 5 8 2" xfId="48112" xr:uid="{80A819C8-44BD-4BD1-B4C0-2B1FBE4CFE41}"/>
    <cellStyle name="Input 2 5 8 3" xfId="31386" xr:uid="{F13F2157-FDF3-4028-99A8-C4533FA46C49}"/>
    <cellStyle name="Input 2 5 9" xfId="20035" xr:uid="{AED59301-AFBD-4D52-923D-A05677A804D0}"/>
    <cellStyle name="Input 2 6" xfId="3089" xr:uid="{653CF80F-E8CC-4985-974C-EA06023EA290}"/>
    <cellStyle name="Input 2 6 2" xfId="8971" xr:uid="{0CF6DA81-CD60-4B8A-A645-1D41E130F6D2}"/>
    <cellStyle name="Input 2 6 2 2" xfId="42844" xr:uid="{292AA041-67C8-45AC-A472-493B7A520B8A}"/>
    <cellStyle name="Input 2 6 2 3" xfId="26120" xr:uid="{CFD532D2-AFDC-41BA-A44D-3370596EF823}"/>
    <cellStyle name="Input 2 6 3" xfId="14521" xr:uid="{B4225673-0D30-4D8C-9F56-78A4BFEE9544}"/>
    <cellStyle name="Input 2 6 3 2" xfId="48382" xr:uid="{E3C33ACD-6AB1-4BAB-AA74-FA269FE4E5E9}"/>
    <cellStyle name="Input 2 6 3 3" xfId="31656" xr:uid="{7B47CA78-6298-42B8-89BC-AFED3FFDB90C}"/>
    <cellStyle name="Input 2 6 4" xfId="37111" xr:uid="{5F9EC8C6-5793-4A37-87F0-7DE4D01E053F}"/>
    <cellStyle name="Input 2 6 5" xfId="20306" xr:uid="{4ECEB151-1B15-4D6D-BC61-A77F73AD58C4}"/>
    <cellStyle name="Input 2 7" xfId="36369" xr:uid="{8CC82A22-908C-4F50-8A14-CC1B2D7FCD20}"/>
    <cellStyle name="Input 3" xfId="476" xr:uid="{00000000-0005-0000-0000-0000C4020000}"/>
    <cellStyle name="Input 3 2" xfId="1555" xr:uid="{00000000-0005-0000-0000-0000C5020000}"/>
    <cellStyle name="Input 3 2 10" xfId="19282" xr:uid="{836583AD-4074-48B7-89EA-1279B5388465}"/>
    <cellStyle name="Input 3 2 2" xfId="3475" xr:uid="{296877A3-914B-4198-A073-637B7EFE5BAC}"/>
    <cellStyle name="Input 3 2 2 2" xfId="9356" xr:uid="{01E7135B-4E68-4B98-9CBE-31AF2C94F1A4}"/>
    <cellStyle name="Input 3 2 2 2 2" xfId="43228" xr:uid="{25DB4C24-C7E4-4233-9ECB-1619C55D5DFB}"/>
    <cellStyle name="Input 3 2 2 2 3" xfId="26502" xr:uid="{5053FB7B-1504-477F-B223-238537E8A00D}"/>
    <cellStyle name="Input 3 2 2 3" xfId="14902" xr:uid="{1D52778F-8279-44C7-A90B-355CD3D2C0D2}"/>
    <cellStyle name="Input 3 2 2 3 2" xfId="48763" xr:uid="{FDC69CC0-802C-4B74-A3C5-7BC1334491DC}"/>
    <cellStyle name="Input 3 2 2 3 3" xfId="32037" xr:uid="{68B28BFC-33F9-461F-AE38-ADAF7280AA8A}"/>
    <cellStyle name="Input 3 2 2 4" xfId="37495" xr:uid="{C1EFA196-B423-470B-8816-BE0F4DA79ECB}"/>
    <cellStyle name="Input 3 2 2 5" xfId="20687" xr:uid="{5E3FF798-7C65-44F4-A280-5FADCF9751D5}"/>
    <cellStyle name="Input 3 2 3" xfId="3036" xr:uid="{2E748705-EEAA-44E2-9B85-82F0B317FD84}"/>
    <cellStyle name="Input 3 2 3 2" xfId="8918" xr:uid="{CD4402DB-661C-4467-BA77-D37FD0D9EAC4}"/>
    <cellStyle name="Input 3 2 3 2 2" xfId="42791" xr:uid="{715A2DE2-5872-474E-A3B0-F33D73809A8D}"/>
    <cellStyle name="Input 3 2 3 2 3" xfId="26067" xr:uid="{1CB9A33C-4925-432F-AD07-66712E253F98}"/>
    <cellStyle name="Input 3 2 3 3" xfId="14468" xr:uid="{31863B39-3CDA-436F-A623-F5B164983DA9}"/>
    <cellStyle name="Input 3 2 3 3 2" xfId="48329" xr:uid="{94B71C4C-D58E-47C5-BBA7-349E6A72AC35}"/>
    <cellStyle name="Input 3 2 3 3 3" xfId="31603" xr:uid="{8A85E844-E146-421F-ADD0-8D31D51C7CDC}"/>
    <cellStyle name="Input 3 2 3 4" xfId="37058" xr:uid="{00AC8514-72D2-4198-A4BD-CA48AF9C50E2}"/>
    <cellStyle name="Input 3 2 3 5" xfId="20253" xr:uid="{6C58022A-EECB-4D78-BCC2-D08C1335D331}"/>
    <cellStyle name="Input 3 2 4" xfId="3041" xr:uid="{9B64D0E6-0E91-4C7D-969C-8EE4E9EC1E93}"/>
    <cellStyle name="Input 3 2 4 2" xfId="8923" xr:uid="{C2A327DA-8CA5-4FF2-AF69-C18B0D2FED6E}"/>
    <cellStyle name="Input 3 2 4 2 2" xfId="42796" xr:uid="{ABE56F5B-CD2F-438B-9669-A3CBE8CFEDC3}"/>
    <cellStyle name="Input 3 2 4 2 3" xfId="26072" xr:uid="{A6F2E5C1-445B-42EC-955F-397278E30A8D}"/>
    <cellStyle name="Input 3 2 4 3" xfId="14473" xr:uid="{5D2EF45C-260B-4045-859F-C6BB1051497D}"/>
    <cellStyle name="Input 3 2 4 3 2" xfId="48334" xr:uid="{B0D0E37B-2592-41C5-AAC3-AE80C92816CE}"/>
    <cellStyle name="Input 3 2 4 3 3" xfId="31608" xr:uid="{6A52D998-7262-422E-ABD4-D4B62D22A192}"/>
    <cellStyle name="Input 3 2 4 4" xfId="37063" xr:uid="{98EE4F00-6B52-4FD2-AB14-72EAF4E09142}"/>
    <cellStyle name="Input 3 2 4 5" xfId="20258" xr:uid="{B987FAFD-3890-4899-9A3D-2CCD7BE0C8C5}"/>
    <cellStyle name="Input 3 2 5" xfId="4601" xr:uid="{E5EF9262-812C-4CFB-A61A-DB47D2B5406B}"/>
    <cellStyle name="Input 3 2 5 2" xfId="10467" xr:uid="{4FB26F43-EBBB-41F2-8138-63C77F4C78AD}"/>
    <cellStyle name="Input 3 2 5 2 2" xfId="44337" xr:uid="{8364467F-710F-4BAD-B91B-52E5FA8B9B0E}"/>
    <cellStyle name="Input 3 2 5 2 3" xfId="27612" xr:uid="{72941253-96FB-495A-9AA1-1F6B1E56BF3E}"/>
    <cellStyle name="Input 3 2 5 3" xfId="16010" xr:uid="{431C7DB7-26B6-482A-9043-945A64FF9C32}"/>
    <cellStyle name="Input 3 2 5 3 2" xfId="49871" xr:uid="{54E06300-F935-4D8C-BE88-220DDD3A6AD9}"/>
    <cellStyle name="Input 3 2 5 3 3" xfId="33145" xr:uid="{09533CE7-8A08-4106-BB3A-513D7046C958}"/>
    <cellStyle name="Input 3 2 5 4" xfId="38520" xr:uid="{29735C56-FFA4-4AB1-BBB2-8F199CB11DD4}"/>
    <cellStyle name="Input 3 2 5 5" xfId="21797" xr:uid="{BFA8E2CD-05F4-4DD2-8713-566103868397}"/>
    <cellStyle name="Input 3 2 6" xfId="6848" xr:uid="{F7A6B4DC-8EE9-44D2-BB95-6E6F9B0FD740}"/>
    <cellStyle name="Input 3 2 6 2" xfId="12712" xr:uid="{4AA71178-99AF-4D5C-9020-6EE22A3BF32E}"/>
    <cellStyle name="Input 3 2 6 2 2" xfId="46581" xr:uid="{098E9AAA-B7F0-48F8-9E1B-069DE75C396E}"/>
    <cellStyle name="Input 3 2 6 2 3" xfId="29855" xr:uid="{E930B9EE-9B52-4865-A794-2C1AF6DC11F1}"/>
    <cellStyle name="Input 3 2 6 3" xfId="18253" xr:uid="{CB893FDC-29B7-4F38-9369-CCE4D12F07BE}"/>
    <cellStyle name="Input 3 2 6 3 2" xfId="52114" xr:uid="{85E7E51A-9904-4ED9-BFBE-5662265CB5A5}"/>
    <cellStyle name="Input 3 2 6 3 3" xfId="35388" xr:uid="{5377070E-8110-4341-AFA3-2F97B97FEE71}"/>
    <cellStyle name="Input 3 2 6 4" xfId="40764" xr:uid="{D784FC4B-343A-46C6-AFDC-7ECB329DDDA2}"/>
    <cellStyle name="Input 3 2 6 5" xfId="24040" xr:uid="{DB1D2E62-BE76-4DB4-8223-8047300A756E}"/>
    <cellStyle name="Input 3 2 7" xfId="7942" xr:uid="{96469FB9-C6E3-4A31-B5D8-1C9716A8DC2A}"/>
    <cellStyle name="Input 3 2 7 2" xfId="41817" xr:uid="{0912A37E-902C-4909-BCF2-16A654EA5DFB}"/>
    <cellStyle name="Input 3 2 7 3" xfId="25092" xr:uid="{50BA822A-C3F2-47C4-8E45-B046F881E939}"/>
    <cellStyle name="Input 3 2 8" xfId="7932" xr:uid="{73D6663F-3F22-4871-AD1E-C60A3CB376BB}"/>
    <cellStyle name="Input 3 2 8 2" xfId="41807" xr:uid="{73B1EFDF-89DE-4226-9C02-02486E554DE5}"/>
    <cellStyle name="Input 3 2 8 3" xfId="25082" xr:uid="{C9A7D718-4C95-41F7-A144-3C64B880F0E6}"/>
    <cellStyle name="Input 3 2 9" xfId="36676" xr:uid="{0F42494B-C650-4130-AE9D-19B6AA0D1F1B}"/>
    <cellStyle name="Input 3 3" xfId="1556" xr:uid="{00000000-0005-0000-0000-0000C6020000}"/>
    <cellStyle name="Input 3 3 10" xfId="19283" xr:uid="{7F01B78E-18C3-45A9-A206-7849DC230AE2}"/>
    <cellStyle name="Input 3 3 2" xfId="3476" xr:uid="{561434F7-DE46-47B4-8DDD-51A45987BF89}"/>
    <cellStyle name="Input 3 3 2 2" xfId="9357" xr:uid="{13DEBC3C-2590-4F4A-8B85-3E219B4E31CA}"/>
    <cellStyle name="Input 3 3 2 2 2" xfId="43229" xr:uid="{8FFD9161-B955-41C8-BDE8-126CA221FF94}"/>
    <cellStyle name="Input 3 3 2 2 3" xfId="26503" xr:uid="{034171ED-8457-4CE0-9D35-40872888EC9B}"/>
    <cellStyle name="Input 3 3 2 3" xfId="14903" xr:uid="{9E62E861-AD56-4DB6-BABA-21AE2F96392F}"/>
    <cellStyle name="Input 3 3 2 3 2" xfId="48764" xr:uid="{6C9E7015-9A4E-4D0A-86C7-FE4602BDA84C}"/>
    <cellStyle name="Input 3 3 2 3 3" xfId="32038" xr:uid="{9D759254-3230-47A3-8065-C9531DBF6E12}"/>
    <cellStyle name="Input 3 3 2 4" xfId="37496" xr:uid="{153EF471-58D6-4DE8-8C0D-AD9CD3BB2548}"/>
    <cellStyle name="Input 3 3 2 5" xfId="20688" xr:uid="{CE159ABD-DF76-40F6-A473-B56BE1A6B15B}"/>
    <cellStyle name="Input 3 3 3" xfId="3035" xr:uid="{20B90F2C-309E-4161-A69F-A50A4E4C1831}"/>
    <cellStyle name="Input 3 3 3 2" xfId="8917" xr:uid="{3D275D21-7BF4-4467-B4A5-404E0E86802E}"/>
    <cellStyle name="Input 3 3 3 2 2" xfId="42790" xr:uid="{3DDD18B8-F61B-4541-B669-D897DF96DB21}"/>
    <cellStyle name="Input 3 3 3 2 3" xfId="26066" xr:uid="{EB41703D-A761-479D-B6B2-B016AD73CB7C}"/>
    <cellStyle name="Input 3 3 3 3" xfId="14467" xr:uid="{0B7E7D64-099F-4F7A-B78A-4ED19E009ED0}"/>
    <cellStyle name="Input 3 3 3 3 2" xfId="48328" xr:uid="{395AC895-F14A-49CA-A191-46CAAEEE52AD}"/>
    <cellStyle name="Input 3 3 3 3 3" xfId="31602" xr:uid="{D45EF237-8AC3-453F-9545-BFC521D38049}"/>
    <cellStyle name="Input 3 3 3 4" xfId="37057" xr:uid="{0B599714-3489-4711-A52E-21078589A033}"/>
    <cellStyle name="Input 3 3 3 5" xfId="20252" xr:uid="{6E5BA035-BD72-47BB-854A-8F879AF5E0E4}"/>
    <cellStyle name="Input 3 3 4" xfId="3508" xr:uid="{2DDDFAD9-8491-4ACC-A1A1-A4C31346802C}"/>
    <cellStyle name="Input 3 3 4 2" xfId="9389" xr:uid="{B641D112-5EB1-4513-9843-72E6ABBC7B2C}"/>
    <cellStyle name="Input 3 3 4 2 2" xfId="43261" xr:uid="{13F81142-4024-44A5-960B-B0F6CBEF66A3}"/>
    <cellStyle name="Input 3 3 4 2 3" xfId="26535" xr:uid="{7B2D6A0D-768B-4D94-B0E8-70517641C331}"/>
    <cellStyle name="Input 3 3 4 3" xfId="14935" xr:uid="{E0140BB5-CE0C-4723-8B10-81333D44E78A}"/>
    <cellStyle name="Input 3 3 4 3 2" xfId="48796" xr:uid="{EC7020C8-3D34-475E-BABA-E235EE6F6EEA}"/>
    <cellStyle name="Input 3 3 4 3 3" xfId="32070" xr:uid="{D419953B-7AB2-44D4-AD15-8F1AA5B8D0B9}"/>
    <cellStyle name="Input 3 3 4 4" xfId="37528" xr:uid="{5C7A4D4C-2DFD-410C-87BF-A40BDBA3E978}"/>
    <cellStyle name="Input 3 3 4 5" xfId="20720" xr:uid="{E855959E-CBA9-478E-9DF0-CB43BA6FAC73}"/>
    <cellStyle name="Input 3 3 5" xfId="4451" xr:uid="{2ADBF203-2999-415B-BF55-397B5C59C513}"/>
    <cellStyle name="Input 3 3 5 2" xfId="10332" xr:uid="{A07449D4-0DBC-4D01-A28F-9EA8849F37C9}"/>
    <cellStyle name="Input 3 3 5 2 2" xfId="44202" xr:uid="{B37B31A8-6ACC-49F6-AA38-2BDC46A5F314}"/>
    <cellStyle name="Input 3 3 5 2 3" xfId="27477" xr:uid="{2AE33C11-2F8F-40BD-9B92-1B190E58C715}"/>
    <cellStyle name="Input 3 3 5 3" xfId="15875" xr:uid="{7C1A0F90-CD3C-4A44-8AC6-23F19B6923D1}"/>
    <cellStyle name="Input 3 3 5 3 2" xfId="49736" xr:uid="{377230B8-04BE-49E1-9EFA-7791EFB209ED}"/>
    <cellStyle name="Input 3 3 5 3 3" xfId="33010" xr:uid="{BB4423C0-E6C8-4F69-8703-A76D3B7F6678}"/>
    <cellStyle name="Input 3 3 5 4" xfId="38385" xr:uid="{0C116319-5A60-4C88-BEDB-6172DCA14020}"/>
    <cellStyle name="Input 3 3 5 5" xfId="21662" xr:uid="{7A80C5EC-877B-45CB-A4F7-E8C687C03C17}"/>
    <cellStyle name="Input 3 3 6" xfId="6849" xr:uid="{813D2139-7C7F-436A-85E8-1E3809D50ED1}"/>
    <cellStyle name="Input 3 3 6 2" xfId="12713" xr:uid="{C46914C1-59A2-4CC3-ADAC-D044AB80F8DA}"/>
    <cellStyle name="Input 3 3 6 2 2" xfId="46582" xr:uid="{4D4D76CC-55E5-4C6E-A31A-2ACBCE3783F6}"/>
    <cellStyle name="Input 3 3 6 2 3" xfId="29856" xr:uid="{CBF54272-D3E8-4122-956D-66F2496CE73E}"/>
    <cellStyle name="Input 3 3 6 3" xfId="18254" xr:uid="{AFAAD7AF-3072-4094-94CA-6DA5F619FA27}"/>
    <cellStyle name="Input 3 3 6 3 2" xfId="52115" xr:uid="{7E97FFB2-4D02-4323-B716-F3FE69F5949A}"/>
    <cellStyle name="Input 3 3 6 3 3" xfId="35389" xr:uid="{EEEA19F7-4264-4FA5-8B02-8A02F68C54B5}"/>
    <cellStyle name="Input 3 3 6 4" xfId="40765" xr:uid="{B19EAD95-F270-4BD1-A980-59BAF4E8C668}"/>
    <cellStyle name="Input 3 3 6 5" xfId="24041" xr:uid="{F4934BFA-8317-4907-8114-82A8A1A2DC8F}"/>
    <cellStyle name="Input 3 3 7" xfId="7943" xr:uid="{8217901C-9E27-445A-8F2A-ECAF0F3478B0}"/>
    <cellStyle name="Input 3 3 7 2" xfId="41818" xr:uid="{DAEDA7DE-FE8D-4789-A89B-BDB5ECBC7A16}"/>
    <cellStyle name="Input 3 3 7 3" xfId="25093" xr:uid="{9D828A39-7FA7-495D-86AD-B53028078EEC}"/>
    <cellStyle name="Input 3 3 8" xfId="7911" xr:uid="{CBABAFC4-D3C6-45E9-B248-87DB3B2132AD}"/>
    <cellStyle name="Input 3 3 8 2" xfId="41786" xr:uid="{CCCEA558-2AD6-425F-AC8F-B6D1A8DBBD68}"/>
    <cellStyle name="Input 3 3 8 3" xfId="25062" xr:uid="{B8BC4F73-C2E6-46DC-B4CF-75ABF3E7EB6E}"/>
    <cellStyle name="Input 3 3 9" xfId="36677" xr:uid="{0F743E16-3462-47C0-BBB5-411096534143}"/>
    <cellStyle name="Input 3 4" xfId="2730" xr:uid="{00000000-0005-0000-0000-0000C7020000}"/>
    <cellStyle name="Input 3 4 2" xfId="4256" xr:uid="{47F48109-B1BF-415B-BEE1-A8327E383AB1}"/>
    <cellStyle name="Input 3 4 2 2" xfId="10137" xr:uid="{E832597C-E7BB-4FE8-B97D-6E3089ECFE2C}"/>
    <cellStyle name="Input 3 4 2 2 2" xfId="44007" xr:uid="{50835F5F-8C51-4AFF-8500-51D784231674}"/>
    <cellStyle name="Input 3 4 2 2 3" xfId="27282" xr:uid="{D70E6152-4094-4228-AAE7-56BA962213C4}"/>
    <cellStyle name="Input 3 4 2 3" xfId="15680" xr:uid="{60849DE1-D678-4B1C-A463-F5A34D90EE80}"/>
    <cellStyle name="Input 3 4 2 3 2" xfId="49541" xr:uid="{CDB68EAB-5406-4A18-AE33-215781A978A5}"/>
    <cellStyle name="Input 3 4 2 3 3" xfId="32815" xr:uid="{6145802F-A72F-43A9-8345-9724607DF6A8}"/>
    <cellStyle name="Input 3 4 2 4" xfId="38190" xr:uid="{A663D66A-B011-4DBE-939B-722F7E822159}"/>
    <cellStyle name="Input 3 4 2 5" xfId="21467" xr:uid="{CCBAAB12-5108-4A84-AC21-AE286C7187C7}"/>
    <cellStyle name="Input 3 4 3" xfId="5129" xr:uid="{2DC4D7B4-DD49-42CA-A93F-5F1464FB9310}"/>
    <cellStyle name="Input 3 4 3 2" xfId="10995" xr:uid="{19CABB10-AD92-4384-8E47-7CAD7822124A}"/>
    <cellStyle name="Input 3 4 3 2 2" xfId="44865" xr:uid="{C625261A-EB92-46A6-A4C0-7B8D50999C8E}"/>
    <cellStyle name="Input 3 4 3 2 3" xfId="28140" xr:uid="{07730A47-A66E-4758-AF39-9F872F083198}"/>
    <cellStyle name="Input 3 4 3 3" xfId="16538" xr:uid="{E0BB0862-0F9A-40CB-93B3-4087DA57E496}"/>
    <cellStyle name="Input 3 4 3 3 2" xfId="50399" xr:uid="{460F69DA-C9CC-4912-9412-D2D110510EFF}"/>
    <cellStyle name="Input 3 4 3 3 3" xfId="33673" xr:uid="{E0C1C0E7-25E3-47AF-88DC-EFEC0B84BC7A}"/>
    <cellStyle name="Input 3 4 3 4" xfId="39048" xr:uid="{3B5F86A3-FF60-48C2-AE16-F662F00CFC93}"/>
    <cellStyle name="Input 3 4 3 5" xfId="22325" xr:uid="{6ADF4704-6FB2-4F29-BFB5-66B994BABD2F}"/>
    <cellStyle name="Input 3 4 4" xfId="5877" xr:uid="{E5C789A6-9524-4F2F-9E93-53C76D34AEFC}"/>
    <cellStyle name="Input 3 4 4 2" xfId="11743" xr:uid="{24BFE603-BF4F-4E22-9019-D08098945211}"/>
    <cellStyle name="Input 3 4 4 2 2" xfId="45612" xr:uid="{17DAA6F9-7AFD-4D6C-B6D3-A2E541BC234F}"/>
    <cellStyle name="Input 3 4 4 2 3" xfId="28887" xr:uid="{BCDA9ABD-2A39-4E18-A112-9242439BD2C7}"/>
    <cellStyle name="Input 3 4 4 3" xfId="17285" xr:uid="{8FBF7CC9-5481-4014-8E54-2DCAF0B7AF7B}"/>
    <cellStyle name="Input 3 4 4 3 2" xfId="51146" xr:uid="{F26A25BA-5246-4E0C-910A-E0E8635C1537}"/>
    <cellStyle name="Input 3 4 4 3 3" xfId="34420" xr:uid="{0F7403A5-65ED-4F95-BEF4-E31D3ADE5245}"/>
    <cellStyle name="Input 3 4 4 4" xfId="39795" xr:uid="{06B7AFB6-6BB5-4BAB-8B07-03C9B78315DA}"/>
    <cellStyle name="Input 3 4 4 5" xfId="23072" xr:uid="{ED91B9FA-6CFC-4FEE-81C6-D6361D38FF8B}"/>
    <cellStyle name="Input 3 4 5" xfId="6646" xr:uid="{C8266BF3-E3DE-427C-8CAD-CEA811D541B6}"/>
    <cellStyle name="Input 3 4 5 2" xfId="12510" xr:uid="{A0723E85-A3A4-4C44-A154-04600866FBBF}"/>
    <cellStyle name="Input 3 4 5 2 2" xfId="46379" xr:uid="{0C5A2EFE-14E3-45D6-8FF0-1EB098E88B1A}"/>
    <cellStyle name="Input 3 4 5 2 3" xfId="29653" xr:uid="{9DFA21DA-67F6-4256-A751-B261A240F686}"/>
    <cellStyle name="Input 3 4 5 3" xfId="18051" xr:uid="{5D578509-4835-42A4-ADB1-7C507BCBF422}"/>
    <cellStyle name="Input 3 4 5 3 2" xfId="51912" xr:uid="{24DA36AC-D74E-4C22-BAAC-CE57FB38E71A}"/>
    <cellStyle name="Input 3 4 5 3 3" xfId="35186" xr:uid="{B6E60028-D75E-4A37-803E-9C0C2A85FCBA}"/>
    <cellStyle name="Input 3 4 5 4" xfId="40562" xr:uid="{58981B0A-453D-4666-80F2-2351EB6E91A6}"/>
    <cellStyle name="Input 3 4 5 5" xfId="23838" xr:uid="{7BC83C7D-8E0D-4ED3-9A5A-61D55549EF1A}"/>
    <cellStyle name="Input 3 4 6" xfId="7593" xr:uid="{45EBEA12-4482-4C0D-8561-E070AE85F3D8}"/>
    <cellStyle name="Input 3 4 6 2" xfId="13457" xr:uid="{3C06E4DC-E146-4E0B-BFA4-A1B9731BCEE6}"/>
    <cellStyle name="Input 3 4 6 2 2" xfId="47326" xr:uid="{3759D184-8450-41A1-A041-9A1F851B764A}"/>
    <cellStyle name="Input 3 4 6 2 3" xfId="30600" xr:uid="{57595ED8-0EAF-4168-B792-AC58108B0499}"/>
    <cellStyle name="Input 3 4 6 3" xfId="18998" xr:uid="{09A78275-AC75-4544-9B9B-A82176E70F27}"/>
    <cellStyle name="Input 3 4 6 3 2" xfId="52859" xr:uid="{2E299BBC-4B95-4D96-81BD-9880A582CE04}"/>
    <cellStyle name="Input 3 4 6 3 3" xfId="36133" xr:uid="{75832159-2C7F-4E5F-81A7-117CD12DF862}"/>
    <cellStyle name="Input 3 4 6 4" xfId="41509" xr:uid="{81DA8D89-9D2C-44C8-9C7F-DDCDEDF88F2B}"/>
    <cellStyle name="Input 3 4 6 5" xfId="24785" xr:uid="{9D696EB6-E6C2-4052-98B5-09819E8E4CC8}"/>
    <cellStyle name="Input 3 4 7" xfId="8686" xr:uid="{5EB2A54C-7071-4F21-9629-912CA40BE938}"/>
    <cellStyle name="Input 3 4 7 2" xfId="42559" xr:uid="{884002E4-C057-41B3-8A43-3C8AFE7F477C}"/>
    <cellStyle name="Input 3 4 7 3" xfId="25835" xr:uid="{71D276E2-4C3D-4324-A17C-9624B8998B5C}"/>
    <cellStyle name="Input 3 4 8" xfId="14237" xr:uid="{6BEE096C-249E-41D4-94F7-677E3F1D7706}"/>
    <cellStyle name="Input 3 4 8 2" xfId="48098" xr:uid="{91642580-DA8C-4419-B63C-D64C602987FF}"/>
    <cellStyle name="Input 3 4 8 3" xfId="31372" xr:uid="{8CD5F38C-53E6-467C-A244-661E6E023F8F}"/>
    <cellStyle name="Input 3 4 9" xfId="20021" xr:uid="{18C323F8-1BEA-4DE3-9C20-F2B5F9F132D5}"/>
    <cellStyle name="Input 3 5" xfId="2748" xr:uid="{00000000-0005-0000-0000-0000C8020000}"/>
    <cellStyle name="Input 3 5 2" xfId="4269" xr:uid="{C0BFB3E1-5948-4599-B3FF-F4B7F9328EE6}"/>
    <cellStyle name="Input 3 5 2 2" xfId="10150" xr:uid="{53D04D7F-AC7C-4DF2-BF8A-5A640A0F4081}"/>
    <cellStyle name="Input 3 5 2 2 2" xfId="44020" xr:uid="{32553BF8-B64C-472A-AD91-50C3ADDEAF62}"/>
    <cellStyle name="Input 3 5 2 2 3" xfId="27295" xr:uid="{6B110897-0F75-4BE2-85AE-BEDC67FCC298}"/>
    <cellStyle name="Input 3 5 2 3" xfId="15693" xr:uid="{ED47BA41-737E-4F42-894F-F18496747D55}"/>
    <cellStyle name="Input 3 5 2 3 2" xfId="49554" xr:uid="{D1D08F4C-E264-40F5-A68D-9B433A721917}"/>
    <cellStyle name="Input 3 5 2 3 3" xfId="32828" xr:uid="{DF037D35-B151-422D-BDA2-23A146AD39FA}"/>
    <cellStyle name="Input 3 5 2 4" xfId="38203" xr:uid="{72F50FD0-3877-446C-8748-07CECDA4B42F}"/>
    <cellStyle name="Input 3 5 2 5" xfId="21480" xr:uid="{245FECDD-0A14-4112-A621-960B75763C8F}"/>
    <cellStyle name="Input 3 5 3" xfId="5142" xr:uid="{021976A9-9E30-43BF-B3F9-EFFD4ED7E769}"/>
    <cellStyle name="Input 3 5 3 2" xfId="11008" xr:uid="{F5CA1AA9-B34A-4A48-B583-09D13135F348}"/>
    <cellStyle name="Input 3 5 3 2 2" xfId="44878" xr:uid="{AC3EFA1E-4D7D-49CC-8347-6BDD45C3C401}"/>
    <cellStyle name="Input 3 5 3 2 3" xfId="28153" xr:uid="{15AAA4BE-291A-48A6-B89F-6CD55707E688}"/>
    <cellStyle name="Input 3 5 3 3" xfId="16551" xr:uid="{2446D930-B492-44F6-94FF-E3C63352A089}"/>
    <cellStyle name="Input 3 5 3 3 2" xfId="50412" xr:uid="{B2E5AF41-76FA-4B14-8B98-1A30E83A99A2}"/>
    <cellStyle name="Input 3 5 3 3 3" xfId="33686" xr:uid="{EAC3B83D-0094-4682-8E84-4FE8DA8E5BA3}"/>
    <cellStyle name="Input 3 5 3 4" xfId="39061" xr:uid="{E32B191C-C5CA-47CC-A23F-F23455CCA83F}"/>
    <cellStyle name="Input 3 5 3 5" xfId="22338" xr:uid="{2300681B-1357-48F2-9285-B5BAEA9A051E}"/>
    <cellStyle name="Input 3 5 4" xfId="5890" xr:uid="{0FB1F3DA-419C-4AD2-972A-CC8B9EF69157}"/>
    <cellStyle name="Input 3 5 4 2" xfId="11756" xr:uid="{85488BC7-9514-4C72-8237-6A3E44AC1061}"/>
    <cellStyle name="Input 3 5 4 2 2" xfId="45625" xr:uid="{08F433FE-60DC-4CEE-BE7C-28FA39FB45AD}"/>
    <cellStyle name="Input 3 5 4 2 3" xfId="28900" xr:uid="{AC90DC48-B0CC-41E9-ABA4-C572A982BF52}"/>
    <cellStyle name="Input 3 5 4 3" xfId="17298" xr:uid="{F0164EC5-A92C-4115-ACDA-7377818C6198}"/>
    <cellStyle name="Input 3 5 4 3 2" xfId="51159" xr:uid="{E424C1C9-87FE-44FA-8C67-5F32F2E00D9D}"/>
    <cellStyle name="Input 3 5 4 3 3" xfId="34433" xr:uid="{F44CAFB3-35EB-4A28-947A-76CA64E1DC74}"/>
    <cellStyle name="Input 3 5 4 4" xfId="39808" xr:uid="{74644B24-9F31-462F-BAB3-6ABB61AB385B}"/>
    <cellStyle name="Input 3 5 4 5" xfId="23085" xr:uid="{237662B7-F60B-4CA5-A196-7F94BB74AAC9}"/>
    <cellStyle name="Input 3 5 5" xfId="6659" xr:uid="{8653E6A7-F42B-4DB6-8613-E038C17A6572}"/>
    <cellStyle name="Input 3 5 5 2" xfId="12523" xr:uid="{12F70F0C-5185-4013-8E0C-AA2891D834AA}"/>
    <cellStyle name="Input 3 5 5 2 2" xfId="46392" xr:uid="{14DFB9B1-D581-435E-8497-90E7C8CA32E8}"/>
    <cellStyle name="Input 3 5 5 2 3" xfId="29666" xr:uid="{13869995-98D1-40E6-AD68-2BBCA56464F7}"/>
    <cellStyle name="Input 3 5 5 3" xfId="18064" xr:uid="{78BCFCB2-5AF8-4736-A848-64B9CBEA2AB2}"/>
    <cellStyle name="Input 3 5 5 3 2" xfId="51925" xr:uid="{227AC03F-7A57-4C2A-85BF-D2B95E2B44BA}"/>
    <cellStyle name="Input 3 5 5 3 3" xfId="35199" xr:uid="{DF58C915-D696-4444-A021-EF7B8BA55F12}"/>
    <cellStyle name="Input 3 5 5 4" xfId="40575" xr:uid="{D5384E0C-D9E9-4383-B3E4-31ADB20500FA}"/>
    <cellStyle name="Input 3 5 5 5" xfId="23851" xr:uid="{F2959488-115B-4FC8-B5B6-6F2F38A4087E}"/>
    <cellStyle name="Input 3 5 6" xfId="7606" xr:uid="{2FC12E1F-378B-45AA-942C-324ED4CC63FA}"/>
    <cellStyle name="Input 3 5 6 2" xfId="13470" xr:uid="{2C71F6C8-B99B-458C-AFE7-6750C9EDC8B3}"/>
    <cellStyle name="Input 3 5 6 2 2" xfId="47339" xr:uid="{1B64D21F-12FE-4238-9415-70CFF7E937B1}"/>
    <cellStyle name="Input 3 5 6 2 3" xfId="30613" xr:uid="{44475A42-2F9F-498F-8A7F-0FE411B852E4}"/>
    <cellStyle name="Input 3 5 6 3" xfId="19011" xr:uid="{64F17A75-841B-4A97-BA17-DD5B07948D88}"/>
    <cellStyle name="Input 3 5 6 3 2" xfId="52872" xr:uid="{5F0C0001-BEB2-4D91-848D-FEB0FB8DBD02}"/>
    <cellStyle name="Input 3 5 6 3 3" xfId="36146" xr:uid="{14D26E12-E4F2-4FB5-AECC-B71FAD1E93A6}"/>
    <cellStyle name="Input 3 5 6 4" xfId="41522" xr:uid="{191F2C78-BCA4-454F-A0F7-32569749DB0A}"/>
    <cellStyle name="Input 3 5 6 5" xfId="24798" xr:uid="{CC6DD238-5C38-4B9D-AA66-2B28B238CDD7}"/>
    <cellStyle name="Input 3 5 7" xfId="8699" xr:uid="{A66B2FBD-D11D-4AFE-A0BE-845215FD938C}"/>
    <cellStyle name="Input 3 5 7 2" xfId="42572" xr:uid="{9A057213-B3E9-4C58-A4C2-263B6DE6EB3F}"/>
    <cellStyle name="Input 3 5 7 3" xfId="25848" xr:uid="{98BD5703-4CC1-46FB-8B80-9DBB3BCBBBE7}"/>
    <cellStyle name="Input 3 5 8" xfId="14250" xr:uid="{522A157B-81B4-464C-AA45-5C0F05D5B94B}"/>
    <cellStyle name="Input 3 5 8 2" xfId="48111" xr:uid="{CD6A53CF-34BB-42D4-8142-27A38DD06D35}"/>
    <cellStyle name="Input 3 5 8 3" xfId="31385" xr:uid="{741EE14D-502E-42BC-AF09-C3F0668465A5}"/>
    <cellStyle name="Input 3 5 9" xfId="20034" xr:uid="{5449C16B-849F-41F2-A620-E8766335C837}"/>
    <cellStyle name="Input 3 6" xfId="3090" xr:uid="{CA3B8A3B-C56F-4CB1-8F23-E9A6DB1DBD16}"/>
    <cellStyle name="Input 3 6 2" xfId="8972" xr:uid="{CB891178-B60B-489F-AC6C-DE128FEAE691}"/>
    <cellStyle name="Input 3 6 2 2" xfId="42845" xr:uid="{EF715921-1C99-4436-BDAF-30EE152E08FF}"/>
    <cellStyle name="Input 3 6 2 3" xfId="26121" xr:uid="{8B7DCBA4-0ABD-49A6-98AB-FD3BC77E095C}"/>
    <cellStyle name="Input 3 6 3" xfId="14522" xr:uid="{5AD939B0-7142-4FEE-A6AD-3D6528F85B0D}"/>
    <cellStyle name="Input 3 6 3 2" xfId="48383" xr:uid="{918DA3D5-CB6B-43C5-94C5-77B9FB2DB01A}"/>
    <cellStyle name="Input 3 6 3 3" xfId="31657" xr:uid="{B1EA6A9E-4B12-4B5D-8FCF-9DBC18E2D1D6}"/>
    <cellStyle name="Input 3 6 4" xfId="37112" xr:uid="{5B18B900-9420-4968-A0CC-FA704761A028}"/>
    <cellStyle name="Input 3 6 5" xfId="20307" xr:uid="{E94D74D0-96D7-47CB-9576-5EA5FEF8DB7D}"/>
    <cellStyle name="Input 3 7" xfId="36370" xr:uid="{1E36E3AD-413A-4222-B8CD-8FC66F46F355}"/>
    <cellStyle name="Input 4" xfId="477" xr:uid="{00000000-0005-0000-0000-0000C9020000}"/>
    <cellStyle name="Input 4 2" xfId="1557" xr:uid="{00000000-0005-0000-0000-0000CA020000}"/>
    <cellStyle name="Input 4 2 10" xfId="19284" xr:uid="{CB579E8D-34C2-4EA9-A758-8B10EC7AC228}"/>
    <cellStyle name="Input 4 2 2" xfId="3477" xr:uid="{11F3F351-81D7-464F-9A2D-B8EF0DE9CC2C}"/>
    <cellStyle name="Input 4 2 2 2" xfId="9358" xr:uid="{0A2DFB3C-3D14-40CF-9765-9BB3A41E24C9}"/>
    <cellStyle name="Input 4 2 2 2 2" xfId="43230" xr:uid="{D982AF66-13E7-42AC-8BB2-A1D248120815}"/>
    <cellStyle name="Input 4 2 2 2 3" xfId="26504" xr:uid="{0F696786-9452-40FF-9955-860A22826CCA}"/>
    <cellStyle name="Input 4 2 2 3" xfId="14904" xr:uid="{4B18BBE7-EC87-4F07-9093-C9231D2E5C4E}"/>
    <cellStyle name="Input 4 2 2 3 2" xfId="48765" xr:uid="{80A572B2-4831-41FA-AAD3-3D974E1C656C}"/>
    <cellStyle name="Input 4 2 2 3 3" xfId="32039" xr:uid="{8BFB9C2C-032A-48FD-A268-196E115AA53C}"/>
    <cellStyle name="Input 4 2 2 4" xfId="37497" xr:uid="{2D842AAA-D9B8-4CCB-9B7D-59367CBCD313}"/>
    <cellStyle name="Input 4 2 2 5" xfId="20689" xr:uid="{027F42ED-6BB6-47CB-A605-C41EB592CC58}"/>
    <cellStyle name="Input 4 2 3" xfId="2986" xr:uid="{5D0E6F8C-4845-4CAC-9F32-4B0E24E1479E}"/>
    <cellStyle name="Input 4 2 3 2" xfId="8868" xr:uid="{78188F3E-423C-4CE3-A8FE-A8F403D5146F}"/>
    <cellStyle name="Input 4 2 3 2 2" xfId="42741" xr:uid="{EC9B6A5C-E34C-4109-990C-8F4549E5FC8D}"/>
    <cellStyle name="Input 4 2 3 2 3" xfId="26017" xr:uid="{8F295CBE-152D-484F-A990-0B107DDFF47B}"/>
    <cellStyle name="Input 4 2 3 3" xfId="14419" xr:uid="{87E8B15D-B26D-48A9-9FCD-454795D45A77}"/>
    <cellStyle name="Input 4 2 3 3 2" xfId="48280" xr:uid="{015E9D22-0921-4E62-8822-CD1F1BC56945}"/>
    <cellStyle name="Input 4 2 3 3 3" xfId="31554" xr:uid="{5CF1F51F-16D6-43D0-AC0C-5556B35BE36E}"/>
    <cellStyle name="Input 4 2 3 4" xfId="37008" xr:uid="{FF383592-CCD4-4037-B37E-62585680E3B2}"/>
    <cellStyle name="Input 4 2 3 5" xfId="20204" xr:uid="{2C317FB5-2351-4110-9029-F2130ED36746}"/>
    <cellStyle name="Input 4 2 4" xfId="3249" xr:uid="{57078E9B-AD43-448E-A026-1031EB299B3A}"/>
    <cellStyle name="Input 4 2 4 2" xfId="9131" xr:uid="{6A597A89-A871-4D59-8615-E4105C5737D4}"/>
    <cellStyle name="Input 4 2 4 2 2" xfId="43003" xr:uid="{049A564C-C06E-4262-BB21-BD2A3A61B11B}"/>
    <cellStyle name="Input 4 2 4 2 3" xfId="26278" xr:uid="{513D50BC-F561-404F-B344-DD57D15E5543}"/>
    <cellStyle name="Input 4 2 4 3" xfId="14678" xr:uid="{65F03490-62B8-4110-8569-43C268C42B82}"/>
    <cellStyle name="Input 4 2 4 3 2" xfId="48539" xr:uid="{931CCEF8-642A-4A41-A34A-57888F03342A}"/>
    <cellStyle name="Input 4 2 4 3 3" xfId="31813" xr:uid="{376B0CBB-D1B0-4854-BF10-494570B71E1B}"/>
    <cellStyle name="Input 4 2 4 4" xfId="37270" xr:uid="{DAA18423-23D5-4FE9-99DE-E53DB7E65AF7}"/>
    <cellStyle name="Input 4 2 4 5" xfId="20463" xr:uid="{96FCBF24-FE3E-4A47-9F3B-303F38E87D09}"/>
    <cellStyle name="Input 4 2 5" xfId="3503" xr:uid="{E037775A-A5D9-4EB5-B239-CEED224A7639}"/>
    <cellStyle name="Input 4 2 5 2" xfId="9384" xr:uid="{AF473B62-8EDE-481F-BE22-6011B2F75E1A}"/>
    <cellStyle name="Input 4 2 5 2 2" xfId="43256" xr:uid="{CE766D52-A255-4F87-88E7-39157924B477}"/>
    <cellStyle name="Input 4 2 5 2 3" xfId="26530" xr:uid="{C8EC7544-5EEE-40FA-A6E8-CA7B6677A65F}"/>
    <cellStyle name="Input 4 2 5 3" xfId="14930" xr:uid="{4AE9F57F-AB1A-422E-9365-254B3BBF62CE}"/>
    <cellStyle name="Input 4 2 5 3 2" xfId="48791" xr:uid="{86C6A5E0-867A-409D-94EE-BB4AA7CE5BF6}"/>
    <cellStyle name="Input 4 2 5 3 3" xfId="32065" xr:uid="{1D535B03-E59F-4075-8545-0DE06C7D48C2}"/>
    <cellStyle name="Input 4 2 5 4" xfId="37523" xr:uid="{B6BF4224-7C9B-459D-98BA-A9914F9AC379}"/>
    <cellStyle name="Input 4 2 5 5" xfId="20715" xr:uid="{C1570B23-15EF-476D-AEF9-60D1FF126746}"/>
    <cellStyle name="Input 4 2 6" xfId="6850" xr:uid="{152A549A-2054-4E6B-BAFD-501E5E811E35}"/>
    <cellStyle name="Input 4 2 6 2" xfId="12714" xr:uid="{9FD21633-8854-4D60-BAA2-3239A4FE5EF7}"/>
    <cellStyle name="Input 4 2 6 2 2" xfId="46583" xr:uid="{34ED6F4C-EEC2-4209-8209-18A22E14F237}"/>
    <cellStyle name="Input 4 2 6 2 3" xfId="29857" xr:uid="{D6A7E36B-E853-4237-BB51-47634B02E313}"/>
    <cellStyle name="Input 4 2 6 3" xfId="18255" xr:uid="{20EEC991-88E6-40E7-BBA9-F119D69D8D17}"/>
    <cellStyle name="Input 4 2 6 3 2" xfId="52116" xr:uid="{E9A1D0D4-39BC-434A-A38E-70C4BBAC5264}"/>
    <cellStyle name="Input 4 2 6 3 3" xfId="35390" xr:uid="{9F2279CF-AACB-4E8F-9682-B5A02FE172EF}"/>
    <cellStyle name="Input 4 2 6 4" xfId="40766" xr:uid="{2C52F92C-6ED6-4870-9525-95916854539B}"/>
    <cellStyle name="Input 4 2 6 5" xfId="24042" xr:uid="{13968EAB-A6E3-4474-B36A-E779D5E1CB0E}"/>
    <cellStyle name="Input 4 2 7" xfId="7944" xr:uid="{CEF05F12-82B8-4991-A4B9-B461EE3663AC}"/>
    <cellStyle name="Input 4 2 7 2" xfId="41819" xr:uid="{254C3EBB-8F6C-4732-831D-05EE284AB827}"/>
    <cellStyle name="Input 4 2 7 3" xfId="25094" xr:uid="{DFCF92D5-2252-4C73-9783-4B3309B56355}"/>
    <cellStyle name="Input 4 2 8" xfId="7931" xr:uid="{003C317E-FE2A-40A4-A28C-A1B22C9293B8}"/>
    <cellStyle name="Input 4 2 8 2" xfId="41806" xr:uid="{C5203F09-480A-4FEC-8DD5-7214EB31FB39}"/>
    <cellStyle name="Input 4 2 8 3" xfId="25081" xr:uid="{806FA2DB-E95B-49D0-BB99-3CA514C03EF0}"/>
    <cellStyle name="Input 4 2 9" xfId="36678" xr:uid="{A43B983B-2B04-49E2-9375-62B5F8D069BD}"/>
    <cellStyle name="Input 4 3" xfId="1558" xr:uid="{00000000-0005-0000-0000-0000CB020000}"/>
    <cellStyle name="Input 4 3 10" xfId="19285" xr:uid="{F80F5232-B8C0-47ED-A5A7-16BCE62837A2}"/>
    <cellStyle name="Input 4 3 2" xfId="3478" xr:uid="{22C5F826-0C2E-462E-B6DF-8732B351AF0B}"/>
    <cellStyle name="Input 4 3 2 2" xfId="9359" xr:uid="{69241EB8-5576-4196-988A-0AFDC2547009}"/>
    <cellStyle name="Input 4 3 2 2 2" xfId="43231" xr:uid="{40E3AA48-2B3C-4F4F-894C-77C2BE2FC1A4}"/>
    <cellStyle name="Input 4 3 2 2 3" xfId="26505" xr:uid="{24603D56-C1A3-46D3-B913-DC1E46F09649}"/>
    <cellStyle name="Input 4 3 2 3" xfId="14905" xr:uid="{B320C850-F034-4208-868E-E1CFE82724C4}"/>
    <cellStyle name="Input 4 3 2 3 2" xfId="48766" xr:uid="{B9337B73-FB9C-48F2-9B38-F424F3A5A67D}"/>
    <cellStyle name="Input 4 3 2 3 3" xfId="32040" xr:uid="{26BE5C46-6C0A-436B-867D-1EA0DE651C63}"/>
    <cellStyle name="Input 4 3 2 4" xfId="37498" xr:uid="{CB15417B-9CFF-489E-8D3D-D2CB303934D2}"/>
    <cellStyle name="Input 4 3 2 5" xfId="20690" xr:uid="{2EF31D2F-7735-49A0-AC06-955AEEA20334}"/>
    <cellStyle name="Input 4 3 3" xfId="4144" xr:uid="{246ED059-D543-475D-8064-BDDCB13506DA}"/>
    <cellStyle name="Input 4 3 3 2" xfId="10025" xr:uid="{EEAED644-0347-498A-9740-9BD02ECA39BA}"/>
    <cellStyle name="Input 4 3 3 2 2" xfId="43897" xr:uid="{C6E23466-B717-43BF-A961-147301C1EF44}"/>
    <cellStyle name="Input 4 3 3 2 3" xfId="27170" xr:uid="{23D2270F-2329-4F98-94BB-35B9BB15D4CC}"/>
    <cellStyle name="Input 4 3 3 3" xfId="15570" xr:uid="{889F049B-5309-4B94-952E-6118C5588001}"/>
    <cellStyle name="Input 4 3 3 3 2" xfId="49431" xr:uid="{A336FA49-1B55-4D99-B4C0-D20EE4A475EB}"/>
    <cellStyle name="Input 4 3 3 3 3" xfId="32705" xr:uid="{88B92C64-DB7D-4793-9CD9-855B8A40186E}"/>
    <cellStyle name="Input 4 3 3 4" xfId="38080" xr:uid="{C1F078BC-C7DB-4ADA-B054-B1C91C4603CD}"/>
    <cellStyle name="Input 4 3 3 5" xfId="21355" xr:uid="{172B3CAC-85C0-4E8F-A088-49EDFC57C718}"/>
    <cellStyle name="Input 4 3 4" xfId="3439" xr:uid="{41A4ECB1-4CD3-4315-A470-7D19B3A6B407}"/>
    <cellStyle name="Input 4 3 4 2" xfId="9320" xr:uid="{38268D4B-7482-44DE-9954-77EF9F54043E}"/>
    <cellStyle name="Input 4 3 4 2 2" xfId="43192" xr:uid="{7DEE3B01-A3B8-4EFD-B8E5-3D9E8EE39DCB}"/>
    <cellStyle name="Input 4 3 4 2 3" xfId="26466" xr:uid="{104A3064-E9FB-4B36-988D-D1C1537C5490}"/>
    <cellStyle name="Input 4 3 4 3" xfId="14866" xr:uid="{FDC16462-6ECB-49D8-940B-763CFDEED2C8}"/>
    <cellStyle name="Input 4 3 4 3 2" xfId="48727" xr:uid="{FFB2E833-E179-412C-B43D-3EFB900B7E55}"/>
    <cellStyle name="Input 4 3 4 3 3" xfId="32001" xr:uid="{0957D6A2-F4EF-4F11-BE9D-90C3520AB954}"/>
    <cellStyle name="Input 4 3 4 4" xfId="37459" xr:uid="{95A34FA2-E455-4A2D-990A-C4BAEED6B538}"/>
    <cellStyle name="Input 4 3 4 5" xfId="20651" xr:uid="{BDB0FEDA-5208-47CE-A1E7-AAAA74FC43BF}"/>
    <cellStyle name="Input 4 3 5" xfId="4602" xr:uid="{7BEE0A3E-6884-46E5-80BB-4A791CE81E0C}"/>
    <cellStyle name="Input 4 3 5 2" xfId="10468" xr:uid="{9573D7EE-8858-45E4-B8D8-3834380E25E7}"/>
    <cellStyle name="Input 4 3 5 2 2" xfId="44338" xr:uid="{B632D25B-505F-4D8C-BF98-C3FE19DF961D}"/>
    <cellStyle name="Input 4 3 5 2 3" xfId="27613" xr:uid="{CD71A54A-7BDA-414E-A219-22CD32291735}"/>
    <cellStyle name="Input 4 3 5 3" xfId="16011" xr:uid="{5F2EDC54-DB59-47F8-86D0-352ACA4546E7}"/>
    <cellStyle name="Input 4 3 5 3 2" xfId="49872" xr:uid="{C104FBE8-3EEE-4145-BED1-C2B583B20667}"/>
    <cellStyle name="Input 4 3 5 3 3" xfId="33146" xr:uid="{D70AE83F-9233-4288-8E59-EDD10CDC6677}"/>
    <cellStyle name="Input 4 3 5 4" xfId="38521" xr:uid="{43F8554A-5810-4C44-B4C2-67F990C35214}"/>
    <cellStyle name="Input 4 3 5 5" xfId="21798" xr:uid="{8A1F76FD-C72E-4DA1-958A-92960D6EC79F}"/>
    <cellStyle name="Input 4 3 6" xfId="6851" xr:uid="{D9D73314-05DB-4368-BFBE-6FE55DECAC01}"/>
    <cellStyle name="Input 4 3 6 2" xfId="12715" xr:uid="{3C201CCE-42ED-45F7-A62F-7F0255160994}"/>
    <cellStyle name="Input 4 3 6 2 2" xfId="46584" xr:uid="{54F24334-F622-41D8-8B55-79A324D497CE}"/>
    <cellStyle name="Input 4 3 6 2 3" xfId="29858" xr:uid="{AB2F57DD-7E63-4B00-9A3B-294716F00B69}"/>
    <cellStyle name="Input 4 3 6 3" xfId="18256" xr:uid="{BC0B20BF-1917-4E33-A987-8F6778F8B1BA}"/>
    <cellStyle name="Input 4 3 6 3 2" xfId="52117" xr:uid="{411B5868-8FA3-49BB-A57C-6926D4370088}"/>
    <cellStyle name="Input 4 3 6 3 3" xfId="35391" xr:uid="{19E7CCD2-1DE0-4F4D-9C2D-9489925BB2F8}"/>
    <cellStyle name="Input 4 3 6 4" xfId="40767" xr:uid="{FE660D24-F931-4A0D-B3CD-13A16E585560}"/>
    <cellStyle name="Input 4 3 6 5" xfId="24043" xr:uid="{2B2B5CF2-BFC7-4807-822C-4500615B62BA}"/>
    <cellStyle name="Input 4 3 7" xfId="7945" xr:uid="{1DC99EE6-7B40-4661-B579-3F238226DDEF}"/>
    <cellStyle name="Input 4 3 7 2" xfId="41820" xr:uid="{812ED51D-1369-4270-A3E8-94EF607E345A}"/>
    <cellStyle name="Input 4 3 7 3" xfId="25095" xr:uid="{4DEE0CB6-A10C-46F8-A87B-BC5744F8AF9D}"/>
    <cellStyle name="Input 4 3 8" xfId="7930" xr:uid="{9AA21D66-8169-4E33-A841-16C168B18D1A}"/>
    <cellStyle name="Input 4 3 8 2" xfId="41805" xr:uid="{A67B5B88-63FB-4D09-B24A-464184FB9D12}"/>
    <cellStyle name="Input 4 3 8 3" xfId="25080" xr:uid="{CB66EF36-EB01-43D1-BC5E-F3710A9EB3CB}"/>
    <cellStyle name="Input 4 3 9" xfId="36679" xr:uid="{1DF6537B-CDB9-4F5B-B5F7-D60B5130AF53}"/>
    <cellStyle name="Input 4 4" xfId="2731" xr:uid="{00000000-0005-0000-0000-0000CC020000}"/>
    <cellStyle name="Input 4 4 2" xfId="4257" xr:uid="{9DED80A8-F79E-41F2-8589-47116B8E6F44}"/>
    <cellStyle name="Input 4 4 2 2" xfId="10138" xr:uid="{31889C67-44B6-4F50-9BED-924979173E11}"/>
    <cellStyle name="Input 4 4 2 2 2" xfId="44008" xr:uid="{12F03B48-3B98-4767-817E-A4CA4F14A9B0}"/>
    <cellStyle name="Input 4 4 2 2 3" xfId="27283" xr:uid="{A184C466-6443-4637-BA69-16019C935986}"/>
    <cellStyle name="Input 4 4 2 3" xfId="15681" xr:uid="{AEE9B903-E728-432F-8A4B-AD9E20C0E895}"/>
    <cellStyle name="Input 4 4 2 3 2" xfId="49542" xr:uid="{4CF5C5B3-59D6-488B-AC7D-472256D4871F}"/>
    <cellStyle name="Input 4 4 2 3 3" xfId="32816" xr:uid="{18F15E67-287D-4B9E-A92C-EA8AA6D6DE0E}"/>
    <cellStyle name="Input 4 4 2 4" xfId="38191" xr:uid="{043D97DB-F5B2-4897-A0ED-2233183BC3FC}"/>
    <cellStyle name="Input 4 4 2 5" xfId="21468" xr:uid="{D0E9A80A-05CE-485F-8FF4-37EADBC80974}"/>
    <cellStyle name="Input 4 4 3" xfId="5130" xr:uid="{BA55233E-88BF-4BEE-88B6-27716B235A70}"/>
    <cellStyle name="Input 4 4 3 2" xfId="10996" xr:uid="{6832D0A9-4429-4471-AE6B-0D169EB05672}"/>
    <cellStyle name="Input 4 4 3 2 2" xfId="44866" xr:uid="{EF72BF64-FFBA-4CE3-A3A9-BDCD4DD3DF85}"/>
    <cellStyle name="Input 4 4 3 2 3" xfId="28141" xr:uid="{915F7D7C-7323-4BBA-A535-F3263EA4E06E}"/>
    <cellStyle name="Input 4 4 3 3" xfId="16539" xr:uid="{B65ECC0D-12A0-49D5-975D-B59E326C1277}"/>
    <cellStyle name="Input 4 4 3 3 2" xfId="50400" xr:uid="{894A5608-BD3E-4BF5-8C09-999D1B0C3E21}"/>
    <cellStyle name="Input 4 4 3 3 3" xfId="33674" xr:uid="{D14677BF-AA45-4715-B82A-D4A0C617E694}"/>
    <cellStyle name="Input 4 4 3 4" xfId="39049" xr:uid="{1930BD91-7B07-4215-A5AF-C627E8272790}"/>
    <cellStyle name="Input 4 4 3 5" xfId="22326" xr:uid="{F5B71A80-CDE1-489B-90ED-1A1949E7680D}"/>
    <cellStyle name="Input 4 4 4" xfId="5878" xr:uid="{EB2D7EB4-2EB3-4618-8187-5787441E5710}"/>
    <cellStyle name="Input 4 4 4 2" xfId="11744" xr:uid="{0BEA7F66-F77D-43CC-A8A9-1F7B6935709C}"/>
    <cellStyle name="Input 4 4 4 2 2" xfId="45613" xr:uid="{867FC4EF-34D8-4BDD-A79D-67D09D2CB121}"/>
    <cellStyle name="Input 4 4 4 2 3" xfId="28888" xr:uid="{6F1B7C29-DA32-4839-B92B-8883A0220378}"/>
    <cellStyle name="Input 4 4 4 3" xfId="17286" xr:uid="{8FA6BEC4-9A43-4146-9ABA-6A0A09C5A28A}"/>
    <cellStyle name="Input 4 4 4 3 2" xfId="51147" xr:uid="{60736468-9516-42DD-BD77-7DE14C2D6990}"/>
    <cellStyle name="Input 4 4 4 3 3" xfId="34421" xr:uid="{FFF7741D-F8A4-4070-ACBE-5613DC335B22}"/>
    <cellStyle name="Input 4 4 4 4" xfId="39796" xr:uid="{7607C9A6-9B14-4767-9636-F0C6D3E9494B}"/>
    <cellStyle name="Input 4 4 4 5" xfId="23073" xr:uid="{004744D0-335F-40F2-A4D5-0969C3EAF6BC}"/>
    <cellStyle name="Input 4 4 5" xfId="6647" xr:uid="{56CB6467-C407-4C1F-954D-8FF38B5FC4D2}"/>
    <cellStyle name="Input 4 4 5 2" xfId="12511" xr:uid="{1297CC82-DE34-4CF6-BDAF-85139353A257}"/>
    <cellStyle name="Input 4 4 5 2 2" xfId="46380" xr:uid="{93E9AA80-8C41-461F-A1AB-0462E02F118F}"/>
    <cellStyle name="Input 4 4 5 2 3" xfId="29654" xr:uid="{001900A4-145C-4601-9087-25AC2DD31274}"/>
    <cellStyle name="Input 4 4 5 3" xfId="18052" xr:uid="{3A073B63-1AE3-41D5-AE4A-070EC0332603}"/>
    <cellStyle name="Input 4 4 5 3 2" xfId="51913" xr:uid="{7653BB0E-4167-430A-86B9-71543E43ED4B}"/>
    <cellStyle name="Input 4 4 5 3 3" xfId="35187" xr:uid="{319B35D8-5D47-4825-A44A-4602059A6141}"/>
    <cellStyle name="Input 4 4 5 4" xfId="40563" xr:uid="{F0982B9E-3232-4488-A850-373F6DBEA2F4}"/>
    <cellStyle name="Input 4 4 5 5" xfId="23839" xr:uid="{604EEF3B-7DE9-471F-8EE0-8A5F7C37A395}"/>
    <cellStyle name="Input 4 4 6" xfId="7594" xr:uid="{F44BD26A-1297-4660-98E7-7925DC0065BB}"/>
    <cellStyle name="Input 4 4 6 2" xfId="13458" xr:uid="{C0F65623-7017-4E93-B376-5AC3A9C54852}"/>
    <cellStyle name="Input 4 4 6 2 2" xfId="47327" xr:uid="{B3656AF5-C80B-489E-BC79-4B6E51C0C407}"/>
    <cellStyle name="Input 4 4 6 2 3" xfId="30601" xr:uid="{51E7E700-741A-42EB-8B0B-811ADA309354}"/>
    <cellStyle name="Input 4 4 6 3" xfId="18999" xr:uid="{51501B2A-1D79-4FAE-97DB-3142C7A5D3ED}"/>
    <cellStyle name="Input 4 4 6 3 2" xfId="52860" xr:uid="{9E5B9163-5568-4324-B78A-468C28D8C7E0}"/>
    <cellStyle name="Input 4 4 6 3 3" xfId="36134" xr:uid="{2A8632A5-9578-48E6-B4DE-362A30099E20}"/>
    <cellStyle name="Input 4 4 6 4" xfId="41510" xr:uid="{F88C6B47-68E6-40F8-82EB-30118A3954D5}"/>
    <cellStyle name="Input 4 4 6 5" xfId="24786" xr:uid="{0CD33E4E-71A8-45F0-BD28-86D26AC194C9}"/>
    <cellStyle name="Input 4 4 7" xfId="8687" xr:uid="{51DD7BA0-343F-4280-B630-46885533CCDF}"/>
    <cellStyle name="Input 4 4 7 2" xfId="42560" xr:uid="{1128C03C-61E6-4224-B9CB-778974EF8819}"/>
    <cellStyle name="Input 4 4 7 3" xfId="25836" xr:uid="{F8176110-87D9-414B-A295-3FCB543496F3}"/>
    <cellStyle name="Input 4 4 8" xfId="14238" xr:uid="{57004FB5-CBBF-4C4D-8DC2-EAAC955D31F5}"/>
    <cellStyle name="Input 4 4 8 2" xfId="48099" xr:uid="{B75CA927-5A75-45AB-9917-8C9C5B7DB9DB}"/>
    <cellStyle name="Input 4 4 8 3" xfId="31373" xr:uid="{473A464C-6357-4FBA-8EC9-0489D6375365}"/>
    <cellStyle name="Input 4 4 9" xfId="20022" xr:uid="{4A4EA04C-7400-47C0-BF8F-C81BF91DA513}"/>
    <cellStyle name="Input 4 5" xfId="2747" xr:uid="{00000000-0005-0000-0000-0000CD020000}"/>
    <cellStyle name="Input 4 5 2" xfId="4268" xr:uid="{C11880FC-2CBA-48C9-81DF-C9036E4F9583}"/>
    <cellStyle name="Input 4 5 2 2" xfId="10149" xr:uid="{5E4D5B17-275F-4216-86D5-59532E1B04A9}"/>
    <cellStyle name="Input 4 5 2 2 2" xfId="44019" xr:uid="{0A9291FD-DC0F-4695-89D0-8E1377E73460}"/>
    <cellStyle name="Input 4 5 2 2 3" xfId="27294" xr:uid="{087A7C10-9CDB-4410-908D-5830337A33D4}"/>
    <cellStyle name="Input 4 5 2 3" xfId="15692" xr:uid="{C54B88DE-E4D8-456C-90EB-D40E4B837D0B}"/>
    <cellStyle name="Input 4 5 2 3 2" xfId="49553" xr:uid="{F35639AB-F760-4CFE-AF9A-69AAE21D778B}"/>
    <cellStyle name="Input 4 5 2 3 3" xfId="32827" xr:uid="{2DE03F62-143A-4C8F-8DB9-1A9F5B6A1AD4}"/>
    <cellStyle name="Input 4 5 2 4" xfId="38202" xr:uid="{0825A31F-9778-4BD6-93FE-8E593DE1AE20}"/>
    <cellStyle name="Input 4 5 2 5" xfId="21479" xr:uid="{DA4AAF30-C884-404E-9032-D241AB64C211}"/>
    <cellStyle name="Input 4 5 3" xfId="5141" xr:uid="{82AF7CD3-2891-4AF2-AB2B-F04FF7549026}"/>
    <cellStyle name="Input 4 5 3 2" xfId="11007" xr:uid="{BEE03F0C-5AD0-4F97-A786-D6C4A7D4AAEA}"/>
    <cellStyle name="Input 4 5 3 2 2" xfId="44877" xr:uid="{D4D7F062-A073-47BD-B674-89DB4E5439EB}"/>
    <cellStyle name="Input 4 5 3 2 3" xfId="28152" xr:uid="{97D1FCA9-440E-4A3F-9192-0A6298E02612}"/>
    <cellStyle name="Input 4 5 3 3" xfId="16550" xr:uid="{E7559D84-E216-44B8-937E-4C6788334BBD}"/>
    <cellStyle name="Input 4 5 3 3 2" xfId="50411" xr:uid="{16068FA5-441B-44F5-8A03-641AEE03BCE2}"/>
    <cellStyle name="Input 4 5 3 3 3" xfId="33685" xr:uid="{F84EA8CB-11E0-4B71-BBD8-CDEF427C4D9C}"/>
    <cellStyle name="Input 4 5 3 4" xfId="39060" xr:uid="{9C536B88-8459-4E24-BE57-185EA7B677E5}"/>
    <cellStyle name="Input 4 5 3 5" xfId="22337" xr:uid="{0286F9F8-ADC4-4AA5-A34B-A2F29163F79C}"/>
    <cellStyle name="Input 4 5 4" xfId="5889" xr:uid="{C0FC73E0-C1AE-49F7-928C-D5E229950ABA}"/>
    <cellStyle name="Input 4 5 4 2" xfId="11755" xr:uid="{3CB79A9A-A3AE-446E-8F98-125E7490D4C2}"/>
    <cellStyle name="Input 4 5 4 2 2" xfId="45624" xr:uid="{4FB689E3-2824-4A69-8BD2-352036872B6D}"/>
    <cellStyle name="Input 4 5 4 2 3" xfId="28899" xr:uid="{775450E3-5B9F-41FB-A528-6E7E79C8CE1A}"/>
    <cellStyle name="Input 4 5 4 3" xfId="17297" xr:uid="{E0AC6F68-7B65-4043-A12F-040E69675CF5}"/>
    <cellStyle name="Input 4 5 4 3 2" xfId="51158" xr:uid="{C4587D7D-BCD1-42E8-A9E2-B8807EEB3D8D}"/>
    <cellStyle name="Input 4 5 4 3 3" xfId="34432" xr:uid="{D67B9414-FB6C-460A-8905-56DCC9C6B6F1}"/>
    <cellStyle name="Input 4 5 4 4" xfId="39807" xr:uid="{AE78E416-68AB-4C78-8655-CA09053D452F}"/>
    <cellStyle name="Input 4 5 4 5" xfId="23084" xr:uid="{5D68551D-05F5-452F-851E-504C4DEC0D83}"/>
    <cellStyle name="Input 4 5 5" xfId="6658" xr:uid="{059A24CF-F771-4BAE-B053-6FB91332D8B9}"/>
    <cellStyle name="Input 4 5 5 2" xfId="12522" xr:uid="{20886F5E-D302-4629-8176-685CA1B4E3EB}"/>
    <cellStyle name="Input 4 5 5 2 2" xfId="46391" xr:uid="{23AA1C47-2ED2-45DE-88FA-8AB5D3913260}"/>
    <cellStyle name="Input 4 5 5 2 3" xfId="29665" xr:uid="{02E847BE-326A-4A8A-92E4-80C6B33D0E11}"/>
    <cellStyle name="Input 4 5 5 3" xfId="18063" xr:uid="{B803A3EE-1F9E-48AF-9A6F-780477C9F8E0}"/>
    <cellStyle name="Input 4 5 5 3 2" xfId="51924" xr:uid="{D1017039-52C8-4AAE-9194-7C0FED9B577C}"/>
    <cellStyle name="Input 4 5 5 3 3" xfId="35198" xr:uid="{44BBB1BE-8C27-4AEA-9A3D-30FA424F137E}"/>
    <cellStyle name="Input 4 5 5 4" xfId="40574" xr:uid="{F2B04EB8-F34C-49B9-8BAF-21ED5CA5ECC3}"/>
    <cellStyle name="Input 4 5 5 5" xfId="23850" xr:uid="{7E176F87-095E-49D3-A91E-011583A29637}"/>
    <cellStyle name="Input 4 5 6" xfId="7605" xr:uid="{B97A61A0-625D-4DAA-A00A-FBBF1AC89F4A}"/>
    <cellStyle name="Input 4 5 6 2" xfId="13469" xr:uid="{F8DE56CF-BD1E-4610-866C-D245F23CBC23}"/>
    <cellStyle name="Input 4 5 6 2 2" xfId="47338" xr:uid="{2200C4C0-1C6D-47B3-B5DF-9000A4630539}"/>
    <cellStyle name="Input 4 5 6 2 3" xfId="30612" xr:uid="{DFFAA218-CF02-4153-B396-5745CE6807A7}"/>
    <cellStyle name="Input 4 5 6 3" xfId="19010" xr:uid="{14C5B0ED-A41B-482F-9EFD-67F5980DF7D3}"/>
    <cellStyle name="Input 4 5 6 3 2" xfId="52871" xr:uid="{2A71A03E-6E14-4826-83D2-ADE96B043076}"/>
    <cellStyle name="Input 4 5 6 3 3" xfId="36145" xr:uid="{86C9B810-DB2F-43AC-A016-EB9EEDCD1A4B}"/>
    <cellStyle name="Input 4 5 6 4" xfId="41521" xr:uid="{AE834211-8FD6-4B25-8F2F-32AC04D31AA6}"/>
    <cellStyle name="Input 4 5 6 5" xfId="24797" xr:uid="{770CB0E8-C684-4125-B76F-DC54FDE867DD}"/>
    <cellStyle name="Input 4 5 7" xfId="8698" xr:uid="{2024EF73-B16A-4E25-AB76-91BCD0D7D9E8}"/>
    <cellStyle name="Input 4 5 7 2" xfId="42571" xr:uid="{FE1E3354-AE7E-4E79-BA57-D8122D9DC222}"/>
    <cellStyle name="Input 4 5 7 3" xfId="25847" xr:uid="{80D07CA3-FA44-4434-8650-1D771D97E8A9}"/>
    <cellStyle name="Input 4 5 8" xfId="14249" xr:uid="{B3568ED4-5667-4A91-87CE-BE34A125D383}"/>
    <cellStyle name="Input 4 5 8 2" xfId="48110" xr:uid="{3B7541A0-130A-4DCC-89C8-53C269DB61B4}"/>
    <cellStyle name="Input 4 5 8 3" xfId="31384" xr:uid="{BF007441-A52D-4780-BD58-01B6B81331B8}"/>
    <cellStyle name="Input 4 5 9" xfId="20033" xr:uid="{AE04615F-1F60-49E8-A49F-7EA624268938}"/>
    <cellStyle name="Input 4 6" xfId="3091" xr:uid="{D18D0030-EA13-40B7-ABB9-EFED3FF32DED}"/>
    <cellStyle name="Input 4 6 2" xfId="8973" xr:uid="{E5EF93F9-449D-44C9-A3F0-2182BE260E7C}"/>
    <cellStyle name="Input 4 6 2 2" xfId="42846" xr:uid="{06960646-C962-40E1-A868-269A2BE014FB}"/>
    <cellStyle name="Input 4 6 2 3" xfId="26122" xr:uid="{A52AEBE8-5E76-4A8F-B611-D385CBBEAE09}"/>
    <cellStyle name="Input 4 6 3" xfId="14523" xr:uid="{10D207D1-E0AC-4D4C-AC90-6E71C7867227}"/>
    <cellStyle name="Input 4 6 3 2" xfId="48384" xr:uid="{FB6B6C91-CC69-42F5-AC46-1B1114DDCF0A}"/>
    <cellStyle name="Input 4 6 3 3" xfId="31658" xr:uid="{445296F0-8659-45F3-9C23-9125BF882978}"/>
    <cellStyle name="Input 4 6 4" xfId="37113" xr:uid="{B4AC5944-26D3-4A7D-9BE4-FB1C6FDBEEFD}"/>
    <cellStyle name="Input 4 6 5" xfId="20308" xr:uid="{16F41BB6-4407-4672-AC8D-E701E8816435}"/>
    <cellStyle name="Input 4 7" xfId="36371" xr:uid="{3E21D7FA-053B-4561-96BD-1D3D1A1859AE}"/>
    <cellStyle name="Input 5" xfId="478" xr:uid="{00000000-0005-0000-0000-0000CE020000}"/>
    <cellStyle name="Input 5 2" xfId="1559" xr:uid="{00000000-0005-0000-0000-0000CF020000}"/>
    <cellStyle name="Input 5 2 10" xfId="19286" xr:uid="{938BCD54-9363-4C59-BEE6-EADBF65E5F91}"/>
    <cellStyle name="Input 5 2 2" xfId="3479" xr:uid="{88095025-9589-411D-B8C3-CF1D41235C4D}"/>
    <cellStyle name="Input 5 2 2 2" xfId="9360" xr:uid="{A502F09D-07A6-477A-9771-500D91240656}"/>
    <cellStyle name="Input 5 2 2 2 2" xfId="43232" xr:uid="{90514B4D-C519-41D1-A2B3-15200FF52614}"/>
    <cellStyle name="Input 5 2 2 2 3" xfId="26506" xr:uid="{FE2F9EB5-37C1-4117-BAEF-F0E78E2F1DF5}"/>
    <cellStyle name="Input 5 2 2 3" xfId="14906" xr:uid="{A48BE54A-A669-4F1A-8E1B-E1BC5F38AE90}"/>
    <cellStyle name="Input 5 2 2 3 2" xfId="48767" xr:uid="{38D514A7-65E5-4B85-9056-0F9DFF84FFD2}"/>
    <cellStyle name="Input 5 2 2 3 3" xfId="32041" xr:uid="{38DEDE0B-5D65-470F-86D3-CF66326882CA}"/>
    <cellStyle name="Input 5 2 2 4" xfId="37499" xr:uid="{1B99B7DB-A6AC-4872-9FB0-9123AF23119D}"/>
    <cellStyle name="Input 5 2 2 5" xfId="20691" xr:uid="{48EA8DC7-225A-4F93-BB03-29CD370F80DD}"/>
    <cellStyle name="Input 5 2 3" xfId="3435" xr:uid="{77C8B8CC-E79C-4207-BF76-02C0ADC1C640}"/>
    <cellStyle name="Input 5 2 3 2" xfId="9316" xr:uid="{DD62A595-2C1C-48A0-9671-C75D7320F40A}"/>
    <cellStyle name="Input 5 2 3 2 2" xfId="43188" xr:uid="{A5FB9EF8-8792-4325-97BF-59B6E2F3C96C}"/>
    <cellStyle name="Input 5 2 3 2 3" xfId="26462" xr:uid="{4061FDDE-0F11-4D09-9EB9-49210F01B359}"/>
    <cellStyle name="Input 5 2 3 3" xfId="14862" xr:uid="{8076560D-4962-4947-9CCA-8A90EEAFA591}"/>
    <cellStyle name="Input 5 2 3 3 2" xfId="48723" xr:uid="{E3EEF80C-4469-40C6-A3A0-926B0DCA2710}"/>
    <cellStyle name="Input 5 2 3 3 3" xfId="31997" xr:uid="{7FB5E12A-296F-4DDF-BF3E-A79234A073A3}"/>
    <cellStyle name="Input 5 2 3 4" xfId="37455" xr:uid="{9BFF1B4D-3066-4D03-84D1-955621D0A854}"/>
    <cellStyle name="Input 5 2 3 5" xfId="20647" xr:uid="{B02F42DF-0FD5-4F6F-9A2A-A8B1DDF36C4B}"/>
    <cellStyle name="Input 5 2 4" xfId="3509" xr:uid="{4EF53DF6-A32C-4792-AC68-2FA8C1EC5AA1}"/>
    <cellStyle name="Input 5 2 4 2" xfId="9390" xr:uid="{77D17954-6495-4253-BCBB-62EE811821A1}"/>
    <cellStyle name="Input 5 2 4 2 2" xfId="43262" xr:uid="{BA785082-B6E9-4A19-B52C-12E97C10BD6C}"/>
    <cellStyle name="Input 5 2 4 2 3" xfId="26536" xr:uid="{48E0D46F-64D7-4BA5-AD2E-DDFD82A7441E}"/>
    <cellStyle name="Input 5 2 4 3" xfId="14936" xr:uid="{14DE78CF-A319-4266-A3F6-1182FC0602A2}"/>
    <cellStyle name="Input 5 2 4 3 2" xfId="48797" xr:uid="{D4DC6B17-2FBF-4897-8B92-D5288ADFA3DA}"/>
    <cellStyle name="Input 5 2 4 3 3" xfId="32071" xr:uid="{492C0306-C92C-4932-958F-C9680817CCF2}"/>
    <cellStyle name="Input 5 2 4 4" xfId="37529" xr:uid="{12AF5B9F-EA91-40ED-8828-7A9BBEEDB942}"/>
    <cellStyle name="Input 5 2 4 5" xfId="20721" xr:uid="{4D0D55A3-E857-4044-AC02-88FA259A8BF0}"/>
    <cellStyle name="Input 5 2 5" xfId="4603" xr:uid="{54AA1516-6741-4D4E-BF01-574DF1590022}"/>
    <cellStyle name="Input 5 2 5 2" xfId="10469" xr:uid="{FB554CC3-069C-4965-8E2E-5368330D2BD5}"/>
    <cellStyle name="Input 5 2 5 2 2" xfId="44339" xr:uid="{90737151-701E-463D-B282-F58A6E9DD603}"/>
    <cellStyle name="Input 5 2 5 2 3" xfId="27614" xr:uid="{1631C5D5-2B91-49FC-8DE0-5B766F7C43FA}"/>
    <cellStyle name="Input 5 2 5 3" xfId="16012" xr:uid="{0495B9EE-D3DA-43EF-8D8C-C8C8FB14ADA0}"/>
    <cellStyle name="Input 5 2 5 3 2" xfId="49873" xr:uid="{59B6C335-F0C0-4371-90F1-CA50CB708CE1}"/>
    <cellStyle name="Input 5 2 5 3 3" xfId="33147" xr:uid="{463000DF-3064-42EE-A1BB-8E87CE08C6A3}"/>
    <cellStyle name="Input 5 2 5 4" xfId="38522" xr:uid="{25E17052-09B4-4506-A358-517E7C994D20}"/>
    <cellStyle name="Input 5 2 5 5" xfId="21799" xr:uid="{00A0EFDB-F832-4E0A-BE4C-CD7CA6100AC8}"/>
    <cellStyle name="Input 5 2 6" xfId="6852" xr:uid="{90A6A780-3B1B-4CD2-A5D9-2719090CA7F1}"/>
    <cellStyle name="Input 5 2 6 2" xfId="12716" xr:uid="{79AA94CB-5696-4510-A2BA-EE8EDE739C6B}"/>
    <cellStyle name="Input 5 2 6 2 2" xfId="46585" xr:uid="{17411DA2-B474-4BA9-A492-AE4007FF1257}"/>
    <cellStyle name="Input 5 2 6 2 3" xfId="29859" xr:uid="{C9166090-1429-4B5D-B012-B7D602945635}"/>
    <cellStyle name="Input 5 2 6 3" xfId="18257" xr:uid="{DB1FD4B7-3918-465E-8CEC-0E8C476752BD}"/>
    <cellStyle name="Input 5 2 6 3 2" xfId="52118" xr:uid="{BEF288B9-A536-417A-BDEF-798703C5836A}"/>
    <cellStyle name="Input 5 2 6 3 3" xfId="35392" xr:uid="{2EC3357A-1EE6-417D-AC87-74A7C729947B}"/>
    <cellStyle name="Input 5 2 6 4" xfId="40768" xr:uid="{26F3B48D-E674-4EDB-9BD1-4BF6D022C7B5}"/>
    <cellStyle name="Input 5 2 6 5" xfId="24044" xr:uid="{411C41E5-C9B8-4433-BE86-D24D6598456B}"/>
    <cellStyle name="Input 5 2 7" xfId="7946" xr:uid="{CFDB71D2-758E-4539-B7F8-824FB23D5E17}"/>
    <cellStyle name="Input 5 2 7 2" xfId="41821" xr:uid="{422799F4-8BA0-446C-A21C-6912831B5C48}"/>
    <cellStyle name="Input 5 2 7 3" xfId="25096" xr:uid="{BB1235CF-9D51-4F5C-92AD-0495E47C82A9}"/>
    <cellStyle name="Input 5 2 8" xfId="7910" xr:uid="{886B38CE-B3DE-4B2B-8541-8D7817655EC1}"/>
    <cellStyle name="Input 5 2 8 2" xfId="41785" xr:uid="{B5ADBC85-789E-481B-A7A7-093EC77CEEF0}"/>
    <cellStyle name="Input 5 2 8 3" xfId="25061" xr:uid="{EA18901E-39F1-40BD-AB8C-A00D80D58CDA}"/>
    <cellStyle name="Input 5 2 9" xfId="36680" xr:uid="{84884FC7-150D-42E2-8B56-DD052CCB1714}"/>
    <cellStyle name="Input 5 3" xfId="1560" xr:uid="{00000000-0005-0000-0000-0000D0020000}"/>
    <cellStyle name="Input 5 3 10" xfId="19287" xr:uid="{79663B83-3C80-43E0-AC28-43E7B6CBD7E8}"/>
    <cellStyle name="Input 5 3 2" xfId="3480" xr:uid="{C9690E3D-CB8F-4DC7-9662-E4DE3C6B2FCD}"/>
    <cellStyle name="Input 5 3 2 2" xfId="9361" xr:uid="{E3F9937F-82BC-450F-92F5-2365E12C924D}"/>
    <cellStyle name="Input 5 3 2 2 2" xfId="43233" xr:uid="{7129444E-8ACF-4409-9051-795122BD4D76}"/>
    <cellStyle name="Input 5 3 2 2 3" xfId="26507" xr:uid="{91DFD50B-C8F9-44ED-AD43-127D54F0961E}"/>
    <cellStyle name="Input 5 3 2 3" xfId="14907" xr:uid="{341FEB27-358C-465C-ACFE-8D3AB443F962}"/>
    <cellStyle name="Input 5 3 2 3 2" xfId="48768" xr:uid="{8F3305EF-1062-41E3-BD42-A0E97196D2F8}"/>
    <cellStyle name="Input 5 3 2 3 3" xfId="32042" xr:uid="{51482C5E-218A-4DE0-BBEA-924E69EAC3CB}"/>
    <cellStyle name="Input 5 3 2 4" xfId="37500" xr:uid="{5464C920-E54A-4311-9742-163FFF740118}"/>
    <cellStyle name="Input 5 3 2 5" xfId="20692" xr:uid="{CAB47598-9E1D-4990-8122-581204EC52E7}"/>
    <cellStyle name="Input 5 3 3" xfId="3421" xr:uid="{31FA604A-E2E4-40F9-8110-AF9C2EBE3953}"/>
    <cellStyle name="Input 5 3 3 2" xfId="9303" xr:uid="{F4E6468A-91CA-4527-883E-CFDA99685AC0}"/>
    <cellStyle name="Input 5 3 3 2 2" xfId="43175" xr:uid="{6833D806-8B41-4103-8884-FDE7A84B8EAC}"/>
    <cellStyle name="Input 5 3 3 2 3" xfId="26449" xr:uid="{24566D42-34DC-47EA-A43B-6F99E3694DD5}"/>
    <cellStyle name="Input 5 3 3 3" xfId="14849" xr:uid="{92EB8CFF-3448-4C53-BA95-89981C93F8D4}"/>
    <cellStyle name="Input 5 3 3 3 2" xfId="48710" xr:uid="{AC67BE45-D3DB-408D-AC89-2AB360A29E86}"/>
    <cellStyle name="Input 5 3 3 3 3" xfId="31984" xr:uid="{8AFD11A6-A803-4748-A610-8ACF6116D987}"/>
    <cellStyle name="Input 5 3 3 4" xfId="37442" xr:uid="{B898A935-7BA2-48BA-BCD0-A4C0A43C2E22}"/>
    <cellStyle name="Input 5 3 3 5" xfId="20634" xr:uid="{4AE2F672-3B1D-4E39-B13F-0531501F50E0}"/>
    <cellStyle name="Input 5 3 4" xfId="4424" xr:uid="{EEF863D0-48E5-4FF0-9B31-14413C945DFC}"/>
    <cellStyle name="Input 5 3 4 2" xfId="10305" xr:uid="{4C47B731-D9E7-4F98-9B2F-9C97578E237D}"/>
    <cellStyle name="Input 5 3 4 2 2" xfId="44175" xr:uid="{5F47DC3F-D4FC-4A80-9A12-41AF3FE4A9F6}"/>
    <cellStyle name="Input 5 3 4 2 3" xfId="27450" xr:uid="{857E2508-AB1D-4639-893F-B0DBD0160DEA}"/>
    <cellStyle name="Input 5 3 4 3" xfId="15848" xr:uid="{AF64D622-10E9-4A68-9F4C-E6ACD6393C88}"/>
    <cellStyle name="Input 5 3 4 3 2" xfId="49709" xr:uid="{62911FFF-9FAA-47DF-8506-B17571A6DBF9}"/>
    <cellStyle name="Input 5 3 4 3 3" xfId="32983" xr:uid="{D782F57D-6E77-42FB-B0FD-1E59B3F2A824}"/>
    <cellStyle name="Input 5 3 4 4" xfId="38358" xr:uid="{FB53A505-B919-4171-BD95-A80761104DBA}"/>
    <cellStyle name="Input 5 3 4 5" xfId="21635" xr:uid="{F8F1604C-EA1E-48DB-93F4-A387F547938B}"/>
    <cellStyle name="Input 5 3 5" xfId="3100" xr:uid="{9C3EF96E-41F7-4B39-9840-03045AAF6325}"/>
    <cellStyle name="Input 5 3 5 2" xfId="8982" xr:uid="{9D48FD20-C95E-4CE5-A829-45040B01E6E3}"/>
    <cellStyle name="Input 5 3 5 2 2" xfId="42855" xr:uid="{539400A7-944C-4919-9C23-0D0386BAE428}"/>
    <cellStyle name="Input 5 3 5 2 3" xfId="26131" xr:uid="{6F402679-8A27-4095-AA4D-35AE7985AD5A}"/>
    <cellStyle name="Input 5 3 5 3" xfId="14532" xr:uid="{8663FED9-EF23-4DDE-8F7F-7AF9F4061803}"/>
    <cellStyle name="Input 5 3 5 3 2" xfId="48393" xr:uid="{2C8C6BC4-4AA9-45E1-9F8C-41EA7E7D6D2C}"/>
    <cellStyle name="Input 5 3 5 3 3" xfId="31667" xr:uid="{7B0C9B88-5D2F-4E7F-8552-60F02A6BAB9B}"/>
    <cellStyle name="Input 5 3 5 4" xfId="37122" xr:uid="{543AC20E-2CB6-4082-8AB1-D6461CDCE8C1}"/>
    <cellStyle name="Input 5 3 5 5" xfId="20317" xr:uid="{760D0E3F-5E13-404C-963E-17F3D55E34EC}"/>
    <cellStyle name="Input 5 3 6" xfId="6853" xr:uid="{857E1508-6D13-4291-A411-F893CF38E5E0}"/>
    <cellStyle name="Input 5 3 6 2" xfId="12717" xr:uid="{598252EB-7E36-4DB1-ADB1-38ED0DFE5111}"/>
    <cellStyle name="Input 5 3 6 2 2" xfId="46586" xr:uid="{6A1C03F9-633C-4CDE-A58B-48528A9E5AC1}"/>
    <cellStyle name="Input 5 3 6 2 3" xfId="29860" xr:uid="{BE3FFF23-972C-45EB-BCBE-27A2EA39640D}"/>
    <cellStyle name="Input 5 3 6 3" xfId="18258" xr:uid="{596AEF0A-29ED-4565-984B-479051722DEF}"/>
    <cellStyle name="Input 5 3 6 3 2" xfId="52119" xr:uid="{0469353C-2825-4DEC-B358-7A4FBB29D4C7}"/>
    <cellStyle name="Input 5 3 6 3 3" xfId="35393" xr:uid="{C3A158B4-A10B-4D55-847B-0F42AD99C230}"/>
    <cellStyle name="Input 5 3 6 4" xfId="40769" xr:uid="{77001E3B-AB90-4C30-8136-541257289335}"/>
    <cellStyle name="Input 5 3 6 5" xfId="24045" xr:uid="{A1645CFD-735A-44C4-9CEA-811375CB62EF}"/>
    <cellStyle name="Input 5 3 7" xfId="7947" xr:uid="{8869BA03-3C2B-45C0-9575-0D3CE9FA98D3}"/>
    <cellStyle name="Input 5 3 7 2" xfId="41822" xr:uid="{C2987EE5-2943-4970-8EA1-2B57CF056674}"/>
    <cellStyle name="Input 5 3 7 3" xfId="25097" xr:uid="{01419CBC-433E-44EA-8E64-66D950857ADD}"/>
    <cellStyle name="Input 5 3 8" xfId="7909" xr:uid="{894C041B-4DCA-464D-90AD-D5AEB521F49E}"/>
    <cellStyle name="Input 5 3 8 2" xfId="41784" xr:uid="{58D47548-66EF-4FC6-8835-1EEE357D49B4}"/>
    <cellStyle name="Input 5 3 8 3" xfId="25060" xr:uid="{3FB37297-8E2A-4271-92C6-06B3ECD4F719}"/>
    <cellStyle name="Input 5 3 9" xfId="36681" xr:uid="{571EA6FD-F1F3-4521-B3EE-BB08F1C1E35E}"/>
    <cellStyle name="Input 5 4" xfId="2732" xr:uid="{00000000-0005-0000-0000-0000D1020000}"/>
    <cellStyle name="Input 5 4 2" xfId="4258" xr:uid="{2F4E5AC2-2AF9-428C-AC73-607B0946F319}"/>
    <cellStyle name="Input 5 4 2 2" xfId="10139" xr:uid="{F9B5DBDC-0E07-488C-8354-97BFB0F1BDDF}"/>
    <cellStyle name="Input 5 4 2 2 2" xfId="44009" xr:uid="{B1B72CC9-3346-4428-91FD-40D0CABFB93A}"/>
    <cellStyle name="Input 5 4 2 2 3" xfId="27284" xr:uid="{07D218C9-5C30-48CF-9DB7-F1E5AF6558C1}"/>
    <cellStyle name="Input 5 4 2 3" xfId="15682" xr:uid="{62625512-024C-4791-931A-F5BF8FDDE699}"/>
    <cellStyle name="Input 5 4 2 3 2" xfId="49543" xr:uid="{7F1CE3E7-E671-4618-96EB-EA9A52DD7613}"/>
    <cellStyle name="Input 5 4 2 3 3" xfId="32817" xr:uid="{B95DDD60-699B-400A-A056-7AB9E19B02F0}"/>
    <cellStyle name="Input 5 4 2 4" xfId="38192" xr:uid="{90EA9E7E-47FA-4214-8BE0-C7A71B78DE53}"/>
    <cellStyle name="Input 5 4 2 5" xfId="21469" xr:uid="{76699CF7-5873-4315-A3D6-AC915B0B94C2}"/>
    <cellStyle name="Input 5 4 3" xfId="5131" xr:uid="{2B1B883B-1C1F-4536-9187-14E225B53DF7}"/>
    <cellStyle name="Input 5 4 3 2" xfId="10997" xr:uid="{E07EAECF-EDE2-4DC6-A32F-AC20BB83412B}"/>
    <cellStyle name="Input 5 4 3 2 2" xfId="44867" xr:uid="{84F7FB05-41F3-43CB-A7E3-D13795E6A175}"/>
    <cellStyle name="Input 5 4 3 2 3" xfId="28142" xr:uid="{F465F46D-8B46-466F-8867-10A46C8E9AC9}"/>
    <cellStyle name="Input 5 4 3 3" xfId="16540" xr:uid="{CF4648FC-3FCE-4AE8-8A2A-26C144657F01}"/>
    <cellStyle name="Input 5 4 3 3 2" xfId="50401" xr:uid="{8DEB20C9-FC43-4FC8-93A7-B56429DE8764}"/>
    <cellStyle name="Input 5 4 3 3 3" xfId="33675" xr:uid="{88F0132D-567B-493D-AD33-E5CFF9807DE8}"/>
    <cellStyle name="Input 5 4 3 4" xfId="39050" xr:uid="{7B1CB1A1-9DFA-4A24-9C8F-F78584D633D8}"/>
    <cellStyle name="Input 5 4 3 5" xfId="22327" xr:uid="{2DE9421C-C162-4023-BE6B-5002226FBD6B}"/>
    <cellStyle name="Input 5 4 4" xfId="5879" xr:uid="{EA607D61-0A86-4254-9696-74EA08E289A3}"/>
    <cellStyle name="Input 5 4 4 2" xfId="11745" xr:uid="{CF59DFDE-C013-478C-B037-3E53089DECF3}"/>
    <cellStyle name="Input 5 4 4 2 2" xfId="45614" xr:uid="{36D380D9-0F5C-4055-81B0-FA2CAE77FB16}"/>
    <cellStyle name="Input 5 4 4 2 3" xfId="28889" xr:uid="{F5ECC44F-C0AD-450C-A2F8-387FFD5E3AD3}"/>
    <cellStyle name="Input 5 4 4 3" xfId="17287" xr:uid="{94FAE07D-7BFB-4BC1-B0C5-7B9E9283C65D}"/>
    <cellStyle name="Input 5 4 4 3 2" xfId="51148" xr:uid="{83086FA4-12DF-4927-BF58-76C38E25E342}"/>
    <cellStyle name="Input 5 4 4 3 3" xfId="34422" xr:uid="{3452E010-6ACA-40A2-B125-1F5D0936B35D}"/>
    <cellStyle name="Input 5 4 4 4" xfId="39797" xr:uid="{164DDD2F-0046-44EC-BA8D-947D1B86DF43}"/>
    <cellStyle name="Input 5 4 4 5" xfId="23074" xr:uid="{EA8BB438-7A81-4560-9CC8-67AAF62B8A1C}"/>
    <cellStyle name="Input 5 4 5" xfId="6648" xr:uid="{9109C767-10AF-43F8-8820-D81F410EBDD2}"/>
    <cellStyle name="Input 5 4 5 2" xfId="12512" xr:uid="{EC2A396A-6761-485C-B81D-1DB3B7E5E22A}"/>
    <cellStyle name="Input 5 4 5 2 2" xfId="46381" xr:uid="{E88C9A86-7AA7-41D3-9DDA-69A1523A4FBA}"/>
    <cellStyle name="Input 5 4 5 2 3" xfId="29655" xr:uid="{E861D3A3-DCB5-479F-8B57-BDEBEF2B41A6}"/>
    <cellStyle name="Input 5 4 5 3" xfId="18053" xr:uid="{FB28C124-1D80-4961-9EF2-C80C9E93C0CD}"/>
    <cellStyle name="Input 5 4 5 3 2" xfId="51914" xr:uid="{625D7D6C-30E6-4DF2-8C6C-6A58D03261FE}"/>
    <cellStyle name="Input 5 4 5 3 3" xfId="35188" xr:uid="{4B283AD5-710C-4D65-B2AF-C8FF32CA62B2}"/>
    <cellStyle name="Input 5 4 5 4" xfId="40564" xr:uid="{C8ADF47C-E056-4655-8343-E32D1B75F1C8}"/>
    <cellStyle name="Input 5 4 5 5" xfId="23840" xr:uid="{02CFB2D2-21DD-42FD-B3C7-8198819E4423}"/>
    <cellStyle name="Input 5 4 6" xfId="7595" xr:uid="{C5231A94-EF9E-4FF1-8541-182B1B10D18F}"/>
    <cellStyle name="Input 5 4 6 2" xfId="13459" xr:uid="{BA0080F9-55F2-4C49-A897-3FDD43F94B11}"/>
    <cellStyle name="Input 5 4 6 2 2" xfId="47328" xr:uid="{9D0ABF50-D7C1-4C53-886D-371D27B5B739}"/>
    <cellStyle name="Input 5 4 6 2 3" xfId="30602" xr:uid="{9A3C11F0-38A9-4815-AFC7-8DC78D4F66E2}"/>
    <cellStyle name="Input 5 4 6 3" xfId="19000" xr:uid="{F0337A84-7B2E-41E0-83FE-AA0998ABCBF3}"/>
    <cellStyle name="Input 5 4 6 3 2" xfId="52861" xr:uid="{155B6F1B-747D-4760-88B8-7DA3D1D8EA27}"/>
    <cellStyle name="Input 5 4 6 3 3" xfId="36135" xr:uid="{E877D412-3835-49AF-976E-E24989C2445D}"/>
    <cellStyle name="Input 5 4 6 4" xfId="41511" xr:uid="{6982C894-7C2B-4207-B962-B191F112B859}"/>
    <cellStyle name="Input 5 4 6 5" xfId="24787" xr:uid="{78E9CF0F-4894-4F39-896E-37EEF44B31F3}"/>
    <cellStyle name="Input 5 4 7" xfId="8688" xr:uid="{934130A1-5815-4445-BFFC-E081038F208D}"/>
    <cellStyle name="Input 5 4 7 2" xfId="42561" xr:uid="{3CC5CD50-0384-4170-865F-E90802DE9EAB}"/>
    <cellStyle name="Input 5 4 7 3" xfId="25837" xr:uid="{6EDDC6CE-341F-40EB-9F69-E4C500A15B23}"/>
    <cellStyle name="Input 5 4 8" xfId="14239" xr:uid="{FCE5CDC7-91BD-48AB-9A71-0AC5AF9947D4}"/>
    <cellStyle name="Input 5 4 8 2" xfId="48100" xr:uid="{3D9E9214-9CFD-4360-91C8-1DF8E670DF98}"/>
    <cellStyle name="Input 5 4 8 3" xfId="31374" xr:uid="{38C0B0DF-6194-4060-B72F-2B0D0EF47C02}"/>
    <cellStyle name="Input 5 4 9" xfId="20023" xr:uid="{4764B9D5-CE9D-4213-B13B-6141729B93ED}"/>
    <cellStyle name="Input 5 5" xfId="2746" xr:uid="{00000000-0005-0000-0000-0000D2020000}"/>
    <cellStyle name="Input 5 5 2" xfId="4267" xr:uid="{F9C7D289-D1B1-4C63-A43D-1F1CD0B16E41}"/>
    <cellStyle name="Input 5 5 2 2" xfId="10148" xr:uid="{4EE6B53F-313F-4F2F-B42B-E37025FFBB60}"/>
    <cellStyle name="Input 5 5 2 2 2" xfId="44018" xr:uid="{8658598F-EF46-4426-A5A8-617787F6F4FA}"/>
    <cellStyle name="Input 5 5 2 2 3" xfId="27293" xr:uid="{5A8C13AA-0326-4396-A88F-93FE740FE4B3}"/>
    <cellStyle name="Input 5 5 2 3" xfId="15691" xr:uid="{CB08D201-B0D7-4A85-9065-C4808FDD76CC}"/>
    <cellStyle name="Input 5 5 2 3 2" xfId="49552" xr:uid="{5D468B58-71D5-4AE8-BFC3-97EC194A5D3E}"/>
    <cellStyle name="Input 5 5 2 3 3" xfId="32826" xr:uid="{0141C557-F156-4D70-9F61-D67C47076887}"/>
    <cellStyle name="Input 5 5 2 4" xfId="38201" xr:uid="{11971858-414B-484F-AA29-75EEBF67B11A}"/>
    <cellStyle name="Input 5 5 2 5" xfId="21478" xr:uid="{8035D287-6A34-49CF-BA96-AA16BDBEB8F4}"/>
    <cellStyle name="Input 5 5 3" xfId="5140" xr:uid="{079A6A5B-0720-4089-92F0-9A0FC3F560A2}"/>
    <cellStyle name="Input 5 5 3 2" xfId="11006" xr:uid="{04346B08-EF20-426C-B1B8-356E422C433A}"/>
    <cellStyle name="Input 5 5 3 2 2" xfId="44876" xr:uid="{73301004-5E48-4039-8254-8703E74220B1}"/>
    <cellStyle name="Input 5 5 3 2 3" xfId="28151" xr:uid="{75CDDB09-8DB5-4099-AFA3-219963310B9A}"/>
    <cellStyle name="Input 5 5 3 3" xfId="16549" xr:uid="{0F545635-6CE7-4425-8A6E-4F1E11028417}"/>
    <cellStyle name="Input 5 5 3 3 2" xfId="50410" xr:uid="{D84FA20B-E129-43C5-AD69-FB32BCAF254D}"/>
    <cellStyle name="Input 5 5 3 3 3" xfId="33684" xr:uid="{E1C138E2-0598-415D-AEDE-44CD61E8C8C0}"/>
    <cellStyle name="Input 5 5 3 4" xfId="39059" xr:uid="{CFA6FBFD-3588-43F7-9AD9-1B16D6FBF506}"/>
    <cellStyle name="Input 5 5 3 5" xfId="22336" xr:uid="{82BB5C17-1916-4597-B3DF-90765DD4CBAB}"/>
    <cellStyle name="Input 5 5 4" xfId="5888" xr:uid="{522A2257-1ED2-4EE2-8553-8136255E077D}"/>
    <cellStyle name="Input 5 5 4 2" xfId="11754" xr:uid="{17E20DDD-1A0D-4099-8ED8-9A56E4A65B67}"/>
    <cellStyle name="Input 5 5 4 2 2" xfId="45623" xr:uid="{9D0B38B7-2ACC-43CD-8228-C3D496C95C16}"/>
    <cellStyle name="Input 5 5 4 2 3" xfId="28898" xr:uid="{C2497133-C176-4769-91BF-31C38DB94BE1}"/>
    <cellStyle name="Input 5 5 4 3" xfId="17296" xr:uid="{33F77B17-E12C-44A2-9E6B-8E48CAF2CAC0}"/>
    <cellStyle name="Input 5 5 4 3 2" xfId="51157" xr:uid="{BFB6CCAA-8DB8-46D6-8ECD-EBB6156AA949}"/>
    <cellStyle name="Input 5 5 4 3 3" xfId="34431" xr:uid="{9779D56E-71FA-4AF0-9E1B-AF9191A8A39C}"/>
    <cellStyle name="Input 5 5 4 4" xfId="39806" xr:uid="{18850EE2-6F38-4643-97BC-B2A3E04E97A2}"/>
    <cellStyle name="Input 5 5 4 5" xfId="23083" xr:uid="{C44EA47D-86D5-4601-AB21-88260D2D2761}"/>
    <cellStyle name="Input 5 5 5" xfId="6657" xr:uid="{D6E1BBDA-FF0A-49B9-A4CC-B61FBEF10A4E}"/>
    <cellStyle name="Input 5 5 5 2" xfId="12521" xr:uid="{E34769D4-B571-47CD-9042-A9DEF4F8FE81}"/>
    <cellStyle name="Input 5 5 5 2 2" xfId="46390" xr:uid="{33D29301-AA85-4C53-9EE8-64EF18868D6B}"/>
    <cellStyle name="Input 5 5 5 2 3" xfId="29664" xr:uid="{553018E0-BC4F-48C8-A82A-8A4723DF4579}"/>
    <cellStyle name="Input 5 5 5 3" xfId="18062" xr:uid="{AAA0ABE1-A7BE-4FA9-A9FF-083BA419E9BE}"/>
    <cellStyle name="Input 5 5 5 3 2" xfId="51923" xr:uid="{C9773B4A-7E2F-4D6D-8024-2A92F31BEAC1}"/>
    <cellStyle name="Input 5 5 5 3 3" xfId="35197" xr:uid="{C19A44E5-1FE0-4A07-8804-ED638B19FD10}"/>
    <cellStyle name="Input 5 5 5 4" xfId="40573" xr:uid="{582F3E25-F89A-4A23-9E79-1E88B57EBE01}"/>
    <cellStyle name="Input 5 5 5 5" xfId="23849" xr:uid="{D3214574-B3A4-4C98-9D1A-5FF8BBDF2724}"/>
    <cellStyle name="Input 5 5 6" xfId="7604" xr:uid="{3FC4F115-F54B-4F9A-BFF6-AFE71B7A204D}"/>
    <cellStyle name="Input 5 5 6 2" xfId="13468" xr:uid="{9E7821C9-D619-42EF-B730-9E9712E9A35B}"/>
    <cellStyle name="Input 5 5 6 2 2" xfId="47337" xr:uid="{112F2E5D-732D-4CFC-8CFC-162F478FAB4D}"/>
    <cellStyle name="Input 5 5 6 2 3" xfId="30611" xr:uid="{BE5BEB30-36DE-4B95-90D8-0A9B4DE2EE8A}"/>
    <cellStyle name="Input 5 5 6 3" xfId="19009" xr:uid="{C388EC00-D614-41E0-8186-E68CBCA052E8}"/>
    <cellStyle name="Input 5 5 6 3 2" xfId="52870" xr:uid="{C25148F4-B5C4-498E-AE1C-9F00AB6E145E}"/>
    <cellStyle name="Input 5 5 6 3 3" xfId="36144" xr:uid="{265108F4-8921-46F9-815E-E4C1DC9DF6E9}"/>
    <cellStyle name="Input 5 5 6 4" xfId="41520" xr:uid="{2434A564-E6DF-4C22-9172-654F82141A04}"/>
    <cellStyle name="Input 5 5 6 5" xfId="24796" xr:uid="{71E1A567-10E5-4357-A97E-02EE40DBECEE}"/>
    <cellStyle name="Input 5 5 7" xfId="8697" xr:uid="{07C1D2A2-9A04-4356-A82D-26CF5CE63341}"/>
    <cellStyle name="Input 5 5 7 2" xfId="42570" xr:uid="{B836984A-581E-409D-B1AD-7FBFEF84BA08}"/>
    <cellStyle name="Input 5 5 7 3" xfId="25846" xr:uid="{FD424C0E-D144-4814-A467-0114EAA74061}"/>
    <cellStyle name="Input 5 5 8" xfId="14248" xr:uid="{7D55CFD7-0F85-4925-B2BA-212383A5FB61}"/>
    <cellStyle name="Input 5 5 8 2" xfId="48109" xr:uid="{B3391F77-C7E7-4C72-84C4-40B24993E413}"/>
    <cellStyle name="Input 5 5 8 3" xfId="31383" xr:uid="{771AF4F7-680F-443E-AC2F-F8D660CE4A89}"/>
    <cellStyle name="Input 5 5 9" xfId="20032" xr:uid="{77FCD735-F5A7-41B0-A9ED-FC0057AB7B09}"/>
    <cellStyle name="Input 5 6" xfId="3092" xr:uid="{74E9ED09-5742-48C2-87FC-D47E3BFB7045}"/>
    <cellStyle name="Input 5 6 2" xfId="8974" xr:uid="{E973D62A-589A-49D1-BBDC-B81D3570A1AD}"/>
    <cellStyle name="Input 5 6 2 2" xfId="42847" xr:uid="{49F07EAE-830B-4298-9888-FAFDEB82A83C}"/>
    <cellStyle name="Input 5 6 2 3" xfId="26123" xr:uid="{1F352BC2-E92F-439E-8214-039071022C7E}"/>
    <cellStyle name="Input 5 6 3" xfId="14524" xr:uid="{72816C52-9C12-48BD-B95F-7719D73B10B6}"/>
    <cellStyle name="Input 5 6 3 2" xfId="48385" xr:uid="{84D55724-9C82-4329-8B1A-66B63EE2641D}"/>
    <cellStyle name="Input 5 6 3 3" xfId="31659" xr:uid="{052A7334-B07A-4848-99D3-AA9BEED63271}"/>
    <cellStyle name="Input 5 6 4" xfId="37114" xr:uid="{A39EC0CE-DCC1-4034-AB7F-A9CAC86D6F3E}"/>
    <cellStyle name="Input 5 6 5" xfId="20309" xr:uid="{B9220807-8C2A-46D3-B0B7-0C52C35D0567}"/>
    <cellStyle name="Input 5 7" xfId="36372" xr:uid="{1C0F0686-562D-461B-8DBE-F90D02D73D7C}"/>
    <cellStyle name="Input 6" xfId="479" xr:uid="{00000000-0005-0000-0000-0000D3020000}"/>
    <cellStyle name="Input 6 2" xfId="1561" xr:uid="{00000000-0005-0000-0000-0000D4020000}"/>
    <cellStyle name="Input 6 2 10" xfId="19288" xr:uid="{8A268A40-4149-43B2-8919-2734C9DF735D}"/>
    <cellStyle name="Input 6 2 2" xfId="3481" xr:uid="{877ADDF7-368F-4966-B753-833E42A8FD5B}"/>
    <cellStyle name="Input 6 2 2 2" xfId="9362" xr:uid="{28BB8BB2-A581-4973-AA31-D554C5E25B13}"/>
    <cellStyle name="Input 6 2 2 2 2" xfId="43234" xr:uid="{B428C8E2-3E3F-468E-AF0F-DEDFBDCBB4ED}"/>
    <cellStyle name="Input 6 2 2 2 3" xfId="26508" xr:uid="{0E057D43-82CE-4388-997F-30EBA2BF0DE2}"/>
    <cellStyle name="Input 6 2 2 3" xfId="14908" xr:uid="{A05E59B5-B3C8-4F82-9CF0-3A3FFF82C6F5}"/>
    <cellStyle name="Input 6 2 2 3 2" xfId="48769" xr:uid="{F6220BF7-2B11-4C62-81B7-EA70299C5ECA}"/>
    <cellStyle name="Input 6 2 2 3 3" xfId="32043" xr:uid="{9102C61B-80CF-4700-94A3-0CB09B303216}"/>
    <cellStyle name="Input 6 2 2 4" xfId="37501" xr:uid="{62CDF7A3-E8C0-440E-AC2C-95CAF4FDFB43}"/>
    <cellStyle name="Input 6 2 2 5" xfId="20693" xr:uid="{A5EB7F0C-7872-4547-A864-0948D4FB40D5}"/>
    <cellStyle name="Input 6 2 3" xfId="3434" xr:uid="{C8404830-6D92-485E-9FEF-C3AF42BDDDA0}"/>
    <cellStyle name="Input 6 2 3 2" xfId="9315" xr:uid="{F78B0281-2550-4653-BD52-8F5D92DF7CD5}"/>
    <cellStyle name="Input 6 2 3 2 2" xfId="43187" xr:uid="{8A08FC81-A413-4A9E-8F74-D144A23EB3D9}"/>
    <cellStyle name="Input 6 2 3 2 3" xfId="26461" xr:uid="{02E39BEB-252E-4ABC-BBBA-C390E64FAB4E}"/>
    <cellStyle name="Input 6 2 3 3" xfId="14861" xr:uid="{A5137BF8-C143-411C-9188-514C077512B9}"/>
    <cellStyle name="Input 6 2 3 3 2" xfId="48722" xr:uid="{8CBA3CBA-F4DD-4AD6-A43D-C6F0F79F5E45}"/>
    <cellStyle name="Input 6 2 3 3 3" xfId="31996" xr:uid="{D598A324-4065-43FA-9ECE-90BDB3D6B514}"/>
    <cellStyle name="Input 6 2 3 4" xfId="37454" xr:uid="{3C9094CA-76D6-4E23-BDAA-191ED1A43275}"/>
    <cellStyle name="Input 6 2 3 5" xfId="20646" xr:uid="{4DC4903D-2E84-4761-B421-3406C51B2DE6}"/>
    <cellStyle name="Input 6 2 4" xfId="5261" xr:uid="{FEF37C3D-9209-4972-8F8F-AA58570CE7FB}"/>
    <cellStyle name="Input 6 2 4 2" xfId="11127" xr:uid="{518D0CAA-910F-4B93-A52F-9E20FDA2C8D2}"/>
    <cellStyle name="Input 6 2 4 2 2" xfId="44997" xr:uid="{11DC901C-21B3-43BE-B2DA-EEBB8260A246}"/>
    <cellStyle name="Input 6 2 4 2 3" xfId="28272" xr:uid="{76808B5C-449D-4CCE-A9A9-2A8A62198ABA}"/>
    <cellStyle name="Input 6 2 4 3" xfId="16670" xr:uid="{EB87C239-128E-4596-BF54-868DE3510329}"/>
    <cellStyle name="Input 6 2 4 3 2" xfId="50531" xr:uid="{E87B6256-2E13-4EF2-AF07-21E7F8A9B2C1}"/>
    <cellStyle name="Input 6 2 4 3 3" xfId="33805" xr:uid="{802AE34E-5180-4CF9-A78F-E341DFE9F33C}"/>
    <cellStyle name="Input 6 2 4 4" xfId="39180" xr:uid="{F8C42951-537D-428F-B0E0-EA1ACD065A1E}"/>
    <cellStyle name="Input 6 2 4 5" xfId="22457" xr:uid="{B764CBD3-769C-48C6-BB24-313EF8002FB8}"/>
    <cellStyle name="Input 6 2 5" xfId="3099" xr:uid="{DA9C81CE-7CC6-46F5-8CAB-B4C558094CB1}"/>
    <cellStyle name="Input 6 2 5 2" xfId="8981" xr:uid="{FD4F132D-94AE-49B7-AB4E-902AF25111BA}"/>
    <cellStyle name="Input 6 2 5 2 2" xfId="42854" xr:uid="{5AE6ED95-A118-45E4-9547-DA072CB80A26}"/>
    <cellStyle name="Input 6 2 5 2 3" xfId="26130" xr:uid="{2FC44F98-0ECE-4FF7-9A25-8B4708B24D5B}"/>
    <cellStyle name="Input 6 2 5 3" xfId="14531" xr:uid="{539F2A92-E310-4555-B967-37911864EEAF}"/>
    <cellStyle name="Input 6 2 5 3 2" xfId="48392" xr:uid="{2520CA09-99C7-4CF7-9B16-073960F0DF13}"/>
    <cellStyle name="Input 6 2 5 3 3" xfId="31666" xr:uid="{B3B71797-4813-44B3-9AD3-0AE728F698B3}"/>
    <cellStyle name="Input 6 2 5 4" xfId="37121" xr:uid="{EC4307C6-C349-48DD-A3F0-BE812390F51B}"/>
    <cellStyle name="Input 6 2 5 5" xfId="20316" xr:uid="{643A7407-CD06-4D31-AA93-DE32D7C2E9AA}"/>
    <cellStyle name="Input 6 2 6" xfId="6854" xr:uid="{25F263A5-4853-4AEE-B5EF-9596059F42AF}"/>
    <cellStyle name="Input 6 2 6 2" xfId="12718" xr:uid="{7BB4135F-F97F-40CA-BCBF-AC8B2F8DC7F3}"/>
    <cellStyle name="Input 6 2 6 2 2" xfId="46587" xr:uid="{9CA1086B-326D-48E6-AC9C-BA3C1A5E2A3F}"/>
    <cellStyle name="Input 6 2 6 2 3" xfId="29861" xr:uid="{A43CC867-6B15-4FAF-9D9F-774C8DF7509D}"/>
    <cellStyle name="Input 6 2 6 3" xfId="18259" xr:uid="{C51F3453-071A-4228-AE0A-48463E1E1261}"/>
    <cellStyle name="Input 6 2 6 3 2" xfId="52120" xr:uid="{7BB78C5D-6FD7-49F3-B893-AD8D16DDFDB3}"/>
    <cellStyle name="Input 6 2 6 3 3" xfId="35394" xr:uid="{0ABBDBCB-194A-4C99-AA96-05D9D59D0B4E}"/>
    <cellStyle name="Input 6 2 6 4" xfId="40770" xr:uid="{6EB8F652-B267-48B8-8885-D97956320DED}"/>
    <cellStyle name="Input 6 2 6 5" xfId="24046" xr:uid="{2C5AD3CE-B3D6-4D5F-A539-B13E00D0CD93}"/>
    <cellStyle name="Input 6 2 7" xfId="7948" xr:uid="{05B5D863-BC45-457D-A71B-F7C9BD06C90E}"/>
    <cellStyle name="Input 6 2 7 2" xfId="41823" xr:uid="{C65792B5-5B62-4255-98B5-424000873FF1}"/>
    <cellStyle name="Input 6 2 7 3" xfId="25098" xr:uid="{01B0B6A3-93E3-467B-84BE-0885C9FDAC0B}"/>
    <cellStyle name="Input 6 2 8" xfId="7929" xr:uid="{A9BEAAD4-DFB6-41BE-B818-536D9CC8F938}"/>
    <cellStyle name="Input 6 2 8 2" xfId="41804" xr:uid="{E8C7AFA3-6904-47F5-81BA-1A3B147C1922}"/>
    <cellStyle name="Input 6 2 8 3" xfId="25079" xr:uid="{B85EAECE-11FE-4CAF-A972-86D3AA9ADE56}"/>
    <cellStyle name="Input 6 2 9" xfId="36682" xr:uid="{E3672FCC-62AA-4DA1-8D5C-2A4802175385}"/>
    <cellStyle name="Input 6 3" xfId="1562" xr:uid="{00000000-0005-0000-0000-0000D5020000}"/>
    <cellStyle name="Input 6 3 10" xfId="19289" xr:uid="{316164B2-DFE3-4B22-9E3F-F6097EC75404}"/>
    <cellStyle name="Input 6 3 2" xfId="3482" xr:uid="{C3C77705-3D3A-498D-B015-48DAA932A5DD}"/>
    <cellStyle name="Input 6 3 2 2" xfId="9363" xr:uid="{FA1C251F-BCC6-4486-8AB1-362258D91728}"/>
    <cellStyle name="Input 6 3 2 2 2" xfId="43235" xr:uid="{04EEE589-D3DD-46F1-8D7D-9F93D4E41F40}"/>
    <cellStyle name="Input 6 3 2 2 3" xfId="26509" xr:uid="{009A3BA7-3DBD-4709-821C-85B1FABC09E8}"/>
    <cellStyle name="Input 6 3 2 3" xfId="14909" xr:uid="{2ECAE7F2-7EB1-44D6-9CD6-7C47919DD51A}"/>
    <cellStyle name="Input 6 3 2 3 2" xfId="48770" xr:uid="{1F6BB1C9-3500-4EF7-95EA-9B323844D087}"/>
    <cellStyle name="Input 6 3 2 3 3" xfId="32044" xr:uid="{3C57CF70-6B86-42DE-A42B-151EEF06B0B1}"/>
    <cellStyle name="Input 6 3 2 4" xfId="37502" xr:uid="{36F86112-383D-41E6-9626-32801103A5CE}"/>
    <cellStyle name="Input 6 3 2 5" xfId="20694" xr:uid="{7564B4D0-03DD-460C-9D6D-E38E6D800D57}"/>
    <cellStyle name="Input 6 3 3" xfId="3034" xr:uid="{DCFE7486-D24D-46B5-9AE2-741B406139DD}"/>
    <cellStyle name="Input 6 3 3 2" xfId="8916" xr:uid="{7F894D4A-B411-480C-8293-CE07A5F7CEE6}"/>
    <cellStyle name="Input 6 3 3 2 2" xfId="42789" xr:uid="{E7EF4FD7-77E4-436D-9E22-4205E21C63B2}"/>
    <cellStyle name="Input 6 3 3 2 3" xfId="26065" xr:uid="{2923E66D-F09C-434B-9DA3-45A0AD460886}"/>
    <cellStyle name="Input 6 3 3 3" xfId="14466" xr:uid="{A20B8705-1AE6-466E-A062-B37863E2934D}"/>
    <cellStyle name="Input 6 3 3 3 2" xfId="48327" xr:uid="{0A6F0AE8-EEDA-4377-BE1D-5D1C5425991E}"/>
    <cellStyle name="Input 6 3 3 3 3" xfId="31601" xr:uid="{B4FB7FDA-C0F3-48C1-85F7-F86AA424A485}"/>
    <cellStyle name="Input 6 3 3 4" xfId="37056" xr:uid="{F8AC05FB-1CF0-4856-AD0B-C5EEF403FE6F}"/>
    <cellStyle name="Input 6 3 3 5" xfId="20251" xr:uid="{B8A63592-7D12-404D-8721-37DBD9A34AC7}"/>
    <cellStyle name="Input 6 3 4" xfId="3440" xr:uid="{F4E20E15-7121-4B77-90E9-E216B58D1830}"/>
    <cellStyle name="Input 6 3 4 2" xfId="9321" xr:uid="{6DA9BF6F-851F-4005-B2B9-366AE092CDB5}"/>
    <cellStyle name="Input 6 3 4 2 2" xfId="43193" xr:uid="{E0E22134-B7E4-4CDC-95D6-FC1E6A557D31}"/>
    <cellStyle name="Input 6 3 4 2 3" xfId="26467" xr:uid="{D12D5378-C3A1-4D12-B838-48A9568C1C59}"/>
    <cellStyle name="Input 6 3 4 3" xfId="14867" xr:uid="{A8859AFB-8669-42AF-9430-C5401F84A251}"/>
    <cellStyle name="Input 6 3 4 3 2" xfId="48728" xr:uid="{CB5A9E4F-0294-4A2C-A40A-F3FA27991360}"/>
    <cellStyle name="Input 6 3 4 3 3" xfId="32002" xr:uid="{D32E9914-361F-4FFA-A01D-D552C41EB6D7}"/>
    <cellStyle name="Input 6 3 4 4" xfId="37460" xr:uid="{785C8935-605D-49CA-BAA5-748C6051C848}"/>
    <cellStyle name="Input 6 3 4 5" xfId="20652" xr:uid="{7A6A823A-4D1A-438C-A75B-159EA7C80191}"/>
    <cellStyle name="Input 6 3 5" xfId="3438" xr:uid="{8A106D43-EE4A-4F8B-975B-6D917F020FC7}"/>
    <cellStyle name="Input 6 3 5 2" xfId="9319" xr:uid="{C61EF6F3-C24E-4BD0-82AC-C77FA8FF3465}"/>
    <cellStyle name="Input 6 3 5 2 2" xfId="43191" xr:uid="{3332BF39-2957-4345-AA38-A8956E4EB4A6}"/>
    <cellStyle name="Input 6 3 5 2 3" xfId="26465" xr:uid="{349B48BF-808B-4C68-9F64-1E68E7678F2F}"/>
    <cellStyle name="Input 6 3 5 3" xfId="14865" xr:uid="{B7D6C8CC-3B83-4326-994E-5CEB5A436C2E}"/>
    <cellStyle name="Input 6 3 5 3 2" xfId="48726" xr:uid="{0D93AA7D-EFD0-427B-9310-63A61B186D05}"/>
    <cellStyle name="Input 6 3 5 3 3" xfId="32000" xr:uid="{93061BA9-7A51-42A7-ABE0-699C1A1A8D56}"/>
    <cellStyle name="Input 6 3 5 4" xfId="37458" xr:uid="{732AF4B7-A708-4967-B307-B67A2D2910AB}"/>
    <cellStyle name="Input 6 3 5 5" xfId="20650" xr:uid="{9F189916-6E4E-4C96-91C6-7D7D85328348}"/>
    <cellStyle name="Input 6 3 6" xfId="6855" xr:uid="{E79CA686-2A6C-4CB7-84C9-BB96B0AA948C}"/>
    <cellStyle name="Input 6 3 6 2" xfId="12719" xr:uid="{0A4D38DC-E090-4B0C-9AB6-A1A1BB7366FF}"/>
    <cellStyle name="Input 6 3 6 2 2" xfId="46588" xr:uid="{F2EDE0AE-E121-4884-8DBA-E843B07FB4A5}"/>
    <cellStyle name="Input 6 3 6 2 3" xfId="29862" xr:uid="{885BADCB-50A7-46B1-9D31-0027EA753CC0}"/>
    <cellStyle name="Input 6 3 6 3" xfId="18260" xr:uid="{24485D93-5146-4162-8E42-AA978DE0D337}"/>
    <cellStyle name="Input 6 3 6 3 2" xfId="52121" xr:uid="{3E9E4467-6256-4DD6-BF6E-7E7B5EDDE9FF}"/>
    <cellStyle name="Input 6 3 6 3 3" xfId="35395" xr:uid="{24F80422-78B3-4E6F-BA6B-B0925D6CCD24}"/>
    <cellStyle name="Input 6 3 6 4" xfId="40771" xr:uid="{EE5133A8-FB7E-4ED0-8A75-C0EFFB404E77}"/>
    <cellStyle name="Input 6 3 6 5" xfId="24047" xr:uid="{C53B6CBE-9B1D-44E7-9BC5-ADAA8F223E8D}"/>
    <cellStyle name="Input 6 3 7" xfId="7949" xr:uid="{4F1AA2F3-838D-40C8-822A-EC1F35C63C62}"/>
    <cellStyle name="Input 6 3 7 2" xfId="41824" xr:uid="{45841DA7-D26A-4D2D-9101-3BCC1F835357}"/>
    <cellStyle name="Input 6 3 7 3" xfId="25099" xr:uid="{4D7AF21E-F4E0-40F9-9C06-6B952D1DCB60}"/>
    <cellStyle name="Input 6 3 8" xfId="7928" xr:uid="{8B048860-EFAF-4B13-9325-6225BFEDD53B}"/>
    <cellStyle name="Input 6 3 8 2" xfId="41803" xr:uid="{6364FA1B-4FCE-4D46-892C-61E5DF1E89F5}"/>
    <cellStyle name="Input 6 3 8 3" xfId="25078" xr:uid="{0E60CD48-6F28-4D30-8B2B-342B6AC735EF}"/>
    <cellStyle name="Input 6 3 9" xfId="36683" xr:uid="{9E45C45B-F181-4C0E-AFC6-42DD327B2CBD}"/>
    <cellStyle name="Input 6 4" xfId="2733" xr:uid="{00000000-0005-0000-0000-0000D6020000}"/>
    <cellStyle name="Input 6 4 2" xfId="4259" xr:uid="{1E9E0130-B821-46C8-A745-5C556BFC99C2}"/>
    <cellStyle name="Input 6 4 2 2" xfId="10140" xr:uid="{A7C9C004-EF30-4117-887A-828EB89746BA}"/>
    <cellStyle name="Input 6 4 2 2 2" xfId="44010" xr:uid="{FFE978EE-E8F1-45E2-A5FF-F9B4ADAEAD3D}"/>
    <cellStyle name="Input 6 4 2 2 3" xfId="27285" xr:uid="{709CF0A2-70EE-4973-9F77-F7488C131A6B}"/>
    <cellStyle name="Input 6 4 2 3" xfId="15683" xr:uid="{275357A0-3762-4EDE-8A49-EC967931507B}"/>
    <cellStyle name="Input 6 4 2 3 2" xfId="49544" xr:uid="{03AB9DD1-B8D2-4794-BCB2-70639F6EA398}"/>
    <cellStyle name="Input 6 4 2 3 3" xfId="32818" xr:uid="{FA77A556-1326-4E52-8C9E-573D00885884}"/>
    <cellStyle name="Input 6 4 2 4" xfId="38193" xr:uid="{8A0E57F4-93C6-4D32-94E1-A08BAA5DD72E}"/>
    <cellStyle name="Input 6 4 2 5" xfId="21470" xr:uid="{DA082105-FF3D-4F1B-900B-0F795778B68E}"/>
    <cellStyle name="Input 6 4 3" xfId="5132" xr:uid="{60491EFA-EF52-4381-B241-5A25917FB1BD}"/>
    <cellStyle name="Input 6 4 3 2" xfId="10998" xr:uid="{71529C46-3E9D-47AF-80CF-B41D4174B0F5}"/>
    <cellStyle name="Input 6 4 3 2 2" xfId="44868" xr:uid="{16F0D04D-CC10-4047-8897-D3DB6187B305}"/>
    <cellStyle name="Input 6 4 3 2 3" xfId="28143" xr:uid="{4F96968F-28F8-48B1-9FCE-BE859859727C}"/>
    <cellStyle name="Input 6 4 3 3" xfId="16541" xr:uid="{E80F5EC8-370F-4633-96C8-7453F34FEAA0}"/>
    <cellStyle name="Input 6 4 3 3 2" xfId="50402" xr:uid="{DBC39B08-4DCD-4130-A83B-312F3E8EA20F}"/>
    <cellStyle name="Input 6 4 3 3 3" xfId="33676" xr:uid="{E306B701-3503-4D60-ABBF-7F35A60F9FF9}"/>
    <cellStyle name="Input 6 4 3 4" xfId="39051" xr:uid="{667E03E3-753E-4ACF-A448-751D420B75AA}"/>
    <cellStyle name="Input 6 4 3 5" xfId="22328" xr:uid="{71919879-D5B7-4C00-AD67-CD240294B796}"/>
    <cellStyle name="Input 6 4 4" xfId="5880" xr:uid="{E472EA52-9614-4636-AD09-CB22B3BA5726}"/>
    <cellStyle name="Input 6 4 4 2" xfId="11746" xr:uid="{6BFAE831-0D8B-4F0B-A47F-77B0B990EF4B}"/>
    <cellStyle name="Input 6 4 4 2 2" xfId="45615" xr:uid="{FF286B5B-EA90-49D2-929E-68C9BC0C31D4}"/>
    <cellStyle name="Input 6 4 4 2 3" xfId="28890" xr:uid="{61889B08-0EB5-4BE0-BBE5-E8E9C645E8DC}"/>
    <cellStyle name="Input 6 4 4 3" xfId="17288" xr:uid="{BB4CC9BF-C54E-4276-9EDC-6900CCFA2AAC}"/>
    <cellStyle name="Input 6 4 4 3 2" xfId="51149" xr:uid="{1C906AAD-E6D9-4ADB-BE19-4A1FA2C64C95}"/>
    <cellStyle name="Input 6 4 4 3 3" xfId="34423" xr:uid="{F98E7A34-496E-4B91-B8E8-16BCB92C80E4}"/>
    <cellStyle name="Input 6 4 4 4" xfId="39798" xr:uid="{3C6E0A76-CC91-48BD-8D11-E2425B240742}"/>
    <cellStyle name="Input 6 4 4 5" xfId="23075" xr:uid="{5064036C-4C50-4E12-B43A-A68F6A7FF964}"/>
    <cellStyle name="Input 6 4 5" xfId="6649" xr:uid="{6294DCE2-89DE-4A05-B006-DE10D3AD2657}"/>
    <cellStyle name="Input 6 4 5 2" xfId="12513" xr:uid="{0E6F7EDA-194D-4D35-9C9F-320C6289E3DF}"/>
    <cellStyle name="Input 6 4 5 2 2" xfId="46382" xr:uid="{90FB1D22-F4D1-4484-996E-83435CE41FC4}"/>
    <cellStyle name="Input 6 4 5 2 3" xfId="29656" xr:uid="{6B6183E8-BDC3-4701-B445-3CAB26DD565F}"/>
    <cellStyle name="Input 6 4 5 3" xfId="18054" xr:uid="{D8A30153-F73D-404D-8A6C-0F241F2A1B29}"/>
    <cellStyle name="Input 6 4 5 3 2" xfId="51915" xr:uid="{FB0A1875-A437-4667-B315-072588084331}"/>
    <cellStyle name="Input 6 4 5 3 3" xfId="35189" xr:uid="{9B017199-45EB-48EB-BE98-93D8DBD4A462}"/>
    <cellStyle name="Input 6 4 5 4" xfId="40565" xr:uid="{6B219E81-8D11-4228-BA3F-C3DA78FD23F8}"/>
    <cellStyle name="Input 6 4 5 5" xfId="23841" xr:uid="{54B90F5E-0ADB-4B84-A041-B215B824EF1F}"/>
    <cellStyle name="Input 6 4 6" xfId="7596" xr:uid="{354C2D7C-C7A3-4954-B2DB-DE0B400657C7}"/>
    <cellStyle name="Input 6 4 6 2" xfId="13460" xr:uid="{731FAD56-391C-42A0-951C-76C4E0955239}"/>
    <cellStyle name="Input 6 4 6 2 2" xfId="47329" xr:uid="{D1538DC9-A39E-40CE-9D22-1018C122246A}"/>
    <cellStyle name="Input 6 4 6 2 3" xfId="30603" xr:uid="{B80B73C4-FA80-450C-9E98-7A1009C1ED97}"/>
    <cellStyle name="Input 6 4 6 3" xfId="19001" xr:uid="{DF5DB1B9-4D4B-4388-B502-B7FDE0B6FEB3}"/>
    <cellStyle name="Input 6 4 6 3 2" xfId="52862" xr:uid="{F45ACCB5-EE83-43F9-B094-377364968B7C}"/>
    <cellStyle name="Input 6 4 6 3 3" xfId="36136" xr:uid="{0F36AB6B-EF15-4825-8D70-08B541428BC6}"/>
    <cellStyle name="Input 6 4 6 4" xfId="41512" xr:uid="{CECE546F-BDFE-450D-93BC-07F89EFDB38C}"/>
    <cellStyle name="Input 6 4 6 5" xfId="24788" xr:uid="{DB748181-7ACB-4E70-A958-FA9C5A350414}"/>
    <cellStyle name="Input 6 4 7" xfId="8689" xr:uid="{814DB86D-9AF5-4D02-BC21-11C2D531F019}"/>
    <cellStyle name="Input 6 4 7 2" xfId="42562" xr:uid="{FEB73EFE-2F3E-4914-8FC4-F2E7CAA1CD92}"/>
    <cellStyle name="Input 6 4 7 3" xfId="25838" xr:uid="{BF15D8BD-42AC-438E-97EF-291193E5A5F4}"/>
    <cellStyle name="Input 6 4 8" xfId="14240" xr:uid="{6EDF3A72-2444-4D2A-98BC-20CC52ADFB49}"/>
    <cellStyle name="Input 6 4 8 2" xfId="48101" xr:uid="{ABC75757-7E9C-419F-9EA5-67446C50B126}"/>
    <cellStyle name="Input 6 4 8 3" xfId="31375" xr:uid="{211A0201-4084-418B-AF20-24EFC3E322CE}"/>
    <cellStyle name="Input 6 4 9" xfId="20024" xr:uid="{404A99EA-C825-4EC1-BB0A-E920986031DA}"/>
    <cellStyle name="Input 6 5" xfId="2745" xr:uid="{00000000-0005-0000-0000-0000D7020000}"/>
    <cellStyle name="Input 6 5 2" xfId="4266" xr:uid="{BFDB1D96-5FD4-416D-ABDB-459BDC7236E8}"/>
    <cellStyle name="Input 6 5 2 2" xfId="10147" xr:uid="{1D3D5492-8D6C-42E9-AFEA-9B4A200F9343}"/>
    <cellStyle name="Input 6 5 2 2 2" xfId="44017" xr:uid="{CEF80A17-93C5-4A81-BB9B-D9B24EB68E7E}"/>
    <cellStyle name="Input 6 5 2 2 3" xfId="27292" xr:uid="{0FB562F8-63BD-4D09-B22E-FD314A0288DD}"/>
    <cellStyle name="Input 6 5 2 3" xfId="15690" xr:uid="{322D2EB5-CD52-45D1-8469-49484EA6C9B9}"/>
    <cellStyle name="Input 6 5 2 3 2" xfId="49551" xr:uid="{7538799E-0866-4309-98E0-781B43EA5A6F}"/>
    <cellStyle name="Input 6 5 2 3 3" xfId="32825" xr:uid="{7E32E3BE-7C31-424A-8450-9724BC29FB83}"/>
    <cellStyle name="Input 6 5 2 4" xfId="38200" xr:uid="{53E64DE8-F343-45B1-856B-07CE56C7A426}"/>
    <cellStyle name="Input 6 5 2 5" xfId="21477" xr:uid="{BD33B138-E9F0-4EA6-8142-595F5C7EECBD}"/>
    <cellStyle name="Input 6 5 3" xfId="5139" xr:uid="{7393D48C-0D81-4A7D-A370-C4383B78590E}"/>
    <cellStyle name="Input 6 5 3 2" xfId="11005" xr:uid="{5EEA36A6-065B-425B-A100-2E2416DD5B75}"/>
    <cellStyle name="Input 6 5 3 2 2" xfId="44875" xr:uid="{82591F31-084F-4085-83CC-C9D5DDCD45BE}"/>
    <cellStyle name="Input 6 5 3 2 3" xfId="28150" xr:uid="{4391A73E-A4B3-405E-BADB-E268A7FEFD29}"/>
    <cellStyle name="Input 6 5 3 3" xfId="16548" xr:uid="{60CC45F3-AA96-4BF0-80A9-F89EA5799D1B}"/>
    <cellStyle name="Input 6 5 3 3 2" xfId="50409" xr:uid="{5DDDF7A6-0A50-4338-97E6-80FB04DCA99C}"/>
    <cellStyle name="Input 6 5 3 3 3" xfId="33683" xr:uid="{4EEF9872-C5BD-45BC-B113-DF6C6D7E8E2C}"/>
    <cellStyle name="Input 6 5 3 4" xfId="39058" xr:uid="{E4DF7F97-20FB-4C9A-9E2B-FBCFD2A9E9FE}"/>
    <cellStyle name="Input 6 5 3 5" xfId="22335" xr:uid="{79AE5905-91F2-422A-B426-55570D1C4E9B}"/>
    <cellStyle name="Input 6 5 4" xfId="5887" xr:uid="{8C065180-36A0-48A7-83D7-23D04BE5AF4B}"/>
    <cellStyle name="Input 6 5 4 2" xfId="11753" xr:uid="{1FD025BF-934F-44F1-A502-5021DB8C3ED3}"/>
    <cellStyle name="Input 6 5 4 2 2" xfId="45622" xr:uid="{C2775641-339C-48E7-8CD7-9725A440F210}"/>
    <cellStyle name="Input 6 5 4 2 3" xfId="28897" xr:uid="{B8CDC417-7713-4417-B09C-D6D1402DFE76}"/>
    <cellStyle name="Input 6 5 4 3" xfId="17295" xr:uid="{0EEB012F-E7F8-4987-9AF7-835AFF90D7F4}"/>
    <cellStyle name="Input 6 5 4 3 2" xfId="51156" xr:uid="{DC9BC89D-BE99-43C2-BCBF-91BF82A12743}"/>
    <cellStyle name="Input 6 5 4 3 3" xfId="34430" xr:uid="{4FE056DA-C973-4E67-9B4E-93FFF42FE3CC}"/>
    <cellStyle name="Input 6 5 4 4" xfId="39805" xr:uid="{54DD3C47-7EA2-4A9A-99E9-9C84699CD0F3}"/>
    <cellStyle name="Input 6 5 4 5" xfId="23082" xr:uid="{5C692EF9-6258-4691-9A19-E215072566E1}"/>
    <cellStyle name="Input 6 5 5" xfId="6656" xr:uid="{2993271F-EE93-4C15-AA3A-3C46948A4208}"/>
    <cellStyle name="Input 6 5 5 2" xfId="12520" xr:uid="{41AD6220-0A05-47B4-8E61-31E1CF583EF9}"/>
    <cellStyle name="Input 6 5 5 2 2" xfId="46389" xr:uid="{664D5755-7038-464A-BC59-9EE0027681B3}"/>
    <cellStyle name="Input 6 5 5 2 3" xfId="29663" xr:uid="{68D377E7-5599-4338-A5FD-4F8496A6C85D}"/>
    <cellStyle name="Input 6 5 5 3" xfId="18061" xr:uid="{4FDFEF9E-236E-4E72-A9DE-72A392A633B2}"/>
    <cellStyle name="Input 6 5 5 3 2" xfId="51922" xr:uid="{25104074-B041-45AE-8250-B6605339FD7F}"/>
    <cellStyle name="Input 6 5 5 3 3" xfId="35196" xr:uid="{069A7D50-85AA-4AE9-9BB5-C028A4398699}"/>
    <cellStyle name="Input 6 5 5 4" xfId="40572" xr:uid="{838B310A-7475-41C4-A5A8-02BBE1FCA1AD}"/>
    <cellStyle name="Input 6 5 5 5" xfId="23848" xr:uid="{697DAA8E-844E-43A2-BEE8-C298374A76C5}"/>
    <cellStyle name="Input 6 5 6" xfId="7603" xr:uid="{4D8750EC-1338-474E-90B7-D3D6DA9B10B7}"/>
    <cellStyle name="Input 6 5 6 2" xfId="13467" xr:uid="{15B74DF1-BEEB-4B8D-ABF7-A1CFD74B52C9}"/>
    <cellStyle name="Input 6 5 6 2 2" xfId="47336" xr:uid="{34B813AC-0AA5-467A-BF83-A2E6C0484856}"/>
    <cellStyle name="Input 6 5 6 2 3" xfId="30610" xr:uid="{E768908F-4F67-4A62-9D8C-4D080BBAFCEE}"/>
    <cellStyle name="Input 6 5 6 3" xfId="19008" xr:uid="{E4E1BDC8-4213-4A85-B36D-244A5F91F93A}"/>
    <cellStyle name="Input 6 5 6 3 2" xfId="52869" xr:uid="{E4C57A75-267F-43CB-B60C-D1C0CF5DAF2F}"/>
    <cellStyle name="Input 6 5 6 3 3" xfId="36143" xr:uid="{926BF50F-7652-4D6B-9EE8-6D3880CE24C4}"/>
    <cellStyle name="Input 6 5 6 4" xfId="41519" xr:uid="{D874535F-6BDC-4D74-A7B5-CE2C5C15C3EC}"/>
    <cellStyle name="Input 6 5 6 5" xfId="24795" xr:uid="{0C8DB900-4B87-4159-B646-F8B80DF658D9}"/>
    <cellStyle name="Input 6 5 7" xfId="8696" xr:uid="{DD30942E-2249-400C-9B8D-7215104A4231}"/>
    <cellStyle name="Input 6 5 7 2" xfId="42569" xr:uid="{FFDB9436-3B0C-4DA3-950A-99B17EA24A62}"/>
    <cellStyle name="Input 6 5 7 3" xfId="25845" xr:uid="{4633C038-F656-462C-9BCC-2F81571650FD}"/>
    <cellStyle name="Input 6 5 8" xfId="14247" xr:uid="{49EDDA38-FBBA-4E83-9571-02E0F18DA449}"/>
    <cellStyle name="Input 6 5 8 2" xfId="48108" xr:uid="{4AE3C34E-9C6E-4049-B82E-48E558FF47DE}"/>
    <cellStyle name="Input 6 5 8 3" xfId="31382" xr:uid="{EE51C539-D67E-43A9-96A7-FF4ED38ECF4B}"/>
    <cellStyle name="Input 6 5 9" xfId="20031" xr:uid="{D706207C-C12C-4A5B-A1E2-7555AD25E857}"/>
    <cellStyle name="Input 6 6" xfId="3093" xr:uid="{8EA26F0D-04AA-4FA9-AF12-B8F51C3971A9}"/>
    <cellStyle name="Input 6 6 2" xfId="8975" xr:uid="{C0530D25-BD5B-4B8D-AD8F-341C749E6C64}"/>
    <cellStyle name="Input 6 6 2 2" xfId="42848" xr:uid="{EABBB65A-A3FF-43BE-862E-9A19ACA77242}"/>
    <cellStyle name="Input 6 6 2 3" xfId="26124" xr:uid="{444D32EA-3689-43EA-88D8-ABA4B4CC9C5C}"/>
    <cellStyle name="Input 6 6 3" xfId="14525" xr:uid="{8641AC49-81FF-4B8A-96F0-687B6770B4B3}"/>
    <cellStyle name="Input 6 6 3 2" xfId="48386" xr:uid="{6162F4DB-C3E2-4395-8682-8A420DC024E5}"/>
    <cellStyle name="Input 6 6 3 3" xfId="31660" xr:uid="{FD50A16C-107C-4DB6-BCC8-EBD3F544A46C}"/>
    <cellStyle name="Input 6 6 4" xfId="37115" xr:uid="{274A2330-1E8F-4A03-AAEA-51E8E23DD4ED}"/>
    <cellStyle name="Input 6 6 5" xfId="20310" xr:uid="{C79C86AD-76A0-4D5A-B7F8-F60C33ADB073}"/>
    <cellStyle name="Input 6 7" xfId="36373" xr:uid="{8F5F85C1-9B25-48B2-B473-6BA129F6C812}"/>
    <cellStyle name="Input 7" xfId="480" xr:uid="{00000000-0005-0000-0000-0000D8020000}"/>
    <cellStyle name="Input 7 2" xfId="1563" xr:uid="{00000000-0005-0000-0000-0000D9020000}"/>
    <cellStyle name="Input 7 2 10" xfId="19290" xr:uid="{401CDC11-C055-4915-BEB7-49CE468C4577}"/>
    <cellStyle name="Input 7 2 2" xfId="3483" xr:uid="{2E487880-68FA-4346-8BC2-1BE78F58E16E}"/>
    <cellStyle name="Input 7 2 2 2" xfId="9364" xr:uid="{248D7BA3-993B-4CA9-8E33-6AB7EEFB4EC1}"/>
    <cellStyle name="Input 7 2 2 2 2" xfId="43236" xr:uid="{8AA34969-ABF4-46D0-887A-C4E500D32D1D}"/>
    <cellStyle name="Input 7 2 2 2 3" xfId="26510" xr:uid="{54CE6654-889C-42DA-8146-EB714DA03B74}"/>
    <cellStyle name="Input 7 2 2 3" xfId="14910" xr:uid="{49DBB06F-1EDC-4037-B126-0ACAA9CD4A10}"/>
    <cellStyle name="Input 7 2 2 3 2" xfId="48771" xr:uid="{155A99F5-2CA6-4C91-84BA-67E550877596}"/>
    <cellStyle name="Input 7 2 2 3 3" xfId="32045" xr:uid="{AD4ECEF3-F396-4F3A-8269-722CFFA8B1F8}"/>
    <cellStyle name="Input 7 2 2 4" xfId="37503" xr:uid="{9ACBD1A9-B6B8-4368-8F30-56FF19ED3FDE}"/>
    <cellStyle name="Input 7 2 2 5" xfId="20695" xr:uid="{15CC3D55-52C1-40E7-A288-8DF7C3379E1E}"/>
    <cellStyle name="Input 7 2 3" xfId="3433" xr:uid="{8EDD8160-605D-4B18-A9AA-EDBF75002C35}"/>
    <cellStyle name="Input 7 2 3 2" xfId="9314" xr:uid="{190FD8A5-8371-45CA-8066-8663E02E10FE}"/>
    <cellStyle name="Input 7 2 3 2 2" xfId="43186" xr:uid="{96657F6E-60E9-4DBB-96C6-295A49AFAE16}"/>
    <cellStyle name="Input 7 2 3 2 3" xfId="26460" xr:uid="{54916233-2527-4715-9EB1-4937970B7950}"/>
    <cellStyle name="Input 7 2 3 3" xfId="14860" xr:uid="{35AE7D7A-1AD4-424D-B472-CD3AB490C9D3}"/>
    <cellStyle name="Input 7 2 3 3 2" xfId="48721" xr:uid="{1C4EEF21-261A-4908-A91D-BA389AC0218B}"/>
    <cellStyle name="Input 7 2 3 3 3" xfId="31995" xr:uid="{84257FB7-CB6A-47D4-9F6F-D7A90D090C5D}"/>
    <cellStyle name="Input 7 2 3 4" xfId="37453" xr:uid="{97163EF9-61A0-4EB6-A058-1B26BDBC54D1}"/>
    <cellStyle name="Input 7 2 3 5" xfId="20645" xr:uid="{D417B818-CC8A-4A6B-BD58-1EEA40543033}"/>
    <cellStyle name="Input 7 2 4" xfId="3112" xr:uid="{BB70A9E6-FBD5-4C97-B74A-9A42D8930749}"/>
    <cellStyle name="Input 7 2 4 2" xfId="8994" xr:uid="{8E1BCA4C-FDCC-4196-B907-202040848401}"/>
    <cellStyle name="Input 7 2 4 2 2" xfId="42866" xr:uid="{24D363F5-5443-40B0-BED1-CB9680A08B45}"/>
    <cellStyle name="Input 7 2 4 2 3" xfId="26142" xr:uid="{95A1BD36-CA3C-4616-BC1C-D2E4108914A5}"/>
    <cellStyle name="Input 7 2 4 3" xfId="14543" xr:uid="{667575A6-6FE0-4D9F-B26F-4E72013A6196}"/>
    <cellStyle name="Input 7 2 4 3 2" xfId="48404" xr:uid="{27EC98C8-468E-4B9A-9FF3-0A9863213A82}"/>
    <cellStyle name="Input 7 2 4 3 3" xfId="31678" xr:uid="{70A6F707-015A-4C25-B37E-6050D39A5D2B}"/>
    <cellStyle name="Input 7 2 4 4" xfId="37133" xr:uid="{9E8E9E30-3EA1-4B25-86F4-F75A86114403}"/>
    <cellStyle name="Input 7 2 4 5" xfId="20328" xr:uid="{07ED0312-1EC1-4D42-BCED-C41622D4BB89}"/>
    <cellStyle name="Input 7 2 5" xfId="5123" xr:uid="{E1FCC3E0-18D7-4940-835D-654ED96EC25A}"/>
    <cellStyle name="Input 7 2 5 2" xfId="10989" xr:uid="{E70DDB38-60C1-4F53-85FD-D11F0C39F127}"/>
    <cellStyle name="Input 7 2 5 2 2" xfId="44859" xr:uid="{2A264499-3E80-4EE3-8760-4D1E5E6D96B0}"/>
    <cellStyle name="Input 7 2 5 2 3" xfId="28134" xr:uid="{B852BE3A-53C6-4209-BCCA-8B54FB37D629}"/>
    <cellStyle name="Input 7 2 5 3" xfId="16532" xr:uid="{18DFDA01-A905-4D9C-B2F3-18BF6DC9AC8A}"/>
    <cellStyle name="Input 7 2 5 3 2" xfId="50393" xr:uid="{6C9B439D-C48D-48DD-B24A-992E0A5D960E}"/>
    <cellStyle name="Input 7 2 5 3 3" xfId="33667" xr:uid="{F189AB1C-48FF-44C7-A7FE-4CD8B98E525E}"/>
    <cellStyle name="Input 7 2 5 4" xfId="39042" xr:uid="{12277CF3-0039-455E-8986-6E940B46F4DC}"/>
    <cellStyle name="Input 7 2 5 5" xfId="22319" xr:uid="{5EDB1656-14A5-45B6-8831-355A83A85FBA}"/>
    <cellStyle name="Input 7 2 6" xfId="6856" xr:uid="{3720954E-DEBF-4ADB-9717-E2C92F7B77C3}"/>
    <cellStyle name="Input 7 2 6 2" xfId="12720" xr:uid="{CFAF3FF6-9B94-4474-B045-3EDAD7A063D4}"/>
    <cellStyle name="Input 7 2 6 2 2" xfId="46589" xr:uid="{A7D1EA97-0E44-4D83-BA1D-7DE07EECB0A4}"/>
    <cellStyle name="Input 7 2 6 2 3" xfId="29863" xr:uid="{43FD6387-1E7B-4C14-AD42-0828B26BECBC}"/>
    <cellStyle name="Input 7 2 6 3" xfId="18261" xr:uid="{C3DAFFED-F659-4AC4-B2F5-47FE6B5BE006}"/>
    <cellStyle name="Input 7 2 6 3 2" xfId="52122" xr:uid="{2DBCA278-6D52-4839-AE00-14F182F2B002}"/>
    <cellStyle name="Input 7 2 6 3 3" xfId="35396" xr:uid="{8CDDD426-E119-496D-B251-B4CAEF76B7D7}"/>
    <cellStyle name="Input 7 2 6 4" xfId="40772" xr:uid="{47B669A0-D1CF-42BD-809B-CF3C0983B2CB}"/>
    <cellStyle name="Input 7 2 6 5" xfId="24048" xr:uid="{447D6FBA-CA63-446F-89CB-A2D276C61019}"/>
    <cellStyle name="Input 7 2 7" xfId="7950" xr:uid="{CFBFE4AA-6A75-4A38-882E-CCC6BF318CC3}"/>
    <cellStyle name="Input 7 2 7 2" xfId="41825" xr:uid="{256FD2C8-93E9-491A-8E4F-BF6702FFF57A}"/>
    <cellStyle name="Input 7 2 7 3" xfId="25100" xr:uid="{9D56B24F-7B51-4745-80A1-EFD81FAD4D46}"/>
    <cellStyle name="Input 7 2 8" xfId="7908" xr:uid="{F1313FF9-5A0B-4957-91D9-BBAFC0759C8B}"/>
    <cellStyle name="Input 7 2 8 2" xfId="41783" xr:uid="{16AE381D-D233-499E-B011-D58CCE9C79FA}"/>
    <cellStyle name="Input 7 2 8 3" xfId="25059" xr:uid="{58CC45DF-EF50-4513-8C58-4C9077FA8B57}"/>
    <cellStyle name="Input 7 2 9" xfId="36684" xr:uid="{34D8B4E4-D694-4E53-A257-B621331D0228}"/>
    <cellStyle name="Input 7 3" xfId="1564" xr:uid="{00000000-0005-0000-0000-0000DA020000}"/>
    <cellStyle name="Input 7 3 10" xfId="19291" xr:uid="{548FC3E0-D164-429D-AE0C-A955A3B6FF82}"/>
    <cellStyle name="Input 7 3 2" xfId="3484" xr:uid="{E60F2A4C-7179-43EB-A053-05F123E7E36F}"/>
    <cellStyle name="Input 7 3 2 2" xfId="9365" xr:uid="{1460D662-9D8C-4E61-8CA7-18227BC98D51}"/>
    <cellStyle name="Input 7 3 2 2 2" xfId="43237" xr:uid="{10E04805-1387-4E81-8923-2B81FC0FE979}"/>
    <cellStyle name="Input 7 3 2 2 3" xfId="26511" xr:uid="{536AD0AF-E5F1-406A-BE5D-C44351800FA5}"/>
    <cellStyle name="Input 7 3 2 3" xfId="14911" xr:uid="{CEDF4CFE-CE4A-449C-B401-7658C704B225}"/>
    <cellStyle name="Input 7 3 2 3 2" xfId="48772" xr:uid="{074965C3-D0A2-49E3-B4C0-44FB159A4756}"/>
    <cellStyle name="Input 7 3 2 3 3" xfId="32046" xr:uid="{FACFC238-1391-4442-8654-36F3F22BA52A}"/>
    <cellStyle name="Input 7 3 2 4" xfId="37504" xr:uid="{C2DE7E41-5F40-4BE2-9BCA-FC75EB2E656A}"/>
    <cellStyle name="Input 7 3 2 5" xfId="20696" xr:uid="{C41AEEFD-EC46-4800-BB3E-0B7139540F34}"/>
    <cellStyle name="Input 7 3 3" xfId="3432" xr:uid="{380AFF6C-9A61-48A7-AEF7-9D89F3B1BBF4}"/>
    <cellStyle name="Input 7 3 3 2" xfId="9313" xr:uid="{229379AC-E161-4962-BD3A-A9965459845B}"/>
    <cellStyle name="Input 7 3 3 2 2" xfId="43185" xr:uid="{F20FEDD7-4F43-47B8-95E2-4DA41A17B279}"/>
    <cellStyle name="Input 7 3 3 2 3" xfId="26459" xr:uid="{DD950C45-61D2-44C8-84FD-0021F1615728}"/>
    <cellStyle name="Input 7 3 3 3" xfId="14859" xr:uid="{059EEBA2-C54F-4E67-AABD-CAB97E47C0A7}"/>
    <cellStyle name="Input 7 3 3 3 2" xfId="48720" xr:uid="{4F7BD182-885D-4100-8B6C-84A0833D18EE}"/>
    <cellStyle name="Input 7 3 3 3 3" xfId="31994" xr:uid="{BD676A90-A5B8-42F0-AFF7-09844C43EE57}"/>
    <cellStyle name="Input 7 3 3 4" xfId="37452" xr:uid="{428FE9AE-2824-4985-82F4-EE35477FAC5C}"/>
    <cellStyle name="Input 7 3 3 5" xfId="20644" xr:uid="{3DBE886F-AF66-4EAB-98D1-21D6FE49319F}"/>
    <cellStyle name="Input 7 3 4" xfId="3042" xr:uid="{56786C4D-4F32-4532-A46B-8E727613EE65}"/>
    <cellStyle name="Input 7 3 4 2" xfId="8924" xr:uid="{73FF009C-91A8-4D45-AACA-902D5587FCB2}"/>
    <cellStyle name="Input 7 3 4 2 2" xfId="42797" xr:uid="{9A527E81-26CB-42F5-BC55-BCC55989AF6E}"/>
    <cellStyle name="Input 7 3 4 2 3" xfId="26073" xr:uid="{FF8DF58D-E443-4994-9BFD-AA496B7CA303}"/>
    <cellStyle name="Input 7 3 4 3" xfId="14474" xr:uid="{D5D909A6-625B-4FA7-B5BC-AAB2EF0A2E23}"/>
    <cellStyle name="Input 7 3 4 3 2" xfId="48335" xr:uid="{64887DA7-E3D5-47C5-8EE7-D827694AE688}"/>
    <cellStyle name="Input 7 3 4 3 3" xfId="31609" xr:uid="{11D6FC21-CC4F-4C75-A67C-525F1D8A296F}"/>
    <cellStyle name="Input 7 3 4 4" xfId="37064" xr:uid="{41FFF425-C847-484D-BD41-B83F94418FF3}"/>
    <cellStyle name="Input 7 3 4 5" xfId="20259" xr:uid="{4F18028E-2FF4-4E84-AB27-2A9B5CDD9F50}"/>
    <cellStyle name="Input 7 3 5" xfId="3384" xr:uid="{75595FC4-ED64-4FF5-8831-6AFCBE35BF81}"/>
    <cellStyle name="Input 7 3 5 2" xfId="9266" xr:uid="{7C053A39-411B-490E-9076-D552B3D5BF25}"/>
    <cellStyle name="Input 7 3 5 2 2" xfId="43138" xr:uid="{8D797908-EF44-4553-B0CB-3918AEC90AD7}"/>
    <cellStyle name="Input 7 3 5 2 3" xfId="26413" xr:uid="{6CB67193-4BD2-41F8-AA38-A3E1F64195B1}"/>
    <cellStyle name="Input 7 3 5 3" xfId="14813" xr:uid="{EF4F2EEB-A991-4E0E-B064-BD92A673A41A}"/>
    <cellStyle name="Input 7 3 5 3 2" xfId="48674" xr:uid="{DD8E9061-4BC8-4731-A146-CCAC91FCAF47}"/>
    <cellStyle name="Input 7 3 5 3 3" xfId="31948" xr:uid="{5CE0BD87-4EB0-43F2-B4AE-FBA76666E44C}"/>
    <cellStyle name="Input 7 3 5 4" xfId="37405" xr:uid="{F70AE5AE-5C62-4872-97AF-9F900CC9B0B4}"/>
    <cellStyle name="Input 7 3 5 5" xfId="20598" xr:uid="{F7D74194-89FD-4E13-AEBC-EE2383734D31}"/>
    <cellStyle name="Input 7 3 6" xfId="6857" xr:uid="{69145BDB-FAFC-4747-98BC-5DBE3FEC6BA5}"/>
    <cellStyle name="Input 7 3 6 2" xfId="12721" xr:uid="{372CE62A-C9CB-42A1-A7E5-A345DDB26439}"/>
    <cellStyle name="Input 7 3 6 2 2" xfId="46590" xr:uid="{D88501FC-1326-4A19-9C1E-BED628A5BB92}"/>
    <cellStyle name="Input 7 3 6 2 3" xfId="29864" xr:uid="{81AD71A5-515A-4214-9BB4-64196D45000F}"/>
    <cellStyle name="Input 7 3 6 3" xfId="18262" xr:uid="{F1C689B3-A50F-4576-9B09-5F943B7C8AAC}"/>
    <cellStyle name="Input 7 3 6 3 2" xfId="52123" xr:uid="{3DFFE910-D82F-4FA8-9DA7-AD53F7CED778}"/>
    <cellStyle name="Input 7 3 6 3 3" xfId="35397" xr:uid="{B5AEB35D-93BB-4EB1-B892-BE20F357C5B6}"/>
    <cellStyle name="Input 7 3 6 4" xfId="40773" xr:uid="{416B8903-018C-4C3E-890F-3C689970A852}"/>
    <cellStyle name="Input 7 3 6 5" xfId="24049" xr:uid="{1ECF3CA8-A4F5-472F-9F1A-0F0AD5B5A42D}"/>
    <cellStyle name="Input 7 3 7" xfId="7951" xr:uid="{590AB414-C508-4830-AAC7-4841C9B5D01E}"/>
    <cellStyle name="Input 7 3 7 2" xfId="41826" xr:uid="{BBA546AD-97C3-4AA3-8943-B0E35535F0C6}"/>
    <cellStyle name="Input 7 3 7 3" xfId="25101" xr:uid="{93D99D3B-BCD0-4BFD-9EB6-56F20ACAB52D}"/>
    <cellStyle name="Input 7 3 8" xfId="7927" xr:uid="{D33731BB-FD19-4088-B9F3-3C5595A75E79}"/>
    <cellStyle name="Input 7 3 8 2" xfId="41802" xr:uid="{8B9F802C-0EA8-40F8-8B69-1414329C4729}"/>
    <cellStyle name="Input 7 3 8 3" xfId="25077" xr:uid="{4F65891E-90AA-4D9A-8D4C-DDDAD419BF4A}"/>
    <cellStyle name="Input 7 3 9" xfId="36685" xr:uid="{2CF271F0-F28D-4E77-9F09-ECEFFD993DFD}"/>
    <cellStyle name="Input 7 4" xfId="2734" xr:uid="{00000000-0005-0000-0000-0000DB020000}"/>
    <cellStyle name="Input 7 4 2" xfId="4260" xr:uid="{46F0A793-4AD2-44E4-A563-46F2318CA2D8}"/>
    <cellStyle name="Input 7 4 2 2" xfId="10141" xr:uid="{A8051A7E-5B26-4ABB-90ED-817D6FF29CF1}"/>
    <cellStyle name="Input 7 4 2 2 2" xfId="44011" xr:uid="{36473199-0A74-45FB-BD13-50457721C10B}"/>
    <cellStyle name="Input 7 4 2 2 3" xfId="27286" xr:uid="{8625BF7D-1F3E-4CBE-9AAE-A3B745B48FB0}"/>
    <cellStyle name="Input 7 4 2 3" xfId="15684" xr:uid="{DD282CA1-28F4-460E-9F18-B237ADC4BA71}"/>
    <cellStyle name="Input 7 4 2 3 2" xfId="49545" xr:uid="{6E528565-9282-4861-B743-ADC878D33081}"/>
    <cellStyle name="Input 7 4 2 3 3" xfId="32819" xr:uid="{8AAE11E4-AC84-4408-A41F-A64EACF3C118}"/>
    <cellStyle name="Input 7 4 2 4" xfId="38194" xr:uid="{C0103201-BC35-49B8-A0A0-EEAFEB510858}"/>
    <cellStyle name="Input 7 4 2 5" xfId="21471" xr:uid="{D20129C2-AC8C-46F7-88CE-580AB866D55A}"/>
    <cellStyle name="Input 7 4 3" xfId="5133" xr:uid="{04700690-47C1-4EF1-8FCE-382E868E6688}"/>
    <cellStyle name="Input 7 4 3 2" xfId="10999" xr:uid="{B73B5D8F-6DAB-41F4-92ED-956867322407}"/>
    <cellStyle name="Input 7 4 3 2 2" xfId="44869" xr:uid="{0A636FE4-1F32-4EA1-9D12-CF94F02BDCFD}"/>
    <cellStyle name="Input 7 4 3 2 3" xfId="28144" xr:uid="{5F116E2D-D342-4855-B851-ECD95FCCA066}"/>
    <cellStyle name="Input 7 4 3 3" xfId="16542" xr:uid="{06CDDB95-215B-4613-AC40-7EFDD719C455}"/>
    <cellStyle name="Input 7 4 3 3 2" xfId="50403" xr:uid="{F9CA304E-848A-44D4-A516-BCF59C684BE0}"/>
    <cellStyle name="Input 7 4 3 3 3" xfId="33677" xr:uid="{5619C868-2638-4F0E-9CF6-080F4B1B21F7}"/>
    <cellStyle name="Input 7 4 3 4" xfId="39052" xr:uid="{A92D789A-7CFB-4B9B-8C93-506E3069CDFF}"/>
    <cellStyle name="Input 7 4 3 5" xfId="22329" xr:uid="{DB2F5B23-DB1A-4E3E-A056-CCCC0331D86D}"/>
    <cellStyle name="Input 7 4 4" xfId="5881" xr:uid="{8F54764B-5895-4D4E-A986-50FA9E451A82}"/>
    <cellStyle name="Input 7 4 4 2" xfId="11747" xr:uid="{8FB19774-0CAE-4035-BB3B-30CC71943912}"/>
    <cellStyle name="Input 7 4 4 2 2" xfId="45616" xr:uid="{31843AD8-5B71-49AA-B8F4-95050D1D31A3}"/>
    <cellStyle name="Input 7 4 4 2 3" xfId="28891" xr:uid="{3E32B521-E45D-4458-93FD-D7F92CD15CE0}"/>
    <cellStyle name="Input 7 4 4 3" xfId="17289" xr:uid="{F9AA392A-94FE-4843-B0DA-51F24F7AA7C8}"/>
    <cellStyle name="Input 7 4 4 3 2" xfId="51150" xr:uid="{464C78ED-B379-4F10-8FDB-198FDD3479BA}"/>
    <cellStyle name="Input 7 4 4 3 3" xfId="34424" xr:uid="{BF4A10C0-C65D-4296-B738-7745F054E22E}"/>
    <cellStyle name="Input 7 4 4 4" xfId="39799" xr:uid="{946AF6E2-8976-46C9-9E25-5D4963F11A5B}"/>
    <cellStyle name="Input 7 4 4 5" xfId="23076" xr:uid="{FE29F486-45D2-4BDF-9902-60D6AA5A9B10}"/>
    <cellStyle name="Input 7 4 5" xfId="6650" xr:uid="{479C9C07-AA7F-4E01-84F7-6026E182CCA2}"/>
    <cellStyle name="Input 7 4 5 2" xfId="12514" xr:uid="{28FC137C-70CC-47CA-9004-BC3476A8A856}"/>
    <cellStyle name="Input 7 4 5 2 2" xfId="46383" xr:uid="{20287DBB-6711-487F-A136-99D5D09BB5AE}"/>
    <cellStyle name="Input 7 4 5 2 3" xfId="29657" xr:uid="{499E68D9-EA3B-4D38-814D-1EDD3023DB7C}"/>
    <cellStyle name="Input 7 4 5 3" xfId="18055" xr:uid="{33291DBC-C8A7-4F26-A5BC-60404D4BD685}"/>
    <cellStyle name="Input 7 4 5 3 2" xfId="51916" xr:uid="{871B90F8-E721-46A6-B18E-C7C93F303658}"/>
    <cellStyle name="Input 7 4 5 3 3" xfId="35190" xr:uid="{D33995D8-E39B-471A-954F-094212E9AD36}"/>
    <cellStyle name="Input 7 4 5 4" xfId="40566" xr:uid="{B82909B9-0105-45F5-8BFE-56EDE874DE39}"/>
    <cellStyle name="Input 7 4 5 5" xfId="23842" xr:uid="{8302ECBA-9825-4BD0-9865-FEA1F340C853}"/>
    <cellStyle name="Input 7 4 6" xfId="7597" xr:uid="{BB6AF3C2-6171-47DA-BE9F-4F01BB0D0B95}"/>
    <cellStyle name="Input 7 4 6 2" xfId="13461" xr:uid="{1B1800F4-CF18-4331-B7F6-E51E2FF37009}"/>
    <cellStyle name="Input 7 4 6 2 2" xfId="47330" xr:uid="{868F4E4E-83D1-4FE2-B3B3-48514C0A70EE}"/>
    <cellStyle name="Input 7 4 6 2 3" xfId="30604" xr:uid="{EFEC5490-2D78-4B15-A1C8-F5CAB57AF0B5}"/>
    <cellStyle name="Input 7 4 6 3" xfId="19002" xr:uid="{DB7C8F0A-747A-4E8B-A9F6-54D0A84463B7}"/>
    <cellStyle name="Input 7 4 6 3 2" xfId="52863" xr:uid="{E699A5D6-8C73-45BA-B5A1-648C4919D3D2}"/>
    <cellStyle name="Input 7 4 6 3 3" xfId="36137" xr:uid="{8678E5F1-807A-4744-99C0-604188ABFF96}"/>
    <cellStyle name="Input 7 4 6 4" xfId="41513" xr:uid="{BEA7679E-2269-442F-BCEF-758E99F352CA}"/>
    <cellStyle name="Input 7 4 6 5" xfId="24789" xr:uid="{94A895C6-ECF8-43D9-845D-4D9B85ADBBBE}"/>
    <cellStyle name="Input 7 4 7" xfId="8690" xr:uid="{C6D71D51-FD91-4275-A9CC-E7FFDEC4C418}"/>
    <cellStyle name="Input 7 4 7 2" xfId="42563" xr:uid="{FD192B99-0921-44FC-B5B4-547C3388FF66}"/>
    <cellStyle name="Input 7 4 7 3" xfId="25839" xr:uid="{8A8B67B1-49C0-48C1-9619-CA242BC9E474}"/>
    <cellStyle name="Input 7 4 8" xfId="14241" xr:uid="{5F2AAA0E-FF13-4586-971F-AFEC283AE925}"/>
    <cellStyle name="Input 7 4 8 2" xfId="48102" xr:uid="{D2B5B126-D43C-44C5-A307-7713B2477B92}"/>
    <cellStyle name="Input 7 4 8 3" xfId="31376" xr:uid="{141AAD47-E7C7-453E-A70E-EF59B24B499C}"/>
    <cellStyle name="Input 7 4 9" xfId="20025" xr:uid="{0D7B3621-C777-4381-AA9E-427DD4348779}"/>
    <cellStyle name="Input 7 5" xfId="2744" xr:uid="{00000000-0005-0000-0000-0000DC020000}"/>
    <cellStyle name="Input 7 5 2" xfId="4265" xr:uid="{2AF5F04A-B462-4CBF-B913-337DE15699EC}"/>
    <cellStyle name="Input 7 5 2 2" xfId="10146" xr:uid="{A710F147-AA44-4D45-89B8-72040FC9D823}"/>
    <cellStyle name="Input 7 5 2 2 2" xfId="44016" xr:uid="{EA96B795-0495-4546-9E9E-6F5A1ACD13FB}"/>
    <cellStyle name="Input 7 5 2 2 3" xfId="27291" xr:uid="{88D535E0-12AC-4B07-8F09-7A69526D2BCE}"/>
    <cellStyle name="Input 7 5 2 3" xfId="15689" xr:uid="{D93EBEA1-6BFD-4746-A872-CEDE1918B938}"/>
    <cellStyle name="Input 7 5 2 3 2" xfId="49550" xr:uid="{BFD5E81E-897B-4B17-96B5-B92B0D8436E7}"/>
    <cellStyle name="Input 7 5 2 3 3" xfId="32824" xr:uid="{3209B053-E4DE-46FE-92F1-9E5A334B363F}"/>
    <cellStyle name="Input 7 5 2 4" xfId="38199" xr:uid="{0F851A22-9975-4511-BD15-0B7C4D8D09F7}"/>
    <cellStyle name="Input 7 5 2 5" xfId="21476" xr:uid="{08C7513B-B68E-4BBA-A838-29D2986C69CA}"/>
    <cellStyle name="Input 7 5 3" xfId="5138" xr:uid="{50240A3A-57E2-4599-95C8-EB93E76A5DD1}"/>
    <cellStyle name="Input 7 5 3 2" xfId="11004" xr:uid="{3E039B9F-8C8B-468B-9962-C1E8907BE729}"/>
    <cellStyle name="Input 7 5 3 2 2" xfId="44874" xr:uid="{192F38BD-7D4C-4051-97A5-A3469E316A28}"/>
    <cellStyle name="Input 7 5 3 2 3" xfId="28149" xr:uid="{9E267FA4-4622-4E3F-8BE1-432AB67BBCFF}"/>
    <cellStyle name="Input 7 5 3 3" xfId="16547" xr:uid="{60B12433-C789-4403-8D8E-73EB5A604031}"/>
    <cellStyle name="Input 7 5 3 3 2" xfId="50408" xr:uid="{7F627CBD-2236-43BF-91FF-6202DDF72767}"/>
    <cellStyle name="Input 7 5 3 3 3" xfId="33682" xr:uid="{65D523FD-161B-44DA-BD5C-FE0B2B152232}"/>
    <cellStyle name="Input 7 5 3 4" xfId="39057" xr:uid="{614231C0-8672-4EAE-A686-D3648A0ACD3F}"/>
    <cellStyle name="Input 7 5 3 5" xfId="22334" xr:uid="{B22F69B0-B31D-486F-991E-6D0FE1CDA125}"/>
    <cellStyle name="Input 7 5 4" xfId="5886" xr:uid="{311F63DA-D8E6-4C4F-A454-08D8B42DEF21}"/>
    <cellStyle name="Input 7 5 4 2" xfId="11752" xr:uid="{C1840DED-95C7-498A-878C-445C5336ECF4}"/>
    <cellStyle name="Input 7 5 4 2 2" xfId="45621" xr:uid="{827EE855-9B7B-45F6-88C8-572A2B9D6051}"/>
    <cellStyle name="Input 7 5 4 2 3" xfId="28896" xr:uid="{52FFCB95-C415-4051-880F-72E3559979B1}"/>
    <cellStyle name="Input 7 5 4 3" xfId="17294" xr:uid="{AB71CF4E-B274-40F6-B4F2-401B6F50A3BA}"/>
    <cellStyle name="Input 7 5 4 3 2" xfId="51155" xr:uid="{3C5C99DA-87CC-439D-9E15-983CBE6E8D27}"/>
    <cellStyle name="Input 7 5 4 3 3" xfId="34429" xr:uid="{173FE783-2039-4DB4-B7EF-AA4764EB3562}"/>
    <cellStyle name="Input 7 5 4 4" xfId="39804" xr:uid="{96AF54BB-56E8-45A9-8E2E-A378E018A38D}"/>
    <cellStyle name="Input 7 5 4 5" xfId="23081" xr:uid="{D9BD90CF-6CCD-4167-B3A0-5A4CA1F42959}"/>
    <cellStyle name="Input 7 5 5" xfId="6655" xr:uid="{8D76F40F-0AB3-40FA-99AD-2E2BC4FC0299}"/>
    <cellStyle name="Input 7 5 5 2" xfId="12519" xr:uid="{CDAD811D-B42B-4609-81DA-70374BAF2D9C}"/>
    <cellStyle name="Input 7 5 5 2 2" xfId="46388" xr:uid="{5950E343-8511-4D39-BDF7-F30441F1C5F4}"/>
    <cellStyle name="Input 7 5 5 2 3" xfId="29662" xr:uid="{72A6F582-511F-4B00-B689-679E487261E7}"/>
    <cellStyle name="Input 7 5 5 3" xfId="18060" xr:uid="{20970E8E-B361-4AB9-B4C5-2D561B5570AE}"/>
    <cellStyle name="Input 7 5 5 3 2" xfId="51921" xr:uid="{EF82B92E-63FE-47FE-BB46-A164DC908EF6}"/>
    <cellStyle name="Input 7 5 5 3 3" xfId="35195" xr:uid="{690E52A0-C2BE-498E-9452-20754DBF443B}"/>
    <cellStyle name="Input 7 5 5 4" xfId="40571" xr:uid="{4C9AC404-8FD2-4B74-AE5E-3BF0D9A7E1A2}"/>
    <cellStyle name="Input 7 5 5 5" xfId="23847" xr:uid="{EC514642-8235-460B-8052-3F241C24BB24}"/>
    <cellStyle name="Input 7 5 6" xfId="7602" xr:uid="{804CAA97-7726-4608-8BAB-A10885B150E1}"/>
    <cellStyle name="Input 7 5 6 2" xfId="13466" xr:uid="{E9D67FFC-0E62-4E5C-9AB9-65D44B188F9E}"/>
    <cellStyle name="Input 7 5 6 2 2" xfId="47335" xr:uid="{35FF61DF-43E8-4EA0-8EA8-DB5B16FD5598}"/>
    <cellStyle name="Input 7 5 6 2 3" xfId="30609" xr:uid="{BEFF0687-87EB-4BE3-8B03-78946900DD22}"/>
    <cellStyle name="Input 7 5 6 3" xfId="19007" xr:uid="{503CB7C9-C034-4921-A722-1F14D050A3C9}"/>
    <cellStyle name="Input 7 5 6 3 2" xfId="52868" xr:uid="{8CD12191-61D3-4294-BB95-5040F2962312}"/>
    <cellStyle name="Input 7 5 6 3 3" xfId="36142" xr:uid="{6A34C679-3D81-4B2C-B999-329D680BFDD3}"/>
    <cellStyle name="Input 7 5 6 4" xfId="41518" xr:uid="{FBE67FE5-A9CA-4138-BC3E-478AA74A9DC7}"/>
    <cellStyle name="Input 7 5 6 5" xfId="24794" xr:uid="{C74AFAC9-67DE-4E75-9F09-24DB9E064BDC}"/>
    <cellStyle name="Input 7 5 7" xfId="8695" xr:uid="{3C139456-1752-4A49-BD5C-6EDDC5B9EF87}"/>
    <cellStyle name="Input 7 5 7 2" xfId="42568" xr:uid="{897F9E14-87C6-4713-BB30-0E27283A83AD}"/>
    <cellStyle name="Input 7 5 7 3" xfId="25844" xr:uid="{D5F7580C-1DFE-4F42-9B23-569AF21C52A9}"/>
    <cellStyle name="Input 7 5 8" xfId="14246" xr:uid="{0887A836-7F0D-41E8-A774-D0A73EE10CE7}"/>
    <cellStyle name="Input 7 5 8 2" xfId="48107" xr:uid="{8AA15BB8-CCF9-440C-8884-9E51F2C45174}"/>
    <cellStyle name="Input 7 5 8 3" xfId="31381" xr:uid="{B8E3F0FE-2E47-4B07-8316-5DC63142ED8E}"/>
    <cellStyle name="Input 7 5 9" xfId="20030" xr:uid="{D4E8F16F-DA9B-43D0-BD31-CB6BDFAF2E03}"/>
    <cellStyle name="Input 7 6" xfId="3094" xr:uid="{61E2BBEE-9B51-4A56-854F-1EE90DD78000}"/>
    <cellStyle name="Input 7 6 2" xfId="8976" xr:uid="{DD1B4F12-C37F-45B7-B05A-430AA781C435}"/>
    <cellStyle name="Input 7 6 2 2" xfId="42849" xr:uid="{8A0A52D6-3BE9-46E4-8280-2EC4ABF7426B}"/>
    <cellStyle name="Input 7 6 2 3" xfId="26125" xr:uid="{DA319DAF-514E-4C26-9980-4D6E28EC1792}"/>
    <cellStyle name="Input 7 6 3" xfId="14526" xr:uid="{670240A2-E553-4236-9633-F4B176862B03}"/>
    <cellStyle name="Input 7 6 3 2" xfId="48387" xr:uid="{672C268A-13C0-43DE-A7C3-A843A277EDAA}"/>
    <cellStyle name="Input 7 6 3 3" xfId="31661" xr:uid="{3D584CF9-B7D0-4DCF-8B98-68B56598421D}"/>
    <cellStyle name="Input 7 6 4" xfId="37116" xr:uid="{009C089A-BD25-4C30-85AB-B2C432DE8B9A}"/>
    <cellStyle name="Input 7 6 5" xfId="20311" xr:uid="{B59557A6-CB51-439C-91AD-30854E7F4F5E}"/>
    <cellStyle name="Input 7 7" xfId="36374" xr:uid="{AA6B418D-F627-46B3-A7F0-B164BB791889}"/>
    <cellStyle name="Input 8" xfId="481" xr:uid="{00000000-0005-0000-0000-0000DD020000}"/>
    <cellStyle name="Input 8 2" xfId="1565" xr:uid="{00000000-0005-0000-0000-0000DE020000}"/>
    <cellStyle name="Input 8 2 10" xfId="19292" xr:uid="{D2D97B96-85A1-45AB-A0ED-DAF331F72C40}"/>
    <cellStyle name="Input 8 2 2" xfId="3485" xr:uid="{911A88D8-26A6-4A10-9B9E-47EA76C7362F}"/>
    <cellStyle name="Input 8 2 2 2" xfId="9366" xr:uid="{23D7F1B2-6410-4A81-A272-DA9451F5973F}"/>
    <cellStyle name="Input 8 2 2 2 2" xfId="43238" xr:uid="{1BBDAE96-48DE-4994-B982-0817B5ED55A1}"/>
    <cellStyle name="Input 8 2 2 2 3" xfId="26512" xr:uid="{3410C888-AFC0-4D92-8128-0475E9817617}"/>
    <cellStyle name="Input 8 2 2 3" xfId="14912" xr:uid="{36C809B3-D59F-4D26-9885-6316E8AEFC99}"/>
    <cellStyle name="Input 8 2 2 3 2" xfId="48773" xr:uid="{E7D51EF4-09BA-460F-B841-B7C973F8074D}"/>
    <cellStyle name="Input 8 2 2 3 3" xfId="32047" xr:uid="{18F09CD4-404E-4128-82D0-EA98B5EFB910}"/>
    <cellStyle name="Input 8 2 2 4" xfId="37505" xr:uid="{1965AFD3-4D3E-4E2C-9CDD-1B495CFDD1DB}"/>
    <cellStyle name="Input 8 2 2 5" xfId="20697" xr:uid="{3E29D489-1494-435A-86C4-B822A07CAECA}"/>
    <cellStyle name="Input 8 2 3" xfId="3033" xr:uid="{0DBF4329-66B0-4E33-8E47-A6B9D18C8E1B}"/>
    <cellStyle name="Input 8 2 3 2" xfId="8915" xr:uid="{12004463-1AD7-4078-922A-403D57956893}"/>
    <cellStyle name="Input 8 2 3 2 2" xfId="42788" xr:uid="{54C0946A-0373-43EC-9008-1E95B9C80327}"/>
    <cellStyle name="Input 8 2 3 2 3" xfId="26064" xr:uid="{05F21377-51F4-44B7-A29B-6E2CAC36EC28}"/>
    <cellStyle name="Input 8 2 3 3" xfId="14465" xr:uid="{B442E90C-FFDC-405C-9BCD-8C49AF481EAD}"/>
    <cellStyle name="Input 8 2 3 3 2" xfId="48326" xr:uid="{428DDFB2-7F30-4CD9-B25E-11DFA861BA6A}"/>
    <cellStyle name="Input 8 2 3 3 3" xfId="31600" xr:uid="{582743DC-5F18-4BFF-8771-DBE18F2870C9}"/>
    <cellStyle name="Input 8 2 3 4" xfId="37055" xr:uid="{8A3B4079-8EFD-4608-B889-12DC0A533E10}"/>
    <cellStyle name="Input 8 2 3 5" xfId="20250" xr:uid="{5586DCAD-C2C3-41F6-9419-9BEB52A42A38}"/>
    <cellStyle name="Input 8 2 4" xfId="3510" xr:uid="{C725AC1F-8826-4033-9C6F-13F2D611E1D5}"/>
    <cellStyle name="Input 8 2 4 2" xfId="9391" xr:uid="{766BE581-1E54-475A-A8D4-E9EF569E44C5}"/>
    <cellStyle name="Input 8 2 4 2 2" xfId="43263" xr:uid="{973A81A4-A654-4D91-9F78-41CBFA63D3E2}"/>
    <cellStyle name="Input 8 2 4 2 3" xfId="26537" xr:uid="{3BBE5D6B-B7C3-49E0-9A5B-6E93442C2C0B}"/>
    <cellStyle name="Input 8 2 4 3" xfId="14937" xr:uid="{FE7E9CBF-5765-4628-8011-DC4A04458A93}"/>
    <cellStyle name="Input 8 2 4 3 2" xfId="48798" xr:uid="{CAE6822C-E422-4530-8741-5140E8311868}"/>
    <cellStyle name="Input 8 2 4 3 3" xfId="32072" xr:uid="{1109C3B0-C3EA-43B9-BCFA-0F8421079EFD}"/>
    <cellStyle name="Input 8 2 4 4" xfId="37530" xr:uid="{099F186E-703A-4F95-8930-44D117CB98F3}"/>
    <cellStyle name="Input 8 2 4 5" xfId="20722" xr:uid="{8847ADE1-7F53-46E8-A416-2691324159FC}"/>
    <cellStyle name="Input 8 2 5" xfId="3039" xr:uid="{BD75126B-5CD1-4DC3-AEDC-ADDC6E3AE376}"/>
    <cellStyle name="Input 8 2 5 2" xfId="8921" xr:uid="{4382D645-96A2-4493-AEBB-01450EFA55E0}"/>
    <cellStyle name="Input 8 2 5 2 2" xfId="42794" xr:uid="{18C8B023-9246-4D79-BB5F-8CFD80B0EC37}"/>
    <cellStyle name="Input 8 2 5 2 3" xfId="26070" xr:uid="{8506BE60-C1EB-4023-AB7C-59EDA4E2C695}"/>
    <cellStyle name="Input 8 2 5 3" xfId="14471" xr:uid="{4231A6F6-39F4-4230-A089-7118C7E40F30}"/>
    <cellStyle name="Input 8 2 5 3 2" xfId="48332" xr:uid="{391808E0-2545-4FD4-A30C-131EAA7A5858}"/>
    <cellStyle name="Input 8 2 5 3 3" xfId="31606" xr:uid="{5A8125F9-64A9-4793-8D4E-4FB42D6C9E82}"/>
    <cellStyle name="Input 8 2 5 4" xfId="37061" xr:uid="{73B55D0D-100C-469A-8097-C7825C8D0301}"/>
    <cellStyle name="Input 8 2 5 5" xfId="20256" xr:uid="{FE35E1F0-EF2B-4D6B-854E-2715FB783FCE}"/>
    <cellStyle name="Input 8 2 6" xfId="6858" xr:uid="{70052EF6-9092-4D8F-BC28-9FC31F65DDB4}"/>
    <cellStyle name="Input 8 2 6 2" xfId="12722" xr:uid="{0FC96074-2788-40AD-A67E-32EFD3D1B584}"/>
    <cellStyle name="Input 8 2 6 2 2" xfId="46591" xr:uid="{7EE6D40A-67DC-448C-8353-096834BAB41D}"/>
    <cellStyle name="Input 8 2 6 2 3" xfId="29865" xr:uid="{DAD6C598-F3DE-40C6-8A95-DD3BE2E13E4A}"/>
    <cellStyle name="Input 8 2 6 3" xfId="18263" xr:uid="{D45A20CE-4A2E-4D7F-829B-D6D38CCFBF1F}"/>
    <cellStyle name="Input 8 2 6 3 2" xfId="52124" xr:uid="{67A68DB2-EBF2-4DEF-B1BB-963906D7476C}"/>
    <cellStyle name="Input 8 2 6 3 3" xfId="35398" xr:uid="{2E38B02A-C0C5-497C-B06B-68C689A604D8}"/>
    <cellStyle name="Input 8 2 6 4" xfId="40774" xr:uid="{E1E5C2C0-3229-4D78-9445-C93099AF3503}"/>
    <cellStyle name="Input 8 2 6 5" xfId="24050" xr:uid="{C975839D-8289-42F6-918F-3D11909704C7}"/>
    <cellStyle name="Input 8 2 7" xfId="7952" xr:uid="{5C8E2C27-85D5-431F-A7E7-18BCD072311B}"/>
    <cellStyle name="Input 8 2 7 2" xfId="41827" xr:uid="{C6FE6267-89B3-4490-9DA2-07D78CE316CD}"/>
    <cellStyle name="Input 8 2 7 3" xfId="25102" xr:uid="{522E1F9D-16A5-4C78-BA48-7A1AE624790B}"/>
    <cellStyle name="Input 8 2 8" xfId="7926" xr:uid="{0A786ADA-E0C9-444C-902B-B1DFC41CD722}"/>
    <cellStyle name="Input 8 2 8 2" xfId="41801" xr:uid="{FF982ADA-638E-4325-AAB6-8B648C609073}"/>
    <cellStyle name="Input 8 2 8 3" xfId="25076" xr:uid="{F62B72DC-1EED-43BF-BB90-813519A91180}"/>
    <cellStyle name="Input 8 2 9" xfId="36686" xr:uid="{71B1B3E0-68E3-4FE0-B7D1-932EC6DA8EFA}"/>
    <cellStyle name="Input 8 3" xfId="1566" xr:uid="{00000000-0005-0000-0000-0000DF020000}"/>
    <cellStyle name="Input 8 3 10" xfId="19293" xr:uid="{2BFDEF7F-59D0-465D-AAA8-1A25F96E1AC3}"/>
    <cellStyle name="Input 8 3 2" xfId="3486" xr:uid="{30AE32D2-031A-4DDC-9A99-B3B14EE541B6}"/>
    <cellStyle name="Input 8 3 2 2" xfId="9367" xr:uid="{8BC76E44-C034-4ACB-9FDF-18ADA0C145CF}"/>
    <cellStyle name="Input 8 3 2 2 2" xfId="43239" xr:uid="{20B8B3F4-6C80-418C-9820-AC395EACDD0D}"/>
    <cellStyle name="Input 8 3 2 2 3" xfId="26513" xr:uid="{6106C67B-B23E-4E45-95FB-684E97BF7906}"/>
    <cellStyle name="Input 8 3 2 3" xfId="14913" xr:uid="{D1663800-1D0F-47B0-8A71-85F907670575}"/>
    <cellStyle name="Input 8 3 2 3 2" xfId="48774" xr:uid="{33C16A27-BB62-4846-BAEF-004844206F9C}"/>
    <cellStyle name="Input 8 3 2 3 3" xfId="32048" xr:uid="{13E6DDBC-B6FD-49AE-9FDB-97302C018E75}"/>
    <cellStyle name="Input 8 3 2 4" xfId="37506" xr:uid="{C63434D4-B04B-4A0F-8423-6AC44D0CFA5E}"/>
    <cellStyle name="Input 8 3 2 5" xfId="20698" xr:uid="{82ECE8B3-A18E-4020-9D8A-887336D1824E}"/>
    <cellStyle name="Input 8 3 3" xfId="3032" xr:uid="{70E21E46-C01D-400F-9FBA-F6C6B7D0DF25}"/>
    <cellStyle name="Input 8 3 3 2" xfId="8914" xr:uid="{F58ACE94-7274-4F49-9EF2-F8EB32021FFB}"/>
    <cellStyle name="Input 8 3 3 2 2" xfId="42787" xr:uid="{875D40BA-7FCB-4473-B4D2-4A7127AFD88A}"/>
    <cellStyle name="Input 8 3 3 2 3" xfId="26063" xr:uid="{2DDCB5E2-87E6-4B54-8B0A-1DD410CD156D}"/>
    <cellStyle name="Input 8 3 3 3" xfId="14464" xr:uid="{5CFBECD2-75E7-483D-8F12-CCB06CE7FDCD}"/>
    <cellStyle name="Input 8 3 3 3 2" xfId="48325" xr:uid="{76A56A81-2DD1-4CFF-915C-2239AF36DA6C}"/>
    <cellStyle name="Input 8 3 3 3 3" xfId="31599" xr:uid="{B55E61AB-F360-4ACF-B383-14C7964358E5}"/>
    <cellStyle name="Input 8 3 3 4" xfId="37054" xr:uid="{0AC1641E-4494-438B-92DA-348077A37DB1}"/>
    <cellStyle name="Input 8 3 3 5" xfId="20249" xr:uid="{927A234D-2CEC-4C2F-979A-85F3743A93E9}"/>
    <cellStyle name="Input 8 3 4" xfId="3441" xr:uid="{B35F5EA4-780B-430F-A39B-99276C992533}"/>
    <cellStyle name="Input 8 3 4 2" xfId="9322" xr:uid="{B79ABCC1-3C02-4899-A3B5-E13799FE667B}"/>
    <cellStyle name="Input 8 3 4 2 2" xfId="43194" xr:uid="{71824958-2959-4215-845A-222692F61985}"/>
    <cellStyle name="Input 8 3 4 2 3" xfId="26468" xr:uid="{7A48D20C-A266-4D36-ADA7-FAD32DEB44A2}"/>
    <cellStyle name="Input 8 3 4 3" xfId="14868" xr:uid="{AE05FE54-5361-43CC-A6D5-134701E38EEE}"/>
    <cellStyle name="Input 8 3 4 3 2" xfId="48729" xr:uid="{6A9858C6-B18E-4B06-B172-2652A7C5ED08}"/>
    <cellStyle name="Input 8 3 4 3 3" xfId="32003" xr:uid="{00AA48BC-8330-4772-A050-40992EE062B1}"/>
    <cellStyle name="Input 8 3 4 4" xfId="37461" xr:uid="{F9BC4FED-1C8D-4E07-AC6B-A5F269166A62}"/>
    <cellStyle name="Input 8 3 4 5" xfId="20653" xr:uid="{7A500BC1-142A-425E-92C9-DDED77CE5853}"/>
    <cellStyle name="Input 8 3 5" xfId="5022" xr:uid="{F232AFB8-F936-4914-9953-30C20B093652}"/>
    <cellStyle name="Input 8 3 5 2" xfId="10888" xr:uid="{43EEBA90-417D-4A4C-8D2D-1209D381ACAA}"/>
    <cellStyle name="Input 8 3 5 2 2" xfId="44758" xr:uid="{94A95FB8-6848-4F8E-B2FD-924E24C5B750}"/>
    <cellStyle name="Input 8 3 5 2 3" xfId="28033" xr:uid="{9F24FFE0-DD9F-4718-9A9D-D2DE214E8CE2}"/>
    <cellStyle name="Input 8 3 5 3" xfId="16431" xr:uid="{C1C36EF0-C0B8-4D07-B03B-3013F3F18CC8}"/>
    <cellStyle name="Input 8 3 5 3 2" xfId="50292" xr:uid="{F6D56749-B988-4950-BEF8-558AF3D70E18}"/>
    <cellStyle name="Input 8 3 5 3 3" xfId="33566" xr:uid="{2ECF900A-E11F-4FD3-8739-ACC95F6EBB0A}"/>
    <cellStyle name="Input 8 3 5 4" xfId="38941" xr:uid="{E8DC8809-D93C-4A08-9DB6-2F158343E9CC}"/>
    <cellStyle name="Input 8 3 5 5" xfId="22218" xr:uid="{C39073B6-CA6B-4958-AB04-F523B7861F73}"/>
    <cellStyle name="Input 8 3 6" xfId="6859" xr:uid="{44862954-D827-4EF6-BE14-8E8E92DD9527}"/>
    <cellStyle name="Input 8 3 6 2" xfId="12723" xr:uid="{6ACF750B-68F2-4814-AFBD-13902151CC33}"/>
    <cellStyle name="Input 8 3 6 2 2" xfId="46592" xr:uid="{512EB08B-4F54-4CC1-9E4F-CEA0E62DAEEF}"/>
    <cellStyle name="Input 8 3 6 2 3" xfId="29866" xr:uid="{109CCEC5-F53E-42F5-A356-01F46E2A400F}"/>
    <cellStyle name="Input 8 3 6 3" xfId="18264" xr:uid="{EF03A995-9A85-454E-AD1F-6339C6DF4190}"/>
    <cellStyle name="Input 8 3 6 3 2" xfId="52125" xr:uid="{68C4F596-1C1E-43C6-908B-BDC216E76CA3}"/>
    <cellStyle name="Input 8 3 6 3 3" xfId="35399" xr:uid="{7A280105-71BF-4B5F-8C17-8B9A7B73DD06}"/>
    <cellStyle name="Input 8 3 6 4" xfId="40775" xr:uid="{FA9357C5-2E2B-4493-9A98-F7D0CA6204BA}"/>
    <cellStyle name="Input 8 3 6 5" xfId="24051" xr:uid="{557BC57E-74D4-415C-A264-D0D54D2835DD}"/>
    <cellStyle name="Input 8 3 7" xfId="7953" xr:uid="{C23AF0C3-5D0E-4F7E-84AC-E733BED541E9}"/>
    <cellStyle name="Input 8 3 7 2" xfId="41828" xr:uid="{AE3B02C6-2063-4584-AA5D-1834542AC902}"/>
    <cellStyle name="Input 8 3 7 3" xfId="25103" xr:uid="{33559E67-449C-4C1B-BE26-6432B65D308E}"/>
    <cellStyle name="Input 8 3 8" xfId="7907" xr:uid="{93123D9A-A1FE-4F02-9BC4-AA64CAD63DA1}"/>
    <cellStyle name="Input 8 3 8 2" xfId="41782" xr:uid="{D2EBDADA-6B61-4190-8AD2-A54141DD5094}"/>
    <cellStyle name="Input 8 3 8 3" xfId="25058" xr:uid="{FCB3CFED-5AA2-447E-AECC-DADE997ED014}"/>
    <cellStyle name="Input 8 3 9" xfId="36687" xr:uid="{9754829B-31BD-46DF-9870-A1CC25070D1D}"/>
    <cellStyle name="Input 8 4" xfId="2735" xr:uid="{00000000-0005-0000-0000-0000E0020000}"/>
    <cellStyle name="Input 8 4 2" xfId="4261" xr:uid="{8FA26476-06E5-4717-BFE9-9E0B63460E96}"/>
    <cellStyle name="Input 8 4 2 2" xfId="10142" xr:uid="{64B341D7-6053-4E08-A9CE-E7F8FE251416}"/>
    <cellStyle name="Input 8 4 2 2 2" xfId="44012" xr:uid="{1B3293CE-6057-4B69-B183-3D45EF9304B3}"/>
    <cellStyle name="Input 8 4 2 2 3" xfId="27287" xr:uid="{81D9EE7E-02E8-416F-80AB-8D2A290A916A}"/>
    <cellStyle name="Input 8 4 2 3" xfId="15685" xr:uid="{7D679D49-C18F-480C-A134-5306F21E6BA3}"/>
    <cellStyle name="Input 8 4 2 3 2" xfId="49546" xr:uid="{33B05BEC-6511-4E7C-8FEB-C878D6EE1B8F}"/>
    <cellStyle name="Input 8 4 2 3 3" xfId="32820" xr:uid="{4FBAD24B-E096-4C2F-8510-DCBB19EE1053}"/>
    <cellStyle name="Input 8 4 2 4" xfId="38195" xr:uid="{E547F1CB-3D98-4BFA-857D-83BE4F17F051}"/>
    <cellStyle name="Input 8 4 2 5" xfId="21472" xr:uid="{6F68DFBA-8ECE-4B6E-918D-B738D0A854BD}"/>
    <cellStyle name="Input 8 4 3" xfId="5134" xr:uid="{00C52C8E-C550-43C5-8814-D13B62BE320F}"/>
    <cellStyle name="Input 8 4 3 2" xfId="11000" xr:uid="{FB0D33BB-F0E0-4323-95D2-E8CAB8E751EE}"/>
    <cellStyle name="Input 8 4 3 2 2" xfId="44870" xr:uid="{1F43C866-680B-4A33-9977-9474C697FF37}"/>
    <cellStyle name="Input 8 4 3 2 3" xfId="28145" xr:uid="{5BB428F1-7BDF-4C99-A841-911E1D1EF96C}"/>
    <cellStyle name="Input 8 4 3 3" xfId="16543" xr:uid="{D98FAED8-13BA-45DE-B4A8-E2C26F804C13}"/>
    <cellStyle name="Input 8 4 3 3 2" xfId="50404" xr:uid="{6F8291B8-D575-48F6-9FD9-40FEFA56C1D7}"/>
    <cellStyle name="Input 8 4 3 3 3" xfId="33678" xr:uid="{9213D239-701F-4A65-9C76-FC284FF7A06D}"/>
    <cellStyle name="Input 8 4 3 4" xfId="39053" xr:uid="{637293CE-B005-4183-B086-60C167C0FD22}"/>
    <cellStyle name="Input 8 4 3 5" xfId="22330" xr:uid="{1AA4DFFC-E00C-4C63-80DE-E288F8C60D68}"/>
    <cellStyle name="Input 8 4 4" xfId="5882" xr:uid="{66121F78-D085-443C-9913-8A321D880BA9}"/>
    <cellStyle name="Input 8 4 4 2" xfId="11748" xr:uid="{3CC73307-7C33-4872-92FD-EE6CBB360B54}"/>
    <cellStyle name="Input 8 4 4 2 2" xfId="45617" xr:uid="{04918AB7-4A6D-44C7-A7AD-BCF7D2CAAF73}"/>
    <cellStyle name="Input 8 4 4 2 3" xfId="28892" xr:uid="{9972292D-E756-49D9-8D76-43420191999E}"/>
    <cellStyle name="Input 8 4 4 3" xfId="17290" xr:uid="{E678DA70-C73F-434C-B1E8-3B80E0E122C6}"/>
    <cellStyle name="Input 8 4 4 3 2" xfId="51151" xr:uid="{7994D365-29BB-450F-857A-AA49AACA07DF}"/>
    <cellStyle name="Input 8 4 4 3 3" xfId="34425" xr:uid="{642C7683-D643-4467-9144-01F97191AB8C}"/>
    <cellStyle name="Input 8 4 4 4" xfId="39800" xr:uid="{8A72736D-6F25-4068-8EE9-DEDD2B16897E}"/>
    <cellStyle name="Input 8 4 4 5" xfId="23077" xr:uid="{94DC247D-F88A-4B91-B52B-90EF77F2233C}"/>
    <cellStyle name="Input 8 4 5" xfId="6651" xr:uid="{1F191805-8467-4325-955B-62300A1A458D}"/>
    <cellStyle name="Input 8 4 5 2" xfId="12515" xr:uid="{1636BC29-05FE-4433-8296-E6AF24938997}"/>
    <cellStyle name="Input 8 4 5 2 2" xfId="46384" xr:uid="{D5C257B3-231B-4198-9638-61EB2B36DA0F}"/>
    <cellStyle name="Input 8 4 5 2 3" xfId="29658" xr:uid="{D3153167-3EA7-426A-B351-A85635DC33A3}"/>
    <cellStyle name="Input 8 4 5 3" xfId="18056" xr:uid="{DFD5FCA2-D384-4780-AF15-1148BB5CAE14}"/>
    <cellStyle name="Input 8 4 5 3 2" xfId="51917" xr:uid="{E766D13F-9D08-4B29-B0E0-AE077F2B5B4D}"/>
    <cellStyle name="Input 8 4 5 3 3" xfId="35191" xr:uid="{49D0BD01-9192-4C20-9162-4C4D6A7E58D5}"/>
    <cellStyle name="Input 8 4 5 4" xfId="40567" xr:uid="{6509DFF3-DAA7-4403-885F-EEC75197D37D}"/>
    <cellStyle name="Input 8 4 5 5" xfId="23843" xr:uid="{1846A65F-8E80-4B8B-B0E1-C91CD6E8CBC5}"/>
    <cellStyle name="Input 8 4 6" xfId="7598" xr:uid="{D3CAACE8-ABEC-4EB3-B061-AB3DD4121F9F}"/>
    <cellStyle name="Input 8 4 6 2" xfId="13462" xr:uid="{53C9AC04-E557-4E12-8ADA-0128DBE99B51}"/>
    <cellStyle name="Input 8 4 6 2 2" xfId="47331" xr:uid="{FD7072DC-7859-49B1-BC73-273DC401FC64}"/>
    <cellStyle name="Input 8 4 6 2 3" xfId="30605" xr:uid="{A1B22BCD-982F-465F-871C-8491473C56A1}"/>
    <cellStyle name="Input 8 4 6 3" xfId="19003" xr:uid="{93B68C0D-801F-47BE-BE79-51558F8002AF}"/>
    <cellStyle name="Input 8 4 6 3 2" xfId="52864" xr:uid="{2501D620-9053-4277-807B-240ECAA0F43B}"/>
    <cellStyle name="Input 8 4 6 3 3" xfId="36138" xr:uid="{EEDA7F5F-59B5-4DBA-A080-4CE77A6D4CCC}"/>
    <cellStyle name="Input 8 4 6 4" xfId="41514" xr:uid="{2857C2E1-186B-493C-BB3F-F9AF5A77172B}"/>
    <cellStyle name="Input 8 4 6 5" xfId="24790" xr:uid="{8F64A822-029E-4B19-9645-AC39E57E3717}"/>
    <cellStyle name="Input 8 4 7" xfId="8691" xr:uid="{86275C6E-55C3-4992-8FC0-ED3CC8EF39C7}"/>
    <cellStyle name="Input 8 4 7 2" xfId="42564" xr:uid="{5CD92DB4-F8BD-4C65-90B8-B463A3D21619}"/>
    <cellStyle name="Input 8 4 7 3" xfId="25840" xr:uid="{08DC438E-E0F6-420C-BB7D-2E614C43C46E}"/>
    <cellStyle name="Input 8 4 8" xfId="14242" xr:uid="{3CD649E7-5746-4A44-B34F-64C0C72DD618}"/>
    <cellStyle name="Input 8 4 8 2" xfId="48103" xr:uid="{FAFEAD48-DB22-401B-9ED2-7DCE5FBA95FC}"/>
    <cellStyle name="Input 8 4 8 3" xfId="31377" xr:uid="{CD5BA413-F5C0-4357-B37B-550E7B099E06}"/>
    <cellStyle name="Input 8 4 9" xfId="20026" xr:uid="{3AC35CF7-2F60-45A9-843A-22EF1BDF43C4}"/>
    <cellStyle name="Input 8 5" xfId="2743" xr:uid="{00000000-0005-0000-0000-0000E1020000}"/>
    <cellStyle name="Input 8 5 2" xfId="4264" xr:uid="{18688A09-B77C-4B40-A54E-D4F67B8260E2}"/>
    <cellStyle name="Input 8 5 2 2" xfId="10145" xr:uid="{348DBC02-9846-4D29-9833-FC5013CA2FF9}"/>
    <cellStyle name="Input 8 5 2 2 2" xfId="44015" xr:uid="{DC94B982-1790-497D-AEA8-2B193CB91BD6}"/>
    <cellStyle name="Input 8 5 2 2 3" xfId="27290" xr:uid="{068F6C36-3CE1-4B47-B916-C29EB16C2D1D}"/>
    <cellStyle name="Input 8 5 2 3" xfId="15688" xr:uid="{D144265B-D279-4F3F-ABCF-A844938E5BF6}"/>
    <cellStyle name="Input 8 5 2 3 2" xfId="49549" xr:uid="{1992E5BE-EFFB-4313-A0FB-3B5F98832A05}"/>
    <cellStyle name="Input 8 5 2 3 3" xfId="32823" xr:uid="{0785DB4A-A192-41C3-BC3E-8A7954482B16}"/>
    <cellStyle name="Input 8 5 2 4" xfId="38198" xr:uid="{BEFE1EE4-3CFA-4BCD-8F41-B7C6C8D455DF}"/>
    <cellStyle name="Input 8 5 2 5" xfId="21475" xr:uid="{8CD06846-37BD-429F-89EE-188FBC2AB65A}"/>
    <cellStyle name="Input 8 5 3" xfId="5137" xr:uid="{7A9F3AE3-8338-4280-B286-9BB73098BDB5}"/>
    <cellStyle name="Input 8 5 3 2" xfId="11003" xr:uid="{B9CAB779-9173-428A-9B25-CE3CDD4A1DCF}"/>
    <cellStyle name="Input 8 5 3 2 2" xfId="44873" xr:uid="{45854DCB-3663-4EA5-A77F-F0E289160C34}"/>
    <cellStyle name="Input 8 5 3 2 3" xfId="28148" xr:uid="{C0B8D621-E01E-4041-869A-6734E213550C}"/>
    <cellStyle name="Input 8 5 3 3" xfId="16546" xr:uid="{E83F698F-1A15-4484-9FAF-37B654833B86}"/>
    <cellStyle name="Input 8 5 3 3 2" xfId="50407" xr:uid="{FD5C2003-4327-42B9-A5D4-BBB400983C6A}"/>
    <cellStyle name="Input 8 5 3 3 3" xfId="33681" xr:uid="{2673A6E8-51CA-43CB-93D6-3D1DCD382F68}"/>
    <cellStyle name="Input 8 5 3 4" xfId="39056" xr:uid="{1FE034EF-C921-4BE3-A13C-737C642ADD5F}"/>
    <cellStyle name="Input 8 5 3 5" xfId="22333" xr:uid="{686933E4-1D0B-4CB9-B5E9-276F85F09464}"/>
    <cellStyle name="Input 8 5 4" xfId="5885" xr:uid="{5BF98D25-8EFC-4534-B573-3DB37846CDCD}"/>
    <cellStyle name="Input 8 5 4 2" xfId="11751" xr:uid="{38F6534D-CF27-4673-A1CB-524C10992BB8}"/>
    <cellStyle name="Input 8 5 4 2 2" xfId="45620" xr:uid="{77FD8E6E-7ABE-42BE-8860-7EB2DEA43119}"/>
    <cellStyle name="Input 8 5 4 2 3" xfId="28895" xr:uid="{DDE362CE-ECB9-408F-AF27-D3B34ACE7FBA}"/>
    <cellStyle name="Input 8 5 4 3" xfId="17293" xr:uid="{97BA31F3-6BBC-427D-A561-2C8D4C49E439}"/>
    <cellStyle name="Input 8 5 4 3 2" xfId="51154" xr:uid="{030C9DAD-C8AF-47CE-99B8-128BA4EFE69D}"/>
    <cellStyle name="Input 8 5 4 3 3" xfId="34428" xr:uid="{636D2F5E-7053-4CFE-ACD2-497839D8C9FA}"/>
    <cellStyle name="Input 8 5 4 4" xfId="39803" xr:uid="{0590D658-E308-407B-81D0-323384CE2F5D}"/>
    <cellStyle name="Input 8 5 4 5" xfId="23080" xr:uid="{AE3C1632-EDF1-4DE0-B6FA-96B7CA838B09}"/>
    <cellStyle name="Input 8 5 5" xfId="6654" xr:uid="{17D59071-661A-4FDF-B4CB-C42270A98FA5}"/>
    <cellStyle name="Input 8 5 5 2" xfId="12518" xr:uid="{2D28499D-5471-4815-A8A6-F2CF320E046D}"/>
    <cellStyle name="Input 8 5 5 2 2" xfId="46387" xr:uid="{5F4BC803-9DB4-4062-9F43-5EF65F14A33B}"/>
    <cellStyle name="Input 8 5 5 2 3" xfId="29661" xr:uid="{E9510BB0-9620-44B6-8DEE-226A9BD47EF6}"/>
    <cellStyle name="Input 8 5 5 3" xfId="18059" xr:uid="{E845F4FD-547C-445B-819E-F76BEC493A3C}"/>
    <cellStyle name="Input 8 5 5 3 2" xfId="51920" xr:uid="{E8CD271F-0B09-4C6C-A804-608C32ED8C5D}"/>
    <cellStyle name="Input 8 5 5 3 3" xfId="35194" xr:uid="{FB19F822-B5BE-4B0E-B07B-AF3503A71922}"/>
    <cellStyle name="Input 8 5 5 4" xfId="40570" xr:uid="{E6329776-B16D-4087-BCD6-CE43C77BD269}"/>
    <cellStyle name="Input 8 5 5 5" xfId="23846" xr:uid="{9785847C-2DDB-48A1-847A-A7B49091C674}"/>
    <cellStyle name="Input 8 5 6" xfId="7601" xr:uid="{98538627-32EA-4450-A2A5-2E444DEC644C}"/>
    <cellStyle name="Input 8 5 6 2" xfId="13465" xr:uid="{111F9F40-4227-425A-83F3-93A93012B5B2}"/>
    <cellStyle name="Input 8 5 6 2 2" xfId="47334" xr:uid="{A6B40F1F-62FD-431B-842E-979F771F457F}"/>
    <cellStyle name="Input 8 5 6 2 3" xfId="30608" xr:uid="{F4AF02BE-4BFA-44D7-A50D-E944B3A401C5}"/>
    <cellStyle name="Input 8 5 6 3" xfId="19006" xr:uid="{34081748-EEE4-4B91-B91E-1EB5558512BF}"/>
    <cellStyle name="Input 8 5 6 3 2" xfId="52867" xr:uid="{B46B3AA0-F46D-4635-905F-D9FA11E1063A}"/>
    <cellStyle name="Input 8 5 6 3 3" xfId="36141" xr:uid="{6C14F047-0ECB-418D-ADC2-B19D1084E7D7}"/>
    <cellStyle name="Input 8 5 6 4" xfId="41517" xr:uid="{E4A9F1A3-936D-4B6D-A05D-9B5984B15C7D}"/>
    <cellStyle name="Input 8 5 6 5" xfId="24793" xr:uid="{CB8E9C56-9CBA-4534-B028-B55C51A56C43}"/>
    <cellStyle name="Input 8 5 7" xfId="8694" xr:uid="{88DC0213-1D1E-409B-8D5C-B8EB23DD45A9}"/>
    <cellStyle name="Input 8 5 7 2" xfId="42567" xr:uid="{EBD326E8-2A38-4553-918B-9E9CF8BC7E91}"/>
    <cellStyle name="Input 8 5 7 3" xfId="25843" xr:uid="{8BC42E2C-E6B5-4A4A-BBAF-239B2E08C3D4}"/>
    <cellStyle name="Input 8 5 8" xfId="14245" xr:uid="{243ED840-F3E0-412E-83FD-C67517423965}"/>
    <cellStyle name="Input 8 5 8 2" xfId="48106" xr:uid="{8AD1B690-515A-400F-96B2-0FEA98186A0D}"/>
    <cellStyle name="Input 8 5 8 3" xfId="31380" xr:uid="{8A771435-E402-47B1-8A85-B265BBD51DBA}"/>
    <cellStyle name="Input 8 5 9" xfId="20029" xr:uid="{0BFE5FBB-0244-4462-B56D-7FF1985EC2F7}"/>
    <cellStyle name="Input 8 6" xfId="3095" xr:uid="{C8271711-070C-4360-911E-CD969F7A667F}"/>
    <cellStyle name="Input 8 6 2" xfId="8977" xr:uid="{C27F6D73-FBC6-4083-AEFF-BF7B233DFD5A}"/>
    <cellStyle name="Input 8 6 2 2" xfId="42850" xr:uid="{DF37DC50-9119-499D-8DC9-EFF955B102F6}"/>
    <cellStyle name="Input 8 6 2 3" xfId="26126" xr:uid="{2D89A075-A054-4C4E-A85A-691D7A9049FD}"/>
    <cellStyle name="Input 8 6 3" xfId="14527" xr:uid="{4CE5E28B-E558-4C6A-A7F5-DAAF0B4BFF64}"/>
    <cellStyle name="Input 8 6 3 2" xfId="48388" xr:uid="{9846AEB0-7B57-4C77-9F1A-1509328EC7BA}"/>
    <cellStyle name="Input 8 6 3 3" xfId="31662" xr:uid="{CA82EA95-90A4-44B8-8822-BDAF2162EA0E}"/>
    <cellStyle name="Input 8 6 4" xfId="37117" xr:uid="{950E1FB9-1832-4A1C-BA42-AF44D1E40B9E}"/>
    <cellStyle name="Input 8 6 5" xfId="20312" xr:uid="{CB0E8299-6FD7-4CBD-B3C1-75FBF9443B38}"/>
    <cellStyle name="Input 8 7" xfId="36375" xr:uid="{BD9B87E8-ACE3-4F01-BC4C-9750DBD49057}"/>
    <cellStyle name="Input 9" xfId="482" xr:uid="{00000000-0005-0000-0000-0000E2020000}"/>
    <cellStyle name="Input 9 2" xfId="1567" xr:uid="{00000000-0005-0000-0000-0000E3020000}"/>
    <cellStyle name="Input 9 2 10" xfId="19294" xr:uid="{9C391297-1C18-46D3-976E-08BB258E2EB6}"/>
    <cellStyle name="Input 9 2 2" xfId="3487" xr:uid="{C5F70209-4458-432F-BAED-55DD1A4FB654}"/>
    <cellStyle name="Input 9 2 2 2" xfId="9368" xr:uid="{DDE24008-CEE6-4FAA-8EDD-CF28D2002A05}"/>
    <cellStyle name="Input 9 2 2 2 2" xfId="43240" xr:uid="{D24FF8A2-99FB-4B87-ACEF-A6786EBC5DE5}"/>
    <cellStyle name="Input 9 2 2 2 3" xfId="26514" xr:uid="{ABF72B51-D660-4AA0-AD1B-DE0D684536E0}"/>
    <cellStyle name="Input 9 2 2 3" xfId="14914" xr:uid="{B1DAE568-9CFE-4579-92F3-DB83A4A426BE}"/>
    <cellStyle name="Input 9 2 2 3 2" xfId="48775" xr:uid="{E6833C84-0E8B-4E9B-B073-D94A0F02DC47}"/>
    <cellStyle name="Input 9 2 2 3 3" xfId="32049" xr:uid="{323EDA75-21E7-43E9-AC39-EB701BAA9CE0}"/>
    <cellStyle name="Input 9 2 2 4" xfId="37507" xr:uid="{8ECF4FE2-29C6-4C3B-BEE7-998AC7BB0E44}"/>
    <cellStyle name="Input 9 2 2 5" xfId="20699" xr:uid="{A7DB1A94-CC7B-4153-9F56-30944FB94E28}"/>
    <cellStyle name="Input 9 2 3" xfId="3431" xr:uid="{7AB5851D-E035-40F7-B734-1E8E7CF31132}"/>
    <cellStyle name="Input 9 2 3 2" xfId="9312" xr:uid="{C62059F7-B2ED-42C1-96ED-9EBC6B346A81}"/>
    <cellStyle name="Input 9 2 3 2 2" xfId="43184" xr:uid="{B32B3691-0D3B-429E-9DEE-37DF77785694}"/>
    <cellStyle name="Input 9 2 3 2 3" xfId="26458" xr:uid="{EAA0BBF5-902D-4938-B8DB-638763E59824}"/>
    <cellStyle name="Input 9 2 3 3" xfId="14858" xr:uid="{3C9033C7-B205-41B3-A6F3-21FCCFCDEA3D}"/>
    <cellStyle name="Input 9 2 3 3 2" xfId="48719" xr:uid="{412844C8-100D-4570-B216-23796418371A}"/>
    <cellStyle name="Input 9 2 3 3 3" xfId="31993" xr:uid="{BB5ABC5E-7A13-4A74-B89D-0C6DBA6A17E6}"/>
    <cellStyle name="Input 9 2 3 4" xfId="37451" xr:uid="{599F5336-79FD-4CBE-94E4-8397F7F4B782}"/>
    <cellStyle name="Input 9 2 3 5" xfId="20643" xr:uid="{C3C71E02-5040-4C79-933F-3041A1A8BCC1}"/>
    <cellStyle name="Input 9 2 4" xfId="3442" xr:uid="{26EFC07D-8B3F-44C9-A313-F65679502ACA}"/>
    <cellStyle name="Input 9 2 4 2" xfId="9323" xr:uid="{A1145875-CF3F-497F-B967-9F309A43FF2E}"/>
    <cellStyle name="Input 9 2 4 2 2" xfId="43195" xr:uid="{EABF9378-1EC7-4642-921A-7EDCC201233A}"/>
    <cellStyle name="Input 9 2 4 2 3" xfId="26469" xr:uid="{3A98297B-3488-4048-8339-A87268ADF2D8}"/>
    <cellStyle name="Input 9 2 4 3" xfId="14869" xr:uid="{3B4AA9BB-EE51-411E-82A4-83194FEE75AF}"/>
    <cellStyle name="Input 9 2 4 3 2" xfId="48730" xr:uid="{9CC2C7B0-D0E3-4F0E-81DD-B06D1A533CFB}"/>
    <cellStyle name="Input 9 2 4 3 3" xfId="32004" xr:uid="{A75B29D6-EBD4-4F7E-BA10-7D42444312A0}"/>
    <cellStyle name="Input 9 2 4 4" xfId="37462" xr:uid="{367166EE-3267-4489-A652-CC1072F72B27}"/>
    <cellStyle name="Input 9 2 4 5" xfId="20654" xr:uid="{99468429-1C9E-481D-B378-040DB0962855}"/>
    <cellStyle name="Input 9 2 5" xfId="3098" xr:uid="{DD050CBE-9A29-450E-9EC5-DF8ABF41EC1B}"/>
    <cellStyle name="Input 9 2 5 2" xfId="8980" xr:uid="{046FA7C5-90B4-43BF-B2CF-B0DBF2864D0C}"/>
    <cellStyle name="Input 9 2 5 2 2" xfId="42853" xr:uid="{155D282A-2333-4E00-AA3B-96DACA9FD72B}"/>
    <cellStyle name="Input 9 2 5 2 3" xfId="26129" xr:uid="{777A9825-2508-469E-8E97-F6F2E206F2BB}"/>
    <cellStyle name="Input 9 2 5 3" xfId="14530" xr:uid="{9FE0E4FC-A598-4FBC-9F48-30F76C2E661B}"/>
    <cellStyle name="Input 9 2 5 3 2" xfId="48391" xr:uid="{C8B5CFBE-A2D0-48C9-98D1-2F81277825C0}"/>
    <cellStyle name="Input 9 2 5 3 3" xfId="31665" xr:uid="{CB631EEB-71EA-4656-B508-B9B149A8C618}"/>
    <cellStyle name="Input 9 2 5 4" xfId="37120" xr:uid="{267F3A6C-836C-4753-A814-55448E7362E8}"/>
    <cellStyle name="Input 9 2 5 5" xfId="20315" xr:uid="{F5F4F366-6E09-43F2-A32B-599042C5E7BD}"/>
    <cellStyle name="Input 9 2 6" xfId="6860" xr:uid="{C239660B-1CA5-488C-8D45-DE208BE274B7}"/>
    <cellStyle name="Input 9 2 6 2" xfId="12724" xr:uid="{846D2A2D-0A24-47CF-9AA5-C470490D6E3B}"/>
    <cellStyle name="Input 9 2 6 2 2" xfId="46593" xr:uid="{7BE987B6-A769-490F-8758-A0E29D04FDA5}"/>
    <cellStyle name="Input 9 2 6 2 3" xfId="29867" xr:uid="{A2265BC2-CA01-4567-9235-FF70AF1275DF}"/>
    <cellStyle name="Input 9 2 6 3" xfId="18265" xr:uid="{37E24898-EFE2-4544-B05C-202A8E202014}"/>
    <cellStyle name="Input 9 2 6 3 2" xfId="52126" xr:uid="{8D8BA61E-96F7-43E6-A17C-1A769758A4A8}"/>
    <cellStyle name="Input 9 2 6 3 3" xfId="35400" xr:uid="{2DAD16F8-10C1-414B-81D9-DABAFFA5D481}"/>
    <cellStyle name="Input 9 2 6 4" xfId="40776" xr:uid="{60EE9596-6D60-432C-A26B-842F3030BA97}"/>
    <cellStyle name="Input 9 2 6 5" xfId="24052" xr:uid="{9ACE43BB-9F57-4916-ABFA-42E7FC732B0D}"/>
    <cellStyle name="Input 9 2 7" xfId="7954" xr:uid="{B20FB293-CF8D-49CF-A638-3537A02EA5D8}"/>
    <cellStyle name="Input 9 2 7 2" xfId="41829" xr:uid="{26FD431E-B5ED-49F8-8987-0870080B5D61}"/>
    <cellStyle name="Input 9 2 7 3" xfId="25104" xr:uid="{D02B790A-8A92-4BE7-BCD9-64AC9F93335E}"/>
    <cellStyle name="Input 9 2 8" xfId="7906" xr:uid="{AD6D48C6-CCD5-4385-9035-5B8762FB37A1}"/>
    <cellStyle name="Input 9 2 8 2" xfId="41781" xr:uid="{8FAB42C1-2408-4EBD-82D8-72664BA16488}"/>
    <cellStyle name="Input 9 2 8 3" xfId="25057" xr:uid="{8245AAFF-D942-4950-9F9F-987844BDA77D}"/>
    <cellStyle name="Input 9 2 9" xfId="36688" xr:uid="{375F3274-319D-4A74-A483-6693A09883EF}"/>
    <cellStyle name="Input 9 3" xfId="1568" xr:uid="{00000000-0005-0000-0000-0000E4020000}"/>
    <cellStyle name="Input 9 3 10" xfId="19295" xr:uid="{24F8D300-5F7E-4B16-83F3-106C72184AE2}"/>
    <cellStyle name="Input 9 3 2" xfId="3488" xr:uid="{AE52068A-A046-48FE-A347-85153B45452C}"/>
    <cellStyle name="Input 9 3 2 2" xfId="9369" xr:uid="{1EFD5746-0BBD-4992-8D4D-5086011B1FD5}"/>
    <cellStyle name="Input 9 3 2 2 2" xfId="43241" xr:uid="{1C7D12A3-BC51-4671-94B6-8A9A3A8058D0}"/>
    <cellStyle name="Input 9 3 2 2 3" xfId="26515" xr:uid="{3C3D4666-279A-439B-8B6D-2F571522EE3F}"/>
    <cellStyle name="Input 9 3 2 3" xfId="14915" xr:uid="{3E050FEB-F9A4-46DD-9B76-031F166E5765}"/>
    <cellStyle name="Input 9 3 2 3 2" xfId="48776" xr:uid="{166ABCAE-5349-46F0-8E2B-CDBD4B459194}"/>
    <cellStyle name="Input 9 3 2 3 3" xfId="32050" xr:uid="{5E455145-CD3E-49DB-BE06-6AC00DE667F5}"/>
    <cellStyle name="Input 9 3 2 4" xfId="37508" xr:uid="{CFD20258-28AD-46C3-B6F0-D8C17E1F3663}"/>
    <cellStyle name="Input 9 3 2 5" xfId="20700" xr:uid="{3D8373AE-97C2-41B6-A62B-F17CD9284A86}"/>
    <cellStyle name="Input 9 3 3" xfId="3430" xr:uid="{1A002854-07F4-44B6-AAFE-00955BC90CC4}"/>
    <cellStyle name="Input 9 3 3 2" xfId="9311" xr:uid="{E0BE0630-E872-4F19-8C6B-DDD8CAA54593}"/>
    <cellStyle name="Input 9 3 3 2 2" xfId="43183" xr:uid="{26AF2DC6-68A6-47DB-AB5C-7E6C725F1D9B}"/>
    <cellStyle name="Input 9 3 3 2 3" xfId="26457" xr:uid="{8BCB8DD9-0766-4A90-A802-132AAC27754D}"/>
    <cellStyle name="Input 9 3 3 3" xfId="14857" xr:uid="{EA07F479-290E-49C2-B7B4-90DAF3F49328}"/>
    <cellStyle name="Input 9 3 3 3 2" xfId="48718" xr:uid="{B8896098-D7C0-4D83-BF1F-FFEE2E2154CB}"/>
    <cellStyle name="Input 9 3 3 3 3" xfId="31992" xr:uid="{FF1A522B-0843-4B86-938F-18F674B315D8}"/>
    <cellStyle name="Input 9 3 3 4" xfId="37450" xr:uid="{1B400C72-1327-4664-AEB2-F12D858A275A}"/>
    <cellStyle name="Input 9 3 3 5" xfId="20642" xr:uid="{C85C1E18-054C-461C-B224-A8A1FFC8F5A9}"/>
    <cellStyle name="Input 9 3 4" xfId="3511" xr:uid="{C701DB79-738A-45AB-8A56-DF7DDFC5F358}"/>
    <cellStyle name="Input 9 3 4 2" xfId="9392" xr:uid="{A92A7E74-9080-4EF1-9605-BEFF0AC91E37}"/>
    <cellStyle name="Input 9 3 4 2 2" xfId="43264" xr:uid="{31A78D0D-7A48-4133-B73C-6C640FE8EEF4}"/>
    <cellStyle name="Input 9 3 4 2 3" xfId="26538" xr:uid="{77B60E52-617A-4670-8CA7-07BE9EE7A4B1}"/>
    <cellStyle name="Input 9 3 4 3" xfId="14938" xr:uid="{1D3C40C6-AC17-49F6-A20D-D1FB4A014A40}"/>
    <cellStyle name="Input 9 3 4 3 2" xfId="48799" xr:uid="{BC032FF7-DCB9-40C1-8B46-8D2EF3D8643E}"/>
    <cellStyle name="Input 9 3 4 3 3" xfId="32073" xr:uid="{B4310D70-2E4E-48A8-8D0A-FA1A6EA44F10}"/>
    <cellStyle name="Input 9 3 4 4" xfId="37531" xr:uid="{DE1137A5-6D4B-421C-8E8C-3139C7F12B4B}"/>
    <cellStyle name="Input 9 3 4 5" xfId="20723" xr:uid="{6602B573-1107-4645-8BB7-332BA5FC02D2}"/>
    <cellStyle name="Input 9 3 5" xfId="4610" xr:uid="{F1FDB09E-6ABD-4867-AA35-759042F3917C}"/>
    <cellStyle name="Input 9 3 5 2" xfId="10476" xr:uid="{394AA95D-C627-486F-B856-C33023A12A18}"/>
    <cellStyle name="Input 9 3 5 2 2" xfId="44346" xr:uid="{54C06306-437C-4FEE-861D-133EB93C5455}"/>
    <cellStyle name="Input 9 3 5 2 3" xfId="27621" xr:uid="{992DF7F8-96A0-4176-A89E-A473A2F83968}"/>
    <cellStyle name="Input 9 3 5 3" xfId="16019" xr:uid="{B2EA49FE-DA26-4438-B9F4-EE54C38A4A02}"/>
    <cellStyle name="Input 9 3 5 3 2" xfId="49880" xr:uid="{8CD9F078-0AEF-45F5-AF8C-2E7D5A0E43E2}"/>
    <cellStyle name="Input 9 3 5 3 3" xfId="33154" xr:uid="{82CA312C-16E5-41F0-B047-071E42D093F7}"/>
    <cellStyle name="Input 9 3 5 4" xfId="38529" xr:uid="{A0A72565-EF3E-46E4-811E-B7F307F02A5B}"/>
    <cellStyle name="Input 9 3 5 5" xfId="21806" xr:uid="{7A33AD64-D8F6-4A02-8C76-E9D13EE26993}"/>
    <cellStyle name="Input 9 3 6" xfId="6861" xr:uid="{08DA5486-5159-4A23-B1CF-E649B62E59AB}"/>
    <cellStyle name="Input 9 3 6 2" xfId="12725" xr:uid="{82932756-BD1F-4262-9560-02483B1D55D0}"/>
    <cellStyle name="Input 9 3 6 2 2" xfId="46594" xr:uid="{18FDD760-B359-4CA1-91FB-82A2D13982BC}"/>
    <cellStyle name="Input 9 3 6 2 3" xfId="29868" xr:uid="{50CB22A6-E053-48B2-8819-036995AEB23E}"/>
    <cellStyle name="Input 9 3 6 3" xfId="18266" xr:uid="{B1D2D12B-4FAC-4538-88A2-C9CFC058E9CC}"/>
    <cellStyle name="Input 9 3 6 3 2" xfId="52127" xr:uid="{C711CCE1-B403-41A9-865F-08DD4C3B17CA}"/>
    <cellStyle name="Input 9 3 6 3 3" xfId="35401" xr:uid="{8449E678-4080-4EA4-957B-382539EEB434}"/>
    <cellStyle name="Input 9 3 6 4" xfId="40777" xr:uid="{A7651DEB-D496-42A2-850E-CC6CD18BFBC5}"/>
    <cellStyle name="Input 9 3 6 5" xfId="24053" xr:uid="{79CC198B-0880-4DDC-BD15-5E747A74AB94}"/>
    <cellStyle name="Input 9 3 7" xfId="7955" xr:uid="{56913E26-4345-44CB-9DB7-C662027B70EC}"/>
    <cellStyle name="Input 9 3 7 2" xfId="41830" xr:uid="{66286081-EC9E-43E2-8ACA-AD8E38776D5A}"/>
    <cellStyle name="Input 9 3 7 3" xfId="25105" xr:uid="{5D2AB84A-4C75-4398-ADCE-53EB3C8D1AC1}"/>
    <cellStyle name="Input 9 3 8" xfId="7905" xr:uid="{D182D3BF-5699-4698-85AF-ACB65C899750}"/>
    <cellStyle name="Input 9 3 8 2" xfId="41780" xr:uid="{7F124639-C486-4703-8634-CAA892615940}"/>
    <cellStyle name="Input 9 3 8 3" xfId="25056" xr:uid="{8A4F7F14-B309-4846-B44F-61D3356BD488}"/>
    <cellStyle name="Input 9 3 9" xfId="36689" xr:uid="{479E8B8B-0CE7-4716-A28D-250B02817413}"/>
    <cellStyle name="Input 9 4" xfId="2736" xr:uid="{00000000-0005-0000-0000-0000E5020000}"/>
    <cellStyle name="Input 9 4 2" xfId="4262" xr:uid="{6C1B39BF-46FA-44AD-807B-38B4BBDFC27D}"/>
    <cellStyle name="Input 9 4 2 2" xfId="10143" xr:uid="{42250C6E-C8DA-43E4-B3D3-14839875F06A}"/>
    <cellStyle name="Input 9 4 2 2 2" xfId="44013" xr:uid="{CB248DF3-7F8E-4849-843B-09FEC766C894}"/>
    <cellStyle name="Input 9 4 2 2 3" xfId="27288" xr:uid="{8E7B570D-A882-4EA4-B70F-7622A6028803}"/>
    <cellStyle name="Input 9 4 2 3" xfId="15686" xr:uid="{A8064507-A3F9-4D1B-9C95-2A8C31DB8104}"/>
    <cellStyle name="Input 9 4 2 3 2" xfId="49547" xr:uid="{C1605E08-AF69-400E-8C87-438873C6C20B}"/>
    <cellStyle name="Input 9 4 2 3 3" xfId="32821" xr:uid="{73E7774E-AAF4-4EAB-85F3-9FD8FCC8A855}"/>
    <cellStyle name="Input 9 4 2 4" xfId="38196" xr:uid="{B5B179F3-5ADB-454B-A127-4B680A221683}"/>
    <cellStyle name="Input 9 4 2 5" xfId="21473" xr:uid="{2F2E1D6A-52D8-4F49-8C5E-499832AE9F4F}"/>
    <cellStyle name="Input 9 4 3" xfId="5135" xr:uid="{D92F6A13-6F05-4406-AA81-FB3FD811563A}"/>
    <cellStyle name="Input 9 4 3 2" xfId="11001" xr:uid="{3F41FDCB-5C6F-4DB1-9376-311F9DD26582}"/>
    <cellStyle name="Input 9 4 3 2 2" xfId="44871" xr:uid="{1438D9A2-28D4-4AB5-BE59-A4E45A3EFACD}"/>
    <cellStyle name="Input 9 4 3 2 3" xfId="28146" xr:uid="{105C6EA8-DDB1-4078-B05F-E26837F9147A}"/>
    <cellStyle name="Input 9 4 3 3" xfId="16544" xr:uid="{E6635B26-A899-4C17-A275-3314B768ECF5}"/>
    <cellStyle name="Input 9 4 3 3 2" xfId="50405" xr:uid="{F0C56C39-7BC1-4A38-8563-DE5A0EFBB0D0}"/>
    <cellStyle name="Input 9 4 3 3 3" xfId="33679" xr:uid="{4DC5921B-CCC2-4613-90D4-4E92530DD5D8}"/>
    <cellStyle name="Input 9 4 3 4" xfId="39054" xr:uid="{698AA698-3C7D-43C3-B4A9-EC262FBF171C}"/>
    <cellStyle name="Input 9 4 3 5" xfId="22331" xr:uid="{AE474E6B-BFE7-4DE9-9470-9F0D38CC172C}"/>
    <cellStyle name="Input 9 4 4" xfId="5883" xr:uid="{A5B6B7F2-AB37-4CDA-8C29-33D2831F70BF}"/>
    <cellStyle name="Input 9 4 4 2" xfId="11749" xr:uid="{BCDBE7C8-0FAC-4A73-ACBF-DA1546EB1462}"/>
    <cellStyle name="Input 9 4 4 2 2" xfId="45618" xr:uid="{C9CA11D2-E043-49EA-893D-0BF97649A3BA}"/>
    <cellStyle name="Input 9 4 4 2 3" xfId="28893" xr:uid="{8D66208B-71D9-4A1A-A4DB-D39611BD4FD0}"/>
    <cellStyle name="Input 9 4 4 3" xfId="17291" xr:uid="{A36FFFDC-85C5-4933-9F0C-62667D264EE6}"/>
    <cellStyle name="Input 9 4 4 3 2" xfId="51152" xr:uid="{F9351EB4-9F28-46EA-AA24-76127F3692E8}"/>
    <cellStyle name="Input 9 4 4 3 3" xfId="34426" xr:uid="{954523CC-6889-4774-B8DA-0C178F9A37EC}"/>
    <cellStyle name="Input 9 4 4 4" xfId="39801" xr:uid="{BDF90DBF-6703-4AC9-9A9A-3B5999B9AE93}"/>
    <cellStyle name="Input 9 4 4 5" xfId="23078" xr:uid="{6C857BE4-1F4F-43C4-A9FB-6A25DA138E8B}"/>
    <cellStyle name="Input 9 4 5" xfId="6652" xr:uid="{97A90CE0-A543-4E54-A3C3-88061FC183B4}"/>
    <cellStyle name="Input 9 4 5 2" xfId="12516" xr:uid="{2EC0D943-9E75-4B22-A2C6-08E5834183D2}"/>
    <cellStyle name="Input 9 4 5 2 2" xfId="46385" xr:uid="{1AD6D0DE-A58D-404E-981C-BEA00E01A97F}"/>
    <cellStyle name="Input 9 4 5 2 3" xfId="29659" xr:uid="{23F0EEDC-7AF3-4FB7-947B-A32768D316A4}"/>
    <cellStyle name="Input 9 4 5 3" xfId="18057" xr:uid="{8A5C7202-4828-4035-B4E1-B99B25D5A577}"/>
    <cellStyle name="Input 9 4 5 3 2" xfId="51918" xr:uid="{B058299F-1C66-406D-B687-A8F772610CAE}"/>
    <cellStyle name="Input 9 4 5 3 3" xfId="35192" xr:uid="{87CDAC20-951E-4A01-8DC8-21E96EE3C2AD}"/>
    <cellStyle name="Input 9 4 5 4" xfId="40568" xr:uid="{D6AA1DBA-8186-47B7-9CE6-E864DB5AC884}"/>
    <cellStyle name="Input 9 4 5 5" xfId="23844" xr:uid="{0DE41DB2-A084-473F-A621-FE33A0E6D542}"/>
    <cellStyle name="Input 9 4 6" xfId="7599" xr:uid="{CBF70611-9F74-4909-B50C-FAEA0B342F95}"/>
    <cellStyle name="Input 9 4 6 2" xfId="13463" xr:uid="{9258725A-A48F-46A0-803D-CC1DC7D9386F}"/>
    <cellStyle name="Input 9 4 6 2 2" xfId="47332" xr:uid="{B19D8EEE-ECB7-49E2-B222-86FEC6DFFB9D}"/>
    <cellStyle name="Input 9 4 6 2 3" xfId="30606" xr:uid="{F48C792C-00BD-4107-82B1-86BB6D387DA7}"/>
    <cellStyle name="Input 9 4 6 3" xfId="19004" xr:uid="{CFE85DD7-9079-4E27-9187-3B4488090406}"/>
    <cellStyle name="Input 9 4 6 3 2" xfId="52865" xr:uid="{2F412F4E-F751-4C5C-8781-46DED68E1AE9}"/>
    <cellStyle name="Input 9 4 6 3 3" xfId="36139" xr:uid="{BA9DE32A-1053-4D14-A70F-795A02DC6F0E}"/>
    <cellStyle name="Input 9 4 6 4" xfId="41515" xr:uid="{24F60A05-BBF5-476A-AF0E-3ED40C5CE5D5}"/>
    <cellStyle name="Input 9 4 6 5" xfId="24791" xr:uid="{FE5258AF-4FB9-4176-BAE8-182D43B09C3E}"/>
    <cellStyle name="Input 9 4 7" xfId="8692" xr:uid="{0A7F4952-E638-4223-AB1A-A587BA3D49A0}"/>
    <cellStyle name="Input 9 4 7 2" xfId="42565" xr:uid="{39330D5B-F976-4E74-A281-96B6AC3B721B}"/>
    <cellStyle name="Input 9 4 7 3" xfId="25841" xr:uid="{DDF7F2CA-EEEF-4858-A338-86DF09B73DF9}"/>
    <cellStyle name="Input 9 4 8" xfId="14243" xr:uid="{B58ACEBC-5853-417C-A297-BBC1C32914E0}"/>
    <cellStyle name="Input 9 4 8 2" xfId="48104" xr:uid="{DD51E605-79F4-4200-8C02-A9FFF9949A8F}"/>
    <cellStyle name="Input 9 4 8 3" xfId="31378" xr:uid="{3F6653B0-8E30-4F1E-82C3-7EFEE5B1BD8F}"/>
    <cellStyle name="Input 9 4 9" xfId="20027" xr:uid="{3BE4C3F0-1F42-4D75-9CC5-9963873BAA62}"/>
    <cellStyle name="Input 9 5" xfId="2742" xr:uid="{00000000-0005-0000-0000-0000E6020000}"/>
    <cellStyle name="Input 9 5 2" xfId="4263" xr:uid="{DC9E35E8-66F0-4EDB-B7D5-A34CD9E50D78}"/>
    <cellStyle name="Input 9 5 2 2" xfId="10144" xr:uid="{AC862153-8373-42FE-A18D-FC2CF7932D8F}"/>
    <cellStyle name="Input 9 5 2 2 2" xfId="44014" xr:uid="{9A95238D-A207-47E2-9FD9-929BA82236DD}"/>
    <cellStyle name="Input 9 5 2 2 3" xfId="27289" xr:uid="{641AF014-CDD3-46FE-AF72-414E713839D0}"/>
    <cellStyle name="Input 9 5 2 3" xfId="15687" xr:uid="{7AEE62B5-BB45-4C15-AD0F-B9CF675EE8BB}"/>
    <cellStyle name="Input 9 5 2 3 2" xfId="49548" xr:uid="{5C4D32F6-C9FE-4787-A7FF-E8A1C31F304A}"/>
    <cellStyle name="Input 9 5 2 3 3" xfId="32822" xr:uid="{F2F74713-AC65-4E07-9CE1-3C8B9F6F40C1}"/>
    <cellStyle name="Input 9 5 2 4" xfId="38197" xr:uid="{32CB17A1-2A85-4523-ACC8-9E8915435EBC}"/>
    <cellStyle name="Input 9 5 2 5" xfId="21474" xr:uid="{344B4E82-6DCF-4790-8AF5-247848490F42}"/>
    <cellStyle name="Input 9 5 3" xfId="5136" xr:uid="{636A28B4-0AE3-43B7-8C01-63F278B327CE}"/>
    <cellStyle name="Input 9 5 3 2" xfId="11002" xr:uid="{3FBD55AC-D149-4F6D-B77E-68B02ACC48C0}"/>
    <cellStyle name="Input 9 5 3 2 2" xfId="44872" xr:uid="{E23742DC-57C5-4EA6-A6B6-6F70821447A2}"/>
    <cellStyle name="Input 9 5 3 2 3" xfId="28147" xr:uid="{4890C6D2-F42E-4A46-9530-8DE37DD5BAAC}"/>
    <cellStyle name="Input 9 5 3 3" xfId="16545" xr:uid="{85CC5674-5C1E-42B9-A97F-ADEA4757EADA}"/>
    <cellStyle name="Input 9 5 3 3 2" xfId="50406" xr:uid="{BBA84A45-E127-4F39-8D82-92397743D1A3}"/>
    <cellStyle name="Input 9 5 3 3 3" xfId="33680" xr:uid="{5BA2BFB9-9A42-4253-8F55-D58F709770E8}"/>
    <cellStyle name="Input 9 5 3 4" xfId="39055" xr:uid="{C16E5C37-AE00-4A43-AAC3-F308659A9A9A}"/>
    <cellStyle name="Input 9 5 3 5" xfId="22332" xr:uid="{8F5433C4-16BB-4E74-8358-DC01877EEA43}"/>
    <cellStyle name="Input 9 5 4" xfId="5884" xr:uid="{EE30479B-577E-4790-A377-1186BC24A1E4}"/>
    <cellStyle name="Input 9 5 4 2" xfId="11750" xr:uid="{DC19DAC1-43D2-4E32-A5D4-F3A38B475410}"/>
    <cellStyle name="Input 9 5 4 2 2" xfId="45619" xr:uid="{EE7AC535-28E0-4EB6-88E1-1BBA7194A2CF}"/>
    <cellStyle name="Input 9 5 4 2 3" xfId="28894" xr:uid="{2A9DAAAD-875F-4ED9-85E6-0A8AD1F85833}"/>
    <cellStyle name="Input 9 5 4 3" xfId="17292" xr:uid="{0A96313C-E29E-45F0-A616-B7920F9DABCD}"/>
    <cellStyle name="Input 9 5 4 3 2" xfId="51153" xr:uid="{1BCBB2AB-DA4E-4620-86BD-8430C0399782}"/>
    <cellStyle name="Input 9 5 4 3 3" xfId="34427" xr:uid="{C6BCDE5E-5805-4916-A70C-9149D6346E1D}"/>
    <cellStyle name="Input 9 5 4 4" xfId="39802" xr:uid="{1674BD32-53F6-4A7B-B32D-FF3457D3C7C3}"/>
    <cellStyle name="Input 9 5 4 5" xfId="23079" xr:uid="{FE2C2F47-C2F8-4E81-BF2F-F2BC0284CBCA}"/>
    <cellStyle name="Input 9 5 5" xfId="6653" xr:uid="{3795217D-3E21-49FC-9404-4A63A0D4C014}"/>
    <cellStyle name="Input 9 5 5 2" xfId="12517" xr:uid="{C37999E7-2D0D-46A6-BCE9-91254EDA3DC9}"/>
    <cellStyle name="Input 9 5 5 2 2" xfId="46386" xr:uid="{4BF23ED2-ED76-430D-9180-32F8DABCA6FB}"/>
    <cellStyle name="Input 9 5 5 2 3" xfId="29660" xr:uid="{6A656CAF-5D2B-4C9F-99AF-5BBE17E0201B}"/>
    <cellStyle name="Input 9 5 5 3" xfId="18058" xr:uid="{395E0A73-589D-46BC-B724-E2A3131D99D7}"/>
    <cellStyle name="Input 9 5 5 3 2" xfId="51919" xr:uid="{876B29C1-B8FA-4EDA-A281-79D7FF0180D3}"/>
    <cellStyle name="Input 9 5 5 3 3" xfId="35193" xr:uid="{B17AFAF4-00F0-425C-B0DB-CCC648E3FEE4}"/>
    <cellStyle name="Input 9 5 5 4" xfId="40569" xr:uid="{FA529320-27C7-4319-A27E-B18F274770EC}"/>
    <cellStyle name="Input 9 5 5 5" xfId="23845" xr:uid="{F82FE650-2741-40CD-88AF-833203166656}"/>
    <cellStyle name="Input 9 5 6" xfId="7600" xr:uid="{EC3C98A9-873D-4873-9031-D2525DD44297}"/>
    <cellStyle name="Input 9 5 6 2" xfId="13464" xr:uid="{371D4841-D845-4AE5-B92D-DF74B4E61B8A}"/>
    <cellStyle name="Input 9 5 6 2 2" xfId="47333" xr:uid="{16DB815A-7580-4EFA-B60A-43897FB5E952}"/>
    <cellStyle name="Input 9 5 6 2 3" xfId="30607" xr:uid="{7CAF4B0E-AF08-479C-8ACA-BF33521DD9E1}"/>
    <cellStyle name="Input 9 5 6 3" xfId="19005" xr:uid="{34453A93-CC1B-4C43-8028-80FAB38E4A17}"/>
    <cellStyle name="Input 9 5 6 3 2" xfId="52866" xr:uid="{97E47934-E061-48AF-B697-E810594E4911}"/>
    <cellStyle name="Input 9 5 6 3 3" xfId="36140" xr:uid="{3FCEB755-7BEE-42FC-A065-1F1A7A78F02A}"/>
    <cellStyle name="Input 9 5 6 4" xfId="41516" xr:uid="{CB3795D4-AC9A-46BC-AF71-755F52727E06}"/>
    <cellStyle name="Input 9 5 6 5" xfId="24792" xr:uid="{CD278DAF-ACA4-4965-9A4D-8FC0DC87853D}"/>
    <cellStyle name="Input 9 5 7" xfId="8693" xr:uid="{5FA188B9-7B6B-44B5-B5CA-6286B9CB6F45}"/>
    <cellStyle name="Input 9 5 7 2" xfId="42566" xr:uid="{45F20D61-41E1-4BB0-B0F4-98AED6E6AE01}"/>
    <cellStyle name="Input 9 5 7 3" xfId="25842" xr:uid="{4968BFDD-554C-4C7B-9684-4B078FD52CA6}"/>
    <cellStyle name="Input 9 5 8" xfId="14244" xr:uid="{1C768316-F1E8-4F6C-8915-B7CDED31371C}"/>
    <cellStyle name="Input 9 5 8 2" xfId="48105" xr:uid="{B8E5A292-B597-4D5D-AF51-2A23451EB144}"/>
    <cellStyle name="Input 9 5 8 3" xfId="31379" xr:uid="{BC536C48-C10B-4248-A79F-A5290CD25571}"/>
    <cellStyle name="Input 9 5 9" xfId="20028" xr:uid="{9D81E20B-C622-45FA-8BD0-8DFA50BFEC34}"/>
    <cellStyle name="Input 9 6" xfId="3096" xr:uid="{85BA2EC6-B1F0-425C-9133-EFC6DB243A58}"/>
    <cellStyle name="Input 9 6 2" xfId="8978" xr:uid="{C4669528-AA0F-46D1-877B-0B85143B5ED6}"/>
    <cellStyle name="Input 9 6 2 2" xfId="42851" xr:uid="{DAF99E34-DD5A-4D46-95C8-DCE5B6162D63}"/>
    <cellStyle name="Input 9 6 2 3" xfId="26127" xr:uid="{065B0856-C44A-4129-B6DB-3BA66DE49342}"/>
    <cellStyle name="Input 9 6 3" xfId="14528" xr:uid="{E9BDF1FE-431A-413A-A9E7-005EB4F97441}"/>
    <cellStyle name="Input 9 6 3 2" xfId="48389" xr:uid="{45CFC99C-3152-4017-BE2C-A27FAC919619}"/>
    <cellStyle name="Input 9 6 3 3" xfId="31663" xr:uid="{AB8927FB-4669-46DE-A268-ED910B2EDA66}"/>
    <cellStyle name="Input 9 6 4" xfId="37118" xr:uid="{D9824C61-3815-490F-B118-4C5931FBF74E}"/>
    <cellStyle name="Input 9 6 5" xfId="20313" xr:uid="{551BE4F1-3967-4061-B40D-E3E375C56D06}"/>
    <cellStyle name="Input 9 7" xfId="36376" xr:uid="{E274FFA2-0558-4F0F-B112-DF3628D03768}"/>
    <cellStyle name="Linked Cell" xfId="7806" builtinId="24" customBuiltin="1"/>
    <cellStyle name="Linked Cell 2" xfId="483" xr:uid="{00000000-0005-0000-0000-0000E7020000}"/>
    <cellStyle name="Linked Cell 3" xfId="484" xr:uid="{00000000-0005-0000-0000-0000E8020000}"/>
    <cellStyle name="Monétaire_wind_resource_budget_hb (3)" xfId="485" xr:uid="{00000000-0005-0000-0000-0000E9020000}"/>
    <cellStyle name="Neutral" xfId="7802" builtinId="28" customBuiltin="1"/>
    <cellStyle name="Neutral 2" xfId="486" xr:uid="{00000000-0005-0000-0000-0000EA020000}"/>
    <cellStyle name="Neutral 3" xfId="487" xr:uid="{00000000-0005-0000-0000-0000EB020000}"/>
    <cellStyle name="Neutral 4" xfId="488" xr:uid="{00000000-0005-0000-0000-0000EC020000}"/>
    <cellStyle name="Neutral 5" xfId="13675" xr:uid="{8FF4B812-716E-48A7-90B2-6692E921213A}"/>
    <cellStyle name="Normal" xfId="0" builtinId="0"/>
    <cellStyle name="Normal - Style1" xfId="39" xr:uid="{00000000-0005-0000-0000-0000EE020000}"/>
    <cellStyle name="Normal - Style1 2" xfId="2880" xr:uid="{00000000-0005-0000-0000-0000EF020000}"/>
    <cellStyle name="Normal 10" xfId="489" xr:uid="{00000000-0005-0000-0000-0000F0020000}"/>
    <cellStyle name="Normal 10 2" xfId="490" xr:uid="{00000000-0005-0000-0000-0000F1020000}"/>
    <cellStyle name="Normal 10 2 2" xfId="19209" xr:uid="{A141F327-C6D3-44E1-BFD1-410C4C24C765}"/>
    <cellStyle name="Normal 10 3" xfId="491" xr:uid="{00000000-0005-0000-0000-0000F2020000}"/>
    <cellStyle name="Normal 10 3 2" xfId="1569" xr:uid="{00000000-0005-0000-0000-0000F3020000}"/>
    <cellStyle name="Normal 10 3 2 2" xfId="1570" xr:uid="{00000000-0005-0000-0000-0000F4020000}"/>
    <cellStyle name="Normal 10 3 3" xfId="1571" xr:uid="{00000000-0005-0000-0000-0000F5020000}"/>
    <cellStyle name="Normal 10 3 6" xfId="4468" xr:uid="{05C19064-94BC-4914-9361-8B3BF1BE6C7D}"/>
    <cellStyle name="Normal 10 4" xfId="492" xr:uid="{00000000-0005-0000-0000-0000F6020000}"/>
    <cellStyle name="Normal 10 4 2" xfId="1572" xr:uid="{00000000-0005-0000-0000-0000F7020000}"/>
    <cellStyle name="Normal 10 5" xfId="493" xr:uid="{00000000-0005-0000-0000-0000F8020000}"/>
    <cellStyle name="Normal 10 5 2" xfId="1573" xr:uid="{00000000-0005-0000-0000-0000F9020000}"/>
    <cellStyle name="Normal 10 6" xfId="4" xr:uid="{00000000-0005-0000-0000-0000FA020000}"/>
    <cellStyle name="Normal 10 7" xfId="1272" xr:uid="{00000000-0005-0000-0000-0000FB020000}"/>
    <cellStyle name="Normal 10_Apr5" xfId="5" xr:uid="{00000000-0005-0000-0000-0000FC020000}"/>
    <cellStyle name="Normal 100" xfId="494" xr:uid="{00000000-0005-0000-0000-0000FD020000}"/>
    <cellStyle name="Normal 100 2" xfId="1574" xr:uid="{00000000-0005-0000-0000-0000FE020000}"/>
    <cellStyle name="Normal 101" xfId="495" xr:uid="{00000000-0005-0000-0000-0000FF020000}"/>
    <cellStyle name="Normal 101 2" xfId="1575" xr:uid="{00000000-0005-0000-0000-000000030000}"/>
    <cellStyle name="Normal 102" xfId="496" xr:uid="{00000000-0005-0000-0000-000001030000}"/>
    <cellStyle name="Normal 102 2" xfId="1576" xr:uid="{00000000-0005-0000-0000-000002030000}"/>
    <cellStyle name="Normal 103" xfId="497" xr:uid="{00000000-0005-0000-0000-000003030000}"/>
    <cellStyle name="Normal 103 2" xfId="1577" xr:uid="{00000000-0005-0000-0000-000004030000}"/>
    <cellStyle name="Normal 104" xfId="498" xr:uid="{00000000-0005-0000-0000-000005030000}"/>
    <cellStyle name="Normal 104 2" xfId="1578" xr:uid="{00000000-0005-0000-0000-000006030000}"/>
    <cellStyle name="Normal 105" xfId="499" xr:uid="{00000000-0005-0000-0000-000007030000}"/>
    <cellStyle name="Normal 105 2" xfId="1579" xr:uid="{00000000-0005-0000-0000-000008030000}"/>
    <cellStyle name="Normal 105 2 4" xfId="1580" xr:uid="{00000000-0005-0000-0000-000009030000}"/>
    <cellStyle name="Normal 105 2 4 2" xfId="1581" xr:uid="{00000000-0005-0000-0000-00000A030000}"/>
    <cellStyle name="Normal 106" xfId="500" xr:uid="{00000000-0005-0000-0000-00000B030000}"/>
    <cellStyle name="Normal 106 2" xfId="1582" xr:uid="{00000000-0005-0000-0000-00000C030000}"/>
    <cellStyle name="Normal 107" xfId="501" xr:uid="{00000000-0005-0000-0000-00000D030000}"/>
    <cellStyle name="Normal 107 2" xfId="1583" xr:uid="{00000000-0005-0000-0000-00000E030000}"/>
    <cellStyle name="Normal 108" xfId="502" xr:uid="{00000000-0005-0000-0000-00000F030000}"/>
    <cellStyle name="Normal 108 2" xfId="1584" xr:uid="{00000000-0005-0000-0000-000010030000}"/>
    <cellStyle name="Normal 109" xfId="503" xr:uid="{00000000-0005-0000-0000-000011030000}"/>
    <cellStyle name="Normal 109 2" xfId="1585" xr:uid="{00000000-0005-0000-0000-000012030000}"/>
    <cellStyle name="Normal 11" xfId="504" xr:uid="{00000000-0005-0000-0000-000013030000}"/>
    <cellStyle name="Normal 11 2" xfId="505" xr:uid="{00000000-0005-0000-0000-000014030000}"/>
    <cellStyle name="Normal 11 2 2" xfId="1586" xr:uid="{00000000-0005-0000-0000-000015030000}"/>
    <cellStyle name="Normal 11 3" xfId="1587" xr:uid="{00000000-0005-0000-0000-000016030000}"/>
    <cellStyle name="Normal 11 4" xfId="4476" xr:uid="{6C766192-FE72-4E7B-81A3-0DDA44627034}"/>
    <cellStyle name="Normal 11_Apr5" xfId="506" xr:uid="{00000000-0005-0000-0000-000017030000}"/>
    <cellStyle name="Normal 110" xfId="507" xr:uid="{00000000-0005-0000-0000-000018030000}"/>
    <cellStyle name="Normal 110 2" xfId="1588" xr:uid="{00000000-0005-0000-0000-000019030000}"/>
    <cellStyle name="Normal 111" xfId="508" xr:uid="{00000000-0005-0000-0000-00001A030000}"/>
    <cellStyle name="Normal 111 2" xfId="1589" xr:uid="{00000000-0005-0000-0000-00001B030000}"/>
    <cellStyle name="Normal 112" xfId="509" xr:uid="{00000000-0005-0000-0000-00001C030000}"/>
    <cellStyle name="Normal 112 2" xfId="1590" xr:uid="{00000000-0005-0000-0000-00001D030000}"/>
    <cellStyle name="Normal 113" xfId="510" xr:uid="{00000000-0005-0000-0000-00001E030000}"/>
    <cellStyle name="Normal 113 2" xfId="1591" xr:uid="{00000000-0005-0000-0000-00001F030000}"/>
    <cellStyle name="Normal 114" xfId="511" xr:uid="{00000000-0005-0000-0000-000020030000}"/>
    <cellStyle name="Normal 114 2" xfId="1592" xr:uid="{00000000-0005-0000-0000-000021030000}"/>
    <cellStyle name="Normal 115" xfId="512" xr:uid="{00000000-0005-0000-0000-000022030000}"/>
    <cellStyle name="Normal 115 2" xfId="1593" xr:uid="{00000000-0005-0000-0000-000023030000}"/>
    <cellStyle name="Normal 116" xfId="513" xr:uid="{00000000-0005-0000-0000-000024030000}"/>
    <cellStyle name="Normal 116 2" xfId="1594" xr:uid="{00000000-0005-0000-0000-000025030000}"/>
    <cellStyle name="Normal 116 3" xfId="53067" xr:uid="{2EF87B72-82A7-41C3-AE31-21C33D29A2F1}"/>
    <cellStyle name="Normal 117" xfId="514" xr:uid="{00000000-0005-0000-0000-000026030000}"/>
    <cellStyle name="Normal 117 2" xfId="1595" xr:uid="{00000000-0005-0000-0000-000027030000}"/>
    <cellStyle name="Normal 118" xfId="515" xr:uid="{00000000-0005-0000-0000-000028030000}"/>
    <cellStyle name="Normal 118 2" xfId="1596" xr:uid="{00000000-0005-0000-0000-000029030000}"/>
    <cellStyle name="Normal 119" xfId="516" xr:uid="{00000000-0005-0000-0000-00002A030000}"/>
    <cellStyle name="Normal 119 2" xfId="1597" xr:uid="{00000000-0005-0000-0000-00002B030000}"/>
    <cellStyle name="Normal 12" xfId="517" xr:uid="{00000000-0005-0000-0000-00002C030000}"/>
    <cellStyle name="Normal 12 2" xfId="518" xr:uid="{00000000-0005-0000-0000-00002D030000}"/>
    <cellStyle name="Normal 12 3" xfId="1598" xr:uid="{00000000-0005-0000-0000-00002E030000}"/>
    <cellStyle name="Normal 12_Apr5" xfId="519" xr:uid="{00000000-0005-0000-0000-00002F030000}"/>
    <cellStyle name="Normal 120" xfId="520" xr:uid="{00000000-0005-0000-0000-000030030000}"/>
    <cellStyle name="Normal 120 2" xfId="1599" xr:uid="{00000000-0005-0000-0000-000031030000}"/>
    <cellStyle name="Normal 121" xfId="521" xr:uid="{00000000-0005-0000-0000-000032030000}"/>
    <cellStyle name="Normal 121 2" xfId="1600" xr:uid="{00000000-0005-0000-0000-000033030000}"/>
    <cellStyle name="Normal 122" xfId="522" xr:uid="{00000000-0005-0000-0000-000034030000}"/>
    <cellStyle name="Normal 122 2" xfId="1601" xr:uid="{00000000-0005-0000-0000-000035030000}"/>
    <cellStyle name="Normal 123" xfId="523" xr:uid="{00000000-0005-0000-0000-000036030000}"/>
    <cellStyle name="Normal 123 2" xfId="1602" xr:uid="{00000000-0005-0000-0000-000037030000}"/>
    <cellStyle name="Normal 124" xfId="524" xr:uid="{00000000-0005-0000-0000-000038030000}"/>
    <cellStyle name="Normal 124 2" xfId="1603" xr:uid="{00000000-0005-0000-0000-000039030000}"/>
    <cellStyle name="Normal 125" xfId="525" xr:uid="{00000000-0005-0000-0000-00003A030000}"/>
    <cellStyle name="Normal 125 2" xfId="1604" xr:uid="{00000000-0005-0000-0000-00003B030000}"/>
    <cellStyle name="Normal 126" xfId="526" xr:uid="{00000000-0005-0000-0000-00003C030000}"/>
    <cellStyle name="Normal 126 2" xfId="1605" xr:uid="{00000000-0005-0000-0000-00003D030000}"/>
    <cellStyle name="Normal 127" xfId="527" xr:uid="{00000000-0005-0000-0000-00003E030000}"/>
    <cellStyle name="Normal 127 2" xfId="1606" xr:uid="{00000000-0005-0000-0000-00003F030000}"/>
    <cellStyle name="Normal 128" xfId="528" xr:uid="{00000000-0005-0000-0000-000040030000}"/>
    <cellStyle name="Normal 128 2" xfId="1607" xr:uid="{00000000-0005-0000-0000-000041030000}"/>
    <cellStyle name="Normal 129" xfId="529" xr:uid="{00000000-0005-0000-0000-000042030000}"/>
    <cellStyle name="Normal 129 2" xfId="1608" xr:uid="{00000000-0005-0000-0000-000043030000}"/>
    <cellStyle name="Normal 13" xfId="530" xr:uid="{00000000-0005-0000-0000-000044030000}"/>
    <cellStyle name="Normal 13 2" xfId="531" xr:uid="{00000000-0005-0000-0000-000045030000}"/>
    <cellStyle name="Normal 13 2 2" xfId="1609" xr:uid="{00000000-0005-0000-0000-000046030000}"/>
    <cellStyle name="Normal 13 3" xfId="1610" xr:uid="{00000000-0005-0000-0000-000047030000}"/>
    <cellStyle name="Normal 13 3 2" xfId="1611" xr:uid="{00000000-0005-0000-0000-000048030000}"/>
    <cellStyle name="Normal 13 4" xfId="1612" xr:uid="{00000000-0005-0000-0000-000049030000}"/>
    <cellStyle name="Normal 13_Apr5" xfId="532" xr:uid="{00000000-0005-0000-0000-00004A030000}"/>
    <cellStyle name="Normal 130" xfId="533" xr:uid="{00000000-0005-0000-0000-00004B030000}"/>
    <cellStyle name="Normal 130 2" xfId="1613" xr:uid="{00000000-0005-0000-0000-00004C030000}"/>
    <cellStyle name="Normal 131" xfId="534" xr:uid="{00000000-0005-0000-0000-00004D030000}"/>
    <cellStyle name="Normal 131 2" xfId="1614" xr:uid="{00000000-0005-0000-0000-00004E030000}"/>
    <cellStyle name="Normal 132" xfId="25" xr:uid="{00000000-0005-0000-0000-00004F030000}"/>
    <cellStyle name="Normal 132 2" xfId="1615" xr:uid="{00000000-0005-0000-0000-000050030000}"/>
    <cellStyle name="Normal 132 3" xfId="535" xr:uid="{00000000-0005-0000-0000-000051030000}"/>
    <cellStyle name="Normal 132 6" xfId="4470" xr:uid="{DC406F6C-9E56-4BBC-A71A-513B7DB36232}"/>
    <cellStyle name="Normal 133" xfId="536" xr:uid="{00000000-0005-0000-0000-000052030000}"/>
    <cellStyle name="Normal 133 2" xfId="1616" xr:uid="{00000000-0005-0000-0000-000053030000}"/>
    <cellStyle name="Normal 133 3" xfId="53071" xr:uid="{03C02381-66FA-466B-A1EC-FF652A8ABB4E}"/>
    <cellStyle name="Normal 134" xfId="537" xr:uid="{00000000-0005-0000-0000-000054030000}"/>
    <cellStyle name="Normal 134 2" xfId="1617" xr:uid="{00000000-0005-0000-0000-000055030000}"/>
    <cellStyle name="Normal 135" xfId="538" xr:uid="{00000000-0005-0000-0000-000056030000}"/>
    <cellStyle name="Normal 135 2" xfId="1618" xr:uid="{00000000-0005-0000-0000-000057030000}"/>
    <cellStyle name="Normal 136" xfId="539" xr:uid="{00000000-0005-0000-0000-000058030000}"/>
    <cellStyle name="Normal 137" xfId="540" xr:uid="{00000000-0005-0000-0000-000059030000}"/>
    <cellStyle name="Normal 138" xfId="541" xr:uid="{00000000-0005-0000-0000-00005A030000}"/>
    <cellStyle name="Normal 138 2" xfId="542" xr:uid="{00000000-0005-0000-0000-00005B030000}"/>
    <cellStyle name="Normal 138 2 2" xfId="1619" xr:uid="{00000000-0005-0000-0000-00005C030000}"/>
    <cellStyle name="Normal 139" xfId="2" xr:uid="{00000000-0005-0000-0000-00005D030000}"/>
    <cellStyle name="Normal 139 2" xfId="543" xr:uid="{00000000-0005-0000-0000-00005E030000}"/>
    <cellStyle name="Normal 139 2 2" xfId="1620" xr:uid="{00000000-0005-0000-0000-00005F030000}"/>
    <cellStyle name="Normal 14" xfId="544" xr:uid="{00000000-0005-0000-0000-000060030000}"/>
    <cellStyle name="Normal 14 2" xfId="545" xr:uid="{00000000-0005-0000-0000-000061030000}"/>
    <cellStyle name="Normal 14 2 2" xfId="1621" xr:uid="{00000000-0005-0000-0000-000062030000}"/>
    <cellStyle name="Normal 14 3" xfId="1622" xr:uid="{00000000-0005-0000-0000-000063030000}"/>
    <cellStyle name="Normal 14_Apr5" xfId="546" xr:uid="{00000000-0005-0000-0000-000064030000}"/>
    <cellStyle name="Normal 140" xfId="547" xr:uid="{00000000-0005-0000-0000-000065030000}"/>
    <cellStyle name="Normal 140 2" xfId="548" xr:uid="{00000000-0005-0000-0000-000066030000}"/>
    <cellStyle name="Normal 141" xfId="549" xr:uid="{00000000-0005-0000-0000-000067030000}"/>
    <cellStyle name="Normal 141 2" xfId="550" xr:uid="{00000000-0005-0000-0000-000068030000}"/>
    <cellStyle name="Normal 142" xfId="551" xr:uid="{00000000-0005-0000-0000-000069030000}"/>
    <cellStyle name="Normal 142 2" xfId="552" xr:uid="{00000000-0005-0000-0000-00006A030000}"/>
    <cellStyle name="Normal 143" xfId="553" xr:uid="{00000000-0005-0000-0000-00006B030000}"/>
    <cellStyle name="Normal 143 2" xfId="554" xr:uid="{00000000-0005-0000-0000-00006C030000}"/>
    <cellStyle name="Normal 144" xfId="555" xr:uid="{00000000-0005-0000-0000-00006D030000}"/>
    <cellStyle name="Normal 145" xfId="556" xr:uid="{00000000-0005-0000-0000-00006E030000}"/>
    <cellStyle name="Normal 146" xfId="557" xr:uid="{00000000-0005-0000-0000-00006F030000}"/>
    <cellStyle name="Normal 147" xfId="558" xr:uid="{00000000-0005-0000-0000-000070030000}"/>
    <cellStyle name="Normal 148" xfId="559" xr:uid="{00000000-0005-0000-0000-000071030000}"/>
    <cellStyle name="Normal 149" xfId="560" xr:uid="{00000000-0005-0000-0000-000072030000}"/>
    <cellStyle name="Normal 15" xfId="561" xr:uid="{00000000-0005-0000-0000-000073030000}"/>
    <cellStyle name="Normal 15 2" xfId="562" xr:uid="{00000000-0005-0000-0000-000074030000}"/>
    <cellStyle name="Normal 15 2 2" xfId="563" xr:uid="{00000000-0005-0000-0000-000075030000}"/>
    <cellStyle name="Normal 15 2 2 2" xfId="1623" xr:uid="{00000000-0005-0000-0000-000076030000}"/>
    <cellStyle name="Normal 15 2_Apr5" xfId="564" xr:uid="{00000000-0005-0000-0000-000077030000}"/>
    <cellStyle name="Normal 15 3" xfId="565" xr:uid="{00000000-0005-0000-0000-000078030000}"/>
    <cellStyle name="Normal 15 4" xfId="1624" xr:uid="{00000000-0005-0000-0000-000079030000}"/>
    <cellStyle name="Normal 15_Apr5" xfId="566" xr:uid="{00000000-0005-0000-0000-00007A030000}"/>
    <cellStyle name="Normal 150" xfId="567" xr:uid="{00000000-0005-0000-0000-00007B030000}"/>
    <cellStyle name="Normal 151" xfId="568" xr:uid="{00000000-0005-0000-0000-00007C030000}"/>
    <cellStyle name="Normal 151 2" xfId="1625" xr:uid="{00000000-0005-0000-0000-00007D030000}"/>
    <cellStyle name="Normal 152" xfId="1261" xr:uid="{00000000-0005-0000-0000-00007E030000}"/>
    <cellStyle name="Normal 152 2" xfId="1273" xr:uid="{00000000-0005-0000-0000-00007F030000}"/>
    <cellStyle name="Normal 152 2 2" xfId="1274" xr:uid="{00000000-0005-0000-0000-000080030000}"/>
    <cellStyle name="Normal 152 3" xfId="2737" xr:uid="{00000000-0005-0000-0000-000081030000}"/>
    <cellStyle name="Normal 153" xfId="1275" xr:uid="{00000000-0005-0000-0000-000082030000}"/>
    <cellStyle name="Normal 153 2" xfId="1276" xr:uid="{00000000-0005-0000-0000-000083030000}"/>
    <cellStyle name="Normal 153 2 2" xfId="1277" xr:uid="{00000000-0005-0000-0000-000084030000}"/>
    <cellStyle name="Normal 153 3" xfId="1626" xr:uid="{00000000-0005-0000-0000-000085030000}"/>
    <cellStyle name="Normal 154" xfId="1278" xr:uid="{00000000-0005-0000-0000-000086030000}"/>
    <cellStyle name="Normal 154 2" xfId="1627" xr:uid="{00000000-0005-0000-0000-000087030000}"/>
    <cellStyle name="Normal 155" xfId="15" xr:uid="{00000000-0005-0000-0000-000088030000}"/>
    <cellStyle name="Normal 155 2" xfId="1629" xr:uid="{00000000-0005-0000-0000-000089030000}"/>
    <cellStyle name="Normal 155 2 2" xfId="2972" xr:uid="{00000000-0005-0000-0000-00008A030000}"/>
    <cellStyle name="Normal 155 3" xfId="1628" xr:uid="{00000000-0005-0000-0000-00008B030000}"/>
    <cellStyle name="Normal 156" xfId="1630" xr:uid="{00000000-0005-0000-0000-00008C030000}"/>
    <cellStyle name="Normal 156 2" xfId="1631" xr:uid="{00000000-0005-0000-0000-00008D030000}"/>
    <cellStyle name="Normal 156 3" xfId="2738" xr:uid="{00000000-0005-0000-0000-00008E030000}"/>
    <cellStyle name="Normal 157" xfId="27" xr:uid="{00000000-0005-0000-0000-00008F030000}"/>
    <cellStyle name="Normal 157 2" xfId="1632" xr:uid="{00000000-0005-0000-0000-000090030000}"/>
    <cellStyle name="Normal 157 3" xfId="53062" xr:uid="{AE74EF88-69A1-4FB1-B1D1-8140849DE66A}"/>
    <cellStyle name="Normal 158" xfId="1633" xr:uid="{00000000-0005-0000-0000-000091030000}"/>
    <cellStyle name="Normal 158 2" xfId="1634" xr:uid="{00000000-0005-0000-0000-000092030000}"/>
    <cellStyle name="Normal 158 3" xfId="53086" xr:uid="{04E87325-F21F-4B27-AB90-2D21E411E1B3}"/>
    <cellStyle name="Normal 159" xfId="23" xr:uid="{00000000-0005-0000-0000-000093030000}"/>
    <cellStyle name="Normal 159 2" xfId="1636" xr:uid="{00000000-0005-0000-0000-000094030000}"/>
    <cellStyle name="Normal 159 3" xfId="1635" xr:uid="{00000000-0005-0000-0000-000095030000}"/>
    <cellStyle name="Normal 16" xfId="569" xr:uid="{00000000-0005-0000-0000-000096030000}"/>
    <cellStyle name="Normal 16 2" xfId="570" xr:uid="{00000000-0005-0000-0000-000097030000}"/>
    <cellStyle name="Normal 16 3" xfId="1637" xr:uid="{00000000-0005-0000-0000-000098030000}"/>
    <cellStyle name="Normal 16_Apr5" xfId="571" xr:uid="{00000000-0005-0000-0000-000099030000}"/>
    <cellStyle name="Normal 160" xfId="1638" xr:uid="{00000000-0005-0000-0000-00009A030000}"/>
    <cellStyle name="Normal 160 2" xfId="1639" xr:uid="{00000000-0005-0000-0000-00009B030000}"/>
    <cellStyle name="Normal 160 3" xfId="53088" xr:uid="{1A28EBCB-0C54-479C-94B8-BF61778A011E}"/>
    <cellStyle name="Normal 161" xfId="1640" xr:uid="{00000000-0005-0000-0000-00009C030000}"/>
    <cellStyle name="Normal 161 2" xfId="1641" xr:uid="{00000000-0005-0000-0000-00009D030000}"/>
    <cellStyle name="Normal 161 3" xfId="53091" xr:uid="{5E69C798-21BF-491B-82AF-A1BA044D800B}"/>
    <cellStyle name="Normal 162" xfId="1642" xr:uid="{00000000-0005-0000-0000-00009E030000}"/>
    <cellStyle name="Normal 162 2" xfId="1643" xr:uid="{00000000-0005-0000-0000-00009F030000}"/>
    <cellStyle name="Normal 163" xfId="1644" xr:uid="{00000000-0005-0000-0000-0000A0030000}"/>
    <cellStyle name="Normal 163 2" xfId="1645" xr:uid="{00000000-0005-0000-0000-0000A1030000}"/>
    <cellStyle name="Normal 164" xfId="22" xr:uid="{00000000-0005-0000-0000-0000A2030000}"/>
    <cellStyle name="Normal 164 2" xfId="1647" xr:uid="{00000000-0005-0000-0000-0000A3030000}"/>
    <cellStyle name="Normal 164 3" xfId="1646" xr:uid="{00000000-0005-0000-0000-0000A4030000}"/>
    <cellStyle name="Normal 164 4" xfId="2985" xr:uid="{E37B8116-67F6-4581-AE81-C4585F52B806}"/>
    <cellStyle name="Normal 165" xfId="1648" xr:uid="{00000000-0005-0000-0000-0000A5030000}"/>
    <cellStyle name="Normal 165 2" xfId="1649" xr:uid="{00000000-0005-0000-0000-0000A6030000}"/>
    <cellStyle name="Normal 165 3" xfId="2981" xr:uid="{00000000-0005-0000-0000-0000A7030000}"/>
    <cellStyle name="Normal 166" xfId="1650" xr:uid="{00000000-0005-0000-0000-0000A8030000}"/>
    <cellStyle name="Normal 167" xfId="1651" xr:uid="{00000000-0005-0000-0000-0000A9030000}"/>
    <cellStyle name="Normal 168" xfId="1652" xr:uid="{00000000-0005-0000-0000-0000AA030000}"/>
    <cellStyle name="Normal 169" xfId="2591" xr:uid="{00000000-0005-0000-0000-0000AB030000}"/>
    <cellStyle name="Normal 17" xfId="572" xr:uid="{00000000-0005-0000-0000-0000AC030000}"/>
    <cellStyle name="Normal 17 2" xfId="573" xr:uid="{00000000-0005-0000-0000-0000AD030000}"/>
    <cellStyle name="Normal 17 2 2" xfId="2982" xr:uid="{983A8800-9916-4752-B6BA-8DFFD33E2678}"/>
    <cellStyle name="Normal 17 3" xfId="1653" xr:uid="{00000000-0005-0000-0000-0000AE030000}"/>
    <cellStyle name="Normal 17_Apr5" xfId="574" xr:uid="{00000000-0005-0000-0000-0000AF030000}"/>
    <cellStyle name="Normal 170" xfId="19" xr:uid="{00000000-0005-0000-0000-0000B0030000}"/>
    <cellStyle name="Normal 170 2" xfId="2597" xr:uid="{00000000-0005-0000-0000-0000B1030000}"/>
    <cellStyle name="Normal 171" xfId="2598" xr:uid="{00000000-0005-0000-0000-0000B2030000}"/>
    <cellStyle name="Normal 18" xfId="575" xr:uid="{00000000-0005-0000-0000-0000B3030000}"/>
    <cellStyle name="Normal 18 2" xfId="576" xr:uid="{00000000-0005-0000-0000-0000B4030000}"/>
    <cellStyle name="Normal 18 2 2" xfId="1654" xr:uid="{00000000-0005-0000-0000-0000B5030000}"/>
    <cellStyle name="Normal 18 3" xfId="577" xr:uid="{00000000-0005-0000-0000-0000B6030000}"/>
    <cellStyle name="Normal 18 3 2" xfId="1655" xr:uid="{00000000-0005-0000-0000-0000B7030000}"/>
    <cellStyle name="Normal 18 4" xfId="1656" xr:uid="{00000000-0005-0000-0000-0000B8030000}"/>
    <cellStyle name="Normal 18 4 2" xfId="1657" xr:uid="{00000000-0005-0000-0000-0000B9030000}"/>
    <cellStyle name="Normal 18 5" xfId="1658" xr:uid="{00000000-0005-0000-0000-0000BA030000}"/>
    <cellStyle name="Normal 18 5 2" xfId="1659" xr:uid="{00000000-0005-0000-0000-0000BB030000}"/>
    <cellStyle name="Normal 18 6" xfId="1660" xr:uid="{00000000-0005-0000-0000-0000BC030000}"/>
    <cellStyle name="Normal 18 6 2" xfId="1661" xr:uid="{00000000-0005-0000-0000-0000BD030000}"/>
    <cellStyle name="Normal 18 7" xfId="1662" xr:uid="{00000000-0005-0000-0000-0000BE030000}"/>
    <cellStyle name="Normal 18 8" xfId="2983" xr:uid="{02FF0449-CFE6-4DE6-9757-B98896040E1C}"/>
    <cellStyle name="Normal 18_Apr5" xfId="578" xr:uid="{00000000-0005-0000-0000-0000BF030000}"/>
    <cellStyle name="Normal 184" xfId="16" xr:uid="{00000000-0005-0000-0000-0000C0030000}"/>
    <cellStyle name="Normal 187" xfId="24" xr:uid="{00000000-0005-0000-0000-0000C1030000}"/>
    <cellStyle name="Normal 19" xfId="579" xr:uid="{00000000-0005-0000-0000-0000C2030000}"/>
    <cellStyle name="Normal 19 2" xfId="580" xr:uid="{00000000-0005-0000-0000-0000C3030000}"/>
    <cellStyle name="Normal 19 2 2" xfId="581" xr:uid="{00000000-0005-0000-0000-0000C4030000}"/>
    <cellStyle name="Normal 19 2 2 2" xfId="1663" xr:uid="{00000000-0005-0000-0000-0000C5030000}"/>
    <cellStyle name="Normal 19 2 3" xfId="1664" xr:uid="{00000000-0005-0000-0000-0000C6030000}"/>
    <cellStyle name="Normal 19 2_Apr5" xfId="582" xr:uid="{00000000-0005-0000-0000-0000C7030000}"/>
    <cellStyle name="Normal 19 3" xfId="583" xr:uid="{00000000-0005-0000-0000-0000C8030000}"/>
    <cellStyle name="Normal 19 3 2" xfId="1665" xr:uid="{00000000-0005-0000-0000-0000C9030000}"/>
    <cellStyle name="Normal 19 4" xfId="1666" xr:uid="{00000000-0005-0000-0000-0000CA030000}"/>
    <cellStyle name="Normal 19 4 2" xfId="1667" xr:uid="{00000000-0005-0000-0000-0000CB030000}"/>
    <cellStyle name="Normal 19 5" xfId="1279" xr:uid="{00000000-0005-0000-0000-0000CC030000}"/>
    <cellStyle name="Normal 19 5 2" xfId="1668" xr:uid="{00000000-0005-0000-0000-0000CD030000}"/>
    <cellStyle name="Normal 19 6" xfId="1669" xr:uid="{00000000-0005-0000-0000-0000CE030000}"/>
    <cellStyle name="Normal 19_Apr5" xfId="584" xr:uid="{00000000-0005-0000-0000-0000CF030000}"/>
    <cellStyle name="Normal 195" xfId="8" xr:uid="{00000000-0005-0000-0000-0000D0030000}"/>
    <cellStyle name="Normal 2" xfId="81" xr:uid="{00000000-0005-0000-0000-0000D1030000}"/>
    <cellStyle name="Normal 2 2" xfId="7" xr:uid="{00000000-0005-0000-0000-0000D2030000}"/>
    <cellStyle name="Normal 2 2 10" xfId="2980" xr:uid="{00000000-0005-0000-0000-0000D3030000}"/>
    <cellStyle name="Normal 2 2 2" xfId="585" xr:uid="{00000000-0005-0000-0000-0000D4030000}"/>
    <cellStyle name="Normal 2 2 2 2" xfId="1670" xr:uid="{00000000-0005-0000-0000-0000D5030000}"/>
    <cellStyle name="Normal 2 2 2 2 2" xfId="53074" xr:uid="{2C0D0445-981A-4657-B21A-1AA2DDDBEAC4}"/>
    <cellStyle name="Normal 2 2 3" xfId="586" xr:uid="{00000000-0005-0000-0000-0000D6030000}"/>
    <cellStyle name="Normal 2 2 3 2" xfId="1671" xr:uid="{00000000-0005-0000-0000-0000D7030000}"/>
    <cellStyle name="Normal 2 2 3 2 2" xfId="4474" xr:uid="{074A3D65-44C7-4144-AB6C-A7C7E7919E9C}"/>
    <cellStyle name="Normal 2 2 3 3" xfId="2881" xr:uid="{00000000-0005-0000-0000-0000D8030000}"/>
    <cellStyle name="Normal 2 2 4" xfId="20" xr:uid="{00000000-0005-0000-0000-0000D9030000}"/>
    <cellStyle name="Normal 2 3" xfId="587" xr:uid="{00000000-0005-0000-0000-0000DA030000}"/>
    <cellStyle name="Normal 2 3 2" xfId="1672" xr:uid="{00000000-0005-0000-0000-0000DB030000}"/>
    <cellStyle name="Normal 2 3 2 2" xfId="19210" xr:uid="{519D76DF-AB22-47B2-AB03-47A54077D01D}"/>
    <cellStyle name="Normal 2 4" xfId="588" xr:uid="{00000000-0005-0000-0000-0000DC030000}"/>
    <cellStyle name="Normal 2 4 2" xfId="1673" xr:uid="{00000000-0005-0000-0000-0000DD030000}"/>
    <cellStyle name="Normal 2 4 2 2" xfId="1674" xr:uid="{00000000-0005-0000-0000-0000DE030000}"/>
    <cellStyle name="Normal 2 4 3" xfId="1675" xr:uid="{00000000-0005-0000-0000-0000DF030000}"/>
    <cellStyle name="Normal 2 4 3 2" xfId="1676" xr:uid="{00000000-0005-0000-0000-0000E0030000}"/>
    <cellStyle name="Normal 2 5" xfId="108" xr:uid="{00000000-0005-0000-0000-0000E1030000}"/>
    <cellStyle name="Normal 2 5 2" xfId="1259" xr:uid="{00000000-0005-0000-0000-0000E2030000}"/>
    <cellStyle name="Normal 2 5 2 2" xfId="1264" xr:uid="{00000000-0005-0000-0000-0000E3030000}"/>
    <cellStyle name="Normal 2 5 2 2 2" xfId="1677" xr:uid="{00000000-0005-0000-0000-0000E4030000}"/>
    <cellStyle name="Normal 2 5 2 2 3" xfId="1678" xr:uid="{00000000-0005-0000-0000-0000E5030000}"/>
    <cellStyle name="Normal 2 5 2 3" xfId="1679" xr:uid="{00000000-0005-0000-0000-0000E6030000}"/>
    <cellStyle name="Normal 2 5 2 4" xfId="2593" xr:uid="{00000000-0005-0000-0000-0000E7030000}"/>
    <cellStyle name="Normal 2 5 3" xfId="1263" xr:uid="{00000000-0005-0000-0000-0000E8030000}"/>
    <cellStyle name="Normal 2 5 3 2" xfId="1680" xr:uid="{00000000-0005-0000-0000-0000E9030000}"/>
    <cellStyle name="Normal 2 5 4" xfId="1289" xr:uid="{00000000-0005-0000-0000-0000EA030000}"/>
    <cellStyle name="Normal 2 6" xfId="19202" xr:uid="{FF59A80A-90A5-419D-9D23-4F357E31473A}"/>
    <cellStyle name="Normal 20" xfId="589" xr:uid="{00000000-0005-0000-0000-0000EB030000}"/>
    <cellStyle name="Normal 20 2" xfId="590" xr:uid="{00000000-0005-0000-0000-0000EC030000}"/>
    <cellStyle name="Normal 20 3" xfId="1681" xr:uid="{00000000-0005-0000-0000-0000ED030000}"/>
    <cellStyle name="Normal 20_Apr5" xfId="591" xr:uid="{00000000-0005-0000-0000-0000EE030000}"/>
    <cellStyle name="Normal 21" xfId="592" xr:uid="{00000000-0005-0000-0000-0000EF030000}"/>
    <cellStyle name="Normal 21 2" xfId="593" xr:uid="{00000000-0005-0000-0000-0000F0030000}"/>
    <cellStyle name="Normal 21 3" xfId="1682" xr:uid="{00000000-0005-0000-0000-0000F1030000}"/>
    <cellStyle name="Normal 21_Apr5" xfId="594" xr:uid="{00000000-0005-0000-0000-0000F2030000}"/>
    <cellStyle name="Normal 22" xfId="595" xr:uid="{00000000-0005-0000-0000-0000F3030000}"/>
    <cellStyle name="Normal 22 2" xfId="596" xr:uid="{00000000-0005-0000-0000-0000F4030000}"/>
    <cellStyle name="Normal 22 2 2" xfId="1683" xr:uid="{00000000-0005-0000-0000-0000F5030000}"/>
    <cellStyle name="Normal 22 3" xfId="1684" xr:uid="{00000000-0005-0000-0000-0000F6030000}"/>
    <cellStyle name="Normal 22_Apr5" xfId="597" xr:uid="{00000000-0005-0000-0000-0000F7030000}"/>
    <cellStyle name="Normal 23" xfId="598" xr:uid="{00000000-0005-0000-0000-0000F8030000}"/>
    <cellStyle name="Normal 23 2" xfId="599" xr:uid="{00000000-0005-0000-0000-0000F9030000}"/>
    <cellStyle name="Normal 23 3" xfId="1685" xr:uid="{00000000-0005-0000-0000-0000FA030000}"/>
    <cellStyle name="Normal 23_Apr5" xfId="600" xr:uid="{00000000-0005-0000-0000-0000FB030000}"/>
    <cellStyle name="Normal 24" xfId="601" xr:uid="{00000000-0005-0000-0000-0000FC030000}"/>
    <cellStyle name="Normal 24 2" xfId="602" xr:uid="{00000000-0005-0000-0000-0000FD030000}"/>
    <cellStyle name="Normal 24 3" xfId="1686" xr:uid="{00000000-0005-0000-0000-0000FE030000}"/>
    <cellStyle name="Normal 24_Apr5" xfId="603" xr:uid="{00000000-0005-0000-0000-0000FF030000}"/>
    <cellStyle name="Normal 25" xfId="604" xr:uid="{00000000-0005-0000-0000-000000040000}"/>
    <cellStyle name="Normal 25 2" xfId="1687" xr:uid="{00000000-0005-0000-0000-000001040000}"/>
    <cellStyle name="Normal 26" xfId="605" xr:uid="{00000000-0005-0000-0000-000002040000}"/>
    <cellStyle name="Normal 26 2" xfId="1688" xr:uid="{00000000-0005-0000-0000-000003040000}"/>
    <cellStyle name="Normal 27" xfId="606" xr:uid="{00000000-0005-0000-0000-000004040000}"/>
    <cellStyle name="Normal 27 2" xfId="607" xr:uid="{00000000-0005-0000-0000-000005040000}"/>
    <cellStyle name="Normal 27 3" xfId="1689" xr:uid="{00000000-0005-0000-0000-000006040000}"/>
    <cellStyle name="Normal 28" xfId="608" xr:uid="{00000000-0005-0000-0000-000007040000}"/>
    <cellStyle name="Normal 28 2" xfId="1690" xr:uid="{00000000-0005-0000-0000-000008040000}"/>
    <cellStyle name="Normal 29" xfId="609" xr:uid="{00000000-0005-0000-0000-000009040000}"/>
    <cellStyle name="Normal 29 2" xfId="1691" xr:uid="{00000000-0005-0000-0000-00000A040000}"/>
    <cellStyle name="Normal 3" xfId="6" xr:uid="{00000000-0005-0000-0000-00000B040000}"/>
    <cellStyle name="Normal 3 2" xfId="13" xr:uid="{00000000-0005-0000-0000-00000C040000}"/>
    <cellStyle name="Normal 3 2 2" xfId="610" xr:uid="{00000000-0005-0000-0000-00000D040000}"/>
    <cellStyle name="Normal 3 2 2 2" xfId="1692" xr:uid="{00000000-0005-0000-0000-00000E040000}"/>
    <cellStyle name="Normal 3 2 3" xfId="1693" xr:uid="{00000000-0005-0000-0000-00000F040000}"/>
    <cellStyle name="Normal 3 2 3 2" xfId="4473" xr:uid="{93C58611-BC50-4E1A-87CD-C0672C5DBDC7}"/>
    <cellStyle name="Normal 3 2 4" xfId="2614" xr:uid="{00000000-0005-0000-0000-000010040000}"/>
    <cellStyle name="Normal 3 3" xfId="105" xr:uid="{00000000-0005-0000-0000-000011040000}"/>
    <cellStyle name="Normal 3 3 2" xfId="1694" xr:uid="{00000000-0005-0000-0000-000012040000}"/>
    <cellStyle name="Normal 3 3 2 2" xfId="1695" xr:uid="{00000000-0005-0000-0000-000013040000}"/>
    <cellStyle name="Normal 3 3 3" xfId="1696" xr:uid="{00000000-0005-0000-0000-000014040000}"/>
    <cellStyle name="Normal 3 4" xfId="611" xr:uid="{00000000-0005-0000-0000-000015040000}"/>
    <cellStyle name="Normal 3 4 2" xfId="1697" xr:uid="{00000000-0005-0000-0000-000016040000}"/>
    <cellStyle name="Normal 3 5" xfId="1698" xr:uid="{00000000-0005-0000-0000-000017040000}"/>
    <cellStyle name="Normal 3 5 2" xfId="53073" xr:uid="{550B4124-098B-48A2-81D0-E27A6CDFB6AD}"/>
    <cellStyle name="Normal 3 6" xfId="83" xr:uid="{00000000-0005-0000-0000-000018040000}"/>
    <cellStyle name="Normal 3_Apr5" xfId="612" xr:uid="{00000000-0005-0000-0000-000019040000}"/>
    <cellStyle name="Normal 30" xfId="613" xr:uid="{00000000-0005-0000-0000-00001A040000}"/>
    <cellStyle name="Normal 30 2" xfId="1699" xr:uid="{00000000-0005-0000-0000-00001B040000}"/>
    <cellStyle name="Normal 31" xfId="614" xr:uid="{00000000-0005-0000-0000-00001C040000}"/>
    <cellStyle name="Normal 31 2" xfId="1700" xr:uid="{00000000-0005-0000-0000-00001D040000}"/>
    <cellStyle name="Normal 32" xfId="615" xr:uid="{00000000-0005-0000-0000-00001E040000}"/>
    <cellStyle name="Normal 32 2" xfId="1701" xr:uid="{00000000-0005-0000-0000-00001F040000}"/>
    <cellStyle name="Normal 33" xfId="616" xr:uid="{00000000-0005-0000-0000-000020040000}"/>
    <cellStyle name="Normal 33 2" xfId="1702" xr:uid="{00000000-0005-0000-0000-000021040000}"/>
    <cellStyle name="Normal 34" xfId="617" xr:uid="{00000000-0005-0000-0000-000022040000}"/>
    <cellStyle name="Normal 34 2" xfId="1703" xr:uid="{00000000-0005-0000-0000-000023040000}"/>
    <cellStyle name="Normal 35" xfId="618" xr:uid="{00000000-0005-0000-0000-000024040000}"/>
    <cellStyle name="Normal 35 2" xfId="1704" xr:uid="{00000000-0005-0000-0000-000025040000}"/>
    <cellStyle name="Normal 36" xfId="619" xr:uid="{00000000-0005-0000-0000-000026040000}"/>
    <cellStyle name="Normal 36 2" xfId="1280" xr:uid="{00000000-0005-0000-0000-000027040000}"/>
    <cellStyle name="Normal 36 2 2" xfId="1705" xr:uid="{00000000-0005-0000-0000-000028040000}"/>
    <cellStyle name="Normal 36 3" xfId="1706" xr:uid="{00000000-0005-0000-0000-000029040000}"/>
    <cellStyle name="Normal 37" xfId="620" xr:uid="{00000000-0005-0000-0000-00002A040000}"/>
    <cellStyle name="Normal 37 2" xfId="1707" xr:uid="{00000000-0005-0000-0000-00002B040000}"/>
    <cellStyle name="Normal 38" xfId="621" xr:uid="{00000000-0005-0000-0000-00002C040000}"/>
    <cellStyle name="Normal 38 2" xfId="1708" xr:uid="{00000000-0005-0000-0000-00002D040000}"/>
    <cellStyle name="Normal 39" xfId="622" xr:uid="{00000000-0005-0000-0000-00002E040000}"/>
    <cellStyle name="Normal 39 2" xfId="1709" xr:uid="{00000000-0005-0000-0000-00002F040000}"/>
    <cellStyle name="Normal 4" xfId="97" xr:uid="{00000000-0005-0000-0000-000030040000}"/>
    <cellStyle name="Normal 4 2" xfId="623" xr:uid="{00000000-0005-0000-0000-000031040000}"/>
    <cellStyle name="Normal 4 2 2" xfId="1281" xr:uid="{00000000-0005-0000-0000-000032040000}"/>
    <cellStyle name="Normal 4 2 3" xfId="2615" xr:uid="{00000000-0005-0000-0000-000033040000}"/>
    <cellStyle name="Normal 4 2 4" xfId="2882" xr:uid="{00000000-0005-0000-0000-000034040000}"/>
    <cellStyle name="Normal 4 2 8" xfId="4472" xr:uid="{C759343D-A8EB-4B74-B7E7-76D5901DF0F3}"/>
    <cellStyle name="Normal 4 3" xfId="624" xr:uid="{00000000-0005-0000-0000-000035040000}"/>
    <cellStyle name="Normal 4 3 2" xfId="1710" xr:uid="{00000000-0005-0000-0000-000036040000}"/>
    <cellStyle name="Normal 4 3 3" xfId="2883" xr:uid="{00000000-0005-0000-0000-000037040000}"/>
    <cellStyle name="Normal 4 4" xfId="625" xr:uid="{00000000-0005-0000-0000-000038040000}"/>
    <cellStyle name="Normal 4 4 2" xfId="2616" xr:uid="{00000000-0005-0000-0000-000039040000}"/>
    <cellStyle name="Normal 4 4 3" xfId="2884" xr:uid="{00000000-0005-0000-0000-00003A040000}"/>
    <cellStyle name="Normal 4 5" xfId="626" xr:uid="{00000000-0005-0000-0000-00003B040000}"/>
    <cellStyle name="Normal 4 5 2" xfId="1711" xr:uid="{00000000-0005-0000-0000-00003C040000}"/>
    <cellStyle name="Normal 4 6" xfId="1712" xr:uid="{00000000-0005-0000-0000-00003D040000}"/>
    <cellStyle name="Normal 4 6 2" xfId="2739" xr:uid="{00000000-0005-0000-0000-00003E040000}"/>
    <cellStyle name="Normal 4 7" xfId="2740" xr:uid="{00000000-0005-0000-0000-00003F040000}"/>
    <cellStyle name="Normal 4 8" xfId="2741" xr:uid="{00000000-0005-0000-0000-000040040000}"/>
    <cellStyle name="Normal 4 9" xfId="4463" xr:uid="{C0B071AB-F01E-40FA-885F-DFD08F8BD4CA}"/>
    <cellStyle name="Normal 40" xfId="627" xr:uid="{00000000-0005-0000-0000-000041040000}"/>
    <cellStyle name="Normal 40 2" xfId="1713" xr:uid="{00000000-0005-0000-0000-000042040000}"/>
    <cellStyle name="Normal 41" xfId="628" xr:uid="{00000000-0005-0000-0000-000043040000}"/>
    <cellStyle name="Normal 41 2" xfId="1714" xr:uid="{00000000-0005-0000-0000-000044040000}"/>
    <cellStyle name="Normal 42" xfId="629" xr:uid="{00000000-0005-0000-0000-000045040000}"/>
    <cellStyle name="Normal 42 2" xfId="1715" xr:uid="{00000000-0005-0000-0000-000046040000}"/>
    <cellStyle name="Normal 43" xfId="630" xr:uid="{00000000-0005-0000-0000-000047040000}"/>
    <cellStyle name="Normal 43 2" xfId="1716" xr:uid="{00000000-0005-0000-0000-000048040000}"/>
    <cellStyle name="Normal 44" xfId="631" xr:uid="{00000000-0005-0000-0000-000049040000}"/>
    <cellStyle name="Normal 44 2" xfId="1717" xr:uid="{00000000-0005-0000-0000-00004A040000}"/>
    <cellStyle name="Normal 45" xfId="632" xr:uid="{00000000-0005-0000-0000-00004B040000}"/>
    <cellStyle name="Normal 45 2" xfId="1718" xr:uid="{00000000-0005-0000-0000-00004C040000}"/>
    <cellStyle name="Normal 46" xfId="633" xr:uid="{00000000-0005-0000-0000-00004D040000}"/>
    <cellStyle name="Normal 46 2" xfId="1719" xr:uid="{00000000-0005-0000-0000-00004E040000}"/>
    <cellStyle name="Normal 47" xfId="634" xr:uid="{00000000-0005-0000-0000-00004F040000}"/>
    <cellStyle name="Normal 47 2" xfId="1720" xr:uid="{00000000-0005-0000-0000-000050040000}"/>
    <cellStyle name="Normal 48" xfId="635" xr:uid="{00000000-0005-0000-0000-000051040000}"/>
    <cellStyle name="Normal 48 2" xfId="1721" xr:uid="{00000000-0005-0000-0000-000052040000}"/>
    <cellStyle name="Normal 49" xfId="636" xr:uid="{00000000-0005-0000-0000-000053040000}"/>
    <cellStyle name="Normal 49 2" xfId="1722" xr:uid="{00000000-0005-0000-0000-000054040000}"/>
    <cellStyle name="Normal 5" xfId="98" xr:uid="{00000000-0005-0000-0000-000055040000}"/>
    <cellStyle name="Normal 5 2" xfId="637" xr:uid="{00000000-0005-0000-0000-000056040000}"/>
    <cellStyle name="Normal 5 2 2" xfId="1723" xr:uid="{00000000-0005-0000-0000-000057040000}"/>
    <cellStyle name="Normal 5 3" xfId="638" xr:uid="{00000000-0005-0000-0000-000058040000}"/>
    <cellStyle name="Normal 5 4" xfId="2885" xr:uid="{00000000-0005-0000-0000-000059040000}"/>
    <cellStyle name="Normal 5 4 2" xfId="53084" xr:uid="{EBC23A38-24A0-44EF-8CAF-B990D9D2DBC9}"/>
    <cellStyle name="Normal 5_Apr5" xfId="639" xr:uid="{00000000-0005-0000-0000-00005A040000}"/>
    <cellStyle name="Normal 50" xfId="640" xr:uid="{00000000-0005-0000-0000-00005B040000}"/>
    <cellStyle name="Normal 50 2" xfId="2886" xr:uid="{00000000-0005-0000-0000-00005C040000}"/>
    <cellStyle name="Normal 51" xfId="641" xr:uid="{00000000-0005-0000-0000-00005D040000}"/>
    <cellStyle name="Normal 51 2" xfId="1724" xr:uid="{00000000-0005-0000-0000-00005E040000}"/>
    <cellStyle name="Normal 52" xfId="642" xr:uid="{00000000-0005-0000-0000-00005F040000}"/>
    <cellStyle name="Normal 52 2" xfId="1725" xr:uid="{00000000-0005-0000-0000-000060040000}"/>
    <cellStyle name="Normal 52 3" xfId="19207" xr:uid="{7819E6A7-8DBC-402D-B2AF-E376C7CDB2E5}"/>
    <cellStyle name="Normal 53" xfId="643" xr:uid="{00000000-0005-0000-0000-000061040000}"/>
    <cellStyle name="Normal 53 2" xfId="1726" xr:uid="{00000000-0005-0000-0000-000062040000}"/>
    <cellStyle name="Normal 54" xfId="644" xr:uid="{00000000-0005-0000-0000-000063040000}"/>
    <cellStyle name="Normal 54 2" xfId="1727" xr:uid="{00000000-0005-0000-0000-000064040000}"/>
    <cellStyle name="Normal 55" xfId="645" xr:uid="{00000000-0005-0000-0000-000065040000}"/>
    <cellStyle name="Normal 55 2" xfId="1728" xr:uid="{00000000-0005-0000-0000-000066040000}"/>
    <cellStyle name="Normal 56" xfId="646" xr:uid="{00000000-0005-0000-0000-000067040000}"/>
    <cellStyle name="Normal 56 2" xfId="1729" xr:uid="{00000000-0005-0000-0000-000068040000}"/>
    <cellStyle name="Normal 57" xfId="647" xr:uid="{00000000-0005-0000-0000-000069040000}"/>
    <cellStyle name="Normal 57 2" xfId="1730" xr:uid="{00000000-0005-0000-0000-00006A040000}"/>
    <cellStyle name="Normal 58" xfId="648" xr:uid="{00000000-0005-0000-0000-00006B040000}"/>
    <cellStyle name="Normal 58 2" xfId="1731" xr:uid="{00000000-0005-0000-0000-00006C040000}"/>
    <cellStyle name="Normal 59" xfId="649" xr:uid="{00000000-0005-0000-0000-00006D040000}"/>
    <cellStyle name="Normal 59 2" xfId="1732" xr:uid="{00000000-0005-0000-0000-00006E040000}"/>
    <cellStyle name="Normal 6" xfId="99" xr:uid="{00000000-0005-0000-0000-00006F040000}"/>
    <cellStyle name="Normal 6 2" xfId="650" xr:uid="{00000000-0005-0000-0000-000070040000}"/>
    <cellStyle name="Normal 6 2 2" xfId="1282" xr:uid="{00000000-0005-0000-0000-000071040000}"/>
    <cellStyle name="Normal 6 2 2 2" xfId="1733" xr:uid="{00000000-0005-0000-0000-000072040000}"/>
    <cellStyle name="Normal 6 3" xfId="651" xr:uid="{00000000-0005-0000-0000-000073040000}"/>
    <cellStyle name="Normal 6 4" xfId="1283" xr:uid="{00000000-0005-0000-0000-000074040000}"/>
    <cellStyle name="Normal 6 4 2" xfId="1734" xr:uid="{00000000-0005-0000-0000-000075040000}"/>
    <cellStyle name="Normal 6 5" xfId="4467" xr:uid="{245E4249-7446-4885-A8F2-CE8BF35E691D}"/>
    <cellStyle name="Normal 6_Apr5" xfId="652" xr:uid="{00000000-0005-0000-0000-000076040000}"/>
    <cellStyle name="Normal 60" xfId="653" xr:uid="{00000000-0005-0000-0000-000077040000}"/>
    <cellStyle name="Normal 60 2" xfId="1735" xr:uid="{00000000-0005-0000-0000-000078040000}"/>
    <cellStyle name="Normal 61" xfId="654" xr:uid="{00000000-0005-0000-0000-000079040000}"/>
    <cellStyle name="Normal 61 2" xfId="1736" xr:uid="{00000000-0005-0000-0000-00007A040000}"/>
    <cellStyle name="Normal 62" xfId="655" xr:uid="{00000000-0005-0000-0000-00007B040000}"/>
    <cellStyle name="Normal 62 2" xfId="1737" xr:uid="{00000000-0005-0000-0000-00007C040000}"/>
    <cellStyle name="Normal 63" xfId="656" xr:uid="{00000000-0005-0000-0000-00007D040000}"/>
    <cellStyle name="Normal 63 2" xfId="1738" xr:uid="{00000000-0005-0000-0000-00007E040000}"/>
    <cellStyle name="Normal 64" xfId="657" xr:uid="{00000000-0005-0000-0000-00007F040000}"/>
    <cellStyle name="Normal 64 2" xfId="1739" xr:uid="{00000000-0005-0000-0000-000080040000}"/>
    <cellStyle name="Normal 65" xfId="658" xr:uid="{00000000-0005-0000-0000-000081040000}"/>
    <cellStyle name="Normal 65 2" xfId="1740" xr:uid="{00000000-0005-0000-0000-000082040000}"/>
    <cellStyle name="Normal 66" xfId="659" xr:uid="{00000000-0005-0000-0000-000083040000}"/>
    <cellStyle name="Normal 66 2" xfId="1741" xr:uid="{00000000-0005-0000-0000-000084040000}"/>
    <cellStyle name="Normal 67" xfId="660" xr:uid="{00000000-0005-0000-0000-000085040000}"/>
    <cellStyle name="Normal 67 2" xfId="1742" xr:uid="{00000000-0005-0000-0000-000086040000}"/>
    <cellStyle name="Normal 68" xfId="661" xr:uid="{00000000-0005-0000-0000-000087040000}"/>
    <cellStyle name="Normal 68 2" xfId="1743" xr:uid="{00000000-0005-0000-0000-000088040000}"/>
    <cellStyle name="Normal 69" xfId="662" xr:uid="{00000000-0005-0000-0000-000089040000}"/>
    <cellStyle name="Normal 69 2" xfId="1744" xr:uid="{00000000-0005-0000-0000-00008A040000}"/>
    <cellStyle name="Normal 7" xfId="100" xr:uid="{00000000-0005-0000-0000-00008B040000}"/>
    <cellStyle name="Normal 7 2" xfId="106" xr:uid="{00000000-0005-0000-0000-00008C040000}"/>
    <cellStyle name="Normal 7 2 2" xfId="663" xr:uid="{00000000-0005-0000-0000-00008D040000}"/>
    <cellStyle name="Normal 7 2 2 2" xfId="664" xr:uid="{00000000-0005-0000-0000-00008E040000}"/>
    <cellStyle name="Normal 7 2 2 2 2" xfId="665" xr:uid="{00000000-0005-0000-0000-00008F040000}"/>
    <cellStyle name="Normal 7 2 2 2 2 2" xfId="666" xr:uid="{00000000-0005-0000-0000-000090040000}"/>
    <cellStyle name="Normal 7 2 2 2 2 2 2" xfId="1745" xr:uid="{00000000-0005-0000-0000-000091040000}"/>
    <cellStyle name="Normal 7 2 2 2 2 3" xfId="1746" xr:uid="{00000000-0005-0000-0000-000092040000}"/>
    <cellStyle name="Normal 7 2 2 2 3" xfId="667" xr:uid="{00000000-0005-0000-0000-000093040000}"/>
    <cellStyle name="Normal 7 2 2 2 3 2" xfId="1747" xr:uid="{00000000-0005-0000-0000-000094040000}"/>
    <cellStyle name="Normal 7 2 2 2 4" xfId="1748" xr:uid="{00000000-0005-0000-0000-000095040000}"/>
    <cellStyle name="Normal 7 2 2 3" xfId="668" xr:uid="{00000000-0005-0000-0000-000096040000}"/>
    <cellStyle name="Normal 7 2 2 3 2" xfId="669" xr:uid="{00000000-0005-0000-0000-000097040000}"/>
    <cellStyle name="Normal 7 2 2 3 2 2" xfId="670" xr:uid="{00000000-0005-0000-0000-000098040000}"/>
    <cellStyle name="Normal 7 2 2 3 2 2 2" xfId="1749" xr:uid="{00000000-0005-0000-0000-000099040000}"/>
    <cellStyle name="Normal 7 2 2 3 2 3" xfId="1750" xr:uid="{00000000-0005-0000-0000-00009A040000}"/>
    <cellStyle name="Normal 7 2 2 3 3" xfId="671" xr:uid="{00000000-0005-0000-0000-00009B040000}"/>
    <cellStyle name="Normal 7 2 2 3 3 2" xfId="1751" xr:uid="{00000000-0005-0000-0000-00009C040000}"/>
    <cellStyle name="Normal 7 2 2 3 4" xfId="1752" xr:uid="{00000000-0005-0000-0000-00009D040000}"/>
    <cellStyle name="Normal 7 2 2 4" xfId="672" xr:uid="{00000000-0005-0000-0000-00009E040000}"/>
    <cellStyle name="Normal 7 2 2 4 2" xfId="673" xr:uid="{00000000-0005-0000-0000-00009F040000}"/>
    <cellStyle name="Normal 7 2 2 4 2 2" xfId="1753" xr:uid="{00000000-0005-0000-0000-0000A0040000}"/>
    <cellStyle name="Normal 7 2 2 4 3" xfId="1754" xr:uid="{00000000-0005-0000-0000-0000A1040000}"/>
    <cellStyle name="Normal 7 2 2 5" xfId="674" xr:uid="{00000000-0005-0000-0000-0000A2040000}"/>
    <cellStyle name="Normal 7 2 2 5 2" xfId="1755" xr:uid="{00000000-0005-0000-0000-0000A3040000}"/>
    <cellStyle name="Normal 7 2 2 6" xfId="1756" xr:uid="{00000000-0005-0000-0000-0000A4040000}"/>
    <cellStyle name="Normal 7 2 3" xfId="675" xr:uid="{00000000-0005-0000-0000-0000A5040000}"/>
    <cellStyle name="Normal 7 2 3 2" xfId="676" xr:uid="{00000000-0005-0000-0000-0000A6040000}"/>
    <cellStyle name="Normal 7 2 3 2 2" xfId="677" xr:uid="{00000000-0005-0000-0000-0000A7040000}"/>
    <cellStyle name="Normal 7 2 3 2 2 2" xfId="678" xr:uid="{00000000-0005-0000-0000-0000A8040000}"/>
    <cellStyle name="Normal 7 2 3 2 2 2 2" xfId="1757" xr:uid="{00000000-0005-0000-0000-0000A9040000}"/>
    <cellStyle name="Normal 7 2 3 2 2 3" xfId="1758" xr:uid="{00000000-0005-0000-0000-0000AA040000}"/>
    <cellStyle name="Normal 7 2 3 2 3" xfId="679" xr:uid="{00000000-0005-0000-0000-0000AB040000}"/>
    <cellStyle name="Normal 7 2 3 2 3 2" xfId="1759" xr:uid="{00000000-0005-0000-0000-0000AC040000}"/>
    <cellStyle name="Normal 7 2 3 2 4" xfId="1760" xr:uid="{00000000-0005-0000-0000-0000AD040000}"/>
    <cellStyle name="Normal 7 2 3 2 5" xfId="19203" xr:uid="{17700D67-08EF-4326-8163-1DA385E42A20}"/>
    <cellStyle name="Normal 7 2 3 3" xfId="680" xr:uid="{00000000-0005-0000-0000-0000AE040000}"/>
    <cellStyle name="Normal 7 2 3 3 2" xfId="681" xr:uid="{00000000-0005-0000-0000-0000AF040000}"/>
    <cellStyle name="Normal 7 2 3 3 2 2" xfId="1761" xr:uid="{00000000-0005-0000-0000-0000B0040000}"/>
    <cellStyle name="Normal 7 2 3 3 3" xfId="1762" xr:uid="{00000000-0005-0000-0000-0000B1040000}"/>
    <cellStyle name="Normal 7 2 3 4" xfId="682" xr:uid="{00000000-0005-0000-0000-0000B2040000}"/>
    <cellStyle name="Normal 7 2 3 4 2" xfId="1763" xr:uid="{00000000-0005-0000-0000-0000B3040000}"/>
    <cellStyle name="Normal 7 2 3 5" xfId="1764" xr:uid="{00000000-0005-0000-0000-0000B4040000}"/>
    <cellStyle name="Normal 7 2 3 6" xfId="19201" xr:uid="{42670C36-CD48-4CA4-AA41-FA7DA648E1B8}"/>
    <cellStyle name="Normal 7 2 4" xfId="683" xr:uid="{00000000-0005-0000-0000-0000B5040000}"/>
    <cellStyle name="Normal 7 2 4 2" xfId="684" xr:uid="{00000000-0005-0000-0000-0000B6040000}"/>
    <cellStyle name="Normal 7 2 4 2 2" xfId="685" xr:uid="{00000000-0005-0000-0000-0000B7040000}"/>
    <cellStyle name="Normal 7 2 4 2 2 2" xfId="1765" xr:uid="{00000000-0005-0000-0000-0000B8040000}"/>
    <cellStyle name="Normal 7 2 4 2 3" xfId="1766" xr:uid="{00000000-0005-0000-0000-0000B9040000}"/>
    <cellStyle name="Normal 7 2 4 3" xfId="686" xr:uid="{00000000-0005-0000-0000-0000BA040000}"/>
    <cellStyle name="Normal 7 2 4 3 2" xfId="1767" xr:uid="{00000000-0005-0000-0000-0000BB040000}"/>
    <cellStyle name="Normal 7 2 4 4" xfId="1768" xr:uid="{00000000-0005-0000-0000-0000BC040000}"/>
    <cellStyle name="Normal 7 2 5" xfId="687" xr:uid="{00000000-0005-0000-0000-0000BD040000}"/>
    <cellStyle name="Normal 7 2 5 2" xfId="688" xr:uid="{00000000-0005-0000-0000-0000BE040000}"/>
    <cellStyle name="Normal 7 2 5 2 2" xfId="689" xr:uid="{00000000-0005-0000-0000-0000BF040000}"/>
    <cellStyle name="Normal 7 2 5 2 2 2" xfId="1769" xr:uid="{00000000-0005-0000-0000-0000C0040000}"/>
    <cellStyle name="Normal 7 2 5 2 3" xfId="1770" xr:uid="{00000000-0005-0000-0000-0000C1040000}"/>
    <cellStyle name="Normal 7 2 5 3" xfId="690" xr:uid="{00000000-0005-0000-0000-0000C2040000}"/>
    <cellStyle name="Normal 7 2 5 3 2" xfId="1771" xr:uid="{00000000-0005-0000-0000-0000C3040000}"/>
    <cellStyle name="Normal 7 2 5 4" xfId="1772" xr:uid="{00000000-0005-0000-0000-0000C4040000}"/>
    <cellStyle name="Normal 7 2 6" xfId="691" xr:uid="{00000000-0005-0000-0000-0000C5040000}"/>
    <cellStyle name="Normal 7 2 6 2" xfId="692" xr:uid="{00000000-0005-0000-0000-0000C6040000}"/>
    <cellStyle name="Normal 7 2 6 2 2" xfId="1773" xr:uid="{00000000-0005-0000-0000-0000C7040000}"/>
    <cellStyle name="Normal 7 2 6 3" xfId="1774" xr:uid="{00000000-0005-0000-0000-0000C8040000}"/>
    <cellStyle name="Normal 7 2 7" xfId="693" xr:uid="{00000000-0005-0000-0000-0000C9040000}"/>
    <cellStyle name="Normal 7 2 7 2" xfId="1775" xr:uid="{00000000-0005-0000-0000-0000CA040000}"/>
    <cellStyle name="Normal 7 2 8" xfId="1266" xr:uid="{00000000-0005-0000-0000-0000CB040000}"/>
    <cellStyle name="Normal 7 2 8 2" xfId="1776" xr:uid="{00000000-0005-0000-0000-0000CC040000}"/>
    <cellStyle name="Normal 7 2 9" xfId="1777" xr:uid="{00000000-0005-0000-0000-0000CD040000}"/>
    <cellStyle name="Normal 7 3" xfId="694" xr:uid="{00000000-0005-0000-0000-0000CE040000}"/>
    <cellStyle name="Normal 7 3 2" xfId="1778" xr:uid="{00000000-0005-0000-0000-0000CF040000}"/>
    <cellStyle name="Normal 7 4" xfId="695" xr:uid="{00000000-0005-0000-0000-0000D0040000}"/>
    <cellStyle name="Normal 7 5" xfId="696" xr:uid="{00000000-0005-0000-0000-0000D1040000}"/>
    <cellStyle name="Normal 7 5 2" xfId="697" xr:uid="{00000000-0005-0000-0000-0000D2040000}"/>
    <cellStyle name="Normal 7 5 2 2" xfId="1779" xr:uid="{00000000-0005-0000-0000-0000D3040000}"/>
    <cellStyle name="Normal 7 5 3" xfId="1780" xr:uid="{00000000-0005-0000-0000-0000D4040000}"/>
    <cellStyle name="Normal 7 6" xfId="1267" xr:uid="{00000000-0005-0000-0000-0000D5040000}"/>
    <cellStyle name="Normal 7 6 2" xfId="1781" xr:uid="{00000000-0005-0000-0000-0000D6040000}"/>
    <cellStyle name="Normal 7 6 3" xfId="2596" xr:uid="{00000000-0005-0000-0000-0000D7040000}"/>
    <cellStyle name="Normal 7 7" xfId="1782" xr:uid="{00000000-0005-0000-0000-0000D8040000}"/>
    <cellStyle name="Normal 7 7 2" xfId="1783" xr:uid="{00000000-0005-0000-0000-0000D9040000}"/>
    <cellStyle name="Normal 7 8" xfId="1784" xr:uid="{00000000-0005-0000-0000-0000DA040000}"/>
    <cellStyle name="Normal 7_Apr5" xfId="698" xr:uid="{00000000-0005-0000-0000-0000DB040000}"/>
    <cellStyle name="Normal 70" xfId="699" xr:uid="{00000000-0005-0000-0000-0000DC040000}"/>
    <cellStyle name="Normal 70 2" xfId="1785" xr:uid="{00000000-0005-0000-0000-0000DD040000}"/>
    <cellStyle name="Normal 71" xfId="700" xr:uid="{00000000-0005-0000-0000-0000DE040000}"/>
    <cellStyle name="Normal 71 2" xfId="1786" xr:uid="{00000000-0005-0000-0000-0000DF040000}"/>
    <cellStyle name="Normal 72" xfId="701" xr:uid="{00000000-0005-0000-0000-0000E0040000}"/>
    <cellStyle name="Normal 72 2" xfId="1787" xr:uid="{00000000-0005-0000-0000-0000E1040000}"/>
    <cellStyle name="Normal 73" xfId="702" xr:uid="{00000000-0005-0000-0000-0000E2040000}"/>
    <cellStyle name="Normal 73 2" xfId="1788" xr:uid="{00000000-0005-0000-0000-0000E3040000}"/>
    <cellStyle name="Normal 74" xfId="703" xr:uid="{00000000-0005-0000-0000-0000E4040000}"/>
    <cellStyle name="Normal 74 2" xfId="1789" xr:uid="{00000000-0005-0000-0000-0000E5040000}"/>
    <cellStyle name="Normal 75" xfId="704" xr:uid="{00000000-0005-0000-0000-0000E6040000}"/>
    <cellStyle name="Normal 75 2" xfId="1790" xr:uid="{00000000-0005-0000-0000-0000E7040000}"/>
    <cellStyle name="Normal 75 3" xfId="53068" xr:uid="{0482E83D-DF3A-40EF-8666-0D726F417825}"/>
    <cellStyle name="Normal 76" xfId="705" xr:uid="{00000000-0005-0000-0000-0000E8040000}"/>
    <cellStyle name="Normal 76 2" xfId="1791" xr:uid="{00000000-0005-0000-0000-0000E9040000}"/>
    <cellStyle name="Normal 77" xfId="706" xr:uid="{00000000-0005-0000-0000-0000EA040000}"/>
    <cellStyle name="Normal 77 2" xfId="1792" xr:uid="{00000000-0005-0000-0000-0000EB040000}"/>
    <cellStyle name="Normal 78" xfId="707" xr:uid="{00000000-0005-0000-0000-0000EC040000}"/>
    <cellStyle name="Normal 78 2" xfId="1793" xr:uid="{00000000-0005-0000-0000-0000ED040000}"/>
    <cellStyle name="Normal 79" xfId="708" xr:uid="{00000000-0005-0000-0000-0000EE040000}"/>
    <cellStyle name="Normal 79 2" xfId="1794" xr:uid="{00000000-0005-0000-0000-0000EF040000}"/>
    <cellStyle name="Normal 79 3" xfId="19208" xr:uid="{AD5F536A-22D0-4E90-B226-594B4E83730D}"/>
    <cellStyle name="Normal 8" xfId="709" xr:uid="{00000000-0005-0000-0000-0000F0040000}"/>
    <cellStyle name="Normal 8 2" xfId="710" xr:uid="{00000000-0005-0000-0000-0000F1040000}"/>
    <cellStyle name="Normal 8 2 11" xfId="53065" xr:uid="{70644E60-1B7B-4AB1-BF2F-B4A80078E604}"/>
    <cellStyle name="Normal 8 2 2" xfId="19204" xr:uid="{8AB0AD1C-C230-41EE-AAA4-32AE002FD424}"/>
    <cellStyle name="Normal 8 3" xfId="711" xr:uid="{00000000-0005-0000-0000-0000F2040000}"/>
    <cellStyle name="Normal 8 4" xfId="712" xr:uid="{00000000-0005-0000-0000-0000F3040000}"/>
    <cellStyle name="Normal 8 5" xfId="1795" xr:uid="{00000000-0005-0000-0000-0000F4040000}"/>
    <cellStyle name="Normal 8_Apr5" xfId="713" xr:uid="{00000000-0005-0000-0000-0000F5040000}"/>
    <cellStyle name="Normal 80" xfId="714" xr:uid="{00000000-0005-0000-0000-0000F6040000}"/>
    <cellStyle name="Normal 80 2" xfId="1796" xr:uid="{00000000-0005-0000-0000-0000F7040000}"/>
    <cellStyle name="Normal 81" xfId="715" xr:uid="{00000000-0005-0000-0000-0000F8040000}"/>
    <cellStyle name="Normal 81 2" xfId="1797" xr:uid="{00000000-0005-0000-0000-0000F9040000}"/>
    <cellStyle name="Normal 82" xfId="716" xr:uid="{00000000-0005-0000-0000-0000FA040000}"/>
    <cellStyle name="Normal 82 2" xfId="1798" xr:uid="{00000000-0005-0000-0000-0000FB040000}"/>
    <cellStyle name="Normal 83" xfId="717" xr:uid="{00000000-0005-0000-0000-0000FC040000}"/>
    <cellStyle name="Normal 83 2" xfId="1799" xr:uid="{00000000-0005-0000-0000-0000FD040000}"/>
    <cellStyle name="Normal 84" xfId="718" xr:uid="{00000000-0005-0000-0000-0000FE040000}"/>
    <cellStyle name="Normal 84 2" xfId="1800" xr:uid="{00000000-0005-0000-0000-0000FF040000}"/>
    <cellStyle name="Normal 85" xfId="719" xr:uid="{00000000-0005-0000-0000-000000050000}"/>
    <cellStyle name="Normal 85 2" xfId="1801" xr:uid="{00000000-0005-0000-0000-000001050000}"/>
    <cellStyle name="Normal 86" xfId="720" xr:uid="{00000000-0005-0000-0000-000002050000}"/>
    <cellStyle name="Normal 86 2" xfId="1802" xr:uid="{00000000-0005-0000-0000-000003050000}"/>
    <cellStyle name="Normal 87" xfId="721" xr:uid="{00000000-0005-0000-0000-000004050000}"/>
    <cellStyle name="Normal 87 2" xfId="1803" xr:uid="{00000000-0005-0000-0000-000005050000}"/>
    <cellStyle name="Normal 88" xfId="722" xr:uid="{00000000-0005-0000-0000-000006050000}"/>
    <cellStyle name="Normal 88 2" xfId="1804" xr:uid="{00000000-0005-0000-0000-000007050000}"/>
    <cellStyle name="Normal 89" xfId="723" xr:uid="{00000000-0005-0000-0000-000008050000}"/>
    <cellStyle name="Normal 89 2" xfId="1805" xr:uid="{00000000-0005-0000-0000-000009050000}"/>
    <cellStyle name="Normal 9" xfId="724" xr:uid="{00000000-0005-0000-0000-00000A050000}"/>
    <cellStyle name="Normal 9 2" xfId="725" xr:uid="{00000000-0005-0000-0000-00000B050000}"/>
    <cellStyle name="Normal 9 2 2" xfId="1806" xr:uid="{00000000-0005-0000-0000-00000C050000}"/>
    <cellStyle name="Normal 9 3" xfId="726" xr:uid="{00000000-0005-0000-0000-00000D050000}"/>
    <cellStyle name="Normal 9 4" xfId="727" xr:uid="{00000000-0005-0000-0000-00000E050000}"/>
    <cellStyle name="Normal 9 4 2" xfId="1807" xr:uid="{00000000-0005-0000-0000-00000F050000}"/>
    <cellStyle name="Normal 9 5" xfId="1262" xr:uid="{00000000-0005-0000-0000-000010050000}"/>
    <cellStyle name="Normal 9 5 2" xfId="1808" xr:uid="{00000000-0005-0000-0000-000011050000}"/>
    <cellStyle name="Normal 9 6" xfId="1284" xr:uid="{00000000-0005-0000-0000-000012050000}"/>
    <cellStyle name="Normal 9_Apr5" xfId="728" xr:uid="{00000000-0005-0000-0000-000013050000}"/>
    <cellStyle name="Normal 90" xfId="729" xr:uid="{00000000-0005-0000-0000-000014050000}"/>
    <cellStyle name="Normal 90 2" xfId="1809" xr:uid="{00000000-0005-0000-0000-000015050000}"/>
    <cellStyle name="Normal 91" xfId="730" xr:uid="{00000000-0005-0000-0000-000016050000}"/>
    <cellStyle name="Normal 91 2" xfId="1810" xr:uid="{00000000-0005-0000-0000-000017050000}"/>
    <cellStyle name="Normal 92" xfId="731" xr:uid="{00000000-0005-0000-0000-000018050000}"/>
    <cellStyle name="Normal 92 2" xfId="1811" xr:uid="{00000000-0005-0000-0000-000019050000}"/>
    <cellStyle name="Normal 93" xfId="732" xr:uid="{00000000-0005-0000-0000-00001A050000}"/>
    <cellStyle name="Normal 93 2" xfId="1812" xr:uid="{00000000-0005-0000-0000-00001B050000}"/>
    <cellStyle name="Normal 94" xfId="733" xr:uid="{00000000-0005-0000-0000-00001C050000}"/>
    <cellStyle name="Normal 94 2" xfId="1813" xr:uid="{00000000-0005-0000-0000-00001D050000}"/>
    <cellStyle name="Normal 95" xfId="734" xr:uid="{00000000-0005-0000-0000-00001E050000}"/>
    <cellStyle name="Normal 95 2" xfId="1814" xr:uid="{00000000-0005-0000-0000-00001F050000}"/>
    <cellStyle name="Normal 96" xfId="735" xr:uid="{00000000-0005-0000-0000-000020050000}"/>
    <cellStyle name="Normal 96 2" xfId="1815" xr:uid="{00000000-0005-0000-0000-000021050000}"/>
    <cellStyle name="Normal 97" xfId="736" xr:uid="{00000000-0005-0000-0000-000022050000}"/>
    <cellStyle name="Normal 97 2" xfId="1816" xr:uid="{00000000-0005-0000-0000-000023050000}"/>
    <cellStyle name="Normal 98" xfId="737" xr:uid="{00000000-0005-0000-0000-000024050000}"/>
    <cellStyle name="Normal 98 2" xfId="1817" xr:uid="{00000000-0005-0000-0000-000025050000}"/>
    <cellStyle name="Normal 99" xfId="738" xr:uid="{00000000-0005-0000-0000-000026050000}"/>
    <cellStyle name="Normal 99 2" xfId="1818" xr:uid="{00000000-0005-0000-0000-000027050000}"/>
    <cellStyle name="Normal_Nuc liability Reve Requirement" xfId="12" xr:uid="{00000000-0005-0000-0000-000028050000}"/>
    <cellStyle name="Note" xfId="7809" builtinId="10" customBuiltin="1"/>
    <cellStyle name="Note 2" xfId="739" xr:uid="{00000000-0005-0000-0000-000029050000}"/>
    <cellStyle name="Note 2 2" xfId="740" xr:uid="{00000000-0005-0000-0000-00002A050000}"/>
    <cellStyle name="Note 2 2 2" xfId="1819" xr:uid="{00000000-0005-0000-0000-00002B050000}"/>
    <cellStyle name="Note 2 2 2 10" xfId="19296" xr:uid="{955EF98E-A2F6-4BD1-9739-C37EEA1FEBD3}"/>
    <cellStyle name="Note 2 2 2 2" xfId="3495" xr:uid="{E152090C-A91A-4090-AC6B-3C0C00B6B9A0}"/>
    <cellStyle name="Note 2 2 2 2 2" xfId="9376" xr:uid="{B0E4DE42-15B6-4C1F-9C0E-E44332128337}"/>
    <cellStyle name="Note 2 2 2 2 2 2" xfId="43248" xr:uid="{27DBF222-9F33-455D-8389-3CE6DA059200}"/>
    <cellStyle name="Note 2 2 2 2 2 3" xfId="26522" xr:uid="{955EF1D1-01E9-4540-BBD1-CA8DAF463D44}"/>
    <cellStyle name="Note 2 2 2 2 3" xfId="14922" xr:uid="{BB0A1353-9AFB-4718-8585-F144AE69F4CB}"/>
    <cellStyle name="Note 2 2 2 2 3 2" xfId="48783" xr:uid="{A023C7A3-8462-4490-A0FC-FB342B6FBACD}"/>
    <cellStyle name="Note 2 2 2 2 3 3" xfId="32057" xr:uid="{7A30DA65-10E4-4879-A2B3-5318CFE010B7}"/>
    <cellStyle name="Note 2 2 2 2 4" xfId="37515" xr:uid="{F591A29A-A225-4F0D-92B0-4B2F36A2A814}"/>
    <cellStyle name="Note 2 2 2 2 5" xfId="20707" xr:uid="{D6E99B76-6A48-4A60-B69F-D42B1CD220A4}"/>
    <cellStyle name="Note 2 2 2 3" xfId="4477" xr:uid="{617ABB04-6B34-4F27-84A4-1144829E145D}"/>
    <cellStyle name="Note 2 2 2 3 2" xfId="10343" xr:uid="{D33093A1-4FAE-4B5D-8D6F-28DC9E58072B}"/>
    <cellStyle name="Note 2 2 2 3 2 2" xfId="44213" xr:uid="{FDBF66EB-6C6B-482F-A00A-D42FF5E257D3}"/>
    <cellStyle name="Note 2 2 2 3 2 3" xfId="27488" xr:uid="{8DCB5A17-7C73-4A41-8BBD-1DC24BBF5C70}"/>
    <cellStyle name="Note 2 2 2 3 3" xfId="15886" xr:uid="{CFFEB4C9-A727-4FB1-918E-FF033D35B348}"/>
    <cellStyle name="Note 2 2 2 3 3 2" xfId="49747" xr:uid="{25BA9137-A218-44AC-9D1A-221C6F391FDF}"/>
    <cellStyle name="Note 2 2 2 3 3 3" xfId="33021" xr:uid="{1EF34610-942B-485E-B4F4-EE58B9D5E19F}"/>
    <cellStyle name="Note 2 2 2 3 4" xfId="38396" xr:uid="{44CD05D1-6592-4C39-BFC4-64D1EEB4CDDA}"/>
    <cellStyle name="Note 2 2 2 3 5" xfId="21673" xr:uid="{B28561FC-BD51-4F88-BAFC-C4E21006CB12}"/>
    <cellStyle name="Note 2 2 2 4" xfId="3443" xr:uid="{D300975A-3192-47BC-B0C1-1B31D3CDF68E}"/>
    <cellStyle name="Note 2 2 2 4 2" xfId="9324" xr:uid="{73BF4F9C-DAE8-496B-BA8D-EF239220438D}"/>
    <cellStyle name="Note 2 2 2 4 2 2" xfId="43196" xr:uid="{AD2072C2-5930-4663-B76C-FABE367066DB}"/>
    <cellStyle name="Note 2 2 2 4 2 3" xfId="26470" xr:uid="{C9242BE0-95C7-4906-91F3-1C6CB0172FC6}"/>
    <cellStyle name="Note 2 2 2 4 3" xfId="14870" xr:uid="{CDFA5258-F54E-45D7-8F35-267B2C825F2C}"/>
    <cellStyle name="Note 2 2 2 4 3 2" xfId="48731" xr:uid="{9A7E6E61-264C-442D-A273-B17BCEE5EE59}"/>
    <cellStyle name="Note 2 2 2 4 3 3" xfId="32005" xr:uid="{B47E7F3B-4880-432A-A40F-2560D1B76FB9}"/>
    <cellStyle name="Note 2 2 2 4 4" xfId="37463" xr:uid="{08AFB422-8693-4B2F-9B07-8E34FC06131E}"/>
    <cellStyle name="Note 2 2 2 4 5" xfId="20655" xr:uid="{2C6F36BF-72B5-4073-B205-016FAA136B3C}"/>
    <cellStyle name="Note 2 2 2 5" xfId="3491" xr:uid="{94DABE54-7248-461E-B2C0-EBAD585CB176}"/>
    <cellStyle name="Note 2 2 2 5 2" xfId="9372" xr:uid="{FDB80A55-025F-4A26-82C0-08FFEDF25964}"/>
    <cellStyle name="Note 2 2 2 5 2 2" xfId="43244" xr:uid="{F4D99E10-1887-4AA2-9BDC-AFEFA316B3C7}"/>
    <cellStyle name="Note 2 2 2 5 2 3" xfId="26518" xr:uid="{0EC6CA8A-9CFF-416D-A607-28ABDF77BC3B}"/>
    <cellStyle name="Note 2 2 2 5 3" xfId="14918" xr:uid="{AD7F1453-063C-418C-8EBF-C9094C88503B}"/>
    <cellStyle name="Note 2 2 2 5 3 2" xfId="48779" xr:uid="{261CB65D-6460-49FB-8F66-27EA2EBD4ED0}"/>
    <cellStyle name="Note 2 2 2 5 3 3" xfId="32053" xr:uid="{CA4CDE81-4EFF-4C65-A2D1-643A30AA97C0}"/>
    <cellStyle name="Note 2 2 2 5 4" xfId="37511" xr:uid="{E8AA3446-9352-4253-9FF6-CDB24D3D6BC4}"/>
    <cellStyle name="Note 2 2 2 5 5" xfId="20703" xr:uid="{AEE6424B-F428-463D-8308-FCBF9F5E1C64}"/>
    <cellStyle name="Note 2 2 2 6" xfId="6862" xr:uid="{94B51F71-CAC0-49AB-892F-B5A32FA507DB}"/>
    <cellStyle name="Note 2 2 2 6 2" xfId="12726" xr:uid="{D67B8C03-9DFE-48E5-8439-E0BC7123DB2B}"/>
    <cellStyle name="Note 2 2 2 6 2 2" xfId="46595" xr:uid="{A9325F1A-4B74-46BC-9C01-F21E48BC90B2}"/>
    <cellStyle name="Note 2 2 2 6 2 3" xfId="29869" xr:uid="{C1DE2E62-6F3A-4312-8286-C2B965AC5F06}"/>
    <cellStyle name="Note 2 2 2 6 3" xfId="18267" xr:uid="{082A7402-8A6C-4281-A2AA-BA1CCE45FD31}"/>
    <cellStyle name="Note 2 2 2 6 3 2" xfId="52128" xr:uid="{E05EF6E2-DF45-41A8-B722-26709109BF0A}"/>
    <cellStyle name="Note 2 2 2 6 3 3" xfId="35402" xr:uid="{B07ED0E4-9CA0-4B02-8D31-8AE86EA3BAA9}"/>
    <cellStyle name="Note 2 2 2 6 4" xfId="40778" xr:uid="{996EC211-7AEA-4893-B377-E57C3097DB56}"/>
    <cellStyle name="Note 2 2 2 6 5" xfId="24054" xr:uid="{4F0157C9-FC21-4148-A5F7-0B98EA01488E}"/>
    <cellStyle name="Note 2 2 2 7" xfId="7958" xr:uid="{DC3712EF-9F9E-495C-B4D2-5565F49A7439}"/>
    <cellStyle name="Note 2 2 2 7 2" xfId="41833" xr:uid="{7A72960F-CDA8-43E7-B4CC-608497E5AFD7}"/>
    <cellStyle name="Note 2 2 2 7 3" xfId="25108" xr:uid="{2B8DD7A8-50E3-49D6-8038-6F8FC9B3A447}"/>
    <cellStyle name="Note 2 2 2 8" xfId="7904" xr:uid="{5D78AA14-62A4-43D1-B179-B94D2F2B78F7}"/>
    <cellStyle name="Note 2 2 2 8 2" xfId="41779" xr:uid="{8BC39EDC-8FF8-47FE-BA1C-6D53DB89E902}"/>
    <cellStyle name="Note 2 2 2 8 3" xfId="25055" xr:uid="{6CD4B2C5-5CC6-4A1D-9821-5953A3AA7951}"/>
    <cellStyle name="Note 2 2 2 9" xfId="36690" xr:uid="{22F80347-E362-43AF-9DB2-CACE7D33CA40}"/>
    <cellStyle name="Note 2 2 3" xfId="1820" xr:uid="{00000000-0005-0000-0000-00002C050000}"/>
    <cellStyle name="Note 2 2 3 10" xfId="19297" xr:uid="{F1A24A1D-31AB-47AB-80C2-121B375688CB}"/>
    <cellStyle name="Note 2 2 3 2" xfId="3496" xr:uid="{3F90A55E-F0E2-4218-94CE-10334C0229B1}"/>
    <cellStyle name="Note 2 2 3 2 2" xfId="9377" xr:uid="{8990B48E-B587-4549-9C8E-B0752F7FBC6D}"/>
    <cellStyle name="Note 2 2 3 2 2 2" xfId="43249" xr:uid="{D74CDA1E-1CFC-4A0A-AC77-0CE5296FD425}"/>
    <cellStyle name="Note 2 2 3 2 2 3" xfId="26523" xr:uid="{70ECA4D4-AE12-4065-A180-400C37ED32CA}"/>
    <cellStyle name="Note 2 2 3 2 3" xfId="14923" xr:uid="{DEFE7FB5-F9ED-42C4-B1E6-6D2585CDEF24}"/>
    <cellStyle name="Note 2 2 3 2 3 2" xfId="48784" xr:uid="{7FFC19B0-7C67-475C-ACCC-6B48399C26D0}"/>
    <cellStyle name="Note 2 2 3 2 3 3" xfId="32058" xr:uid="{0C9EB41F-6C9D-4F2D-B0B0-973DF140C83A}"/>
    <cellStyle name="Note 2 2 3 2 4" xfId="37516" xr:uid="{1794BA6A-F289-4776-A2B1-C2C8C1CE4920}"/>
    <cellStyle name="Note 2 2 3 2 5" xfId="20708" xr:uid="{A3D0BB8D-3F6F-4C8B-A38A-1552722A2049}"/>
    <cellStyle name="Note 2 2 3 3" xfId="4478" xr:uid="{C32BF59C-0AAE-428B-9EAF-2BF301DCBA2E}"/>
    <cellStyle name="Note 2 2 3 3 2" xfId="10344" xr:uid="{ADAE18D0-318D-47D3-BC95-513CB44CFEAE}"/>
    <cellStyle name="Note 2 2 3 3 2 2" xfId="44214" xr:uid="{47C1287D-19F1-47EE-8907-76FF82BCAD40}"/>
    <cellStyle name="Note 2 2 3 3 2 3" xfId="27489" xr:uid="{8303856C-EC33-442F-9E5E-5AFFE119F70E}"/>
    <cellStyle name="Note 2 2 3 3 3" xfId="15887" xr:uid="{B14055B7-3E86-4F23-805B-CF6AB92CA24E}"/>
    <cellStyle name="Note 2 2 3 3 3 2" xfId="49748" xr:uid="{51772EB4-DD58-42CB-A54C-4647F7F255D1}"/>
    <cellStyle name="Note 2 2 3 3 3 3" xfId="33022" xr:uid="{F7951FF6-B4E7-48F1-8FEC-5AA38708A55F}"/>
    <cellStyle name="Note 2 2 3 3 4" xfId="38397" xr:uid="{28841748-E022-4202-BC3A-0E519DC307A4}"/>
    <cellStyle name="Note 2 2 3 3 5" xfId="21674" xr:uid="{033B1ACF-D56A-418A-8562-9F2A41F30822}"/>
    <cellStyle name="Note 2 2 3 4" xfId="3114" xr:uid="{C4105A61-33BD-47C3-B45B-BA6F2C86A517}"/>
    <cellStyle name="Note 2 2 3 4 2" xfId="8996" xr:uid="{0572D71C-AE13-4E0A-931E-E6302FB6759B}"/>
    <cellStyle name="Note 2 2 3 4 2 2" xfId="42868" xr:uid="{F800AEEA-EADF-426B-8FB5-6F32163F1377}"/>
    <cellStyle name="Note 2 2 3 4 2 3" xfId="26143" xr:uid="{546A0BC6-84C8-4BEA-9225-97141E658B76}"/>
    <cellStyle name="Note 2 2 3 4 3" xfId="14544" xr:uid="{75D6A601-37FD-4B24-9E8A-B1818E7BCAF4}"/>
    <cellStyle name="Note 2 2 3 4 3 2" xfId="48405" xr:uid="{2F3224EA-8A15-4F61-9401-83DCD2CBA2DD}"/>
    <cellStyle name="Note 2 2 3 4 3 3" xfId="31679" xr:uid="{DA44BF73-ADB6-4971-852C-0A4D08F1EDC2}"/>
    <cellStyle name="Note 2 2 3 4 4" xfId="37135" xr:uid="{32F25805-1E6C-4851-80A6-D070C665C4E8}"/>
    <cellStyle name="Note 2 2 3 4 5" xfId="20329" xr:uid="{CB902FD9-FD51-4498-AAC8-28A7E486A3EC}"/>
    <cellStyle name="Note 2 2 3 5" xfId="3494" xr:uid="{E7C9D6FF-79E2-4E14-B1E9-0AB7A54AF5A5}"/>
    <cellStyle name="Note 2 2 3 5 2" xfId="9375" xr:uid="{E1A3A41A-DBB5-4153-8BB8-881045868E1E}"/>
    <cellStyle name="Note 2 2 3 5 2 2" xfId="43247" xr:uid="{A4C9E757-7AF1-471B-8DEB-2CF7E6E68791}"/>
    <cellStyle name="Note 2 2 3 5 2 3" xfId="26521" xr:uid="{EE94B5D8-3EF4-4E98-A2E1-08F8F3A2D7A2}"/>
    <cellStyle name="Note 2 2 3 5 3" xfId="14921" xr:uid="{664397E4-3248-417A-B7E9-EF5483557CEC}"/>
    <cellStyle name="Note 2 2 3 5 3 2" xfId="48782" xr:uid="{EAAEAFD4-46DA-48CE-A73D-0DEC3D26BCB5}"/>
    <cellStyle name="Note 2 2 3 5 3 3" xfId="32056" xr:uid="{2460164E-5AAB-4B39-AA1A-8D8937A23EF0}"/>
    <cellStyle name="Note 2 2 3 5 4" xfId="37514" xr:uid="{E1D8D9D8-CB87-4768-9AAA-30DCE1C0E3D5}"/>
    <cellStyle name="Note 2 2 3 5 5" xfId="20706" xr:uid="{2817BD2E-B6D1-4F19-9E7E-5B4FB92DFBD5}"/>
    <cellStyle name="Note 2 2 3 6" xfId="6863" xr:uid="{9B4104D9-E1B4-49D6-877F-C8BCC3EF03A3}"/>
    <cellStyle name="Note 2 2 3 6 2" xfId="12727" xr:uid="{3CF2F910-9D9A-4F70-B451-8C4E14833E5B}"/>
    <cellStyle name="Note 2 2 3 6 2 2" xfId="46596" xr:uid="{D19D523A-25E6-4742-855A-FAB4F74F9964}"/>
    <cellStyle name="Note 2 2 3 6 2 3" xfId="29870" xr:uid="{4FBCBFF1-C30C-4084-8607-3EC5D08462BB}"/>
    <cellStyle name="Note 2 2 3 6 3" xfId="18268" xr:uid="{06675709-3788-4455-BFEA-0E0FEA5BA6C7}"/>
    <cellStyle name="Note 2 2 3 6 3 2" xfId="52129" xr:uid="{2FAE7DF6-4007-467B-8192-55A17D26E5A4}"/>
    <cellStyle name="Note 2 2 3 6 3 3" xfId="35403" xr:uid="{72743D4E-3756-4D7D-83DD-3C22D2B71D1A}"/>
    <cellStyle name="Note 2 2 3 6 4" xfId="40779" xr:uid="{92F0548B-4355-4771-877A-F5CBE4A697AE}"/>
    <cellStyle name="Note 2 2 3 6 5" xfId="24055" xr:uid="{797E05F4-57AF-4A0E-B3E0-2641502A645F}"/>
    <cellStyle name="Note 2 2 3 7" xfId="7959" xr:uid="{5BC1C017-DB94-469A-9D2E-774E067A8C92}"/>
    <cellStyle name="Note 2 2 3 7 2" xfId="41834" xr:uid="{8B69AF31-D5DA-43AE-A48A-5F2A07D442F3}"/>
    <cellStyle name="Note 2 2 3 7 3" xfId="25109" xr:uid="{03974679-983F-41EC-B79F-90A22A9E3887}"/>
    <cellStyle name="Note 2 2 3 8" xfId="7925" xr:uid="{7B64755D-24A5-4CD3-B313-D1E1E9818E2A}"/>
    <cellStyle name="Note 2 2 3 8 2" xfId="41800" xr:uid="{14B3E9FC-CA32-4869-ADBE-4FE0BF46D179}"/>
    <cellStyle name="Note 2 2 3 8 3" xfId="25075" xr:uid="{F091849D-BC79-4B1D-BEFF-46CE71BB3679}"/>
    <cellStyle name="Note 2 2 3 9" xfId="36691" xr:uid="{3CBFFA95-13D3-4247-B1FE-270CECAEE58E}"/>
    <cellStyle name="Note 2 2 4" xfId="2752" xr:uid="{00000000-0005-0000-0000-00002D050000}"/>
    <cellStyle name="Note 2 2 4 2" xfId="4273" xr:uid="{1F4E8722-A87F-4EAF-B59A-D53A1F5353A2}"/>
    <cellStyle name="Note 2 2 4 2 2" xfId="10154" xr:uid="{F051B031-76BF-465C-BF21-4A6C25D4CCE2}"/>
    <cellStyle name="Note 2 2 4 2 2 2" xfId="44024" xr:uid="{25BBE19E-68FC-4A55-BE08-82BE28282FAC}"/>
    <cellStyle name="Note 2 2 4 2 2 3" xfId="27299" xr:uid="{1AAFFC0D-75D0-429E-ABDD-3866A37845C6}"/>
    <cellStyle name="Note 2 2 4 2 3" xfId="15697" xr:uid="{D5F291F4-1158-46DB-BDBA-7B7E7E258BBF}"/>
    <cellStyle name="Note 2 2 4 2 3 2" xfId="49558" xr:uid="{699EE5B5-DC2E-4029-8E17-71A5E94EE3B1}"/>
    <cellStyle name="Note 2 2 4 2 3 3" xfId="32832" xr:uid="{FF591285-DA5B-4FBF-9CE4-99EEC5C9369B}"/>
    <cellStyle name="Note 2 2 4 2 4" xfId="38207" xr:uid="{9D2E074B-3ABE-465B-AF79-8D23C5C50E35}"/>
    <cellStyle name="Note 2 2 4 2 5" xfId="21484" xr:uid="{1B4C1AC9-8ED7-44BD-B8E4-2AE06C2B5825}"/>
    <cellStyle name="Note 2 2 4 3" xfId="5146" xr:uid="{9E4996E4-4E78-4B36-9FB2-2D1F8D3DE319}"/>
    <cellStyle name="Note 2 2 4 3 2" xfId="11012" xr:uid="{BCB41C65-3059-4E02-8503-F53765D5F57F}"/>
    <cellStyle name="Note 2 2 4 3 2 2" xfId="44882" xr:uid="{BF863B97-C2DD-4FFD-B3BA-0D4DA0261A46}"/>
    <cellStyle name="Note 2 2 4 3 2 3" xfId="28157" xr:uid="{2ECEE79C-1123-4A18-8A36-3276E48B123A}"/>
    <cellStyle name="Note 2 2 4 3 3" xfId="16555" xr:uid="{67408688-C7C6-43AE-B8C3-33D4A3C29DBC}"/>
    <cellStyle name="Note 2 2 4 3 3 2" xfId="50416" xr:uid="{16EFD77A-DD01-4D9A-A760-005FF7CBE616}"/>
    <cellStyle name="Note 2 2 4 3 3 3" xfId="33690" xr:uid="{4384703B-52D4-4EF5-81D3-7C719CF4B0DD}"/>
    <cellStyle name="Note 2 2 4 3 4" xfId="39065" xr:uid="{7E67395E-D512-4A69-83D1-C7BB92F2BEE0}"/>
    <cellStyle name="Note 2 2 4 3 5" xfId="22342" xr:uid="{558D53D7-E0C4-442D-A411-14F3278804EF}"/>
    <cellStyle name="Note 2 2 4 4" xfId="5894" xr:uid="{792A7B29-EB8F-4A29-B7E5-6D1CF447789C}"/>
    <cellStyle name="Note 2 2 4 4 2" xfId="11760" xr:uid="{C441B1A5-F664-4321-9E12-3B83059E7667}"/>
    <cellStyle name="Note 2 2 4 4 2 2" xfId="45629" xr:uid="{B01A97BB-50AE-4906-8233-9FC5079B0C21}"/>
    <cellStyle name="Note 2 2 4 4 2 3" xfId="28904" xr:uid="{66D91B1A-DDBB-4378-BFFC-4EE3B5B04C2C}"/>
    <cellStyle name="Note 2 2 4 4 3" xfId="17302" xr:uid="{BB52D082-82F2-40F1-86E6-310B23C7F2AD}"/>
    <cellStyle name="Note 2 2 4 4 3 2" xfId="51163" xr:uid="{997435ED-E7FF-4653-B950-6433303B8552}"/>
    <cellStyle name="Note 2 2 4 4 3 3" xfId="34437" xr:uid="{5E933882-5AD3-47BC-9F6E-9DE188F0A050}"/>
    <cellStyle name="Note 2 2 4 4 4" xfId="39812" xr:uid="{43300135-25C8-4C23-873A-C7347D21BE63}"/>
    <cellStyle name="Note 2 2 4 4 5" xfId="23089" xr:uid="{E1A3B01A-EC88-4A47-9659-9C6261F35A14}"/>
    <cellStyle name="Note 2 2 4 5" xfId="6663" xr:uid="{A8872D44-3CD1-4257-B73A-061522CD2822}"/>
    <cellStyle name="Note 2 2 4 5 2" xfId="12527" xr:uid="{732D7BF1-2CC8-4F9F-989F-E098B821A6EA}"/>
    <cellStyle name="Note 2 2 4 5 2 2" xfId="46396" xr:uid="{7AB49017-4762-48ED-B2E9-73328F55622C}"/>
    <cellStyle name="Note 2 2 4 5 2 3" xfId="29670" xr:uid="{4AE988B1-84E0-4B44-893E-7442A5B299E0}"/>
    <cellStyle name="Note 2 2 4 5 3" xfId="18068" xr:uid="{8120CDA1-C75D-493F-994E-13E9D5895487}"/>
    <cellStyle name="Note 2 2 4 5 3 2" xfId="51929" xr:uid="{A62D5E7F-9E2D-46EB-B3E9-D48AD092ECB9}"/>
    <cellStyle name="Note 2 2 4 5 3 3" xfId="35203" xr:uid="{8453E9C2-DD6A-4961-8B0C-26F797B5597A}"/>
    <cellStyle name="Note 2 2 4 5 4" xfId="40579" xr:uid="{B79B220C-AB86-4F8D-A1B2-EF30E3857664}"/>
    <cellStyle name="Note 2 2 4 5 5" xfId="23855" xr:uid="{9201AA2D-AAB2-40FD-8BC8-FF57E8FB470E}"/>
    <cellStyle name="Note 2 2 4 6" xfId="7610" xr:uid="{FB3B704A-C62B-485E-A640-449CB2E584F8}"/>
    <cellStyle name="Note 2 2 4 6 2" xfId="13474" xr:uid="{AB839426-7757-4AD0-A177-AF720A695E8C}"/>
    <cellStyle name="Note 2 2 4 6 2 2" xfId="47343" xr:uid="{7BCCC42D-F87B-4D44-8DC3-75D41CF1696C}"/>
    <cellStyle name="Note 2 2 4 6 2 3" xfId="30617" xr:uid="{F08C2843-759C-4F2D-B473-C74853BCF0EC}"/>
    <cellStyle name="Note 2 2 4 6 3" xfId="19015" xr:uid="{7DABB623-87DE-4286-97CD-BCEE4C79E5D9}"/>
    <cellStyle name="Note 2 2 4 6 3 2" xfId="52876" xr:uid="{949C215A-02BE-40A8-B4E8-178A81F01258}"/>
    <cellStyle name="Note 2 2 4 6 3 3" xfId="36150" xr:uid="{862DF834-DFDB-4AC8-BBC1-0A995B311872}"/>
    <cellStyle name="Note 2 2 4 6 4" xfId="41526" xr:uid="{459AD2C8-A808-4250-A1B6-39C4C8FFD8F9}"/>
    <cellStyle name="Note 2 2 4 6 5" xfId="24802" xr:uid="{605AD96F-96F0-4490-96A4-415D9D4AF537}"/>
    <cellStyle name="Note 2 2 4 7" xfId="8703" xr:uid="{E1E49921-B8FF-4856-913D-12119CA2FEFF}"/>
    <cellStyle name="Note 2 2 4 7 2" xfId="42576" xr:uid="{8E866A55-4AE1-4903-9A4E-F402E4B2274E}"/>
    <cellStyle name="Note 2 2 4 7 3" xfId="25852" xr:uid="{0E9CEDDE-D83E-4841-B24F-801D9252D500}"/>
    <cellStyle name="Note 2 2 4 8" xfId="14254" xr:uid="{42289EEE-A59D-4439-B137-B90A1E8CA30D}"/>
    <cellStyle name="Note 2 2 4 8 2" xfId="48115" xr:uid="{F7D63083-1274-4A7B-BF3C-F0354D6AD2BE}"/>
    <cellStyle name="Note 2 2 4 8 3" xfId="31389" xr:uid="{AA3976A7-6C7F-458A-A58C-2FCA74D27A84}"/>
    <cellStyle name="Note 2 2 4 9" xfId="20038" xr:uid="{3EBBC01C-7753-4B62-8E3F-36E1B2AD1F13}"/>
    <cellStyle name="Note 2 2 5" xfId="2722" xr:uid="{00000000-0005-0000-0000-00002E050000}"/>
    <cellStyle name="Note 2 2 5 2" xfId="4248" xr:uid="{68F2A056-91F8-46F6-8BFD-7126AE9C5136}"/>
    <cellStyle name="Note 2 2 5 2 2" xfId="10129" xr:uid="{71AF3252-F276-4B22-A2A5-7A08BA0479B8}"/>
    <cellStyle name="Note 2 2 5 2 2 2" xfId="44000" xr:uid="{81965590-6574-4658-85F7-8740FCE0F7A0}"/>
    <cellStyle name="Note 2 2 5 2 2 3" xfId="27274" xr:uid="{10AFA45B-D29A-45A5-BBD0-7093FE64F299}"/>
    <cellStyle name="Note 2 2 5 2 3" xfId="15673" xr:uid="{F6C074B2-2F22-41D2-84DD-C88ADCBD8D60}"/>
    <cellStyle name="Note 2 2 5 2 3 2" xfId="49534" xr:uid="{45242775-A77C-490B-AFFA-D28281B01110}"/>
    <cellStyle name="Note 2 2 5 2 3 3" xfId="32808" xr:uid="{E4BDB935-B438-44B5-9AF3-EC6820B1EBBB}"/>
    <cellStyle name="Note 2 2 5 2 4" xfId="38183" xr:uid="{4FC65664-5A43-47EA-81D4-8AFA29E473D4}"/>
    <cellStyle name="Note 2 2 5 2 5" xfId="21459" xr:uid="{9A2AD16C-DA5E-4E62-91B9-9031A39837A9}"/>
    <cellStyle name="Note 2 2 5 3" xfId="5121" xr:uid="{93F702A8-4C46-4B8F-AE65-EB6748168ECB}"/>
    <cellStyle name="Note 2 2 5 3 2" xfId="10987" xr:uid="{544BABB1-7111-486D-B270-3CE7FD5D304B}"/>
    <cellStyle name="Note 2 2 5 3 2 2" xfId="44857" xr:uid="{D6C111C7-6F39-4FB2-93D3-3BFE42A7200D}"/>
    <cellStyle name="Note 2 2 5 3 2 3" xfId="28132" xr:uid="{35A168E6-07DF-43D7-A7AF-C846B23EE8FC}"/>
    <cellStyle name="Note 2 2 5 3 3" xfId="16530" xr:uid="{E93EA629-5DBD-45F9-837D-18B68DAA4343}"/>
    <cellStyle name="Note 2 2 5 3 3 2" xfId="50391" xr:uid="{822A1379-FA6B-4CC6-A5F6-5BD6A9EFDE2E}"/>
    <cellStyle name="Note 2 2 5 3 3 3" xfId="33665" xr:uid="{BE2A6119-EBCA-404F-B819-96F367B8A967}"/>
    <cellStyle name="Note 2 2 5 3 4" xfId="39040" xr:uid="{0644BCBE-B91A-4801-87F8-38171BD9A8F2}"/>
    <cellStyle name="Note 2 2 5 3 5" xfId="22317" xr:uid="{4ED7C6AB-8D54-4E24-B2C7-E563BA05825B}"/>
    <cellStyle name="Note 2 2 5 4" xfId="5870" xr:uid="{68F5C250-8379-4FD7-8B33-CF9714D98138}"/>
    <cellStyle name="Note 2 2 5 4 2" xfId="11736" xr:uid="{0F50EE69-DD14-4BC3-BB0C-7591F19DADD0}"/>
    <cellStyle name="Note 2 2 5 4 2 2" xfId="45605" xr:uid="{655E8B2C-0FAF-4CA1-8672-1977FDAEC04F}"/>
    <cellStyle name="Note 2 2 5 4 2 3" xfId="28880" xr:uid="{3909F1C3-388F-46A4-B930-D6FE57ACFC14}"/>
    <cellStyle name="Note 2 2 5 4 3" xfId="17278" xr:uid="{627BB59C-CCF1-4A35-B216-61F0A8815BD8}"/>
    <cellStyle name="Note 2 2 5 4 3 2" xfId="51139" xr:uid="{BADA7F32-4837-4F19-9DA6-3A5FB25167C5}"/>
    <cellStyle name="Note 2 2 5 4 3 3" xfId="34413" xr:uid="{5A528F66-259B-45E4-843E-F91CF22F5687}"/>
    <cellStyle name="Note 2 2 5 4 4" xfId="39788" xr:uid="{F4234771-D0A1-43C4-8D9A-342C6CB178C3}"/>
    <cellStyle name="Note 2 2 5 4 5" xfId="23065" xr:uid="{E8609511-11F7-4410-8C58-120BC25F658A}"/>
    <cellStyle name="Note 2 2 5 5" xfId="6639" xr:uid="{A30D7CE0-6059-482C-9D4E-A9FC1AE4D2A6}"/>
    <cellStyle name="Note 2 2 5 5 2" xfId="12503" xr:uid="{2037D695-90B8-4535-87DB-CE88E7AD0D00}"/>
    <cellStyle name="Note 2 2 5 5 2 2" xfId="46372" xr:uid="{22E3D151-E2CF-4560-8E76-334E53EA8167}"/>
    <cellStyle name="Note 2 2 5 5 2 3" xfId="29646" xr:uid="{7B952217-E443-47BE-AA6E-80970D0D43E2}"/>
    <cellStyle name="Note 2 2 5 5 3" xfId="18044" xr:uid="{29E9CCC9-AFCD-4B79-9EAE-88B80051A563}"/>
    <cellStyle name="Note 2 2 5 5 3 2" xfId="51905" xr:uid="{C0E4520D-F19D-48B6-9FC9-81D7A2980260}"/>
    <cellStyle name="Note 2 2 5 5 3 3" xfId="35179" xr:uid="{D69AE12D-E607-42E7-AB48-7AEC24BC4D49}"/>
    <cellStyle name="Note 2 2 5 5 4" xfId="40555" xr:uid="{D4C2E8A8-3370-4B31-8AF7-7C2FAB31270D}"/>
    <cellStyle name="Note 2 2 5 5 5" xfId="23831" xr:uid="{C18A193A-6895-4DE9-80E7-4A3F4F89F643}"/>
    <cellStyle name="Note 2 2 5 6" xfId="7586" xr:uid="{B116C8CE-90B0-4D56-B6FE-7EBB5A16ADAB}"/>
    <cellStyle name="Note 2 2 5 6 2" xfId="13450" xr:uid="{28F21F35-6DF5-4F5D-BEDA-430A48CC206A}"/>
    <cellStyle name="Note 2 2 5 6 2 2" xfId="47319" xr:uid="{2F8D63BC-8AC0-4944-B99D-DF9DCDBB0D6C}"/>
    <cellStyle name="Note 2 2 5 6 2 3" xfId="30593" xr:uid="{E7FAC304-23B2-4066-B26B-E2546B80C05F}"/>
    <cellStyle name="Note 2 2 5 6 3" xfId="18991" xr:uid="{6960CC34-4C1B-487A-8FEE-0C995F24BE0B}"/>
    <cellStyle name="Note 2 2 5 6 3 2" xfId="52852" xr:uid="{796DE85B-3FE2-4FC4-BD7A-5C7BC3460006}"/>
    <cellStyle name="Note 2 2 5 6 3 3" xfId="36126" xr:uid="{7AF89714-259A-4D04-96D6-A11DC9BBE834}"/>
    <cellStyle name="Note 2 2 5 6 4" xfId="41502" xr:uid="{86980134-B036-41FD-9294-7730D9E1230B}"/>
    <cellStyle name="Note 2 2 5 6 5" xfId="24778" xr:uid="{64A91C32-48FE-4C28-B38B-45AB440BCB77}"/>
    <cellStyle name="Note 2 2 5 7" xfId="8678" xr:uid="{D9D4C6B9-F7B0-4D09-891A-19553BD2D5D8}"/>
    <cellStyle name="Note 2 2 5 7 2" xfId="42552" xr:uid="{9285793B-A783-4702-A5D2-78260E531C78}"/>
    <cellStyle name="Note 2 2 5 7 3" xfId="25827" xr:uid="{26A44108-E57A-4984-97B1-B5094D9B428A}"/>
    <cellStyle name="Note 2 2 5 8" xfId="14230" xr:uid="{648BF410-C00A-4C2F-BF6F-78A1AFC7F41C}"/>
    <cellStyle name="Note 2 2 5 8 2" xfId="48091" xr:uid="{AFAD09D2-00B6-41DA-87BA-DFDA8AA22F6B}"/>
    <cellStyle name="Note 2 2 5 8 3" xfId="31365" xr:uid="{781626DE-8282-4FF4-978D-FEA97785A119}"/>
    <cellStyle name="Note 2 2 5 9" xfId="20014" xr:uid="{6DEC585C-C975-42F7-8058-2C62D10DB30C}"/>
    <cellStyle name="Note 2 2 6" xfId="3105" xr:uid="{B4F47592-CBB8-4107-8FF5-339170FC991F}"/>
    <cellStyle name="Note 2 2 6 2" xfId="8987" xr:uid="{40C074FD-68B1-4214-B0C4-30FE23CE84A0}"/>
    <cellStyle name="Note 2 2 6 2 2" xfId="42860" xr:uid="{AC5DE9A8-292D-4928-B0E1-9FB04E70EE39}"/>
    <cellStyle name="Note 2 2 6 2 3" xfId="26136" xr:uid="{B9E0E270-E87E-44CF-B028-52F113BE20C4}"/>
    <cellStyle name="Note 2 2 6 3" xfId="14537" xr:uid="{475BE8BA-9367-47F4-BBB2-E008D36FEC90}"/>
    <cellStyle name="Note 2 2 6 3 2" xfId="48398" xr:uid="{7168B508-D886-4978-A203-0639856EF330}"/>
    <cellStyle name="Note 2 2 6 3 3" xfId="31672" xr:uid="{0039BDCD-A404-43E9-BB06-3DEB2C059AC3}"/>
    <cellStyle name="Note 2 2 6 4" xfId="37127" xr:uid="{544156BE-975D-47EB-BA4E-3E10E61EBAA6}"/>
    <cellStyle name="Note 2 2 6 5" xfId="20322" xr:uid="{8E858473-7E6B-437A-9AFD-77A06E805EFF}"/>
    <cellStyle name="Note 2 2 7" xfId="36378" xr:uid="{9AE91A9E-6E90-4B1E-8DB9-27817F541291}"/>
    <cellStyle name="Note 2 3" xfId="741" xr:uid="{00000000-0005-0000-0000-00002F050000}"/>
    <cellStyle name="Note 2 3 2" xfId="1821" xr:uid="{00000000-0005-0000-0000-000030050000}"/>
    <cellStyle name="Note 2 4" xfId="1822" xr:uid="{00000000-0005-0000-0000-000031050000}"/>
    <cellStyle name="Note 2 4 10" xfId="19298" xr:uid="{2F9208D5-8E14-44ED-A8E8-529692113D03}"/>
    <cellStyle name="Note 2 4 2" xfId="3497" xr:uid="{7EF32F10-F2D0-42F8-ACB5-10B4791A8C45}"/>
    <cellStyle name="Note 2 4 2 2" xfId="9378" xr:uid="{EDD6ADBB-88CA-4597-98DA-E800B017AFF9}"/>
    <cellStyle name="Note 2 4 2 2 2" xfId="43250" xr:uid="{A034B753-5D08-40CD-AD51-6351F38EE2A0}"/>
    <cellStyle name="Note 2 4 2 2 3" xfId="26524" xr:uid="{3875FC64-A4AA-4526-A8AF-1052BEDFA90C}"/>
    <cellStyle name="Note 2 4 2 3" xfId="14924" xr:uid="{BE59FAA8-52B7-4596-AF20-5D4CC31A74D9}"/>
    <cellStyle name="Note 2 4 2 3 2" xfId="48785" xr:uid="{EB831BEF-4102-4525-A8D6-BCCA8761876F}"/>
    <cellStyle name="Note 2 4 2 3 3" xfId="32059" xr:uid="{842BF970-656B-4598-9284-57B5BBF0BE1E}"/>
    <cellStyle name="Note 2 4 2 4" xfId="37517" xr:uid="{4E1D4CBC-5072-4005-A139-6C53EF50E3D5}"/>
    <cellStyle name="Note 2 4 2 5" xfId="20709" xr:uid="{FFE9F6B4-B675-455E-A485-22AC4F8E9264}"/>
    <cellStyle name="Note 2 4 3" xfId="4479" xr:uid="{C03B3349-BAA6-41EA-AAC2-45FA68DB30EC}"/>
    <cellStyle name="Note 2 4 3 2" xfId="10345" xr:uid="{8E6FAE89-EE85-4A21-9863-CB82DF76E439}"/>
    <cellStyle name="Note 2 4 3 2 2" xfId="44215" xr:uid="{09968C8E-8DA0-4CAF-9028-503B690DB3F7}"/>
    <cellStyle name="Note 2 4 3 2 3" xfId="27490" xr:uid="{8A26DA43-9B49-452B-9BC6-369F42D1E2C0}"/>
    <cellStyle name="Note 2 4 3 3" xfId="15888" xr:uid="{793D9F24-94D1-4D91-AC30-2E05D55FCB20}"/>
    <cellStyle name="Note 2 4 3 3 2" xfId="49749" xr:uid="{CA0F1E29-FB4D-45F5-8428-367893522853}"/>
    <cellStyle name="Note 2 4 3 3 3" xfId="33023" xr:uid="{65D805AF-6E2D-4E01-8F25-44B734E8CCAC}"/>
    <cellStyle name="Note 2 4 3 4" xfId="38398" xr:uid="{778458C0-31C2-41AF-ADE1-70DB00BC7B3B}"/>
    <cellStyle name="Note 2 4 3 5" xfId="21675" xr:uid="{84B5AC72-0ECD-4B50-BF7E-E022DC740FA4}"/>
    <cellStyle name="Note 2 4 4" xfId="3044" xr:uid="{CEA0FC85-A9DB-4E5F-BFC0-D2B792B5C13E}"/>
    <cellStyle name="Note 2 4 4 2" xfId="8926" xr:uid="{37B80547-F987-4B82-B811-C0AB939B8658}"/>
    <cellStyle name="Note 2 4 4 2 2" xfId="42799" xr:uid="{E2EBDF4D-6E0E-4700-A870-35BCB7D8039D}"/>
    <cellStyle name="Note 2 4 4 2 3" xfId="26075" xr:uid="{ABB6A8C1-94BC-4436-9467-AC090B6B49B2}"/>
    <cellStyle name="Note 2 4 4 3" xfId="14476" xr:uid="{8A0797A4-32F0-4043-B5E4-F2EF2D879C4D}"/>
    <cellStyle name="Note 2 4 4 3 2" xfId="48337" xr:uid="{62434D61-17B0-4FE8-9323-FE8D4E0ACBCE}"/>
    <cellStyle name="Note 2 4 4 3 3" xfId="31611" xr:uid="{24727C89-755C-4D06-9CBF-2D7D46ACCBE7}"/>
    <cellStyle name="Note 2 4 4 4" xfId="37066" xr:uid="{A4B48C2C-5EDB-4078-BBAE-7D3C9CD871F9}"/>
    <cellStyle name="Note 2 4 4 5" xfId="20261" xr:uid="{A90DA615-8EDD-451D-A715-8DC0C69F698A}"/>
    <cellStyle name="Note 2 4 5" xfId="3097" xr:uid="{BA250122-75F8-46B9-812D-3903A90D24D7}"/>
    <cellStyle name="Note 2 4 5 2" xfId="8979" xr:uid="{884C5B38-76E2-435D-BFD4-FF6EF2C57AD9}"/>
    <cellStyle name="Note 2 4 5 2 2" xfId="42852" xr:uid="{03DA8DE9-520D-49F4-9B19-4BE38750A214}"/>
    <cellStyle name="Note 2 4 5 2 3" xfId="26128" xr:uid="{7444B314-E109-4325-948F-EF885F29762F}"/>
    <cellStyle name="Note 2 4 5 3" xfId="14529" xr:uid="{D82132D4-DDD7-4463-98BB-F9715F94AFA6}"/>
    <cellStyle name="Note 2 4 5 3 2" xfId="48390" xr:uid="{557AEAC8-2E05-4139-A27D-868B0E87F5E1}"/>
    <cellStyle name="Note 2 4 5 3 3" xfId="31664" xr:uid="{727FF30F-E33B-4B5B-BC37-1DB4B1688EFD}"/>
    <cellStyle name="Note 2 4 5 4" xfId="37119" xr:uid="{C4AD3102-C04E-4BF3-9491-C97D5B706ECD}"/>
    <cellStyle name="Note 2 4 5 5" xfId="20314" xr:uid="{30C0515E-5EA6-4F7F-AE9D-02744B153425}"/>
    <cellStyle name="Note 2 4 6" xfId="6864" xr:uid="{E745DE71-5AD1-4855-824B-8B5A0DFE85D6}"/>
    <cellStyle name="Note 2 4 6 2" xfId="12728" xr:uid="{4362C60E-9635-4BA0-B5F3-04F03BF9DCFF}"/>
    <cellStyle name="Note 2 4 6 2 2" xfId="46597" xr:uid="{6703D4E2-B973-4DC0-A684-144FF59C26F3}"/>
    <cellStyle name="Note 2 4 6 2 3" xfId="29871" xr:uid="{D0AF4ACD-45B1-465E-99DF-1BF4D97F6D83}"/>
    <cellStyle name="Note 2 4 6 3" xfId="18269" xr:uid="{C534A9BE-D806-46DD-BF85-28CED94F6BE4}"/>
    <cellStyle name="Note 2 4 6 3 2" xfId="52130" xr:uid="{59878F12-1814-490F-BFBD-A64BCD547CDD}"/>
    <cellStyle name="Note 2 4 6 3 3" xfId="35404" xr:uid="{80EF9F5C-2626-4F84-8E5E-0D8C2F3392A6}"/>
    <cellStyle name="Note 2 4 6 4" xfId="40780" xr:uid="{315E84D9-2412-49E7-89F8-BD148C2CE901}"/>
    <cellStyle name="Note 2 4 6 5" xfId="24056" xr:uid="{EA1F98D0-DFB9-4F6C-906C-0E0A0A190B18}"/>
    <cellStyle name="Note 2 4 7" xfId="7960" xr:uid="{FC92D2A7-5375-4761-87E9-B82E2963F1FC}"/>
    <cellStyle name="Note 2 4 7 2" xfId="41835" xr:uid="{FD67BCD2-1498-4C9D-919E-514ECF069ACF}"/>
    <cellStyle name="Note 2 4 7 3" xfId="25110" xr:uid="{F0A80206-6604-4E2A-9EAB-707A369AB70B}"/>
    <cellStyle name="Note 2 4 8" xfId="7903" xr:uid="{1FBFCB8D-431E-4AC4-AFEA-0BE6194C67F9}"/>
    <cellStyle name="Note 2 4 8 2" xfId="41778" xr:uid="{39CAFC98-60BE-4ED2-9A2F-21E568CDD4F1}"/>
    <cellStyle name="Note 2 4 8 3" xfId="25054" xr:uid="{BC9FE9F9-7F4D-4FFF-BA87-893C1AC38370}"/>
    <cellStyle name="Note 2 4 9" xfId="36692" xr:uid="{47C07EE6-AA38-448E-8B20-035AC378D605}"/>
    <cellStyle name="Note 2 5" xfId="1823" xr:uid="{00000000-0005-0000-0000-000032050000}"/>
    <cellStyle name="Note 2 5 10" xfId="19299" xr:uid="{F22AC822-13EB-4E0F-84FF-C2339F908E3A}"/>
    <cellStyle name="Note 2 5 2" xfId="3498" xr:uid="{5CDA98A7-1907-44D4-A6E9-53654A195D6E}"/>
    <cellStyle name="Note 2 5 2 2" xfId="9379" xr:uid="{2D135B7C-6CCE-4AF1-9D41-BEB1AC2F4C90}"/>
    <cellStyle name="Note 2 5 2 2 2" xfId="43251" xr:uid="{3C336015-5F4C-4270-A3B9-519D37E0F067}"/>
    <cellStyle name="Note 2 5 2 2 3" xfId="26525" xr:uid="{3E92BB81-953B-49B7-9A12-C1EE755A7015}"/>
    <cellStyle name="Note 2 5 2 3" xfId="14925" xr:uid="{5C8546FF-5DFD-437A-9BA4-BD320C02EE33}"/>
    <cellStyle name="Note 2 5 2 3 2" xfId="48786" xr:uid="{B6B85A35-A05D-4825-A238-D65B8385496A}"/>
    <cellStyle name="Note 2 5 2 3 3" xfId="32060" xr:uid="{3D1EB853-F8A9-448F-A9A7-1430EC86364F}"/>
    <cellStyle name="Note 2 5 2 4" xfId="37518" xr:uid="{07E0BF0C-72AF-44CD-9869-0C9EA209BAA4}"/>
    <cellStyle name="Note 2 5 2 5" xfId="20710" xr:uid="{47CDC44A-5A2C-46DD-8378-3AC222276080}"/>
    <cellStyle name="Note 2 5 3" xfId="4480" xr:uid="{1B40F1A5-183A-40D2-90B1-401880A8BECD}"/>
    <cellStyle name="Note 2 5 3 2" xfId="10346" xr:uid="{AA11655D-D9B3-4B84-AF3C-6B31EC56993F}"/>
    <cellStyle name="Note 2 5 3 2 2" xfId="44216" xr:uid="{BF7A6D92-C23C-45C6-8ACB-C0D4190B5E43}"/>
    <cellStyle name="Note 2 5 3 2 3" xfId="27491" xr:uid="{27A3360C-B775-4AD1-8423-7F56229C6039}"/>
    <cellStyle name="Note 2 5 3 3" xfId="15889" xr:uid="{7D07BBD5-1EDB-404B-B356-90CE9EB699DE}"/>
    <cellStyle name="Note 2 5 3 3 2" xfId="49750" xr:uid="{C4490AE5-6E5E-4FBB-8C16-390D070AD3C9}"/>
    <cellStyle name="Note 2 5 3 3 3" xfId="33024" xr:uid="{A5480610-605A-4353-9018-E98E8D43668A}"/>
    <cellStyle name="Note 2 5 3 4" xfId="38399" xr:uid="{65E334B3-5A4D-4CB5-990A-B0F67EA01846}"/>
    <cellStyle name="Note 2 5 3 5" xfId="21676" xr:uid="{8AE0A313-FD96-4458-A395-8F8D55452F83}"/>
    <cellStyle name="Note 2 5 4" xfId="3045" xr:uid="{A2C0AC6F-BDE3-4EE3-9BB8-DE073FDB5C17}"/>
    <cellStyle name="Note 2 5 4 2" xfId="8927" xr:uid="{93A5F521-8C77-4E35-B09C-8129CB09486B}"/>
    <cellStyle name="Note 2 5 4 2 2" xfId="42800" xr:uid="{F3E8E24A-749F-4A96-B603-E51CEC24352D}"/>
    <cellStyle name="Note 2 5 4 2 3" xfId="26076" xr:uid="{C2EC6C93-0061-4409-85AA-D00B3247A1E4}"/>
    <cellStyle name="Note 2 5 4 3" xfId="14477" xr:uid="{2D23FD51-384A-4F48-BD38-2E2E4A76E5D6}"/>
    <cellStyle name="Note 2 5 4 3 2" xfId="48338" xr:uid="{2D7ED4D5-9A3D-4B0C-A23D-B23987312C9F}"/>
    <cellStyle name="Note 2 5 4 3 3" xfId="31612" xr:uid="{D4BD8537-85C0-4045-802C-C16CBD464AED}"/>
    <cellStyle name="Note 2 5 4 4" xfId="37067" xr:uid="{62F3AD3C-4357-4A68-BA40-97DE9F8203A3}"/>
    <cellStyle name="Note 2 5 4 5" xfId="20262" xr:uid="{DC229C55-98FD-4195-95A4-0D555160001C}"/>
    <cellStyle name="Note 2 5 5" xfId="3490" xr:uid="{8D66A12D-0F9D-411E-8984-EC25948B540B}"/>
    <cellStyle name="Note 2 5 5 2" xfId="9371" xr:uid="{B70EACC6-7513-4738-9DEA-20647EDF0A7B}"/>
    <cellStyle name="Note 2 5 5 2 2" xfId="43243" xr:uid="{423D3703-A2F9-402B-A7B3-63F1A61F1AC3}"/>
    <cellStyle name="Note 2 5 5 2 3" xfId="26517" xr:uid="{9E9CD0BF-AEBD-4377-A932-492C57279604}"/>
    <cellStyle name="Note 2 5 5 3" xfId="14917" xr:uid="{9F43D2FC-3F23-42AF-A9E5-5F690822E2C8}"/>
    <cellStyle name="Note 2 5 5 3 2" xfId="48778" xr:uid="{8C1FD320-EE29-40B8-B01B-9FA84F7C6765}"/>
    <cellStyle name="Note 2 5 5 3 3" xfId="32052" xr:uid="{CA384A5A-D147-4FE8-9233-8094C30DF34A}"/>
    <cellStyle name="Note 2 5 5 4" xfId="37510" xr:uid="{212474D8-07FE-4CF3-BC7F-D6A4D4B74EBF}"/>
    <cellStyle name="Note 2 5 5 5" xfId="20702" xr:uid="{73492B77-74E3-4BB5-850B-B79738F0D078}"/>
    <cellStyle name="Note 2 5 6" xfId="6865" xr:uid="{1A622B34-A7D3-4F2E-A961-E5D0852FEA4C}"/>
    <cellStyle name="Note 2 5 6 2" xfId="12729" xr:uid="{E7514A50-800F-47E6-8C71-2E51B1A24280}"/>
    <cellStyle name="Note 2 5 6 2 2" xfId="46598" xr:uid="{C8BE58D8-9F72-4EB8-BE84-28D3EB5A29E7}"/>
    <cellStyle name="Note 2 5 6 2 3" xfId="29872" xr:uid="{9B11E78A-685E-4163-B811-87147FA676C4}"/>
    <cellStyle name="Note 2 5 6 3" xfId="18270" xr:uid="{98043244-CCA6-43AD-B77C-6F3D3127C655}"/>
    <cellStyle name="Note 2 5 6 3 2" xfId="52131" xr:uid="{29F78165-5FBC-41BA-A403-1B8380B15011}"/>
    <cellStyle name="Note 2 5 6 3 3" xfId="35405" xr:uid="{0A310EC1-5378-4FA5-A505-778B5DD1F98A}"/>
    <cellStyle name="Note 2 5 6 4" xfId="40781" xr:uid="{E136F338-EEDE-4924-98ED-E26A16E6B8B6}"/>
    <cellStyle name="Note 2 5 6 5" xfId="24057" xr:uid="{368A43A6-57CC-471D-8CBC-EA04393062CA}"/>
    <cellStyle name="Note 2 5 7" xfId="7961" xr:uid="{328B0D5B-8A8F-4B14-8E8D-AB05BB623009}"/>
    <cellStyle name="Note 2 5 7 2" xfId="41836" xr:uid="{D04C54FE-4158-42AF-BC47-066C3E5261F0}"/>
    <cellStyle name="Note 2 5 7 3" xfId="25111" xr:uid="{BB9C7959-377D-48EF-9CC4-63A36E14A0A7}"/>
    <cellStyle name="Note 2 5 8" xfId="7902" xr:uid="{86BE2681-6904-46D3-A99D-5BD8A9F2ED95}"/>
    <cellStyle name="Note 2 5 8 2" xfId="41777" xr:uid="{807D5E14-E558-42EF-BB97-713B80B167E6}"/>
    <cellStyle name="Note 2 5 8 3" xfId="25053" xr:uid="{9F7F259C-E086-40DC-9B0E-28BC02903EA7}"/>
    <cellStyle name="Note 2 5 9" xfId="36693" xr:uid="{28590F6F-2D2D-4DA6-A75A-9BD0CDC5DA2E}"/>
    <cellStyle name="Note 2 6" xfId="2751" xr:uid="{00000000-0005-0000-0000-000033050000}"/>
    <cellStyle name="Note 2 6 2" xfId="4272" xr:uid="{1443CF30-79C8-40B8-B851-14B4A7D863FA}"/>
    <cellStyle name="Note 2 6 2 2" xfId="10153" xr:uid="{F367D928-0B0B-4921-9042-A01027964A17}"/>
    <cellStyle name="Note 2 6 2 2 2" xfId="44023" xr:uid="{2690E830-0752-48F9-9CF3-A2A7BE39C9DA}"/>
    <cellStyle name="Note 2 6 2 2 3" xfId="27298" xr:uid="{B19BD6C7-647E-4117-A2F8-DFAA4FAC7BC7}"/>
    <cellStyle name="Note 2 6 2 3" xfId="15696" xr:uid="{6F5C7B15-A3F8-44B7-B9EC-7135055E1512}"/>
    <cellStyle name="Note 2 6 2 3 2" xfId="49557" xr:uid="{EB012B62-55D6-44B6-96A8-B31AD56958E9}"/>
    <cellStyle name="Note 2 6 2 3 3" xfId="32831" xr:uid="{5C73ADFF-C31D-41BF-ABC1-9327AD209230}"/>
    <cellStyle name="Note 2 6 2 4" xfId="38206" xr:uid="{B741EEF9-21E9-4C6B-B8C1-DA63DE12DBAB}"/>
    <cellStyle name="Note 2 6 2 5" xfId="21483" xr:uid="{12CA1520-2CD2-4E2C-BE9F-06A8DAE22852}"/>
    <cellStyle name="Note 2 6 3" xfId="5145" xr:uid="{0CDB818F-0D47-4459-9B90-5E49FE0CCC67}"/>
    <cellStyle name="Note 2 6 3 2" xfId="11011" xr:uid="{97E97632-81F3-40E6-BF8C-67B2AF8714BC}"/>
    <cellStyle name="Note 2 6 3 2 2" xfId="44881" xr:uid="{F76A147F-3EE2-4AF5-91B6-51E013FAAC0C}"/>
    <cellStyle name="Note 2 6 3 2 3" xfId="28156" xr:uid="{830ACA16-7E13-4AE4-A9BA-76C8B3B212B3}"/>
    <cellStyle name="Note 2 6 3 3" xfId="16554" xr:uid="{04501DCD-44A7-47C6-8E96-A5EE6A00A411}"/>
    <cellStyle name="Note 2 6 3 3 2" xfId="50415" xr:uid="{BBF08D79-F290-4834-9EC0-C8BFEF62F39F}"/>
    <cellStyle name="Note 2 6 3 3 3" xfId="33689" xr:uid="{08FDC863-A629-440F-B5B7-2B2A66B0A58E}"/>
    <cellStyle name="Note 2 6 3 4" xfId="39064" xr:uid="{FE73230F-7E92-4962-BEA8-2FA5B6CF3DA4}"/>
    <cellStyle name="Note 2 6 3 5" xfId="22341" xr:uid="{8992D28F-99D0-483F-A98F-1B08EBD07A83}"/>
    <cellStyle name="Note 2 6 4" xfId="5893" xr:uid="{356B542E-CC79-41D8-8EAC-3B2B2E1D3D7B}"/>
    <cellStyle name="Note 2 6 4 2" xfId="11759" xr:uid="{7EADB6B7-B1AD-4F67-92B0-37B536B445B2}"/>
    <cellStyle name="Note 2 6 4 2 2" xfId="45628" xr:uid="{F4C5708C-0DF6-41C9-BA0F-F842D1F79E27}"/>
    <cellStyle name="Note 2 6 4 2 3" xfId="28903" xr:uid="{E3BF23D2-63AA-414A-BFC4-EA4ED5AC8DE3}"/>
    <cellStyle name="Note 2 6 4 3" xfId="17301" xr:uid="{94C3F19B-EFF7-48AE-B7B0-221E0D641BB0}"/>
    <cellStyle name="Note 2 6 4 3 2" xfId="51162" xr:uid="{685E5444-752B-4DFA-930B-D024B2219ED0}"/>
    <cellStyle name="Note 2 6 4 3 3" xfId="34436" xr:uid="{628546D7-6A9B-47BF-B527-BCD87F399FFE}"/>
    <cellStyle name="Note 2 6 4 4" xfId="39811" xr:uid="{F4A68E60-9156-4DCB-A884-586D26A98F4F}"/>
    <cellStyle name="Note 2 6 4 5" xfId="23088" xr:uid="{9CD7AA73-4675-4EFF-8C4F-5D40C965F8AE}"/>
    <cellStyle name="Note 2 6 5" xfId="6662" xr:uid="{634CEB08-B1F1-4009-9317-E015067A1432}"/>
    <cellStyle name="Note 2 6 5 2" xfId="12526" xr:uid="{29A1A03D-74F3-4D59-986B-9472792AA3AF}"/>
    <cellStyle name="Note 2 6 5 2 2" xfId="46395" xr:uid="{C850EAC5-B505-4994-88F2-A8A1FFF34866}"/>
    <cellStyle name="Note 2 6 5 2 3" xfId="29669" xr:uid="{E134AD16-091F-4139-8B74-6B2E3D3588CE}"/>
    <cellStyle name="Note 2 6 5 3" xfId="18067" xr:uid="{BD5D7739-5D0E-4FC0-9F74-1EB395357ECA}"/>
    <cellStyle name="Note 2 6 5 3 2" xfId="51928" xr:uid="{F52B70F8-97E8-49BA-8618-7A4B9AC878F5}"/>
    <cellStyle name="Note 2 6 5 3 3" xfId="35202" xr:uid="{ED3776F4-B64F-4FB2-BAA4-9D185F75EAF0}"/>
    <cellStyle name="Note 2 6 5 4" xfId="40578" xr:uid="{4FE40891-43E8-4B7C-862B-C39620074ECB}"/>
    <cellStyle name="Note 2 6 5 5" xfId="23854" xr:uid="{CBEAAEB9-2070-49A9-B1CD-87C45D373299}"/>
    <cellStyle name="Note 2 6 6" xfId="7609" xr:uid="{2B2BA310-96C2-4D94-ABB7-64F24F702963}"/>
    <cellStyle name="Note 2 6 6 2" xfId="13473" xr:uid="{E3C8F7C9-E756-480B-A593-EDEE62ACE4C5}"/>
    <cellStyle name="Note 2 6 6 2 2" xfId="47342" xr:uid="{E70F2965-1F39-4491-A4E2-DF48A186345C}"/>
    <cellStyle name="Note 2 6 6 2 3" xfId="30616" xr:uid="{E2B7249A-2643-4848-8F59-328929152EB0}"/>
    <cellStyle name="Note 2 6 6 3" xfId="19014" xr:uid="{74C3B7BB-343D-4E05-903E-B1384F339DF5}"/>
    <cellStyle name="Note 2 6 6 3 2" xfId="52875" xr:uid="{EF51BE24-7B12-49F7-A92B-48DBF21AA936}"/>
    <cellStyle name="Note 2 6 6 3 3" xfId="36149" xr:uid="{5B2724B0-9150-4B29-8092-8EFAF37791F8}"/>
    <cellStyle name="Note 2 6 6 4" xfId="41525" xr:uid="{4B2C14A0-2DBF-49A3-818E-1BE96CF8C655}"/>
    <cellStyle name="Note 2 6 6 5" xfId="24801" xr:uid="{5AE8BE08-D447-465B-8435-875FC0EDB2C2}"/>
    <cellStyle name="Note 2 6 7" xfId="8702" xr:uid="{E49956A9-407D-4340-B142-0AA02FB73E35}"/>
    <cellStyle name="Note 2 6 7 2" xfId="42575" xr:uid="{887855CE-40A2-434A-AF5D-8F039EF643C5}"/>
    <cellStyle name="Note 2 6 7 3" xfId="25851" xr:uid="{E1C61CE6-B376-497F-8356-1A70F07CEBE9}"/>
    <cellStyle name="Note 2 6 8" xfId="14253" xr:uid="{FDD9B5D8-BBD7-4DD9-B701-0D44DDF29D59}"/>
    <cellStyle name="Note 2 6 8 2" xfId="48114" xr:uid="{26C3B458-FD4F-47CE-A636-13013C838DCC}"/>
    <cellStyle name="Note 2 6 8 3" xfId="31388" xr:uid="{7CA49346-E98D-4A49-80C0-A6CA22B7A7B8}"/>
    <cellStyle name="Note 2 6 9" xfId="20037" xr:uid="{41E8E3E3-5AEB-4D46-B7CE-6AAEE2A4F1FA}"/>
    <cellStyle name="Note 2 7" xfId="2723" xr:uid="{00000000-0005-0000-0000-000034050000}"/>
    <cellStyle name="Note 2 7 2" xfId="4249" xr:uid="{CCE89E2B-FC5D-4448-823B-3016E8665D82}"/>
    <cellStyle name="Note 2 7 2 2" xfId="10130" xr:uid="{F6798C54-E35A-4386-8931-0DC1D2790ACC}"/>
    <cellStyle name="Note 2 7 2 2 2" xfId="44001" xr:uid="{DEC45B9B-74B6-46FB-8860-6FFF45910EAF}"/>
    <cellStyle name="Note 2 7 2 2 3" xfId="27275" xr:uid="{DA4F79F6-3EB2-47E3-BD86-C82E695C4511}"/>
    <cellStyle name="Note 2 7 2 3" xfId="15674" xr:uid="{FADEF563-3733-4560-84D0-670830904295}"/>
    <cellStyle name="Note 2 7 2 3 2" xfId="49535" xr:uid="{8EED406F-5B43-46AD-9149-4A5939B28A9C}"/>
    <cellStyle name="Note 2 7 2 3 3" xfId="32809" xr:uid="{0BAB7943-CA9F-4BCA-8232-3BD85746AC2D}"/>
    <cellStyle name="Note 2 7 2 4" xfId="38184" xr:uid="{9A6F8DA1-D6AA-486E-BDEF-A824CE1FBC58}"/>
    <cellStyle name="Note 2 7 2 5" xfId="21460" xr:uid="{8C6F4F67-3FB6-4FCE-8E26-A4EC0C77160C}"/>
    <cellStyle name="Note 2 7 3" xfId="5122" xr:uid="{D2584742-A92F-4010-AB57-A121BAB0A9B0}"/>
    <cellStyle name="Note 2 7 3 2" xfId="10988" xr:uid="{548CE4F0-70CB-4547-9D2A-380221BEDEF5}"/>
    <cellStyle name="Note 2 7 3 2 2" xfId="44858" xr:uid="{887492B9-8351-4FCB-A3C1-ACADBCFE0DA9}"/>
    <cellStyle name="Note 2 7 3 2 3" xfId="28133" xr:uid="{4C6D1F82-BB94-4037-BB0F-BC67CB273E3C}"/>
    <cellStyle name="Note 2 7 3 3" xfId="16531" xr:uid="{76C4426D-76BE-4A9B-8510-B8C21D76D560}"/>
    <cellStyle name="Note 2 7 3 3 2" xfId="50392" xr:uid="{AD1987AE-2532-44E1-91CE-1BB07258200B}"/>
    <cellStyle name="Note 2 7 3 3 3" xfId="33666" xr:uid="{D4295AC1-12D9-4CD4-8904-D8DCCDBCBEEC}"/>
    <cellStyle name="Note 2 7 3 4" xfId="39041" xr:uid="{F239B68E-C83B-40B6-A04C-EB7AF3814B74}"/>
    <cellStyle name="Note 2 7 3 5" xfId="22318" xr:uid="{41ADEFA8-C865-4CC5-9A4D-A95C279B0FFE}"/>
    <cellStyle name="Note 2 7 4" xfId="5871" xr:uid="{9FA20AF7-71B0-4FC0-B6CA-6E06ACB6E010}"/>
    <cellStyle name="Note 2 7 4 2" xfId="11737" xr:uid="{46F43786-A534-4DA4-AD39-E329A5176CE3}"/>
    <cellStyle name="Note 2 7 4 2 2" xfId="45606" xr:uid="{B2E87AE0-BEC2-43F9-9605-4EF2BADCE5AD}"/>
    <cellStyle name="Note 2 7 4 2 3" xfId="28881" xr:uid="{59494356-72AB-48E4-9765-BE18E3BA6EC9}"/>
    <cellStyle name="Note 2 7 4 3" xfId="17279" xr:uid="{AC5057CF-F754-46FD-9A04-3A698C05580B}"/>
    <cellStyle name="Note 2 7 4 3 2" xfId="51140" xr:uid="{C3DE18C3-B89A-47B8-B931-5B4FB5ABCD37}"/>
    <cellStyle name="Note 2 7 4 3 3" xfId="34414" xr:uid="{1ECFA060-B795-486F-B43B-A4EF6E0EB97D}"/>
    <cellStyle name="Note 2 7 4 4" xfId="39789" xr:uid="{299B7F2D-3216-4E73-B4F4-43B19A2B1703}"/>
    <cellStyle name="Note 2 7 4 5" xfId="23066" xr:uid="{CC3D88D9-5A92-4CBB-9221-1193DA7511DE}"/>
    <cellStyle name="Note 2 7 5" xfId="6640" xr:uid="{EA79C39F-2BA2-4AEE-8F05-46449755634D}"/>
    <cellStyle name="Note 2 7 5 2" xfId="12504" xr:uid="{5CD2D8A6-2969-45BE-826E-94E2084ABA32}"/>
    <cellStyle name="Note 2 7 5 2 2" xfId="46373" xr:uid="{5EDABB34-BF87-4D53-AA2D-9346E06561C4}"/>
    <cellStyle name="Note 2 7 5 2 3" xfId="29647" xr:uid="{1052D161-39DD-4885-A142-2837D8C54D08}"/>
    <cellStyle name="Note 2 7 5 3" xfId="18045" xr:uid="{5CC9917A-3A31-4DD7-8EB9-8089BBA968CE}"/>
    <cellStyle name="Note 2 7 5 3 2" xfId="51906" xr:uid="{6374700F-8965-4741-8619-556DB00C1117}"/>
    <cellStyle name="Note 2 7 5 3 3" xfId="35180" xr:uid="{845E1426-1E9E-489D-8365-F4FB3CB2C21B}"/>
    <cellStyle name="Note 2 7 5 4" xfId="40556" xr:uid="{4B18DC74-92CA-404A-AE87-4DFB471D796C}"/>
    <cellStyle name="Note 2 7 5 5" xfId="23832" xr:uid="{C159C7CC-E926-4DFC-B4C5-3F2D4BD547CD}"/>
    <cellStyle name="Note 2 7 6" xfId="7587" xr:uid="{46891EF4-FFAA-4444-9F5B-0F4CB2B0CA7C}"/>
    <cellStyle name="Note 2 7 6 2" xfId="13451" xr:uid="{FF43FC88-67C6-48BB-A9AE-264765BB3C88}"/>
    <cellStyle name="Note 2 7 6 2 2" xfId="47320" xr:uid="{49E96E86-0924-405F-BAAB-2128E5EE9DE7}"/>
    <cellStyle name="Note 2 7 6 2 3" xfId="30594" xr:uid="{3389A838-2229-4A8C-854E-8F28D22F1119}"/>
    <cellStyle name="Note 2 7 6 3" xfId="18992" xr:uid="{F416252F-0C56-47E0-AD30-B3B48FD24552}"/>
    <cellStyle name="Note 2 7 6 3 2" xfId="52853" xr:uid="{C2337C71-BF16-4E8F-AF0E-CD7009E4952A}"/>
    <cellStyle name="Note 2 7 6 3 3" xfId="36127" xr:uid="{705756CB-E8F7-4D59-8EF0-DBF3A3C14D77}"/>
    <cellStyle name="Note 2 7 6 4" xfId="41503" xr:uid="{5E3139CF-D0B3-4FDE-9CAD-6E02159F851B}"/>
    <cellStyle name="Note 2 7 6 5" xfId="24779" xr:uid="{5B0F7168-4B25-48F2-AD37-D9CF5E9AFC43}"/>
    <cellStyle name="Note 2 7 7" xfId="8679" xr:uid="{84E0F349-A412-4D8E-AA4C-3F97A76BD77C}"/>
    <cellStyle name="Note 2 7 7 2" xfId="42553" xr:uid="{0F4F374D-ED76-45E0-BCE9-351B5BFFBE29}"/>
    <cellStyle name="Note 2 7 7 3" xfId="25828" xr:uid="{D7312404-05E3-48E2-BC80-B3F916E0968B}"/>
    <cellStyle name="Note 2 7 8" xfId="14231" xr:uid="{E8BE2DA0-6E4F-4A87-BA33-A97C3882D6AC}"/>
    <cellStyle name="Note 2 7 8 2" xfId="48092" xr:uid="{4A8AD2F2-559E-49B9-A8CE-778F8979C159}"/>
    <cellStyle name="Note 2 7 8 3" xfId="31366" xr:uid="{B76BC609-2CAE-4C10-8909-9AF1E34A2F02}"/>
    <cellStyle name="Note 2 7 9" xfId="20015" xr:uid="{A495E774-ED81-4E76-947F-9DED4053152A}"/>
    <cellStyle name="Note 2 8" xfId="3104" xr:uid="{433944AF-2CF9-4E02-B974-85B0FAA10355}"/>
    <cellStyle name="Note 2 8 2" xfId="8986" xr:uid="{8ADCC51E-EC3F-4F29-BE44-4B2D3743A983}"/>
    <cellStyle name="Note 2 8 2 2" xfId="42859" xr:uid="{C410C23D-D757-4C56-ABA5-84B3F278D056}"/>
    <cellStyle name="Note 2 8 2 3" xfId="26135" xr:uid="{60AEBAE0-673A-4298-A92B-19E6CFF3525B}"/>
    <cellStyle name="Note 2 8 3" xfId="14536" xr:uid="{C3A8CC26-10E2-4BB7-9100-453FB9E01244}"/>
    <cellStyle name="Note 2 8 3 2" xfId="48397" xr:uid="{E88B32E2-3CC7-4EA6-A0CC-413CF2A8A8CD}"/>
    <cellStyle name="Note 2 8 3 3" xfId="31671" xr:uid="{E1A31885-9C0E-4DB4-9659-C2DBB229EB4B}"/>
    <cellStyle name="Note 2 8 4" xfId="37126" xr:uid="{1F49751C-F6AC-4DF5-AE8C-0BC72A4EEC24}"/>
    <cellStyle name="Note 2 8 5" xfId="20321" xr:uid="{F25F97F2-012D-4BF6-8F51-CC43D4C81214}"/>
    <cellStyle name="Note 2 9" xfId="36377" xr:uid="{ECD9D4F4-C12E-4433-BE4A-D69B4A903C4E}"/>
    <cellStyle name="Note 3" xfId="742" xr:uid="{00000000-0005-0000-0000-000035050000}"/>
    <cellStyle name="Note 3 2" xfId="743" xr:uid="{00000000-0005-0000-0000-000036050000}"/>
    <cellStyle name="Note 3 2 2" xfId="1824" xr:uid="{00000000-0005-0000-0000-000037050000}"/>
    <cellStyle name="Note 3 2 2 10" xfId="19300" xr:uid="{7471B4A8-B8FD-45E2-B4BC-18C74641459C}"/>
    <cellStyle name="Note 3 2 2 2" xfId="3499" xr:uid="{F2620976-D345-4280-AB6F-ADB57C6D83EE}"/>
    <cellStyle name="Note 3 2 2 2 2" xfId="9380" xr:uid="{08C46E75-32F8-4B07-8C61-F5E006135646}"/>
    <cellStyle name="Note 3 2 2 2 2 2" xfId="43252" xr:uid="{428127E3-38F3-4796-A2DF-4FCD0915F1BF}"/>
    <cellStyle name="Note 3 2 2 2 2 3" xfId="26526" xr:uid="{B8F974EC-7B6B-46FA-837A-0D8AA1D84EB4}"/>
    <cellStyle name="Note 3 2 2 2 3" xfId="14926" xr:uid="{172FCFEA-B884-4812-A8EA-89AB4090F966}"/>
    <cellStyle name="Note 3 2 2 2 3 2" xfId="48787" xr:uid="{D5D1BCB2-A8B2-4D93-AB45-C4591E000F2F}"/>
    <cellStyle name="Note 3 2 2 2 3 3" xfId="32061" xr:uid="{0821A711-31B5-4B07-86A3-6C72C5A892F1}"/>
    <cellStyle name="Note 3 2 2 2 4" xfId="37519" xr:uid="{11B22367-C164-4291-B7F9-DCFFC31B8B58}"/>
    <cellStyle name="Note 3 2 2 2 5" xfId="20711" xr:uid="{65343AF1-CD98-4D38-916E-B3928BCFA840}"/>
    <cellStyle name="Note 3 2 2 3" xfId="4481" xr:uid="{668EEFC0-E7AE-468A-80CF-5CB6CFBCD754}"/>
    <cellStyle name="Note 3 2 2 3 2" xfId="10347" xr:uid="{C9E5C643-A89A-403F-8140-B49BBDAA10CC}"/>
    <cellStyle name="Note 3 2 2 3 2 2" xfId="44217" xr:uid="{8801EC3C-CC52-4BE2-9DE3-57D592A8E788}"/>
    <cellStyle name="Note 3 2 2 3 2 3" xfId="27492" xr:uid="{7FDA478A-36C0-41BE-A0A3-9167457C68F9}"/>
    <cellStyle name="Note 3 2 2 3 3" xfId="15890" xr:uid="{92AA22D2-2D4A-4AE4-A452-0E47AA4968BC}"/>
    <cellStyle name="Note 3 2 2 3 3 2" xfId="49751" xr:uid="{2A357918-E1A5-4D15-BE4E-5F5D31B580CF}"/>
    <cellStyle name="Note 3 2 2 3 3 3" xfId="33025" xr:uid="{97D4B48D-7C02-4C28-9ABB-6B69C0893FAA}"/>
    <cellStyle name="Note 3 2 2 3 4" xfId="38400" xr:uid="{28672319-7EB0-473D-88F8-3A668F51F6A6}"/>
    <cellStyle name="Note 3 2 2 3 5" xfId="21677" xr:uid="{B025DF6C-E84C-4348-A94D-69E920E17574}"/>
    <cellStyle name="Note 3 2 2 4" xfId="3513" xr:uid="{38CC7345-4601-4B90-8395-178DE2B16442}"/>
    <cellStyle name="Note 3 2 2 4 2" xfId="9394" xr:uid="{C6B1C6F5-2A49-456D-A016-868D359934A0}"/>
    <cellStyle name="Note 3 2 2 4 2 2" xfId="43266" xr:uid="{1A2897D9-D1B4-41E4-8FA6-3925366A217E}"/>
    <cellStyle name="Note 3 2 2 4 2 3" xfId="26540" xr:uid="{360C211E-5FCB-468F-BD44-E400773703EE}"/>
    <cellStyle name="Note 3 2 2 4 3" xfId="14940" xr:uid="{6E681986-8AC8-4939-ACF5-378A32C00715}"/>
    <cellStyle name="Note 3 2 2 4 3 2" xfId="48801" xr:uid="{7A920C0F-A351-4040-AD36-E0F3A2E4B18E}"/>
    <cellStyle name="Note 3 2 2 4 3 3" xfId="32075" xr:uid="{1AF8FFFA-D16B-44EB-B582-C44E175DA6C5}"/>
    <cellStyle name="Note 3 2 2 4 4" xfId="37533" xr:uid="{F90789DB-C9F9-4D02-9CCC-45CF4BCBC5B1}"/>
    <cellStyle name="Note 3 2 2 4 5" xfId="20725" xr:uid="{0671C32D-4F97-468F-9E98-F2B37082B631}"/>
    <cellStyle name="Note 3 2 2 5" xfId="3378" xr:uid="{610F8EB4-1388-4018-ABFD-DB2D02B94267}"/>
    <cellStyle name="Note 3 2 2 5 2" xfId="9260" xr:uid="{4EA79263-8215-4530-8472-C59C1087BB21}"/>
    <cellStyle name="Note 3 2 2 5 2 2" xfId="43132" xr:uid="{8B2CAF89-B264-4BC4-BEA7-90F4C0EBD1F6}"/>
    <cellStyle name="Note 3 2 2 5 2 3" xfId="26407" xr:uid="{275EC1E6-95E2-4523-8B0D-E697D7675BDB}"/>
    <cellStyle name="Note 3 2 2 5 3" xfId="14807" xr:uid="{B5617B64-91C3-4DD5-BDCA-F921E4C6578F}"/>
    <cellStyle name="Note 3 2 2 5 3 2" xfId="48668" xr:uid="{803821DF-77DF-4F22-BAF5-E51B131AA8B5}"/>
    <cellStyle name="Note 3 2 2 5 3 3" xfId="31942" xr:uid="{99CF87B1-ECFB-409D-97E2-3C3B3C40B6EC}"/>
    <cellStyle name="Note 3 2 2 5 4" xfId="37399" xr:uid="{B64C8740-341A-431C-A737-87A6A239B539}"/>
    <cellStyle name="Note 3 2 2 5 5" xfId="20592" xr:uid="{B5770375-60BD-4A8E-A232-FCA1F43F204D}"/>
    <cellStyle name="Note 3 2 2 6" xfId="6866" xr:uid="{D848AA42-6539-4878-8895-CC94B7A97752}"/>
    <cellStyle name="Note 3 2 2 6 2" xfId="12730" xr:uid="{45ED4F91-1B8B-4650-8E77-F7C52A5D950D}"/>
    <cellStyle name="Note 3 2 2 6 2 2" xfId="46599" xr:uid="{F22FA71D-60DB-478A-AD12-78517401578A}"/>
    <cellStyle name="Note 3 2 2 6 2 3" xfId="29873" xr:uid="{3C129114-5BC7-4315-B73E-7DE486DBF7F5}"/>
    <cellStyle name="Note 3 2 2 6 3" xfId="18271" xr:uid="{07CA8B85-BB68-4031-907B-BC60D5A52CCD}"/>
    <cellStyle name="Note 3 2 2 6 3 2" xfId="52132" xr:uid="{39D2A44F-EF6F-4428-B623-E6FD8FB780A9}"/>
    <cellStyle name="Note 3 2 2 6 3 3" xfId="35406" xr:uid="{F2508992-F5E0-4518-9975-65BC8215DBAC}"/>
    <cellStyle name="Note 3 2 2 6 4" xfId="40782" xr:uid="{5BAB7625-F3A1-46EC-B478-14442C290F6C}"/>
    <cellStyle name="Note 3 2 2 6 5" xfId="24058" xr:uid="{F6DB8135-0766-48F0-BCFD-6904F5E9287A}"/>
    <cellStyle name="Note 3 2 2 7" xfId="7962" xr:uid="{8616D58E-3EE3-493D-AEB7-F6F9CF57DA20}"/>
    <cellStyle name="Note 3 2 2 7 2" xfId="41837" xr:uid="{3E7FEFDB-5B4F-4FBE-9C60-08E85507149C}"/>
    <cellStyle name="Note 3 2 2 7 3" xfId="25112" xr:uid="{CFE064A9-4083-4D90-A3E9-5199A22223A3}"/>
    <cellStyle name="Note 3 2 2 8" xfId="7901" xr:uid="{07351C43-008F-4B07-8DB7-75C383175FA5}"/>
    <cellStyle name="Note 3 2 2 8 2" xfId="41776" xr:uid="{20DC9E12-DE8E-4217-95C0-3981405E70BF}"/>
    <cellStyle name="Note 3 2 2 8 3" xfId="25052" xr:uid="{0873D09E-F829-4C9E-9B63-D674AEDF3CF2}"/>
    <cellStyle name="Note 3 2 2 9" xfId="36694" xr:uid="{5E438539-123E-4B2A-8F9C-ACB9FD9BE764}"/>
    <cellStyle name="Note 3 2 3" xfId="1825" xr:uid="{00000000-0005-0000-0000-000038050000}"/>
    <cellStyle name="Note 3 2 3 10" xfId="19301" xr:uid="{62559486-0A37-43E4-9D3E-6D634E29AD96}"/>
    <cellStyle name="Note 3 2 3 2" xfId="3500" xr:uid="{6F83E095-5B27-4F51-B608-CD87BD60491F}"/>
    <cellStyle name="Note 3 2 3 2 2" xfId="9381" xr:uid="{5C3AD84E-26C8-4284-80E0-49CFA39B5714}"/>
    <cellStyle name="Note 3 2 3 2 2 2" xfId="43253" xr:uid="{B777E3F7-5C1B-40B2-B8D5-2E60381E2125}"/>
    <cellStyle name="Note 3 2 3 2 2 3" xfId="26527" xr:uid="{9FE48758-B832-463E-9D3D-9102D77D950B}"/>
    <cellStyle name="Note 3 2 3 2 3" xfId="14927" xr:uid="{449491D6-49BA-4571-BA33-B6DCFFF9BE26}"/>
    <cellStyle name="Note 3 2 3 2 3 2" xfId="48788" xr:uid="{B2B831B9-4D0A-4A6C-B861-C82DFE46CF81}"/>
    <cellStyle name="Note 3 2 3 2 3 3" xfId="32062" xr:uid="{B025D706-E053-47B8-BDAE-7A320DD27938}"/>
    <cellStyle name="Note 3 2 3 2 4" xfId="37520" xr:uid="{8A4D474E-B2B4-45B4-AB95-CFF0AF5350FA}"/>
    <cellStyle name="Note 3 2 3 2 5" xfId="20712" xr:uid="{6EEABA45-7A8E-4B6D-B68C-A2CFD235FC4E}"/>
    <cellStyle name="Note 3 2 3 3" xfId="4482" xr:uid="{EFD9660F-7D73-4E15-9617-7DB9FF457C86}"/>
    <cellStyle name="Note 3 2 3 3 2" xfId="10348" xr:uid="{1640380F-D608-4EB5-8AB9-CF0932171481}"/>
    <cellStyle name="Note 3 2 3 3 2 2" xfId="44218" xr:uid="{C090E334-22C2-4CDC-947C-2B8C01C53E5D}"/>
    <cellStyle name="Note 3 2 3 3 2 3" xfId="27493" xr:uid="{22C34C60-5425-4C4D-B63C-70B702F239DF}"/>
    <cellStyle name="Note 3 2 3 3 3" xfId="15891" xr:uid="{F66B8672-DBD9-4184-93AF-5315598035C3}"/>
    <cellStyle name="Note 3 2 3 3 3 2" xfId="49752" xr:uid="{1A865771-ABB1-4802-A8AB-A4700932B167}"/>
    <cellStyle name="Note 3 2 3 3 3 3" xfId="33026" xr:uid="{53995DCE-4532-4009-99AA-056617CFD8D9}"/>
    <cellStyle name="Note 3 2 3 3 4" xfId="38401" xr:uid="{AE626281-944A-478A-BB44-95989114BB1F}"/>
    <cellStyle name="Note 3 2 3 3 5" xfId="21678" xr:uid="{89EC1F20-FDB0-460E-8B86-0521BC949F39}"/>
    <cellStyle name="Note 3 2 3 4" xfId="3046" xr:uid="{A404C0C9-9BE7-4555-B5CA-489EA69CA822}"/>
    <cellStyle name="Note 3 2 3 4 2" xfId="8928" xr:uid="{5C423DB6-E35C-436B-B03D-984E9E7B1041}"/>
    <cellStyle name="Note 3 2 3 4 2 2" xfId="42801" xr:uid="{5300F281-30E8-49A2-B968-C8F91B9A4E36}"/>
    <cellStyle name="Note 3 2 3 4 2 3" xfId="26077" xr:uid="{8D75FEC1-F9A9-454B-BE00-3D86F75DAB6C}"/>
    <cellStyle name="Note 3 2 3 4 3" xfId="14478" xr:uid="{9F2CFA0A-7EDF-44AE-BE2F-602E91948760}"/>
    <cellStyle name="Note 3 2 3 4 3 2" xfId="48339" xr:uid="{2AB27C55-50D9-479F-BD06-3F40E53D838F}"/>
    <cellStyle name="Note 3 2 3 4 3 3" xfId="31613" xr:uid="{AF059669-0D3C-4006-BDC3-34C2A7D0B3D4}"/>
    <cellStyle name="Note 3 2 3 4 4" xfId="37068" xr:uid="{0EF27A1E-329F-44E1-907F-F2D30EAAD7DE}"/>
    <cellStyle name="Note 3 2 3 4 5" xfId="20263" xr:uid="{4DB18C67-6400-4674-BCE7-2248A3B43C45}"/>
    <cellStyle name="Note 3 2 3 5" xfId="3103" xr:uid="{B3E0F66B-15AF-4AAB-93B9-1CCA4132D9AB}"/>
    <cellStyle name="Note 3 2 3 5 2" xfId="8985" xr:uid="{B7005929-405B-4107-9D90-1B492BCA5759}"/>
    <cellStyle name="Note 3 2 3 5 2 2" xfId="42858" xr:uid="{CEC1F20C-BD4B-4766-A840-A4750297FC9B}"/>
    <cellStyle name="Note 3 2 3 5 2 3" xfId="26134" xr:uid="{23313930-7DF5-4794-B0A5-73B90EE0C34A}"/>
    <cellStyle name="Note 3 2 3 5 3" xfId="14535" xr:uid="{496DE230-C5AA-496D-A70D-FB828BA812ED}"/>
    <cellStyle name="Note 3 2 3 5 3 2" xfId="48396" xr:uid="{615B3A52-A637-46D9-8156-40FF6015091C}"/>
    <cellStyle name="Note 3 2 3 5 3 3" xfId="31670" xr:uid="{01E9C919-918C-405D-87BB-5D0F01CFED35}"/>
    <cellStyle name="Note 3 2 3 5 4" xfId="37125" xr:uid="{CEC45BCE-D25B-4886-AFAF-D80C767CBF6D}"/>
    <cellStyle name="Note 3 2 3 5 5" xfId="20320" xr:uid="{0436AA2E-996B-423A-B985-54F8A1F258EE}"/>
    <cellStyle name="Note 3 2 3 6" xfId="6867" xr:uid="{3C1FBD07-EBFA-4EC4-BC1D-E150178386FF}"/>
    <cellStyle name="Note 3 2 3 6 2" xfId="12731" xr:uid="{C325503F-0E67-4868-B769-59A8AAE68E7B}"/>
    <cellStyle name="Note 3 2 3 6 2 2" xfId="46600" xr:uid="{6C10267A-B7C1-4189-877A-20872714A13C}"/>
    <cellStyle name="Note 3 2 3 6 2 3" xfId="29874" xr:uid="{8530991A-E727-4F67-84C5-A2B61EA5EBA1}"/>
    <cellStyle name="Note 3 2 3 6 3" xfId="18272" xr:uid="{835CCF36-199B-4764-B58B-6CB33875BDEA}"/>
    <cellStyle name="Note 3 2 3 6 3 2" xfId="52133" xr:uid="{69864FB1-D327-4392-A0E3-0A1D35413CF5}"/>
    <cellStyle name="Note 3 2 3 6 3 3" xfId="35407" xr:uid="{E77C0CF4-0684-468B-BE3E-004A02D76828}"/>
    <cellStyle name="Note 3 2 3 6 4" xfId="40783" xr:uid="{7D80353E-7E34-4429-8D84-8CA268B48F15}"/>
    <cellStyle name="Note 3 2 3 6 5" xfId="24059" xr:uid="{07899602-6EFF-4171-8E66-3304352B4C21}"/>
    <cellStyle name="Note 3 2 3 7" xfId="7963" xr:uid="{4B1C69BC-00F4-4BF3-92BF-ECD0882970A6}"/>
    <cellStyle name="Note 3 2 3 7 2" xfId="41838" xr:uid="{5299079E-3305-4849-BDDB-FEC8A3F79F1A}"/>
    <cellStyle name="Note 3 2 3 7 3" xfId="25113" xr:uid="{2BE5FD9E-4372-48E8-80E3-5C1292806F33}"/>
    <cellStyle name="Note 3 2 3 8" xfId="7900" xr:uid="{614FA9E0-0FCE-4032-9D6B-BC7164A399AC}"/>
    <cellStyle name="Note 3 2 3 8 2" xfId="41775" xr:uid="{7759ADBC-C89F-41ED-8790-71980CEA067B}"/>
    <cellStyle name="Note 3 2 3 8 3" xfId="25051" xr:uid="{9F5BFEB4-10CF-4798-89B4-E1560E8ADC1A}"/>
    <cellStyle name="Note 3 2 3 9" xfId="36695" xr:uid="{60D15A6D-59B8-4371-BF17-CF91519041E5}"/>
    <cellStyle name="Note 3 2 4" xfId="2754" xr:uid="{00000000-0005-0000-0000-000039050000}"/>
    <cellStyle name="Note 3 2 4 2" xfId="4275" xr:uid="{2DEE33C8-EF0D-4A2E-9DBA-5017F2B8D6CA}"/>
    <cellStyle name="Note 3 2 4 2 2" xfId="10156" xr:uid="{2986C3E9-2B18-4A60-B2AD-67E775FAD4C7}"/>
    <cellStyle name="Note 3 2 4 2 2 2" xfId="44026" xr:uid="{632910CB-EC0B-4CA8-8035-1206E9C27664}"/>
    <cellStyle name="Note 3 2 4 2 2 3" xfId="27301" xr:uid="{5E8E05BB-866C-45FF-BB3D-140B5543EAF0}"/>
    <cellStyle name="Note 3 2 4 2 3" xfId="15699" xr:uid="{4FB827CC-8C3E-4DAA-A226-3C2D03947E76}"/>
    <cellStyle name="Note 3 2 4 2 3 2" xfId="49560" xr:uid="{E9917614-E4AF-453E-8168-E06AD40F7A67}"/>
    <cellStyle name="Note 3 2 4 2 3 3" xfId="32834" xr:uid="{FBDF82AC-22E5-4DCF-BD96-BF6FA499CAA0}"/>
    <cellStyle name="Note 3 2 4 2 4" xfId="38209" xr:uid="{8E550D9F-EB59-4DB8-85E1-5FEB8877967F}"/>
    <cellStyle name="Note 3 2 4 2 5" xfId="21486" xr:uid="{CE966737-E1A1-4036-A3A2-9EFBEDF54D51}"/>
    <cellStyle name="Note 3 2 4 3" xfId="5148" xr:uid="{70D043BC-E362-4828-8032-BE15F9D217AA}"/>
    <cellStyle name="Note 3 2 4 3 2" xfId="11014" xr:uid="{E12AE80A-C0AC-4780-BDEA-4480400D9183}"/>
    <cellStyle name="Note 3 2 4 3 2 2" xfId="44884" xr:uid="{73EC670B-98C0-4765-969E-34FC1A550ED5}"/>
    <cellStyle name="Note 3 2 4 3 2 3" xfId="28159" xr:uid="{229B37F0-D597-4DBC-ACB4-69CD8B4E88B0}"/>
    <cellStyle name="Note 3 2 4 3 3" xfId="16557" xr:uid="{7844B840-A4FF-4FA8-971E-165339A0A1FA}"/>
    <cellStyle name="Note 3 2 4 3 3 2" xfId="50418" xr:uid="{70702004-D806-4DF4-9B8A-BCA5BFC91C57}"/>
    <cellStyle name="Note 3 2 4 3 3 3" xfId="33692" xr:uid="{3C0FA3CA-D365-469D-9CBD-A7E5A2D0CF27}"/>
    <cellStyle name="Note 3 2 4 3 4" xfId="39067" xr:uid="{8CD7C643-3125-4C0D-883E-2E9B77198836}"/>
    <cellStyle name="Note 3 2 4 3 5" xfId="22344" xr:uid="{FC72C4FD-62DC-4457-9AD0-7B4379012333}"/>
    <cellStyle name="Note 3 2 4 4" xfId="5896" xr:uid="{973DC215-EFE5-4936-8104-640EDD22CE6D}"/>
    <cellStyle name="Note 3 2 4 4 2" xfId="11762" xr:uid="{18938BCD-3D9B-4329-8C5B-EA3054CAE36A}"/>
    <cellStyle name="Note 3 2 4 4 2 2" xfId="45631" xr:uid="{0E1578C0-6D66-41AC-A9DB-AF3F587A648B}"/>
    <cellStyle name="Note 3 2 4 4 2 3" xfId="28906" xr:uid="{5E62C1EE-9B4D-4416-935A-B3189362E456}"/>
    <cellStyle name="Note 3 2 4 4 3" xfId="17304" xr:uid="{30063E41-F923-4FC0-9B88-9126EA1134DB}"/>
    <cellStyle name="Note 3 2 4 4 3 2" xfId="51165" xr:uid="{AFB5C4A0-F4B2-4EBF-B4D5-B384AD2B7881}"/>
    <cellStyle name="Note 3 2 4 4 3 3" xfId="34439" xr:uid="{0C29FCBC-C968-4E07-8F30-499020CBAD48}"/>
    <cellStyle name="Note 3 2 4 4 4" xfId="39814" xr:uid="{70C98448-AC8E-49FD-B32E-C3C8884B67A3}"/>
    <cellStyle name="Note 3 2 4 4 5" xfId="23091" xr:uid="{48F1AAB9-F96E-48D0-B408-86B5143F59A6}"/>
    <cellStyle name="Note 3 2 4 5" xfId="6665" xr:uid="{A2894D9A-052C-40F1-BFED-8D5AB0322D58}"/>
    <cellStyle name="Note 3 2 4 5 2" xfId="12529" xr:uid="{A8E4BA88-B3DC-4D5F-BEA0-1E80EB801F45}"/>
    <cellStyle name="Note 3 2 4 5 2 2" xfId="46398" xr:uid="{59B731F3-04CA-42E3-9829-7E92B4BE4B57}"/>
    <cellStyle name="Note 3 2 4 5 2 3" xfId="29672" xr:uid="{72524C46-761F-40A8-9A23-F08F22CBE0C9}"/>
    <cellStyle name="Note 3 2 4 5 3" xfId="18070" xr:uid="{F01F3F8B-FF37-421C-B287-584DEF10CB9F}"/>
    <cellStyle name="Note 3 2 4 5 3 2" xfId="51931" xr:uid="{5D6DEF1A-2911-46B9-A2D1-80FE066BA668}"/>
    <cellStyle name="Note 3 2 4 5 3 3" xfId="35205" xr:uid="{773FBBD9-8C8B-4679-97D1-C879DD9679AC}"/>
    <cellStyle name="Note 3 2 4 5 4" xfId="40581" xr:uid="{0E0FF74C-CA78-4397-8F0D-3AE93ED89569}"/>
    <cellStyle name="Note 3 2 4 5 5" xfId="23857" xr:uid="{14832C35-F9A5-435C-BD71-8BCD2EA540AE}"/>
    <cellStyle name="Note 3 2 4 6" xfId="7612" xr:uid="{EF909054-6AAB-436C-9DCA-F9497F199A9F}"/>
    <cellStyle name="Note 3 2 4 6 2" xfId="13476" xr:uid="{A99E3BC0-AEDE-4B7C-9AB3-ED641AE4F093}"/>
    <cellStyle name="Note 3 2 4 6 2 2" xfId="47345" xr:uid="{40AD1692-F8F3-4DAA-BE89-F28B34E1B45C}"/>
    <cellStyle name="Note 3 2 4 6 2 3" xfId="30619" xr:uid="{4C91816F-B93F-4373-891F-CE531A2F4566}"/>
    <cellStyle name="Note 3 2 4 6 3" xfId="19017" xr:uid="{086D1F8C-8AA8-45B4-9243-D62C605FA443}"/>
    <cellStyle name="Note 3 2 4 6 3 2" xfId="52878" xr:uid="{642A1676-7C9C-4393-A277-5E241747561A}"/>
    <cellStyle name="Note 3 2 4 6 3 3" xfId="36152" xr:uid="{C5019320-BF8F-4D6F-BD80-2B045B96D128}"/>
    <cellStyle name="Note 3 2 4 6 4" xfId="41528" xr:uid="{4CDD632E-722D-4614-BACA-AD571476C35A}"/>
    <cellStyle name="Note 3 2 4 6 5" xfId="24804" xr:uid="{A6FC5C3A-A9FA-4AE0-A1B9-E9635A3ACD90}"/>
    <cellStyle name="Note 3 2 4 7" xfId="8705" xr:uid="{8FB17979-B9C8-4AB2-A6AA-F446A9E74533}"/>
    <cellStyle name="Note 3 2 4 7 2" xfId="42578" xr:uid="{B050661B-EF22-4BE3-9C96-D6F92CBD6B5F}"/>
    <cellStyle name="Note 3 2 4 7 3" xfId="25854" xr:uid="{BDEDB293-D027-489C-9E84-155EAF74E810}"/>
    <cellStyle name="Note 3 2 4 8" xfId="14256" xr:uid="{369E441F-ADFB-47E9-AB4B-4FC2AF6F06A6}"/>
    <cellStyle name="Note 3 2 4 8 2" xfId="48117" xr:uid="{75D0A674-9506-43DC-A7E0-42AB28932105}"/>
    <cellStyle name="Note 3 2 4 8 3" xfId="31391" xr:uid="{9C00AA5A-55B3-4089-80E2-C402DCA2E895}"/>
    <cellStyle name="Note 3 2 4 9" xfId="20040" xr:uid="{671617B6-FEC9-4A78-A27C-5C59AD371D0A}"/>
    <cellStyle name="Note 3 2 5" xfId="2720" xr:uid="{00000000-0005-0000-0000-00003A050000}"/>
    <cellStyle name="Note 3 2 5 2" xfId="4246" xr:uid="{D5237CA0-3D8B-4366-BE52-32BEE6728056}"/>
    <cellStyle name="Note 3 2 5 2 2" xfId="10127" xr:uid="{EA59EE5C-D28C-4EDC-881B-BEE3EC65C298}"/>
    <cellStyle name="Note 3 2 5 2 2 2" xfId="43998" xr:uid="{F2A8F818-3A98-4752-8728-C32D73762332}"/>
    <cellStyle name="Note 3 2 5 2 2 3" xfId="27272" xr:uid="{F11D8057-9CC0-4C1E-B30C-B1ABB81EC0C8}"/>
    <cellStyle name="Note 3 2 5 2 3" xfId="15671" xr:uid="{911D687F-3C90-47C6-9EAE-675663C7E9A7}"/>
    <cellStyle name="Note 3 2 5 2 3 2" xfId="49532" xr:uid="{96684915-CAEF-4E08-BF7A-32A0A0B6B408}"/>
    <cellStyle name="Note 3 2 5 2 3 3" xfId="32806" xr:uid="{EA5FE05C-D1F0-461A-B339-467B444FDF89}"/>
    <cellStyle name="Note 3 2 5 2 4" xfId="38181" xr:uid="{18580ABF-6C0D-421A-A230-4385543CD612}"/>
    <cellStyle name="Note 3 2 5 2 5" xfId="21457" xr:uid="{B80E809A-E4D7-4C3B-8422-185CE5EB526D}"/>
    <cellStyle name="Note 3 2 5 3" xfId="5119" xr:uid="{54B0D1B7-0A38-46A1-B0D3-0D71EB2298BB}"/>
    <cellStyle name="Note 3 2 5 3 2" xfId="10985" xr:uid="{9A7B0D1C-C8BD-412A-A0CB-40E22590A0F8}"/>
    <cellStyle name="Note 3 2 5 3 2 2" xfId="44855" xr:uid="{753038F0-5E13-4C85-AE1A-B3BA2DE45E9B}"/>
    <cellStyle name="Note 3 2 5 3 2 3" xfId="28130" xr:uid="{7BA59748-C492-41A0-9D31-BC2B59CA0644}"/>
    <cellStyle name="Note 3 2 5 3 3" xfId="16528" xr:uid="{D6B8A78E-A638-46F3-9F59-E370B3525F49}"/>
    <cellStyle name="Note 3 2 5 3 3 2" xfId="50389" xr:uid="{347AA7B0-CEC6-4A25-8177-0613E1930D68}"/>
    <cellStyle name="Note 3 2 5 3 3 3" xfId="33663" xr:uid="{63046910-46F0-42D4-81A5-306B6BDD64C5}"/>
    <cellStyle name="Note 3 2 5 3 4" xfId="39038" xr:uid="{6BB5CC3D-0648-41E8-BF50-44925613E4B8}"/>
    <cellStyle name="Note 3 2 5 3 5" xfId="22315" xr:uid="{F63A02BD-A985-464F-8AB7-18CAC9F029ED}"/>
    <cellStyle name="Note 3 2 5 4" xfId="5868" xr:uid="{E6D1F0B6-012B-4637-A8FD-D77C081AD21D}"/>
    <cellStyle name="Note 3 2 5 4 2" xfId="11734" xr:uid="{97A14B94-C694-441C-B72F-0A6CDB796CB8}"/>
    <cellStyle name="Note 3 2 5 4 2 2" xfId="45603" xr:uid="{5249F66B-5A32-4576-90CE-78B723B3FA16}"/>
    <cellStyle name="Note 3 2 5 4 2 3" xfId="28878" xr:uid="{9395C39E-2BB0-465C-AE78-5CC33122BA9C}"/>
    <cellStyle name="Note 3 2 5 4 3" xfId="17276" xr:uid="{82841BB9-01AA-4DA0-BAD5-3DA3D95EC655}"/>
    <cellStyle name="Note 3 2 5 4 3 2" xfId="51137" xr:uid="{9A4194E0-F1F1-48E3-85FA-EB28A86C6F49}"/>
    <cellStyle name="Note 3 2 5 4 3 3" xfId="34411" xr:uid="{D8E8A752-7BA9-465B-BCCA-DF6D789B2B2F}"/>
    <cellStyle name="Note 3 2 5 4 4" xfId="39786" xr:uid="{AEF9D12E-DF1E-461A-AD67-1B76D79E361F}"/>
    <cellStyle name="Note 3 2 5 4 5" xfId="23063" xr:uid="{99212392-FD06-4404-A8CD-820C0715E61D}"/>
    <cellStyle name="Note 3 2 5 5" xfId="6637" xr:uid="{C2E1CC72-250C-45F0-903B-CED225F29003}"/>
    <cellStyle name="Note 3 2 5 5 2" xfId="12501" xr:uid="{7A0D1AC0-74AF-4757-A7D7-D6E4C742023A}"/>
    <cellStyle name="Note 3 2 5 5 2 2" xfId="46370" xr:uid="{3505468B-6F70-43EC-B69D-6387CBE5A61C}"/>
    <cellStyle name="Note 3 2 5 5 2 3" xfId="29644" xr:uid="{1400E3B9-F787-4EAE-8D94-72E48EA6A6BC}"/>
    <cellStyle name="Note 3 2 5 5 3" xfId="18042" xr:uid="{82D44AE1-1AFC-43F2-B9B1-BA882A2521CD}"/>
    <cellStyle name="Note 3 2 5 5 3 2" xfId="51903" xr:uid="{AFA21096-1B2C-4E5C-8AFD-7543D2C4DDEE}"/>
    <cellStyle name="Note 3 2 5 5 3 3" xfId="35177" xr:uid="{3680747B-C37D-456A-B5C3-3EB3315E543A}"/>
    <cellStyle name="Note 3 2 5 5 4" xfId="40553" xr:uid="{97B5746C-7FBC-4B25-BC14-B60EE8975652}"/>
    <cellStyle name="Note 3 2 5 5 5" xfId="23829" xr:uid="{91BAEBD8-E6E4-4DA5-9EE2-D9F7011F7713}"/>
    <cellStyle name="Note 3 2 5 6" xfId="7584" xr:uid="{31AE78F7-8592-453E-B4F3-B78DA62B7EDD}"/>
    <cellStyle name="Note 3 2 5 6 2" xfId="13448" xr:uid="{FEB49745-3FEB-4B1B-A4C2-D0445A59282D}"/>
    <cellStyle name="Note 3 2 5 6 2 2" xfId="47317" xr:uid="{FB3C3357-0BCE-43E0-BE72-1E8175DBE9DF}"/>
    <cellStyle name="Note 3 2 5 6 2 3" xfId="30591" xr:uid="{7F84AA6B-22B4-4DB4-B79C-90229C1839A6}"/>
    <cellStyle name="Note 3 2 5 6 3" xfId="18989" xr:uid="{64711838-C298-4689-AAF4-886FC290FE3C}"/>
    <cellStyle name="Note 3 2 5 6 3 2" xfId="52850" xr:uid="{14EB8CC2-C174-4BFB-BCB9-E4D4580CFA08}"/>
    <cellStyle name="Note 3 2 5 6 3 3" xfId="36124" xr:uid="{D1897272-8DB4-4936-A46C-EAD04D383575}"/>
    <cellStyle name="Note 3 2 5 6 4" xfId="41500" xr:uid="{6772774F-893B-4A23-8545-02FF40B1B81A}"/>
    <cellStyle name="Note 3 2 5 6 5" xfId="24776" xr:uid="{E2C563B5-CC79-4CE5-8A5C-A089BEE5C9C3}"/>
    <cellStyle name="Note 3 2 5 7" xfId="8676" xr:uid="{2E8D87CC-E638-4EFA-A21B-E079B73BC6AD}"/>
    <cellStyle name="Note 3 2 5 7 2" xfId="42550" xr:uid="{4458079E-59E6-41A4-ADDA-1D7C03740CB8}"/>
    <cellStyle name="Note 3 2 5 7 3" xfId="25825" xr:uid="{A723CCE1-5CDA-4E13-9A0B-C9B0248672E0}"/>
    <cellStyle name="Note 3 2 5 8" xfId="14228" xr:uid="{150B16A7-DD25-4C68-8F97-18016EC8F858}"/>
    <cellStyle name="Note 3 2 5 8 2" xfId="48089" xr:uid="{2EA6C9BC-843B-4F80-860C-AA4F8690BEF1}"/>
    <cellStyle name="Note 3 2 5 8 3" xfId="31363" xr:uid="{878E85EC-0540-4158-867A-E69CF664FF68}"/>
    <cellStyle name="Note 3 2 5 9" xfId="20012" xr:uid="{79AC7E9B-41BD-45BB-A0F0-8D988AAE834E}"/>
    <cellStyle name="Note 3 2 6" xfId="3107" xr:uid="{7076FB8C-4FC3-4AE6-906D-2C11EEF930A5}"/>
    <cellStyle name="Note 3 2 6 2" xfId="8989" xr:uid="{3B72E3E4-0B9B-464D-8745-A0375B1E0CF1}"/>
    <cellStyle name="Note 3 2 6 2 2" xfId="42862" xr:uid="{62DA2BF1-83A2-4A73-8A5C-2CF128382B40}"/>
    <cellStyle name="Note 3 2 6 2 3" xfId="26138" xr:uid="{8D690EBF-3B92-4088-89FE-E1A484B539C1}"/>
    <cellStyle name="Note 3 2 6 3" xfId="14539" xr:uid="{AB827BD9-DEA1-45A4-9509-DB512ED8AE0B}"/>
    <cellStyle name="Note 3 2 6 3 2" xfId="48400" xr:uid="{498DFAA5-EE33-4B6B-9060-85572D4A0660}"/>
    <cellStyle name="Note 3 2 6 3 3" xfId="31674" xr:uid="{7D5551CB-8C6D-4350-89B5-F2BF750FD200}"/>
    <cellStyle name="Note 3 2 6 4" xfId="37129" xr:uid="{9FEE417F-43BD-413E-A9CC-EF1C6BA81419}"/>
    <cellStyle name="Note 3 2 6 5" xfId="20324" xr:uid="{258D0F9D-4818-4D63-A5AC-A81F65B50C76}"/>
    <cellStyle name="Note 3 2 7" xfId="36380" xr:uid="{697CB12D-B30B-42B0-BAF6-62CD12BAB496}"/>
    <cellStyle name="Note 3 3" xfId="1826" xr:uid="{00000000-0005-0000-0000-00003B050000}"/>
    <cellStyle name="Note 3 3 10" xfId="19302" xr:uid="{1822E696-0041-4DF6-BDB4-F0A5CB088B01}"/>
    <cellStyle name="Note 3 3 2" xfId="3501" xr:uid="{23566C4D-5CD3-40A9-95DF-7B04DC3E4658}"/>
    <cellStyle name="Note 3 3 2 2" xfId="9382" xr:uid="{B0D4510C-34B4-414D-BCC4-EDE048DFC26C}"/>
    <cellStyle name="Note 3 3 2 2 2" xfId="43254" xr:uid="{A0D9603D-3DD3-4BA2-A59E-0000C08A5655}"/>
    <cellStyle name="Note 3 3 2 2 3" xfId="26528" xr:uid="{D0721309-AEDC-44A7-BE1D-8DD129719598}"/>
    <cellStyle name="Note 3 3 2 3" xfId="14928" xr:uid="{047A0884-E7B0-4302-9157-EBCD6BBB7F77}"/>
    <cellStyle name="Note 3 3 2 3 2" xfId="48789" xr:uid="{E642FA47-0DB1-479C-812E-8B2AB3F76FFE}"/>
    <cellStyle name="Note 3 3 2 3 3" xfId="32063" xr:uid="{D4556D53-06B3-4117-8A94-C99BDB4EF5E0}"/>
    <cellStyle name="Note 3 3 2 4" xfId="37521" xr:uid="{E5252262-310F-4A78-A29E-4CA3DB5259AF}"/>
    <cellStyle name="Note 3 3 2 5" xfId="20713" xr:uid="{EA75A3EE-8957-4BD4-9A99-25854E1222A8}"/>
    <cellStyle name="Note 3 3 3" xfId="4483" xr:uid="{C1155878-CD6A-417C-BDBC-B4FB85EB58FB}"/>
    <cellStyle name="Note 3 3 3 2" xfId="10349" xr:uid="{DB4D8BE3-FFEB-4879-94AD-0D4F6492A08E}"/>
    <cellStyle name="Note 3 3 3 2 2" xfId="44219" xr:uid="{6F1084FF-4383-47AE-A11C-2F0F3A62C794}"/>
    <cellStyle name="Note 3 3 3 2 3" xfId="27494" xr:uid="{8F99FAF8-B0C8-4429-83AB-6226AB0F7C38}"/>
    <cellStyle name="Note 3 3 3 3" xfId="15892" xr:uid="{B4A28D62-84DC-42B9-AA57-1A858B3DB1D6}"/>
    <cellStyle name="Note 3 3 3 3 2" xfId="49753" xr:uid="{23FD598B-4CAE-4F4C-9E8B-A26ECB340549}"/>
    <cellStyle name="Note 3 3 3 3 3" xfId="33027" xr:uid="{FAF29B6A-A186-4799-A2F7-4A76D5B1048E}"/>
    <cellStyle name="Note 3 3 3 4" xfId="38402" xr:uid="{308232AC-8371-4C4B-89E6-5749B04E7B09}"/>
    <cellStyle name="Note 3 3 3 5" xfId="21679" xr:uid="{5DDC9541-E3C4-48EF-9A20-2F6F46D81196}"/>
    <cellStyle name="Note 3 3 4" xfId="3047" xr:uid="{2F2C1F01-848A-4A96-9D17-642F8740CA0F}"/>
    <cellStyle name="Note 3 3 4 2" xfId="8929" xr:uid="{11E86100-0102-4B58-AA06-CE885BDCAA54}"/>
    <cellStyle name="Note 3 3 4 2 2" xfId="42802" xr:uid="{469F183A-C316-4156-BC26-D0D25A2C40F4}"/>
    <cellStyle name="Note 3 3 4 2 3" xfId="26078" xr:uid="{282B117E-DA45-4267-A74E-E3560B33F27D}"/>
    <cellStyle name="Note 3 3 4 3" xfId="14479" xr:uid="{53A9E236-C62A-4FBC-AF44-CE9C018CB589}"/>
    <cellStyle name="Note 3 3 4 3 2" xfId="48340" xr:uid="{FEB77886-86E1-46DD-95E4-9DB043377426}"/>
    <cellStyle name="Note 3 3 4 3 3" xfId="31614" xr:uid="{C10A96A2-F75A-4A23-BAF4-8F3242FE2BBD}"/>
    <cellStyle name="Note 3 3 4 4" xfId="37069" xr:uid="{4B124E5A-B5DD-476A-A367-667C6D8B3CC7}"/>
    <cellStyle name="Note 3 3 4 5" xfId="20264" xr:uid="{9C834AD5-6621-40FA-9874-60A084B191E6}"/>
    <cellStyle name="Note 3 3 5" xfId="3493" xr:uid="{A79A3EB8-DCBE-4EA5-A925-BDA52666B2E3}"/>
    <cellStyle name="Note 3 3 5 2" xfId="9374" xr:uid="{A5256CC5-12A6-48EC-8615-8757B6375FCB}"/>
    <cellStyle name="Note 3 3 5 2 2" xfId="43246" xr:uid="{D3BDDC3C-2A8F-467C-AD95-2097E8DF31FA}"/>
    <cellStyle name="Note 3 3 5 2 3" xfId="26520" xr:uid="{7C28746D-A046-4F54-9742-10BE87F23310}"/>
    <cellStyle name="Note 3 3 5 3" xfId="14920" xr:uid="{B4E231B8-36CC-4F95-A135-D5C061D5A162}"/>
    <cellStyle name="Note 3 3 5 3 2" xfId="48781" xr:uid="{7D83038D-192C-4C3C-B555-47222110820B}"/>
    <cellStyle name="Note 3 3 5 3 3" xfId="32055" xr:uid="{C1F5559D-D7B2-424F-8F98-70CBF18AFCAB}"/>
    <cellStyle name="Note 3 3 5 4" xfId="37513" xr:uid="{584F2385-E122-4942-85C9-A3D3527ABAB9}"/>
    <cellStyle name="Note 3 3 5 5" xfId="20705" xr:uid="{B01C10E8-B2CF-4E64-8341-790743F642BD}"/>
    <cellStyle name="Note 3 3 6" xfId="6868" xr:uid="{BAB727AB-2FCD-4C94-941A-1B12047D0B77}"/>
    <cellStyle name="Note 3 3 6 2" xfId="12732" xr:uid="{61EE4637-AEFF-4866-96E7-6549519211D0}"/>
    <cellStyle name="Note 3 3 6 2 2" xfId="46601" xr:uid="{78D1024A-E025-4E5D-AB2B-7D846E55FB04}"/>
    <cellStyle name="Note 3 3 6 2 3" xfId="29875" xr:uid="{E9361439-435D-41F2-A94F-C67FD6239A74}"/>
    <cellStyle name="Note 3 3 6 3" xfId="18273" xr:uid="{848A37DF-BF66-4EA9-ACE7-56E9AD15C858}"/>
    <cellStyle name="Note 3 3 6 3 2" xfId="52134" xr:uid="{467CF25E-FFF3-4991-B382-F1EBFF19159A}"/>
    <cellStyle name="Note 3 3 6 3 3" xfId="35408" xr:uid="{EFF86057-F2B0-4908-9B34-8082C1D35BC9}"/>
    <cellStyle name="Note 3 3 6 4" xfId="40784" xr:uid="{32A5F575-D842-427C-A577-35ED339F3CE3}"/>
    <cellStyle name="Note 3 3 6 5" xfId="24060" xr:uid="{48A4EABF-5066-44A6-B11B-8B2EE983BA16}"/>
    <cellStyle name="Note 3 3 7" xfId="7964" xr:uid="{7469CEE7-C19A-41F7-A188-57818D773C33}"/>
    <cellStyle name="Note 3 3 7 2" xfId="41839" xr:uid="{88770F8C-A388-49C5-A654-858CDB14F3B7}"/>
    <cellStyle name="Note 3 3 7 3" xfId="25114" xr:uid="{DE84A17D-2275-4C93-A716-566CAC5AB0E2}"/>
    <cellStyle name="Note 3 3 8" xfId="7924" xr:uid="{ACB3108E-895A-43E4-A877-C2147CCD892A}"/>
    <cellStyle name="Note 3 3 8 2" xfId="41799" xr:uid="{AB216314-A37A-4905-9C83-DF55F4F367EF}"/>
    <cellStyle name="Note 3 3 8 3" xfId="25074" xr:uid="{C5407CD2-8109-44E5-AF75-1ABA52B0E4E5}"/>
    <cellStyle name="Note 3 3 9" xfId="36696" xr:uid="{D727AE9E-8476-4A66-B93A-13D6BD530513}"/>
    <cellStyle name="Note 3 4" xfId="1827" xr:uid="{00000000-0005-0000-0000-00003C050000}"/>
    <cellStyle name="Note 3 4 10" xfId="19303" xr:uid="{132DA0BA-03A2-4D09-9E8F-9705432A77AC}"/>
    <cellStyle name="Note 3 4 2" xfId="3502" xr:uid="{2D5F1E6D-0686-4368-ADDC-264A2342347D}"/>
    <cellStyle name="Note 3 4 2 2" xfId="9383" xr:uid="{8EF7FF85-ECD2-41FF-B531-B0C961B1FE27}"/>
    <cellStyle name="Note 3 4 2 2 2" xfId="43255" xr:uid="{5F18B78F-1EB5-49C7-B272-0B2899CDA150}"/>
    <cellStyle name="Note 3 4 2 2 3" xfId="26529" xr:uid="{61C1CFDC-5EC0-4630-AFC2-79EA3495A414}"/>
    <cellStyle name="Note 3 4 2 3" xfId="14929" xr:uid="{3A3699B9-0ED3-453C-BEF4-872DEABF9256}"/>
    <cellStyle name="Note 3 4 2 3 2" xfId="48790" xr:uid="{6A03440A-965E-413E-89B8-20DD16D24B1C}"/>
    <cellStyle name="Note 3 4 2 3 3" xfId="32064" xr:uid="{BB7414E2-920E-47DA-BF24-4EFBD02741A0}"/>
    <cellStyle name="Note 3 4 2 4" xfId="37522" xr:uid="{8C5D819B-4B9C-44CF-A24F-32CFD8B8F01C}"/>
    <cellStyle name="Note 3 4 2 5" xfId="20714" xr:uid="{30111D2E-CE5F-43A7-87E1-7A4768C7A3E4}"/>
    <cellStyle name="Note 3 4 3" xfId="4484" xr:uid="{3ABC535A-FBF9-420B-AC72-753BF9862D6F}"/>
    <cellStyle name="Note 3 4 3 2" xfId="10350" xr:uid="{7B552DD4-8A20-4F3B-A4A8-8D35B443F500}"/>
    <cellStyle name="Note 3 4 3 2 2" xfId="44220" xr:uid="{1CAFF4F8-67F3-4947-8401-23DCDBE5A82A}"/>
    <cellStyle name="Note 3 4 3 2 3" xfId="27495" xr:uid="{872AEE54-9095-4223-9F4F-0BB72C9B6058}"/>
    <cellStyle name="Note 3 4 3 3" xfId="15893" xr:uid="{7F35EE47-FC53-450C-B618-825C89FAEAE1}"/>
    <cellStyle name="Note 3 4 3 3 2" xfId="49754" xr:uid="{9CA7CEC2-3244-429C-987E-0F9BA6B96055}"/>
    <cellStyle name="Note 3 4 3 3 3" xfId="33028" xr:uid="{B117AAEA-E9F1-4B52-9DCA-3B1C2575984A}"/>
    <cellStyle name="Note 3 4 3 4" xfId="38403" xr:uid="{07476821-703D-400D-8577-69821A8638F0}"/>
    <cellStyle name="Note 3 4 3 5" xfId="21680" xr:uid="{AAD3FF5C-31F6-43FA-909F-D8EE57047713}"/>
    <cellStyle name="Note 3 4 4" xfId="3514" xr:uid="{3D1E2138-138F-480A-B530-3BDA921DFA22}"/>
    <cellStyle name="Note 3 4 4 2" xfId="9395" xr:uid="{54213D17-D56E-4961-AFB5-203649BEEB2A}"/>
    <cellStyle name="Note 3 4 4 2 2" xfId="43267" xr:uid="{190CCABA-A9B8-4FA5-B23A-7D3E1386882D}"/>
    <cellStyle name="Note 3 4 4 2 3" xfId="26541" xr:uid="{F0106618-D0BD-4A30-AF7D-A746FD28651E}"/>
    <cellStyle name="Note 3 4 4 3" xfId="14941" xr:uid="{DC52395A-650B-404B-A0CB-E7D29FB458F7}"/>
    <cellStyle name="Note 3 4 4 3 2" xfId="48802" xr:uid="{927EDD23-6486-457A-9E43-209BD5B73586}"/>
    <cellStyle name="Note 3 4 4 3 3" xfId="32076" xr:uid="{E51EC6E7-B4D4-4246-B820-AEA9BC84C4E7}"/>
    <cellStyle name="Note 3 4 4 4" xfId="37534" xr:uid="{E235FCF7-986C-4CC7-807F-ED0BA92A4549}"/>
    <cellStyle name="Note 3 4 4 5" xfId="20726" xr:uid="{AEF0D369-D0EF-454E-99B8-79D8BC10C886}"/>
    <cellStyle name="Note 3 4 5" xfId="3489" xr:uid="{7700D0AD-C901-4EBB-8F6A-287143554E07}"/>
    <cellStyle name="Note 3 4 5 2" xfId="9370" xr:uid="{890E22D3-EE02-4E49-863B-A6DB069AB4C6}"/>
    <cellStyle name="Note 3 4 5 2 2" xfId="43242" xr:uid="{FE019913-C8CB-43FD-9889-C4B66E5467D6}"/>
    <cellStyle name="Note 3 4 5 2 3" xfId="26516" xr:uid="{3F6E4EF2-9F65-45AF-BD24-5E50864CD384}"/>
    <cellStyle name="Note 3 4 5 3" xfId="14916" xr:uid="{B641356E-257D-4E09-BF66-63B9D7171D54}"/>
    <cellStyle name="Note 3 4 5 3 2" xfId="48777" xr:uid="{4D1092D9-D0B7-4BFA-A6AD-411FC9D0BB74}"/>
    <cellStyle name="Note 3 4 5 3 3" xfId="32051" xr:uid="{472059B9-4EA8-43A0-90E7-79B2FF7DCF9C}"/>
    <cellStyle name="Note 3 4 5 4" xfId="37509" xr:uid="{201C0D46-3E01-484E-A93B-8060A77B29A3}"/>
    <cellStyle name="Note 3 4 5 5" xfId="20701" xr:uid="{9C082E42-5083-4641-BC38-FB69861D1C5A}"/>
    <cellStyle name="Note 3 4 6" xfId="6869" xr:uid="{DE738F81-3E7E-4889-B438-8219B00EC5C6}"/>
    <cellStyle name="Note 3 4 6 2" xfId="12733" xr:uid="{84BA1249-AC41-4C2E-B29B-DC662C9C1E2E}"/>
    <cellStyle name="Note 3 4 6 2 2" xfId="46602" xr:uid="{48373B51-FDA5-4FEA-A3E9-6EDB59C19A0A}"/>
    <cellStyle name="Note 3 4 6 2 3" xfId="29876" xr:uid="{D8384114-9A77-437C-9336-5FC13D002C67}"/>
    <cellStyle name="Note 3 4 6 3" xfId="18274" xr:uid="{E321EB5F-80F6-4554-9E8E-27A4ED53069A}"/>
    <cellStyle name="Note 3 4 6 3 2" xfId="52135" xr:uid="{75B6C47A-CB7C-4712-8E70-151540FECC04}"/>
    <cellStyle name="Note 3 4 6 3 3" xfId="35409" xr:uid="{8B040B33-58D9-473E-8D1F-C5C434CF0A34}"/>
    <cellStyle name="Note 3 4 6 4" xfId="40785" xr:uid="{891B4884-B4A6-4E94-A41F-2AA192C7190E}"/>
    <cellStyle name="Note 3 4 6 5" xfId="24061" xr:uid="{B54905CA-6C44-4D68-9917-0052816C50DF}"/>
    <cellStyle name="Note 3 4 7" xfId="7965" xr:uid="{E970A06C-0EB2-4F2F-A927-064DF2991B57}"/>
    <cellStyle name="Note 3 4 7 2" xfId="41840" xr:uid="{F982E6A2-838E-413D-8CDD-AE2A23302176}"/>
    <cellStyle name="Note 3 4 7 3" xfId="25115" xr:uid="{0646079E-B3D6-41E0-9DCC-790BC6BF65B9}"/>
    <cellStyle name="Note 3 4 8" xfId="7923" xr:uid="{397E669C-8626-4B39-A0AC-813FFBE3F9E6}"/>
    <cellStyle name="Note 3 4 8 2" xfId="41798" xr:uid="{E9548AD0-4FAB-4A56-8218-D523630CD264}"/>
    <cellStyle name="Note 3 4 8 3" xfId="25073" xr:uid="{E149442E-3F90-4B6A-ABAC-2FEDC0A66F29}"/>
    <cellStyle name="Note 3 4 9" xfId="36697" xr:uid="{6833173C-8CF6-4468-B7DE-28AFD5D59505}"/>
    <cellStyle name="Note 3 5" xfId="2753" xr:uid="{00000000-0005-0000-0000-00003D050000}"/>
    <cellStyle name="Note 3 5 2" xfId="4274" xr:uid="{645443A4-2EAA-4740-84A3-6F97DDAE2C51}"/>
    <cellStyle name="Note 3 5 2 2" xfId="10155" xr:uid="{C635BC3B-2B97-4086-8350-9DBCDF274231}"/>
    <cellStyle name="Note 3 5 2 2 2" xfId="44025" xr:uid="{DD5C4756-E2C2-4E82-B586-12CFB6686493}"/>
    <cellStyle name="Note 3 5 2 2 3" xfId="27300" xr:uid="{9D67CCA2-5115-46AA-8000-97E73E99A364}"/>
    <cellStyle name="Note 3 5 2 3" xfId="15698" xr:uid="{88F3E474-B909-4F0B-B6F7-DEC096FF8965}"/>
    <cellStyle name="Note 3 5 2 3 2" xfId="49559" xr:uid="{F1DA0865-D0ED-4824-8596-2C69F1E5E2E7}"/>
    <cellStyle name="Note 3 5 2 3 3" xfId="32833" xr:uid="{2838CCBE-EBC9-4A94-8EDA-89FF567E626D}"/>
    <cellStyle name="Note 3 5 2 4" xfId="38208" xr:uid="{F21F38BA-76A7-4D98-9F38-FCFFC9F3F36F}"/>
    <cellStyle name="Note 3 5 2 5" xfId="21485" xr:uid="{DE581D60-F77D-4D0F-9501-685767D8538E}"/>
    <cellStyle name="Note 3 5 3" xfId="5147" xr:uid="{155A6C43-3C42-45F5-A051-06FD43A79333}"/>
    <cellStyle name="Note 3 5 3 2" xfId="11013" xr:uid="{0D4FB82F-8F5B-463B-975D-CF9A0254DF94}"/>
    <cellStyle name="Note 3 5 3 2 2" xfId="44883" xr:uid="{09D56291-986F-4633-BA07-6FCD6B41CAE6}"/>
    <cellStyle name="Note 3 5 3 2 3" xfId="28158" xr:uid="{C16588AC-5943-4B09-883C-D282084DBEA7}"/>
    <cellStyle name="Note 3 5 3 3" xfId="16556" xr:uid="{BB7FE3A4-CC23-4E97-B947-4FD3E2A06808}"/>
    <cellStyle name="Note 3 5 3 3 2" xfId="50417" xr:uid="{D9920C24-AC86-4FF1-9CFC-4C7FD3580912}"/>
    <cellStyle name="Note 3 5 3 3 3" xfId="33691" xr:uid="{66FFDF77-3B60-4C4E-B106-8A306BB04C8B}"/>
    <cellStyle name="Note 3 5 3 4" xfId="39066" xr:uid="{10250EC8-DEE4-4853-91A6-1DE51DFFDF50}"/>
    <cellStyle name="Note 3 5 3 5" xfId="22343" xr:uid="{472E4682-36C6-4188-99D8-8FDB6B5C4BE1}"/>
    <cellStyle name="Note 3 5 4" xfId="5895" xr:uid="{2B0B656B-05A1-4E18-A722-37F77F0D87F3}"/>
    <cellStyle name="Note 3 5 4 2" xfId="11761" xr:uid="{420F19B2-6840-4EA3-8E7F-E5F68817B422}"/>
    <cellStyle name="Note 3 5 4 2 2" xfId="45630" xr:uid="{E607697E-AA9F-4CB0-AED6-F7E5B2D51BAA}"/>
    <cellStyle name="Note 3 5 4 2 3" xfId="28905" xr:uid="{EF240BF7-0730-4224-B83F-BD011DE591E1}"/>
    <cellStyle name="Note 3 5 4 3" xfId="17303" xr:uid="{F424335E-1F9F-49D7-A31D-8E400C0EF982}"/>
    <cellStyle name="Note 3 5 4 3 2" xfId="51164" xr:uid="{AD8B62B4-13C2-4BAF-91EC-E6E683DDCC03}"/>
    <cellStyle name="Note 3 5 4 3 3" xfId="34438" xr:uid="{C1B22871-A9AB-40A4-AD22-8054F8A4127F}"/>
    <cellStyle name="Note 3 5 4 4" xfId="39813" xr:uid="{DF03C8DB-6C45-4D8E-BDFE-B35E66840CEF}"/>
    <cellStyle name="Note 3 5 4 5" xfId="23090" xr:uid="{CC1F4BEF-0C91-4EE1-9308-AF5CC26B5770}"/>
    <cellStyle name="Note 3 5 5" xfId="6664" xr:uid="{AD96DC9C-4064-4DE0-A7D9-033A273C7C2A}"/>
    <cellStyle name="Note 3 5 5 2" xfId="12528" xr:uid="{2843A7E5-50EF-4DE3-B1EF-9EFDDF0539BC}"/>
    <cellStyle name="Note 3 5 5 2 2" xfId="46397" xr:uid="{F2ABF482-9AF4-44F7-A46E-52A12698F36E}"/>
    <cellStyle name="Note 3 5 5 2 3" xfId="29671" xr:uid="{94765987-5EBB-4C8A-8F36-8A5E6A623213}"/>
    <cellStyle name="Note 3 5 5 3" xfId="18069" xr:uid="{74A1EED0-0C86-479C-9C02-961C5E2CF099}"/>
    <cellStyle name="Note 3 5 5 3 2" xfId="51930" xr:uid="{AE536295-B787-48AF-AC1A-F7896ED5DEAE}"/>
    <cellStyle name="Note 3 5 5 3 3" xfId="35204" xr:uid="{F9558799-A708-4DE4-B45B-B444C5526BA5}"/>
    <cellStyle name="Note 3 5 5 4" xfId="40580" xr:uid="{B1ED045D-2FD6-42EB-814B-F7895932BC47}"/>
    <cellStyle name="Note 3 5 5 5" xfId="23856" xr:uid="{2DB57FAB-153B-45DD-A9F1-4D7382AAA8F9}"/>
    <cellStyle name="Note 3 5 6" xfId="7611" xr:uid="{D13D3636-9917-4E25-B276-DFFD9E726965}"/>
    <cellStyle name="Note 3 5 6 2" xfId="13475" xr:uid="{6C575718-6E09-4F17-9C69-839A88728D99}"/>
    <cellStyle name="Note 3 5 6 2 2" xfId="47344" xr:uid="{FDE21B1A-0C94-4CAD-8236-03E0CCC8E1BC}"/>
    <cellStyle name="Note 3 5 6 2 3" xfId="30618" xr:uid="{23D5D66B-5393-45C4-8D62-6574C9CC727A}"/>
    <cellStyle name="Note 3 5 6 3" xfId="19016" xr:uid="{FA9B1201-13D8-4862-A0D8-E27BF1067C1F}"/>
    <cellStyle name="Note 3 5 6 3 2" xfId="52877" xr:uid="{526ADCF3-A263-48F6-956D-AB4314232BEE}"/>
    <cellStyle name="Note 3 5 6 3 3" xfId="36151" xr:uid="{CA3C052B-E528-4FF2-A0B1-27BB16B831F2}"/>
    <cellStyle name="Note 3 5 6 4" xfId="41527" xr:uid="{9EDC51C5-BE0F-416D-9011-0135964B1973}"/>
    <cellStyle name="Note 3 5 6 5" xfId="24803" xr:uid="{D53A6634-879E-4BBF-95E3-2A1FEEFB358C}"/>
    <cellStyle name="Note 3 5 7" xfId="8704" xr:uid="{325705B5-E032-4539-A331-982B27CF170A}"/>
    <cellStyle name="Note 3 5 7 2" xfId="42577" xr:uid="{E52128BA-034F-4922-9146-10000592F629}"/>
    <cellStyle name="Note 3 5 7 3" xfId="25853" xr:uid="{5BBC2439-3A42-4637-ABD8-8430000869FF}"/>
    <cellStyle name="Note 3 5 8" xfId="14255" xr:uid="{91807D8A-9951-4B55-8D70-5CF04CDB416A}"/>
    <cellStyle name="Note 3 5 8 2" xfId="48116" xr:uid="{576E3A46-88D8-4660-9CF3-9929C687F5D6}"/>
    <cellStyle name="Note 3 5 8 3" xfId="31390" xr:uid="{4BEEFDB7-7DD2-4556-861D-F0021C406D54}"/>
    <cellStyle name="Note 3 5 9" xfId="20039" xr:uid="{592E7047-18E2-4C2C-9421-1BCC7C8521EC}"/>
    <cellStyle name="Note 3 6" xfId="2721" xr:uid="{00000000-0005-0000-0000-00003E050000}"/>
    <cellStyle name="Note 3 6 2" xfId="4247" xr:uid="{DDCEEEF4-98DC-402B-A72D-27A6A3DE76D1}"/>
    <cellStyle name="Note 3 6 2 2" xfId="10128" xr:uid="{3F4EF2E9-A006-41CA-9BB8-B9F5DDD05FE3}"/>
    <cellStyle name="Note 3 6 2 2 2" xfId="43999" xr:uid="{7AF6879D-B244-48FA-9F5F-0D7F8B51BDAD}"/>
    <cellStyle name="Note 3 6 2 2 3" xfId="27273" xr:uid="{20BB27D1-EADC-4B80-8B4B-1C4C328DB2E4}"/>
    <cellStyle name="Note 3 6 2 3" xfId="15672" xr:uid="{4CA05F40-D3EC-4F82-B325-F0DE3B55E0C6}"/>
    <cellStyle name="Note 3 6 2 3 2" xfId="49533" xr:uid="{07D8D7C3-35ED-4C42-9FE2-C380FA79CB9A}"/>
    <cellStyle name="Note 3 6 2 3 3" xfId="32807" xr:uid="{540B2109-382E-425D-9390-BEE172E2E72D}"/>
    <cellStyle name="Note 3 6 2 4" xfId="38182" xr:uid="{05C4E5D6-1C9B-44A1-B589-0DC8866915DF}"/>
    <cellStyle name="Note 3 6 2 5" xfId="21458" xr:uid="{56D57C36-77AF-4A03-8C66-3054AEAEAD98}"/>
    <cellStyle name="Note 3 6 3" xfId="5120" xr:uid="{DE191DC8-3B8F-46CC-9D4D-8E74FAABBD84}"/>
    <cellStyle name="Note 3 6 3 2" xfId="10986" xr:uid="{5C8898B0-E8D2-4419-88C4-584F144A8CC3}"/>
    <cellStyle name="Note 3 6 3 2 2" xfId="44856" xr:uid="{5D8AC0AA-DD6E-4B07-8AE9-E673DF56CEC8}"/>
    <cellStyle name="Note 3 6 3 2 3" xfId="28131" xr:uid="{C03F3370-3507-4CAE-B39B-A7A0ED8F3839}"/>
    <cellStyle name="Note 3 6 3 3" xfId="16529" xr:uid="{AAFAD0BC-ABA8-4E0B-92EB-BF356716B59E}"/>
    <cellStyle name="Note 3 6 3 3 2" xfId="50390" xr:uid="{79EBBF0E-F104-469D-8259-DC7E5DD8170D}"/>
    <cellStyle name="Note 3 6 3 3 3" xfId="33664" xr:uid="{0AAD9BF5-4304-47AB-B72F-124A8FDFA061}"/>
    <cellStyle name="Note 3 6 3 4" xfId="39039" xr:uid="{07DC6F1F-F5DF-4708-9E56-A1C7BF46609D}"/>
    <cellStyle name="Note 3 6 3 5" xfId="22316" xr:uid="{A1DED038-871D-47E6-9465-7EBCBAC7643C}"/>
    <cellStyle name="Note 3 6 4" xfId="5869" xr:uid="{42F4C56E-511B-42F7-9E38-6F4CD61F2B4E}"/>
    <cellStyle name="Note 3 6 4 2" xfId="11735" xr:uid="{A0585C67-9520-4798-A9C1-43365B1A783D}"/>
    <cellStyle name="Note 3 6 4 2 2" xfId="45604" xr:uid="{DBEC82E7-F9BD-4198-A7A9-4E46FA005108}"/>
    <cellStyle name="Note 3 6 4 2 3" xfId="28879" xr:uid="{B0147FC0-1D83-43C9-AEFA-E6192B7D3CE6}"/>
    <cellStyle name="Note 3 6 4 3" xfId="17277" xr:uid="{CF8F002A-BB1A-4D11-8611-4FCAB0963039}"/>
    <cellStyle name="Note 3 6 4 3 2" xfId="51138" xr:uid="{7219AB1C-A068-4B74-8866-449F2FD4E085}"/>
    <cellStyle name="Note 3 6 4 3 3" xfId="34412" xr:uid="{7047D14C-E666-4BFA-BD9B-DA9CC44D557D}"/>
    <cellStyle name="Note 3 6 4 4" xfId="39787" xr:uid="{1CF20D24-6C1E-4BC6-981A-5BBCD2CF3DB5}"/>
    <cellStyle name="Note 3 6 4 5" xfId="23064" xr:uid="{883F1EDC-9773-4537-8CF8-86547E2C0622}"/>
    <cellStyle name="Note 3 6 5" xfId="6638" xr:uid="{E555F0AE-7292-45DE-B06E-A1B14FB385E8}"/>
    <cellStyle name="Note 3 6 5 2" xfId="12502" xr:uid="{9355A8DF-9089-4DD7-935B-613DAE626B97}"/>
    <cellStyle name="Note 3 6 5 2 2" xfId="46371" xr:uid="{F8150664-5E69-4FA2-98E9-540CDD45BEE1}"/>
    <cellStyle name="Note 3 6 5 2 3" xfId="29645" xr:uid="{C054EB5E-88DD-4263-BE81-C6B9E9B4F738}"/>
    <cellStyle name="Note 3 6 5 3" xfId="18043" xr:uid="{167268AF-6902-4687-883C-DDE22F590FA3}"/>
    <cellStyle name="Note 3 6 5 3 2" xfId="51904" xr:uid="{5BCA3715-4D8A-45E7-822C-A987062B1EFF}"/>
    <cellStyle name="Note 3 6 5 3 3" xfId="35178" xr:uid="{E8AF1318-698A-481D-ABE4-EA27807EFB96}"/>
    <cellStyle name="Note 3 6 5 4" xfId="40554" xr:uid="{39E40C4D-C730-4810-9265-1BE14F42CD44}"/>
    <cellStyle name="Note 3 6 5 5" xfId="23830" xr:uid="{786099A4-E693-4BCA-BE3D-413CB37129B6}"/>
    <cellStyle name="Note 3 6 6" xfId="7585" xr:uid="{B68F9A92-FB97-469D-A69C-ADB788164A16}"/>
    <cellStyle name="Note 3 6 6 2" xfId="13449" xr:uid="{CCE9AA23-0EDD-481A-A8ED-38AEAAED437E}"/>
    <cellStyle name="Note 3 6 6 2 2" xfId="47318" xr:uid="{13A4CF44-D9B3-44DF-B17C-37BC40927D61}"/>
    <cellStyle name="Note 3 6 6 2 3" xfId="30592" xr:uid="{91829A7D-612C-4385-91C5-7DDC00422CDB}"/>
    <cellStyle name="Note 3 6 6 3" xfId="18990" xr:uid="{9E6571A3-EFB6-4214-8F78-82DAA8EF16F9}"/>
    <cellStyle name="Note 3 6 6 3 2" xfId="52851" xr:uid="{7BB32097-5EDA-4141-9922-B67A23C817B0}"/>
    <cellStyle name="Note 3 6 6 3 3" xfId="36125" xr:uid="{30F6DF68-E8C9-48FE-9AE8-1AAF92BCD013}"/>
    <cellStyle name="Note 3 6 6 4" xfId="41501" xr:uid="{EB0F60CA-BC12-43A9-B7A2-D7E4D4B44447}"/>
    <cellStyle name="Note 3 6 6 5" xfId="24777" xr:uid="{AD98D981-06FC-407D-A843-6BDF5217C8C2}"/>
    <cellStyle name="Note 3 6 7" xfId="8677" xr:uid="{FD79DCCC-A657-430A-8819-677BE2B69070}"/>
    <cellStyle name="Note 3 6 7 2" xfId="42551" xr:uid="{7632BD39-52A3-4867-988B-034536A4D826}"/>
    <cellStyle name="Note 3 6 7 3" xfId="25826" xr:uid="{C59E9D41-9069-48D3-9240-D7EEE848E105}"/>
    <cellStyle name="Note 3 6 8" xfId="14229" xr:uid="{F8C86E5F-EDC0-48CF-A720-7CE31C6932F3}"/>
    <cellStyle name="Note 3 6 8 2" xfId="48090" xr:uid="{3E1F6706-FB13-44D7-8CD0-3210B3E964DB}"/>
    <cellStyle name="Note 3 6 8 3" xfId="31364" xr:uid="{F9230B88-252E-422A-9C38-63F607FD189F}"/>
    <cellStyle name="Note 3 6 9" xfId="20013" xr:uid="{E5C2E2BF-9FAA-4CDC-9BD0-7E671297552E}"/>
    <cellStyle name="Note 3 7" xfId="3106" xr:uid="{007CAD97-A7DE-4B1E-8118-C9ED473E72F4}"/>
    <cellStyle name="Note 3 7 2" xfId="8988" xr:uid="{956BF509-684A-4357-93B5-069679441E32}"/>
    <cellStyle name="Note 3 7 2 2" xfId="42861" xr:uid="{0B3C1637-CEEB-400B-BAAE-3582D07A49BC}"/>
    <cellStyle name="Note 3 7 2 3" xfId="26137" xr:uid="{AD4AD1A8-05C4-44FC-A240-0701788493BB}"/>
    <cellStyle name="Note 3 7 3" xfId="14538" xr:uid="{99CAAA9B-A9E5-4592-9A5E-D4CA8ADA36A7}"/>
    <cellStyle name="Note 3 7 3 2" xfId="48399" xr:uid="{4A4496F7-3423-4229-9AD9-2AB895E41CB2}"/>
    <cellStyle name="Note 3 7 3 3" xfId="31673" xr:uid="{66926B5E-9D57-4801-8E6C-7A121575BF72}"/>
    <cellStyle name="Note 3 7 4" xfId="37128" xr:uid="{9A6567F0-A5C2-4A68-A909-E27DD17B0B42}"/>
    <cellStyle name="Note 3 7 5" xfId="20323" xr:uid="{59CB3E96-847F-49FD-B8DE-58D7325D79F3}"/>
    <cellStyle name="Note 3 8" xfId="36379" xr:uid="{B7FC4EA9-FD39-4565-86D2-3E5D909397BE}"/>
    <cellStyle name="Note 4" xfId="744" xr:uid="{00000000-0005-0000-0000-00003F050000}"/>
    <cellStyle name="Note 4 2" xfId="745" xr:uid="{00000000-0005-0000-0000-000040050000}"/>
    <cellStyle name="Note 4 2 2" xfId="746" xr:uid="{00000000-0005-0000-0000-000041050000}"/>
    <cellStyle name="Note 4 2 2 2" xfId="747" xr:uid="{00000000-0005-0000-0000-000042050000}"/>
    <cellStyle name="Note 4 2 2 2 2" xfId="748" xr:uid="{00000000-0005-0000-0000-000043050000}"/>
    <cellStyle name="Note 4 2 2 2 2 2" xfId="1828" xr:uid="{00000000-0005-0000-0000-000044050000}"/>
    <cellStyle name="Note 4 2 2 2 3" xfId="1829" xr:uid="{00000000-0005-0000-0000-000045050000}"/>
    <cellStyle name="Note 4 2 2 3" xfId="749" xr:uid="{00000000-0005-0000-0000-000046050000}"/>
    <cellStyle name="Note 4 2 2 3 2" xfId="1830" xr:uid="{00000000-0005-0000-0000-000047050000}"/>
    <cellStyle name="Note 4 2 2 4" xfId="1831" xr:uid="{00000000-0005-0000-0000-000048050000}"/>
    <cellStyle name="Note 4 2 3" xfId="750" xr:uid="{00000000-0005-0000-0000-000049050000}"/>
    <cellStyle name="Note 4 2 3 2" xfId="751" xr:uid="{00000000-0005-0000-0000-00004A050000}"/>
    <cellStyle name="Note 4 2 3 2 2" xfId="752" xr:uid="{00000000-0005-0000-0000-00004B050000}"/>
    <cellStyle name="Note 4 2 3 2 2 2" xfId="1832" xr:uid="{00000000-0005-0000-0000-00004C050000}"/>
    <cellStyle name="Note 4 2 3 2 3" xfId="1833" xr:uid="{00000000-0005-0000-0000-00004D050000}"/>
    <cellStyle name="Note 4 2 3 3" xfId="753" xr:uid="{00000000-0005-0000-0000-00004E050000}"/>
    <cellStyle name="Note 4 2 3 3 2" xfId="1834" xr:uid="{00000000-0005-0000-0000-00004F050000}"/>
    <cellStyle name="Note 4 2 3 4" xfId="1835" xr:uid="{00000000-0005-0000-0000-000050050000}"/>
    <cellStyle name="Note 4 2 4" xfId="754" xr:uid="{00000000-0005-0000-0000-000051050000}"/>
    <cellStyle name="Note 4 2 4 2" xfId="755" xr:uid="{00000000-0005-0000-0000-000052050000}"/>
    <cellStyle name="Note 4 2 4 2 2" xfId="1836" xr:uid="{00000000-0005-0000-0000-000053050000}"/>
    <cellStyle name="Note 4 2 4 3" xfId="1837" xr:uid="{00000000-0005-0000-0000-000054050000}"/>
    <cellStyle name="Note 4 2 5" xfId="756" xr:uid="{00000000-0005-0000-0000-000055050000}"/>
    <cellStyle name="Note 4 2 5 2" xfId="1838" xr:uid="{00000000-0005-0000-0000-000056050000}"/>
    <cellStyle name="Note 4 2 6" xfId="1839" xr:uid="{00000000-0005-0000-0000-000057050000}"/>
    <cellStyle name="Note 4 3" xfId="757" xr:uid="{00000000-0005-0000-0000-000058050000}"/>
    <cellStyle name="Note 4 3 2" xfId="758" xr:uid="{00000000-0005-0000-0000-000059050000}"/>
    <cellStyle name="Note 4 3 2 2" xfId="759" xr:uid="{00000000-0005-0000-0000-00005A050000}"/>
    <cellStyle name="Note 4 3 2 2 2" xfId="760" xr:uid="{00000000-0005-0000-0000-00005B050000}"/>
    <cellStyle name="Note 4 3 2 2 2 2" xfId="1840" xr:uid="{00000000-0005-0000-0000-00005C050000}"/>
    <cellStyle name="Note 4 3 2 2 3" xfId="1841" xr:uid="{00000000-0005-0000-0000-00005D050000}"/>
    <cellStyle name="Note 4 3 2 3" xfId="761" xr:uid="{00000000-0005-0000-0000-00005E050000}"/>
    <cellStyle name="Note 4 3 2 3 2" xfId="1842" xr:uid="{00000000-0005-0000-0000-00005F050000}"/>
    <cellStyle name="Note 4 3 2 4" xfId="1843" xr:uid="{00000000-0005-0000-0000-000060050000}"/>
    <cellStyle name="Note 4 3 3" xfId="762" xr:uid="{00000000-0005-0000-0000-000061050000}"/>
    <cellStyle name="Note 4 3 3 2" xfId="763" xr:uid="{00000000-0005-0000-0000-000062050000}"/>
    <cellStyle name="Note 4 3 3 2 2" xfId="1844" xr:uid="{00000000-0005-0000-0000-000063050000}"/>
    <cellStyle name="Note 4 3 3 3" xfId="1845" xr:uid="{00000000-0005-0000-0000-000064050000}"/>
    <cellStyle name="Note 4 3 4" xfId="764" xr:uid="{00000000-0005-0000-0000-000065050000}"/>
    <cellStyle name="Note 4 3 4 2" xfId="1846" xr:uid="{00000000-0005-0000-0000-000066050000}"/>
    <cellStyle name="Note 4 3 5" xfId="1847" xr:uid="{00000000-0005-0000-0000-000067050000}"/>
    <cellStyle name="Note 4 4" xfId="765" xr:uid="{00000000-0005-0000-0000-000068050000}"/>
    <cellStyle name="Note 4 4 2" xfId="766" xr:uid="{00000000-0005-0000-0000-000069050000}"/>
    <cellStyle name="Note 4 4 2 2" xfId="767" xr:uid="{00000000-0005-0000-0000-00006A050000}"/>
    <cellStyle name="Note 4 4 2 2 2" xfId="1848" xr:uid="{00000000-0005-0000-0000-00006B050000}"/>
    <cellStyle name="Note 4 4 2 3" xfId="1849" xr:uid="{00000000-0005-0000-0000-00006C050000}"/>
    <cellStyle name="Note 4 4 3" xfId="768" xr:uid="{00000000-0005-0000-0000-00006D050000}"/>
    <cellStyle name="Note 4 4 3 2" xfId="1850" xr:uid="{00000000-0005-0000-0000-00006E050000}"/>
    <cellStyle name="Note 4 4 4" xfId="1851" xr:uid="{00000000-0005-0000-0000-00006F050000}"/>
    <cellStyle name="Note 4 5" xfId="769" xr:uid="{00000000-0005-0000-0000-000070050000}"/>
    <cellStyle name="Note 4 5 2" xfId="770" xr:uid="{00000000-0005-0000-0000-000071050000}"/>
    <cellStyle name="Note 4 5 2 2" xfId="771" xr:uid="{00000000-0005-0000-0000-000072050000}"/>
    <cellStyle name="Note 4 5 2 2 2" xfId="1852" xr:uid="{00000000-0005-0000-0000-000073050000}"/>
    <cellStyle name="Note 4 5 2 3" xfId="1853" xr:uid="{00000000-0005-0000-0000-000074050000}"/>
    <cellStyle name="Note 4 5 3" xfId="772" xr:uid="{00000000-0005-0000-0000-000075050000}"/>
    <cellStyle name="Note 4 5 3 2" xfId="1854" xr:uid="{00000000-0005-0000-0000-000076050000}"/>
    <cellStyle name="Note 4 5 4" xfId="1855" xr:uid="{00000000-0005-0000-0000-000077050000}"/>
    <cellStyle name="Note 4 6" xfId="773" xr:uid="{00000000-0005-0000-0000-000078050000}"/>
    <cellStyle name="Note 4 6 2" xfId="774" xr:uid="{00000000-0005-0000-0000-000079050000}"/>
    <cellStyle name="Note 4 6 2 2" xfId="1856" xr:uid="{00000000-0005-0000-0000-00007A050000}"/>
    <cellStyle name="Note 4 6 3" xfId="1857" xr:uid="{00000000-0005-0000-0000-00007B050000}"/>
    <cellStyle name="Note 4 7" xfId="775" xr:uid="{00000000-0005-0000-0000-00007C050000}"/>
    <cellStyle name="Note 4 7 2" xfId="1858" xr:uid="{00000000-0005-0000-0000-00007D050000}"/>
    <cellStyle name="Note 4 8" xfId="1859" xr:uid="{00000000-0005-0000-0000-00007E050000}"/>
    <cellStyle name="Note 5" xfId="776" xr:uid="{00000000-0005-0000-0000-00007F050000}"/>
    <cellStyle name="Note 5 2" xfId="777" xr:uid="{00000000-0005-0000-0000-000080050000}"/>
    <cellStyle name="Note 5 2 2" xfId="778" xr:uid="{00000000-0005-0000-0000-000081050000}"/>
    <cellStyle name="Note 5 2 2 2" xfId="779" xr:uid="{00000000-0005-0000-0000-000082050000}"/>
    <cellStyle name="Note 5 2 2 2 2" xfId="780" xr:uid="{00000000-0005-0000-0000-000083050000}"/>
    <cellStyle name="Note 5 2 2 2 2 2" xfId="1860" xr:uid="{00000000-0005-0000-0000-000084050000}"/>
    <cellStyle name="Note 5 2 2 2 3" xfId="1861" xr:uid="{00000000-0005-0000-0000-000085050000}"/>
    <cellStyle name="Note 5 2 2 3" xfId="781" xr:uid="{00000000-0005-0000-0000-000086050000}"/>
    <cellStyle name="Note 5 2 2 3 2" xfId="1862" xr:uid="{00000000-0005-0000-0000-000087050000}"/>
    <cellStyle name="Note 5 2 2 4" xfId="1863" xr:uid="{00000000-0005-0000-0000-000088050000}"/>
    <cellStyle name="Note 5 2 3" xfId="782" xr:uid="{00000000-0005-0000-0000-000089050000}"/>
    <cellStyle name="Note 5 2 3 2" xfId="783" xr:uid="{00000000-0005-0000-0000-00008A050000}"/>
    <cellStyle name="Note 5 2 3 2 2" xfId="784" xr:uid="{00000000-0005-0000-0000-00008B050000}"/>
    <cellStyle name="Note 5 2 3 2 2 2" xfId="1864" xr:uid="{00000000-0005-0000-0000-00008C050000}"/>
    <cellStyle name="Note 5 2 3 2 3" xfId="1865" xr:uid="{00000000-0005-0000-0000-00008D050000}"/>
    <cellStyle name="Note 5 2 3 3" xfId="785" xr:uid="{00000000-0005-0000-0000-00008E050000}"/>
    <cellStyle name="Note 5 2 3 3 2" xfId="1866" xr:uid="{00000000-0005-0000-0000-00008F050000}"/>
    <cellStyle name="Note 5 2 3 4" xfId="1867" xr:uid="{00000000-0005-0000-0000-000090050000}"/>
    <cellStyle name="Note 5 2 4" xfId="786" xr:uid="{00000000-0005-0000-0000-000091050000}"/>
    <cellStyle name="Note 5 2 4 2" xfId="787" xr:uid="{00000000-0005-0000-0000-000092050000}"/>
    <cellStyle name="Note 5 2 4 2 2" xfId="1868" xr:uid="{00000000-0005-0000-0000-000093050000}"/>
    <cellStyle name="Note 5 2 4 3" xfId="1869" xr:uid="{00000000-0005-0000-0000-000094050000}"/>
    <cellStyle name="Note 5 2 5" xfId="788" xr:uid="{00000000-0005-0000-0000-000095050000}"/>
    <cellStyle name="Note 5 2 5 2" xfId="1870" xr:uid="{00000000-0005-0000-0000-000096050000}"/>
    <cellStyle name="Note 5 2 6" xfId="1871" xr:uid="{00000000-0005-0000-0000-000097050000}"/>
    <cellStyle name="Note 5 3" xfId="789" xr:uid="{00000000-0005-0000-0000-000098050000}"/>
    <cellStyle name="Note 5 3 2" xfId="790" xr:uid="{00000000-0005-0000-0000-000099050000}"/>
    <cellStyle name="Note 5 3 2 2" xfId="791" xr:uid="{00000000-0005-0000-0000-00009A050000}"/>
    <cellStyle name="Note 5 3 2 2 2" xfId="792" xr:uid="{00000000-0005-0000-0000-00009B050000}"/>
    <cellStyle name="Note 5 3 2 2 2 2" xfId="1872" xr:uid="{00000000-0005-0000-0000-00009C050000}"/>
    <cellStyle name="Note 5 3 2 2 3" xfId="1873" xr:uid="{00000000-0005-0000-0000-00009D050000}"/>
    <cellStyle name="Note 5 3 2 3" xfId="793" xr:uid="{00000000-0005-0000-0000-00009E050000}"/>
    <cellStyle name="Note 5 3 2 3 2" xfId="1874" xr:uid="{00000000-0005-0000-0000-00009F050000}"/>
    <cellStyle name="Note 5 3 2 4" xfId="1875" xr:uid="{00000000-0005-0000-0000-0000A0050000}"/>
    <cellStyle name="Note 5 3 3" xfId="794" xr:uid="{00000000-0005-0000-0000-0000A1050000}"/>
    <cellStyle name="Note 5 3 3 2" xfId="795" xr:uid="{00000000-0005-0000-0000-0000A2050000}"/>
    <cellStyle name="Note 5 3 3 2 2" xfId="1876" xr:uid="{00000000-0005-0000-0000-0000A3050000}"/>
    <cellStyle name="Note 5 3 3 3" xfId="1877" xr:uid="{00000000-0005-0000-0000-0000A4050000}"/>
    <cellStyle name="Note 5 3 4" xfId="796" xr:uid="{00000000-0005-0000-0000-0000A5050000}"/>
    <cellStyle name="Note 5 3 4 2" xfId="1878" xr:uid="{00000000-0005-0000-0000-0000A6050000}"/>
    <cellStyle name="Note 5 3 5" xfId="1879" xr:uid="{00000000-0005-0000-0000-0000A7050000}"/>
    <cellStyle name="Note 5 4" xfId="797" xr:uid="{00000000-0005-0000-0000-0000A8050000}"/>
    <cellStyle name="Note 5 4 2" xfId="798" xr:uid="{00000000-0005-0000-0000-0000A9050000}"/>
    <cellStyle name="Note 5 4 2 2" xfId="799" xr:uid="{00000000-0005-0000-0000-0000AA050000}"/>
    <cellStyle name="Note 5 4 2 2 2" xfId="1880" xr:uid="{00000000-0005-0000-0000-0000AB050000}"/>
    <cellStyle name="Note 5 4 2 3" xfId="1881" xr:uid="{00000000-0005-0000-0000-0000AC050000}"/>
    <cellStyle name="Note 5 4 3" xfId="800" xr:uid="{00000000-0005-0000-0000-0000AD050000}"/>
    <cellStyle name="Note 5 4 3 2" xfId="1882" xr:uid="{00000000-0005-0000-0000-0000AE050000}"/>
    <cellStyle name="Note 5 4 4" xfId="1883" xr:uid="{00000000-0005-0000-0000-0000AF050000}"/>
    <cellStyle name="Note 5 5" xfId="801" xr:uid="{00000000-0005-0000-0000-0000B0050000}"/>
    <cellStyle name="Note 5 5 2" xfId="802" xr:uid="{00000000-0005-0000-0000-0000B1050000}"/>
    <cellStyle name="Note 5 5 2 2" xfId="803" xr:uid="{00000000-0005-0000-0000-0000B2050000}"/>
    <cellStyle name="Note 5 5 2 2 2" xfId="1884" xr:uid="{00000000-0005-0000-0000-0000B3050000}"/>
    <cellStyle name="Note 5 5 2 3" xfId="1885" xr:uid="{00000000-0005-0000-0000-0000B4050000}"/>
    <cellStyle name="Note 5 5 3" xfId="804" xr:uid="{00000000-0005-0000-0000-0000B5050000}"/>
    <cellStyle name="Note 5 5 3 2" xfId="1886" xr:uid="{00000000-0005-0000-0000-0000B6050000}"/>
    <cellStyle name="Note 5 5 4" xfId="1887" xr:uid="{00000000-0005-0000-0000-0000B7050000}"/>
    <cellStyle name="Note 5 6" xfId="805" xr:uid="{00000000-0005-0000-0000-0000B8050000}"/>
    <cellStyle name="Note 5 6 2" xfId="806" xr:uid="{00000000-0005-0000-0000-0000B9050000}"/>
    <cellStyle name="Note 5 6 2 2" xfId="1888" xr:uid="{00000000-0005-0000-0000-0000BA050000}"/>
    <cellStyle name="Note 5 6 3" xfId="1889" xr:uid="{00000000-0005-0000-0000-0000BB050000}"/>
    <cellStyle name="Note 5 7" xfId="807" xr:uid="{00000000-0005-0000-0000-0000BC050000}"/>
    <cellStyle name="Note 5 7 2" xfId="1890" xr:uid="{00000000-0005-0000-0000-0000BD050000}"/>
    <cellStyle name="Note 5 8" xfId="1891" xr:uid="{00000000-0005-0000-0000-0000BE050000}"/>
    <cellStyle name="Note 6" xfId="808" xr:uid="{00000000-0005-0000-0000-0000BF050000}"/>
    <cellStyle name="Note 6 2" xfId="809" xr:uid="{00000000-0005-0000-0000-0000C0050000}"/>
    <cellStyle name="Note 6 2 2" xfId="810" xr:uid="{00000000-0005-0000-0000-0000C1050000}"/>
    <cellStyle name="Note 6 2 2 2" xfId="811" xr:uid="{00000000-0005-0000-0000-0000C2050000}"/>
    <cellStyle name="Note 6 2 2 2 2" xfId="812" xr:uid="{00000000-0005-0000-0000-0000C3050000}"/>
    <cellStyle name="Note 6 2 2 2 2 2" xfId="1892" xr:uid="{00000000-0005-0000-0000-0000C4050000}"/>
    <cellStyle name="Note 6 2 2 2 3" xfId="1893" xr:uid="{00000000-0005-0000-0000-0000C5050000}"/>
    <cellStyle name="Note 6 2 2 3" xfId="813" xr:uid="{00000000-0005-0000-0000-0000C6050000}"/>
    <cellStyle name="Note 6 2 2 3 2" xfId="1894" xr:uid="{00000000-0005-0000-0000-0000C7050000}"/>
    <cellStyle name="Note 6 2 2 4" xfId="1895" xr:uid="{00000000-0005-0000-0000-0000C8050000}"/>
    <cellStyle name="Note 6 2 3" xfId="814" xr:uid="{00000000-0005-0000-0000-0000C9050000}"/>
    <cellStyle name="Note 6 2 3 2" xfId="815" xr:uid="{00000000-0005-0000-0000-0000CA050000}"/>
    <cellStyle name="Note 6 2 3 2 2" xfId="816" xr:uid="{00000000-0005-0000-0000-0000CB050000}"/>
    <cellStyle name="Note 6 2 3 2 2 2" xfId="1896" xr:uid="{00000000-0005-0000-0000-0000CC050000}"/>
    <cellStyle name="Note 6 2 3 2 3" xfId="1897" xr:uid="{00000000-0005-0000-0000-0000CD050000}"/>
    <cellStyle name="Note 6 2 3 3" xfId="817" xr:uid="{00000000-0005-0000-0000-0000CE050000}"/>
    <cellStyle name="Note 6 2 3 3 2" xfId="1898" xr:uid="{00000000-0005-0000-0000-0000CF050000}"/>
    <cellStyle name="Note 6 2 3 4" xfId="1899" xr:uid="{00000000-0005-0000-0000-0000D0050000}"/>
    <cellStyle name="Note 6 2 4" xfId="818" xr:uid="{00000000-0005-0000-0000-0000D1050000}"/>
    <cellStyle name="Note 6 2 4 2" xfId="819" xr:uid="{00000000-0005-0000-0000-0000D2050000}"/>
    <cellStyle name="Note 6 2 4 2 2" xfId="1900" xr:uid="{00000000-0005-0000-0000-0000D3050000}"/>
    <cellStyle name="Note 6 2 4 3" xfId="1901" xr:uid="{00000000-0005-0000-0000-0000D4050000}"/>
    <cellStyle name="Note 6 2 5" xfId="820" xr:uid="{00000000-0005-0000-0000-0000D5050000}"/>
    <cellStyle name="Note 6 2 5 2" xfId="1902" xr:uid="{00000000-0005-0000-0000-0000D6050000}"/>
    <cellStyle name="Note 6 2 6" xfId="1903" xr:uid="{00000000-0005-0000-0000-0000D7050000}"/>
    <cellStyle name="Note 6 3" xfId="821" xr:uid="{00000000-0005-0000-0000-0000D8050000}"/>
    <cellStyle name="Note 6 3 2" xfId="822" xr:uid="{00000000-0005-0000-0000-0000D9050000}"/>
    <cellStyle name="Note 6 3 2 2" xfId="823" xr:uid="{00000000-0005-0000-0000-0000DA050000}"/>
    <cellStyle name="Note 6 3 2 2 2" xfId="824" xr:uid="{00000000-0005-0000-0000-0000DB050000}"/>
    <cellStyle name="Note 6 3 2 2 2 2" xfId="1904" xr:uid="{00000000-0005-0000-0000-0000DC050000}"/>
    <cellStyle name="Note 6 3 2 2 3" xfId="1905" xr:uid="{00000000-0005-0000-0000-0000DD050000}"/>
    <cellStyle name="Note 6 3 2 3" xfId="825" xr:uid="{00000000-0005-0000-0000-0000DE050000}"/>
    <cellStyle name="Note 6 3 2 3 2" xfId="1906" xr:uid="{00000000-0005-0000-0000-0000DF050000}"/>
    <cellStyle name="Note 6 3 2 4" xfId="1907" xr:uid="{00000000-0005-0000-0000-0000E0050000}"/>
    <cellStyle name="Note 6 3 3" xfId="826" xr:uid="{00000000-0005-0000-0000-0000E1050000}"/>
    <cellStyle name="Note 6 3 3 2" xfId="827" xr:uid="{00000000-0005-0000-0000-0000E2050000}"/>
    <cellStyle name="Note 6 3 3 2 2" xfId="1908" xr:uid="{00000000-0005-0000-0000-0000E3050000}"/>
    <cellStyle name="Note 6 3 3 3" xfId="1909" xr:uid="{00000000-0005-0000-0000-0000E4050000}"/>
    <cellStyle name="Note 6 3 4" xfId="828" xr:uid="{00000000-0005-0000-0000-0000E5050000}"/>
    <cellStyle name="Note 6 3 4 2" xfId="1910" xr:uid="{00000000-0005-0000-0000-0000E6050000}"/>
    <cellStyle name="Note 6 3 5" xfId="1911" xr:uid="{00000000-0005-0000-0000-0000E7050000}"/>
    <cellStyle name="Note 6 4" xfId="829" xr:uid="{00000000-0005-0000-0000-0000E8050000}"/>
    <cellStyle name="Note 6 4 2" xfId="830" xr:uid="{00000000-0005-0000-0000-0000E9050000}"/>
    <cellStyle name="Note 6 4 2 2" xfId="831" xr:uid="{00000000-0005-0000-0000-0000EA050000}"/>
    <cellStyle name="Note 6 4 2 2 2" xfId="1912" xr:uid="{00000000-0005-0000-0000-0000EB050000}"/>
    <cellStyle name="Note 6 4 2 3" xfId="1913" xr:uid="{00000000-0005-0000-0000-0000EC050000}"/>
    <cellStyle name="Note 6 4 3" xfId="832" xr:uid="{00000000-0005-0000-0000-0000ED050000}"/>
    <cellStyle name="Note 6 4 3 2" xfId="1914" xr:uid="{00000000-0005-0000-0000-0000EE050000}"/>
    <cellStyle name="Note 6 4 4" xfId="1915" xr:uid="{00000000-0005-0000-0000-0000EF050000}"/>
    <cellStyle name="Note 6 5" xfId="833" xr:uid="{00000000-0005-0000-0000-0000F0050000}"/>
    <cellStyle name="Note 6 5 2" xfId="834" xr:uid="{00000000-0005-0000-0000-0000F1050000}"/>
    <cellStyle name="Note 6 5 2 2" xfId="835" xr:uid="{00000000-0005-0000-0000-0000F2050000}"/>
    <cellStyle name="Note 6 5 2 2 2" xfId="1916" xr:uid="{00000000-0005-0000-0000-0000F3050000}"/>
    <cellStyle name="Note 6 5 2 3" xfId="1917" xr:uid="{00000000-0005-0000-0000-0000F4050000}"/>
    <cellStyle name="Note 6 5 3" xfId="836" xr:uid="{00000000-0005-0000-0000-0000F5050000}"/>
    <cellStyle name="Note 6 5 3 2" xfId="1918" xr:uid="{00000000-0005-0000-0000-0000F6050000}"/>
    <cellStyle name="Note 6 5 4" xfId="1919" xr:uid="{00000000-0005-0000-0000-0000F7050000}"/>
    <cellStyle name="Note 6 6" xfId="837" xr:uid="{00000000-0005-0000-0000-0000F8050000}"/>
    <cellStyle name="Note 6 6 2" xfId="838" xr:uid="{00000000-0005-0000-0000-0000F9050000}"/>
    <cellStyle name="Note 6 6 2 2" xfId="1920" xr:uid="{00000000-0005-0000-0000-0000FA050000}"/>
    <cellStyle name="Note 6 6 3" xfId="1921" xr:uid="{00000000-0005-0000-0000-0000FB050000}"/>
    <cellStyle name="Note 6 7" xfId="839" xr:uid="{00000000-0005-0000-0000-0000FC050000}"/>
    <cellStyle name="Note 6 7 2" xfId="1922" xr:uid="{00000000-0005-0000-0000-0000FD050000}"/>
    <cellStyle name="Note 6 8" xfId="1923" xr:uid="{00000000-0005-0000-0000-0000FE050000}"/>
    <cellStyle name="Note 7" xfId="840" xr:uid="{00000000-0005-0000-0000-0000FF050000}"/>
    <cellStyle name="Note 7 2" xfId="841" xr:uid="{00000000-0005-0000-0000-000000060000}"/>
    <cellStyle name="Note 7 2 2" xfId="842" xr:uid="{00000000-0005-0000-0000-000001060000}"/>
    <cellStyle name="Note 7 2 2 2" xfId="843" xr:uid="{00000000-0005-0000-0000-000002060000}"/>
    <cellStyle name="Note 7 2 2 2 2" xfId="844" xr:uid="{00000000-0005-0000-0000-000003060000}"/>
    <cellStyle name="Note 7 2 2 2 2 2" xfId="1924" xr:uid="{00000000-0005-0000-0000-000004060000}"/>
    <cellStyle name="Note 7 2 2 2 3" xfId="1925" xr:uid="{00000000-0005-0000-0000-000005060000}"/>
    <cellStyle name="Note 7 2 2 3" xfId="845" xr:uid="{00000000-0005-0000-0000-000006060000}"/>
    <cellStyle name="Note 7 2 2 3 2" xfId="1926" xr:uid="{00000000-0005-0000-0000-000007060000}"/>
    <cellStyle name="Note 7 2 2 4" xfId="1927" xr:uid="{00000000-0005-0000-0000-000008060000}"/>
    <cellStyle name="Note 7 2 3" xfId="846" xr:uid="{00000000-0005-0000-0000-000009060000}"/>
    <cellStyle name="Note 7 2 3 2" xfId="847" xr:uid="{00000000-0005-0000-0000-00000A060000}"/>
    <cellStyle name="Note 7 2 3 2 2" xfId="848" xr:uid="{00000000-0005-0000-0000-00000B060000}"/>
    <cellStyle name="Note 7 2 3 2 2 2" xfId="1928" xr:uid="{00000000-0005-0000-0000-00000C060000}"/>
    <cellStyle name="Note 7 2 3 2 3" xfId="1929" xr:uid="{00000000-0005-0000-0000-00000D060000}"/>
    <cellStyle name="Note 7 2 3 3" xfId="849" xr:uid="{00000000-0005-0000-0000-00000E060000}"/>
    <cellStyle name="Note 7 2 3 3 2" xfId="1930" xr:uid="{00000000-0005-0000-0000-00000F060000}"/>
    <cellStyle name="Note 7 2 3 4" xfId="1931" xr:uid="{00000000-0005-0000-0000-000010060000}"/>
    <cellStyle name="Note 7 2 4" xfId="850" xr:uid="{00000000-0005-0000-0000-000011060000}"/>
    <cellStyle name="Note 7 2 4 2" xfId="851" xr:uid="{00000000-0005-0000-0000-000012060000}"/>
    <cellStyle name="Note 7 2 4 2 2" xfId="1932" xr:uid="{00000000-0005-0000-0000-000013060000}"/>
    <cellStyle name="Note 7 2 4 3" xfId="1933" xr:uid="{00000000-0005-0000-0000-000014060000}"/>
    <cellStyle name="Note 7 2 5" xfId="852" xr:uid="{00000000-0005-0000-0000-000015060000}"/>
    <cellStyle name="Note 7 2 5 2" xfId="1934" xr:uid="{00000000-0005-0000-0000-000016060000}"/>
    <cellStyle name="Note 7 2 6" xfId="1935" xr:uid="{00000000-0005-0000-0000-000017060000}"/>
    <cellStyle name="Note 7 3" xfId="853" xr:uid="{00000000-0005-0000-0000-000018060000}"/>
    <cellStyle name="Note 7 3 2" xfId="854" xr:uid="{00000000-0005-0000-0000-000019060000}"/>
    <cellStyle name="Note 7 3 2 2" xfId="855" xr:uid="{00000000-0005-0000-0000-00001A060000}"/>
    <cellStyle name="Note 7 3 2 2 2" xfId="856" xr:uid="{00000000-0005-0000-0000-00001B060000}"/>
    <cellStyle name="Note 7 3 2 2 2 2" xfId="1936" xr:uid="{00000000-0005-0000-0000-00001C060000}"/>
    <cellStyle name="Note 7 3 2 2 3" xfId="1937" xr:uid="{00000000-0005-0000-0000-00001D060000}"/>
    <cellStyle name="Note 7 3 2 3" xfId="857" xr:uid="{00000000-0005-0000-0000-00001E060000}"/>
    <cellStyle name="Note 7 3 2 3 2" xfId="1938" xr:uid="{00000000-0005-0000-0000-00001F060000}"/>
    <cellStyle name="Note 7 3 2 4" xfId="1939" xr:uid="{00000000-0005-0000-0000-000020060000}"/>
    <cellStyle name="Note 7 3 3" xfId="858" xr:uid="{00000000-0005-0000-0000-000021060000}"/>
    <cellStyle name="Note 7 3 3 2" xfId="859" xr:uid="{00000000-0005-0000-0000-000022060000}"/>
    <cellStyle name="Note 7 3 3 2 2" xfId="1940" xr:uid="{00000000-0005-0000-0000-000023060000}"/>
    <cellStyle name="Note 7 3 3 3" xfId="1941" xr:uid="{00000000-0005-0000-0000-000024060000}"/>
    <cellStyle name="Note 7 3 4" xfId="860" xr:uid="{00000000-0005-0000-0000-000025060000}"/>
    <cellStyle name="Note 7 3 4 2" xfId="1942" xr:uid="{00000000-0005-0000-0000-000026060000}"/>
    <cellStyle name="Note 7 3 5" xfId="1943" xr:uid="{00000000-0005-0000-0000-000027060000}"/>
    <cellStyle name="Note 7 4" xfId="861" xr:uid="{00000000-0005-0000-0000-000028060000}"/>
    <cellStyle name="Note 7 4 2" xfId="862" xr:uid="{00000000-0005-0000-0000-000029060000}"/>
    <cellStyle name="Note 7 4 2 2" xfId="863" xr:uid="{00000000-0005-0000-0000-00002A060000}"/>
    <cellStyle name="Note 7 4 2 2 2" xfId="1944" xr:uid="{00000000-0005-0000-0000-00002B060000}"/>
    <cellStyle name="Note 7 4 2 3" xfId="1945" xr:uid="{00000000-0005-0000-0000-00002C060000}"/>
    <cellStyle name="Note 7 4 3" xfId="864" xr:uid="{00000000-0005-0000-0000-00002D060000}"/>
    <cellStyle name="Note 7 4 3 2" xfId="1946" xr:uid="{00000000-0005-0000-0000-00002E060000}"/>
    <cellStyle name="Note 7 4 4" xfId="1947" xr:uid="{00000000-0005-0000-0000-00002F060000}"/>
    <cellStyle name="Note 7 5" xfId="865" xr:uid="{00000000-0005-0000-0000-000030060000}"/>
    <cellStyle name="Note 7 5 2" xfId="866" xr:uid="{00000000-0005-0000-0000-000031060000}"/>
    <cellStyle name="Note 7 5 2 2" xfId="867" xr:uid="{00000000-0005-0000-0000-000032060000}"/>
    <cellStyle name="Note 7 5 2 2 2" xfId="1948" xr:uid="{00000000-0005-0000-0000-000033060000}"/>
    <cellStyle name="Note 7 5 2 3" xfId="1949" xr:uid="{00000000-0005-0000-0000-000034060000}"/>
    <cellStyle name="Note 7 5 3" xfId="868" xr:uid="{00000000-0005-0000-0000-000035060000}"/>
    <cellStyle name="Note 7 5 3 2" xfId="1950" xr:uid="{00000000-0005-0000-0000-000036060000}"/>
    <cellStyle name="Note 7 5 4" xfId="1951" xr:uid="{00000000-0005-0000-0000-000037060000}"/>
    <cellStyle name="Note 7 6" xfId="869" xr:uid="{00000000-0005-0000-0000-000038060000}"/>
    <cellStyle name="Note 7 6 2" xfId="870" xr:uid="{00000000-0005-0000-0000-000039060000}"/>
    <cellStyle name="Note 7 6 2 2" xfId="1952" xr:uid="{00000000-0005-0000-0000-00003A060000}"/>
    <cellStyle name="Note 7 6 3" xfId="1953" xr:uid="{00000000-0005-0000-0000-00003B060000}"/>
    <cellStyle name="Note 7 7" xfId="871" xr:uid="{00000000-0005-0000-0000-00003C060000}"/>
    <cellStyle name="Note 7 7 2" xfId="1954" xr:uid="{00000000-0005-0000-0000-00003D060000}"/>
    <cellStyle name="Note 7 8" xfId="1955" xr:uid="{00000000-0005-0000-0000-00003E060000}"/>
    <cellStyle name="Note 8" xfId="872" xr:uid="{00000000-0005-0000-0000-00003F060000}"/>
    <cellStyle name="Note 8 2" xfId="1956" xr:uid="{00000000-0005-0000-0000-000040060000}"/>
    <cellStyle name="Note 8 2 10" xfId="19304" xr:uid="{6D08D869-B004-40FD-B613-22FA56817454}"/>
    <cellStyle name="Note 8 2 2" xfId="3515" xr:uid="{0E9784A4-4526-40E3-AC49-581AF69F59F6}"/>
    <cellStyle name="Note 8 2 2 2" xfId="9396" xr:uid="{33A07CAD-9ACE-4E98-9E79-B397E5C5F220}"/>
    <cellStyle name="Note 8 2 2 2 2" xfId="43268" xr:uid="{876E7FE8-42E9-4A12-8DBC-C51E5957A777}"/>
    <cellStyle name="Note 8 2 2 2 3" xfId="26542" xr:uid="{29640351-EB41-4329-99EE-31D4671A8D5B}"/>
    <cellStyle name="Note 8 2 2 3" xfId="14942" xr:uid="{EFBFAE51-030C-47A2-A6D8-C4635AF97818}"/>
    <cellStyle name="Note 8 2 2 3 2" xfId="48803" xr:uid="{8BF46931-ACD0-40C9-A56C-B6AD5B26DE76}"/>
    <cellStyle name="Note 8 2 2 3 3" xfId="32077" xr:uid="{AA36396C-E41B-4CAE-8D9E-6A9E94DD4B8B}"/>
    <cellStyle name="Note 8 2 2 4" xfId="37535" xr:uid="{C90D2411-018A-400B-AA64-F31657397BE7}"/>
    <cellStyle name="Note 8 2 2 5" xfId="20727" xr:uid="{0CCC86BC-B2C6-4BA4-9ABC-D8BF2C3FDD52}"/>
    <cellStyle name="Note 8 2 3" xfId="4485" xr:uid="{166C9A3E-5C42-4972-ADC3-EF7AA7CB8958}"/>
    <cellStyle name="Note 8 2 3 2" xfId="10351" xr:uid="{7764C764-D822-4FC9-982E-F24EE60290B6}"/>
    <cellStyle name="Note 8 2 3 2 2" xfId="44221" xr:uid="{091B7579-7E65-4587-86AE-0E4F39BA3980}"/>
    <cellStyle name="Note 8 2 3 2 3" xfId="27496" xr:uid="{821F5EA6-78C6-4AC7-B2A2-EBC4A2FE2761}"/>
    <cellStyle name="Note 8 2 3 3" xfId="15894" xr:uid="{9848A850-AF8B-4640-BE6B-7AC49C805015}"/>
    <cellStyle name="Note 8 2 3 3 2" xfId="49755" xr:uid="{E4FE27C4-C736-4E9E-AA8D-EA797F85DE07}"/>
    <cellStyle name="Note 8 2 3 3 3" xfId="33029" xr:uid="{7450C67A-4E25-4E3E-8CBF-2F54B47611D7}"/>
    <cellStyle name="Note 8 2 3 4" xfId="38404" xr:uid="{72985AAF-FCB9-4012-9F26-2DAA6AE7D7DD}"/>
    <cellStyle name="Note 8 2 3 5" xfId="21681" xr:uid="{924398EF-2E2A-49A9-812F-E83AAB3A1718}"/>
    <cellStyle name="Note 8 2 4" xfId="3444" xr:uid="{A7A57B6F-966D-49C0-8072-0C453005BBE0}"/>
    <cellStyle name="Note 8 2 4 2" xfId="9325" xr:uid="{0D5C839D-8A50-48BF-B16C-BA683A48F978}"/>
    <cellStyle name="Note 8 2 4 2 2" xfId="43197" xr:uid="{B1FB8621-F1CA-489A-B859-E4C091EB640B}"/>
    <cellStyle name="Note 8 2 4 2 3" xfId="26471" xr:uid="{93609084-8512-4FBB-9B58-4C74A7A3C92E}"/>
    <cellStyle name="Note 8 2 4 3" xfId="14871" xr:uid="{90B23F62-1A80-4C2C-8312-E84C47E11E38}"/>
    <cellStyle name="Note 8 2 4 3 2" xfId="48732" xr:uid="{420A601C-CD57-40BB-B4D8-5320166ED9A5}"/>
    <cellStyle name="Note 8 2 4 3 3" xfId="32006" xr:uid="{E9D324F7-364A-4889-8882-C67654C7AE79}"/>
    <cellStyle name="Note 8 2 4 4" xfId="37464" xr:uid="{DA8033A3-EDF3-4A83-979F-7ED7B01B0EBD}"/>
    <cellStyle name="Note 8 2 4 5" xfId="20656" xr:uid="{216C97B5-7925-45AA-96EF-F162F2021E7D}"/>
    <cellStyle name="Note 8 2 5" xfId="3087" xr:uid="{2D82A588-9FFA-4A8B-9AD9-44A14451C526}"/>
    <cellStyle name="Note 8 2 5 2" xfId="8969" xr:uid="{723B49CC-B27D-4CC1-B343-7D5CF2678227}"/>
    <cellStyle name="Note 8 2 5 2 2" xfId="42842" xr:uid="{5367F986-5DFF-4C71-8D7F-10067B878F81}"/>
    <cellStyle name="Note 8 2 5 2 3" xfId="26118" xr:uid="{AAB8B1FC-8A60-49E1-838D-56671A500D77}"/>
    <cellStyle name="Note 8 2 5 3" xfId="14519" xr:uid="{49E6911B-7BC6-433B-BE92-C4D88E74FB99}"/>
    <cellStyle name="Note 8 2 5 3 2" xfId="48380" xr:uid="{8991BDCD-EEE3-4387-BD5F-BA465D5D9DEC}"/>
    <cellStyle name="Note 8 2 5 3 3" xfId="31654" xr:uid="{9E6921ED-D3CA-41CD-A083-0063F19F6FE7}"/>
    <cellStyle name="Note 8 2 5 4" xfId="37109" xr:uid="{0583942E-D737-4069-BE96-BE0DBF5EDA52}"/>
    <cellStyle name="Note 8 2 5 5" xfId="20304" xr:uid="{4ED4D454-D11E-4004-BF6C-CE6107B23EBE}"/>
    <cellStyle name="Note 8 2 6" xfId="6870" xr:uid="{F90FA31F-379F-411F-B865-7FFE70992239}"/>
    <cellStyle name="Note 8 2 6 2" xfId="12734" xr:uid="{2B09F4E4-A4FC-4528-8901-2B2CD89116CC}"/>
    <cellStyle name="Note 8 2 6 2 2" xfId="46603" xr:uid="{DF19C002-2AFF-476B-81D5-487A6401929D}"/>
    <cellStyle name="Note 8 2 6 2 3" xfId="29877" xr:uid="{54266529-78FC-4700-94AE-861CBAB75F1C}"/>
    <cellStyle name="Note 8 2 6 3" xfId="18275" xr:uid="{D435B2D0-C608-4309-91CC-9E314EF46EFD}"/>
    <cellStyle name="Note 8 2 6 3 2" xfId="52136" xr:uid="{36F5CED8-2C41-48DD-8239-54FEA22623A5}"/>
    <cellStyle name="Note 8 2 6 3 3" xfId="35410" xr:uid="{D01A5DCC-C6B9-40D4-AC68-BBF85C423C1F}"/>
    <cellStyle name="Note 8 2 6 4" xfId="40786" xr:uid="{243F585E-91B4-4E68-BF5C-90E4C33F745F}"/>
    <cellStyle name="Note 8 2 6 5" xfId="24062" xr:uid="{18FF2A4E-73FF-4141-8EEA-00C46025C5DA}"/>
    <cellStyle name="Note 8 2 7" xfId="7966" xr:uid="{858235B6-0AF3-4182-AE1C-2216B83AF32F}"/>
    <cellStyle name="Note 8 2 7 2" xfId="41841" xr:uid="{43F5B572-45D6-4F01-998C-BF65CAD413F5}"/>
    <cellStyle name="Note 8 2 7 3" xfId="25116" xr:uid="{661D4C94-13EE-4A59-ADB3-E993B2A3107A}"/>
    <cellStyle name="Note 8 2 8" xfId="7899" xr:uid="{4C26E99F-4563-4E75-9640-A11A4AB4D58B}"/>
    <cellStyle name="Note 8 2 8 2" xfId="41774" xr:uid="{9E3149A5-4C1E-47D8-8573-33B60D0E5436}"/>
    <cellStyle name="Note 8 2 8 3" xfId="25050" xr:uid="{F1DA565A-6CFF-49A5-BE1D-4DAA0549315E}"/>
    <cellStyle name="Note 8 2 9" xfId="36698" xr:uid="{200AE70A-F801-4E44-8D17-F58AFC4858BD}"/>
    <cellStyle name="Note 8 3" xfId="1957" xr:uid="{00000000-0005-0000-0000-000041060000}"/>
    <cellStyle name="Note 8 3 10" xfId="19305" xr:uid="{3864B653-363E-4CA3-840B-B09D600FB542}"/>
    <cellStyle name="Note 8 3 2" xfId="3516" xr:uid="{74F06E95-9FC7-47ED-8C78-07A054DCA8EC}"/>
    <cellStyle name="Note 8 3 2 2" xfId="9397" xr:uid="{F66929FD-43F8-4E65-B6D7-8F26601E91FB}"/>
    <cellStyle name="Note 8 3 2 2 2" xfId="43269" xr:uid="{D1585DF5-C334-4EEF-8501-BC0017DC5A30}"/>
    <cellStyle name="Note 8 3 2 2 3" xfId="26543" xr:uid="{828299CD-E2D9-4B5D-AF0D-3FBFF6D4BBF2}"/>
    <cellStyle name="Note 8 3 2 3" xfId="14943" xr:uid="{27FD2C8B-135A-4EE4-AD0D-C229D24AB86F}"/>
    <cellStyle name="Note 8 3 2 3 2" xfId="48804" xr:uid="{5C4F538B-1305-4A11-BF32-82B42A6864D5}"/>
    <cellStyle name="Note 8 3 2 3 3" xfId="32078" xr:uid="{7F0F74A5-E89B-4D30-95A7-8A7639EB161E}"/>
    <cellStyle name="Note 8 3 2 4" xfId="37536" xr:uid="{84AFBB02-403A-4E35-B293-36004FBBBAF2}"/>
    <cellStyle name="Note 8 3 2 5" xfId="20728" xr:uid="{6430F83A-D8FE-426E-A6AF-777E537E724E}"/>
    <cellStyle name="Note 8 3 3" xfId="4486" xr:uid="{42380D20-707D-4B7A-9283-242E60D38B45}"/>
    <cellStyle name="Note 8 3 3 2" xfId="10352" xr:uid="{69EE5781-2E6A-4811-9450-14B89FA759D5}"/>
    <cellStyle name="Note 8 3 3 2 2" xfId="44222" xr:uid="{923D3EB4-BAEB-4F2D-81E7-AB774A105703}"/>
    <cellStyle name="Note 8 3 3 2 3" xfId="27497" xr:uid="{146B27D6-BB6C-4796-9EA3-4FD948E1FD1E}"/>
    <cellStyle name="Note 8 3 3 3" xfId="15895" xr:uid="{6024CE16-7FFF-4D53-8F94-7D98BFAFE3A2}"/>
    <cellStyle name="Note 8 3 3 3 2" xfId="49756" xr:uid="{E143F76C-48B5-4D17-B5D1-47F2C8045B1F}"/>
    <cellStyle name="Note 8 3 3 3 3" xfId="33030" xr:uid="{3C2DF048-5017-4780-B8E8-A481ABD8C6B0}"/>
    <cellStyle name="Note 8 3 3 4" xfId="38405" xr:uid="{DBBFA118-B3BA-4381-A4FF-0D0CAC028C6E}"/>
    <cellStyle name="Note 8 3 3 5" xfId="21682" xr:uid="{C1A5737D-6087-4E48-BA0D-439139393A1B}"/>
    <cellStyle name="Note 8 3 4" xfId="3048" xr:uid="{24955EDE-F6AF-4F55-B156-8632F312678A}"/>
    <cellStyle name="Note 8 3 4 2" xfId="8930" xr:uid="{76616BBC-242F-42D8-9D9B-65C0C8AE6443}"/>
    <cellStyle name="Note 8 3 4 2 2" xfId="42803" xr:uid="{C24BB8FC-EBD4-4BF6-B323-5E5F5B9588C9}"/>
    <cellStyle name="Note 8 3 4 2 3" xfId="26079" xr:uid="{26B1BC27-9391-4DF8-82E3-A698F146DE9F}"/>
    <cellStyle name="Note 8 3 4 3" xfId="14480" xr:uid="{F29FA660-99FE-4F34-BD1D-F3C5DC9A3D56}"/>
    <cellStyle name="Note 8 3 4 3 2" xfId="48341" xr:uid="{9B99C189-B3E5-464B-BF99-F3E61816BCC4}"/>
    <cellStyle name="Note 8 3 4 3 3" xfId="31615" xr:uid="{1E975025-38AE-4BBB-9335-2A64F0B2A0D8}"/>
    <cellStyle name="Note 8 3 4 4" xfId="37070" xr:uid="{6C550CA9-3FE5-4018-91F8-617F0D3C91B6}"/>
    <cellStyle name="Note 8 3 4 5" xfId="20265" xr:uid="{60B475BD-E5D6-4A91-AF87-09192C76649B}"/>
    <cellStyle name="Note 8 3 5" xfId="2988" xr:uid="{72F5A91E-CBE7-4B50-A1C3-7DBC71178DEB}"/>
    <cellStyle name="Note 8 3 5 2" xfId="8870" xr:uid="{0E8BF283-0AE8-41A5-9465-B45E8727D0F4}"/>
    <cellStyle name="Note 8 3 5 2 2" xfId="42743" xr:uid="{0445A9F3-696D-4BC8-9682-5ED84793188F}"/>
    <cellStyle name="Note 8 3 5 2 3" xfId="26019" xr:uid="{FD78AF16-4423-4E98-9E9E-BA1A455F1A86}"/>
    <cellStyle name="Note 8 3 5 3" xfId="14421" xr:uid="{202DE531-75D0-4CE3-9359-B43A164CD92A}"/>
    <cellStyle name="Note 8 3 5 3 2" xfId="48282" xr:uid="{173ED683-8400-4A4F-9944-167063C88AF5}"/>
    <cellStyle name="Note 8 3 5 3 3" xfId="31556" xr:uid="{76D3E4F5-D134-47B8-8A57-50C4F7FCC469}"/>
    <cellStyle name="Note 8 3 5 4" xfId="37010" xr:uid="{C5E6C38D-4E3B-462C-B72D-8BCE927D9B13}"/>
    <cellStyle name="Note 8 3 5 5" xfId="20206" xr:uid="{33B8860F-2445-4F93-B883-C437BAA772F0}"/>
    <cellStyle name="Note 8 3 6" xfId="6871" xr:uid="{0236C646-B7F6-4407-A941-931CD78B3395}"/>
    <cellStyle name="Note 8 3 6 2" xfId="12735" xr:uid="{541B4B92-9808-47BF-A1F8-A40885763850}"/>
    <cellStyle name="Note 8 3 6 2 2" xfId="46604" xr:uid="{8144F9CE-56C8-4C65-ACAB-C5CD1508F7C7}"/>
    <cellStyle name="Note 8 3 6 2 3" xfId="29878" xr:uid="{F850C2C6-D5F9-4875-98C2-E400CE845824}"/>
    <cellStyle name="Note 8 3 6 3" xfId="18276" xr:uid="{941E5063-0F5B-42DB-9103-03D507DA7ED2}"/>
    <cellStyle name="Note 8 3 6 3 2" xfId="52137" xr:uid="{CC6B7C06-DDF0-4FAE-BEA6-64366EE64EAA}"/>
    <cellStyle name="Note 8 3 6 3 3" xfId="35411" xr:uid="{9522FB7F-35E0-4CC6-87C2-D1F834F177E7}"/>
    <cellStyle name="Note 8 3 6 4" xfId="40787" xr:uid="{86CD8966-502E-4036-89EE-55F2188A015F}"/>
    <cellStyle name="Note 8 3 6 5" xfId="24063" xr:uid="{49C5A81F-E822-4687-AE43-1B54FAD418DA}"/>
    <cellStyle name="Note 8 3 7" xfId="7967" xr:uid="{71832946-89A3-4E68-B130-662A86BD5465}"/>
    <cellStyle name="Note 8 3 7 2" xfId="41842" xr:uid="{EA65662C-0567-4575-BCC5-F3D43AA456E4}"/>
    <cellStyle name="Note 8 3 7 3" xfId="25117" xr:uid="{7BCEDC9D-7EB2-43C7-ABBB-597A920352C0}"/>
    <cellStyle name="Note 8 3 8" xfId="13659" xr:uid="{9EFC6532-54C2-4DA5-82DA-C095D1E81A12}"/>
    <cellStyle name="Note 8 3 8 2" xfId="47528" xr:uid="{B6CB1129-5803-4126-B873-03B5789D29CD}"/>
    <cellStyle name="Note 8 3 8 3" xfId="30802" xr:uid="{B3916335-5C6A-4D05-8753-C5B38833B501}"/>
    <cellStyle name="Note 8 3 9" xfId="36699" xr:uid="{68894158-7054-473F-9B6A-C3749EFCE188}"/>
    <cellStyle name="Note 8 4" xfId="2755" xr:uid="{00000000-0005-0000-0000-000042060000}"/>
    <cellStyle name="Note 8 4 2" xfId="4276" xr:uid="{5F7CBB88-0A61-4A2B-BA3D-65599F87AE96}"/>
    <cellStyle name="Note 8 4 2 2" xfId="10157" xr:uid="{B44B5E0B-5346-4A97-830C-F828CA437073}"/>
    <cellStyle name="Note 8 4 2 2 2" xfId="44027" xr:uid="{059EEFA1-8200-43C9-AC71-16DAA3157E4F}"/>
    <cellStyle name="Note 8 4 2 2 3" xfId="27302" xr:uid="{421DF36F-A255-44EE-BFAE-0F58ADDF4A86}"/>
    <cellStyle name="Note 8 4 2 3" xfId="15700" xr:uid="{68A5BA66-14AA-432E-BC5E-1A3FA7443E3C}"/>
    <cellStyle name="Note 8 4 2 3 2" xfId="49561" xr:uid="{290195F5-4695-4463-BFFD-29032422C11D}"/>
    <cellStyle name="Note 8 4 2 3 3" xfId="32835" xr:uid="{4FD7EEE6-33C5-48EA-B179-A2473F06ED1C}"/>
    <cellStyle name="Note 8 4 2 4" xfId="38210" xr:uid="{7B7D4B0E-6D56-4391-8BCF-4C8E36E60583}"/>
    <cellStyle name="Note 8 4 2 5" xfId="21487" xr:uid="{AB3A58C1-1F44-47EF-AF8B-5D08FAA02E78}"/>
    <cellStyle name="Note 8 4 3" xfId="5149" xr:uid="{74A5884F-4325-4B04-A18E-AF18AE2E6425}"/>
    <cellStyle name="Note 8 4 3 2" xfId="11015" xr:uid="{6D5DA3F4-3FC2-40DE-92B2-4220DD3CFFD7}"/>
    <cellStyle name="Note 8 4 3 2 2" xfId="44885" xr:uid="{CC64F71C-A244-4A24-9199-CFE4CFEACA6C}"/>
    <cellStyle name="Note 8 4 3 2 3" xfId="28160" xr:uid="{F9F2DD16-BA59-4CEA-BBD3-B730EB6657F8}"/>
    <cellStyle name="Note 8 4 3 3" xfId="16558" xr:uid="{CBD348C5-88A1-48DA-BC27-751F55ADF6EB}"/>
    <cellStyle name="Note 8 4 3 3 2" xfId="50419" xr:uid="{E49251B9-A362-4F92-B070-5063FCCC9881}"/>
    <cellStyle name="Note 8 4 3 3 3" xfId="33693" xr:uid="{68069C97-AFBF-4446-AE11-1AC06FA20390}"/>
    <cellStyle name="Note 8 4 3 4" xfId="39068" xr:uid="{9D003417-72C5-4CD7-8152-982DE819F52C}"/>
    <cellStyle name="Note 8 4 3 5" xfId="22345" xr:uid="{C71DAE3A-AC02-4AF7-BBAA-4983A274939A}"/>
    <cellStyle name="Note 8 4 4" xfId="5897" xr:uid="{FCA0DD1A-281C-405A-89A7-07A2D14AB5F0}"/>
    <cellStyle name="Note 8 4 4 2" xfId="11763" xr:uid="{F09C4BD0-08DA-463A-AEAA-B7909F0B7085}"/>
    <cellStyle name="Note 8 4 4 2 2" xfId="45632" xr:uid="{FB6B7A1B-EA42-4A47-B879-8A1B545964A5}"/>
    <cellStyle name="Note 8 4 4 2 3" xfId="28907" xr:uid="{B23A7911-05D2-4588-A0B7-E0F8428556E0}"/>
    <cellStyle name="Note 8 4 4 3" xfId="17305" xr:uid="{E6EF30C0-C7FA-4BB9-9CB9-BE123147C827}"/>
    <cellStyle name="Note 8 4 4 3 2" xfId="51166" xr:uid="{3C3604EF-4DD9-4D3E-B410-580D1596E722}"/>
    <cellStyle name="Note 8 4 4 3 3" xfId="34440" xr:uid="{FC48FE39-AC4F-43D5-A483-8E16ED08A9E4}"/>
    <cellStyle name="Note 8 4 4 4" xfId="39815" xr:uid="{9C828F9D-EA9B-46A3-BC53-994D4551754A}"/>
    <cellStyle name="Note 8 4 4 5" xfId="23092" xr:uid="{F630DCDC-D57A-40F3-87CB-6291ECB2D552}"/>
    <cellStyle name="Note 8 4 5" xfId="6666" xr:uid="{F62ACA89-F624-4C46-9104-40083E82CDC5}"/>
    <cellStyle name="Note 8 4 5 2" xfId="12530" xr:uid="{65C21506-56AC-4ED8-B377-200F7F4E9E49}"/>
    <cellStyle name="Note 8 4 5 2 2" xfId="46399" xr:uid="{FB3EFD14-03E1-4AED-956F-052E06713D3F}"/>
    <cellStyle name="Note 8 4 5 2 3" xfId="29673" xr:uid="{630CA476-139A-4A1B-817C-B078D17BD641}"/>
    <cellStyle name="Note 8 4 5 3" xfId="18071" xr:uid="{1C3526D0-A18B-46E6-B2DD-8C4A7BA1B956}"/>
    <cellStyle name="Note 8 4 5 3 2" xfId="51932" xr:uid="{6CE60523-4F17-47BF-A2E1-FC3AC0EFB67A}"/>
    <cellStyle name="Note 8 4 5 3 3" xfId="35206" xr:uid="{E297868E-25BB-46CA-A8D5-93A4D58B8093}"/>
    <cellStyle name="Note 8 4 5 4" xfId="40582" xr:uid="{06EA6B73-371C-479B-B6AB-E3B3A3ADEEEE}"/>
    <cellStyle name="Note 8 4 5 5" xfId="23858" xr:uid="{E2258668-F035-4E3C-B691-E067C518FB30}"/>
    <cellStyle name="Note 8 4 6" xfId="7613" xr:uid="{ACD2F523-9117-4CF8-B101-EA8964D2028E}"/>
    <cellStyle name="Note 8 4 6 2" xfId="13477" xr:uid="{7947C89C-8160-488F-BAFB-4DF4E6132260}"/>
    <cellStyle name="Note 8 4 6 2 2" xfId="47346" xr:uid="{CBF22D1F-C0AC-4212-A913-63DD208F49DF}"/>
    <cellStyle name="Note 8 4 6 2 3" xfId="30620" xr:uid="{2C15888D-C1EA-4712-88F1-102C8166B835}"/>
    <cellStyle name="Note 8 4 6 3" xfId="19018" xr:uid="{C4A45D10-38D0-46DD-AA63-9F7B2040A091}"/>
    <cellStyle name="Note 8 4 6 3 2" xfId="52879" xr:uid="{6B7FB63F-201A-4D96-B00A-4ACB34B203DC}"/>
    <cellStyle name="Note 8 4 6 3 3" xfId="36153" xr:uid="{6C6EB910-6224-48DC-9F8F-AD1C50F8CEF4}"/>
    <cellStyle name="Note 8 4 6 4" xfId="41529" xr:uid="{4964707F-2407-473E-BA10-7A29E70510B2}"/>
    <cellStyle name="Note 8 4 6 5" xfId="24805" xr:uid="{93D6645D-0F44-4819-87E4-D7B372B2DB4F}"/>
    <cellStyle name="Note 8 4 7" xfId="8706" xr:uid="{17E5269B-E606-46C1-992C-A8CEE11E1660}"/>
    <cellStyle name="Note 8 4 7 2" xfId="42579" xr:uid="{ED2A6A26-9EB4-4DD5-BDE6-A4717E6F7668}"/>
    <cellStyle name="Note 8 4 7 3" xfId="25855" xr:uid="{98F89FA1-919E-4DDC-9672-AC035D0B0D99}"/>
    <cellStyle name="Note 8 4 8" xfId="14257" xr:uid="{69F0C35F-CBF3-4B50-9939-8C8BB9CBAA8F}"/>
    <cellStyle name="Note 8 4 8 2" xfId="48118" xr:uid="{BF42A864-B4D7-4F2E-8327-6B006A454A84}"/>
    <cellStyle name="Note 8 4 8 3" xfId="31392" xr:uid="{6B262CBD-DB16-47FB-A414-BB182910BF74}"/>
    <cellStyle name="Note 8 4 9" xfId="20041" xr:uid="{533C9080-9934-414A-B439-6D6B1DDB8BE0}"/>
    <cellStyle name="Note 8 5" xfId="2719" xr:uid="{00000000-0005-0000-0000-000043060000}"/>
    <cellStyle name="Note 8 5 2" xfId="4245" xr:uid="{17D20553-1C7D-41CB-9138-0C45C4C9599B}"/>
    <cellStyle name="Note 8 5 2 2" xfId="10126" xr:uid="{87F895AA-8809-483A-91EE-794F311C7DDC}"/>
    <cellStyle name="Note 8 5 2 2 2" xfId="43997" xr:uid="{A93DA675-BABE-4A84-9DC3-9E85E2149581}"/>
    <cellStyle name="Note 8 5 2 2 3" xfId="27271" xr:uid="{04F1343D-278B-4760-A35D-79EA00EB6A3F}"/>
    <cellStyle name="Note 8 5 2 3" xfId="15670" xr:uid="{B8D973F9-C210-4729-A280-09DDAFC309F4}"/>
    <cellStyle name="Note 8 5 2 3 2" xfId="49531" xr:uid="{F1AAA1F1-9FB5-42A8-8D06-5437FC0BD9B1}"/>
    <cellStyle name="Note 8 5 2 3 3" xfId="32805" xr:uid="{EECDA7A9-7C88-4048-A47B-DA8280D2F180}"/>
    <cellStyle name="Note 8 5 2 4" xfId="38180" xr:uid="{4B855CC3-97E7-4C83-8714-F111A23BE9DF}"/>
    <cellStyle name="Note 8 5 2 5" xfId="21456" xr:uid="{8160AD97-E3CF-4637-9EC9-5C6222F2319A}"/>
    <cellStyle name="Note 8 5 3" xfId="5118" xr:uid="{F7234E4F-879D-489B-8000-9C0F255F9514}"/>
    <cellStyle name="Note 8 5 3 2" xfId="10984" xr:uid="{1A22E8A5-B4F7-4279-9351-45652445FDFE}"/>
    <cellStyle name="Note 8 5 3 2 2" xfId="44854" xr:uid="{1710F5D2-4F8F-4C0D-979F-E6B9B68350ED}"/>
    <cellStyle name="Note 8 5 3 2 3" xfId="28129" xr:uid="{81589427-AB8F-46A8-A115-684E2799C458}"/>
    <cellStyle name="Note 8 5 3 3" xfId="16527" xr:uid="{BA61CC2A-0BE4-4491-9E99-9703001FD001}"/>
    <cellStyle name="Note 8 5 3 3 2" xfId="50388" xr:uid="{AEB5E5AB-895C-4470-986F-93FAB4D9B9E9}"/>
    <cellStyle name="Note 8 5 3 3 3" xfId="33662" xr:uid="{8994BB24-0344-49C6-9B49-9DC58E495A15}"/>
    <cellStyle name="Note 8 5 3 4" xfId="39037" xr:uid="{A4AD73D2-D0F7-4076-98E3-7F23F593AC57}"/>
    <cellStyle name="Note 8 5 3 5" xfId="22314" xr:uid="{944AA370-CDDB-4607-BE01-DA3452BE9B2C}"/>
    <cellStyle name="Note 8 5 4" xfId="5867" xr:uid="{0FA6CB9B-8427-4F48-AB73-A516FECA749E}"/>
    <cellStyle name="Note 8 5 4 2" xfId="11733" xr:uid="{FE111D10-807A-4DDE-AE21-DE62FC4324E0}"/>
    <cellStyle name="Note 8 5 4 2 2" xfId="45602" xr:uid="{49837849-47B6-4845-A111-DE8531567B04}"/>
    <cellStyle name="Note 8 5 4 2 3" xfId="28877" xr:uid="{BAC8A52D-200B-4C4F-86C7-96F3821D876E}"/>
    <cellStyle name="Note 8 5 4 3" xfId="17275" xr:uid="{69614D63-756E-43CB-A92F-FA6FDB953828}"/>
    <cellStyle name="Note 8 5 4 3 2" xfId="51136" xr:uid="{F8BA6C52-21FA-4B85-BBC2-DAF46A78B922}"/>
    <cellStyle name="Note 8 5 4 3 3" xfId="34410" xr:uid="{B2C717C1-FEF6-43CE-8219-4701DD863071}"/>
    <cellStyle name="Note 8 5 4 4" xfId="39785" xr:uid="{EE9D07D4-5810-49E3-BBC9-B4D807F03EB8}"/>
    <cellStyle name="Note 8 5 4 5" xfId="23062" xr:uid="{ADD7BA28-6D1B-47F2-965B-60416307A1E7}"/>
    <cellStyle name="Note 8 5 5" xfId="6636" xr:uid="{93F9BDD9-77B3-4FC3-B58C-B59DF9C04B33}"/>
    <cellStyle name="Note 8 5 5 2" xfId="12500" xr:uid="{E0759154-1EC7-419E-8D44-43B7696F7B42}"/>
    <cellStyle name="Note 8 5 5 2 2" xfId="46369" xr:uid="{BA49D17B-C002-48B8-89A4-F616096A0DA9}"/>
    <cellStyle name="Note 8 5 5 2 3" xfId="29643" xr:uid="{97AA3893-1E74-43A4-B8F4-1E63BD5ECD00}"/>
    <cellStyle name="Note 8 5 5 3" xfId="18041" xr:uid="{3A3C798A-6691-45FB-8D57-6BFE589EF467}"/>
    <cellStyle name="Note 8 5 5 3 2" xfId="51902" xr:uid="{A9A1D0B1-D4BE-4CB0-BE13-3A222CCF810A}"/>
    <cellStyle name="Note 8 5 5 3 3" xfId="35176" xr:uid="{355BFEDB-7031-45AD-BFF2-EBD7F168D3A8}"/>
    <cellStyle name="Note 8 5 5 4" xfId="40552" xr:uid="{7984F817-3966-4C2C-88CD-DB0BC44545C9}"/>
    <cellStyle name="Note 8 5 5 5" xfId="23828" xr:uid="{44A372F2-35D6-4502-9688-54D92B562FE5}"/>
    <cellStyle name="Note 8 5 6" xfId="7583" xr:uid="{C9D85A77-ACF5-43E5-A5C8-942F43BB7565}"/>
    <cellStyle name="Note 8 5 6 2" xfId="13447" xr:uid="{EE828A80-FF3C-4004-8CCD-C66DB1B3BF3F}"/>
    <cellStyle name="Note 8 5 6 2 2" xfId="47316" xr:uid="{3E639A94-3EB1-4C86-8FB9-C9312689DBDF}"/>
    <cellStyle name="Note 8 5 6 2 3" xfId="30590" xr:uid="{CCC1C7AA-945B-4B5B-A2B9-FE298179B85B}"/>
    <cellStyle name="Note 8 5 6 3" xfId="18988" xr:uid="{8F747A27-63DE-40D8-B54E-1F15F7CABB56}"/>
    <cellStyle name="Note 8 5 6 3 2" xfId="52849" xr:uid="{7300D1F0-0E05-4DAD-8723-7C968158C186}"/>
    <cellStyle name="Note 8 5 6 3 3" xfId="36123" xr:uid="{80A8FDF3-D485-4DE6-88A1-D7ACCB9B1FD1}"/>
    <cellStyle name="Note 8 5 6 4" xfId="41499" xr:uid="{30BB6FE6-FA26-4B25-8276-B6389B6F018D}"/>
    <cellStyle name="Note 8 5 6 5" xfId="24775" xr:uid="{00F3A783-8094-449B-B830-73638A7B991D}"/>
    <cellStyle name="Note 8 5 7" xfId="8675" xr:uid="{1D12507E-F225-4F12-8270-28FFD66A5962}"/>
    <cellStyle name="Note 8 5 7 2" xfId="42549" xr:uid="{03BCD5BF-F847-4020-9173-A5EE840F5F76}"/>
    <cellStyle name="Note 8 5 7 3" xfId="25824" xr:uid="{880434B3-16D6-41F2-A031-E83BFAA31952}"/>
    <cellStyle name="Note 8 5 8" xfId="14227" xr:uid="{0DB463B6-0100-488A-8612-78542C4BABEC}"/>
    <cellStyle name="Note 8 5 8 2" xfId="48088" xr:uid="{AB2D068A-5A4F-4AA3-A31A-CE7834B1D897}"/>
    <cellStyle name="Note 8 5 8 3" xfId="31362" xr:uid="{C9F37E0C-C77E-4D8A-A0B0-20816CD8A7CF}"/>
    <cellStyle name="Note 8 5 9" xfId="20011" xr:uid="{7914B510-1572-4FA3-B2B4-E612D407641A}"/>
    <cellStyle name="Note 8 6" xfId="3115" xr:uid="{DA248C98-CD56-43DD-BAFE-52628C74A38C}"/>
    <cellStyle name="Note 8 6 2" xfId="8997" xr:uid="{A5EFE232-47C1-4E10-B2F6-D44CAC817675}"/>
    <cellStyle name="Note 8 6 2 2" xfId="42869" xr:uid="{11DC8E24-491C-4478-B0E1-BF3D6EC8A7E3}"/>
    <cellStyle name="Note 8 6 2 3" xfId="26144" xr:uid="{BBF06E95-5CD1-4A2D-8FE2-987E6B361FB3}"/>
    <cellStyle name="Note 8 6 3" xfId="14545" xr:uid="{44D8E7A9-5F16-4D68-97E4-6C4A0D51049B}"/>
    <cellStyle name="Note 8 6 3 2" xfId="48406" xr:uid="{9DF356F0-FD4A-45D5-A844-3DF36C9BE9DC}"/>
    <cellStyle name="Note 8 6 3 3" xfId="31680" xr:uid="{89886C47-9E60-4F40-BCC0-1BD524E18FAD}"/>
    <cellStyle name="Note 8 6 4" xfId="37136" xr:uid="{EA59F200-17B4-433F-837E-7DEDD4B31C3C}"/>
    <cellStyle name="Note 8 6 5" xfId="20330" xr:uid="{C90D7DCC-F236-4E6E-818B-D7F0147688A8}"/>
    <cellStyle name="Note 8 7" xfId="36381" xr:uid="{C5E0B002-AFF2-4671-8EE2-20ACC3B5B224}"/>
    <cellStyle name="Note 9" xfId="873" xr:uid="{00000000-0005-0000-0000-000044060000}"/>
    <cellStyle name="Note 9 2" xfId="1958" xr:uid="{00000000-0005-0000-0000-000045060000}"/>
    <cellStyle name="Note 9 2 10" xfId="19306" xr:uid="{82A0B903-E873-40B7-B5CC-500F345E529D}"/>
    <cellStyle name="Note 9 2 2" xfId="3517" xr:uid="{26E14941-BA5C-4861-8240-2C3CE1F5F6CA}"/>
    <cellStyle name="Note 9 2 2 2" xfId="9398" xr:uid="{28923C68-95F9-45FF-8572-1ADBB7610C5E}"/>
    <cellStyle name="Note 9 2 2 2 2" xfId="43270" xr:uid="{52DA8B49-F946-407B-B866-9FBAC58670E0}"/>
    <cellStyle name="Note 9 2 2 2 3" xfId="26544" xr:uid="{2979F84D-1CEB-4981-BA63-8BA2B66E1494}"/>
    <cellStyle name="Note 9 2 2 3" xfId="14944" xr:uid="{41D65598-07FD-4445-A4C6-0FBC03A2E87E}"/>
    <cellStyle name="Note 9 2 2 3 2" xfId="48805" xr:uid="{736C8E7D-6797-4479-BC35-B38ED6A11A1B}"/>
    <cellStyle name="Note 9 2 2 3 3" xfId="32079" xr:uid="{29CE718B-5C21-4B3F-99B4-4D9FC51F13D5}"/>
    <cellStyle name="Note 9 2 2 4" xfId="37537" xr:uid="{58CA3ECA-E7C1-4B33-A6E4-7E6C9E070D53}"/>
    <cellStyle name="Note 9 2 2 5" xfId="20729" xr:uid="{CBC062B5-3F8D-43D3-B325-846958E3E868}"/>
    <cellStyle name="Note 9 2 3" xfId="4487" xr:uid="{EE5AAD34-562E-4DEA-91E3-C4225BC1A64D}"/>
    <cellStyle name="Note 9 2 3 2" xfId="10353" xr:uid="{7B200D06-AE4B-462C-A4BF-F342A7EC83B8}"/>
    <cellStyle name="Note 9 2 3 2 2" xfId="44223" xr:uid="{91E2828C-A99F-4ACF-BB11-53D8686EBD12}"/>
    <cellStyle name="Note 9 2 3 2 3" xfId="27498" xr:uid="{BE51DA6C-3394-4EFF-82E5-DD4D9B27B1BB}"/>
    <cellStyle name="Note 9 2 3 3" xfId="15896" xr:uid="{329E8F34-69C5-4824-BC99-19D2A38F4F34}"/>
    <cellStyle name="Note 9 2 3 3 2" xfId="49757" xr:uid="{57C0B825-6C08-46B6-A6B7-2ED4A439CD00}"/>
    <cellStyle name="Note 9 2 3 3 3" xfId="33031" xr:uid="{CB30DCF7-2570-40BD-AE83-608326C13ED7}"/>
    <cellStyle name="Note 9 2 3 4" xfId="38406" xr:uid="{5C936988-C0A1-49A0-92D4-87D1A18CE5B9}"/>
    <cellStyle name="Note 9 2 3 5" xfId="21683" xr:uid="{655A524D-835B-41CD-B9B4-929819FBED82}"/>
    <cellStyle name="Note 9 2 4" xfId="3049" xr:uid="{C14227B2-66B1-4483-BBBD-87487B85452A}"/>
    <cellStyle name="Note 9 2 4 2" xfId="8931" xr:uid="{CF0EDD0F-1032-4670-9FEE-CD8D77B3737B}"/>
    <cellStyle name="Note 9 2 4 2 2" xfId="42804" xr:uid="{7CEB20C6-974F-47C8-9052-E86A84BAFCA2}"/>
    <cellStyle name="Note 9 2 4 2 3" xfId="26080" xr:uid="{8E111E32-C199-4234-9728-550BCBE7113A}"/>
    <cellStyle name="Note 9 2 4 3" xfId="14481" xr:uid="{255F8AA7-2B70-40A9-915B-C0B23BF78449}"/>
    <cellStyle name="Note 9 2 4 3 2" xfId="48342" xr:uid="{C3B97E5F-095C-4426-B856-0971EB6A2E05}"/>
    <cellStyle name="Note 9 2 4 3 3" xfId="31616" xr:uid="{68E09677-2CDB-44AF-BD64-6526792A6265}"/>
    <cellStyle name="Note 9 2 4 4" xfId="37071" xr:uid="{B00043FA-96F1-4924-86A3-BB572F17A93F}"/>
    <cellStyle name="Note 9 2 4 5" xfId="20266" xr:uid="{0DF1612D-4364-4292-9AB8-3F6DCDD66D01}"/>
    <cellStyle name="Note 9 2 5" xfId="3086" xr:uid="{E1946195-3859-4AD0-AA1A-D471F426544C}"/>
    <cellStyle name="Note 9 2 5 2" xfId="8968" xr:uid="{C826F12B-B833-4A08-965B-9413094371D6}"/>
    <cellStyle name="Note 9 2 5 2 2" xfId="42841" xr:uid="{08C98EAD-0320-4298-AB5F-A7A69B0C93E8}"/>
    <cellStyle name="Note 9 2 5 2 3" xfId="26117" xr:uid="{A8DC1339-F246-49FC-B280-9A583312EC2D}"/>
    <cellStyle name="Note 9 2 5 3" xfId="14518" xr:uid="{64E3179F-E553-49B9-8058-60EE9E20BC17}"/>
    <cellStyle name="Note 9 2 5 3 2" xfId="48379" xr:uid="{60D52231-41C3-4C7E-B998-A38BDF45C4FE}"/>
    <cellStyle name="Note 9 2 5 3 3" xfId="31653" xr:uid="{2046B461-AB84-4E3B-B52B-278EEEAB81AD}"/>
    <cellStyle name="Note 9 2 5 4" xfId="37108" xr:uid="{C24D1753-DA2B-4AAB-B8B4-F303D8685308}"/>
    <cellStyle name="Note 9 2 5 5" xfId="20303" xr:uid="{488619C5-C6AF-499D-B5F4-7F0908624018}"/>
    <cellStyle name="Note 9 2 6" xfId="6872" xr:uid="{38C734B5-A27C-4041-A4A2-72D358B80E86}"/>
    <cellStyle name="Note 9 2 6 2" xfId="12736" xr:uid="{9AF26359-CBD0-4CAB-9F2D-166A53DB3DEE}"/>
    <cellStyle name="Note 9 2 6 2 2" xfId="46605" xr:uid="{40F51DD8-46AF-49D9-8DA9-D00A39A85613}"/>
    <cellStyle name="Note 9 2 6 2 3" xfId="29879" xr:uid="{8C4DAFC9-07F5-417A-B0AF-953E3289BF93}"/>
    <cellStyle name="Note 9 2 6 3" xfId="18277" xr:uid="{723F4A2A-AD00-4D8C-8380-80596F752969}"/>
    <cellStyle name="Note 9 2 6 3 2" xfId="52138" xr:uid="{F6FE2B7C-4CB8-4489-9E82-C4DDE1B68C24}"/>
    <cellStyle name="Note 9 2 6 3 3" xfId="35412" xr:uid="{7753EB07-A9A5-42AC-8224-724C99175B7A}"/>
    <cellStyle name="Note 9 2 6 4" xfId="40788" xr:uid="{E6B86E08-4C77-41F2-9FF7-BE616A8D99B1}"/>
    <cellStyle name="Note 9 2 6 5" xfId="24064" xr:uid="{66E3915E-AE65-4FA9-9EA3-6913938C7526}"/>
    <cellStyle name="Note 9 2 7" xfId="7968" xr:uid="{1330FFA2-2F61-41EA-8275-010BE4117ECD}"/>
    <cellStyle name="Note 9 2 7 2" xfId="41843" xr:uid="{B997B674-24CD-4098-AD01-702F79561ABA}"/>
    <cellStyle name="Note 9 2 7 3" xfId="25118" xr:uid="{A3D69904-3BBB-4D89-8AB3-D3D4A4951DC6}"/>
    <cellStyle name="Note 9 2 8" xfId="7898" xr:uid="{454293FC-E85C-4940-98F1-21595863FC58}"/>
    <cellStyle name="Note 9 2 8 2" xfId="41773" xr:uid="{CBAA857C-E0C8-43F1-8BF5-E3A64B694701}"/>
    <cellStyle name="Note 9 2 8 3" xfId="25049" xr:uid="{0F11AB27-46EB-49A5-B54D-17E59D07ABFB}"/>
    <cellStyle name="Note 9 2 9" xfId="36700" xr:uid="{6449DD26-39A0-4319-AAB9-7CCA2727D43F}"/>
    <cellStyle name="Note 9 3" xfId="1959" xr:uid="{00000000-0005-0000-0000-000046060000}"/>
    <cellStyle name="Note 9 3 10" xfId="19307" xr:uid="{84C6C439-680A-41A8-AC3A-8ECC0ED7662F}"/>
    <cellStyle name="Note 9 3 2" xfId="3518" xr:uid="{D970DFED-D9AE-44C9-A0FB-D9937A5563E3}"/>
    <cellStyle name="Note 9 3 2 2" xfId="9399" xr:uid="{AAA7F8B5-5FDD-4F5E-86D4-052D12F42472}"/>
    <cellStyle name="Note 9 3 2 2 2" xfId="43271" xr:uid="{F05A6E51-7067-408A-B8AD-164702B9931B}"/>
    <cellStyle name="Note 9 3 2 2 3" xfId="26545" xr:uid="{43969A20-3098-45D0-9593-60B720E1444A}"/>
    <cellStyle name="Note 9 3 2 3" xfId="14945" xr:uid="{4DB030FA-C9CA-45BA-BC0B-289841D5AD4C}"/>
    <cellStyle name="Note 9 3 2 3 2" xfId="48806" xr:uid="{A6BD4D94-3D71-4A23-BDE0-EA4744D73168}"/>
    <cellStyle name="Note 9 3 2 3 3" xfId="32080" xr:uid="{DFB1E413-5AB9-4DA4-B9D4-C38BB25C2591}"/>
    <cellStyle name="Note 9 3 2 4" xfId="37538" xr:uid="{95E7A076-E7F1-4994-925A-E791E88456F6}"/>
    <cellStyle name="Note 9 3 2 5" xfId="20730" xr:uid="{DCE55DCA-D26B-4B59-89E9-624E7E8FFF74}"/>
    <cellStyle name="Note 9 3 3" xfId="4488" xr:uid="{54558D24-0A7D-45E0-A986-6081A3957077}"/>
    <cellStyle name="Note 9 3 3 2" xfId="10354" xr:uid="{19406CA7-BB29-4BD8-AFFE-EC8DF2E508E2}"/>
    <cellStyle name="Note 9 3 3 2 2" xfId="44224" xr:uid="{48C87641-F7AB-4473-9691-EB92DB66FB0D}"/>
    <cellStyle name="Note 9 3 3 2 3" xfId="27499" xr:uid="{27CEBB86-0087-4D90-A9F0-68D63FC7D1E1}"/>
    <cellStyle name="Note 9 3 3 3" xfId="15897" xr:uid="{4FB1617F-EC42-47DB-A9FD-8417B6161FC4}"/>
    <cellStyle name="Note 9 3 3 3 2" xfId="49758" xr:uid="{5E776FDF-1689-43F8-932A-0EFDA5CE5999}"/>
    <cellStyle name="Note 9 3 3 3 3" xfId="33032" xr:uid="{CA0B26AD-2A43-421C-954A-8956CAABBCD0}"/>
    <cellStyle name="Note 9 3 3 4" xfId="38407" xr:uid="{492FDEE6-9990-46AD-87A1-D518E0648F1D}"/>
    <cellStyle name="Note 9 3 3 5" xfId="21684" xr:uid="{9E90C59D-556C-4A39-B205-7FDCC141C4F6}"/>
    <cellStyle name="Note 9 3 4" xfId="5319" xr:uid="{C3947B65-6EC6-458D-8698-0536218DB579}"/>
    <cellStyle name="Note 9 3 4 2" xfId="11185" xr:uid="{BB2110B2-1348-4C88-8C02-1DDFDA1F128B}"/>
    <cellStyle name="Note 9 3 4 2 2" xfId="45054" xr:uid="{312EFE24-A596-4D81-A4E8-0FFA1E2699FA}"/>
    <cellStyle name="Note 9 3 4 2 3" xfId="28329" xr:uid="{02F03EE6-397C-4317-B395-7BBBC782D2C7}"/>
    <cellStyle name="Note 9 3 4 3" xfId="16727" xr:uid="{2133C678-EBF8-4749-91BA-77724C92F8B8}"/>
    <cellStyle name="Note 9 3 4 3 2" xfId="50588" xr:uid="{F0603CB0-DD5D-423A-A73A-471595A60C8D}"/>
    <cellStyle name="Note 9 3 4 3 3" xfId="33862" xr:uid="{9007E574-C69A-4AC6-A75E-4159695F0336}"/>
    <cellStyle name="Note 9 3 4 4" xfId="39237" xr:uid="{8F5E78DF-CCED-43C9-91DF-328E089D5863}"/>
    <cellStyle name="Note 9 3 4 5" xfId="22514" xr:uid="{16670060-BBBB-4580-B3B7-4454CE4CD46C}"/>
    <cellStyle name="Note 9 3 5" xfId="3085" xr:uid="{C64526C9-7287-4321-836A-A3E8524C1CE0}"/>
    <cellStyle name="Note 9 3 5 2" xfId="8967" xr:uid="{F935B8F6-268F-48BB-94ED-937211439282}"/>
    <cellStyle name="Note 9 3 5 2 2" xfId="42840" xr:uid="{BE36EFF9-BAE9-4AB7-958C-BB1D7F386503}"/>
    <cellStyle name="Note 9 3 5 2 3" xfId="26116" xr:uid="{E864E0D9-1F31-40BE-9262-9B3BA314FBE4}"/>
    <cellStyle name="Note 9 3 5 3" xfId="14517" xr:uid="{3FDE1B22-FCCB-43B8-A754-38797A2046F9}"/>
    <cellStyle name="Note 9 3 5 3 2" xfId="48378" xr:uid="{AC976358-A2BF-45E3-BC1D-3D060B50E0E6}"/>
    <cellStyle name="Note 9 3 5 3 3" xfId="31652" xr:uid="{2E539860-976E-44FF-ABCF-2CDE235B2591}"/>
    <cellStyle name="Note 9 3 5 4" xfId="37107" xr:uid="{4560449C-B326-4275-9C49-0805AAFCFD28}"/>
    <cellStyle name="Note 9 3 5 5" xfId="20302" xr:uid="{6FA7C574-D619-494F-A53D-722C05594D07}"/>
    <cellStyle name="Note 9 3 6" xfId="6873" xr:uid="{7240641F-776F-4BAF-8362-43058CBB205B}"/>
    <cellStyle name="Note 9 3 6 2" xfId="12737" xr:uid="{73517A78-4C43-4791-8047-8364B1F6CD5B}"/>
    <cellStyle name="Note 9 3 6 2 2" xfId="46606" xr:uid="{C58A58AB-CC69-4965-81C5-E5A8E1A84057}"/>
    <cellStyle name="Note 9 3 6 2 3" xfId="29880" xr:uid="{25A3F771-AE82-4BE6-823D-BFDD6FD82125}"/>
    <cellStyle name="Note 9 3 6 3" xfId="18278" xr:uid="{BAD8AD5A-AE13-4C87-A26C-D317D83CCF8D}"/>
    <cellStyle name="Note 9 3 6 3 2" xfId="52139" xr:uid="{930D7E29-13DA-4799-A6EE-566FDAC7ABF7}"/>
    <cellStyle name="Note 9 3 6 3 3" xfId="35413" xr:uid="{266E2F8D-C9C2-4D03-8F89-0A7DB0BBFD66}"/>
    <cellStyle name="Note 9 3 6 4" xfId="40789" xr:uid="{DB3184AC-E6E3-4238-9C6B-B9835E2CA1B8}"/>
    <cellStyle name="Note 9 3 6 5" xfId="24065" xr:uid="{4C4ABABB-B295-4442-8391-67AFB84BF9E0}"/>
    <cellStyle name="Note 9 3 7" xfId="7969" xr:uid="{8AB9B3D2-2EE8-463D-901A-625638DCA94A}"/>
    <cellStyle name="Note 9 3 7 2" xfId="41844" xr:uid="{A9FF91DD-F713-4C44-9FCF-FC028B8DDD73}"/>
    <cellStyle name="Note 9 3 7 3" xfId="25119" xr:uid="{50AA31AC-4100-4675-A32A-E3BA9274E01D}"/>
    <cellStyle name="Note 9 3 8" xfId="7897" xr:uid="{63B349EE-3C1C-41D0-9685-3B91AD7BCD06}"/>
    <cellStyle name="Note 9 3 8 2" xfId="41772" xr:uid="{2D62871E-4920-4EAA-AC57-624F8C0D7107}"/>
    <cellStyle name="Note 9 3 8 3" xfId="25048" xr:uid="{D8F2B1CD-3953-4405-B02A-3CFA3C1EB1F6}"/>
    <cellStyle name="Note 9 3 9" xfId="36701" xr:uid="{D0BE71B7-38F3-49FE-AA6F-9DAB14AE72C5}"/>
    <cellStyle name="Note 9 4" xfId="2756" xr:uid="{00000000-0005-0000-0000-000047060000}"/>
    <cellStyle name="Note 9 4 2" xfId="4277" xr:uid="{D76B75CE-A7D9-4497-A898-423B6DB489EC}"/>
    <cellStyle name="Note 9 4 2 2" xfId="10158" xr:uid="{78D51CA6-52E7-42C0-A367-99752AF2FA5F}"/>
    <cellStyle name="Note 9 4 2 2 2" xfId="44028" xr:uid="{CAFC8D86-A9EC-4CF0-A2A4-5EE25862972A}"/>
    <cellStyle name="Note 9 4 2 2 3" xfId="27303" xr:uid="{B86B8A19-622F-4E02-B078-6338A30C936B}"/>
    <cellStyle name="Note 9 4 2 3" xfId="15701" xr:uid="{14B9B8DE-FD9E-4C9C-82CF-3730FE4EA4AF}"/>
    <cellStyle name="Note 9 4 2 3 2" xfId="49562" xr:uid="{664BF0F4-98A1-4D5C-9713-160999AB97D8}"/>
    <cellStyle name="Note 9 4 2 3 3" xfId="32836" xr:uid="{1EE2B0B8-25EF-41A6-AC65-F788ED4DC39B}"/>
    <cellStyle name="Note 9 4 2 4" xfId="38211" xr:uid="{323E171F-EA33-4345-822C-6AC92D364680}"/>
    <cellStyle name="Note 9 4 2 5" xfId="21488" xr:uid="{0FB2593B-228C-4D6A-AEBE-0794FF430A08}"/>
    <cellStyle name="Note 9 4 3" xfId="5150" xr:uid="{8A27DAFB-385B-4C43-941B-52DFD055F89B}"/>
    <cellStyle name="Note 9 4 3 2" xfId="11016" xr:uid="{66A49F2F-ECBD-446E-ACA9-0FD18C74FB08}"/>
    <cellStyle name="Note 9 4 3 2 2" xfId="44886" xr:uid="{4ADC5D0E-9B56-4FF8-A09F-0DBFDB963853}"/>
    <cellStyle name="Note 9 4 3 2 3" xfId="28161" xr:uid="{F93A8B46-0956-446D-9B7A-A77E12539675}"/>
    <cellStyle name="Note 9 4 3 3" xfId="16559" xr:uid="{4C8F4648-0DF6-4CFE-BC27-348592F31576}"/>
    <cellStyle name="Note 9 4 3 3 2" xfId="50420" xr:uid="{EAF298FC-8D94-402C-8A27-00D7A2CBA7F9}"/>
    <cellStyle name="Note 9 4 3 3 3" xfId="33694" xr:uid="{0BDF0191-FA03-4784-8637-27D670162A87}"/>
    <cellStyle name="Note 9 4 3 4" xfId="39069" xr:uid="{3A4DC228-0327-4D20-8B3D-22BA7F483C9C}"/>
    <cellStyle name="Note 9 4 3 5" xfId="22346" xr:uid="{7AAE3658-5B3C-40B1-8FF9-DDAFDE0C7C1D}"/>
    <cellStyle name="Note 9 4 4" xfId="5898" xr:uid="{22167E75-140C-4D86-8559-178FF20FE208}"/>
    <cellStyle name="Note 9 4 4 2" xfId="11764" xr:uid="{4410D693-2213-45D6-BA25-E04329B016E2}"/>
    <cellStyle name="Note 9 4 4 2 2" xfId="45633" xr:uid="{2FC6097A-727E-409A-A555-3A6CD559C3DA}"/>
    <cellStyle name="Note 9 4 4 2 3" xfId="28908" xr:uid="{4643E734-D07A-4814-BE25-E6C5B8D3668D}"/>
    <cellStyle name="Note 9 4 4 3" xfId="17306" xr:uid="{1276D1FE-DA5E-4D87-8C4B-13E8881AEA90}"/>
    <cellStyle name="Note 9 4 4 3 2" xfId="51167" xr:uid="{320B9117-EA23-42D2-AFDD-EADC7D204FD6}"/>
    <cellStyle name="Note 9 4 4 3 3" xfId="34441" xr:uid="{99051EC1-CACD-4741-B196-18579FF0163B}"/>
    <cellStyle name="Note 9 4 4 4" xfId="39816" xr:uid="{786EF8E6-FE26-4C63-9F08-3268AA2C822C}"/>
    <cellStyle name="Note 9 4 4 5" xfId="23093" xr:uid="{D014549C-8321-46ED-8407-EAB6C5C07C82}"/>
    <cellStyle name="Note 9 4 5" xfId="6667" xr:uid="{56E98727-F4CB-4321-B2A0-057E8F5DCC67}"/>
    <cellStyle name="Note 9 4 5 2" xfId="12531" xr:uid="{6D17F20B-8103-45C1-8480-8E7872CEEA9F}"/>
    <cellStyle name="Note 9 4 5 2 2" xfId="46400" xr:uid="{B4978B9C-4B4C-4F8C-9429-25A887A78B66}"/>
    <cellStyle name="Note 9 4 5 2 3" xfId="29674" xr:uid="{5CA2CADE-0181-48E0-B20A-2582A3973C05}"/>
    <cellStyle name="Note 9 4 5 3" xfId="18072" xr:uid="{309C7842-69B9-43EE-99BA-D0DE451E7EBD}"/>
    <cellStyle name="Note 9 4 5 3 2" xfId="51933" xr:uid="{3454C69A-DEAB-4E45-96DD-69B8F7418755}"/>
    <cellStyle name="Note 9 4 5 3 3" xfId="35207" xr:uid="{05263E2F-796B-4516-85A0-EA26EB0344D8}"/>
    <cellStyle name="Note 9 4 5 4" xfId="40583" xr:uid="{C6123BAC-0008-4A0E-B99A-EEE995F8D413}"/>
    <cellStyle name="Note 9 4 5 5" xfId="23859" xr:uid="{62F2B170-CB1F-4E1D-A625-076E928FE7CF}"/>
    <cellStyle name="Note 9 4 6" xfId="7614" xr:uid="{481728DE-D104-4C00-B696-B9737163B020}"/>
    <cellStyle name="Note 9 4 6 2" xfId="13478" xr:uid="{921A574B-F69C-4195-977A-E60BD0A80D84}"/>
    <cellStyle name="Note 9 4 6 2 2" xfId="47347" xr:uid="{1CA29713-CBAB-402C-B164-016CBAA81C43}"/>
    <cellStyle name="Note 9 4 6 2 3" xfId="30621" xr:uid="{EF80C4B7-5095-463F-A004-90F2ECF25EB9}"/>
    <cellStyle name="Note 9 4 6 3" xfId="19019" xr:uid="{9F981308-D88A-4AB9-BF10-5ACD10D20551}"/>
    <cellStyle name="Note 9 4 6 3 2" xfId="52880" xr:uid="{63489F22-5834-4C2B-A661-B78472266E8D}"/>
    <cellStyle name="Note 9 4 6 3 3" xfId="36154" xr:uid="{22FBBCF5-2AE4-470C-88F0-6407CABD8FE0}"/>
    <cellStyle name="Note 9 4 6 4" xfId="41530" xr:uid="{57499D61-11AE-4907-8F86-BF8DA14D7BE3}"/>
    <cellStyle name="Note 9 4 6 5" xfId="24806" xr:uid="{405EEF95-4E57-4982-BB59-DC6C3B08E46F}"/>
    <cellStyle name="Note 9 4 7" xfId="8707" xr:uid="{DBEECB56-30CA-40DD-998A-2BC9CFD0F058}"/>
    <cellStyle name="Note 9 4 7 2" xfId="42580" xr:uid="{877B2870-1210-48B0-A889-6940979E8646}"/>
    <cellStyle name="Note 9 4 7 3" xfId="25856" xr:uid="{AE5EE046-B5EA-47B1-AE03-A7D7B4DB0478}"/>
    <cellStyle name="Note 9 4 8" xfId="14258" xr:uid="{8908D828-B222-4FB0-B83E-CC1CB7270F27}"/>
    <cellStyle name="Note 9 4 8 2" xfId="48119" xr:uid="{CC398DE9-2FBC-46C6-AA5F-E1849B3636FF}"/>
    <cellStyle name="Note 9 4 8 3" xfId="31393" xr:uid="{615F8073-FC60-4ACF-9D3A-12880BF2E320}"/>
    <cellStyle name="Note 9 4 9" xfId="20042" xr:uid="{7AFC3A90-2022-4024-A649-5E3314FBD362}"/>
    <cellStyle name="Note 9 5" xfId="2718" xr:uid="{00000000-0005-0000-0000-000048060000}"/>
    <cellStyle name="Note 9 5 2" xfId="4244" xr:uid="{49CEFC94-44D9-46D8-A098-E70A0FCA41D8}"/>
    <cellStyle name="Note 9 5 2 2" xfId="10125" xr:uid="{9E05AFBE-C3D5-47EE-9464-B3A408652833}"/>
    <cellStyle name="Note 9 5 2 2 2" xfId="43996" xr:uid="{FC3A1C05-F33E-4084-A132-64B4482D400F}"/>
    <cellStyle name="Note 9 5 2 2 3" xfId="27270" xr:uid="{98FB346E-9E8F-4F0F-8B4E-519D637FD42B}"/>
    <cellStyle name="Note 9 5 2 3" xfId="15669" xr:uid="{1417F139-4A96-4651-977B-4A8BC1F4B83E}"/>
    <cellStyle name="Note 9 5 2 3 2" xfId="49530" xr:uid="{365E67DF-9485-4EE4-8FD0-E74840FC8E7B}"/>
    <cellStyle name="Note 9 5 2 3 3" xfId="32804" xr:uid="{CADB2E47-8A77-486C-9E88-AA92F5F8A6E0}"/>
    <cellStyle name="Note 9 5 2 4" xfId="38179" xr:uid="{7EED54F6-F977-4390-9B31-2EE96167E99C}"/>
    <cellStyle name="Note 9 5 2 5" xfId="21455" xr:uid="{CDCDA090-43B4-4404-A239-C0657230E980}"/>
    <cellStyle name="Note 9 5 3" xfId="5117" xr:uid="{77250738-91FE-4870-9857-899328654D8E}"/>
    <cellStyle name="Note 9 5 3 2" xfId="10983" xr:uid="{8735BBB2-05D8-4C32-A6F5-9AB253624C0F}"/>
    <cellStyle name="Note 9 5 3 2 2" xfId="44853" xr:uid="{AABFBDBD-7DA8-48F4-87CD-1C5C31AE260C}"/>
    <cellStyle name="Note 9 5 3 2 3" xfId="28128" xr:uid="{1EA4D496-FCB2-4035-8672-6AB19BAFF736}"/>
    <cellStyle name="Note 9 5 3 3" xfId="16526" xr:uid="{AC0388ED-2719-413F-B50E-5AF3190F7F50}"/>
    <cellStyle name="Note 9 5 3 3 2" xfId="50387" xr:uid="{878736A2-B87E-4BD6-9E43-7CD910EF088C}"/>
    <cellStyle name="Note 9 5 3 3 3" xfId="33661" xr:uid="{E463F76F-32D0-4B99-AE21-3395A291B6AC}"/>
    <cellStyle name="Note 9 5 3 4" xfId="39036" xr:uid="{F64C0C5F-3227-43FC-AD2D-4BEA3EA151C0}"/>
    <cellStyle name="Note 9 5 3 5" xfId="22313" xr:uid="{B609E9FC-F902-4702-B22B-B3A7FD892AEE}"/>
    <cellStyle name="Note 9 5 4" xfId="5866" xr:uid="{4761F773-C8E9-4ADB-85AD-9D227608772D}"/>
    <cellStyle name="Note 9 5 4 2" xfId="11732" xr:uid="{154C4150-DEF2-42F3-B2BC-1D22AE16A4C7}"/>
    <cellStyle name="Note 9 5 4 2 2" xfId="45601" xr:uid="{DBB12FE9-6A36-4580-BA70-7BE137CCC994}"/>
    <cellStyle name="Note 9 5 4 2 3" xfId="28876" xr:uid="{16B9A053-0903-45A8-8231-EE1B232A2445}"/>
    <cellStyle name="Note 9 5 4 3" xfId="17274" xr:uid="{45A56E4A-2386-4E72-9003-E8E9CD891B7C}"/>
    <cellStyle name="Note 9 5 4 3 2" xfId="51135" xr:uid="{45A3A36E-C9AD-40BB-8C4C-272E56954613}"/>
    <cellStyle name="Note 9 5 4 3 3" xfId="34409" xr:uid="{1B16B0EB-D6BA-4C57-95E8-C663DDB8ED1E}"/>
    <cellStyle name="Note 9 5 4 4" xfId="39784" xr:uid="{8ACCDCC0-5746-42D4-B9DC-0A0661ACE8A6}"/>
    <cellStyle name="Note 9 5 4 5" xfId="23061" xr:uid="{C068736D-9FA7-4141-B72B-FAA5C3E8A8BD}"/>
    <cellStyle name="Note 9 5 5" xfId="6635" xr:uid="{F1F8C97B-1EFF-4102-A81F-FF763DE578BD}"/>
    <cellStyle name="Note 9 5 5 2" xfId="12499" xr:uid="{A2572850-7825-4880-8AF1-901E39D3C47B}"/>
    <cellStyle name="Note 9 5 5 2 2" xfId="46368" xr:uid="{856B0F5F-C30D-40AE-9AA7-22319D551794}"/>
    <cellStyle name="Note 9 5 5 2 3" xfId="29642" xr:uid="{808F065D-3E5A-4679-8A71-54FC9872F9C4}"/>
    <cellStyle name="Note 9 5 5 3" xfId="18040" xr:uid="{91D18D85-CCEB-4BD0-93CA-8C0A16D37650}"/>
    <cellStyle name="Note 9 5 5 3 2" xfId="51901" xr:uid="{1B4D880C-1F0C-4843-BA04-62E38520748F}"/>
    <cellStyle name="Note 9 5 5 3 3" xfId="35175" xr:uid="{A1B74C90-5031-4A77-A8C2-69FC9FC68429}"/>
    <cellStyle name="Note 9 5 5 4" xfId="40551" xr:uid="{516BCF22-9F6B-4A14-92C6-6A88326E7FF7}"/>
    <cellStyle name="Note 9 5 5 5" xfId="23827" xr:uid="{48A214E7-043C-471D-8A5E-8F8AE9D5BAB4}"/>
    <cellStyle name="Note 9 5 6" xfId="7582" xr:uid="{C3E23823-1D35-4753-BB1F-F9DCC50B2910}"/>
    <cellStyle name="Note 9 5 6 2" xfId="13446" xr:uid="{968AF363-8424-43CC-95A7-E0222F089E34}"/>
    <cellStyle name="Note 9 5 6 2 2" xfId="47315" xr:uid="{8C8819BD-567B-48DD-B5AA-B94E6E13B26B}"/>
    <cellStyle name="Note 9 5 6 2 3" xfId="30589" xr:uid="{8EDF5AD2-1F2B-4B4A-952B-86FEDD567E7D}"/>
    <cellStyle name="Note 9 5 6 3" xfId="18987" xr:uid="{7C04707C-024C-440A-8DAF-8A8A60F9DE70}"/>
    <cellStyle name="Note 9 5 6 3 2" xfId="52848" xr:uid="{D3E8AD20-3F8E-483B-8F0B-06E7FCB16910}"/>
    <cellStyle name="Note 9 5 6 3 3" xfId="36122" xr:uid="{58668A25-3454-448F-A656-653ADAC14CDD}"/>
    <cellStyle name="Note 9 5 6 4" xfId="41498" xr:uid="{565ECA49-531B-41FB-AD7F-902BB53509B1}"/>
    <cellStyle name="Note 9 5 6 5" xfId="24774" xr:uid="{E9E8800F-845D-4A83-A64E-A1FF7FAA3CE9}"/>
    <cellStyle name="Note 9 5 7" xfId="8674" xr:uid="{CA8EE62C-9F3B-464B-B240-DBE146B7B6A1}"/>
    <cellStyle name="Note 9 5 7 2" xfId="42548" xr:uid="{10F900E7-A35E-4115-BC13-FF0F6F2133A8}"/>
    <cellStyle name="Note 9 5 7 3" xfId="25823" xr:uid="{09CA3274-CEDE-4C1F-B38B-E96F6F3D0585}"/>
    <cellStyle name="Note 9 5 8" xfId="14226" xr:uid="{A17DF13F-2632-4017-922B-31700B50D332}"/>
    <cellStyle name="Note 9 5 8 2" xfId="48087" xr:uid="{4239FDFE-838D-42AA-820C-478FFFF395E6}"/>
    <cellStyle name="Note 9 5 8 3" xfId="31361" xr:uid="{2C1CF48B-218F-4931-B65F-5D16BC3AEBFD}"/>
    <cellStyle name="Note 9 5 9" xfId="20010" xr:uid="{1D5E1482-54FF-453D-820E-7F81BB644714}"/>
    <cellStyle name="Note 9 6" xfId="3116" xr:uid="{10ABAECB-DAB1-4943-8803-27299932442E}"/>
    <cellStyle name="Note 9 6 2" xfId="8998" xr:uid="{AB5B9F03-F0D0-41AE-BAAC-F9EBE3E0D9D8}"/>
    <cellStyle name="Note 9 6 2 2" xfId="42870" xr:uid="{33666B32-C167-4AC0-9184-B7176FAEDB43}"/>
    <cellStyle name="Note 9 6 2 3" xfId="26145" xr:uid="{467E52EA-1A9C-4004-B286-6F968A064A7E}"/>
    <cellStyle name="Note 9 6 3" xfId="14546" xr:uid="{6A49EEB3-5CDF-48E7-AC4B-CE3BD3C22BB8}"/>
    <cellStyle name="Note 9 6 3 2" xfId="48407" xr:uid="{D7AC1721-E532-4812-863D-32F1F187005C}"/>
    <cellStyle name="Note 9 6 3 3" xfId="31681" xr:uid="{787B945B-49C3-4E9D-83E7-C68321C71626}"/>
    <cellStyle name="Note 9 6 4" xfId="37137" xr:uid="{8BFE6D86-0002-4333-91EA-A4FEFF056300}"/>
    <cellStyle name="Note 9 6 5" xfId="20331" xr:uid="{0A9D12A4-DFB2-4A29-BEA7-6809F848CACC}"/>
    <cellStyle name="Note 9 7" xfId="36382" xr:uid="{82DD445E-B642-4DC6-8990-2E273A6A12E6}"/>
    <cellStyle name="Output" xfId="7804" builtinId="21" customBuiltin="1"/>
    <cellStyle name="Output 2" xfId="874" xr:uid="{00000000-0005-0000-0000-000049060000}"/>
    <cellStyle name="Output 2 2" xfId="1960" xr:uid="{00000000-0005-0000-0000-00004A060000}"/>
    <cellStyle name="Output 2 2 10" xfId="19308" xr:uid="{4B8D19A8-BEB0-4AED-BDAC-08C201723A3C}"/>
    <cellStyle name="Output 2 2 2" xfId="3519" xr:uid="{1B205841-268E-4308-A28B-9EC760B625C6}"/>
    <cellStyle name="Output 2 2 2 2" xfId="9400" xr:uid="{E9050F32-A0A3-41C2-9376-8B96C65167F3}"/>
    <cellStyle name="Output 2 2 2 2 2" xfId="43272" xr:uid="{43A266A7-1B89-42A1-A33F-6FF0C6BD2899}"/>
    <cellStyle name="Output 2 2 2 2 3" xfId="26546" xr:uid="{3C3E767F-5417-4580-9F2A-5A3BCF3D6E9C}"/>
    <cellStyle name="Output 2 2 2 3" xfId="14946" xr:uid="{54C17D7E-FFA3-4969-BCE2-F4B248D3475F}"/>
    <cellStyle name="Output 2 2 2 3 2" xfId="48807" xr:uid="{DECD0DF2-0DE2-4632-8B9C-34C677E17FB8}"/>
    <cellStyle name="Output 2 2 2 3 3" xfId="32081" xr:uid="{EC5D2DCB-B208-4E6A-A6B9-72D8DA2387BF}"/>
    <cellStyle name="Output 2 2 2 4" xfId="37539" xr:uid="{21167E43-1688-4CB1-9CB2-00B9F9A67715}"/>
    <cellStyle name="Output 2 2 2 5" xfId="20731" xr:uid="{E9DE2925-E3A9-4595-9891-7CAFC5787D9F}"/>
    <cellStyle name="Output 2 2 3" xfId="4489" xr:uid="{B0721CBB-04B2-47AC-B68E-7885145F9A35}"/>
    <cellStyle name="Output 2 2 3 2" xfId="10355" xr:uid="{C6827188-E36A-461E-864D-206237179567}"/>
    <cellStyle name="Output 2 2 3 2 2" xfId="44225" xr:uid="{1EACBF74-B3C9-4CC8-BDFB-C5E412DE1113}"/>
    <cellStyle name="Output 2 2 3 2 3" xfId="27500" xr:uid="{6414EE9A-F0FF-48B9-9557-C28828DEFFF7}"/>
    <cellStyle name="Output 2 2 3 3" xfId="15898" xr:uid="{0F3B0F1B-B3B4-4B80-BD47-D26159447F3A}"/>
    <cellStyle name="Output 2 2 3 3 2" xfId="49759" xr:uid="{B3E989C9-5097-4D9E-B994-CF74DE0784AB}"/>
    <cellStyle name="Output 2 2 3 3 3" xfId="33033" xr:uid="{982E050B-5A29-44B5-906D-2C4A394ECD3A}"/>
    <cellStyle name="Output 2 2 3 4" xfId="38408" xr:uid="{3D3EDE44-9B8D-406C-A56D-3D1363F5E1F2}"/>
    <cellStyle name="Output 2 2 3 5" xfId="21685" xr:uid="{B7329816-DC7C-49E1-A55F-73FC09FC8757}"/>
    <cellStyle name="Output 2 2 4" xfId="3050" xr:uid="{ABBBB78E-A4D8-4DB0-AD8A-07017B116419}"/>
    <cellStyle name="Output 2 2 4 2" xfId="8932" xr:uid="{DCBE0AAB-3C48-4BFD-B7ED-AB01ACAA2F73}"/>
    <cellStyle name="Output 2 2 4 2 2" xfId="42805" xr:uid="{A6FD74EA-AD65-4158-8332-191DA0A51314}"/>
    <cellStyle name="Output 2 2 4 2 3" xfId="26081" xr:uid="{7278609C-5697-483C-87C3-9A0EA1B16165}"/>
    <cellStyle name="Output 2 2 4 3" xfId="14482" xr:uid="{8887B9D0-E2F0-4677-95E1-0816109921EB}"/>
    <cellStyle name="Output 2 2 4 3 2" xfId="48343" xr:uid="{67D3FCA6-20C1-4857-B5D8-EB33B4867CF7}"/>
    <cellStyle name="Output 2 2 4 3 3" xfId="31617" xr:uid="{2CEF778A-6B9C-432B-97C4-12C6F37F08B3}"/>
    <cellStyle name="Output 2 2 4 4" xfId="37072" xr:uid="{B8092FAE-8E1E-4861-AE58-17C1D4FA7574}"/>
    <cellStyle name="Output 2 2 4 5" xfId="20267" xr:uid="{B900841F-6F20-4A41-8D11-FBF18F62AB7E}"/>
    <cellStyle name="Output 2 2 5" xfId="6007" xr:uid="{3B676FE1-9319-4DE4-843C-E601BB76B8D2}"/>
    <cellStyle name="Output 2 2 5 2" xfId="11873" xr:uid="{9EB20ECF-B7EF-4AE0-9BAD-0BB45EC04B23}"/>
    <cellStyle name="Output 2 2 5 2 2" xfId="45742" xr:uid="{EB3498BF-55CD-40D3-94C1-A9993326A29A}"/>
    <cellStyle name="Output 2 2 5 2 3" xfId="29017" xr:uid="{55D82920-924E-4FC3-88FE-7AA661D41D0C}"/>
    <cellStyle name="Output 2 2 5 3" xfId="17415" xr:uid="{CCCAEDB5-34C1-4F67-BCEA-6D06ED7E3811}"/>
    <cellStyle name="Output 2 2 5 3 2" xfId="51276" xr:uid="{6E738C3A-83F0-4EE3-A02F-02F1E60808A5}"/>
    <cellStyle name="Output 2 2 5 3 3" xfId="34550" xr:uid="{4B49F26F-32A7-4F7D-B534-681D080D648C}"/>
    <cellStyle name="Output 2 2 5 4" xfId="39925" xr:uid="{8AAC7B9C-E1CC-41E2-A140-CC7B70F8496E}"/>
    <cellStyle name="Output 2 2 5 5" xfId="23202" xr:uid="{4B1D8A9F-4CEA-4691-B042-D95C24EC41BA}"/>
    <cellStyle name="Output 2 2 6" xfId="6874" xr:uid="{193F74E9-6DD1-4DD1-96E5-88FE589A0F59}"/>
    <cellStyle name="Output 2 2 6 2" xfId="12738" xr:uid="{4806722E-BC44-4280-A480-4508BE9A73DE}"/>
    <cellStyle name="Output 2 2 6 2 2" xfId="46607" xr:uid="{114DCDD5-F67C-4863-88FE-B2F7F7614F36}"/>
    <cellStyle name="Output 2 2 6 2 3" xfId="29881" xr:uid="{B8FC1317-2E4B-42C3-BD26-D8EB3B3A4E35}"/>
    <cellStyle name="Output 2 2 6 3" xfId="18279" xr:uid="{7150FE13-1EDF-4D33-82FB-1DED0C21969D}"/>
    <cellStyle name="Output 2 2 6 3 2" xfId="52140" xr:uid="{244492B9-5026-47D9-8978-9E92F60B2470}"/>
    <cellStyle name="Output 2 2 6 3 3" xfId="35414" xr:uid="{189404D6-31BC-41F0-9D0B-F28EAFFAFF4B}"/>
    <cellStyle name="Output 2 2 6 4" xfId="40790" xr:uid="{48851DAD-DB1B-40C0-A66F-C24E7C33E69D}"/>
    <cellStyle name="Output 2 2 6 5" xfId="24066" xr:uid="{1AA2A191-26FA-462D-B1AB-F266F2675349}"/>
    <cellStyle name="Output 2 2 7" xfId="7970" xr:uid="{7BCDFB08-F80E-4004-A800-8A729A964C62}"/>
    <cellStyle name="Output 2 2 7 2" xfId="41845" xr:uid="{5A20F6D7-200A-4D6E-8A94-CE14AD167628}"/>
    <cellStyle name="Output 2 2 7 3" xfId="25120" xr:uid="{447A0A0B-632D-41C9-B53E-1B37515A2EF8}"/>
    <cellStyle name="Output 2 2 8" xfId="7896" xr:uid="{CA82F146-02DE-49C1-8CB4-5CEF9405D743}"/>
    <cellStyle name="Output 2 2 8 2" xfId="41771" xr:uid="{85AAA6C7-BEE4-4B33-8CD9-BA8A37895F75}"/>
    <cellStyle name="Output 2 2 8 3" xfId="25047" xr:uid="{6B00D7A9-B6C9-4459-B488-469DF8104C69}"/>
    <cellStyle name="Output 2 2 9" xfId="36702" xr:uid="{8C03B137-DE61-4835-944F-E7D9545C4FC4}"/>
    <cellStyle name="Output 2 3" xfId="1961" xr:uid="{00000000-0005-0000-0000-00004B060000}"/>
    <cellStyle name="Output 2 3 10" xfId="19309" xr:uid="{5EB90477-253F-4A59-81D5-A5B4B9E75AF6}"/>
    <cellStyle name="Output 2 3 2" xfId="3520" xr:uid="{59F9C219-7B4E-43D9-8C0B-C42218E30DEC}"/>
    <cellStyle name="Output 2 3 2 2" xfId="9401" xr:uid="{16631C42-6DFD-4825-8833-CBBEFD7B6997}"/>
    <cellStyle name="Output 2 3 2 2 2" xfId="43273" xr:uid="{7DE84EE6-763B-4F31-AF11-467D58993757}"/>
    <cellStyle name="Output 2 3 2 2 3" xfId="26547" xr:uid="{1AB03505-36E3-4C2C-9CF8-CD5306E858BB}"/>
    <cellStyle name="Output 2 3 2 3" xfId="14947" xr:uid="{92290357-BFE7-4F48-8595-1662D102DEB5}"/>
    <cellStyle name="Output 2 3 2 3 2" xfId="48808" xr:uid="{931A7B74-3D0D-4DB5-AF8E-666D8FF766A3}"/>
    <cellStyle name="Output 2 3 2 3 3" xfId="32082" xr:uid="{F90D77F1-453D-4CAD-B709-C0B020495C36}"/>
    <cellStyle name="Output 2 3 2 4" xfId="37540" xr:uid="{0256B5F2-7A3C-416B-80C4-69AA9C81AE0E}"/>
    <cellStyle name="Output 2 3 2 5" xfId="20732" xr:uid="{FB65FDD7-6C73-4A56-9CAC-2EA0ABA43BCA}"/>
    <cellStyle name="Output 2 3 3" xfId="4490" xr:uid="{E2C429F4-730F-4768-B190-468877DAEBFD}"/>
    <cellStyle name="Output 2 3 3 2" xfId="10356" xr:uid="{FCEC8BA0-DD18-444A-835A-29A2D5F1FA49}"/>
    <cellStyle name="Output 2 3 3 2 2" xfId="44226" xr:uid="{F8653564-876E-4A77-9629-E6B24DDDF6E5}"/>
    <cellStyle name="Output 2 3 3 2 3" xfId="27501" xr:uid="{DA006FD0-A097-45C4-94A6-E3FA24BA5A6E}"/>
    <cellStyle name="Output 2 3 3 3" xfId="15899" xr:uid="{ECCB3BA5-3596-4B0B-8DA0-3AEB91FA2BA4}"/>
    <cellStyle name="Output 2 3 3 3 2" xfId="49760" xr:uid="{65A883E0-4109-4A75-A6B6-58FEA64DE074}"/>
    <cellStyle name="Output 2 3 3 3 3" xfId="33034" xr:uid="{A041787C-4A3E-4F36-92C8-F56ACE895FE3}"/>
    <cellStyle name="Output 2 3 3 4" xfId="38409" xr:uid="{9F97D24B-3E4E-4E91-9934-6D1E1BBC7347}"/>
    <cellStyle name="Output 2 3 3 5" xfId="21686" xr:uid="{D582A59C-0C8D-49A6-B4C7-833C800BE229}"/>
    <cellStyle name="Output 2 3 4" xfId="3025" xr:uid="{3F038632-3A2F-4A84-A5E8-AEB202ECA464}"/>
    <cellStyle name="Output 2 3 4 2" xfId="8907" xr:uid="{906CBB2F-F002-47AF-AF30-9B3892168BAF}"/>
    <cellStyle name="Output 2 3 4 2 2" xfId="42780" xr:uid="{508D9654-D769-4FD7-8531-B4E2CE99A566}"/>
    <cellStyle name="Output 2 3 4 2 3" xfId="26056" xr:uid="{00068D3C-7CAF-4E71-99BD-3B6B335F034A}"/>
    <cellStyle name="Output 2 3 4 3" xfId="14457" xr:uid="{46239932-B839-4447-B78A-C3469D9ED6C4}"/>
    <cellStyle name="Output 2 3 4 3 2" xfId="48318" xr:uid="{78A9D7AF-9FD8-43F1-B120-076E76618B60}"/>
    <cellStyle name="Output 2 3 4 3 3" xfId="31592" xr:uid="{B633DACC-30FE-4CC6-B902-6BFEC27B9F39}"/>
    <cellStyle name="Output 2 3 4 4" xfId="37047" xr:uid="{D5C0B4EF-E5F7-473B-9D01-A08EAD8D3F04}"/>
    <cellStyle name="Output 2 3 4 5" xfId="20242" xr:uid="{F924AB3A-A722-47C7-99AB-C1DD24480FCF}"/>
    <cellStyle name="Output 2 3 5" xfId="3084" xr:uid="{8E93E305-D842-4AB3-8B24-4C927ACE62FA}"/>
    <cellStyle name="Output 2 3 5 2" xfId="8966" xr:uid="{F4EE4087-4E85-499A-925D-1327419F03BC}"/>
    <cellStyle name="Output 2 3 5 2 2" xfId="42839" xr:uid="{273C2678-BC4D-4E69-8F68-CB59DE4C0D14}"/>
    <cellStyle name="Output 2 3 5 2 3" xfId="26115" xr:uid="{50CD5867-EE6E-4D0C-B78F-4103A77751C2}"/>
    <cellStyle name="Output 2 3 5 3" xfId="14516" xr:uid="{BD4F5E69-CE31-4BF7-87C9-4567FAB937F3}"/>
    <cellStyle name="Output 2 3 5 3 2" xfId="48377" xr:uid="{61F3DF33-DF11-40B8-B1EB-D0E03D614906}"/>
    <cellStyle name="Output 2 3 5 3 3" xfId="31651" xr:uid="{1202CD6D-E49E-4D8F-8B9C-DE4DC0820398}"/>
    <cellStyle name="Output 2 3 5 4" xfId="37106" xr:uid="{8C10F306-6537-47F0-8D16-090063A2C385}"/>
    <cellStyle name="Output 2 3 5 5" xfId="20301" xr:uid="{3428F339-2385-4615-A47D-987E838AB7D4}"/>
    <cellStyle name="Output 2 3 6" xfId="6875" xr:uid="{EDA6F769-57D0-4A4A-872D-449CCC0C8169}"/>
    <cellStyle name="Output 2 3 6 2" xfId="12739" xr:uid="{1042764B-903B-4991-97D1-11CAA3BBCBD9}"/>
    <cellStyle name="Output 2 3 6 2 2" xfId="46608" xr:uid="{C350D5FD-EEC8-4BB6-A27D-846C16CA50B5}"/>
    <cellStyle name="Output 2 3 6 2 3" xfId="29882" xr:uid="{D33B084F-D4A4-4414-B379-6D18A4810E29}"/>
    <cellStyle name="Output 2 3 6 3" xfId="18280" xr:uid="{C6269FC7-BA37-4B81-998B-74A00C6BF459}"/>
    <cellStyle name="Output 2 3 6 3 2" xfId="52141" xr:uid="{C1DB7C95-672F-42A9-AD60-F626D6808EF9}"/>
    <cellStyle name="Output 2 3 6 3 3" xfId="35415" xr:uid="{18625D35-3FD0-4A45-9D55-61547051D58B}"/>
    <cellStyle name="Output 2 3 6 4" xfId="40791" xr:uid="{09322695-F16E-4FFD-BE1F-F1320433CF48}"/>
    <cellStyle name="Output 2 3 6 5" xfId="24067" xr:uid="{F259F6ED-8643-496C-AC1C-4E228DA4EC20}"/>
    <cellStyle name="Output 2 3 7" xfId="7971" xr:uid="{38000B73-502C-4932-8A89-D75B30F664C0}"/>
    <cellStyle name="Output 2 3 7 2" xfId="41846" xr:uid="{8EE0EF75-4016-4340-AF1C-C3CAF4E5AC0C}"/>
    <cellStyle name="Output 2 3 7 3" xfId="25121" xr:uid="{0251DF33-0995-447E-B6DC-A6B553DF4258}"/>
    <cellStyle name="Output 2 3 8" xfId="7895" xr:uid="{BC27739A-F2B2-4BB7-B8B9-15A954EDF010}"/>
    <cellStyle name="Output 2 3 8 2" xfId="41770" xr:uid="{ADB47343-D67C-4BD0-85E6-1A164020F290}"/>
    <cellStyle name="Output 2 3 8 3" xfId="25046" xr:uid="{20592E47-FE91-44AD-81F6-6F8E1E0D9D3F}"/>
    <cellStyle name="Output 2 3 9" xfId="36703" xr:uid="{AA1A2F32-E49F-4ED2-AF13-0CDA5D215724}"/>
    <cellStyle name="Output 2 4" xfId="2757" xr:uid="{00000000-0005-0000-0000-00004C060000}"/>
    <cellStyle name="Output 2 4 2" xfId="4278" xr:uid="{C29DE371-0049-4302-8D7A-0F5A7E82704D}"/>
    <cellStyle name="Output 2 4 2 2" xfId="10159" xr:uid="{8A241CF6-CA5F-4D83-8E22-3A3588915A82}"/>
    <cellStyle name="Output 2 4 2 2 2" xfId="44029" xr:uid="{778A5E05-076E-4300-86A6-58E6DBA74AE7}"/>
    <cellStyle name="Output 2 4 2 2 3" xfId="27304" xr:uid="{BC67D489-1E53-4F55-B676-8AE5CB36E222}"/>
    <cellStyle name="Output 2 4 2 3" xfId="15702" xr:uid="{B840ABC6-BCFE-4B8E-B306-5CCC24F0707A}"/>
    <cellStyle name="Output 2 4 2 3 2" xfId="49563" xr:uid="{02C85182-0508-4703-8295-36FBD0606535}"/>
    <cellStyle name="Output 2 4 2 3 3" xfId="32837" xr:uid="{2D101376-3E7F-489A-8342-311781C5AB56}"/>
    <cellStyle name="Output 2 4 2 4" xfId="38212" xr:uid="{51A1D1DC-087F-4D97-8B89-8D341B8D536C}"/>
    <cellStyle name="Output 2 4 2 5" xfId="21489" xr:uid="{A9414351-75E0-4D0B-82D8-9F2145D17C6A}"/>
    <cellStyle name="Output 2 4 3" xfId="5151" xr:uid="{305288BD-4A3D-4220-9C5E-D3739B945D09}"/>
    <cellStyle name="Output 2 4 3 2" xfId="11017" xr:uid="{A90168D2-C938-4C83-A7E7-5DEE7CE7B522}"/>
    <cellStyle name="Output 2 4 3 2 2" xfId="44887" xr:uid="{D9AF3D57-A7AA-4D84-852C-D6970F22FCF8}"/>
    <cellStyle name="Output 2 4 3 2 3" xfId="28162" xr:uid="{235F9174-46EF-4804-BA56-9636073C3893}"/>
    <cellStyle name="Output 2 4 3 3" xfId="16560" xr:uid="{68E5F7C2-2190-4901-AB61-027DEBF631B2}"/>
    <cellStyle name="Output 2 4 3 3 2" xfId="50421" xr:uid="{0B1C03B9-C221-4465-9DE8-22BAC9872CDE}"/>
    <cellStyle name="Output 2 4 3 3 3" xfId="33695" xr:uid="{13A4A75F-5EFA-40B7-9EBC-F457FA27A95D}"/>
    <cellStyle name="Output 2 4 3 4" xfId="39070" xr:uid="{0ABF9F1B-BA57-449A-A48B-2C70A296D0AF}"/>
    <cellStyle name="Output 2 4 3 5" xfId="22347" xr:uid="{3EDAEEDE-83BB-48B8-ADC4-E7C9CAECA13F}"/>
    <cellStyle name="Output 2 4 4" xfId="5899" xr:uid="{9431E951-2CD2-4B3F-B1AF-11FB51AEA339}"/>
    <cellStyle name="Output 2 4 4 2" xfId="11765" xr:uid="{60ECF6CA-B750-4BFE-B8FD-F5DDB52671F6}"/>
    <cellStyle name="Output 2 4 4 2 2" xfId="45634" xr:uid="{9802B980-127B-44D8-92A8-95A856491BC5}"/>
    <cellStyle name="Output 2 4 4 2 3" xfId="28909" xr:uid="{FDBBF714-C519-4234-BF60-1C6AB40EE6C3}"/>
    <cellStyle name="Output 2 4 4 3" xfId="17307" xr:uid="{E5842405-70D0-4B38-B12C-97E2B5E9C55C}"/>
    <cellStyle name="Output 2 4 4 3 2" xfId="51168" xr:uid="{C88785FF-6BFB-463C-840A-7F6686475E29}"/>
    <cellStyle name="Output 2 4 4 3 3" xfId="34442" xr:uid="{126346D1-739E-4331-8A9C-CE63776145B0}"/>
    <cellStyle name="Output 2 4 4 4" xfId="39817" xr:uid="{21F0A159-1218-4BCB-A042-B26C6DDFAF94}"/>
    <cellStyle name="Output 2 4 4 5" xfId="23094" xr:uid="{C71D05FE-49A8-41B3-BDE9-B5EA5DDF3000}"/>
    <cellStyle name="Output 2 4 5" xfId="6668" xr:uid="{9FA38BE6-2161-49B8-AB54-FA63C9CBA184}"/>
    <cellStyle name="Output 2 4 5 2" xfId="12532" xr:uid="{6EBE1258-2DE7-4AC8-B2B0-152D1C8B5AA9}"/>
    <cellStyle name="Output 2 4 5 2 2" xfId="46401" xr:uid="{500C0B6A-5B31-48A1-8E93-E0694394CFCF}"/>
    <cellStyle name="Output 2 4 5 2 3" xfId="29675" xr:uid="{7C567A30-20F0-4D8D-8D16-FDFAD87060B1}"/>
    <cellStyle name="Output 2 4 5 3" xfId="18073" xr:uid="{AB64DAA8-15CE-4AD5-B551-0A59DAA2FFAA}"/>
    <cellStyle name="Output 2 4 5 3 2" xfId="51934" xr:uid="{61799EE9-BA22-4D15-A5EB-D55038058F69}"/>
    <cellStyle name="Output 2 4 5 3 3" xfId="35208" xr:uid="{4D211F1B-70AB-43B4-A166-F2B96F5C4767}"/>
    <cellStyle name="Output 2 4 5 4" xfId="40584" xr:uid="{3BBD8363-147A-4E5A-AA6A-DBE7E898CF34}"/>
    <cellStyle name="Output 2 4 5 5" xfId="23860" xr:uid="{0DC4BD0F-81A8-4118-B543-440666EBDF38}"/>
    <cellStyle name="Output 2 4 6" xfId="7615" xr:uid="{F9220BB3-EBAB-4CBA-925E-22F90DBE18BF}"/>
    <cellStyle name="Output 2 4 6 2" xfId="13479" xr:uid="{73BEFA4D-0522-4DC3-8286-DC51C603569D}"/>
    <cellStyle name="Output 2 4 6 2 2" xfId="47348" xr:uid="{E0899F5D-04DF-40BC-B159-F3C3FE6DFBBD}"/>
    <cellStyle name="Output 2 4 6 2 3" xfId="30622" xr:uid="{0B3986B5-A171-424A-B9B2-73F2B83D14FD}"/>
    <cellStyle name="Output 2 4 6 3" xfId="19020" xr:uid="{44A16BC6-5D11-4B9E-9C39-A6A061EE368A}"/>
    <cellStyle name="Output 2 4 6 3 2" xfId="52881" xr:uid="{41FA6ED7-6EE6-4924-B0DE-BAA3A9D61BC0}"/>
    <cellStyle name="Output 2 4 6 3 3" xfId="36155" xr:uid="{618B1FC5-8CBE-41CC-A013-A97443E2E18B}"/>
    <cellStyle name="Output 2 4 6 4" xfId="41531" xr:uid="{53B7E4FB-389F-430C-8968-8443293249BA}"/>
    <cellStyle name="Output 2 4 6 5" xfId="24807" xr:uid="{BADC64AD-398F-40D2-9FAD-75790B4F342B}"/>
    <cellStyle name="Output 2 4 7" xfId="8708" xr:uid="{505CF4E0-BAC9-46BC-8EEC-C547D9F6BDAE}"/>
    <cellStyle name="Output 2 4 7 2" xfId="42581" xr:uid="{732FB9A3-6318-4A73-9EF6-63F3A9128C08}"/>
    <cellStyle name="Output 2 4 7 3" xfId="25857" xr:uid="{99CA8273-B3BE-4D0E-B313-65181747381E}"/>
    <cellStyle name="Output 2 4 8" xfId="14259" xr:uid="{5036B725-692B-4174-96B9-C87603A7ADA8}"/>
    <cellStyle name="Output 2 4 8 2" xfId="48120" xr:uid="{28991704-0036-4364-A1CF-05ED24AC61F7}"/>
    <cellStyle name="Output 2 4 8 3" xfId="31394" xr:uid="{1A26889A-35B9-4C50-BB4D-81A410D3BA2A}"/>
    <cellStyle name="Output 2 4 9" xfId="20043" xr:uid="{2DE3F74B-180C-40FF-B23D-9D1CBE2EADCC}"/>
    <cellStyle name="Output 2 5" xfId="2717" xr:uid="{00000000-0005-0000-0000-00004D060000}"/>
    <cellStyle name="Output 2 5 2" xfId="4243" xr:uid="{7DAE35F9-F869-4E83-BB42-21A66EED3F8A}"/>
    <cellStyle name="Output 2 5 2 2" xfId="10124" xr:uid="{3F82CC3D-54DB-4CA4-88E7-84CDA9F7A71C}"/>
    <cellStyle name="Output 2 5 2 2 2" xfId="43995" xr:uid="{0B235512-4E9E-4F4D-B3CC-3F077EEA68FE}"/>
    <cellStyle name="Output 2 5 2 2 3" xfId="27269" xr:uid="{9DD35201-7C58-4238-80C9-E18C442BD80B}"/>
    <cellStyle name="Output 2 5 2 3" xfId="15668" xr:uid="{7CA4A7F5-D5B4-4F1E-A8C1-D63FC6D2D784}"/>
    <cellStyle name="Output 2 5 2 3 2" xfId="49529" xr:uid="{7F926BA1-1FFC-436D-B21F-DD36C0647577}"/>
    <cellStyle name="Output 2 5 2 3 3" xfId="32803" xr:uid="{CE9602C1-C97F-4C35-8CA7-89C16BF29A99}"/>
    <cellStyle name="Output 2 5 2 4" xfId="38178" xr:uid="{3EED518F-5244-4537-BA58-57626112D234}"/>
    <cellStyle name="Output 2 5 2 5" xfId="21454" xr:uid="{E0EA29CC-CDCA-4834-BC14-B493309B7183}"/>
    <cellStyle name="Output 2 5 3" xfId="5116" xr:uid="{2FED089D-7F6A-41C5-A3EA-0C8CA3CB84DF}"/>
    <cellStyle name="Output 2 5 3 2" xfId="10982" xr:uid="{FF0390DE-8C8C-4E72-A331-F14FB4B82182}"/>
    <cellStyle name="Output 2 5 3 2 2" xfId="44852" xr:uid="{B5B5FC51-7803-4864-863A-1DF875AF1176}"/>
    <cellStyle name="Output 2 5 3 2 3" xfId="28127" xr:uid="{60E7B094-BA74-4841-B495-E0ED2D4A14A6}"/>
    <cellStyle name="Output 2 5 3 3" xfId="16525" xr:uid="{39923D50-9B42-4467-86B5-6C2D5B8DB8A4}"/>
    <cellStyle name="Output 2 5 3 3 2" xfId="50386" xr:uid="{97514AB1-6739-4795-BD64-AAEBBCF28A27}"/>
    <cellStyle name="Output 2 5 3 3 3" xfId="33660" xr:uid="{5B247DA0-EEAE-429F-A4B0-DE45D8506C76}"/>
    <cellStyle name="Output 2 5 3 4" xfId="39035" xr:uid="{558F7C91-064A-4759-9FA9-B28C65F42FDA}"/>
    <cellStyle name="Output 2 5 3 5" xfId="22312" xr:uid="{18117463-6D9B-499A-BA38-5F85086D15E8}"/>
    <cellStyle name="Output 2 5 4" xfId="5865" xr:uid="{23834912-B80D-4DAB-AAF8-3CF108A28F12}"/>
    <cellStyle name="Output 2 5 4 2" xfId="11731" xr:uid="{42E147E7-C49F-44A5-ADE7-9BC58B2DA107}"/>
    <cellStyle name="Output 2 5 4 2 2" xfId="45600" xr:uid="{AD9E8293-92D2-4CF3-B788-83F129BF9535}"/>
    <cellStyle name="Output 2 5 4 2 3" xfId="28875" xr:uid="{FF1F679B-4FED-41AC-923E-52DD617B4A55}"/>
    <cellStyle name="Output 2 5 4 3" xfId="17273" xr:uid="{FFC3F7E2-48EF-429D-B4B8-51C88BAF38FD}"/>
    <cellStyle name="Output 2 5 4 3 2" xfId="51134" xr:uid="{AB5A37CB-D8B3-4EDA-9E1D-3D9B0DAD265A}"/>
    <cellStyle name="Output 2 5 4 3 3" xfId="34408" xr:uid="{CB3D377C-1FFF-4D32-BEB8-596366160FFE}"/>
    <cellStyle name="Output 2 5 4 4" xfId="39783" xr:uid="{A993DFDE-5FA1-4FAE-AAC4-F0CD9AE14109}"/>
    <cellStyle name="Output 2 5 4 5" xfId="23060" xr:uid="{467B048B-D857-49AF-8B28-7B3B048E3573}"/>
    <cellStyle name="Output 2 5 5" xfId="6634" xr:uid="{031A31CB-DC38-49F4-A7EC-EECD603027FB}"/>
    <cellStyle name="Output 2 5 5 2" xfId="12498" xr:uid="{3A8F28B5-AF7B-41F5-ABF7-4EF499A8F466}"/>
    <cellStyle name="Output 2 5 5 2 2" xfId="46367" xr:uid="{82415F9F-2487-432D-9A1E-B3170373C0FD}"/>
    <cellStyle name="Output 2 5 5 2 3" xfId="29641" xr:uid="{F6941AF0-E624-425D-AF32-419119A554C7}"/>
    <cellStyle name="Output 2 5 5 3" xfId="18039" xr:uid="{2BD5763A-925F-49FC-A316-207E86F81015}"/>
    <cellStyle name="Output 2 5 5 3 2" xfId="51900" xr:uid="{4F147956-67B6-48D1-8099-23A6C20D46F5}"/>
    <cellStyle name="Output 2 5 5 3 3" xfId="35174" xr:uid="{FBF77C8C-9FED-4075-8704-06586B544837}"/>
    <cellStyle name="Output 2 5 5 4" xfId="40550" xr:uid="{5B6E1B89-AAED-46D6-9223-27933314B854}"/>
    <cellStyle name="Output 2 5 5 5" xfId="23826" xr:uid="{B5F88E9D-6F2B-4C03-A765-461BA62941FD}"/>
    <cellStyle name="Output 2 5 6" xfId="7581" xr:uid="{F8E91B78-BD5B-4078-83E1-3EE9AAE19327}"/>
    <cellStyle name="Output 2 5 6 2" xfId="13445" xr:uid="{F1E165A0-D7F3-4ABD-8417-326615458F42}"/>
    <cellStyle name="Output 2 5 6 2 2" xfId="47314" xr:uid="{07B10761-C3DD-423E-B026-440B9DB78900}"/>
    <cellStyle name="Output 2 5 6 2 3" xfId="30588" xr:uid="{6CE392B8-682F-433A-B324-22C09CA97A12}"/>
    <cellStyle name="Output 2 5 6 3" xfId="18986" xr:uid="{02CB6E40-4556-498D-989E-53D9EAF09720}"/>
    <cellStyle name="Output 2 5 6 3 2" xfId="52847" xr:uid="{C4E5C1B2-1775-4987-8E3E-AEC179BAAF87}"/>
    <cellStyle name="Output 2 5 6 3 3" xfId="36121" xr:uid="{AAA24388-16B3-425E-AF94-D669731EA680}"/>
    <cellStyle name="Output 2 5 6 4" xfId="41497" xr:uid="{E222617A-8F89-4847-BFDD-4235F1479331}"/>
    <cellStyle name="Output 2 5 6 5" xfId="24773" xr:uid="{84E20822-CD66-4A42-B11A-39F10E2BFAC2}"/>
    <cellStyle name="Output 2 5 7" xfId="8673" xr:uid="{E6DD7B3F-799B-49E1-9CF1-7BDD6763887A}"/>
    <cellStyle name="Output 2 5 7 2" xfId="42547" xr:uid="{52622281-FC97-4B5F-BCD0-979D15B3D418}"/>
    <cellStyle name="Output 2 5 7 3" xfId="25822" xr:uid="{050D3695-255E-453C-A58C-B608A90E8A4D}"/>
    <cellStyle name="Output 2 5 8" xfId="14225" xr:uid="{8094B2FF-D5AF-4496-9308-5023C88CDFB3}"/>
    <cellStyle name="Output 2 5 8 2" xfId="48086" xr:uid="{918F1F87-4C65-4576-A99E-62D3AAAE904D}"/>
    <cellStyle name="Output 2 5 8 3" xfId="31360" xr:uid="{165A5920-4A96-456B-999C-762EA9B49A29}"/>
    <cellStyle name="Output 2 5 9" xfId="20009" xr:uid="{DAA74BB1-3807-4662-9B34-6476A2D7F8BD}"/>
    <cellStyle name="Output 2 6" xfId="3117" xr:uid="{11DBBFB1-D4D6-4607-BF84-849493A2F9C8}"/>
    <cellStyle name="Output 2 6 2" xfId="8999" xr:uid="{3924BB7A-50AC-4DDC-9EBA-CC143567AB8C}"/>
    <cellStyle name="Output 2 6 2 2" xfId="42871" xr:uid="{71A0BC2D-1BD2-4C2F-B82F-546B8AA9FB9C}"/>
    <cellStyle name="Output 2 6 2 3" xfId="26146" xr:uid="{16F42CEA-E91E-4DF0-AB45-26C93BF8FD36}"/>
    <cellStyle name="Output 2 6 3" xfId="14547" xr:uid="{10B86F31-D258-44B1-B1C4-DF6C49960E67}"/>
    <cellStyle name="Output 2 6 3 2" xfId="48408" xr:uid="{4591E7E3-0124-44F5-B2A5-2D18A581465D}"/>
    <cellStyle name="Output 2 6 3 3" xfId="31682" xr:uid="{33080B05-2CF0-4297-AEED-5BEBB1E3040B}"/>
    <cellStyle name="Output 2 6 4" xfId="37138" xr:uid="{16F2C309-F6EB-45AF-8C6B-B8C8214248C6}"/>
    <cellStyle name="Output 2 6 5" xfId="20332" xr:uid="{87C8D950-BDBF-46A6-9A78-6D59CBF88A0E}"/>
    <cellStyle name="Output 2 7" xfId="36383" xr:uid="{6B61F5B8-4051-479E-86DC-AA0847F1358C}"/>
    <cellStyle name="Output 3" xfId="875" xr:uid="{00000000-0005-0000-0000-00004E060000}"/>
    <cellStyle name="Output 3 2" xfId="1962" xr:uid="{00000000-0005-0000-0000-00004F060000}"/>
    <cellStyle name="Output 3 2 10" xfId="19310" xr:uid="{FEF96261-2A18-4A98-B9F8-F85845348D8B}"/>
    <cellStyle name="Output 3 2 2" xfId="3521" xr:uid="{3A47C499-2286-4844-8E35-D9DB47D41C2F}"/>
    <cellStyle name="Output 3 2 2 2" xfId="9402" xr:uid="{9D5D745D-100C-44C2-A0FB-98E2612CDBBB}"/>
    <cellStyle name="Output 3 2 2 2 2" xfId="43274" xr:uid="{98DA827C-14E2-4427-B174-B262C2100378}"/>
    <cellStyle name="Output 3 2 2 2 3" xfId="26548" xr:uid="{20E7E559-29D8-448A-8412-637BF62E9B1C}"/>
    <cellStyle name="Output 3 2 2 3" xfId="14948" xr:uid="{4180CA51-E28C-4C64-9455-02CCD42AF391}"/>
    <cellStyle name="Output 3 2 2 3 2" xfId="48809" xr:uid="{E73FF29D-69E4-4464-8B1F-B97569EEED2F}"/>
    <cellStyle name="Output 3 2 2 3 3" xfId="32083" xr:uid="{28B3366D-32B0-49C8-8F73-8EAE344D5E1E}"/>
    <cellStyle name="Output 3 2 2 4" xfId="37541" xr:uid="{4887904E-DE35-48E0-8A52-90A9929EEB76}"/>
    <cellStyle name="Output 3 2 2 5" xfId="20733" xr:uid="{FC46CC02-13EA-44BE-A975-3A7A0D295A94}"/>
    <cellStyle name="Output 3 2 3" xfId="4491" xr:uid="{94D0761D-A4BC-429B-B6A4-EFC259914E6E}"/>
    <cellStyle name="Output 3 2 3 2" xfId="10357" xr:uid="{DA07E7F9-228E-4650-B115-EFD252A6B3DE}"/>
    <cellStyle name="Output 3 2 3 2 2" xfId="44227" xr:uid="{ECC0A638-BE8C-4384-A787-6DAC75E3D907}"/>
    <cellStyle name="Output 3 2 3 2 3" xfId="27502" xr:uid="{893295C6-A22C-4007-B192-5482C2494548}"/>
    <cellStyle name="Output 3 2 3 3" xfId="15900" xr:uid="{E4A68503-A1CD-4FAD-8834-07626541319D}"/>
    <cellStyle name="Output 3 2 3 3 2" xfId="49761" xr:uid="{C2BD94F1-3D1B-4BD6-ADC6-ADCDD908BD05}"/>
    <cellStyle name="Output 3 2 3 3 3" xfId="33035" xr:uid="{9C377D89-FEAB-43E9-8247-5B5BD818FA8A}"/>
    <cellStyle name="Output 3 2 3 4" xfId="38410" xr:uid="{6698158D-AA7B-4F84-91A5-2431A74DE542}"/>
    <cellStyle name="Output 3 2 3 5" xfId="21687" xr:uid="{BE738031-6E3C-47E4-AA4A-8FD240643B67}"/>
    <cellStyle name="Output 3 2 4" xfId="4148" xr:uid="{B0295864-B2D4-4233-BC1B-8C2C66F7A0DB}"/>
    <cellStyle name="Output 3 2 4 2" xfId="10029" xr:uid="{8D8F8559-9C96-45A0-BB84-CE4441A9AB15}"/>
    <cellStyle name="Output 3 2 4 2 2" xfId="43900" xr:uid="{F0ABDEEA-036B-4E70-AE63-91B8740A081E}"/>
    <cellStyle name="Output 3 2 4 2 3" xfId="27174" xr:uid="{595A84C7-C5E7-417D-928F-957E47F7432F}"/>
    <cellStyle name="Output 3 2 4 3" xfId="15573" xr:uid="{BE9FD117-12EC-4197-B9D9-5F73E9510627}"/>
    <cellStyle name="Output 3 2 4 3 2" xfId="49434" xr:uid="{7F9DDDDB-0C6F-4F7A-8F9D-53DD9A62BDB5}"/>
    <cellStyle name="Output 3 2 4 3 3" xfId="32708" xr:uid="{8A4A0C08-ED6F-4D01-A618-92EA0798F7C5}"/>
    <cellStyle name="Output 3 2 4 4" xfId="38083" xr:uid="{CD0C0DC3-B28B-4983-AD5A-88B285DC4D9A}"/>
    <cellStyle name="Output 3 2 4 5" xfId="21359" xr:uid="{CC2AB33F-0338-49E2-8BDD-B1B16A450C75}"/>
    <cellStyle name="Output 3 2 5" xfId="3083" xr:uid="{C4DAC584-973B-4A34-BEED-FDB5AA419B99}"/>
    <cellStyle name="Output 3 2 5 2" xfId="8965" xr:uid="{06A95A13-5C11-4C8A-BD50-F7F3E1101C9E}"/>
    <cellStyle name="Output 3 2 5 2 2" xfId="42838" xr:uid="{3A831EEC-9125-4DB8-A0E7-498ED4C0521A}"/>
    <cellStyle name="Output 3 2 5 2 3" xfId="26114" xr:uid="{15B07D7A-4B86-40EB-9481-2B3E06F1E1AB}"/>
    <cellStyle name="Output 3 2 5 3" xfId="14515" xr:uid="{A07C436B-EC87-43EE-95B9-CFFFE357FBAE}"/>
    <cellStyle name="Output 3 2 5 3 2" xfId="48376" xr:uid="{018C7C47-9814-4818-B4E1-07D5E6E70536}"/>
    <cellStyle name="Output 3 2 5 3 3" xfId="31650" xr:uid="{93463312-1AE6-473F-8CB2-C5B6C82859C8}"/>
    <cellStyle name="Output 3 2 5 4" xfId="37105" xr:uid="{342ADDE4-1A68-4A69-8AAB-9D1551B91EF4}"/>
    <cellStyle name="Output 3 2 5 5" xfId="20300" xr:uid="{CC50A810-45EE-4D06-8509-C25D700738E0}"/>
    <cellStyle name="Output 3 2 6" xfId="6876" xr:uid="{C829D74C-5574-4093-9D9C-0B2B3BBF369E}"/>
    <cellStyle name="Output 3 2 6 2" xfId="12740" xr:uid="{2612481D-A2AF-4D8A-B035-9BEAD054E294}"/>
    <cellStyle name="Output 3 2 6 2 2" xfId="46609" xr:uid="{A39BC9D1-16C3-467F-9EED-8582D6EB21C3}"/>
    <cellStyle name="Output 3 2 6 2 3" xfId="29883" xr:uid="{0DC0EDEB-8391-44F0-9984-BC815AC98CCE}"/>
    <cellStyle name="Output 3 2 6 3" xfId="18281" xr:uid="{A957A745-4973-49F8-8713-0A2A5F77FF0B}"/>
    <cellStyle name="Output 3 2 6 3 2" xfId="52142" xr:uid="{609830AD-F9F5-40AE-8D99-470E4E78F3A7}"/>
    <cellStyle name="Output 3 2 6 3 3" xfId="35416" xr:uid="{27940C02-6EF7-4C80-A39E-8604BF7EF912}"/>
    <cellStyle name="Output 3 2 6 4" xfId="40792" xr:uid="{FBCFFF1D-935B-435D-B08B-E461DDCAE75F}"/>
    <cellStyle name="Output 3 2 6 5" xfId="24068" xr:uid="{6E971FC0-428C-4E73-9CC7-FFDC4CD7AC3D}"/>
    <cellStyle name="Output 3 2 7" xfId="7972" xr:uid="{E31E46C1-C5C2-4407-B75A-BC7E8DFC54D5}"/>
    <cellStyle name="Output 3 2 7 2" xfId="41847" xr:uid="{80EE2945-FAEF-4DCC-BBC1-C14A07F19F1A}"/>
    <cellStyle name="Output 3 2 7 3" xfId="25122" xr:uid="{D49A69F3-7C55-41C5-9B8E-9B1C9003540E}"/>
    <cellStyle name="Output 3 2 8" xfId="7894" xr:uid="{C5717F16-C089-47E5-8CBB-986A66592F59}"/>
    <cellStyle name="Output 3 2 8 2" xfId="41769" xr:uid="{BCD88B4F-85C3-4BAE-BCBC-D904498383E8}"/>
    <cellStyle name="Output 3 2 8 3" xfId="25045" xr:uid="{BC97B461-E915-4E36-A898-C70F2A200D53}"/>
    <cellStyle name="Output 3 2 9" xfId="36704" xr:uid="{EC040FCD-E69E-4C96-BA20-303F9B1BBD18}"/>
    <cellStyle name="Output 3 3" xfId="1963" xr:uid="{00000000-0005-0000-0000-000050060000}"/>
    <cellStyle name="Output 3 3 10" xfId="19311" xr:uid="{BB99BE9B-DAF0-4251-BD91-C7655424446D}"/>
    <cellStyle name="Output 3 3 2" xfId="3522" xr:uid="{FDFC8092-C4DA-4DEC-AD78-D21CF44DCCE7}"/>
    <cellStyle name="Output 3 3 2 2" xfId="9403" xr:uid="{A7CDB0A6-A322-4107-AB83-B09CFA2D3C90}"/>
    <cellStyle name="Output 3 3 2 2 2" xfId="43275" xr:uid="{30C7D347-99E7-4C5D-BA82-ABCE29D7F1F8}"/>
    <cellStyle name="Output 3 3 2 2 3" xfId="26549" xr:uid="{C7577473-ED3F-4190-87EE-711B5FBA018F}"/>
    <cellStyle name="Output 3 3 2 3" xfId="14949" xr:uid="{645CAE9A-1591-4F5C-9A30-69E213FE4681}"/>
    <cellStyle name="Output 3 3 2 3 2" xfId="48810" xr:uid="{B1770C80-492B-4A27-B23B-FBD0CDD0A21A}"/>
    <cellStyle name="Output 3 3 2 3 3" xfId="32084" xr:uid="{A321A166-8EBC-499E-88BC-B2391C5F8A25}"/>
    <cellStyle name="Output 3 3 2 4" xfId="37542" xr:uid="{D59BEA6F-17A0-4B4C-89DF-7F7966CC9014}"/>
    <cellStyle name="Output 3 3 2 5" xfId="20734" xr:uid="{A9C5330D-C191-4C82-8650-E01ABB26128A}"/>
    <cellStyle name="Output 3 3 3" xfId="4492" xr:uid="{66266162-48E7-49FE-AE09-081AD6E324E9}"/>
    <cellStyle name="Output 3 3 3 2" xfId="10358" xr:uid="{F27EBAC2-7F11-4ECD-B36D-AE50F0421465}"/>
    <cellStyle name="Output 3 3 3 2 2" xfId="44228" xr:uid="{C2CDE441-EFAF-443E-B3C9-67D21FE931CC}"/>
    <cellStyle name="Output 3 3 3 2 3" xfId="27503" xr:uid="{AE060405-DBDC-43D0-8C79-EA7914642D48}"/>
    <cellStyle name="Output 3 3 3 3" xfId="15901" xr:uid="{7D945321-51A4-4D7F-953E-1B32C145B9F2}"/>
    <cellStyle name="Output 3 3 3 3 2" xfId="49762" xr:uid="{B44720E5-3602-46CB-8327-5A90C38EACA2}"/>
    <cellStyle name="Output 3 3 3 3 3" xfId="33036" xr:uid="{92D75903-3E9A-4567-8D94-7C13E564E525}"/>
    <cellStyle name="Output 3 3 3 4" xfId="38411" xr:uid="{C4C08BFD-979A-4C0B-A3CE-31DBDC51B0D4}"/>
    <cellStyle name="Output 3 3 3 5" xfId="21688" xr:uid="{73FD923D-854A-44FC-908E-033463786DCA}"/>
    <cellStyle name="Output 3 3 4" xfId="3051" xr:uid="{DDA32223-C483-4615-8CA0-97C21B0AD056}"/>
    <cellStyle name="Output 3 3 4 2" xfId="8933" xr:uid="{40910820-CD6F-4C5B-B457-D421908D9C51}"/>
    <cellStyle name="Output 3 3 4 2 2" xfId="42806" xr:uid="{9D57FD8F-394F-4A0B-AE08-21A4A680AECA}"/>
    <cellStyle name="Output 3 3 4 2 3" xfId="26082" xr:uid="{1BD85A5D-4630-4128-9DCC-53A8CFE03B7F}"/>
    <cellStyle name="Output 3 3 4 3" xfId="14483" xr:uid="{B054D3CC-C48B-4C5B-A0AE-15EEE984E7EF}"/>
    <cellStyle name="Output 3 3 4 3 2" xfId="48344" xr:uid="{E52AF93C-0864-40D8-A176-1843A5F29ADB}"/>
    <cellStyle name="Output 3 3 4 3 3" xfId="31618" xr:uid="{346194CB-4C3D-45B7-979A-DC97DE73030C}"/>
    <cellStyle name="Output 3 3 4 4" xfId="37073" xr:uid="{A2E03E97-E4E4-467F-BEB0-ED4F31328063}"/>
    <cellStyle name="Output 3 3 4 5" xfId="20268" xr:uid="{079FEE7F-1A6E-407E-8FF6-3139E5E26E2C}"/>
    <cellStyle name="Output 3 3 5" xfId="3082" xr:uid="{1FDF71A4-C4B7-425D-AEFF-8CC85BD6C6FE}"/>
    <cellStyle name="Output 3 3 5 2" xfId="8964" xr:uid="{D0318EC8-8767-4191-8A5A-BBFD169C4272}"/>
    <cellStyle name="Output 3 3 5 2 2" xfId="42837" xr:uid="{5D9EA14F-F74C-41F1-B019-3EA99F768046}"/>
    <cellStyle name="Output 3 3 5 2 3" xfId="26113" xr:uid="{3DCC014E-A39C-4D89-B605-ED6660DAC658}"/>
    <cellStyle name="Output 3 3 5 3" xfId="14514" xr:uid="{199C280A-CFEF-4B19-AF06-A0B29223526A}"/>
    <cellStyle name="Output 3 3 5 3 2" xfId="48375" xr:uid="{EB64F4A1-AD7D-4520-B01B-5C39645E374A}"/>
    <cellStyle name="Output 3 3 5 3 3" xfId="31649" xr:uid="{0B434398-7AC5-4B59-B312-8A94021535A5}"/>
    <cellStyle name="Output 3 3 5 4" xfId="37104" xr:uid="{7286D5CA-9268-449B-B664-FEB03E7287DA}"/>
    <cellStyle name="Output 3 3 5 5" xfId="20299" xr:uid="{D6012529-2F27-4EE8-A0FE-45AD427B518F}"/>
    <cellStyle name="Output 3 3 6" xfId="6877" xr:uid="{F1366B84-3919-49F4-AD48-4DDB768C67D8}"/>
    <cellStyle name="Output 3 3 6 2" xfId="12741" xr:uid="{E7D2B273-5EB8-4B13-86D6-A599B55CFA86}"/>
    <cellStyle name="Output 3 3 6 2 2" xfId="46610" xr:uid="{E7451296-C7B7-4CEF-A7FD-F30C4C1069A2}"/>
    <cellStyle name="Output 3 3 6 2 3" xfId="29884" xr:uid="{77EF10C7-0A24-4BDD-890F-CD36E6F35E2A}"/>
    <cellStyle name="Output 3 3 6 3" xfId="18282" xr:uid="{28E85931-7DE4-4D15-9503-240F360B9E62}"/>
    <cellStyle name="Output 3 3 6 3 2" xfId="52143" xr:uid="{74F12285-E69A-4169-939C-B2F039CA5CDF}"/>
    <cellStyle name="Output 3 3 6 3 3" xfId="35417" xr:uid="{0CAAF6A1-1E36-4949-A5C9-CD87D66C4D77}"/>
    <cellStyle name="Output 3 3 6 4" xfId="40793" xr:uid="{DCD327F1-F186-4E94-B16C-1B465C721600}"/>
    <cellStyle name="Output 3 3 6 5" xfId="24069" xr:uid="{A9226D47-C07C-4793-AE09-48E1F0B009FA}"/>
    <cellStyle name="Output 3 3 7" xfId="7973" xr:uid="{451563D5-A33C-4065-8363-4E0D3E21D107}"/>
    <cellStyle name="Output 3 3 7 2" xfId="41848" xr:uid="{553ECA91-D65D-4311-8B03-39C43860D828}"/>
    <cellStyle name="Output 3 3 7 3" xfId="25123" xr:uid="{870BCF7B-0B27-40F2-A018-F51E1F3397F8}"/>
    <cellStyle name="Output 3 3 8" xfId="7893" xr:uid="{F8ED8A38-9F26-4FF2-BE1E-98AD1BE14A95}"/>
    <cellStyle name="Output 3 3 8 2" xfId="41768" xr:uid="{7CDD3EE8-2E4F-46D4-96C1-67D899772D31}"/>
    <cellStyle name="Output 3 3 8 3" xfId="25044" xr:uid="{A8DF6043-CB8D-49A9-9231-8CD352DC9EED}"/>
    <cellStyle name="Output 3 3 9" xfId="36705" xr:uid="{CF5F44C4-67AA-4FD3-981C-FFFDFCBDCFFE}"/>
    <cellStyle name="Output 3 4" xfId="2758" xr:uid="{00000000-0005-0000-0000-000051060000}"/>
    <cellStyle name="Output 3 4 2" xfId="4279" xr:uid="{81519804-C5EB-4D8C-96B5-A636DF1EF4A5}"/>
    <cellStyle name="Output 3 4 2 2" xfId="10160" xr:uid="{8D2B0180-141C-4B48-BFF7-02F68A589012}"/>
    <cellStyle name="Output 3 4 2 2 2" xfId="44030" xr:uid="{58371DC7-1F97-4499-8911-41234D1750BD}"/>
    <cellStyle name="Output 3 4 2 2 3" xfId="27305" xr:uid="{BA4FFC97-5C61-42F3-A79B-99343FC1EC65}"/>
    <cellStyle name="Output 3 4 2 3" xfId="15703" xr:uid="{E02D0DBF-A899-4ED9-B34C-C7EBD892CBF7}"/>
    <cellStyle name="Output 3 4 2 3 2" xfId="49564" xr:uid="{5E4DCF13-EED2-47CA-ABFA-276B4590F91D}"/>
    <cellStyle name="Output 3 4 2 3 3" xfId="32838" xr:uid="{A321A6C5-3625-488B-A8EC-1F9D98EE1211}"/>
    <cellStyle name="Output 3 4 2 4" xfId="38213" xr:uid="{61055918-5937-4F36-B5A7-5666E76BB884}"/>
    <cellStyle name="Output 3 4 2 5" xfId="21490" xr:uid="{CE3B871C-87CB-4AD8-9D34-8A978B12F637}"/>
    <cellStyle name="Output 3 4 3" xfId="5152" xr:uid="{6ABCFC57-50DE-4DAF-98AF-066A28711948}"/>
    <cellStyle name="Output 3 4 3 2" xfId="11018" xr:uid="{0BE5D09F-F9FF-4DC4-84B7-9552EF41D047}"/>
    <cellStyle name="Output 3 4 3 2 2" xfId="44888" xr:uid="{D444CAE1-61ED-4975-8878-1D22CB5CCFA0}"/>
    <cellStyle name="Output 3 4 3 2 3" xfId="28163" xr:uid="{B798A45A-5A1F-4EE2-8CC1-78799FFC46DD}"/>
    <cellStyle name="Output 3 4 3 3" xfId="16561" xr:uid="{BA50971F-765B-4932-B174-20B56DE9B281}"/>
    <cellStyle name="Output 3 4 3 3 2" xfId="50422" xr:uid="{4269ADAE-84D7-4041-878D-1C5CD17C1576}"/>
    <cellStyle name="Output 3 4 3 3 3" xfId="33696" xr:uid="{0524C756-615D-4EAB-9562-74A3B2D29C36}"/>
    <cellStyle name="Output 3 4 3 4" xfId="39071" xr:uid="{789223BC-C2DB-42CD-BE6E-93D7AEA3AB36}"/>
    <cellStyle name="Output 3 4 3 5" xfId="22348" xr:uid="{0F7B8E41-745A-4FC6-BA55-7A56559EE9C7}"/>
    <cellStyle name="Output 3 4 4" xfId="5900" xr:uid="{B0023A53-8BFD-4499-A29F-9A4CABF8214B}"/>
    <cellStyle name="Output 3 4 4 2" xfId="11766" xr:uid="{BD208765-C0D3-4CF6-832D-6CF04CC745EC}"/>
    <cellStyle name="Output 3 4 4 2 2" xfId="45635" xr:uid="{D8B53AAE-EAD6-42FF-9C37-DFA6ED5BCDAE}"/>
    <cellStyle name="Output 3 4 4 2 3" xfId="28910" xr:uid="{7E037C7E-4B02-4F48-AC1F-849B5E4D5E33}"/>
    <cellStyle name="Output 3 4 4 3" xfId="17308" xr:uid="{8AFEC517-4BE8-4D80-9442-722527DF0190}"/>
    <cellStyle name="Output 3 4 4 3 2" xfId="51169" xr:uid="{ACFFAC79-8FB3-4E9A-99F4-39883C0E1ADD}"/>
    <cellStyle name="Output 3 4 4 3 3" xfId="34443" xr:uid="{DFED4416-8B7D-49F3-B8BD-FE86F92312AC}"/>
    <cellStyle name="Output 3 4 4 4" xfId="39818" xr:uid="{2D94D3B4-9411-4FC8-863E-D114E8107501}"/>
    <cellStyle name="Output 3 4 4 5" xfId="23095" xr:uid="{17A2BCE0-6446-467F-91E2-616403286830}"/>
    <cellStyle name="Output 3 4 5" xfId="6669" xr:uid="{6F2E5EBE-F6CC-4DCA-87DB-AABFCA2D45F4}"/>
    <cellStyle name="Output 3 4 5 2" xfId="12533" xr:uid="{3DD6F713-0F8A-4AA1-AFCF-C5206EC06859}"/>
    <cellStyle name="Output 3 4 5 2 2" xfId="46402" xr:uid="{12F6C0ED-045A-4D95-8F51-4819529254B4}"/>
    <cellStyle name="Output 3 4 5 2 3" xfId="29676" xr:uid="{FC3BA0B1-18EE-4312-BCE2-FE33CF51AA85}"/>
    <cellStyle name="Output 3 4 5 3" xfId="18074" xr:uid="{C5EA501D-89C9-4A6A-AED1-BD5E7082F163}"/>
    <cellStyle name="Output 3 4 5 3 2" xfId="51935" xr:uid="{00BA8D4D-253A-40F6-BE03-1E9995F6E8F2}"/>
    <cellStyle name="Output 3 4 5 3 3" xfId="35209" xr:uid="{ABD8FED5-BEC9-4A21-A82F-EADDFB42A525}"/>
    <cellStyle name="Output 3 4 5 4" xfId="40585" xr:uid="{336C7EFE-114E-4731-B1C4-CFAD7428FD07}"/>
    <cellStyle name="Output 3 4 5 5" xfId="23861" xr:uid="{8B96419A-4A79-4EA2-9621-CBEB16C2C325}"/>
    <cellStyle name="Output 3 4 6" xfId="7616" xr:uid="{8A51F59B-1F21-4913-8139-08A6003EF618}"/>
    <cellStyle name="Output 3 4 6 2" xfId="13480" xr:uid="{CD06D42C-EC08-4613-A1C4-AFF46749FF9D}"/>
    <cellStyle name="Output 3 4 6 2 2" xfId="47349" xr:uid="{568C7CEF-473B-4367-A951-B70A9B91520B}"/>
    <cellStyle name="Output 3 4 6 2 3" xfId="30623" xr:uid="{0521ADC2-6F6A-4BBA-BDC2-80C263C9DAD2}"/>
    <cellStyle name="Output 3 4 6 3" xfId="19021" xr:uid="{5E7FB7F9-3F19-40B4-BB0D-841EEFB1139B}"/>
    <cellStyle name="Output 3 4 6 3 2" xfId="52882" xr:uid="{A5D2146A-A456-46C4-98AB-BBE137934C4A}"/>
    <cellStyle name="Output 3 4 6 3 3" xfId="36156" xr:uid="{AC5FA846-26EF-48D5-A8CE-53445D485528}"/>
    <cellStyle name="Output 3 4 6 4" xfId="41532" xr:uid="{A1F2097C-BBB8-40DC-9DB1-856332DEE877}"/>
    <cellStyle name="Output 3 4 6 5" xfId="24808" xr:uid="{1CD77190-FFC8-4AD3-A33D-3AA7966C7955}"/>
    <cellStyle name="Output 3 4 7" xfId="8709" xr:uid="{40DE4A38-7B71-42B0-96B5-C76DB2DAC728}"/>
    <cellStyle name="Output 3 4 7 2" xfId="42582" xr:uid="{2A9439B0-E1ED-4B15-AD5A-053FE96B35B1}"/>
    <cellStyle name="Output 3 4 7 3" xfId="25858" xr:uid="{0328BAE5-D3B7-431B-BA6F-9D5808460FE5}"/>
    <cellStyle name="Output 3 4 8" xfId="14260" xr:uid="{B5E2E025-D543-4D88-BE03-0168099D5115}"/>
    <cellStyle name="Output 3 4 8 2" xfId="48121" xr:uid="{8DB2BFDE-A05D-4B39-AB72-20B0C3F0A8DA}"/>
    <cellStyle name="Output 3 4 8 3" xfId="31395" xr:uid="{101D9372-A6BA-4EE1-BD19-EC013301BAE0}"/>
    <cellStyle name="Output 3 4 9" xfId="20044" xr:uid="{6DC16044-1C4B-4630-8066-9A6F0CBFE450}"/>
    <cellStyle name="Output 3 5" xfId="2716" xr:uid="{00000000-0005-0000-0000-000052060000}"/>
    <cellStyle name="Output 3 5 2" xfId="4242" xr:uid="{8831E163-405A-4857-869C-AA07DD39B329}"/>
    <cellStyle name="Output 3 5 2 2" xfId="10123" xr:uid="{312EFBD6-3144-4D8B-9F06-8924FA09CD46}"/>
    <cellStyle name="Output 3 5 2 2 2" xfId="43994" xr:uid="{C2598BC1-4773-4D10-9AB3-B6EC8B920692}"/>
    <cellStyle name="Output 3 5 2 2 3" xfId="27268" xr:uid="{A3BFE364-42B9-4797-8DED-F12AF8AAF716}"/>
    <cellStyle name="Output 3 5 2 3" xfId="15667" xr:uid="{B3D033D7-5C5B-41DD-B3E4-FAB8141EE83B}"/>
    <cellStyle name="Output 3 5 2 3 2" xfId="49528" xr:uid="{4E8A2EF9-2E72-4633-8147-640903DB6055}"/>
    <cellStyle name="Output 3 5 2 3 3" xfId="32802" xr:uid="{088D6E37-5340-484C-89F0-55EF45C6A275}"/>
    <cellStyle name="Output 3 5 2 4" xfId="38177" xr:uid="{25CF38BC-FB0E-45FE-9EC2-37342EC3F72B}"/>
    <cellStyle name="Output 3 5 2 5" xfId="21453" xr:uid="{CD5A8B02-B1FD-4EDA-A4D4-B0C04B8CAE2C}"/>
    <cellStyle name="Output 3 5 3" xfId="5115" xr:uid="{2A5F0E03-CB91-45A7-9C33-246C5064BDDA}"/>
    <cellStyle name="Output 3 5 3 2" xfId="10981" xr:uid="{4E81A9AA-FA9B-4431-9F6D-FF79C9DE9DD7}"/>
    <cellStyle name="Output 3 5 3 2 2" xfId="44851" xr:uid="{D53CCEE3-AB87-4662-8D59-26E338453559}"/>
    <cellStyle name="Output 3 5 3 2 3" xfId="28126" xr:uid="{D6B07639-D552-4F71-B092-CCD6C5ED574C}"/>
    <cellStyle name="Output 3 5 3 3" xfId="16524" xr:uid="{D4CCF69A-E6DC-4215-B647-50B7108C5077}"/>
    <cellStyle name="Output 3 5 3 3 2" xfId="50385" xr:uid="{6B3B88DB-3FD8-42A5-A33F-8152109E6043}"/>
    <cellStyle name="Output 3 5 3 3 3" xfId="33659" xr:uid="{A33DDB63-1849-428D-9B8F-676A93D39FCF}"/>
    <cellStyle name="Output 3 5 3 4" xfId="39034" xr:uid="{CA87DE5B-ADFC-4985-80DE-E34A3A1C442B}"/>
    <cellStyle name="Output 3 5 3 5" xfId="22311" xr:uid="{FFF6E25D-4AF6-4D0F-B2AC-57AA91AFA44C}"/>
    <cellStyle name="Output 3 5 4" xfId="5864" xr:uid="{A8418EA1-3973-423D-80FC-3ECD9F287240}"/>
    <cellStyle name="Output 3 5 4 2" xfId="11730" xr:uid="{D61F2913-EACF-48D3-8E6B-D18C00158686}"/>
    <cellStyle name="Output 3 5 4 2 2" xfId="45599" xr:uid="{9C1D200A-F7F4-4D9B-9BB3-B4E24CBBE221}"/>
    <cellStyle name="Output 3 5 4 2 3" xfId="28874" xr:uid="{7A4B7408-4841-49CC-8EBB-719AEFD61893}"/>
    <cellStyle name="Output 3 5 4 3" xfId="17272" xr:uid="{76B1CE89-B7B4-4B64-8B27-3B578F48871A}"/>
    <cellStyle name="Output 3 5 4 3 2" xfId="51133" xr:uid="{FCB98ED3-D37B-43DD-87EB-95D95D2A6DF4}"/>
    <cellStyle name="Output 3 5 4 3 3" xfId="34407" xr:uid="{2DCAE20C-8D11-4ECF-AF40-01F6F8C79919}"/>
    <cellStyle name="Output 3 5 4 4" xfId="39782" xr:uid="{C5FCA55D-FFD7-4DCF-AD9F-15DD7E6D1622}"/>
    <cellStyle name="Output 3 5 4 5" xfId="23059" xr:uid="{F67E600E-8760-41D1-B6DC-8486DCF1EF2B}"/>
    <cellStyle name="Output 3 5 5" xfId="6633" xr:uid="{AC680396-4CB1-408F-8CB1-102A97DAD28B}"/>
    <cellStyle name="Output 3 5 5 2" xfId="12497" xr:uid="{28CC253D-9ABD-4932-BE08-40CD8635F31B}"/>
    <cellStyle name="Output 3 5 5 2 2" xfId="46366" xr:uid="{20AD4A84-7E06-4E8F-80B1-62A0BEE063C0}"/>
    <cellStyle name="Output 3 5 5 2 3" xfId="29640" xr:uid="{F3301EF4-1A05-44E4-903A-51FC1C43E181}"/>
    <cellStyle name="Output 3 5 5 3" xfId="18038" xr:uid="{76E3536B-7F7D-4AB4-98D2-A5CF89051208}"/>
    <cellStyle name="Output 3 5 5 3 2" xfId="51899" xr:uid="{0221C43E-5690-4CEC-803C-BF316D8F9B94}"/>
    <cellStyle name="Output 3 5 5 3 3" xfId="35173" xr:uid="{127CFDDF-9F0B-4D3E-98FC-2FCA438798EF}"/>
    <cellStyle name="Output 3 5 5 4" xfId="40549" xr:uid="{66861C4D-4E4B-40CD-99C6-8D8E3207FE78}"/>
    <cellStyle name="Output 3 5 5 5" xfId="23825" xr:uid="{11C6FF18-F37C-4539-81C1-C74592839687}"/>
    <cellStyle name="Output 3 5 6" xfId="7580" xr:uid="{3E44936B-0D58-4C87-A36B-D98F50AEC5EA}"/>
    <cellStyle name="Output 3 5 6 2" xfId="13444" xr:uid="{344C681E-B7A3-42E4-81F1-84E5EB76B846}"/>
    <cellStyle name="Output 3 5 6 2 2" xfId="47313" xr:uid="{FB92935D-4466-49E1-A92A-8D6296CE48D0}"/>
    <cellStyle name="Output 3 5 6 2 3" xfId="30587" xr:uid="{2EC8DECA-1A6B-4C08-AC71-543BD96258C3}"/>
    <cellStyle name="Output 3 5 6 3" xfId="18985" xr:uid="{293D1567-4A8E-48E4-B760-B92ABF465C9D}"/>
    <cellStyle name="Output 3 5 6 3 2" xfId="52846" xr:uid="{F331B369-671E-4E96-B39B-7F241E1C26DB}"/>
    <cellStyle name="Output 3 5 6 3 3" xfId="36120" xr:uid="{2EB0D44B-A848-44DA-B2F5-01FFAE6A3954}"/>
    <cellStyle name="Output 3 5 6 4" xfId="41496" xr:uid="{B4F2D2BF-69FC-47DB-B6B8-C650774BBB51}"/>
    <cellStyle name="Output 3 5 6 5" xfId="24772" xr:uid="{46DF8F98-0A08-4A84-9E6E-C8233E6DB841}"/>
    <cellStyle name="Output 3 5 7" xfId="8672" xr:uid="{7A01172D-65D9-4854-B668-7DDD82F47F5A}"/>
    <cellStyle name="Output 3 5 7 2" xfId="42546" xr:uid="{946A0AA9-26C7-43EF-A9D8-F91E4DC58642}"/>
    <cellStyle name="Output 3 5 7 3" xfId="25821" xr:uid="{408860F3-C874-40B8-B80D-77F0FA7C8C87}"/>
    <cellStyle name="Output 3 5 8" xfId="14224" xr:uid="{DB4E1D02-4D43-44F2-A489-8BB077F50253}"/>
    <cellStyle name="Output 3 5 8 2" xfId="48085" xr:uid="{3F8C96A0-1810-472D-92DB-2B320F9E22E1}"/>
    <cellStyle name="Output 3 5 8 3" xfId="31359" xr:uid="{0D625B7C-EA01-444B-9F1A-C4EF73D72E69}"/>
    <cellStyle name="Output 3 5 9" xfId="20008" xr:uid="{16BE06C8-E940-4E50-8BB4-B0297F428289}"/>
    <cellStyle name="Output 3 6" xfId="3118" xr:uid="{9CBAA9AA-66AA-468E-AAEC-BB716A54A3BA}"/>
    <cellStyle name="Output 3 6 2" xfId="9000" xr:uid="{A37E9902-B71D-4796-B908-D75AE5C2D873}"/>
    <cellStyle name="Output 3 6 2 2" xfId="42872" xr:uid="{DBBFA791-11BC-41F9-B986-4D2EA8C9FE3E}"/>
    <cellStyle name="Output 3 6 2 3" xfId="26147" xr:uid="{280DCAE7-4FF8-4F74-830F-C4DF2F69AD09}"/>
    <cellStyle name="Output 3 6 3" xfId="14548" xr:uid="{249F8629-145E-4455-AE40-E1C1EED7358C}"/>
    <cellStyle name="Output 3 6 3 2" xfId="48409" xr:uid="{9CDF441B-B4AD-4ACF-A762-30971E8A31AC}"/>
    <cellStyle name="Output 3 6 3 3" xfId="31683" xr:uid="{6FC26D69-D268-45EC-99D9-5395ABDCACA5}"/>
    <cellStyle name="Output 3 6 4" xfId="37139" xr:uid="{119C187A-41E0-4488-A26F-0017A402991C}"/>
    <cellStyle name="Output 3 6 5" xfId="20333" xr:uid="{366832FC-7A53-4CEC-8BF6-5133683790C2}"/>
    <cellStyle name="Output 3 7" xfId="36384" xr:uid="{BC0CB7E2-ADC4-44D0-B42F-05F43BC3480A}"/>
    <cellStyle name="Percent" xfId="26" builtinId="5"/>
    <cellStyle name="Percent [2]" xfId="40" xr:uid="{00000000-0005-0000-0000-000054060000}"/>
    <cellStyle name="Percent [2] 2" xfId="876" xr:uid="{00000000-0005-0000-0000-000055060000}"/>
    <cellStyle name="Percent 10" xfId="877" xr:uid="{00000000-0005-0000-0000-000056060000}"/>
    <cellStyle name="Percent 10 4" xfId="53069" xr:uid="{5A863C79-95A1-4C59-843F-2F83DE3981F8}"/>
    <cellStyle name="Percent 10 4 2" xfId="53076" xr:uid="{AD5E6765-CE92-4BAF-8092-1530E9273975}"/>
    <cellStyle name="Percent 10 5" xfId="53075" xr:uid="{6ADC0E78-60C8-45CB-93E1-9CC36C3BBFB6}"/>
    <cellStyle name="Percent 11" xfId="878" xr:uid="{00000000-0005-0000-0000-000057060000}"/>
    <cellStyle name="Percent 12" xfId="879" xr:uid="{00000000-0005-0000-0000-000058060000}"/>
    <cellStyle name="Percent 13" xfId="880" xr:uid="{00000000-0005-0000-0000-000059060000}"/>
    <cellStyle name="Percent 14" xfId="881" xr:uid="{00000000-0005-0000-0000-00005A060000}"/>
    <cellStyle name="Percent 15" xfId="882" xr:uid="{00000000-0005-0000-0000-00005B060000}"/>
    <cellStyle name="Percent 16" xfId="883" xr:uid="{00000000-0005-0000-0000-00005C060000}"/>
    <cellStyle name="Percent 17" xfId="884" xr:uid="{00000000-0005-0000-0000-00005D060000}"/>
    <cellStyle name="Percent 18" xfId="885" xr:uid="{00000000-0005-0000-0000-00005E060000}"/>
    <cellStyle name="Percent 19" xfId="1285" xr:uid="{00000000-0005-0000-0000-00005F060000}"/>
    <cellStyle name="Percent 19 2" xfId="1964" xr:uid="{00000000-0005-0000-0000-000060060000}"/>
    <cellStyle name="Percent 2" xfId="10" xr:uid="{00000000-0005-0000-0000-000061060000}"/>
    <cellStyle name="Percent 2 2" xfId="11" xr:uid="{00000000-0005-0000-0000-000062060000}"/>
    <cellStyle name="Percent 2 2 2" xfId="21" xr:uid="{00000000-0005-0000-0000-000063060000}"/>
    <cellStyle name="Percent 2 2 2 2" xfId="2618" xr:uid="{00000000-0005-0000-0000-000064060000}"/>
    <cellStyle name="Percent 2 3" xfId="1286" xr:uid="{00000000-0005-0000-0000-000065060000}"/>
    <cellStyle name="Percent 2 3 2" xfId="1965" xr:uid="{00000000-0005-0000-0000-000066060000}"/>
    <cellStyle name="Percent 2 3 2 2" xfId="2759" xr:uid="{00000000-0005-0000-0000-000067060000}"/>
    <cellStyle name="Percent 2 3 3" xfId="1966" xr:uid="{00000000-0005-0000-0000-000068060000}"/>
    <cellStyle name="Percent 2 3 3 2" xfId="1967" xr:uid="{00000000-0005-0000-0000-000069060000}"/>
    <cellStyle name="Percent 2 4" xfId="85" xr:uid="{00000000-0005-0000-0000-00006A060000}"/>
    <cellStyle name="Percent 2 5" xfId="2617" xr:uid="{00000000-0005-0000-0000-00006B060000}"/>
    <cellStyle name="Percent 2 5 2" xfId="53085" xr:uid="{A56333C1-A25A-41C6-9E44-E5E7F761C826}"/>
    <cellStyle name="Percent 2 6" xfId="4466" xr:uid="{9FC55681-78A2-45F9-B1CF-215C0B047BF9}"/>
    <cellStyle name="Percent 20" xfId="1968" xr:uid="{00000000-0005-0000-0000-00006C060000}"/>
    <cellStyle name="Percent 20 2" xfId="1969" xr:uid="{00000000-0005-0000-0000-00006D060000}"/>
    <cellStyle name="Percent 21" xfId="1970" xr:uid="{00000000-0005-0000-0000-00006E060000}"/>
    <cellStyle name="Percent 21 2" xfId="1971" xr:uid="{00000000-0005-0000-0000-00006F060000}"/>
    <cellStyle name="Percent 22" xfId="1972" xr:uid="{00000000-0005-0000-0000-000070060000}"/>
    <cellStyle name="Percent 22 2" xfId="1973" xr:uid="{00000000-0005-0000-0000-000071060000}"/>
    <cellStyle name="Percent 23" xfId="1974" xr:uid="{00000000-0005-0000-0000-000072060000}"/>
    <cellStyle name="Percent 24" xfId="1975" xr:uid="{00000000-0005-0000-0000-000073060000}"/>
    <cellStyle name="Percent 24 2" xfId="53064" xr:uid="{3B07C350-349E-45E3-9E0E-7E8A3E97E057}"/>
    <cellStyle name="Percent 25" xfId="53087" xr:uid="{A57916F3-79F6-4562-ADF5-410397F49613}"/>
    <cellStyle name="Percent 26" xfId="53092" xr:uid="{8AB90768-723E-4B66-BB76-C2B9FF48C271}"/>
    <cellStyle name="Percent 27" xfId="53089" xr:uid="{02AD68C7-6F0F-41DB-A7C1-3FABBBE81A33}"/>
    <cellStyle name="Percent 28" xfId="53090" xr:uid="{F490004A-CC3A-4E00-8147-9FAD72601E4C}"/>
    <cellStyle name="Percent 3" xfId="101" xr:uid="{00000000-0005-0000-0000-000074060000}"/>
    <cellStyle name="Percent 3 2" xfId="107" xr:uid="{00000000-0005-0000-0000-000075060000}"/>
    <cellStyle name="Percent 3 2 2" xfId="2887" xr:uid="{00000000-0005-0000-0000-000076060000}"/>
    <cellStyle name="Percent 3 2 3" xfId="4471" xr:uid="{07D51635-FDA9-4EA3-9E26-78B27D98FD26}"/>
    <cellStyle name="Percent 3 3" xfId="2865" xr:uid="{00000000-0005-0000-0000-000077060000}"/>
    <cellStyle name="Percent 4" xfId="886" xr:uid="{00000000-0005-0000-0000-000078060000}"/>
    <cellStyle name="Percent 4 2" xfId="887" xr:uid="{00000000-0005-0000-0000-000079060000}"/>
    <cellStyle name="Percent 4 3" xfId="1287" xr:uid="{00000000-0005-0000-0000-00007A060000}"/>
    <cellStyle name="Percent 4 3 2" xfId="1288" xr:uid="{00000000-0005-0000-0000-00007B060000}"/>
    <cellStyle name="Percent 4 4" xfId="1976" xr:uid="{00000000-0005-0000-0000-00007C060000}"/>
    <cellStyle name="Percent 4 5" xfId="2888" xr:uid="{00000000-0005-0000-0000-00007D060000}"/>
    <cellStyle name="Percent 44" xfId="18" xr:uid="{00000000-0005-0000-0000-00007E060000}"/>
    <cellStyle name="Percent 5" xfId="888" xr:uid="{00000000-0005-0000-0000-00007F060000}"/>
    <cellStyle name="Percent 5 2" xfId="889" xr:uid="{00000000-0005-0000-0000-000080060000}"/>
    <cellStyle name="Percent 5 2 2" xfId="1977" xr:uid="{00000000-0005-0000-0000-000081060000}"/>
    <cellStyle name="Percent 5 3" xfId="1978" xr:uid="{00000000-0005-0000-0000-000082060000}"/>
    <cellStyle name="Percent 5 4" xfId="2889" xr:uid="{00000000-0005-0000-0000-000083060000}"/>
    <cellStyle name="Percent 6" xfId="890" xr:uid="{00000000-0005-0000-0000-000084060000}"/>
    <cellStyle name="Percent 6 2" xfId="891" xr:uid="{00000000-0005-0000-0000-000085060000}"/>
    <cellStyle name="Percent 6 2 2" xfId="1979" xr:uid="{00000000-0005-0000-0000-000086060000}"/>
    <cellStyle name="Percent 6 3" xfId="1980" xr:uid="{00000000-0005-0000-0000-000087060000}"/>
    <cellStyle name="Percent 6 3 2" xfId="1981" xr:uid="{00000000-0005-0000-0000-000088060000}"/>
    <cellStyle name="Percent 6 4" xfId="1982" xr:uid="{00000000-0005-0000-0000-000089060000}"/>
    <cellStyle name="Percent 6 4 2" xfId="1983" xr:uid="{00000000-0005-0000-0000-00008A060000}"/>
    <cellStyle name="Percent 6 5" xfId="1984" xr:uid="{00000000-0005-0000-0000-00008B060000}"/>
    <cellStyle name="Percent 6 6" xfId="2890" xr:uid="{00000000-0005-0000-0000-00008C060000}"/>
    <cellStyle name="Percent 7" xfId="892" xr:uid="{00000000-0005-0000-0000-00008D060000}"/>
    <cellStyle name="Percent 7 2" xfId="2891" xr:uid="{00000000-0005-0000-0000-00008E060000}"/>
    <cellStyle name="Percent 8" xfId="893" xr:uid="{00000000-0005-0000-0000-00008F060000}"/>
    <cellStyle name="Percent 9" xfId="894" xr:uid="{00000000-0005-0000-0000-000090060000}"/>
    <cellStyle name="PillarData" xfId="895" xr:uid="{00000000-0005-0000-0000-000091060000}"/>
    <cellStyle name="PillarData 2" xfId="896" xr:uid="{00000000-0005-0000-0000-000092060000}"/>
    <cellStyle name="PillarData_Apr5" xfId="897" xr:uid="{00000000-0005-0000-0000-000093060000}"/>
    <cellStyle name="PillarHeading" xfId="898" xr:uid="{00000000-0005-0000-0000-000094060000}"/>
    <cellStyle name="PillarText" xfId="899" xr:uid="{00000000-0005-0000-0000-000095060000}"/>
    <cellStyle name="PillarText 2" xfId="900" xr:uid="{00000000-0005-0000-0000-000096060000}"/>
    <cellStyle name="PillarText_Apr5" xfId="901" xr:uid="{00000000-0005-0000-0000-000097060000}"/>
    <cellStyle name="PillarTotal" xfId="902" xr:uid="{00000000-0005-0000-0000-000098060000}"/>
    <cellStyle name="SAPBEXaggData" xfId="41" xr:uid="{00000000-0005-0000-0000-000099060000}"/>
    <cellStyle name="SAPBEXaggData 10" xfId="2892" xr:uid="{00000000-0005-0000-0000-00009A060000}"/>
    <cellStyle name="SAPBEXaggData 10 2" xfId="4398" xr:uid="{F23581A4-391A-46B7-8C8C-33C3FB1E162C}"/>
    <cellStyle name="SAPBEXaggData 10 2 2" xfId="10279" xr:uid="{5D2BA982-403D-40C5-BE30-7542F2B180AA}"/>
    <cellStyle name="SAPBEXaggData 10 2 2 2" xfId="44149" xr:uid="{C994E454-EA7A-47D6-9149-B57BA0BD029F}"/>
    <cellStyle name="SAPBEXaggData 10 2 2 3" xfId="27424" xr:uid="{C55BF068-15C0-4640-AC42-34CD767EE3E8}"/>
    <cellStyle name="SAPBEXaggData 10 2 3" xfId="15822" xr:uid="{2C0B9446-D52E-4EA0-A6C8-E86FD7DEB478}"/>
    <cellStyle name="SAPBEXaggData 10 2 3 2" xfId="49683" xr:uid="{52A6EC94-1D8E-4148-BBAA-9AA3DEFD21AA}"/>
    <cellStyle name="SAPBEXaggData 10 2 3 3" xfId="32957" xr:uid="{5EF913D0-3C1A-4DD3-9587-0C3B5F77464A}"/>
    <cellStyle name="SAPBEXaggData 10 2 4" xfId="38332" xr:uid="{D8517535-57EF-400B-B187-F45B17258CE6}"/>
    <cellStyle name="SAPBEXaggData 10 2 5" xfId="21609" xr:uid="{FF28F5FB-37F1-40EF-92FA-79A9ACC1482C}"/>
    <cellStyle name="SAPBEXaggData 10 3" xfId="5266" xr:uid="{8869F98C-BA9B-4391-9391-641C6A874277}"/>
    <cellStyle name="SAPBEXaggData 10 3 2" xfId="11132" xr:uid="{08C206CC-8147-4160-BDCE-F7D0EFA80955}"/>
    <cellStyle name="SAPBEXaggData 10 3 2 2" xfId="45002" xr:uid="{ACD53CA8-8172-4875-8B2C-F17C7219C4C4}"/>
    <cellStyle name="SAPBEXaggData 10 3 2 3" xfId="28277" xr:uid="{51C98639-F8D4-4685-A774-C54349A1D661}"/>
    <cellStyle name="SAPBEXaggData 10 3 3" xfId="16675" xr:uid="{2E09F6ED-C09F-40C7-B6CA-ED5302AB6634}"/>
    <cellStyle name="SAPBEXaggData 10 3 3 2" xfId="50536" xr:uid="{FBA9132B-E37B-43BA-88AD-DBF84936E440}"/>
    <cellStyle name="SAPBEXaggData 10 3 3 3" xfId="33810" xr:uid="{69129721-204F-4C82-940C-760F49F5F65C}"/>
    <cellStyle name="SAPBEXaggData 10 3 4" xfId="39185" xr:uid="{23DBB279-078E-446C-87F4-39E03C1E0003}"/>
    <cellStyle name="SAPBEXaggData 10 3 5" xfId="22462" xr:uid="{94578B41-71C8-4DC0-BA4E-04B12B2BC8E2}"/>
    <cellStyle name="SAPBEXaggData 10 4" xfId="6011" xr:uid="{E93C91B3-041C-412D-B894-0801AC40E90F}"/>
    <cellStyle name="SAPBEXaggData 10 4 2" xfId="11877" xr:uid="{C1B3B561-94E4-4FBF-B279-5E5F810DD263}"/>
    <cellStyle name="SAPBEXaggData 10 4 2 2" xfId="45746" xr:uid="{05703A54-723B-40EB-ADAC-F1FE8881AE1E}"/>
    <cellStyle name="SAPBEXaggData 10 4 2 3" xfId="29021" xr:uid="{CA60BEDE-3A48-47EF-8716-393CFDC4057B}"/>
    <cellStyle name="SAPBEXaggData 10 4 3" xfId="17419" xr:uid="{E173B896-F8F3-4BE5-8B63-333A1CD9CBCE}"/>
    <cellStyle name="SAPBEXaggData 10 4 3 2" xfId="51280" xr:uid="{ABD99DD1-7E1E-41AB-85C8-06B184490A34}"/>
    <cellStyle name="SAPBEXaggData 10 4 3 3" xfId="34554" xr:uid="{B454189D-0000-44D2-A86F-AD3C526D5B87}"/>
    <cellStyle name="SAPBEXaggData 10 4 4" xfId="39929" xr:uid="{F46D98CC-135F-46A6-A747-6B063F7B2BB4}"/>
    <cellStyle name="SAPBEXaggData 10 4 5" xfId="23206" xr:uid="{B3EBA779-CFD7-4280-9510-2B42E42F27B7}"/>
    <cellStyle name="SAPBEXaggData 10 5" xfId="6778" xr:uid="{437999C4-CF1A-4449-A9C7-03BD3076F2B9}"/>
    <cellStyle name="SAPBEXaggData 10 5 2" xfId="12642" xr:uid="{6D5A0939-1D94-4D49-9689-D58090D81C4F}"/>
    <cellStyle name="SAPBEXaggData 10 5 2 2" xfId="46511" xr:uid="{5ABE08C3-A9FB-4D6E-BC22-3EBAAAE3518B}"/>
    <cellStyle name="SAPBEXaggData 10 5 2 3" xfId="29785" xr:uid="{B79BDA3B-C847-4184-8F87-448EAE762591}"/>
    <cellStyle name="SAPBEXaggData 10 5 3" xfId="18183" xr:uid="{7E848DEB-B10A-4617-8DEE-4EEC55E5CFAF}"/>
    <cellStyle name="SAPBEXaggData 10 5 3 2" xfId="52044" xr:uid="{BE84FF3C-060D-45EB-86BC-C3C2C88F1969}"/>
    <cellStyle name="SAPBEXaggData 10 5 3 3" xfId="35318" xr:uid="{97875C2F-A1CC-4C4F-9054-B3B78085F029}"/>
    <cellStyle name="SAPBEXaggData 10 5 4" xfId="40694" xr:uid="{6D8AC9C3-DD0A-4982-B221-87C37B5E142D}"/>
    <cellStyle name="SAPBEXaggData 10 5 5" xfId="23970" xr:uid="{10163FFA-9A80-4EA7-B890-28F847E2EC6E}"/>
    <cellStyle name="SAPBEXaggData 10 6" xfId="7725" xr:uid="{C610BCBB-2F2C-4743-B80E-9080FCB71F5E}"/>
    <cellStyle name="SAPBEXaggData 10 6 2" xfId="13589" xr:uid="{6C7C5008-D5CB-4826-9A57-2951428F7A7D}"/>
    <cellStyle name="SAPBEXaggData 10 6 2 2" xfId="47458" xr:uid="{80ECE9F0-9F3C-4012-A0D6-D8F4513D2513}"/>
    <cellStyle name="SAPBEXaggData 10 6 2 3" xfId="30732" xr:uid="{F4ED2179-81B4-4928-B405-5BE15973BFAF}"/>
    <cellStyle name="SAPBEXaggData 10 6 3" xfId="19130" xr:uid="{37842A12-2740-460A-B459-8B3094AA1B24}"/>
    <cellStyle name="SAPBEXaggData 10 6 3 2" xfId="52991" xr:uid="{C111B107-D240-4F33-9D95-6567B553DE0F}"/>
    <cellStyle name="SAPBEXaggData 10 6 3 3" xfId="36265" xr:uid="{90928AD3-7C2E-4BA6-A1F4-4E7B0D853F34}"/>
    <cellStyle name="SAPBEXaggData 10 6 4" xfId="41641" xr:uid="{9AB2083A-60F2-46B0-ADD9-BDD6CD07C7F8}"/>
    <cellStyle name="SAPBEXaggData 10 6 5" xfId="24917" xr:uid="{B7C05F71-9566-48EF-8A5E-8E4BEC9799D9}"/>
    <cellStyle name="SAPBEXaggData 10 7" xfId="8818" xr:uid="{85C3D13B-1AC5-4FBB-A5C0-F1158043CA9B}"/>
    <cellStyle name="SAPBEXaggData 10 7 2" xfId="42691" xr:uid="{C6FE36E3-40B0-49E5-B3C4-250CD697F537}"/>
    <cellStyle name="SAPBEXaggData 10 7 3" xfId="25967" xr:uid="{DFF0D6C2-EEC5-49D0-A2A0-C68F841C4925}"/>
    <cellStyle name="SAPBEXaggData 10 8" xfId="14369" xr:uid="{9AE85290-09C2-438D-B7A4-44ED98019602}"/>
    <cellStyle name="SAPBEXaggData 10 8 2" xfId="48230" xr:uid="{BD61F03C-0D4C-4778-96DD-63F454DB0A7C}"/>
    <cellStyle name="SAPBEXaggData 10 8 3" xfId="31504" xr:uid="{A7DCFDAB-31E6-4FA8-80D1-DE114795CD17}"/>
    <cellStyle name="SAPBEXaggData 10 9" xfId="20154" xr:uid="{9DA86F01-C04F-48DF-B5D9-E18888E8A763}"/>
    <cellStyle name="SAPBEXaggData 11" xfId="2989" xr:uid="{7563207C-BB0E-4A5E-897E-EBE4E396D03A}"/>
    <cellStyle name="SAPBEXaggData 11 2" xfId="8871" xr:uid="{1DFAA4A1-EAC5-4DD2-9B91-A3C104540E28}"/>
    <cellStyle name="SAPBEXaggData 11 2 2" xfId="42744" xr:uid="{6679E91B-DF30-4CA2-ACEA-264B3AA9641B}"/>
    <cellStyle name="SAPBEXaggData 11 2 3" xfId="26020" xr:uid="{81444101-886F-4667-A5FB-862CC36C86BF}"/>
    <cellStyle name="SAPBEXaggData 11 3" xfId="14422" xr:uid="{E5595047-6A09-4390-A643-9F4D213D8FBB}"/>
    <cellStyle name="SAPBEXaggData 11 3 2" xfId="48283" xr:uid="{38B5F0A6-D715-4A1E-831F-13EE6EB8A41A}"/>
    <cellStyle name="SAPBEXaggData 11 3 3" xfId="31557" xr:uid="{803E1BFD-CF25-4F7C-8D01-EEFA3B15DB38}"/>
    <cellStyle name="SAPBEXaggData 11 4" xfId="37011" xr:uid="{41E9B2D0-E94F-44D9-AA26-BBD64A73EED1}"/>
    <cellStyle name="SAPBEXaggData 11 5" xfId="20207" xr:uid="{92B25C5F-3EDF-4513-89E4-54F7DF890A22}"/>
    <cellStyle name="SAPBEXaggData 12" xfId="36336" xr:uid="{EA5470BA-AA59-4206-B02A-81E3F09518C8}"/>
    <cellStyle name="SAPBEXaggData 2" xfId="903" xr:uid="{00000000-0005-0000-0000-00009B060000}"/>
    <cellStyle name="SAPBEXaggData 2 2" xfId="1985" xr:uid="{00000000-0005-0000-0000-00009C060000}"/>
    <cellStyle name="SAPBEXaggData 2 2 10" xfId="19312" xr:uid="{40F894ED-FF0A-4F59-B9FA-35FB1C173777}"/>
    <cellStyle name="SAPBEXaggData 2 2 2" xfId="3537" xr:uid="{D3C8FE70-23FA-45DC-AF5A-58F0950C7863}"/>
    <cellStyle name="SAPBEXaggData 2 2 2 2" xfId="9418" xr:uid="{AAA8C925-99D8-4BD1-BF94-CD3C2FA49894}"/>
    <cellStyle name="SAPBEXaggData 2 2 2 2 2" xfId="43290" xr:uid="{3C3F4044-DFD8-4197-81F0-E7DE1BDA98F3}"/>
    <cellStyle name="SAPBEXaggData 2 2 2 2 3" xfId="26564" xr:uid="{7B672B44-D9C5-463F-A78E-DD7231FD6A1C}"/>
    <cellStyle name="SAPBEXaggData 2 2 2 3" xfId="14964" xr:uid="{8E7F6B26-67BA-420F-8ABE-942FC22680BF}"/>
    <cellStyle name="SAPBEXaggData 2 2 2 3 2" xfId="48825" xr:uid="{2FF99FD0-0262-40E7-AF91-66FB2FDDB887}"/>
    <cellStyle name="SAPBEXaggData 2 2 2 3 3" xfId="32099" xr:uid="{9BA654CE-DDBE-4CB2-ABD8-92E8BA4A5100}"/>
    <cellStyle name="SAPBEXaggData 2 2 2 4" xfId="37557" xr:uid="{1D801C55-A6CD-4123-8795-99CB7A691216}"/>
    <cellStyle name="SAPBEXaggData 2 2 2 5" xfId="20749" xr:uid="{D69F7228-7CE4-4FAD-B957-FB0D0412CB59}"/>
    <cellStyle name="SAPBEXaggData 2 2 3" xfId="4494" xr:uid="{91313415-AA2B-427C-B262-6E000D5A068A}"/>
    <cellStyle name="SAPBEXaggData 2 2 3 2" xfId="10360" xr:uid="{DA034A0D-6110-4230-83DB-DB3040828092}"/>
    <cellStyle name="SAPBEXaggData 2 2 3 2 2" xfId="44230" xr:uid="{39DE9B7B-488E-4B54-8903-EF5D3D973A65}"/>
    <cellStyle name="SAPBEXaggData 2 2 3 2 3" xfId="27505" xr:uid="{8A4EF558-B113-4800-9B47-5C0F15C2B5F4}"/>
    <cellStyle name="SAPBEXaggData 2 2 3 3" xfId="15903" xr:uid="{B70D005D-405F-4F11-B36B-B98F4D2E2236}"/>
    <cellStyle name="SAPBEXaggData 2 2 3 3 2" xfId="49764" xr:uid="{D828DF18-1F11-4063-8471-B45596773BBF}"/>
    <cellStyle name="SAPBEXaggData 2 2 3 3 3" xfId="33038" xr:uid="{03727C51-0660-4C23-A76F-555D9001F467}"/>
    <cellStyle name="SAPBEXaggData 2 2 3 4" xfId="38413" xr:uid="{3803E371-C86F-4826-A5BA-EAA3B84D9248}"/>
    <cellStyle name="SAPBEXaggData 2 2 3 5" xfId="21690" xr:uid="{D5776CD5-3396-4FB8-84E3-BD62DFA78A93}"/>
    <cellStyle name="SAPBEXaggData 2 2 4" xfId="5011" xr:uid="{35E24284-7206-4C95-A148-9DC4526BC05E}"/>
    <cellStyle name="SAPBEXaggData 2 2 4 2" xfId="10877" xr:uid="{88708233-D99D-434F-AE93-3C6D2E0DE58B}"/>
    <cellStyle name="SAPBEXaggData 2 2 4 2 2" xfId="44747" xr:uid="{86884C90-AC5A-4E29-811E-BC7AEAAFE1DE}"/>
    <cellStyle name="SAPBEXaggData 2 2 4 2 3" xfId="28022" xr:uid="{6F166E23-D3E3-4E6A-8F70-3AFD3DA8C5AF}"/>
    <cellStyle name="SAPBEXaggData 2 2 4 3" xfId="16420" xr:uid="{06FD839E-E828-4701-BFAB-F2E887B846E8}"/>
    <cellStyle name="SAPBEXaggData 2 2 4 3 2" xfId="50281" xr:uid="{C7FD89A9-2FB1-475E-8212-2BDB76C3BACE}"/>
    <cellStyle name="SAPBEXaggData 2 2 4 3 3" xfId="33555" xr:uid="{67BF24F4-953F-4261-85A9-7FEFDBBFBB4A}"/>
    <cellStyle name="SAPBEXaggData 2 2 4 4" xfId="38930" xr:uid="{70BF620B-2BF5-43B4-9DA2-11D8D0AE1EA4}"/>
    <cellStyle name="SAPBEXaggData 2 2 4 5" xfId="22207" xr:uid="{2F50658C-D6E5-4A71-867C-C3654D884104}"/>
    <cellStyle name="SAPBEXaggData 2 2 5" xfId="3081" xr:uid="{7EE12D0B-C43F-4939-A62A-4329D42085F8}"/>
    <cellStyle name="SAPBEXaggData 2 2 5 2" xfId="8963" xr:uid="{91B8DF00-99F5-416E-A308-7E9B9B58E3B8}"/>
    <cellStyle name="SAPBEXaggData 2 2 5 2 2" xfId="42836" xr:uid="{895BC64C-5415-4FF5-90EF-1787D0F64676}"/>
    <cellStyle name="SAPBEXaggData 2 2 5 2 3" xfId="26112" xr:uid="{E16F0949-D43D-4924-9650-5E018458087A}"/>
    <cellStyle name="SAPBEXaggData 2 2 5 3" xfId="14513" xr:uid="{5C5FBF82-2455-41E1-8685-DCE300FA9197}"/>
    <cellStyle name="SAPBEXaggData 2 2 5 3 2" xfId="48374" xr:uid="{70CD1B24-B52D-4145-8EF9-83119334357D}"/>
    <cellStyle name="SAPBEXaggData 2 2 5 3 3" xfId="31648" xr:uid="{3DF8E669-5E04-4686-BFAF-829E3998094E}"/>
    <cellStyle name="SAPBEXaggData 2 2 5 4" xfId="37103" xr:uid="{C875230A-C619-4253-A533-0D542150C520}"/>
    <cellStyle name="SAPBEXaggData 2 2 5 5" xfId="20298" xr:uid="{44A00D6B-D70F-4E06-83C9-5DBCBDEC52FF}"/>
    <cellStyle name="SAPBEXaggData 2 2 6" xfId="6878" xr:uid="{D93EC49D-CE57-4232-AB6C-ED1A89F6C3FE}"/>
    <cellStyle name="SAPBEXaggData 2 2 6 2" xfId="12742" xr:uid="{0576490D-AE49-4F0C-9358-3E472B495F83}"/>
    <cellStyle name="SAPBEXaggData 2 2 6 2 2" xfId="46611" xr:uid="{BB0FCA25-F873-4DAE-A134-A5AEB08591D9}"/>
    <cellStyle name="SAPBEXaggData 2 2 6 2 3" xfId="29885" xr:uid="{EDD8373E-2E13-4D90-B64D-B5F65C16DD80}"/>
    <cellStyle name="SAPBEXaggData 2 2 6 3" xfId="18283" xr:uid="{45CBB1A9-82A4-4715-9A8E-5C7095491BBA}"/>
    <cellStyle name="SAPBEXaggData 2 2 6 3 2" xfId="52144" xr:uid="{790569B7-9819-4F57-93E2-BAB9A1AC66FE}"/>
    <cellStyle name="SAPBEXaggData 2 2 6 3 3" xfId="35418" xr:uid="{095FB8E7-6B65-41AE-89BD-31F11DF6CA48}"/>
    <cellStyle name="SAPBEXaggData 2 2 6 4" xfId="40794" xr:uid="{E8B0036C-D75F-47EA-A2F6-12D19002F1F1}"/>
    <cellStyle name="SAPBEXaggData 2 2 6 5" xfId="24070" xr:uid="{2C6754D3-8968-48E6-B910-C0B26AD56C56}"/>
    <cellStyle name="SAPBEXaggData 2 2 7" xfId="7974" xr:uid="{22C175BF-D686-461B-A096-24E2A848A0D3}"/>
    <cellStyle name="SAPBEXaggData 2 2 7 2" xfId="41849" xr:uid="{87AD22AA-1947-4269-B14B-81A60B4CF15A}"/>
    <cellStyle name="SAPBEXaggData 2 2 7 3" xfId="25124" xr:uid="{26BD0C54-0BB9-415D-89DB-66E0C0A35E31}"/>
    <cellStyle name="SAPBEXaggData 2 2 8" xfId="7892" xr:uid="{6F77D0FB-9F71-4EE8-AB37-0FF1B6E77908}"/>
    <cellStyle name="SAPBEXaggData 2 2 8 2" xfId="41767" xr:uid="{0C8B2795-8E27-4928-9405-C9E81DE6E543}"/>
    <cellStyle name="SAPBEXaggData 2 2 8 3" xfId="25043" xr:uid="{551121F3-192C-44D2-B3FC-C560C44C8B2E}"/>
    <cellStyle name="SAPBEXaggData 2 2 9" xfId="36706" xr:uid="{01A7CEE8-1C80-40F6-9FDE-A5082645B98B}"/>
    <cellStyle name="SAPBEXaggData 2 3" xfId="1986" xr:uid="{00000000-0005-0000-0000-00009D060000}"/>
    <cellStyle name="SAPBEXaggData 2 3 10" xfId="19313" xr:uid="{1799DFDA-9940-42BB-8667-A8EB51B25F6F}"/>
    <cellStyle name="SAPBEXaggData 2 3 2" xfId="3538" xr:uid="{9F1E0965-F0A1-47C4-9550-73D5A5E136B9}"/>
    <cellStyle name="SAPBEXaggData 2 3 2 2" xfId="9419" xr:uid="{92E61E8B-A5BF-44AE-AA86-8E256E40B5B4}"/>
    <cellStyle name="SAPBEXaggData 2 3 2 2 2" xfId="43291" xr:uid="{1B37684B-4969-4975-9E48-7BB4A64DF4C2}"/>
    <cellStyle name="SAPBEXaggData 2 3 2 2 3" xfId="26565" xr:uid="{AE607B0D-755A-4002-9881-44B0A9AB858B}"/>
    <cellStyle name="SAPBEXaggData 2 3 2 3" xfId="14965" xr:uid="{1BB89674-9273-4FC7-8014-D4BCF06FDC9D}"/>
    <cellStyle name="SAPBEXaggData 2 3 2 3 2" xfId="48826" xr:uid="{2C57D3B9-E4E0-4F2B-8C4E-F06EF08031C7}"/>
    <cellStyle name="SAPBEXaggData 2 3 2 3 3" xfId="32100" xr:uid="{CB2E9834-92D0-4893-932B-EFEBC682EF49}"/>
    <cellStyle name="SAPBEXaggData 2 3 2 4" xfId="37558" xr:uid="{120F3761-04E0-46B4-8035-0D7E04F28421}"/>
    <cellStyle name="SAPBEXaggData 2 3 2 5" xfId="20750" xr:uid="{77BC8AF6-CFD8-4F05-AD6A-40F83405C014}"/>
    <cellStyle name="SAPBEXaggData 2 3 3" xfId="4495" xr:uid="{C445410F-042E-43EB-92DD-75B0BDAA5F47}"/>
    <cellStyle name="SAPBEXaggData 2 3 3 2" xfId="10361" xr:uid="{ADA004FE-4418-471B-B2C4-6DD89E731CAC}"/>
    <cellStyle name="SAPBEXaggData 2 3 3 2 2" xfId="44231" xr:uid="{353B6524-ECAD-4BCD-A07C-CA4DF273876F}"/>
    <cellStyle name="SAPBEXaggData 2 3 3 2 3" xfId="27506" xr:uid="{F61EDAFD-F5E2-46CC-8F33-1C5C323649C5}"/>
    <cellStyle name="SAPBEXaggData 2 3 3 3" xfId="15904" xr:uid="{ED65DAA7-F9D2-4EAC-A2DE-A156C8A38C93}"/>
    <cellStyle name="SAPBEXaggData 2 3 3 3 2" xfId="49765" xr:uid="{A8034AF4-355E-428A-89CA-70A981048F74}"/>
    <cellStyle name="SAPBEXaggData 2 3 3 3 3" xfId="33039" xr:uid="{DAB66959-5B26-403A-8C42-5DFC1CBB35C9}"/>
    <cellStyle name="SAPBEXaggData 2 3 3 4" xfId="38414" xr:uid="{4C9BD007-D471-46D8-9327-8951852BE279}"/>
    <cellStyle name="SAPBEXaggData 2 3 3 5" xfId="21691" xr:uid="{9BB9EB82-9537-41E8-BF98-661A833415D2}"/>
    <cellStyle name="SAPBEXaggData 2 3 4" xfId="3445" xr:uid="{225F56BA-CFDA-411A-BAF4-92DC942103C0}"/>
    <cellStyle name="SAPBEXaggData 2 3 4 2" xfId="9326" xr:uid="{46748CDD-DDED-4B84-929F-3B0609CB894A}"/>
    <cellStyle name="SAPBEXaggData 2 3 4 2 2" xfId="43198" xr:uid="{673D52A6-2FE0-489D-8AE1-86F65E023BA9}"/>
    <cellStyle name="SAPBEXaggData 2 3 4 2 3" xfId="26472" xr:uid="{A16235E7-4044-491D-B0FC-B77C1E57DB50}"/>
    <cellStyle name="SAPBEXaggData 2 3 4 3" xfId="14872" xr:uid="{8127C9B9-2188-49FA-9B6A-3E985B9D6642}"/>
    <cellStyle name="SAPBEXaggData 2 3 4 3 2" xfId="48733" xr:uid="{F2335AB1-E970-4930-A7DD-D090C4DCCA1D}"/>
    <cellStyle name="SAPBEXaggData 2 3 4 3 3" xfId="32007" xr:uid="{A7BC81EA-B986-4D8A-A907-7793AC71EEA9}"/>
    <cellStyle name="SAPBEXaggData 2 3 4 4" xfId="37465" xr:uid="{51F27D2F-05F5-4D52-A203-0FF64DED4090}"/>
    <cellStyle name="SAPBEXaggData 2 3 4 5" xfId="20657" xr:uid="{D2AC86E0-DAAA-4D41-86F2-2A5A86AB75C2}"/>
    <cellStyle name="SAPBEXaggData 2 3 5" xfId="5309" xr:uid="{CB975B54-F047-4177-8F8F-F29516B6BEA8}"/>
    <cellStyle name="SAPBEXaggData 2 3 5 2" xfId="11175" xr:uid="{C4C29942-D575-4BC0-A371-5391A0B87201}"/>
    <cellStyle name="SAPBEXaggData 2 3 5 2 2" xfId="45044" xr:uid="{5242039F-3F7B-4783-BC23-4B1659BAB9CF}"/>
    <cellStyle name="SAPBEXaggData 2 3 5 2 3" xfId="28319" xr:uid="{7193BC56-E18D-46F5-BB0A-DAF0D795641E}"/>
    <cellStyle name="SAPBEXaggData 2 3 5 3" xfId="16717" xr:uid="{2A45CA8D-744C-40C1-9F80-03EBC948FE47}"/>
    <cellStyle name="SAPBEXaggData 2 3 5 3 2" xfId="50578" xr:uid="{8C333CA5-3D21-41C7-B9F6-330BDE723E80}"/>
    <cellStyle name="SAPBEXaggData 2 3 5 3 3" xfId="33852" xr:uid="{5C8F61E5-62CF-482F-9DFC-FC458373E32A}"/>
    <cellStyle name="SAPBEXaggData 2 3 5 4" xfId="39227" xr:uid="{2F3B99BF-C515-4BF2-9FCD-0280E8F7675A}"/>
    <cellStyle name="SAPBEXaggData 2 3 5 5" xfId="22504" xr:uid="{432D5F55-64EB-48DE-970C-E1F56253818C}"/>
    <cellStyle name="SAPBEXaggData 2 3 6" xfId="6879" xr:uid="{0CE3AF31-5EAB-4029-B91D-5453202A7A27}"/>
    <cellStyle name="SAPBEXaggData 2 3 6 2" xfId="12743" xr:uid="{B3BB35E4-8CE7-430B-BA0F-AC3E17004D36}"/>
    <cellStyle name="SAPBEXaggData 2 3 6 2 2" xfId="46612" xr:uid="{B28E011C-4173-46EF-8A09-0FA0FF30D462}"/>
    <cellStyle name="SAPBEXaggData 2 3 6 2 3" xfId="29886" xr:uid="{7DB80697-42AA-42BC-BE28-796FDB0E4512}"/>
    <cellStyle name="SAPBEXaggData 2 3 6 3" xfId="18284" xr:uid="{FDDFC00E-6ABA-4897-9D61-A8BF6CB176E7}"/>
    <cellStyle name="SAPBEXaggData 2 3 6 3 2" xfId="52145" xr:uid="{69A9285B-5BB0-4188-AB4A-88A1AF0BDB53}"/>
    <cellStyle name="SAPBEXaggData 2 3 6 3 3" xfId="35419" xr:uid="{3210F460-5D16-49E1-BDB6-9F96C61F249B}"/>
    <cellStyle name="SAPBEXaggData 2 3 6 4" xfId="40795" xr:uid="{B80F1DC1-D3DD-40B2-8117-A7065E800294}"/>
    <cellStyle name="SAPBEXaggData 2 3 6 5" xfId="24071" xr:uid="{E956E583-53F7-4C48-815E-5D802467CFE4}"/>
    <cellStyle name="SAPBEXaggData 2 3 7" xfId="7975" xr:uid="{F7A3F627-4840-438F-88C2-E6F68353B6D0}"/>
    <cellStyle name="SAPBEXaggData 2 3 7 2" xfId="41850" xr:uid="{AFB2BE84-4BA5-4BD9-BC1A-36AE57E35011}"/>
    <cellStyle name="SAPBEXaggData 2 3 7 3" xfId="25125" xr:uid="{132E9A59-D5B9-4708-8CA1-921E59496DCE}"/>
    <cellStyle name="SAPBEXaggData 2 3 8" xfId="7891" xr:uid="{459A7B09-EDCD-4C31-823D-EB4AC7DDC34D}"/>
    <cellStyle name="SAPBEXaggData 2 3 8 2" xfId="41766" xr:uid="{221721C5-7226-44A3-959F-6D941656BF5E}"/>
    <cellStyle name="SAPBEXaggData 2 3 8 3" xfId="25042" xr:uid="{27034ABA-3079-4AC6-8544-7C7F18D269D4}"/>
    <cellStyle name="SAPBEXaggData 2 3 9" xfId="36707" xr:uid="{16345594-F7C4-47CF-93D7-D950DC799C39}"/>
    <cellStyle name="SAPBEXaggData 2 4" xfId="2760" xr:uid="{00000000-0005-0000-0000-00009E060000}"/>
    <cellStyle name="SAPBEXaggData 2 4 2" xfId="4280" xr:uid="{8F0EB5B7-D82C-49E4-899B-0CCCC683681C}"/>
    <cellStyle name="SAPBEXaggData 2 4 2 2" xfId="10161" xr:uid="{DD9CFA70-1BE9-4A5B-8770-068FDCD0A308}"/>
    <cellStyle name="SAPBEXaggData 2 4 2 2 2" xfId="44031" xr:uid="{4BC991CF-C550-42A7-8B46-573FFC50522D}"/>
    <cellStyle name="SAPBEXaggData 2 4 2 2 3" xfId="27306" xr:uid="{23E4F2D1-EB5D-4C27-AC03-51FB90511A81}"/>
    <cellStyle name="SAPBEXaggData 2 4 2 3" xfId="15704" xr:uid="{70504F3B-2F68-47DF-909E-C2AB6435AA6E}"/>
    <cellStyle name="SAPBEXaggData 2 4 2 3 2" xfId="49565" xr:uid="{9A2E4F56-CCFA-4259-88B6-683C518FD310}"/>
    <cellStyle name="SAPBEXaggData 2 4 2 3 3" xfId="32839" xr:uid="{647C815E-071F-4262-83E6-8BE5742F6F71}"/>
    <cellStyle name="SAPBEXaggData 2 4 2 4" xfId="38214" xr:uid="{1A8CF5E9-FE54-48E7-9F00-A1A8C09A8BC3}"/>
    <cellStyle name="SAPBEXaggData 2 4 2 5" xfId="21491" xr:uid="{A0BC9767-0ECE-42CA-A8A6-A0F86F9B9281}"/>
    <cellStyle name="SAPBEXaggData 2 4 3" xfId="5153" xr:uid="{0951D7C6-1E2D-44D2-BA0C-3C9F2E8A0542}"/>
    <cellStyle name="SAPBEXaggData 2 4 3 2" xfId="11019" xr:uid="{341A8ED3-BE55-45CB-BA47-CD186C3B0C60}"/>
    <cellStyle name="SAPBEXaggData 2 4 3 2 2" xfId="44889" xr:uid="{5DD6F582-9AFE-4B33-9CA6-1CCBEC209E3E}"/>
    <cellStyle name="SAPBEXaggData 2 4 3 2 3" xfId="28164" xr:uid="{F871DD69-1350-4D96-8619-76253C7D5B5E}"/>
    <cellStyle name="SAPBEXaggData 2 4 3 3" xfId="16562" xr:uid="{4CD81E10-C548-4B05-8990-07E43183150F}"/>
    <cellStyle name="SAPBEXaggData 2 4 3 3 2" xfId="50423" xr:uid="{8FEA42D2-18AF-4789-8DE4-E28B8C92E351}"/>
    <cellStyle name="SAPBEXaggData 2 4 3 3 3" xfId="33697" xr:uid="{6B7930F2-5A65-4377-AF7F-9BCE7D48F148}"/>
    <cellStyle name="SAPBEXaggData 2 4 3 4" xfId="39072" xr:uid="{8E952DB8-FB72-452A-B911-1EC83A16DBE4}"/>
    <cellStyle name="SAPBEXaggData 2 4 3 5" xfId="22349" xr:uid="{512A4307-9764-4BA8-9915-D95553C119A6}"/>
    <cellStyle name="SAPBEXaggData 2 4 4" xfId="5901" xr:uid="{91C56601-CA50-4E61-9AD2-69061ABBBD98}"/>
    <cellStyle name="SAPBEXaggData 2 4 4 2" xfId="11767" xr:uid="{CBD750CC-283A-4C21-B673-73EA7F38E82C}"/>
    <cellStyle name="SAPBEXaggData 2 4 4 2 2" xfId="45636" xr:uid="{5404BE5B-DB3D-47D7-9C7B-217C09A688B7}"/>
    <cellStyle name="SAPBEXaggData 2 4 4 2 3" xfId="28911" xr:uid="{12BC50F6-AA43-4F39-A122-02A3FF210317}"/>
    <cellStyle name="SAPBEXaggData 2 4 4 3" xfId="17309" xr:uid="{41C1531F-2AAB-48B2-BC03-774174C4077D}"/>
    <cellStyle name="SAPBEXaggData 2 4 4 3 2" xfId="51170" xr:uid="{A6EF2D14-28B9-421E-8056-65AB793126D1}"/>
    <cellStyle name="SAPBEXaggData 2 4 4 3 3" xfId="34444" xr:uid="{AB4AE6EA-327E-4D67-889E-00C0080930E5}"/>
    <cellStyle name="SAPBEXaggData 2 4 4 4" xfId="39819" xr:uid="{4BC190F9-DD2A-4327-A92D-91C427DCDAD9}"/>
    <cellStyle name="SAPBEXaggData 2 4 4 5" xfId="23096" xr:uid="{43131DC1-22E9-4671-830D-588D9E0E1A03}"/>
    <cellStyle name="SAPBEXaggData 2 4 5" xfId="6670" xr:uid="{75D91BE5-7D18-4A7E-9F79-48446457DA50}"/>
    <cellStyle name="SAPBEXaggData 2 4 5 2" xfId="12534" xr:uid="{CDF08C5E-76A6-41AC-8D6F-33FA770376C4}"/>
    <cellStyle name="SAPBEXaggData 2 4 5 2 2" xfId="46403" xr:uid="{BC7D0C3A-CD3F-44D4-9AAB-9571D98AF636}"/>
    <cellStyle name="SAPBEXaggData 2 4 5 2 3" xfId="29677" xr:uid="{0F2ABAD7-B475-4047-8C3F-74FED9FA44C8}"/>
    <cellStyle name="SAPBEXaggData 2 4 5 3" xfId="18075" xr:uid="{3ED54FD1-DA33-4F8C-A7E9-1AC06B5AAD6F}"/>
    <cellStyle name="SAPBEXaggData 2 4 5 3 2" xfId="51936" xr:uid="{B36DE776-37A4-49A2-8962-53C2DC49820E}"/>
    <cellStyle name="SAPBEXaggData 2 4 5 3 3" xfId="35210" xr:uid="{F7D5A21C-3EC3-4E57-96FB-35DF908B1169}"/>
    <cellStyle name="SAPBEXaggData 2 4 5 4" xfId="40586" xr:uid="{BCADBF36-CE02-460B-9FB1-4460A451F3BC}"/>
    <cellStyle name="SAPBEXaggData 2 4 5 5" xfId="23862" xr:uid="{4C572ABA-D17C-4E20-8203-68722F3162D7}"/>
    <cellStyle name="SAPBEXaggData 2 4 6" xfId="7617" xr:uid="{DFD8BC34-2B89-44B2-81AA-6756A429A2A2}"/>
    <cellStyle name="SAPBEXaggData 2 4 6 2" xfId="13481" xr:uid="{FFD95190-F5C2-4112-A35E-44168FC744CF}"/>
    <cellStyle name="SAPBEXaggData 2 4 6 2 2" xfId="47350" xr:uid="{B71AD923-B628-4310-BB20-A111E2CDBB71}"/>
    <cellStyle name="SAPBEXaggData 2 4 6 2 3" xfId="30624" xr:uid="{85B96D72-8EC0-4BD3-9354-A9B656AC6D6B}"/>
    <cellStyle name="SAPBEXaggData 2 4 6 3" xfId="19022" xr:uid="{C41A1757-31E1-4B42-BD54-B121FEB395DD}"/>
    <cellStyle name="SAPBEXaggData 2 4 6 3 2" xfId="52883" xr:uid="{3C9D9887-D32B-4D37-80DC-5A52205B8330}"/>
    <cellStyle name="SAPBEXaggData 2 4 6 3 3" xfId="36157" xr:uid="{854CE01D-9700-4E92-8918-F03AFD8FD04E}"/>
    <cellStyle name="SAPBEXaggData 2 4 6 4" xfId="41533" xr:uid="{C2A1B3BD-91BB-4BE2-ADC7-38E0A65F6CB2}"/>
    <cellStyle name="SAPBEXaggData 2 4 6 5" xfId="24809" xr:uid="{63F4F175-DE02-441E-8942-571904BA4E15}"/>
    <cellStyle name="SAPBEXaggData 2 4 7" xfId="8710" xr:uid="{BC14FD4E-A0FE-40BA-B7DC-A76AF70AD6D5}"/>
    <cellStyle name="SAPBEXaggData 2 4 7 2" xfId="42583" xr:uid="{2EC6D126-190D-4757-BE91-2628C85215A9}"/>
    <cellStyle name="SAPBEXaggData 2 4 7 3" xfId="25859" xr:uid="{E274BE20-EFC1-4325-A3B5-604444EBBA5C}"/>
    <cellStyle name="SAPBEXaggData 2 4 8" xfId="14261" xr:uid="{08663E10-6F5A-4569-8489-F3919ED119D0}"/>
    <cellStyle name="SAPBEXaggData 2 4 8 2" xfId="48122" xr:uid="{45B331D0-0F55-46AB-8D85-B1866F9D6D95}"/>
    <cellStyle name="SAPBEXaggData 2 4 8 3" xfId="31396" xr:uid="{1C6A6C56-FF93-4211-AA64-F655E02D529F}"/>
    <cellStyle name="SAPBEXaggData 2 4 9" xfId="20045" xr:uid="{01C5816B-CE30-40EA-8FB5-D70FE0CD82DD}"/>
    <cellStyle name="SAPBEXaggData 2 5" xfId="2893" xr:uid="{00000000-0005-0000-0000-00009F060000}"/>
    <cellStyle name="SAPBEXaggData 2 5 2" xfId="4399" xr:uid="{766CDC6C-EA22-48C5-BD45-C030AD9FD208}"/>
    <cellStyle name="SAPBEXaggData 2 5 2 2" xfId="10280" xr:uid="{A46D0684-1E90-4BEB-9457-B67AE80AEF9D}"/>
    <cellStyle name="SAPBEXaggData 2 5 2 2 2" xfId="44150" xr:uid="{0E225D5F-C8AC-482F-80E2-B57A9A658E46}"/>
    <cellStyle name="SAPBEXaggData 2 5 2 2 3" xfId="27425" xr:uid="{97A0B05F-4F82-4934-8A6F-5D5D84F7FD54}"/>
    <cellStyle name="SAPBEXaggData 2 5 2 3" xfId="15823" xr:uid="{A33A3556-2CC8-4CED-8618-198D85A8EDCA}"/>
    <cellStyle name="SAPBEXaggData 2 5 2 3 2" xfId="49684" xr:uid="{230B555B-C19A-4FBF-819B-3E3EEB9890D8}"/>
    <cellStyle name="SAPBEXaggData 2 5 2 3 3" xfId="32958" xr:uid="{6FC4718B-8FB9-4F61-B2D1-5FA8BC2BB98E}"/>
    <cellStyle name="SAPBEXaggData 2 5 2 4" xfId="38333" xr:uid="{E9609F2C-EC53-4BFB-9E91-6C3CC6E31C81}"/>
    <cellStyle name="SAPBEXaggData 2 5 2 5" xfId="21610" xr:uid="{04016D67-6A4A-4E95-961F-E2A7012C1A6E}"/>
    <cellStyle name="SAPBEXaggData 2 5 3" xfId="5267" xr:uid="{C8C104B9-AB04-49A1-A9DE-C7A027D76533}"/>
    <cellStyle name="SAPBEXaggData 2 5 3 2" xfId="11133" xr:uid="{1BCCA6D1-474F-4ED0-B3CB-296E8269D53F}"/>
    <cellStyle name="SAPBEXaggData 2 5 3 2 2" xfId="45003" xr:uid="{1418AF80-2A9B-4D3B-9EF0-C75B24CD063B}"/>
    <cellStyle name="SAPBEXaggData 2 5 3 2 3" xfId="28278" xr:uid="{797721BD-1D63-4988-8919-A9E07A58852D}"/>
    <cellStyle name="SAPBEXaggData 2 5 3 3" xfId="16676" xr:uid="{1254CDBB-DF3E-4E4E-9432-36E9B33A0C86}"/>
    <cellStyle name="SAPBEXaggData 2 5 3 3 2" xfId="50537" xr:uid="{B01D3CE0-374B-4836-AE3E-6136F4AB68BF}"/>
    <cellStyle name="SAPBEXaggData 2 5 3 3 3" xfId="33811" xr:uid="{21F71C5B-C5F8-41BF-8FC4-E912CFCB4B07}"/>
    <cellStyle name="SAPBEXaggData 2 5 3 4" xfId="39186" xr:uid="{3CE886A8-69F5-473A-9685-712E3D3C2D99}"/>
    <cellStyle name="SAPBEXaggData 2 5 3 5" xfId="22463" xr:uid="{55E07E37-C547-4CF2-9970-8D9DDC44E59C}"/>
    <cellStyle name="SAPBEXaggData 2 5 4" xfId="6012" xr:uid="{C837C86C-03CB-4B95-8FC3-43C7558B1BE5}"/>
    <cellStyle name="SAPBEXaggData 2 5 4 2" xfId="11878" xr:uid="{66B3946B-3F5B-456D-9643-1258B3F6E5E8}"/>
    <cellStyle name="SAPBEXaggData 2 5 4 2 2" xfId="45747" xr:uid="{A26BEC4A-F117-49DE-B43E-5F380709A722}"/>
    <cellStyle name="SAPBEXaggData 2 5 4 2 3" xfId="29022" xr:uid="{D82783BD-12E5-4F37-B0B2-A5A36F1FBCC0}"/>
    <cellStyle name="SAPBEXaggData 2 5 4 3" xfId="17420" xr:uid="{BA3B4985-9DE4-4D13-90BF-05ED29212CAF}"/>
    <cellStyle name="SAPBEXaggData 2 5 4 3 2" xfId="51281" xr:uid="{14A448D9-D7D3-4A5B-8090-AA0238BC0547}"/>
    <cellStyle name="SAPBEXaggData 2 5 4 3 3" xfId="34555" xr:uid="{3EFCF9ED-BB44-4EFD-9D44-F47AE8EF0757}"/>
    <cellStyle name="SAPBEXaggData 2 5 4 4" xfId="39930" xr:uid="{1C6BF6BA-CCFF-46E8-BBD4-2E4F83403139}"/>
    <cellStyle name="SAPBEXaggData 2 5 4 5" xfId="23207" xr:uid="{48BF0B46-1B53-45C6-88EB-B0A640CF4027}"/>
    <cellStyle name="SAPBEXaggData 2 5 5" xfId="6779" xr:uid="{DBB749EE-6661-4468-BBB6-234D6D61A185}"/>
    <cellStyle name="SAPBEXaggData 2 5 5 2" xfId="12643" xr:uid="{6377D670-9B8F-4342-ADFF-DD9E9E489981}"/>
    <cellStyle name="SAPBEXaggData 2 5 5 2 2" xfId="46512" xr:uid="{04601FB9-ED16-4129-9D6C-6E6057118AEF}"/>
    <cellStyle name="SAPBEXaggData 2 5 5 2 3" xfId="29786" xr:uid="{CFCFB7C8-AC4A-48F0-A2EA-039510D84818}"/>
    <cellStyle name="SAPBEXaggData 2 5 5 3" xfId="18184" xr:uid="{DFF25453-32E5-4F47-9493-88FF99B1AB4B}"/>
    <cellStyle name="SAPBEXaggData 2 5 5 3 2" xfId="52045" xr:uid="{AF2880F6-BFD2-4BE1-8B1A-5D4214947F64}"/>
    <cellStyle name="SAPBEXaggData 2 5 5 3 3" xfId="35319" xr:uid="{407044B4-847B-4CC1-920A-25C15862EBA7}"/>
    <cellStyle name="SAPBEXaggData 2 5 5 4" xfId="40695" xr:uid="{5ADF90E4-770F-4E0C-8C95-E70798DF1873}"/>
    <cellStyle name="SAPBEXaggData 2 5 5 5" xfId="23971" xr:uid="{7EBDD5C9-4F26-4A5A-A77E-2CC9316BBADE}"/>
    <cellStyle name="SAPBEXaggData 2 5 6" xfId="7726" xr:uid="{894CDB7E-2458-4DDA-9138-6C19E7134046}"/>
    <cellStyle name="SAPBEXaggData 2 5 6 2" xfId="13590" xr:uid="{F71A1289-38AC-463A-933A-D67C477ACDBB}"/>
    <cellStyle name="SAPBEXaggData 2 5 6 2 2" xfId="47459" xr:uid="{6D7ADF5E-9E23-4BBE-9619-74BFE4D85D6D}"/>
    <cellStyle name="SAPBEXaggData 2 5 6 2 3" xfId="30733" xr:uid="{398372D3-C6CC-45ED-8059-E5E7CA7AF9C6}"/>
    <cellStyle name="SAPBEXaggData 2 5 6 3" xfId="19131" xr:uid="{736621B4-F2B0-4F40-B435-FC61E8EDDA02}"/>
    <cellStyle name="SAPBEXaggData 2 5 6 3 2" xfId="52992" xr:uid="{4827DCE8-3DCD-48B5-A893-DA3DC45592E4}"/>
    <cellStyle name="SAPBEXaggData 2 5 6 3 3" xfId="36266" xr:uid="{5C404F56-DDB5-492B-9BA0-16DAC15A30A6}"/>
    <cellStyle name="SAPBEXaggData 2 5 6 4" xfId="41642" xr:uid="{24679A35-02CF-44DE-AFD7-3B1067BE4E1F}"/>
    <cellStyle name="SAPBEXaggData 2 5 6 5" xfId="24918" xr:uid="{78FFE09E-51FC-41ED-A85A-C6B40112A654}"/>
    <cellStyle name="SAPBEXaggData 2 5 7" xfId="8819" xr:uid="{6103EFBB-25BF-4F04-B168-C30225C15CC3}"/>
    <cellStyle name="SAPBEXaggData 2 5 7 2" xfId="42692" xr:uid="{92C31F43-D0EA-415D-A884-0D92AB30F124}"/>
    <cellStyle name="SAPBEXaggData 2 5 7 3" xfId="25968" xr:uid="{96B1426C-5793-47FC-B5EB-9E581CA8E3F2}"/>
    <cellStyle name="SAPBEXaggData 2 5 8" xfId="14370" xr:uid="{BF3125F6-2A68-4E53-AAC0-055A49E9B081}"/>
    <cellStyle name="SAPBEXaggData 2 5 8 2" xfId="48231" xr:uid="{E8EEA06A-A771-4E9C-8040-4E661D8EC842}"/>
    <cellStyle name="SAPBEXaggData 2 5 8 3" xfId="31505" xr:uid="{38831069-63C4-4594-A287-06CC42C9F196}"/>
    <cellStyle name="SAPBEXaggData 2 5 9" xfId="20155" xr:uid="{DC692D20-EA33-477E-9BDC-DD330CDC5AEE}"/>
    <cellStyle name="SAPBEXaggData 2 6" xfId="3136" xr:uid="{2D413095-9020-4FAB-9D24-DF836E803948}"/>
    <cellStyle name="SAPBEXaggData 2 6 2" xfId="9018" xr:uid="{A8AD55FA-8120-4601-8DFB-2DA449A91F4A}"/>
    <cellStyle name="SAPBEXaggData 2 6 2 2" xfId="42890" xr:uid="{80D3AF7B-5B9E-4DBF-B894-99FC04A60B65}"/>
    <cellStyle name="SAPBEXaggData 2 6 2 3" xfId="26165" xr:uid="{FF9A7257-3EE2-4203-8006-D8AD45B75CA1}"/>
    <cellStyle name="SAPBEXaggData 2 6 3" xfId="14566" xr:uid="{5A75477C-3807-4787-95F5-594898E31982}"/>
    <cellStyle name="SAPBEXaggData 2 6 3 2" xfId="48427" xr:uid="{DE142DB3-1131-462A-85AC-FE066C628C7F}"/>
    <cellStyle name="SAPBEXaggData 2 6 3 3" xfId="31701" xr:uid="{476377B3-0BDF-421D-906F-922DD046E3F6}"/>
    <cellStyle name="SAPBEXaggData 2 6 4" xfId="37157" xr:uid="{3FC6D1CA-7C56-4E7E-BAB9-17D93725935D}"/>
    <cellStyle name="SAPBEXaggData 2 6 5" xfId="20351" xr:uid="{32731B42-EEA0-41E1-9EDE-1CCB9F44224E}"/>
    <cellStyle name="SAPBEXaggData 2 7" xfId="36385" xr:uid="{8599F315-1AAE-4268-8A05-E68A837CB7AD}"/>
    <cellStyle name="SAPBEXaggData 3" xfId="904" xr:uid="{00000000-0005-0000-0000-0000A0060000}"/>
    <cellStyle name="SAPBEXaggData 3 2" xfId="905" xr:uid="{00000000-0005-0000-0000-0000A1060000}"/>
    <cellStyle name="SAPBEXaggData 3 2 2" xfId="1987" xr:uid="{00000000-0005-0000-0000-0000A2060000}"/>
    <cellStyle name="SAPBEXaggData 3 2 2 2" xfId="3539" xr:uid="{B0C9F6FD-81E5-4D0A-B6D6-C0A1D76BE60E}"/>
    <cellStyle name="SAPBEXaggData 3 2 2 2 2" xfId="9420" xr:uid="{9E9F3F39-C0A4-4D96-BD61-BE2B3C7E07F5}"/>
    <cellStyle name="SAPBEXaggData 3 2 2 2 2 2" xfId="43292" xr:uid="{570BB00D-BE96-45AD-88ED-DE970688BB94}"/>
    <cellStyle name="SAPBEXaggData 3 2 2 2 2 3" xfId="26566" xr:uid="{1FE6F9D0-4946-4564-9B8E-E651C48310B0}"/>
    <cellStyle name="SAPBEXaggData 3 2 2 2 3" xfId="14966" xr:uid="{53399D34-7CED-4094-993F-B24385EDD98D}"/>
    <cellStyle name="SAPBEXaggData 3 2 2 2 3 2" xfId="48827" xr:uid="{1E2E0C33-1A89-480A-A57A-ABE393102EC2}"/>
    <cellStyle name="SAPBEXaggData 3 2 2 2 3 3" xfId="32101" xr:uid="{4B879F46-215F-4385-A0B7-18A5F16797E6}"/>
    <cellStyle name="SAPBEXaggData 3 2 2 2 4" xfId="20751" xr:uid="{820AAC67-4061-4934-9D16-6085B72E7B7C}"/>
    <cellStyle name="SAPBEXaggData 3 2 2 3" xfId="3052" xr:uid="{7B20F489-C736-4C40-A712-FD7A6574020F}"/>
    <cellStyle name="SAPBEXaggData 3 2 2 3 2" xfId="8934" xr:uid="{376AADD7-0D49-45A5-9490-FCDCE339249E}"/>
    <cellStyle name="SAPBEXaggData 3 2 2 3 2 2" xfId="42807" xr:uid="{B6D53D13-C42F-44EA-AE62-DBD7EBCD1559}"/>
    <cellStyle name="SAPBEXaggData 3 2 2 3 2 3" xfId="26083" xr:uid="{0BB39C76-8D69-461B-9084-6B8356650C81}"/>
    <cellStyle name="SAPBEXaggData 3 2 2 3 3" xfId="14484" xr:uid="{922BADDA-4B87-4AAF-A123-500AC3BDEFE3}"/>
    <cellStyle name="SAPBEXaggData 3 2 2 3 3 2" xfId="48345" xr:uid="{50781A44-65A2-4891-BA51-9558F40DFD00}"/>
    <cellStyle name="SAPBEXaggData 3 2 2 3 3 3" xfId="31619" xr:uid="{58A1ABD6-61CC-4993-9DC1-766C0D3040AC}"/>
    <cellStyle name="SAPBEXaggData 3 2 2 3 4" xfId="37074" xr:uid="{800F3590-0E14-4E1A-917B-24E4CB0D150C}"/>
    <cellStyle name="SAPBEXaggData 3 2 2 3 5" xfId="20269" xr:uid="{B32CF99A-F4EC-442B-8D09-4E805F922B03}"/>
    <cellStyle name="SAPBEXaggData 3 2 2 4" xfId="6880" xr:uid="{D0805803-C39C-4F9C-8AD0-0DCE2C253997}"/>
    <cellStyle name="SAPBEXaggData 3 2 2 4 2" xfId="12744" xr:uid="{5C77AFBD-54C8-422B-AD45-4A2A225AF837}"/>
    <cellStyle name="SAPBEXaggData 3 2 2 4 2 2" xfId="46613" xr:uid="{7732A12A-7418-47BA-8D3D-E8C7460D6825}"/>
    <cellStyle name="SAPBEXaggData 3 2 2 4 2 3" xfId="29887" xr:uid="{7991679B-B085-46B8-96AD-34B573CE7AF6}"/>
    <cellStyle name="SAPBEXaggData 3 2 2 4 3" xfId="18285" xr:uid="{30BBAF8F-4798-475F-BCE6-E8DBA184B473}"/>
    <cellStyle name="SAPBEXaggData 3 2 2 4 3 2" xfId="52146" xr:uid="{556390B3-DBDD-45A4-9593-4413BB0EFA7B}"/>
    <cellStyle name="SAPBEXaggData 3 2 2 4 3 3" xfId="35420" xr:uid="{26C0EBED-75F3-4953-85E3-1111C54FA198}"/>
    <cellStyle name="SAPBEXaggData 3 2 2 4 4" xfId="40796" xr:uid="{097C197B-0A44-46B4-BF84-51CD00186EE7}"/>
    <cellStyle name="SAPBEXaggData 3 2 2 4 5" xfId="24072" xr:uid="{B0414874-8A53-4614-B57B-CE6B1C88CA7B}"/>
    <cellStyle name="SAPBEXaggData 3 2 2 5" xfId="7976" xr:uid="{52742935-1585-4D1B-9011-69D2E0705E01}"/>
    <cellStyle name="SAPBEXaggData 3 2 2 5 2" xfId="41851" xr:uid="{7D1EF7F8-1637-4D16-B57B-83CCD19DAFF1}"/>
    <cellStyle name="SAPBEXaggData 3 2 2 5 3" xfId="25126" xr:uid="{60D97D0C-683C-4FE0-BFA4-D9342BEA067B}"/>
    <cellStyle name="SAPBEXaggData 3 2 2 6" xfId="36708" xr:uid="{C22E6211-700D-4F9A-882B-33B01445EDE8}"/>
    <cellStyle name="SAPBEXaggData 3 2 2 7" xfId="19314" xr:uid="{109B1267-3758-47C7-9CE8-6D39F830FBAA}"/>
    <cellStyle name="SAPBEXaggData 3 2 3" xfId="1988" xr:uid="{00000000-0005-0000-0000-0000A3060000}"/>
    <cellStyle name="SAPBEXaggData 3 2 3 2" xfId="3540" xr:uid="{5B65B761-1AF4-4916-9ACD-5C3F7F9741A0}"/>
    <cellStyle name="SAPBEXaggData 3 2 3 2 2" xfId="9421" xr:uid="{E399621C-4591-479B-9261-C0D13552497C}"/>
    <cellStyle name="SAPBEXaggData 3 2 3 2 2 2" xfId="43293" xr:uid="{6AA3AAAA-8D05-49BF-9188-3137E577DB35}"/>
    <cellStyle name="SAPBEXaggData 3 2 3 2 2 3" xfId="26567" xr:uid="{BB5C5070-4C6E-4024-A73E-E0D8EB8EFB16}"/>
    <cellStyle name="SAPBEXaggData 3 2 3 2 3" xfId="14967" xr:uid="{4308697F-EC77-4886-957F-FED51B0450BF}"/>
    <cellStyle name="SAPBEXaggData 3 2 3 2 3 2" xfId="48828" xr:uid="{9C16F31E-9E23-475F-85DB-12E48AA22DBB}"/>
    <cellStyle name="SAPBEXaggData 3 2 3 2 3 3" xfId="32102" xr:uid="{0346DA47-E99E-4144-9A11-848A5580EC7B}"/>
    <cellStyle name="SAPBEXaggData 3 2 3 2 4" xfId="20752" xr:uid="{11C38471-DB8C-4B70-847E-F7EE4B7385CC}"/>
    <cellStyle name="SAPBEXaggData 3 2 3 3" xfId="3456" xr:uid="{6EEE9FB6-4824-4D1A-890C-A3863E469331}"/>
    <cellStyle name="SAPBEXaggData 3 2 3 3 2" xfId="9337" xr:uid="{C5DF94D5-FAFC-42EE-B4FB-38BC71958898}"/>
    <cellStyle name="SAPBEXaggData 3 2 3 3 2 2" xfId="43209" xr:uid="{232BDE1C-BC56-43DF-AB5D-4DE11AE6D677}"/>
    <cellStyle name="SAPBEXaggData 3 2 3 3 2 3" xfId="26483" xr:uid="{6AC3FCB2-0314-417C-ACE1-0FB322EC546A}"/>
    <cellStyle name="SAPBEXaggData 3 2 3 3 3" xfId="14883" xr:uid="{C2EBF992-3D0C-4EA9-B630-3DC9D9828FFE}"/>
    <cellStyle name="SAPBEXaggData 3 2 3 3 3 2" xfId="48744" xr:uid="{462C8320-57C9-4558-95F5-ACB8D84BD8B5}"/>
    <cellStyle name="SAPBEXaggData 3 2 3 3 3 3" xfId="32018" xr:uid="{4B812F27-58FD-489C-BA1C-DABCB53CC744}"/>
    <cellStyle name="SAPBEXaggData 3 2 3 3 4" xfId="37476" xr:uid="{A5414ABB-D4C6-4D92-9308-34FF20358046}"/>
    <cellStyle name="SAPBEXaggData 3 2 3 3 5" xfId="20668" xr:uid="{1D991F1C-0FE6-4992-858D-48411A466D40}"/>
    <cellStyle name="SAPBEXaggData 3 2 3 4" xfId="6881" xr:uid="{4AB9CCCC-384D-4701-85A5-6282ADE21354}"/>
    <cellStyle name="SAPBEXaggData 3 2 3 4 2" xfId="12745" xr:uid="{DDF8247C-F432-4ED5-9AFA-187039358FEA}"/>
    <cellStyle name="SAPBEXaggData 3 2 3 4 2 2" xfId="46614" xr:uid="{52E9933A-C80A-4E4B-9D51-8D235C7CC920}"/>
    <cellStyle name="SAPBEXaggData 3 2 3 4 2 3" xfId="29888" xr:uid="{7E9F1787-6F54-4D5F-8819-60D6A15FFF39}"/>
    <cellStyle name="SAPBEXaggData 3 2 3 4 3" xfId="18286" xr:uid="{21EB7A8C-5118-44C0-A297-814FE8D7080A}"/>
    <cellStyle name="SAPBEXaggData 3 2 3 4 3 2" xfId="52147" xr:uid="{9A2E491A-7EE1-4BFF-AECA-3B97F8AD3555}"/>
    <cellStyle name="SAPBEXaggData 3 2 3 4 3 3" xfId="35421" xr:uid="{1DEF0A8D-4E67-4B63-8281-DF4276B6C94E}"/>
    <cellStyle name="SAPBEXaggData 3 2 3 4 4" xfId="40797" xr:uid="{189E115B-0622-45D3-AA1D-D3C4DB77495D}"/>
    <cellStyle name="SAPBEXaggData 3 2 3 4 5" xfId="24073" xr:uid="{45D357A4-6A9E-40FE-9E39-D47871F34ED1}"/>
    <cellStyle name="SAPBEXaggData 3 2 3 5" xfId="7977" xr:uid="{75B1348D-4206-4401-B504-2CBEC5CCF90A}"/>
    <cellStyle name="SAPBEXaggData 3 2 3 5 2" xfId="41852" xr:uid="{5CE4E10A-428C-468E-8F55-B3D0AC70451F}"/>
    <cellStyle name="SAPBEXaggData 3 2 3 5 3" xfId="25127" xr:uid="{5469592D-708C-4DC5-ADA9-B77627CC75EA}"/>
    <cellStyle name="SAPBEXaggData 3 2 3 6" xfId="36709" xr:uid="{8FA7150E-373E-4A69-B050-7CFB4B2EEB88}"/>
    <cellStyle name="SAPBEXaggData 3 2 3 7" xfId="19315" xr:uid="{BE5432A5-E000-4582-93C1-27372EB28E5A}"/>
    <cellStyle name="SAPBEXaggData 3 2 4" xfId="2713" xr:uid="{00000000-0005-0000-0000-0000A4060000}"/>
    <cellStyle name="SAPBEXaggData 3 2 4 2" xfId="4240" xr:uid="{F673B015-748F-4924-965D-6E27078794C5}"/>
    <cellStyle name="SAPBEXaggData 3 2 4 2 2" xfId="10121" xr:uid="{983C95A1-1695-42E6-8CAA-98C963D4F692}"/>
    <cellStyle name="SAPBEXaggData 3 2 4 2 2 2" xfId="43992" xr:uid="{10EE346D-660F-4B76-95F5-F5504B97C22C}"/>
    <cellStyle name="SAPBEXaggData 3 2 4 2 2 3" xfId="27266" xr:uid="{27660662-E034-4097-B73E-674A7DE95DE5}"/>
    <cellStyle name="SAPBEXaggData 3 2 4 2 3" xfId="15665" xr:uid="{7BB89CF7-6B02-48EF-BC63-EA5D33C0BAAA}"/>
    <cellStyle name="SAPBEXaggData 3 2 4 2 3 2" xfId="49526" xr:uid="{A056E2C5-1093-4654-A658-8F5168C66B36}"/>
    <cellStyle name="SAPBEXaggData 3 2 4 2 3 3" xfId="32800" xr:uid="{E747F5BA-4289-4F10-81BF-6336060C548E}"/>
    <cellStyle name="SAPBEXaggData 3 2 4 2 4" xfId="38175" xr:uid="{60B3BD68-4DD8-4437-A136-1DBFD7C45B55}"/>
    <cellStyle name="SAPBEXaggData 3 2 4 2 5" xfId="21451" xr:uid="{2C973EF9-6B60-49F6-A96E-8BEC9F716B29}"/>
    <cellStyle name="SAPBEXaggData 3 2 4 3" xfId="5113" xr:uid="{F115D0B2-9088-4689-BB2E-A6C8A9B29112}"/>
    <cellStyle name="SAPBEXaggData 3 2 4 3 2" xfId="10979" xr:uid="{7189A5F2-3DB8-42C5-A655-AF8ECDF0BE2E}"/>
    <cellStyle name="SAPBEXaggData 3 2 4 3 2 2" xfId="44849" xr:uid="{3C1A8CE9-7680-40DF-A2CB-8056A2CBC74B}"/>
    <cellStyle name="SAPBEXaggData 3 2 4 3 2 3" xfId="28124" xr:uid="{02ADF9AE-1C6F-439B-A02C-627FE8DC5013}"/>
    <cellStyle name="SAPBEXaggData 3 2 4 3 3" xfId="16522" xr:uid="{B236A404-F17A-4EC9-A24A-F28B16BC86DB}"/>
    <cellStyle name="SAPBEXaggData 3 2 4 3 3 2" xfId="50383" xr:uid="{A31E4F24-EDAE-4827-97D6-1D22470CCBE8}"/>
    <cellStyle name="SAPBEXaggData 3 2 4 3 3 3" xfId="33657" xr:uid="{0341E06E-C316-437A-833B-10BF7F7F3F88}"/>
    <cellStyle name="SAPBEXaggData 3 2 4 3 4" xfId="39032" xr:uid="{B0B04527-1A91-489D-8C89-0C73F0163921}"/>
    <cellStyle name="SAPBEXaggData 3 2 4 3 5" xfId="22309" xr:uid="{236C67B2-58F6-4188-A4B0-8E11107C676F}"/>
    <cellStyle name="SAPBEXaggData 3 2 4 4" xfId="5862" xr:uid="{2C88E1F8-354B-4D67-9FB9-53F7AFAD054D}"/>
    <cellStyle name="SAPBEXaggData 3 2 4 4 2" xfId="11728" xr:uid="{93DF587A-DD6C-4F6B-A038-67DB26C90B01}"/>
    <cellStyle name="SAPBEXaggData 3 2 4 4 2 2" xfId="45597" xr:uid="{BA51A785-274A-4261-A611-FFE4AC240CE1}"/>
    <cellStyle name="SAPBEXaggData 3 2 4 4 2 3" xfId="28872" xr:uid="{C710957B-BF88-45DB-9126-1315CDDC928C}"/>
    <cellStyle name="SAPBEXaggData 3 2 4 4 3" xfId="17270" xr:uid="{575D7E86-9B94-442E-9575-3C783A1A75BC}"/>
    <cellStyle name="SAPBEXaggData 3 2 4 4 3 2" xfId="51131" xr:uid="{AD1E5AFF-CB6B-4151-A338-4F1C10589210}"/>
    <cellStyle name="SAPBEXaggData 3 2 4 4 3 3" xfId="34405" xr:uid="{2A69E4EA-AA34-46AF-9DA0-2494F5F1E414}"/>
    <cellStyle name="SAPBEXaggData 3 2 4 4 4" xfId="39780" xr:uid="{543CBC69-2E01-4B33-89EB-597C605D4C42}"/>
    <cellStyle name="SAPBEXaggData 3 2 4 4 5" xfId="23057" xr:uid="{460FD966-E553-48AE-B272-948DAFBD1F12}"/>
    <cellStyle name="SAPBEXaggData 3 2 4 5" xfId="6631" xr:uid="{06E6E41B-1D5B-4E32-9AB4-0464ACB275A6}"/>
    <cellStyle name="SAPBEXaggData 3 2 4 5 2" xfId="12495" xr:uid="{CACC9EDD-9AB6-4C85-93C6-7F66A57FAABD}"/>
    <cellStyle name="SAPBEXaggData 3 2 4 5 2 2" xfId="46364" xr:uid="{AE11A2AA-5D44-4F2B-A4D0-2FDEF5DFF7BC}"/>
    <cellStyle name="SAPBEXaggData 3 2 4 5 2 3" xfId="29638" xr:uid="{179F8551-302E-4991-BC2A-AAE5C243F217}"/>
    <cellStyle name="SAPBEXaggData 3 2 4 5 3" xfId="18036" xr:uid="{E80D691B-E412-43BC-8B35-7EE3B0B74094}"/>
    <cellStyle name="SAPBEXaggData 3 2 4 5 3 2" xfId="51897" xr:uid="{3802E9C5-AD92-4489-BC76-8EBF22CBAC43}"/>
    <cellStyle name="SAPBEXaggData 3 2 4 5 3 3" xfId="35171" xr:uid="{DA8EA5C4-B89D-4BB8-A205-8951B071E1C8}"/>
    <cellStyle name="SAPBEXaggData 3 2 4 5 4" xfId="40547" xr:uid="{B5588376-1085-45A9-9A21-C42FB1676BE0}"/>
    <cellStyle name="SAPBEXaggData 3 2 4 5 5" xfId="23823" xr:uid="{17CA4E8C-9A79-45E3-8480-EDEF09027CD2}"/>
    <cellStyle name="SAPBEXaggData 3 2 4 6" xfId="7578" xr:uid="{8619984D-8501-4E8E-BBD8-ED4629E744DE}"/>
    <cellStyle name="SAPBEXaggData 3 2 4 6 2" xfId="13442" xr:uid="{94298C11-02C5-4B8C-AD49-47D4F8A4B32C}"/>
    <cellStyle name="SAPBEXaggData 3 2 4 6 2 2" xfId="47311" xr:uid="{B4CCEB60-157A-4E85-A784-F4A94790C749}"/>
    <cellStyle name="SAPBEXaggData 3 2 4 6 2 3" xfId="30585" xr:uid="{24803A32-5807-449D-8678-C2721ACBF338}"/>
    <cellStyle name="SAPBEXaggData 3 2 4 6 3" xfId="18983" xr:uid="{2A709979-968C-4DCE-8E91-F5ECE527CC55}"/>
    <cellStyle name="SAPBEXaggData 3 2 4 6 3 2" xfId="52844" xr:uid="{67647437-8E3E-4C1E-B8C5-19A932587B09}"/>
    <cellStyle name="SAPBEXaggData 3 2 4 6 3 3" xfId="36118" xr:uid="{8D97AC11-0BAC-4B6D-80AB-B13BC7324F82}"/>
    <cellStyle name="SAPBEXaggData 3 2 4 6 4" xfId="41494" xr:uid="{4423CE63-EF10-4E41-B5CA-BE3D97BF87CA}"/>
    <cellStyle name="SAPBEXaggData 3 2 4 6 5" xfId="24770" xr:uid="{149632C2-B738-4727-A5B4-B53C0F0D8BE3}"/>
    <cellStyle name="SAPBEXaggData 3 2 4 7" xfId="8670" xr:uid="{E83E77AC-392B-4638-A818-D23D77C97664}"/>
    <cellStyle name="SAPBEXaggData 3 2 4 7 2" xfId="42544" xr:uid="{61DAA57E-478B-48EF-8A1F-80EBCEECAE56}"/>
    <cellStyle name="SAPBEXaggData 3 2 4 7 3" xfId="25819" xr:uid="{28E9525D-ADD3-47B7-9EF0-073F76B3B40A}"/>
    <cellStyle name="SAPBEXaggData 3 2 4 8" xfId="14222" xr:uid="{7F031FBC-EB52-4977-8FB4-6D46A69EF179}"/>
    <cellStyle name="SAPBEXaggData 3 2 4 8 2" xfId="48083" xr:uid="{F9C7D630-84F0-4162-A706-13E7AF7B9B54}"/>
    <cellStyle name="SAPBEXaggData 3 2 4 8 3" xfId="31357" xr:uid="{F7CE011E-D0C4-40FD-A7A5-AF883E6390DC}"/>
    <cellStyle name="SAPBEXaggData 3 2 4 9" xfId="20006" xr:uid="{BF902FAC-4B2C-4D95-BA01-AA616BECA927}"/>
    <cellStyle name="SAPBEXaggData 3 2 5" xfId="36387" xr:uid="{C7B11660-553F-4CEC-B892-AADF3919544C}"/>
    <cellStyle name="SAPBEXaggData 3 2 6" xfId="19213" xr:uid="{66964C32-C587-44ED-B27A-CFB63BFF3CAA}"/>
    <cellStyle name="SAPBEXaggData 3 3" xfId="1989" xr:uid="{00000000-0005-0000-0000-0000A5060000}"/>
    <cellStyle name="SAPBEXaggData 3 3 2" xfId="3541" xr:uid="{7DF7D913-D3E0-429E-8CA0-6FC6DC47A48C}"/>
    <cellStyle name="SAPBEXaggData 3 3 2 2" xfId="9422" xr:uid="{D08E1FD0-5952-4737-85BB-657B89971649}"/>
    <cellStyle name="SAPBEXaggData 3 3 2 2 2" xfId="43294" xr:uid="{D4A36B1E-6F2A-49C0-9461-55F31EC70111}"/>
    <cellStyle name="SAPBEXaggData 3 3 2 2 3" xfId="26568" xr:uid="{5174D68D-89E1-4129-8B4C-2D5EC2260CDE}"/>
    <cellStyle name="SAPBEXaggData 3 3 2 3" xfId="14968" xr:uid="{AAEA81E5-C7F0-439F-B404-79C183AAD2D1}"/>
    <cellStyle name="SAPBEXaggData 3 3 2 3 2" xfId="48829" xr:uid="{9704577D-20AE-4087-9CFF-377EE31A44E5}"/>
    <cellStyle name="SAPBEXaggData 3 3 2 3 3" xfId="32103" xr:uid="{DF3F56DE-3D4B-497D-BC98-000FDB2C5A02}"/>
    <cellStyle name="SAPBEXaggData 3 3 2 4" xfId="20753" xr:uid="{A38BE47E-FD27-46EE-8C92-0D074CBAE265}"/>
    <cellStyle name="SAPBEXaggData 3 3 3" xfId="3063" xr:uid="{E9492D18-FCEF-43A3-B1D4-84F9339C8BF8}"/>
    <cellStyle name="SAPBEXaggData 3 3 3 2" xfId="8945" xr:uid="{76D030B1-181B-4D72-8C9F-1730C782EFFC}"/>
    <cellStyle name="SAPBEXaggData 3 3 3 2 2" xfId="42818" xr:uid="{C4E035E8-0874-4529-81A7-E80F9CCF88AD}"/>
    <cellStyle name="SAPBEXaggData 3 3 3 2 3" xfId="26094" xr:uid="{C8C9A3F3-0917-4A0D-8E7F-2D47DC81ED38}"/>
    <cellStyle name="SAPBEXaggData 3 3 3 3" xfId="14495" xr:uid="{17D3505C-FE00-4164-B83D-2AC57DB47C42}"/>
    <cellStyle name="SAPBEXaggData 3 3 3 3 2" xfId="48356" xr:uid="{8302FDCC-9A48-43F7-8CA5-2415ED74F379}"/>
    <cellStyle name="SAPBEXaggData 3 3 3 3 3" xfId="31630" xr:uid="{755E580B-B140-4E64-988F-ED16B6F5A32E}"/>
    <cellStyle name="SAPBEXaggData 3 3 3 4" xfId="37085" xr:uid="{0F7BB052-A825-422D-985D-67806AB9BDF8}"/>
    <cellStyle name="SAPBEXaggData 3 3 3 5" xfId="20280" xr:uid="{2AC53DC7-7433-4A28-9A46-A32CD7A9D3E5}"/>
    <cellStyle name="SAPBEXaggData 3 3 4" xfId="6882" xr:uid="{41650F46-20B2-4881-81FF-D49AAA4E26B0}"/>
    <cellStyle name="SAPBEXaggData 3 3 4 2" xfId="12746" xr:uid="{93F9F630-0AA6-4C1B-A8BD-53F9E306E6E1}"/>
    <cellStyle name="SAPBEXaggData 3 3 4 2 2" xfId="46615" xr:uid="{8231D08E-6E75-4846-8DDF-69871BFAF719}"/>
    <cellStyle name="SAPBEXaggData 3 3 4 2 3" xfId="29889" xr:uid="{01A6FF67-846F-453D-A179-B4CE10171871}"/>
    <cellStyle name="SAPBEXaggData 3 3 4 3" xfId="18287" xr:uid="{50250ACD-562E-432B-BA4D-2598B22CA217}"/>
    <cellStyle name="SAPBEXaggData 3 3 4 3 2" xfId="52148" xr:uid="{530C5B0B-635E-41B4-B1AC-251A4AFA5D75}"/>
    <cellStyle name="SAPBEXaggData 3 3 4 3 3" xfId="35422" xr:uid="{2D390D5C-ADC5-4DD2-AACB-D653478FAB7B}"/>
    <cellStyle name="SAPBEXaggData 3 3 4 4" xfId="40798" xr:uid="{5C886A61-F06D-4FD8-80C6-4A5BDEB3D463}"/>
    <cellStyle name="SAPBEXaggData 3 3 4 5" xfId="24074" xr:uid="{CDF1EC1A-16C4-4AB5-90BF-AED8254CA2B9}"/>
    <cellStyle name="SAPBEXaggData 3 3 5" xfId="7978" xr:uid="{6574B0EE-A7FD-4431-ACEE-DC9D69C00CCC}"/>
    <cellStyle name="SAPBEXaggData 3 3 5 2" xfId="41853" xr:uid="{B57D9B2D-D77E-4827-AE91-8421BDAE02DD}"/>
    <cellStyle name="SAPBEXaggData 3 3 5 3" xfId="25128" xr:uid="{A1AB17D9-3EA3-4584-8FBD-659048B8D766}"/>
    <cellStyle name="SAPBEXaggData 3 3 6" xfId="36710" xr:uid="{9BAB4CD3-2876-43E5-8FD4-61DE8E1FEE77}"/>
    <cellStyle name="SAPBEXaggData 3 3 7" xfId="19316" xr:uid="{A1C8F58F-1530-4C37-BDC8-7CFFA8ABC2E6}"/>
    <cellStyle name="SAPBEXaggData 3 4" xfId="1990" xr:uid="{00000000-0005-0000-0000-0000A6060000}"/>
    <cellStyle name="SAPBEXaggData 3 4 2" xfId="3542" xr:uid="{77C2A80D-93A5-4A21-8ECF-1CA43722DECC}"/>
    <cellStyle name="SAPBEXaggData 3 4 2 2" xfId="9423" xr:uid="{CD201B65-C555-4463-B748-97D2180F15F5}"/>
    <cellStyle name="SAPBEXaggData 3 4 2 2 2" xfId="43295" xr:uid="{440405FF-8FB8-41FE-A35B-A1B9625B6014}"/>
    <cellStyle name="SAPBEXaggData 3 4 2 2 3" xfId="26569" xr:uid="{689ABF09-3F93-4B89-9910-51FF486C990F}"/>
    <cellStyle name="SAPBEXaggData 3 4 2 3" xfId="14969" xr:uid="{EF13B3FF-2BFA-4A57-BDB8-5E08D8724CD0}"/>
    <cellStyle name="SAPBEXaggData 3 4 2 3 2" xfId="48830" xr:uid="{17D614AF-EDC2-496F-9797-68ABCC9C3CAB}"/>
    <cellStyle name="SAPBEXaggData 3 4 2 3 3" xfId="32104" xr:uid="{C3C9E68C-D597-4447-94C8-16D287175D00}"/>
    <cellStyle name="SAPBEXaggData 3 4 2 4" xfId="20754" xr:uid="{F83ECF55-40AD-4160-8C11-FF2297F7C461}"/>
    <cellStyle name="SAPBEXaggData 3 4 3" xfId="3247" xr:uid="{B04C2CC1-2AA7-4C3E-8A9B-C967FED528C7}"/>
    <cellStyle name="SAPBEXaggData 3 4 3 2" xfId="9129" xr:uid="{4A4BBFBB-D6DA-4E0F-9DD2-1EA7FD2D267D}"/>
    <cellStyle name="SAPBEXaggData 3 4 3 2 2" xfId="43001" xr:uid="{8C4C15A8-18CC-4C18-A995-A609A40B50CC}"/>
    <cellStyle name="SAPBEXaggData 3 4 3 2 3" xfId="26276" xr:uid="{50CCE886-3686-4581-BCE1-4AA2CF24629C}"/>
    <cellStyle name="SAPBEXaggData 3 4 3 3" xfId="14676" xr:uid="{930C5F7B-3764-4257-88C2-16B6D83557D9}"/>
    <cellStyle name="SAPBEXaggData 3 4 3 3 2" xfId="48537" xr:uid="{778B7031-8BE9-4F23-8231-0B5E64818FBD}"/>
    <cellStyle name="SAPBEXaggData 3 4 3 3 3" xfId="31811" xr:uid="{BCE2721F-34C8-4997-8CB5-E44A3F932382}"/>
    <cellStyle name="SAPBEXaggData 3 4 3 4" xfId="37268" xr:uid="{D5D068E3-4B69-496F-951D-20322E96E466}"/>
    <cellStyle name="SAPBEXaggData 3 4 3 5" xfId="20461" xr:uid="{A7090E2D-2B11-4EBE-9803-B9F8B7E5CF57}"/>
    <cellStyle name="SAPBEXaggData 3 4 4" xfId="6883" xr:uid="{6FF73AA6-E793-47BC-827E-F534FCAE35A6}"/>
    <cellStyle name="SAPBEXaggData 3 4 4 2" xfId="12747" xr:uid="{A2ACCAEB-2218-44FD-BEFE-C44317CC7E50}"/>
    <cellStyle name="SAPBEXaggData 3 4 4 2 2" xfId="46616" xr:uid="{3CD6505C-EAAE-47AD-8789-52B201D0A5E4}"/>
    <cellStyle name="SAPBEXaggData 3 4 4 2 3" xfId="29890" xr:uid="{EFB9262F-4155-4ADC-A5F0-1C38739416AB}"/>
    <cellStyle name="SAPBEXaggData 3 4 4 3" xfId="18288" xr:uid="{AAEA7876-44FA-4A7C-B8A0-D1BDCF4F8666}"/>
    <cellStyle name="SAPBEXaggData 3 4 4 3 2" xfId="52149" xr:uid="{8B251EF7-0C33-44BF-966E-E316E8166B81}"/>
    <cellStyle name="SAPBEXaggData 3 4 4 3 3" xfId="35423" xr:uid="{757D46FD-847F-4C79-AFE9-C82F521CD292}"/>
    <cellStyle name="SAPBEXaggData 3 4 4 4" xfId="40799" xr:uid="{F4D84A3F-BC67-467B-A57A-123AA4B80430}"/>
    <cellStyle name="SAPBEXaggData 3 4 4 5" xfId="24075" xr:uid="{D55FDE31-69FE-4574-8D11-C37462E4E523}"/>
    <cellStyle name="SAPBEXaggData 3 4 5" xfId="7979" xr:uid="{6E256661-316B-490D-8632-463CD8958CD5}"/>
    <cellStyle name="SAPBEXaggData 3 4 5 2" xfId="41854" xr:uid="{B5B10BF9-1209-4DBD-9957-7D84CDE02180}"/>
    <cellStyle name="SAPBEXaggData 3 4 5 3" xfId="25129" xr:uid="{BA7563AA-EA4B-44E1-B189-7DA759A93497}"/>
    <cellStyle name="SAPBEXaggData 3 4 6" xfId="36711" xr:uid="{37FC9423-86B7-4512-AFA5-9CA5333792C2}"/>
    <cellStyle name="SAPBEXaggData 3 4 7" xfId="19317" xr:uid="{0767751D-0063-4FBB-8936-AAAC83C7C2A2}"/>
    <cellStyle name="SAPBEXaggData 3 5" xfId="2714" xr:uid="{00000000-0005-0000-0000-0000A7060000}"/>
    <cellStyle name="SAPBEXaggData 3 5 2" xfId="4241" xr:uid="{3212BB3C-E609-4FD9-A84A-A5B11CA447A0}"/>
    <cellStyle name="SAPBEXaggData 3 5 2 2" xfId="10122" xr:uid="{9CFC016A-F883-4FB1-87C6-91ECEDF7BFD5}"/>
    <cellStyle name="SAPBEXaggData 3 5 2 2 2" xfId="43993" xr:uid="{2D26588B-EE67-4978-9CAB-803B60CB1AA8}"/>
    <cellStyle name="SAPBEXaggData 3 5 2 2 3" xfId="27267" xr:uid="{E70C2AB3-ED22-4851-95CB-9A2048D52C45}"/>
    <cellStyle name="SAPBEXaggData 3 5 2 3" xfId="15666" xr:uid="{AE26F26B-FD5B-4403-AB4F-CAB74290C246}"/>
    <cellStyle name="SAPBEXaggData 3 5 2 3 2" xfId="49527" xr:uid="{3A8D3FA9-65B6-4B9A-93BA-FCB0F093A869}"/>
    <cellStyle name="SAPBEXaggData 3 5 2 3 3" xfId="32801" xr:uid="{43339271-E311-4C7D-9DBF-C60317FFA920}"/>
    <cellStyle name="SAPBEXaggData 3 5 2 4" xfId="38176" xr:uid="{47B469E0-3A03-4A9F-A0F5-834D0978E041}"/>
    <cellStyle name="SAPBEXaggData 3 5 2 5" xfId="21452" xr:uid="{A060D575-E755-48A2-BD43-EF7F798EDE26}"/>
    <cellStyle name="SAPBEXaggData 3 5 3" xfId="5114" xr:uid="{E90175CD-57E8-4D61-97A1-887FEF2471AF}"/>
    <cellStyle name="SAPBEXaggData 3 5 3 2" xfId="10980" xr:uid="{54F024D1-DD29-424E-B4B8-87CDDD89C621}"/>
    <cellStyle name="SAPBEXaggData 3 5 3 2 2" xfId="44850" xr:uid="{0C6D6024-77D1-4B7F-93B4-B3CD052DAF98}"/>
    <cellStyle name="SAPBEXaggData 3 5 3 2 3" xfId="28125" xr:uid="{434C80AB-2078-497C-9D7D-84D31CD1C331}"/>
    <cellStyle name="SAPBEXaggData 3 5 3 3" xfId="16523" xr:uid="{65B3F2C5-42DC-4C11-B6F5-DAFC8A020E88}"/>
    <cellStyle name="SAPBEXaggData 3 5 3 3 2" xfId="50384" xr:uid="{E0DEE59E-FEDE-4EE7-82D6-EFC3A29F36F1}"/>
    <cellStyle name="SAPBEXaggData 3 5 3 3 3" xfId="33658" xr:uid="{F34FE125-71AF-4C72-8190-41BE89A28EBB}"/>
    <cellStyle name="SAPBEXaggData 3 5 3 4" xfId="39033" xr:uid="{9626DBBB-D28B-4765-B736-6C79821AF7AB}"/>
    <cellStyle name="SAPBEXaggData 3 5 3 5" xfId="22310" xr:uid="{E4153A57-6BCE-47D2-80C9-B84113C71797}"/>
    <cellStyle name="SAPBEXaggData 3 5 4" xfId="5863" xr:uid="{6FFA434B-5EC5-43B9-8110-5ACCE58124BA}"/>
    <cellStyle name="SAPBEXaggData 3 5 4 2" xfId="11729" xr:uid="{59D28CE5-45CF-4D8C-B50B-98672AAB77A7}"/>
    <cellStyle name="SAPBEXaggData 3 5 4 2 2" xfId="45598" xr:uid="{092FC472-4FA9-4251-B1A0-C30006D15E5C}"/>
    <cellStyle name="SAPBEXaggData 3 5 4 2 3" xfId="28873" xr:uid="{E2925E93-B601-4255-A242-872EFFE0814B}"/>
    <cellStyle name="SAPBEXaggData 3 5 4 3" xfId="17271" xr:uid="{CFC82650-2BAD-44C6-830C-762EA0170715}"/>
    <cellStyle name="SAPBEXaggData 3 5 4 3 2" xfId="51132" xr:uid="{31E965A6-D1CB-4641-B913-EEACE0AA34B5}"/>
    <cellStyle name="SAPBEXaggData 3 5 4 3 3" xfId="34406" xr:uid="{2791EC04-0BC5-4B73-91DD-83694134E93F}"/>
    <cellStyle name="SAPBEXaggData 3 5 4 4" xfId="39781" xr:uid="{511610A3-8574-42AF-900C-26BDBB32E390}"/>
    <cellStyle name="SAPBEXaggData 3 5 4 5" xfId="23058" xr:uid="{8D622F2B-8557-4EC1-BE26-4329CF110286}"/>
    <cellStyle name="SAPBEXaggData 3 5 5" xfId="6632" xr:uid="{52A209E9-6A13-4285-AEBC-37B17CF2A091}"/>
    <cellStyle name="SAPBEXaggData 3 5 5 2" xfId="12496" xr:uid="{6582ABB3-49CB-421F-8B3C-BA6C63C23E63}"/>
    <cellStyle name="SAPBEXaggData 3 5 5 2 2" xfId="46365" xr:uid="{FCB8223A-8760-4926-9282-88A9043A4B99}"/>
    <cellStyle name="SAPBEXaggData 3 5 5 2 3" xfId="29639" xr:uid="{86DB151B-5D7A-455C-8280-D3CAA7C7FE3D}"/>
    <cellStyle name="SAPBEXaggData 3 5 5 3" xfId="18037" xr:uid="{9F771587-7F72-4EB3-8071-08396A98236E}"/>
    <cellStyle name="SAPBEXaggData 3 5 5 3 2" xfId="51898" xr:uid="{A4D07216-2C8B-48C5-864F-2BE4535BAF74}"/>
    <cellStyle name="SAPBEXaggData 3 5 5 3 3" xfId="35172" xr:uid="{51B5CE0B-A4F2-46B4-A896-281950803C14}"/>
    <cellStyle name="SAPBEXaggData 3 5 5 4" xfId="40548" xr:uid="{7F0E672B-6DCA-44D1-A491-D2F401BECF0E}"/>
    <cellStyle name="SAPBEXaggData 3 5 5 5" xfId="23824" xr:uid="{345E3E41-9824-476B-9D09-FF8F0BE4778A}"/>
    <cellStyle name="SAPBEXaggData 3 5 6" xfId="7579" xr:uid="{4F2A7EE8-4BDA-4758-807F-FA4CC0F1E4DB}"/>
    <cellStyle name="SAPBEXaggData 3 5 6 2" xfId="13443" xr:uid="{2A74A581-CCC7-48AF-AA8B-236539A110EF}"/>
    <cellStyle name="SAPBEXaggData 3 5 6 2 2" xfId="47312" xr:uid="{60C6C63F-41E4-43B5-9648-D1762F596D32}"/>
    <cellStyle name="SAPBEXaggData 3 5 6 2 3" xfId="30586" xr:uid="{8D37A3B1-6453-4457-AE5A-2B710BA27C3B}"/>
    <cellStyle name="SAPBEXaggData 3 5 6 3" xfId="18984" xr:uid="{496165C6-60D7-47E3-8470-2DEEECB22166}"/>
    <cellStyle name="SAPBEXaggData 3 5 6 3 2" xfId="52845" xr:uid="{7BE23FB4-F051-41E9-A5A5-02E547F98E00}"/>
    <cellStyle name="SAPBEXaggData 3 5 6 3 3" xfId="36119" xr:uid="{D4BBB856-FF04-48E9-9361-27C0177CEC22}"/>
    <cellStyle name="SAPBEXaggData 3 5 6 4" xfId="41495" xr:uid="{2C2EEA8C-178E-4469-8FF2-5B741DAE3682}"/>
    <cellStyle name="SAPBEXaggData 3 5 6 5" xfId="24771" xr:uid="{778FF871-6EA5-48E4-BFBA-7A80E8930EBE}"/>
    <cellStyle name="SAPBEXaggData 3 5 7" xfId="8671" xr:uid="{A243F9E9-7FA5-414C-B240-294287EA3CE5}"/>
    <cellStyle name="SAPBEXaggData 3 5 7 2" xfId="42545" xr:uid="{1DDE76AD-8CF5-4FB0-B1EF-FF7F979A4FC0}"/>
    <cellStyle name="SAPBEXaggData 3 5 7 3" xfId="25820" xr:uid="{5126CE6A-11A1-4D9A-ADDF-D774F9750AB6}"/>
    <cellStyle name="SAPBEXaggData 3 5 8" xfId="14223" xr:uid="{5222FB32-9B1A-4966-B44B-E426A40E8DC6}"/>
    <cellStyle name="SAPBEXaggData 3 5 8 2" xfId="48084" xr:uid="{A4CCBC95-DA43-4B7B-9550-FD6679874DB6}"/>
    <cellStyle name="SAPBEXaggData 3 5 8 3" xfId="31358" xr:uid="{01F3DFB1-3D39-4A20-A201-F9CC92EBB0FD}"/>
    <cellStyle name="SAPBEXaggData 3 5 9" xfId="20007" xr:uid="{6C74A8AD-180D-40BE-84D2-2BC78A4C93B0}"/>
    <cellStyle name="SAPBEXaggData 3 6" xfId="36386" xr:uid="{FC69E6D5-578D-4020-9297-F3783D586921}"/>
    <cellStyle name="SAPBEXaggData 3 7" xfId="19212" xr:uid="{31597BF4-3DDF-48D5-8317-F6004F093993}"/>
    <cellStyle name="SAPBEXaggData 4" xfId="906" xr:uid="{00000000-0005-0000-0000-0000A8060000}"/>
    <cellStyle name="SAPBEXaggData 4 2" xfId="1991" xr:uid="{00000000-0005-0000-0000-0000A9060000}"/>
    <cellStyle name="SAPBEXaggData 4 2 10" xfId="19318" xr:uid="{219A3886-66ED-4A4B-8357-31461F2D8E7D}"/>
    <cellStyle name="SAPBEXaggData 4 2 2" xfId="3543" xr:uid="{C3E42230-1FBA-4700-BB01-AB0582AC8990}"/>
    <cellStyle name="SAPBEXaggData 4 2 2 2" xfId="9424" xr:uid="{DA641FEF-9AAB-45C4-924E-F84526FE15B7}"/>
    <cellStyle name="SAPBEXaggData 4 2 2 2 2" xfId="43296" xr:uid="{0035B610-3D45-4D60-9661-600C279E4A20}"/>
    <cellStyle name="SAPBEXaggData 4 2 2 2 3" xfId="26570" xr:uid="{6F81EB7F-B683-4DB3-A7A5-AD3C75111E30}"/>
    <cellStyle name="SAPBEXaggData 4 2 2 3" xfId="14970" xr:uid="{A2ABA867-FFCA-4D82-9CAA-8063D46D951E}"/>
    <cellStyle name="SAPBEXaggData 4 2 2 3 2" xfId="48831" xr:uid="{C3B8E553-5EB3-4715-A5E5-F6BF21E89CC6}"/>
    <cellStyle name="SAPBEXaggData 4 2 2 3 3" xfId="32105" xr:uid="{17CC8AE9-B336-4BC1-A7D7-F6DFA0037799}"/>
    <cellStyle name="SAPBEXaggData 4 2 2 4" xfId="37559" xr:uid="{9DDCEE64-E7DA-4E2E-8658-5A4F28EDB5B0}"/>
    <cellStyle name="SAPBEXaggData 4 2 2 5" xfId="20755" xr:uid="{90F82E72-8D99-4969-8730-F887DA195711}"/>
    <cellStyle name="SAPBEXaggData 4 2 3" xfId="4498" xr:uid="{FE066904-7E97-4E98-B9D1-D3880BB7DA9D}"/>
    <cellStyle name="SAPBEXaggData 4 2 3 2" xfId="10364" xr:uid="{0D7CCAC6-52E6-490F-963C-BA272CF4BEDB}"/>
    <cellStyle name="SAPBEXaggData 4 2 3 2 2" xfId="44234" xr:uid="{E71A332C-8AB0-4133-9031-AFEEE036168D}"/>
    <cellStyle name="SAPBEXaggData 4 2 3 2 3" xfId="27509" xr:uid="{C0FE3447-4742-415C-B8B1-4882713D0242}"/>
    <cellStyle name="SAPBEXaggData 4 2 3 3" xfId="15907" xr:uid="{29D9D63F-905D-4982-A975-81DCB5330B94}"/>
    <cellStyle name="SAPBEXaggData 4 2 3 3 2" xfId="49768" xr:uid="{BB9722C2-8D0B-42BA-A868-F73A95C4F354}"/>
    <cellStyle name="SAPBEXaggData 4 2 3 3 3" xfId="33042" xr:uid="{65C98032-DED3-4755-8867-F5B08B4790E9}"/>
    <cellStyle name="SAPBEXaggData 4 2 3 4" xfId="38417" xr:uid="{BEBA781E-C2FD-4764-B3ED-B11FD587EB08}"/>
    <cellStyle name="SAPBEXaggData 4 2 3 5" xfId="21694" xr:uid="{16776B17-ABBD-40CE-A0D6-8FE4EA3119E6}"/>
    <cellStyle name="SAPBEXaggData 4 2 4" xfId="3251" xr:uid="{84674121-9FEE-45EE-84B3-76B44979BA55}"/>
    <cellStyle name="SAPBEXaggData 4 2 4 2" xfId="9133" xr:uid="{03799B4A-5C28-474F-B92E-B9E730A11ADF}"/>
    <cellStyle name="SAPBEXaggData 4 2 4 2 2" xfId="43005" xr:uid="{D879B5CE-0A9D-483C-ACD1-9F2C6C76E24C}"/>
    <cellStyle name="SAPBEXaggData 4 2 4 2 3" xfId="26280" xr:uid="{EF5FB5C1-3668-4141-8916-06FB92D0E84B}"/>
    <cellStyle name="SAPBEXaggData 4 2 4 3" xfId="14680" xr:uid="{F0028196-8409-4525-8BAC-34964BC646A1}"/>
    <cellStyle name="SAPBEXaggData 4 2 4 3 2" xfId="48541" xr:uid="{C4DF4D1E-35A2-4CF8-96F6-C4111885FF72}"/>
    <cellStyle name="SAPBEXaggData 4 2 4 3 3" xfId="31815" xr:uid="{116DCC4A-4A0A-4AF2-A98B-5465BC598EE9}"/>
    <cellStyle name="SAPBEXaggData 4 2 4 4" xfId="37272" xr:uid="{694982B0-D3DA-4475-B6F5-E57F1DCCECB6}"/>
    <cellStyle name="SAPBEXaggData 4 2 4 5" xfId="20465" xr:uid="{89E6337C-8B63-47BA-9D34-99ED286C7691}"/>
    <cellStyle name="SAPBEXaggData 4 2 5" xfId="3468" xr:uid="{FE55C4D0-77E4-431A-A974-F6F56896D6E3}"/>
    <cellStyle name="SAPBEXaggData 4 2 5 2" xfId="9349" xr:uid="{4D5F9002-AF32-411C-BA81-2D271DBAB49B}"/>
    <cellStyle name="SAPBEXaggData 4 2 5 2 2" xfId="43221" xr:uid="{6648D7FF-CDB3-4596-95A7-9AE83C097E94}"/>
    <cellStyle name="SAPBEXaggData 4 2 5 2 3" xfId="26495" xr:uid="{8D99BB27-AA53-4A27-B0F8-45C9367454C2}"/>
    <cellStyle name="SAPBEXaggData 4 2 5 3" xfId="14895" xr:uid="{3C2DC4F7-83F1-4298-A3D2-DEECB21658F0}"/>
    <cellStyle name="SAPBEXaggData 4 2 5 3 2" xfId="48756" xr:uid="{BB1DD24C-2702-4447-A5A6-B4B24BC6D81D}"/>
    <cellStyle name="SAPBEXaggData 4 2 5 3 3" xfId="32030" xr:uid="{98A4EEBF-28C3-4151-AEED-43486132956A}"/>
    <cellStyle name="SAPBEXaggData 4 2 5 4" xfId="37488" xr:uid="{5B972DB6-7837-4C93-A5D2-78A4039B3A2B}"/>
    <cellStyle name="SAPBEXaggData 4 2 5 5" xfId="20680" xr:uid="{BD6D4F3B-05E9-47AB-924B-AC5B7FB1E462}"/>
    <cellStyle name="SAPBEXaggData 4 2 6" xfId="6884" xr:uid="{3D89CC35-38A1-49A3-BBC8-085450903E3E}"/>
    <cellStyle name="SAPBEXaggData 4 2 6 2" xfId="12748" xr:uid="{A8DE98E2-1001-4899-BA54-0F1FE36EBCF6}"/>
    <cellStyle name="SAPBEXaggData 4 2 6 2 2" xfId="46617" xr:uid="{99B572F5-44D0-49C7-876B-E6D660A65D44}"/>
    <cellStyle name="SAPBEXaggData 4 2 6 2 3" xfId="29891" xr:uid="{A976595F-1D06-4255-9118-08DCA49BC3F3}"/>
    <cellStyle name="SAPBEXaggData 4 2 6 3" xfId="18289" xr:uid="{C2AB821B-1C7D-44F0-96E8-FB94FDC6199B}"/>
    <cellStyle name="SAPBEXaggData 4 2 6 3 2" xfId="52150" xr:uid="{4C069A2C-2D22-4EA2-A5C1-0542A943C9ED}"/>
    <cellStyle name="SAPBEXaggData 4 2 6 3 3" xfId="35424" xr:uid="{AA54F6C2-C7A7-4449-88D7-1BD1E2385F3E}"/>
    <cellStyle name="SAPBEXaggData 4 2 6 4" xfId="40800" xr:uid="{FBD56E79-7185-4EF0-8534-F80CDE689D27}"/>
    <cellStyle name="SAPBEXaggData 4 2 6 5" xfId="24076" xr:uid="{43A049D1-79F7-4B4A-BD18-BC5160447362}"/>
    <cellStyle name="SAPBEXaggData 4 2 7" xfId="7980" xr:uid="{3A645347-5FAE-4FA1-AAE6-328C57EACAF6}"/>
    <cellStyle name="SAPBEXaggData 4 2 7 2" xfId="41855" xr:uid="{BF81279E-C7CA-4729-BFF5-9B36ECDB7497}"/>
    <cellStyle name="SAPBEXaggData 4 2 7 3" xfId="25130" xr:uid="{A15AA9FF-3C66-495E-8F83-484A43A8BA3D}"/>
    <cellStyle name="SAPBEXaggData 4 2 8" xfId="7890" xr:uid="{35A61E95-6287-410D-B70A-4F31FBEA8FDF}"/>
    <cellStyle name="SAPBEXaggData 4 2 8 2" xfId="41765" xr:uid="{424C849B-FDBE-46B1-B676-5FF6226C6FD0}"/>
    <cellStyle name="SAPBEXaggData 4 2 8 3" xfId="25041" xr:uid="{19F4E407-21BF-4AB6-A0CA-937B3F172037}"/>
    <cellStyle name="SAPBEXaggData 4 2 9" xfId="36712" xr:uid="{AD036BD3-0226-4370-9C94-43402734D878}"/>
    <cellStyle name="SAPBEXaggData 4 3" xfId="1992" xr:uid="{00000000-0005-0000-0000-0000AA060000}"/>
    <cellStyle name="SAPBEXaggData 4 3 10" xfId="19319" xr:uid="{27BE3B01-9A0A-4D2D-B65B-DC1C72550337}"/>
    <cellStyle name="SAPBEXaggData 4 3 2" xfId="3544" xr:uid="{0D61FA79-3E91-45F7-ACC9-B83B6323EF4D}"/>
    <cellStyle name="SAPBEXaggData 4 3 2 2" xfId="9425" xr:uid="{6DDDD041-5402-4CEA-AB2F-BA25CDFEED9A}"/>
    <cellStyle name="SAPBEXaggData 4 3 2 2 2" xfId="43297" xr:uid="{F3C1ACA4-1D47-4861-9246-98FE55E3DCF0}"/>
    <cellStyle name="SAPBEXaggData 4 3 2 2 3" xfId="26571" xr:uid="{56220E41-3755-4249-BD17-ED49F5CFD2F8}"/>
    <cellStyle name="SAPBEXaggData 4 3 2 3" xfId="14971" xr:uid="{AC339FD4-91EF-41BE-A4FB-02731CF2EBEB}"/>
    <cellStyle name="SAPBEXaggData 4 3 2 3 2" xfId="48832" xr:uid="{0C4671F5-0F1B-4152-849E-B061BE9045D8}"/>
    <cellStyle name="SAPBEXaggData 4 3 2 3 3" xfId="32106" xr:uid="{6096C54B-C467-45DB-BAF8-61B67867B7AB}"/>
    <cellStyle name="SAPBEXaggData 4 3 2 4" xfId="37560" xr:uid="{5DE1FCE8-9B46-4773-BBF2-07506FE269EF}"/>
    <cellStyle name="SAPBEXaggData 4 3 2 5" xfId="20756" xr:uid="{2B3B3A5E-3311-47C7-B28E-E7AB555B189D}"/>
    <cellStyle name="SAPBEXaggData 4 3 3" xfId="4499" xr:uid="{698F1D24-3156-4AD7-897F-F09E3C191FFF}"/>
    <cellStyle name="SAPBEXaggData 4 3 3 2" xfId="10365" xr:uid="{B5688F34-FF77-449B-BCFA-39847D2BAE50}"/>
    <cellStyle name="SAPBEXaggData 4 3 3 2 2" xfId="44235" xr:uid="{AD155774-1B56-4439-BF6B-FB91BFEA2C71}"/>
    <cellStyle name="SAPBEXaggData 4 3 3 2 3" xfId="27510" xr:uid="{819F850C-C971-43EF-BB99-F6A006816330}"/>
    <cellStyle name="SAPBEXaggData 4 3 3 3" xfId="15908" xr:uid="{1F370099-3578-4C02-B006-EE8153650B1B}"/>
    <cellStyle name="SAPBEXaggData 4 3 3 3 2" xfId="49769" xr:uid="{CFD09985-2B88-47E7-AC2F-D199E5AC1437}"/>
    <cellStyle name="SAPBEXaggData 4 3 3 3 3" xfId="33043" xr:uid="{0322BB2E-C5EC-4B6A-A2B2-0AE12E9B3A8F}"/>
    <cellStyle name="SAPBEXaggData 4 3 3 4" xfId="38418" xr:uid="{7ED0648F-240B-428F-A6BF-8DDBCF444058}"/>
    <cellStyle name="SAPBEXaggData 4 3 3 5" xfId="21695" xr:uid="{A67EDAD1-59B5-482C-B7A6-E24A501961A2}"/>
    <cellStyle name="SAPBEXaggData 4 3 4" xfId="4164" xr:uid="{43D2EBDD-F326-4334-A9B2-57369ABA8DBF}"/>
    <cellStyle name="SAPBEXaggData 4 3 4 2" xfId="10045" xr:uid="{8E30B194-169D-48FA-AE20-D67D3B39643D}"/>
    <cellStyle name="SAPBEXaggData 4 3 4 2 2" xfId="43916" xr:uid="{EDEABF50-2763-426D-B03F-E4B8C8E0A93A}"/>
    <cellStyle name="SAPBEXaggData 4 3 4 2 3" xfId="27190" xr:uid="{DDED7A34-102A-43B7-9523-63D4E676D8EB}"/>
    <cellStyle name="SAPBEXaggData 4 3 4 3" xfId="15589" xr:uid="{0705A36D-70CC-4AD9-96FB-32266A1F0C9D}"/>
    <cellStyle name="SAPBEXaggData 4 3 4 3 2" xfId="49450" xr:uid="{61DFB801-3CB8-4FE8-89EB-F079FC1411D7}"/>
    <cellStyle name="SAPBEXaggData 4 3 4 3 3" xfId="32724" xr:uid="{EFB5F68E-2056-4C6F-9CA0-65A1BEC8A00F}"/>
    <cellStyle name="SAPBEXaggData 4 3 4 4" xfId="38099" xr:uid="{69F60FB1-5B67-4557-B705-AA9B08794917}"/>
    <cellStyle name="SAPBEXaggData 4 3 4 5" xfId="21375" xr:uid="{45FEC5B0-AD5D-49C0-B49E-43B0D5220442}"/>
    <cellStyle name="SAPBEXaggData 4 3 5" xfId="3467" xr:uid="{5413228B-5551-4A78-BDEB-6EA8510EBCC5}"/>
    <cellStyle name="SAPBEXaggData 4 3 5 2" xfId="9348" xr:uid="{B7CE2A84-FBAE-4EF8-A3C1-61DC748883EF}"/>
    <cellStyle name="SAPBEXaggData 4 3 5 2 2" xfId="43220" xr:uid="{3B9D15DB-9FE0-4412-A4E1-80D0D4E67BA1}"/>
    <cellStyle name="SAPBEXaggData 4 3 5 2 3" xfId="26494" xr:uid="{E86DB29D-4CEF-4566-902A-BCCC81C2EAC2}"/>
    <cellStyle name="SAPBEXaggData 4 3 5 3" xfId="14894" xr:uid="{1BBEDABB-118C-4ADE-82FB-DEC9400EED0F}"/>
    <cellStyle name="SAPBEXaggData 4 3 5 3 2" xfId="48755" xr:uid="{8CF92045-75AD-4EA5-9677-619EC254F7F1}"/>
    <cellStyle name="SAPBEXaggData 4 3 5 3 3" xfId="32029" xr:uid="{091E5887-DC3D-4A49-A53C-83D81991C88F}"/>
    <cellStyle name="SAPBEXaggData 4 3 5 4" xfId="37487" xr:uid="{6FE7BEE9-3557-4E85-9F28-2B7330DFDD61}"/>
    <cellStyle name="SAPBEXaggData 4 3 5 5" xfId="20679" xr:uid="{2F6771CF-5A4A-4452-9980-23CB0444C2EE}"/>
    <cellStyle name="SAPBEXaggData 4 3 6" xfId="6885" xr:uid="{228E8E83-797E-458A-9558-B668EFB0AEBF}"/>
    <cellStyle name="SAPBEXaggData 4 3 6 2" xfId="12749" xr:uid="{E83874A8-7C15-48FF-8E81-A2F584A53CE4}"/>
    <cellStyle name="SAPBEXaggData 4 3 6 2 2" xfId="46618" xr:uid="{5036D642-6792-48EA-8C39-37608F1B70C5}"/>
    <cellStyle name="SAPBEXaggData 4 3 6 2 3" xfId="29892" xr:uid="{F43662DA-54FE-4DAC-97DB-0E962D19C360}"/>
    <cellStyle name="SAPBEXaggData 4 3 6 3" xfId="18290" xr:uid="{8339D62C-96F3-4836-B711-85CA780C22EF}"/>
    <cellStyle name="SAPBEXaggData 4 3 6 3 2" xfId="52151" xr:uid="{CC6861E6-96B0-41AF-831B-12499CEA6FD3}"/>
    <cellStyle name="SAPBEXaggData 4 3 6 3 3" xfId="35425" xr:uid="{52C1E40B-251E-40D1-92AC-3725D5FDA2E8}"/>
    <cellStyle name="SAPBEXaggData 4 3 6 4" xfId="40801" xr:uid="{69CCF230-FA91-48B6-80C3-BBFE32ABA7E2}"/>
    <cellStyle name="SAPBEXaggData 4 3 6 5" xfId="24077" xr:uid="{E4E4305D-7B25-4BB5-9771-15ABF11BC60E}"/>
    <cellStyle name="SAPBEXaggData 4 3 7" xfId="7981" xr:uid="{CF8001EC-1CA5-4435-87E2-36A6ADC25464}"/>
    <cellStyle name="SAPBEXaggData 4 3 7 2" xfId="41856" xr:uid="{9749A454-2748-4603-92B7-48DEA3E32BD3}"/>
    <cellStyle name="SAPBEXaggData 4 3 7 3" xfId="25131" xr:uid="{106D7C36-75ED-474C-A6DE-DB6901EB6145}"/>
    <cellStyle name="SAPBEXaggData 4 3 8" xfId="7889" xr:uid="{5F3093D4-65BF-4E1E-BFFA-04F560C45502}"/>
    <cellStyle name="SAPBEXaggData 4 3 8 2" xfId="41764" xr:uid="{87DC7D61-F405-4BE6-A7DB-665150A65628}"/>
    <cellStyle name="SAPBEXaggData 4 3 8 3" xfId="25040" xr:uid="{256C1076-CD09-473D-AC96-BB3EA1778DF4}"/>
    <cellStyle name="SAPBEXaggData 4 3 9" xfId="36713" xr:uid="{3B286A86-2353-4E26-AEFC-5B689F1F4A74}"/>
    <cellStyle name="SAPBEXaggData 4 4" xfId="2761" xr:uid="{00000000-0005-0000-0000-0000AB060000}"/>
    <cellStyle name="SAPBEXaggData 4 4 2" xfId="4281" xr:uid="{464604E9-E692-4037-BBB4-C285301892C4}"/>
    <cellStyle name="SAPBEXaggData 4 4 2 2" xfId="10162" xr:uid="{124CE7DF-F956-4E92-9130-AB445175FC6C}"/>
    <cellStyle name="SAPBEXaggData 4 4 2 2 2" xfId="44032" xr:uid="{9D3A7BDF-7F45-4F95-A619-509F1EC7D90B}"/>
    <cellStyle name="SAPBEXaggData 4 4 2 2 3" xfId="27307" xr:uid="{DCBB6DBE-993D-456E-962B-13EEFAF58431}"/>
    <cellStyle name="SAPBEXaggData 4 4 2 3" xfId="15705" xr:uid="{81CE9A0F-03D7-4B39-8B1A-AA27A1403A32}"/>
    <cellStyle name="SAPBEXaggData 4 4 2 3 2" xfId="49566" xr:uid="{3F1F380C-7E22-4AAB-952C-DF76591CE6D4}"/>
    <cellStyle name="SAPBEXaggData 4 4 2 3 3" xfId="32840" xr:uid="{C7B4A2E8-8959-434A-A891-71551B3DACE7}"/>
    <cellStyle name="SAPBEXaggData 4 4 2 4" xfId="38215" xr:uid="{F5DDFB7A-0324-4F7E-BEC1-ED4D265C2872}"/>
    <cellStyle name="SAPBEXaggData 4 4 2 5" xfId="21492" xr:uid="{1185C0BF-9B11-4419-BD7C-01E40A8FB5E2}"/>
    <cellStyle name="SAPBEXaggData 4 4 3" xfId="5154" xr:uid="{8F69B481-B1FD-4437-A53A-AE689474BD18}"/>
    <cellStyle name="SAPBEXaggData 4 4 3 2" xfId="11020" xr:uid="{A2159A62-4DEB-415D-8C9C-252366BF3A24}"/>
    <cellStyle name="SAPBEXaggData 4 4 3 2 2" xfId="44890" xr:uid="{FDEB0E51-D2C3-40F2-8058-99BAB4CD0BDB}"/>
    <cellStyle name="SAPBEXaggData 4 4 3 2 3" xfId="28165" xr:uid="{97B2C351-5682-4E57-86FC-8B26BFCF7E49}"/>
    <cellStyle name="SAPBEXaggData 4 4 3 3" xfId="16563" xr:uid="{4D92454A-6819-4E1A-9052-A252B2016C81}"/>
    <cellStyle name="SAPBEXaggData 4 4 3 3 2" xfId="50424" xr:uid="{956FD4FF-DA26-4FD6-A8B8-0DB5BC3F736F}"/>
    <cellStyle name="SAPBEXaggData 4 4 3 3 3" xfId="33698" xr:uid="{4321BA05-5016-4BCB-AB27-8E28C87EFB1B}"/>
    <cellStyle name="SAPBEXaggData 4 4 3 4" xfId="39073" xr:uid="{FA6D327D-D111-45F5-9EDE-4F111867206F}"/>
    <cellStyle name="SAPBEXaggData 4 4 3 5" xfId="22350" xr:uid="{3EB53498-A1CD-4856-8876-19B0307516C7}"/>
    <cellStyle name="SAPBEXaggData 4 4 4" xfId="5902" xr:uid="{A3D09E01-5D56-4159-ACC0-848D43168C47}"/>
    <cellStyle name="SAPBEXaggData 4 4 4 2" xfId="11768" xr:uid="{FA2867FF-53DB-4BB9-B992-B0A5047246A4}"/>
    <cellStyle name="SAPBEXaggData 4 4 4 2 2" xfId="45637" xr:uid="{CFEC3863-927C-4105-869B-A82CC12BEDA0}"/>
    <cellStyle name="SAPBEXaggData 4 4 4 2 3" xfId="28912" xr:uid="{B267ACA5-AC4F-4F48-BFF0-001F4733CB9C}"/>
    <cellStyle name="SAPBEXaggData 4 4 4 3" xfId="17310" xr:uid="{06B74A0B-92D6-49F5-8E29-049C95539E89}"/>
    <cellStyle name="SAPBEXaggData 4 4 4 3 2" xfId="51171" xr:uid="{CDECBAEF-FC53-4F19-82C6-C89D068F4CBC}"/>
    <cellStyle name="SAPBEXaggData 4 4 4 3 3" xfId="34445" xr:uid="{EFFBA669-4C7A-4272-A732-5AF07B7B2318}"/>
    <cellStyle name="SAPBEXaggData 4 4 4 4" xfId="39820" xr:uid="{B26E9DBD-17FB-4159-95D1-7B86D446C862}"/>
    <cellStyle name="SAPBEXaggData 4 4 4 5" xfId="23097" xr:uid="{459179A9-798B-4947-A503-43C80C4FDAE5}"/>
    <cellStyle name="SAPBEXaggData 4 4 5" xfId="6671" xr:uid="{C43FCCE8-EE5F-423E-831F-86710FA5B7F9}"/>
    <cellStyle name="SAPBEXaggData 4 4 5 2" xfId="12535" xr:uid="{2DD92220-1755-4287-8FEE-C601C30E5BAB}"/>
    <cellStyle name="SAPBEXaggData 4 4 5 2 2" xfId="46404" xr:uid="{61B6432E-A508-43B5-8587-588403087243}"/>
    <cellStyle name="SAPBEXaggData 4 4 5 2 3" xfId="29678" xr:uid="{1FF3A5E4-A631-4339-9B9A-4EE7086AEDB3}"/>
    <cellStyle name="SAPBEXaggData 4 4 5 3" xfId="18076" xr:uid="{511100D4-CF84-429A-9E8F-7BDDB894531B}"/>
    <cellStyle name="SAPBEXaggData 4 4 5 3 2" xfId="51937" xr:uid="{BA213520-5091-4460-B5B7-E92FCDC08467}"/>
    <cellStyle name="SAPBEXaggData 4 4 5 3 3" xfId="35211" xr:uid="{C55FAA3A-FA1D-4D3A-9FB6-212ABF4209F3}"/>
    <cellStyle name="SAPBEXaggData 4 4 5 4" xfId="40587" xr:uid="{BFEDBCC5-8B41-4AE3-8382-BED77EC9DF4A}"/>
    <cellStyle name="SAPBEXaggData 4 4 5 5" xfId="23863" xr:uid="{14A3B56D-340C-4CEB-B834-B7E9A7DF9DDA}"/>
    <cellStyle name="SAPBEXaggData 4 4 6" xfId="7618" xr:uid="{77CF8875-E58A-4511-BC5C-975933D8F21D}"/>
    <cellStyle name="SAPBEXaggData 4 4 6 2" xfId="13482" xr:uid="{F4C3EE0C-AF7F-4ED0-94C9-3362AD25563E}"/>
    <cellStyle name="SAPBEXaggData 4 4 6 2 2" xfId="47351" xr:uid="{57731BB7-B214-4367-AA6B-03B02B8F4E10}"/>
    <cellStyle name="SAPBEXaggData 4 4 6 2 3" xfId="30625" xr:uid="{D7D3A7E6-5F99-4FB8-9AB8-CCC945AFEBC3}"/>
    <cellStyle name="SAPBEXaggData 4 4 6 3" xfId="19023" xr:uid="{CE0D5007-A1EA-4E8C-A1FB-03ADCAB309E0}"/>
    <cellStyle name="SAPBEXaggData 4 4 6 3 2" xfId="52884" xr:uid="{2F244F9D-F70E-4A02-9E5D-1609BC20D0FB}"/>
    <cellStyle name="SAPBEXaggData 4 4 6 3 3" xfId="36158" xr:uid="{A1C0DBDA-2508-4D1F-81C0-9D7BBEC286C1}"/>
    <cellStyle name="SAPBEXaggData 4 4 6 4" xfId="41534" xr:uid="{ABC840B9-9BE4-4645-8A90-B1073B7F5BD4}"/>
    <cellStyle name="SAPBEXaggData 4 4 6 5" xfId="24810" xr:uid="{2F4FD572-3F22-466F-9926-153B2AA166E5}"/>
    <cellStyle name="SAPBEXaggData 4 4 7" xfId="8711" xr:uid="{790A12A3-A1F8-4459-9CB6-8FCC45A537E6}"/>
    <cellStyle name="SAPBEXaggData 4 4 7 2" xfId="42584" xr:uid="{A1F642AD-8CB7-42F1-9FAA-F4645FD12A2A}"/>
    <cellStyle name="SAPBEXaggData 4 4 7 3" xfId="25860" xr:uid="{C06C6BC4-DA17-493D-9BA8-D2B6E52A5178}"/>
    <cellStyle name="SAPBEXaggData 4 4 8" xfId="14262" xr:uid="{6C96B477-8340-4316-9264-7898942A9F18}"/>
    <cellStyle name="SAPBEXaggData 4 4 8 2" xfId="48123" xr:uid="{9957C81F-769A-4ADD-B5D5-9BE317C3FF48}"/>
    <cellStyle name="SAPBEXaggData 4 4 8 3" xfId="31397" xr:uid="{B8C8EBC2-D53B-4AFA-AF87-DEB2869DDD31}"/>
    <cellStyle name="SAPBEXaggData 4 4 9" xfId="20046" xr:uid="{DB486C25-D91B-4338-9311-DD7B62F1ED6A}"/>
    <cellStyle name="SAPBEXaggData 4 5" xfId="2712" xr:uid="{00000000-0005-0000-0000-0000AC060000}"/>
    <cellStyle name="SAPBEXaggData 4 5 2" xfId="4239" xr:uid="{4035E4C3-BD5C-4812-8196-90BE566CC126}"/>
    <cellStyle name="SAPBEXaggData 4 5 2 2" xfId="10120" xr:uid="{09600E87-15C5-48C3-8D53-C6882025FF85}"/>
    <cellStyle name="SAPBEXaggData 4 5 2 2 2" xfId="43991" xr:uid="{13BF0B27-11E6-4A9D-A16D-46A1C6B45E7A}"/>
    <cellStyle name="SAPBEXaggData 4 5 2 2 3" xfId="27265" xr:uid="{95D75044-838E-435F-B673-F1D3DBE6C401}"/>
    <cellStyle name="SAPBEXaggData 4 5 2 3" xfId="15664" xr:uid="{A4306F20-0B54-462E-8D62-524281483934}"/>
    <cellStyle name="SAPBEXaggData 4 5 2 3 2" xfId="49525" xr:uid="{6FCBCC4F-6743-461A-8828-40791EFF274C}"/>
    <cellStyle name="SAPBEXaggData 4 5 2 3 3" xfId="32799" xr:uid="{AEE14F2D-4CE1-4D27-9E51-B3A6D7CA442C}"/>
    <cellStyle name="SAPBEXaggData 4 5 2 4" xfId="38174" xr:uid="{81AE28DA-4A71-409F-8461-DDECB7BA7936}"/>
    <cellStyle name="SAPBEXaggData 4 5 2 5" xfId="21450" xr:uid="{640D129F-0885-4DDC-9122-4AF64F2C1882}"/>
    <cellStyle name="SAPBEXaggData 4 5 3" xfId="5112" xr:uid="{28D08F76-97B4-4724-ABFB-2383BCCAC953}"/>
    <cellStyle name="SAPBEXaggData 4 5 3 2" xfId="10978" xr:uid="{7BDBC495-7E1E-4374-AD0F-AC0E41176D14}"/>
    <cellStyle name="SAPBEXaggData 4 5 3 2 2" xfId="44848" xr:uid="{66880B31-2BEF-48D3-BE1A-79A4EF4D1E91}"/>
    <cellStyle name="SAPBEXaggData 4 5 3 2 3" xfId="28123" xr:uid="{14D24E98-9619-49C2-9265-7F60ACF8D42F}"/>
    <cellStyle name="SAPBEXaggData 4 5 3 3" xfId="16521" xr:uid="{D49B9CB5-5506-4A00-9226-F6C1F0A3EB6D}"/>
    <cellStyle name="SAPBEXaggData 4 5 3 3 2" xfId="50382" xr:uid="{31F89649-BD4F-4D70-BF16-66296DD71517}"/>
    <cellStyle name="SAPBEXaggData 4 5 3 3 3" xfId="33656" xr:uid="{302E2AAD-0253-46B5-8680-9184E9382EB9}"/>
    <cellStyle name="SAPBEXaggData 4 5 3 4" xfId="39031" xr:uid="{31F7F3DB-D13B-4FF1-8D06-94BB5CA8C4B7}"/>
    <cellStyle name="SAPBEXaggData 4 5 3 5" xfId="22308" xr:uid="{3000E35F-1156-451F-9E9C-4E712B55F977}"/>
    <cellStyle name="SAPBEXaggData 4 5 4" xfId="5861" xr:uid="{0ECD6A51-FC90-4D71-9C14-0717CBDD35AC}"/>
    <cellStyle name="SAPBEXaggData 4 5 4 2" xfId="11727" xr:uid="{20429313-29D3-4C86-91E1-AFA42F25B9C7}"/>
    <cellStyle name="SAPBEXaggData 4 5 4 2 2" xfId="45596" xr:uid="{4BE26AE7-3D47-4222-967A-2DC383AB57F3}"/>
    <cellStyle name="SAPBEXaggData 4 5 4 2 3" xfId="28871" xr:uid="{62CA1836-F13C-4303-9802-90AEB4F337AC}"/>
    <cellStyle name="SAPBEXaggData 4 5 4 3" xfId="17269" xr:uid="{8B84DF3A-EC32-4B60-B570-6CD12C500B1A}"/>
    <cellStyle name="SAPBEXaggData 4 5 4 3 2" xfId="51130" xr:uid="{3BB2478F-99C6-49B2-89EC-6292155C3D21}"/>
    <cellStyle name="SAPBEXaggData 4 5 4 3 3" xfId="34404" xr:uid="{2246FE85-A54B-42A5-88B2-986DB144F8DF}"/>
    <cellStyle name="SAPBEXaggData 4 5 4 4" xfId="39779" xr:uid="{27668CA8-B01C-4CC6-B46A-D4A9EA8B3BA5}"/>
    <cellStyle name="SAPBEXaggData 4 5 4 5" xfId="23056" xr:uid="{9FE9A14A-0E4D-4E40-B1D1-32ECE942EEB9}"/>
    <cellStyle name="SAPBEXaggData 4 5 5" xfId="6630" xr:uid="{8679C0C4-C614-4BE4-BDBA-F2A2A696FFFD}"/>
    <cellStyle name="SAPBEXaggData 4 5 5 2" xfId="12494" xr:uid="{1CA85A43-A69C-401D-984A-B0423D3D296B}"/>
    <cellStyle name="SAPBEXaggData 4 5 5 2 2" xfId="46363" xr:uid="{587FCE44-971A-4AB2-B489-28E89FEE0963}"/>
    <cellStyle name="SAPBEXaggData 4 5 5 2 3" xfId="29637" xr:uid="{0191710A-5FF2-4F90-B920-8C58D70EE0F0}"/>
    <cellStyle name="SAPBEXaggData 4 5 5 3" xfId="18035" xr:uid="{A0EC9FD9-68F7-4348-B3EB-9D64B174C3D3}"/>
    <cellStyle name="SAPBEXaggData 4 5 5 3 2" xfId="51896" xr:uid="{78628682-D30F-4545-B4F6-CE43C3252511}"/>
    <cellStyle name="SAPBEXaggData 4 5 5 3 3" xfId="35170" xr:uid="{A84EEA37-5E85-4D41-B645-6FE46A4745C5}"/>
    <cellStyle name="SAPBEXaggData 4 5 5 4" xfId="40546" xr:uid="{C85D4016-42D2-4015-B423-A2E2672B2FDE}"/>
    <cellStyle name="SAPBEXaggData 4 5 5 5" xfId="23822" xr:uid="{173A9346-FC13-45BE-BE52-C8652EF48E8A}"/>
    <cellStyle name="SAPBEXaggData 4 5 6" xfId="7577" xr:uid="{5001E9D5-BABA-469E-9F96-732252480618}"/>
    <cellStyle name="SAPBEXaggData 4 5 6 2" xfId="13441" xr:uid="{E1CEEB4D-C107-46F8-9125-A21CD73F62E2}"/>
    <cellStyle name="SAPBEXaggData 4 5 6 2 2" xfId="47310" xr:uid="{E7A2DF70-7160-4209-83CB-CDB565F2CF4F}"/>
    <cellStyle name="SAPBEXaggData 4 5 6 2 3" xfId="30584" xr:uid="{6F2F5D26-0101-46F7-A738-C0DD7219A101}"/>
    <cellStyle name="SAPBEXaggData 4 5 6 3" xfId="18982" xr:uid="{C909D889-CE96-4746-803B-EDB2B27E5C0C}"/>
    <cellStyle name="SAPBEXaggData 4 5 6 3 2" xfId="52843" xr:uid="{591F3555-4880-4465-B382-A3E4D5240165}"/>
    <cellStyle name="SAPBEXaggData 4 5 6 3 3" xfId="36117" xr:uid="{E4270788-91C2-486E-99D8-F6EF10A642E2}"/>
    <cellStyle name="SAPBEXaggData 4 5 6 4" xfId="41493" xr:uid="{EC90A9D5-5F88-4CB1-BF18-DF8549B91FE8}"/>
    <cellStyle name="SAPBEXaggData 4 5 6 5" xfId="24769" xr:uid="{9242F15A-BFF5-490E-B87F-486ED3506C09}"/>
    <cellStyle name="SAPBEXaggData 4 5 7" xfId="8669" xr:uid="{AFD839A0-FE82-47F3-BC7B-6617D59E92C6}"/>
    <cellStyle name="SAPBEXaggData 4 5 7 2" xfId="42543" xr:uid="{26A14B1E-D16B-4C93-893A-CA0626670401}"/>
    <cellStyle name="SAPBEXaggData 4 5 7 3" xfId="25818" xr:uid="{7B1FCA19-351A-439A-AA85-9F7D5AB3FEB9}"/>
    <cellStyle name="SAPBEXaggData 4 5 8" xfId="14221" xr:uid="{7460306D-2D71-4140-A6D5-BAFE29994A8F}"/>
    <cellStyle name="SAPBEXaggData 4 5 8 2" xfId="48082" xr:uid="{A012AC91-A84F-4BAE-8613-72CE60C68F75}"/>
    <cellStyle name="SAPBEXaggData 4 5 8 3" xfId="31356" xr:uid="{DD3B68FE-EF34-4A5C-8199-0BF81EC19C1A}"/>
    <cellStyle name="SAPBEXaggData 4 5 9" xfId="20005" xr:uid="{16FD51AE-3EA5-4F69-9555-2D60269D7358}"/>
    <cellStyle name="SAPBEXaggData 4 6" xfId="3139" xr:uid="{8F62DB28-4B36-41A4-8A5E-1241722A730E}"/>
    <cellStyle name="SAPBEXaggData 4 6 2" xfId="9021" xr:uid="{30C061BC-C19F-44DD-8D4B-5FDAA854EE72}"/>
    <cellStyle name="SAPBEXaggData 4 6 2 2" xfId="42893" xr:uid="{50D8F70D-803C-4B5A-97FB-906F22C801D3}"/>
    <cellStyle name="SAPBEXaggData 4 6 2 3" xfId="26168" xr:uid="{0A6781C2-BF3F-4CDF-8E61-31F3B70CD8F8}"/>
    <cellStyle name="SAPBEXaggData 4 6 3" xfId="14569" xr:uid="{194B6522-960B-49F0-A46D-A6ACD3407BF6}"/>
    <cellStyle name="SAPBEXaggData 4 6 3 2" xfId="48430" xr:uid="{3081E137-9B88-45ED-BC39-76C4B2D4E021}"/>
    <cellStyle name="SAPBEXaggData 4 6 3 3" xfId="31704" xr:uid="{4996DE55-10D5-46B6-8506-C8E68C7CB7F1}"/>
    <cellStyle name="SAPBEXaggData 4 6 4" xfId="37160" xr:uid="{0374FF57-7976-4C0C-B961-44CA6033C697}"/>
    <cellStyle name="SAPBEXaggData 4 6 5" xfId="20354" xr:uid="{79C22813-D3F6-44DE-A5F6-DD101572856F}"/>
    <cellStyle name="SAPBEXaggData 4 7" xfId="36388" xr:uid="{7282E93B-FA85-4F1A-A45A-9678DAFBD16B}"/>
    <cellStyle name="SAPBEXaggData 5" xfId="907" xr:uid="{00000000-0005-0000-0000-0000AD060000}"/>
    <cellStyle name="SAPBEXaggData 5 2" xfId="1993" xr:uid="{00000000-0005-0000-0000-0000AE060000}"/>
    <cellStyle name="SAPBEXaggData 5 2 10" xfId="19320" xr:uid="{A1F73434-0207-4F3F-8CC1-60DE92FBF4CB}"/>
    <cellStyle name="SAPBEXaggData 5 2 2" xfId="3545" xr:uid="{1DD9A422-55E8-467B-AC7D-F6902008D312}"/>
    <cellStyle name="SAPBEXaggData 5 2 2 2" xfId="9426" xr:uid="{C2FC2A62-205E-41B2-9F99-C6FFE2319964}"/>
    <cellStyle name="SAPBEXaggData 5 2 2 2 2" xfId="43298" xr:uid="{EB76AD74-16E2-461A-93E0-5FC363A881C1}"/>
    <cellStyle name="SAPBEXaggData 5 2 2 2 3" xfId="26572" xr:uid="{6E48C837-402D-4D18-9164-6C04DA4FB086}"/>
    <cellStyle name="SAPBEXaggData 5 2 2 3" xfId="14972" xr:uid="{7F2AEA09-5FBF-460D-A64C-CD6DA3D988ED}"/>
    <cellStyle name="SAPBEXaggData 5 2 2 3 2" xfId="48833" xr:uid="{7527D097-0C73-4FBB-8663-ACD6CFB92A31}"/>
    <cellStyle name="SAPBEXaggData 5 2 2 3 3" xfId="32107" xr:uid="{48C3F59A-130D-42FC-A603-2634C98E869B}"/>
    <cellStyle name="SAPBEXaggData 5 2 2 4" xfId="37561" xr:uid="{5BE7B2F2-9500-4173-B3C6-DE0D7B615D2B}"/>
    <cellStyle name="SAPBEXaggData 5 2 2 5" xfId="20757" xr:uid="{42A592D9-2849-45A1-9774-F4982A003CBA}"/>
    <cellStyle name="SAPBEXaggData 5 2 3" xfId="4500" xr:uid="{E67B3AF5-CC8E-4412-9C94-83D48124436C}"/>
    <cellStyle name="SAPBEXaggData 5 2 3 2" xfId="10366" xr:uid="{59ECB365-5C1A-47D6-80AD-2BAEA230D3F5}"/>
    <cellStyle name="SAPBEXaggData 5 2 3 2 2" xfId="44236" xr:uid="{7E3E6F7E-4D05-4DC6-88F6-A2C179213955}"/>
    <cellStyle name="SAPBEXaggData 5 2 3 2 3" xfId="27511" xr:uid="{60340C40-B6C5-46D9-A44A-6AB34D949B55}"/>
    <cellStyle name="SAPBEXaggData 5 2 3 3" xfId="15909" xr:uid="{3B25C525-0BB3-4F86-95BA-3DE60D2B335F}"/>
    <cellStyle name="SAPBEXaggData 5 2 3 3 2" xfId="49770" xr:uid="{3B93FD20-286E-437C-A12D-2EAC3020BEBF}"/>
    <cellStyle name="SAPBEXaggData 5 2 3 3 3" xfId="33044" xr:uid="{8469067A-1720-4513-9378-B37F50B83544}"/>
    <cellStyle name="SAPBEXaggData 5 2 3 4" xfId="38419" xr:uid="{5700D4AF-799B-462B-99E1-90F6CE13D64B}"/>
    <cellStyle name="SAPBEXaggData 5 2 3 5" xfId="21696" xr:uid="{0FBBC06F-EE6F-4EB0-B6A9-12BBF04B9281}"/>
    <cellStyle name="SAPBEXaggData 5 2 4" xfId="4131" xr:uid="{4847893F-3A05-4FCA-BF30-342A5B9330CE}"/>
    <cellStyle name="SAPBEXaggData 5 2 4 2" xfId="10012" xr:uid="{3EF9BFF3-EE0A-400B-A17C-D0CCC10DADC1}"/>
    <cellStyle name="SAPBEXaggData 5 2 4 2 2" xfId="43884" xr:uid="{0CE394C9-6FF8-47CA-8DDD-69A862B0DB51}"/>
    <cellStyle name="SAPBEXaggData 5 2 4 2 3" xfId="27158" xr:uid="{7EC29CC8-6229-430D-BAD5-68936C826804}"/>
    <cellStyle name="SAPBEXaggData 5 2 4 3" xfId="15558" xr:uid="{6C67549F-2B12-477F-A571-2C59969EB612}"/>
    <cellStyle name="SAPBEXaggData 5 2 4 3 2" xfId="49419" xr:uid="{3701A0E2-83B1-4A34-B33F-6B9DFC6A8077}"/>
    <cellStyle name="SAPBEXaggData 5 2 4 3 3" xfId="32693" xr:uid="{290A5568-0E27-46A3-8BDA-F9BE40D657B1}"/>
    <cellStyle name="SAPBEXaggData 5 2 4 4" xfId="38067" xr:uid="{609375FB-5FBB-421A-B375-71D1706ECB6A}"/>
    <cellStyle name="SAPBEXaggData 5 2 4 5" xfId="21343" xr:uid="{316D5F28-B00A-4F5E-9DFF-B7538D4648D2}"/>
    <cellStyle name="SAPBEXaggData 5 2 5" xfId="3466" xr:uid="{43F027BD-AECF-4C69-BF9A-B88F8BB5B93E}"/>
    <cellStyle name="SAPBEXaggData 5 2 5 2" xfId="9347" xr:uid="{3F7ACD54-A0BF-4A0A-A529-00C213353D6C}"/>
    <cellStyle name="SAPBEXaggData 5 2 5 2 2" xfId="43219" xr:uid="{E600A291-AD8E-41FA-B87F-1CB96088409F}"/>
    <cellStyle name="SAPBEXaggData 5 2 5 2 3" xfId="26493" xr:uid="{C9DBA79E-8486-41DD-9E79-7A17BCF74F55}"/>
    <cellStyle name="SAPBEXaggData 5 2 5 3" xfId="14893" xr:uid="{C3C1E129-CED5-4301-9701-C613302373AA}"/>
    <cellStyle name="SAPBEXaggData 5 2 5 3 2" xfId="48754" xr:uid="{7FB3CDC5-35D8-437E-9455-9C599FE5B1D3}"/>
    <cellStyle name="SAPBEXaggData 5 2 5 3 3" xfId="32028" xr:uid="{90E0F873-9175-4F3C-B924-69F403D61360}"/>
    <cellStyle name="SAPBEXaggData 5 2 5 4" xfId="37486" xr:uid="{6A154936-23D1-4B26-9091-01D35A925449}"/>
    <cellStyle name="SAPBEXaggData 5 2 5 5" xfId="20678" xr:uid="{32D543D3-687D-4E94-ACD5-C931D693F19B}"/>
    <cellStyle name="SAPBEXaggData 5 2 6" xfId="6886" xr:uid="{0138D8A1-795F-4D99-BD62-5E8DBDD7C2EF}"/>
    <cellStyle name="SAPBEXaggData 5 2 6 2" xfId="12750" xr:uid="{54E94CAF-8464-44B6-B000-9D5D5B9030BA}"/>
    <cellStyle name="SAPBEXaggData 5 2 6 2 2" xfId="46619" xr:uid="{DC258F59-BE75-47F2-A95A-FB412B43E888}"/>
    <cellStyle name="SAPBEXaggData 5 2 6 2 3" xfId="29893" xr:uid="{54A7D9EA-0F2C-47C6-84C3-92F9535FB448}"/>
    <cellStyle name="SAPBEXaggData 5 2 6 3" xfId="18291" xr:uid="{EB2AD6E8-58A9-4C30-87A0-D0290DDF9EB0}"/>
    <cellStyle name="SAPBEXaggData 5 2 6 3 2" xfId="52152" xr:uid="{E6BED967-86F6-4756-9A2E-5136D467C787}"/>
    <cellStyle name="SAPBEXaggData 5 2 6 3 3" xfId="35426" xr:uid="{38575214-AE28-48C9-B775-B462EDBAD050}"/>
    <cellStyle name="SAPBEXaggData 5 2 6 4" xfId="40802" xr:uid="{128426F8-196B-4517-9275-707ABAC6260D}"/>
    <cellStyle name="SAPBEXaggData 5 2 6 5" xfId="24078" xr:uid="{5772B536-5C90-4667-9790-4829222F0835}"/>
    <cellStyle name="SAPBEXaggData 5 2 7" xfId="7982" xr:uid="{4BFDB1F4-40F6-4FDA-8DBA-7BBA72FCFFDE}"/>
    <cellStyle name="SAPBEXaggData 5 2 7 2" xfId="41857" xr:uid="{99F06E37-9F74-49D5-9832-F44929005AE2}"/>
    <cellStyle name="SAPBEXaggData 5 2 7 3" xfId="25132" xr:uid="{A04A3F7D-67B8-4387-B490-2FA9F2344AC8}"/>
    <cellStyle name="SAPBEXaggData 5 2 8" xfId="7888" xr:uid="{652CC172-3181-4997-A604-C21CF3AFB818}"/>
    <cellStyle name="SAPBEXaggData 5 2 8 2" xfId="41763" xr:uid="{706BF53C-EFD6-41BE-805E-AD55564F0811}"/>
    <cellStyle name="SAPBEXaggData 5 2 8 3" xfId="25039" xr:uid="{F8A9FF6A-350B-42DA-9F12-EE5A85E924C9}"/>
    <cellStyle name="SAPBEXaggData 5 2 9" xfId="36714" xr:uid="{18438EB5-AAAA-42C0-AC75-9B81F5ECB0BB}"/>
    <cellStyle name="SAPBEXaggData 5 3" xfId="1994" xr:uid="{00000000-0005-0000-0000-0000AF060000}"/>
    <cellStyle name="SAPBEXaggData 5 3 10" xfId="19321" xr:uid="{5E46222B-4495-40D0-AF58-3DD36C9A615D}"/>
    <cellStyle name="SAPBEXaggData 5 3 2" xfId="3546" xr:uid="{D5BAE521-3F84-40EF-A346-33C485C30B05}"/>
    <cellStyle name="SAPBEXaggData 5 3 2 2" xfId="9427" xr:uid="{CAE3F2E9-8ED3-4DB1-A467-DD6FC976A76B}"/>
    <cellStyle name="SAPBEXaggData 5 3 2 2 2" xfId="43299" xr:uid="{A97C5421-0BE0-4FE4-B050-16A6FF92AAB6}"/>
    <cellStyle name="SAPBEXaggData 5 3 2 2 3" xfId="26573" xr:uid="{747255D0-3A6F-4B34-B8AB-03EFC4C7330C}"/>
    <cellStyle name="SAPBEXaggData 5 3 2 3" xfId="14973" xr:uid="{48EF41B3-5574-47DA-A6EC-BF58C3844773}"/>
    <cellStyle name="SAPBEXaggData 5 3 2 3 2" xfId="48834" xr:uid="{98814DF6-C3C8-4D65-8841-0236D743BB15}"/>
    <cellStyle name="SAPBEXaggData 5 3 2 3 3" xfId="32108" xr:uid="{6A33F6BE-F50C-4DBD-83BC-758EB226952E}"/>
    <cellStyle name="SAPBEXaggData 5 3 2 4" xfId="37562" xr:uid="{AF04E4BD-78C9-4638-81F1-E7D42FA2F995}"/>
    <cellStyle name="SAPBEXaggData 5 3 2 5" xfId="20758" xr:uid="{EBF60481-022C-4059-A0CA-0B1394C4EC05}"/>
    <cellStyle name="SAPBEXaggData 5 3 3" xfId="4501" xr:uid="{FA7DADE2-39A7-4025-AE90-FFC90FB6305E}"/>
    <cellStyle name="SAPBEXaggData 5 3 3 2" xfId="10367" xr:uid="{C5B09FBC-CA3A-46AC-AD76-01D50020504B}"/>
    <cellStyle name="SAPBEXaggData 5 3 3 2 2" xfId="44237" xr:uid="{62AEE6B9-0931-4888-BF1C-055B7163E3C4}"/>
    <cellStyle name="SAPBEXaggData 5 3 3 2 3" xfId="27512" xr:uid="{27372ABC-BB2C-485A-9A70-935DE1E0678D}"/>
    <cellStyle name="SAPBEXaggData 5 3 3 3" xfId="15910" xr:uid="{F89F0BC5-3612-4243-9B4A-395450A99F56}"/>
    <cellStyle name="SAPBEXaggData 5 3 3 3 2" xfId="49771" xr:uid="{68F0B1DE-33F2-44DA-8A32-60D5B1E6D543}"/>
    <cellStyle name="SAPBEXaggData 5 3 3 3 3" xfId="33045" xr:uid="{D8FEF1FB-52DB-4082-AF9E-13AD775AD621}"/>
    <cellStyle name="SAPBEXaggData 5 3 3 4" xfId="38420" xr:uid="{6A51B9C0-1E81-4D96-A714-675393D7CD0B}"/>
    <cellStyle name="SAPBEXaggData 5 3 3 5" xfId="21697" xr:uid="{F62947A5-0622-4BF1-9C4F-E42084399FEA}"/>
    <cellStyle name="SAPBEXaggData 5 3 4" xfId="3053" xr:uid="{19DF59DE-5449-4CB1-BCD2-1B0D4807A42E}"/>
    <cellStyle name="SAPBEXaggData 5 3 4 2" xfId="8935" xr:uid="{0C8EF0F3-13C7-4595-8A77-F9343C01569D}"/>
    <cellStyle name="SAPBEXaggData 5 3 4 2 2" xfId="42808" xr:uid="{A9691874-8340-49D5-903D-0F22FAFC31FE}"/>
    <cellStyle name="SAPBEXaggData 5 3 4 2 3" xfId="26084" xr:uid="{8FC41F51-E963-4E17-9CC3-2060ED332390}"/>
    <cellStyle name="SAPBEXaggData 5 3 4 3" xfId="14485" xr:uid="{F5AFCA79-E8A3-4DF7-8D33-65EE7AD0186C}"/>
    <cellStyle name="SAPBEXaggData 5 3 4 3 2" xfId="48346" xr:uid="{B2043130-1A13-4C22-B7BB-4D75E46571CE}"/>
    <cellStyle name="SAPBEXaggData 5 3 4 3 3" xfId="31620" xr:uid="{C3CDB306-1216-4788-9A9C-5B835AE1476D}"/>
    <cellStyle name="SAPBEXaggData 5 3 4 4" xfId="37075" xr:uid="{03C2E27B-6233-43BA-8C84-B70BF1A47294}"/>
    <cellStyle name="SAPBEXaggData 5 3 4 5" xfId="20270" xr:uid="{491724FB-AA09-47BF-B809-773508831FE2}"/>
    <cellStyle name="SAPBEXaggData 5 3 5" xfId="3080" xr:uid="{13F5F70B-3862-473D-B213-5D4028353406}"/>
    <cellStyle name="SAPBEXaggData 5 3 5 2" xfId="8962" xr:uid="{FC3B2311-60CB-47BA-92D7-AFD12A9BFD32}"/>
    <cellStyle name="SAPBEXaggData 5 3 5 2 2" xfId="42835" xr:uid="{93596260-E21F-4DDF-A0C2-26645452949E}"/>
    <cellStyle name="SAPBEXaggData 5 3 5 2 3" xfId="26111" xr:uid="{C0C65682-AAC9-4965-9347-699C7DDA279A}"/>
    <cellStyle name="SAPBEXaggData 5 3 5 3" xfId="14512" xr:uid="{6D5F9578-6F86-4A98-B842-F372FFFA0473}"/>
    <cellStyle name="SAPBEXaggData 5 3 5 3 2" xfId="48373" xr:uid="{D0E306C6-3008-4F98-B5CF-178D698325EA}"/>
    <cellStyle name="SAPBEXaggData 5 3 5 3 3" xfId="31647" xr:uid="{B8E55CE9-AE9C-4EA0-B69F-53F684EE28CC}"/>
    <cellStyle name="SAPBEXaggData 5 3 5 4" xfId="37102" xr:uid="{93A6DD2E-B7E7-4146-B32C-E3174C592A89}"/>
    <cellStyle name="SAPBEXaggData 5 3 5 5" xfId="20297" xr:uid="{84D093E2-7AFB-4A04-9032-15FAFAF7720B}"/>
    <cellStyle name="SAPBEXaggData 5 3 6" xfId="6887" xr:uid="{5BDDC3FA-8311-47B7-8164-D715082F6138}"/>
    <cellStyle name="SAPBEXaggData 5 3 6 2" xfId="12751" xr:uid="{72765BDD-1337-4D77-BB16-EC30C6768149}"/>
    <cellStyle name="SAPBEXaggData 5 3 6 2 2" xfId="46620" xr:uid="{03735C70-8B8F-47F6-AA81-E0D9DC62A554}"/>
    <cellStyle name="SAPBEXaggData 5 3 6 2 3" xfId="29894" xr:uid="{7061FBEC-7794-4FA5-8663-41FC688960FF}"/>
    <cellStyle name="SAPBEXaggData 5 3 6 3" xfId="18292" xr:uid="{8617B2B0-1A4A-444A-AFB5-26DDC8B37441}"/>
    <cellStyle name="SAPBEXaggData 5 3 6 3 2" xfId="52153" xr:uid="{301EDDD5-E28F-4C81-86E5-618F587A7086}"/>
    <cellStyle name="SAPBEXaggData 5 3 6 3 3" xfId="35427" xr:uid="{7228F81C-D33A-44BA-A8C8-A0EF5B97BDC4}"/>
    <cellStyle name="SAPBEXaggData 5 3 6 4" xfId="40803" xr:uid="{99337776-69CF-4B1E-97BA-25F5AECC15D5}"/>
    <cellStyle name="SAPBEXaggData 5 3 6 5" xfId="24079" xr:uid="{1F43651F-76BD-41E6-B0CB-A57CC152892A}"/>
    <cellStyle name="SAPBEXaggData 5 3 7" xfId="7983" xr:uid="{6CB46A71-1072-4DEB-961D-198901D895E5}"/>
    <cellStyle name="SAPBEXaggData 5 3 7 2" xfId="41858" xr:uid="{47C96AA2-2FBE-4A5E-AB3D-728C4025F382}"/>
    <cellStyle name="SAPBEXaggData 5 3 7 3" xfId="25133" xr:uid="{6CCF646C-E918-4418-860A-BA2EFE003A60}"/>
    <cellStyle name="SAPBEXaggData 5 3 8" xfId="7887" xr:uid="{D604C975-FD94-4932-AE70-8BFFC254C66B}"/>
    <cellStyle name="SAPBEXaggData 5 3 8 2" xfId="41762" xr:uid="{16D9A9BB-C1C7-4C3C-920C-F34A69537366}"/>
    <cellStyle name="SAPBEXaggData 5 3 8 3" xfId="25038" xr:uid="{D024040C-4E9C-4016-8CEB-7CE9455B0057}"/>
    <cellStyle name="SAPBEXaggData 5 3 9" xfId="36715" xr:uid="{C3F20310-2A98-4CC2-8428-0CAD8A3BEDE8}"/>
    <cellStyle name="SAPBEXaggData 5 4" xfId="2762" xr:uid="{00000000-0005-0000-0000-0000B0060000}"/>
    <cellStyle name="SAPBEXaggData 5 4 2" xfId="4282" xr:uid="{CFFF10FF-6C74-461D-9F06-0A74EEC3A283}"/>
    <cellStyle name="SAPBEXaggData 5 4 2 2" xfId="10163" xr:uid="{A535FC7F-53E2-4888-B384-9E63D3D6B078}"/>
    <cellStyle name="SAPBEXaggData 5 4 2 2 2" xfId="44033" xr:uid="{3091D0E6-9C63-4024-B489-8160656D4788}"/>
    <cellStyle name="SAPBEXaggData 5 4 2 2 3" xfId="27308" xr:uid="{5AF3B273-3E7D-47CF-97A2-1561757CD2E2}"/>
    <cellStyle name="SAPBEXaggData 5 4 2 3" xfId="15706" xr:uid="{4A4B536B-E33F-4152-B010-8A06D67DEE5E}"/>
    <cellStyle name="SAPBEXaggData 5 4 2 3 2" xfId="49567" xr:uid="{BD32DD58-517E-482E-8CEE-DD5AC26B03DF}"/>
    <cellStyle name="SAPBEXaggData 5 4 2 3 3" xfId="32841" xr:uid="{EADCD0CA-83D8-421B-8C23-5B1D7E007B91}"/>
    <cellStyle name="SAPBEXaggData 5 4 2 4" xfId="38216" xr:uid="{7BE0E089-8158-40E8-8DC6-46D80E0D0917}"/>
    <cellStyle name="SAPBEXaggData 5 4 2 5" xfId="21493" xr:uid="{E6B1BC72-857E-473C-9469-3BA7EFB8A0BD}"/>
    <cellStyle name="SAPBEXaggData 5 4 3" xfId="5155" xr:uid="{C4F3C47D-2338-4246-B81C-5CD34AA6EBF4}"/>
    <cellStyle name="SAPBEXaggData 5 4 3 2" xfId="11021" xr:uid="{2ED1DB18-CEB8-4690-872E-23BF95438486}"/>
    <cellStyle name="SAPBEXaggData 5 4 3 2 2" xfId="44891" xr:uid="{84616561-16D1-498D-BE73-869BD8B8BAB8}"/>
    <cellStyle name="SAPBEXaggData 5 4 3 2 3" xfId="28166" xr:uid="{75B61958-4255-4E13-B753-0BE05D66A92A}"/>
    <cellStyle name="SAPBEXaggData 5 4 3 3" xfId="16564" xr:uid="{033BA894-6130-4EEB-BBBB-C6CE97102B00}"/>
    <cellStyle name="SAPBEXaggData 5 4 3 3 2" xfId="50425" xr:uid="{34EC828B-41FD-408F-BA02-33761CAB0999}"/>
    <cellStyle name="SAPBEXaggData 5 4 3 3 3" xfId="33699" xr:uid="{B8973E21-867C-4488-9DD4-B94E3DB34DB2}"/>
    <cellStyle name="SAPBEXaggData 5 4 3 4" xfId="39074" xr:uid="{62741B45-1612-4F79-9C89-C41856F65278}"/>
    <cellStyle name="SAPBEXaggData 5 4 3 5" xfId="22351" xr:uid="{3A1E4399-DAA4-4623-A1CC-9919AB186B7A}"/>
    <cellStyle name="SAPBEXaggData 5 4 4" xfId="5903" xr:uid="{45CED69F-76B1-48AF-BF43-FF748FA5A502}"/>
    <cellStyle name="SAPBEXaggData 5 4 4 2" xfId="11769" xr:uid="{DE3B6FD5-5484-436E-9B36-E3AC744BF859}"/>
    <cellStyle name="SAPBEXaggData 5 4 4 2 2" xfId="45638" xr:uid="{1EC5463A-7E21-4D7E-A1B6-742132E0ACC4}"/>
    <cellStyle name="SAPBEXaggData 5 4 4 2 3" xfId="28913" xr:uid="{3E43D3A0-F910-4751-8C3F-2C407C60A48D}"/>
    <cellStyle name="SAPBEXaggData 5 4 4 3" xfId="17311" xr:uid="{C7FC775D-3059-4158-A3C8-2704BD4F9C66}"/>
    <cellStyle name="SAPBEXaggData 5 4 4 3 2" xfId="51172" xr:uid="{76AFA4EA-7295-4143-A42B-DA84360F3644}"/>
    <cellStyle name="SAPBEXaggData 5 4 4 3 3" xfId="34446" xr:uid="{A72BBAA8-6D7C-4A75-A9D6-D41856E7ABD1}"/>
    <cellStyle name="SAPBEXaggData 5 4 4 4" xfId="39821" xr:uid="{B6D07CC6-7728-4FEB-BCC3-D7321835F84C}"/>
    <cellStyle name="SAPBEXaggData 5 4 4 5" xfId="23098" xr:uid="{88E3E80B-B546-450B-B2CC-A285F49B6027}"/>
    <cellStyle name="SAPBEXaggData 5 4 5" xfId="6672" xr:uid="{691DBE6B-A7E2-4A50-8594-1B0C6E105F61}"/>
    <cellStyle name="SAPBEXaggData 5 4 5 2" xfId="12536" xr:uid="{235B2641-0BB6-46E4-9902-AA3B68031D5E}"/>
    <cellStyle name="SAPBEXaggData 5 4 5 2 2" xfId="46405" xr:uid="{DB1BA095-4F41-4036-8155-6399CBCE26FF}"/>
    <cellStyle name="SAPBEXaggData 5 4 5 2 3" xfId="29679" xr:uid="{F2896944-0844-4E63-87B4-5630509E9C74}"/>
    <cellStyle name="SAPBEXaggData 5 4 5 3" xfId="18077" xr:uid="{660A215D-CA7B-4A85-9ED7-7FA753C97052}"/>
    <cellStyle name="SAPBEXaggData 5 4 5 3 2" xfId="51938" xr:uid="{D8551EFE-025A-4063-B95E-03D04E7C74B7}"/>
    <cellStyle name="SAPBEXaggData 5 4 5 3 3" xfId="35212" xr:uid="{2B3C7717-D887-4C7C-9BC4-4308C73AC7FF}"/>
    <cellStyle name="SAPBEXaggData 5 4 5 4" xfId="40588" xr:uid="{6D42DF56-910B-4632-8F94-AF7B7BF2DE50}"/>
    <cellStyle name="SAPBEXaggData 5 4 5 5" xfId="23864" xr:uid="{93768AFA-FE72-4D8F-96FA-B29A1665FCFA}"/>
    <cellStyle name="SAPBEXaggData 5 4 6" xfId="7619" xr:uid="{91164CF8-3DE7-49FA-896C-F7821732B36A}"/>
    <cellStyle name="SAPBEXaggData 5 4 6 2" xfId="13483" xr:uid="{B57547B2-8BA1-405D-B9F6-F43E076C287B}"/>
    <cellStyle name="SAPBEXaggData 5 4 6 2 2" xfId="47352" xr:uid="{0F106497-428C-4BC7-93EC-547D6EA3A984}"/>
    <cellStyle name="SAPBEXaggData 5 4 6 2 3" xfId="30626" xr:uid="{C888BC8F-ABC5-4A4A-91FC-79CC266C4678}"/>
    <cellStyle name="SAPBEXaggData 5 4 6 3" xfId="19024" xr:uid="{4562D9F5-FA20-4275-845C-B972F2B7BB3F}"/>
    <cellStyle name="SAPBEXaggData 5 4 6 3 2" xfId="52885" xr:uid="{FD6D672C-FCE0-4475-B2E0-9490B316CA46}"/>
    <cellStyle name="SAPBEXaggData 5 4 6 3 3" xfId="36159" xr:uid="{584F021A-79E2-4720-BC0F-11838C2296C3}"/>
    <cellStyle name="SAPBEXaggData 5 4 6 4" xfId="41535" xr:uid="{E618C012-7C65-4DCB-9683-CC58FB296AB9}"/>
    <cellStyle name="SAPBEXaggData 5 4 6 5" xfId="24811" xr:uid="{DEFF26D2-8278-43DB-A4FF-2C7B37AF5C1F}"/>
    <cellStyle name="SAPBEXaggData 5 4 7" xfId="8712" xr:uid="{404CF58F-0398-4175-8F8C-49C2EB71CF19}"/>
    <cellStyle name="SAPBEXaggData 5 4 7 2" xfId="42585" xr:uid="{64D1D67A-995C-4FA7-8479-31EDBAA39FE2}"/>
    <cellStyle name="SAPBEXaggData 5 4 7 3" xfId="25861" xr:uid="{27D5B5E4-2DC7-443F-B95E-4CA2B5141E1A}"/>
    <cellStyle name="SAPBEXaggData 5 4 8" xfId="14263" xr:uid="{8C765448-4E0A-47EC-8F74-0C319B2F5D3F}"/>
    <cellStyle name="SAPBEXaggData 5 4 8 2" xfId="48124" xr:uid="{06EB9240-E17C-4BCE-A2A0-E72C1F6CFB97}"/>
    <cellStyle name="SAPBEXaggData 5 4 8 3" xfId="31398" xr:uid="{F7736C2F-5DB9-4F4E-855F-D5D1E85EDAA5}"/>
    <cellStyle name="SAPBEXaggData 5 4 9" xfId="20047" xr:uid="{71A293E9-8428-4F95-A01C-88D1479618A9}"/>
    <cellStyle name="SAPBEXaggData 5 5" xfId="2711" xr:uid="{00000000-0005-0000-0000-0000B1060000}"/>
    <cellStyle name="SAPBEXaggData 5 5 2" xfId="4238" xr:uid="{614790BD-984B-4E28-9816-E85A7C7B61FC}"/>
    <cellStyle name="SAPBEXaggData 5 5 2 2" xfId="10119" xr:uid="{50115CA5-4254-448D-BBE0-3ACF7B342A20}"/>
    <cellStyle name="SAPBEXaggData 5 5 2 2 2" xfId="43990" xr:uid="{549E053A-6F16-4B88-867C-ECCBE55C2CD8}"/>
    <cellStyle name="SAPBEXaggData 5 5 2 2 3" xfId="27264" xr:uid="{77EECE9B-961B-42BD-8CBF-9A7462E50A59}"/>
    <cellStyle name="SAPBEXaggData 5 5 2 3" xfId="15663" xr:uid="{4E82853E-847D-4E28-906C-9C6D6F0CFA85}"/>
    <cellStyle name="SAPBEXaggData 5 5 2 3 2" xfId="49524" xr:uid="{4EEDC176-55C7-4A24-8591-048AB0F7BF4B}"/>
    <cellStyle name="SAPBEXaggData 5 5 2 3 3" xfId="32798" xr:uid="{4128EAED-A8E4-4EB0-B629-C981EA28212B}"/>
    <cellStyle name="SAPBEXaggData 5 5 2 4" xfId="38173" xr:uid="{B6052ABD-0EB5-4888-862A-F92BBFFDB314}"/>
    <cellStyle name="SAPBEXaggData 5 5 2 5" xfId="21449" xr:uid="{47A630A3-9E1A-4001-B958-30E3AD7D4925}"/>
    <cellStyle name="SAPBEXaggData 5 5 3" xfId="5111" xr:uid="{125C66D3-6748-403A-9773-79F4E4D876BF}"/>
    <cellStyle name="SAPBEXaggData 5 5 3 2" xfId="10977" xr:uid="{9F1542AC-C869-4683-89A2-D0DD0B79CFB9}"/>
    <cellStyle name="SAPBEXaggData 5 5 3 2 2" xfId="44847" xr:uid="{4497A090-A3D7-460E-A1DB-EF44D12BD02B}"/>
    <cellStyle name="SAPBEXaggData 5 5 3 2 3" xfId="28122" xr:uid="{C12B9D30-2AB9-44CD-BCB8-C96AF551CF3E}"/>
    <cellStyle name="SAPBEXaggData 5 5 3 3" xfId="16520" xr:uid="{3A75710E-15EA-42AA-8F9E-02EEB2605AC8}"/>
    <cellStyle name="SAPBEXaggData 5 5 3 3 2" xfId="50381" xr:uid="{F79B41C8-3248-4BA5-B2AB-20524D5746AB}"/>
    <cellStyle name="SAPBEXaggData 5 5 3 3 3" xfId="33655" xr:uid="{8B341B00-8FB7-4FFE-9A8A-DEC79D23A630}"/>
    <cellStyle name="SAPBEXaggData 5 5 3 4" xfId="39030" xr:uid="{AE1D4BB8-C953-417C-9CB5-4726159D0CF1}"/>
    <cellStyle name="SAPBEXaggData 5 5 3 5" xfId="22307" xr:uid="{5DDBEA16-9901-42B6-9ED6-92FF389EFB7B}"/>
    <cellStyle name="SAPBEXaggData 5 5 4" xfId="5860" xr:uid="{BB096A11-AF2A-42F1-B162-6423B6638C01}"/>
    <cellStyle name="SAPBEXaggData 5 5 4 2" xfId="11726" xr:uid="{98AB984D-99A6-4F41-96A9-69F58ABB23DB}"/>
    <cellStyle name="SAPBEXaggData 5 5 4 2 2" xfId="45595" xr:uid="{C4640785-EA6B-4320-BFD5-F25F60BD578E}"/>
    <cellStyle name="SAPBEXaggData 5 5 4 2 3" xfId="28870" xr:uid="{1CDA1B75-85DC-42BC-B837-88994EB48A28}"/>
    <cellStyle name="SAPBEXaggData 5 5 4 3" xfId="17268" xr:uid="{6CD52A16-3592-4F13-84AA-827C71329AE8}"/>
    <cellStyle name="SAPBEXaggData 5 5 4 3 2" xfId="51129" xr:uid="{1EA3DFC2-E0CA-458C-9340-DBC88441114C}"/>
    <cellStyle name="SAPBEXaggData 5 5 4 3 3" xfId="34403" xr:uid="{F85B2D4C-2E7B-42CD-B6C6-A68B6A434F9B}"/>
    <cellStyle name="SAPBEXaggData 5 5 4 4" xfId="39778" xr:uid="{808CF579-02A0-4357-AA47-ACC4FC58EB1A}"/>
    <cellStyle name="SAPBEXaggData 5 5 4 5" xfId="23055" xr:uid="{BBC5CFD8-1972-4BDA-9555-FF109DB104C9}"/>
    <cellStyle name="SAPBEXaggData 5 5 5" xfId="6629" xr:uid="{C5B7974E-7BAD-4A83-A72A-9EE04DD8EFD1}"/>
    <cellStyle name="SAPBEXaggData 5 5 5 2" xfId="12493" xr:uid="{7E155E59-3CA3-47E6-BBDB-FE04A6B61BBB}"/>
    <cellStyle name="SAPBEXaggData 5 5 5 2 2" xfId="46362" xr:uid="{0F9F9C34-EF97-4AEF-A9A0-A4D11AE7EF56}"/>
    <cellStyle name="SAPBEXaggData 5 5 5 2 3" xfId="29636" xr:uid="{258F43F4-BAB8-44FF-9E83-C1482A4C4CC7}"/>
    <cellStyle name="SAPBEXaggData 5 5 5 3" xfId="18034" xr:uid="{A9E0A4C8-B7E3-4086-8C54-82A525C1C3C2}"/>
    <cellStyle name="SAPBEXaggData 5 5 5 3 2" xfId="51895" xr:uid="{B6902B64-0F41-487B-8CC4-69449DF928EF}"/>
    <cellStyle name="SAPBEXaggData 5 5 5 3 3" xfId="35169" xr:uid="{2961173F-8117-4579-8BE1-1512EF1B8E2F}"/>
    <cellStyle name="SAPBEXaggData 5 5 5 4" xfId="40545" xr:uid="{12F2E02C-5A9D-4E3B-B7B1-6572F00CAB02}"/>
    <cellStyle name="SAPBEXaggData 5 5 5 5" xfId="23821" xr:uid="{4939AE7C-E0EA-4384-B270-3A1C06982327}"/>
    <cellStyle name="SAPBEXaggData 5 5 6" xfId="7576" xr:uid="{8CD764C6-F2A2-44D0-A730-865BC7F60C51}"/>
    <cellStyle name="SAPBEXaggData 5 5 6 2" xfId="13440" xr:uid="{12E2C27E-7BB3-453E-8AC2-142673EAF9FB}"/>
    <cellStyle name="SAPBEXaggData 5 5 6 2 2" xfId="47309" xr:uid="{8EA7CEFC-1CFF-41BF-ABC8-18C703001DF7}"/>
    <cellStyle name="SAPBEXaggData 5 5 6 2 3" xfId="30583" xr:uid="{6BA10BBF-269F-402C-8651-F74C0C27E9EE}"/>
    <cellStyle name="SAPBEXaggData 5 5 6 3" xfId="18981" xr:uid="{9F672FE2-0C42-4C6E-B782-64B02D9FE27D}"/>
    <cellStyle name="SAPBEXaggData 5 5 6 3 2" xfId="52842" xr:uid="{E09C8361-7C0D-4840-A336-A7C56DCC5AC6}"/>
    <cellStyle name="SAPBEXaggData 5 5 6 3 3" xfId="36116" xr:uid="{D2B5286D-1656-4223-93C9-B5D23F17ACC7}"/>
    <cellStyle name="SAPBEXaggData 5 5 6 4" xfId="41492" xr:uid="{4DDED448-525C-417A-A21A-F4D61617B974}"/>
    <cellStyle name="SAPBEXaggData 5 5 6 5" xfId="24768" xr:uid="{0F858397-73E9-4F4E-8B52-C5FCF6E0649A}"/>
    <cellStyle name="SAPBEXaggData 5 5 7" xfId="8668" xr:uid="{5FB18A72-54B6-49FC-90CB-7F1D74397DE0}"/>
    <cellStyle name="SAPBEXaggData 5 5 7 2" xfId="42542" xr:uid="{4AAAD5B9-E926-4CEB-9EBD-F167F94CC2D1}"/>
    <cellStyle name="SAPBEXaggData 5 5 7 3" xfId="25817" xr:uid="{D3FD8538-5DE4-4309-94F3-C03F7A443692}"/>
    <cellStyle name="SAPBEXaggData 5 5 8" xfId="14220" xr:uid="{1D41AA1B-3689-4936-A613-F1C367E8BD4E}"/>
    <cellStyle name="SAPBEXaggData 5 5 8 2" xfId="48081" xr:uid="{DF563A88-4ABA-471F-A14A-067388BB6613}"/>
    <cellStyle name="SAPBEXaggData 5 5 8 3" xfId="31355" xr:uid="{DC2DD8E6-05D9-47AB-86F3-2FC0829D4451}"/>
    <cellStyle name="SAPBEXaggData 5 5 9" xfId="20004" xr:uid="{1F1BA2FE-D603-4FC6-991D-8861AFBE1086}"/>
    <cellStyle name="SAPBEXaggData 5 6" xfId="3140" xr:uid="{98D10420-0535-4431-B363-8AEF98ACC7E6}"/>
    <cellStyle name="SAPBEXaggData 5 6 2" xfId="9022" xr:uid="{F5FD4D9D-E059-4DA3-80AC-9041619ECFDE}"/>
    <cellStyle name="SAPBEXaggData 5 6 2 2" xfId="42894" xr:uid="{F98418E0-7F05-4920-949E-340482496782}"/>
    <cellStyle name="SAPBEXaggData 5 6 2 3" xfId="26169" xr:uid="{BD6A7E89-1DBF-4216-A088-9A1FDEC80909}"/>
    <cellStyle name="SAPBEXaggData 5 6 3" xfId="14570" xr:uid="{749B26EA-EC48-45B2-B346-7FDC1C61D03B}"/>
    <cellStyle name="SAPBEXaggData 5 6 3 2" xfId="48431" xr:uid="{A0D35C27-7860-45EA-B4E9-20B7375B7EF2}"/>
    <cellStyle name="SAPBEXaggData 5 6 3 3" xfId="31705" xr:uid="{7DF95384-710D-4EFD-A34F-25C72957DBD9}"/>
    <cellStyle name="SAPBEXaggData 5 6 4" xfId="37161" xr:uid="{C43E3B78-658B-4393-A798-72D8CF35D05C}"/>
    <cellStyle name="SAPBEXaggData 5 6 5" xfId="20355" xr:uid="{B41DB2FB-27E0-482A-8A92-A86756B47A95}"/>
    <cellStyle name="SAPBEXaggData 5 7" xfId="36389" xr:uid="{380F998D-9BBD-47EF-B51B-AC22BBE19864}"/>
    <cellStyle name="SAPBEXaggData 6" xfId="908" xr:uid="{00000000-0005-0000-0000-0000B2060000}"/>
    <cellStyle name="SAPBEXaggData 6 2" xfId="1995" xr:uid="{00000000-0005-0000-0000-0000B3060000}"/>
    <cellStyle name="SAPBEXaggData 6 2 10" xfId="19322" xr:uid="{2C5291AD-3631-4310-8B04-40D3C4436660}"/>
    <cellStyle name="SAPBEXaggData 6 2 2" xfId="3547" xr:uid="{B91E424E-75EB-4E6A-ADCC-B42E0C947DAF}"/>
    <cellStyle name="SAPBEXaggData 6 2 2 2" xfId="9428" xr:uid="{20FC7566-6E64-439F-828D-F032266228BE}"/>
    <cellStyle name="SAPBEXaggData 6 2 2 2 2" xfId="43300" xr:uid="{37422D93-5BA0-4628-BF9E-CA670411B2C1}"/>
    <cellStyle name="SAPBEXaggData 6 2 2 2 3" xfId="26574" xr:uid="{4C6689AF-874A-4395-8147-88E3376645CF}"/>
    <cellStyle name="SAPBEXaggData 6 2 2 3" xfId="14974" xr:uid="{36DA934D-1F9C-4A04-8C28-F3276D4E1CBC}"/>
    <cellStyle name="SAPBEXaggData 6 2 2 3 2" xfId="48835" xr:uid="{558307BA-B6FA-47FA-8D97-12F8CD04F6D7}"/>
    <cellStyle name="SAPBEXaggData 6 2 2 3 3" xfId="32109" xr:uid="{7448BEFB-FF3B-4B39-8071-CBA10C242696}"/>
    <cellStyle name="SAPBEXaggData 6 2 2 4" xfId="37563" xr:uid="{102F3382-D9B6-496C-A407-A7A94D7C478D}"/>
    <cellStyle name="SAPBEXaggData 6 2 2 5" xfId="20759" xr:uid="{C6840765-0D38-4B36-92F0-EFBAE9547D5B}"/>
    <cellStyle name="SAPBEXaggData 6 2 3" xfId="4502" xr:uid="{25A697F3-5D2F-4345-A728-6F12BB3DB8C7}"/>
    <cellStyle name="SAPBEXaggData 6 2 3 2" xfId="10368" xr:uid="{5986204F-C78D-4897-A426-8D5F095F3BF3}"/>
    <cellStyle name="SAPBEXaggData 6 2 3 2 2" xfId="44238" xr:uid="{7EF63674-CDCB-449D-86AA-68836F4316CB}"/>
    <cellStyle name="SAPBEXaggData 6 2 3 2 3" xfId="27513" xr:uid="{63E5D84B-2B65-47A9-9C75-E2B559F9B5E2}"/>
    <cellStyle name="SAPBEXaggData 6 2 3 3" xfId="15911" xr:uid="{2E6438A9-1CC0-4610-8158-E9F09AF5D240}"/>
    <cellStyle name="SAPBEXaggData 6 2 3 3 2" xfId="49772" xr:uid="{12CAD4EB-5C82-446B-82B7-35626765BFFD}"/>
    <cellStyle name="SAPBEXaggData 6 2 3 3 3" xfId="33046" xr:uid="{723D63A6-2256-41BB-AF2C-E330BE6A8107}"/>
    <cellStyle name="SAPBEXaggData 6 2 3 4" xfId="38421" xr:uid="{26E3FA40-A5B0-4360-9100-AE5AF380BAD3}"/>
    <cellStyle name="SAPBEXaggData 6 2 3 5" xfId="21698" xr:uid="{AEB91F31-FDEA-433D-A201-AD910B269AC5}"/>
    <cellStyle name="SAPBEXaggData 6 2 4" xfId="3523" xr:uid="{5D2AC640-8744-414F-AFF3-828A06689D2C}"/>
    <cellStyle name="SAPBEXaggData 6 2 4 2" xfId="9404" xr:uid="{4BC87A25-4ED7-4090-A10F-09D9EAB8D7F7}"/>
    <cellStyle name="SAPBEXaggData 6 2 4 2 2" xfId="43276" xr:uid="{59CD5D2D-FD23-44FB-A417-CD8C1C530A6D}"/>
    <cellStyle name="SAPBEXaggData 6 2 4 2 3" xfId="26550" xr:uid="{2A9E911C-8C3B-4A79-AC54-50AF5A1168BF}"/>
    <cellStyle name="SAPBEXaggData 6 2 4 3" xfId="14950" xr:uid="{2F1BCEA6-45D3-4B80-99A3-0CF6FFBD3B4F}"/>
    <cellStyle name="SAPBEXaggData 6 2 4 3 2" xfId="48811" xr:uid="{BB5A9622-CFEE-404E-9E50-443FF6E7324C}"/>
    <cellStyle name="SAPBEXaggData 6 2 4 3 3" xfId="32085" xr:uid="{372B525E-7AA5-492C-9DDF-1A9530BD85D8}"/>
    <cellStyle name="SAPBEXaggData 6 2 4 4" xfId="37543" xr:uid="{A039A55C-48E8-487D-9435-A7D4CDC4F801}"/>
    <cellStyle name="SAPBEXaggData 6 2 4 5" xfId="20735" xr:uid="{2FDF4C2B-2CF0-4649-9D40-1A6D38109623}"/>
    <cellStyle name="SAPBEXaggData 6 2 5" xfId="3465" xr:uid="{FB83ADBE-4112-44D3-AA85-247FE06037F3}"/>
    <cellStyle name="SAPBEXaggData 6 2 5 2" xfId="9346" xr:uid="{F4EAE64F-EF0C-42B2-83D5-E7C1DE4E5C7C}"/>
    <cellStyle name="SAPBEXaggData 6 2 5 2 2" xfId="43218" xr:uid="{96274A79-1EB8-4683-A5A4-D1F930FE1317}"/>
    <cellStyle name="SAPBEXaggData 6 2 5 2 3" xfId="26492" xr:uid="{70D5596B-9B02-49F3-B183-4D85D614743A}"/>
    <cellStyle name="SAPBEXaggData 6 2 5 3" xfId="14892" xr:uid="{321FCFD9-22C5-475C-952D-C1622181C8D1}"/>
    <cellStyle name="SAPBEXaggData 6 2 5 3 2" xfId="48753" xr:uid="{1AEBD829-6A5C-44CB-BF5E-948C046C895B}"/>
    <cellStyle name="SAPBEXaggData 6 2 5 3 3" xfId="32027" xr:uid="{25D3926C-E2CA-4272-B32D-EEDB8BB1801A}"/>
    <cellStyle name="SAPBEXaggData 6 2 5 4" xfId="37485" xr:uid="{357D5E1E-BE32-4F69-8313-61E14063F710}"/>
    <cellStyle name="SAPBEXaggData 6 2 5 5" xfId="20677" xr:uid="{F007FB2D-1F76-46DF-83CE-0EF297D9DAE1}"/>
    <cellStyle name="SAPBEXaggData 6 2 6" xfId="6888" xr:uid="{BB3A4FBB-5AA7-4D27-A6A6-37F50C9EC78F}"/>
    <cellStyle name="SAPBEXaggData 6 2 6 2" xfId="12752" xr:uid="{F75AE3BD-42CB-4D2F-A6E4-A5C926AEF0D4}"/>
    <cellStyle name="SAPBEXaggData 6 2 6 2 2" xfId="46621" xr:uid="{C7FC1682-43CE-43CC-A6E1-7832F6E7C46C}"/>
    <cellStyle name="SAPBEXaggData 6 2 6 2 3" xfId="29895" xr:uid="{01672F04-CD0A-4F72-9BDC-DBF17EA731A7}"/>
    <cellStyle name="SAPBEXaggData 6 2 6 3" xfId="18293" xr:uid="{BB6CFC5E-3D2F-406E-B9EB-F1AD64C84425}"/>
    <cellStyle name="SAPBEXaggData 6 2 6 3 2" xfId="52154" xr:uid="{85678C47-9FB0-4A2E-80B6-7AB35C5657BB}"/>
    <cellStyle name="SAPBEXaggData 6 2 6 3 3" xfId="35428" xr:uid="{60F6DF3D-59D7-4933-9763-C434565C9095}"/>
    <cellStyle name="SAPBEXaggData 6 2 6 4" xfId="40804" xr:uid="{9C3CAE84-2E0B-45F6-B734-FB659A8495EA}"/>
    <cellStyle name="SAPBEXaggData 6 2 6 5" xfId="24080" xr:uid="{E6F799B2-6EC7-4770-9D32-0DDEE1804151}"/>
    <cellStyle name="SAPBEXaggData 6 2 7" xfId="7984" xr:uid="{CA2FD698-2D14-4BAF-8B67-E0A8489C046B}"/>
    <cellStyle name="SAPBEXaggData 6 2 7 2" xfId="41859" xr:uid="{8F2F748C-6354-4CB8-89AC-0D7C1823E973}"/>
    <cellStyle name="SAPBEXaggData 6 2 7 3" xfId="25134" xr:uid="{56E82D39-C9C0-4B27-95B0-15D1BE786637}"/>
    <cellStyle name="SAPBEXaggData 6 2 8" xfId="7886" xr:uid="{C0B72D6D-49D8-4728-B20B-88E4B2E1787B}"/>
    <cellStyle name="SAPBEXaggData 6 2 8 2" xfId="41761" xr:uid="{FD8F0D6D-515F-4C4D-89AB-93A53AC53FAF}"/>
    <cellStyle name="SAPBEXaggData 6 2 8 3" xfId="25037" xr:uid="{7CF41D92-0AA1-4086-AE3C-991C716D9E80}"/>
    <cellStyle name="SAPBEXaggData 6 2 9" xfId="36716" xr:uid="{AD251A02-8188-4B65-928F-A73D57B5675B}"/>
    <cellStyle name="SAPBEXaggData 6 3" xfId="1996" xr:uid="{00000000-0005-0000-0000-0000B4060000}"/>
    <cellStyle name="SAPBEXaggData 6 3 10" xfId="19323" xr:uid="{2AB43A4A-5249-45F1-A93C-32842F24BF91}"/>
    <cellStyle name="SAPBEXaggData 6 3 2" xfId="3548" xr:uid="{7C3B1819-AC3F-41D8-B805-B0DE3740B4B1}"/>
    <cellStyle name="SAPBEXaggData 6 3 2 2" xfId="9429" xr:uid="{7147A698-5350-42D7-8DA9-20B3147B2900}"/>
    <cellStyle name="SAPBEXaggData 6 3 2 2 2" xfId="43301" xr:uid="{6DF961D4-9457-4A2A-8F4D-29D818C84E29}"/>
    <cellStyle name="SAPBEXaggData 6 3 2 2 3" xfId="26575" xr:uid="{1BB911A1-2850-4C73-8089-AF092D57493D}"/>
    <cellStyle name="SAPBEXaggData 6 3 2 3" xfId="14975" xr:uid="{DEEE4349-DAA5-405F-AAAA-F3B9E58B187E}"/>
    <cellStyle name="SAPBEXaggData 6 3 2 3 2" xfId="48836" xr:uid="{2150B002-D328-4887-997A-6F71F29B67C1}"/>
    <cellStyle name="SAPBEXaggData 6 3 2 3 3" xfId="32110" xr:uid="{852DACD3-0E24-4423-A31B-9A61C67A4854}"/>
    <cellStyle name="SAPBEXaggData 6 3 2 4" xfId="37564" xr:uid="{95B5E5CD-E863-48DC-85ED-8CC1D605E41B}"/>
    <cellStyle name="SAPBEXaggData 6 3 2 5" xfId="20760" xr:uid="{2C372207-FE8A-4DA8-AEA9-90E937616701}"/>
    <cellStyle name="SAPBEXaggData 6 3 3" xfId="4503" xr:uid="{4FDC89BE-6BCD-4EE8-88FB-6A7B51E32A09}"/>
    <cellStyle name="SAPBEXaggData 6 3 3 2" xfId="10369" xr:uid="{BAF52496-47B9-44D8-8B6A-E46B06C655D2}"/>
    <cellStyle name="SAPBEXaggData 6 3 3 2 2" xfId="44239" xr:uid="{9B9CEEC7-E8F1-46E2-B62D-16A67F14D50A}"/>
    <cellStyle name="SAPBEXaggData 6 3 3 2 3" xfId="27514" xr:uid="{D5D3BACF-00C8-4DB0-A5BA-7242104E77D6}"/>
    <cellStyle name="SAPBEXaggData 6 3 3 3" xfId="15912" xr:uid="{8A0DCD90-5D4F-449D-B13B-982EF35534B4}"/>
    <cellStyle name="SAPBEXaggData 6 3 3 3 2" xfId="49773" xr:uid="{3CF988CB-1640-4752-87F3-91B3073B05B9}"/>
    <cellStyle name="SAPBEXaggData 6 3 3 3 3" xfId="33047" xr:uid="{9673A8BF-849C-435D-BCBF-E1E6FC2B5332}"/>
    <cellStyle name="SAPBEXaggData 6 3 3 4" xfId="38422" xr:uid="{FE52BC32-820E-4D1B-A33E-8EC12E7D072D}"/>
    <cellStyle name="SAPBEXaggData 6 3 3 5" xfId="21699" xr:uid="{F0AC7B80-8B0C-4965-A81B-ECC632C947AF}"/>
    <cellStyle name="SAPBEXaggData 6 3 4" xfId="4425" xr:uid="{2D48725D-C664-48E8-970E-DF1141FA43A0}"/>
    <cellStyle name="SAPBEXaggData 6 3 4 2" xfId="10306" xr:uid="{1632165B-D397-43C8-AF6E-B1D54B92515D}"/>
    <cellStyle name="SAPBEXaggData 6 3 4 2 2" xfId="44176" xr:uid="{7DE62A6F-DDAA-4AEE-AE7A-5D21CBFFFC1E}"/>
    <cellStyle name="SAPBEXaggData 6 3 4 2 3" xfId="27451" xr:uid="{EDCD4836-F51A-4C6F-ADAC-E2A8A30992FB}"/>
    <cellStyle name="SAPBEXaggData 6 3 4 3" xfId="15849" xr:uid="{F19DCA6E-A148-4934-A8E3-628ACA9222F5}"/>
    <cellStyle name="SAPBEXaggData 6 3 4 3 2" xfId="49710" xr:uid="{C3FAE31E-5B55-444A-A485-5FF589AA6594}"/>
    <cellStyle name="SAPBEXaggData 6 3 4 3 3" xfId="32984" xr:uid="{BC973418-A14C-4B47-B990-7BE5C173EF62}"/>
    <cellStyle name="SAPBEXaggData 6 3 4 4" xfId="38359" xr:uid="{61E40724-28F1-4BCA-8DFC-06EB6740746B}"/>
    <cellStyle name="SAPBEXaggData 6 3 4 5" xfId="21636" xr:uid="{B3F94075-D96E-4046-8D22-BBBC41B65C87}"/>
    <cellStyle name="SAPBEXaggData 6 3 5" xfId="3464" xr:uid="{6FB0C0C2-ADB8-43F7-B297-3ED42D7930F9}"/>
    <cellStyle name="SAPBEXaggData 6 3 5 2" xfId="9345" xr:uid="{0F415AE3-B286-4B51-B2FD-EB9F170E6598}"/>
    <cellStyle name="SAPBEXaggData 6 3 5 2 2" xfId="43217" xr:uid="{A867C2FC-C5AA-45CD-A052-D6D9D3BE00F8}"/>
    <cellStyle name="SAPBEXaggData 6 3 5 2 3" xfId="26491" xr:uid="{28F98912-6D6E-4923-AD4B-031D5A5D208F}"/>
    <cellStyle name="SAPBEXaggData 6 3 5 3" xfId="14891" xr:uid="{2BCA475D-2611-47C2-A3A8-1D76213D8B8E}"/>
    <cellStyle name="SAPBEXaggData 6 3 5 3 2" xfId="48752" xr:uid="{C72C9464-D287-4A79-AD62-101A0814DAF0}"/>
    <cellStyle name="SAPBEXaggData 6 3 5 3 3" xfId="32026" xr:uid="{09B8E4D6-A8DC-4337-BA6C-B7C1AFB65F76}"/>
    <cellStyle name="SAPBEXaggData 6 3 5 4" xfId="37484" xr:uid="{87169BF7-221B-455D-9E99-86E2BADEA8F9}"/>
    <cellStyle name="SAPBEXaggData 6 3 5 5" xfId="20676" xr:uid="{7B57E700-8EC8-480C-A515-790390F4A12C}"/>
    <cellStyle name="SAPBEXaggData 6 3 6" xfId="6889" xr:uid="{C309DCB0-106F-4AC7-8046-D07102A25E57}"/>
    <cellStyle name="SAPBEXaggData 6 3 6 2" xfId="12753" xr:uid="{FF2E826D-44BA-4EDA-9359-9EF522DB1131}"/>
    <cellStyle name="SAPBEXaggData 6 3 6 2 2" xfId="46622" xr:uid="{5F107975-564A-45E1-9433-9FF3149900B9}"/>
    <cellStyle name="SAPBEXaggData 6 3 6 2 3" xfId="29896" xr:uid="{CFE27A83-28BE-4E5E-82B0-D96F3FCFA3D5}"/>
    <cellStyle name="SAPBEXaggData 6 3 6 3" xfId="18294" xr:uid="{B892543B-F1DE-4044-AE16-74483E603650}"/>
    <cellStyle name="SAPBEXaggData 6 3 6 3 2" xfId="52155" xr:uid="{8C1162BD-D9BC-488B-9948-C27BEE60A087}"/>
    <cellStyle name="SAPBEXaggData 6 3 6 3 3" xfId="35429" xr:uid="{8993D7C0-6851-43DE-B476-6738881080B1}"/>
    <cellStyle name="SAPBEXaggData 6 3 6 4" xfId="40805" xr:uid="{37A720A2-DAC6-4D94-8FEB-9EF462A5EB00}"/>
    <cellStyle name="SAPBEXaggData 6 3 6 5" xfId="24081" xr:uid="{FD7F0E41-A867-4382-B29F-DA5CDA4A2013}"/>
    <cellStyle name="SAPBEXaggData 6 3 7" xfId="7985" xr:uid="{F1307644-B6D6-42C4-880A-1EAAE33FAFE2}"/>
    <cellStyle name="SAPBEXaggData 6 3 7 2" xfId="41860" xr:uid="{9E037CA5-F21C-454F-AEEC-5A29907F07E7}"/>
    <cellStyle name="SAPBEXaggData 6 3 7 3" xfId="25135" xr:uid="{03E18AA3-B038-44F1-B226-466CCEDB0A81}"/>
    <cellStyle name="SAPBEXaggData 6 3 8" xfId="7885" xr:uid="{E1E31CA5-0013-4A3D-8BB9-4F016EBD7A0E}"/>
    <cellStyle name="SAPBEXaggData 6 3 8 2" xfId="41760" xr:uid="{80F66A94-7FBF-408B-9CF8-E618CD350B27}"/>
    <cellStyle name="SAPBEXaggData 6 3 8 3" xfId="25036" xr:uid="{723BD992-4738-45A0-BDF4-CF287DDAD161}"/>
    <cellStyle name="SAPBEXaggData 6 3 9" xfId="36717" xr:uid="{50572D5F-04F8-4FD7-9297-F9D9F189C464}"/>
    <cellStyle name="SAPBEXaggData 6 4" xfId="2763" xr:uid="{00000000-0005-0000-0000-0000B5060000}"/>
    <cellStyle name="SAPBEXaggData 6 4 2" xfId="4283" xr:uid="{8D15EF2B-A596-42E3-BA55-0F8B776B0892}"/>
    <cellStyle name="SAPBEXaggData 6 4 2 2" xfId="10164" xr:uid="{46CAB05A-A11F-4C9C-8053-050A3CBBF6F8}"/>
    <cellStyle name="SAPBEXaggData 6 4 2 2 2" xfId="44034" xr:uid="{846A2653-9666-491A-A719-BB3B23C8B7D4}"/>
    <cellStyle name="SAPBEXaggData 6 4 2 2 3" xfId="27309" xr:uid="{92FE793D-A01D-453F-9019-2E82A2FB9DD2}"/>
    <cellStyle name="SAPBEXaggData 6 4 2 3" xfId="15707" xr:uid="{D5AC82A7-06FF-443B-9C3A-916F6BD30ADD}"/>
    <cellStyle name="SAPBEXaggData 6 4 2 3 2" xfId="49568" xr:uid="{F70DAC8E-E87F-4DA1-90C5-D679DA149B05}"/>
    <cellStyle name="SAPBEXaggData 6 4 2 3 3" xfId="32842" xr:uid="{BDB132EC-CF66-49EB-BE3F-9E959109BEF9}"/>
    <cellStyle name="SAPBEXaggData 6 4 2 4" xfId="38217" xr:uid="{D3C58C2D-8552-48F9-9AE5-0F9EC71E1276}"/>
    <cellStyle name="SAPBEXaggData 6 4 2 5" xfId="21494" xr:uid="{BB4F61CF-1130-4A17-B449-D87AC89547ED}"/>
    <cellStyle name="SAPBEXaggData 6 4 3" xfId="5156" xr:uid="{6EC57D7B-AB66-4A9F-A110-5723852A2739}"/>
    <cellStyle name="SAPBEXaggData 6 4 3 2" xfId="11022" xr:uid="{A8043AE1-755E-41AD-9C17-1CB40BE36BFC}"/>
    <cellStyle name="SAPBEXaggData 6 4 3 2 2" xfId="44892" xr:uid="{F6FA8490-B8AA-42EC-9D86-7422BDBB7B09}"/>
    <cellStyle name="SAPBEXaggData 6 4 3 2 3" xfId="28167" xr:uid="{AB93118A-8540-43D9-AE99-3982D2860963}"/>
    <cellStyle name="SAPBEXaggData 6 4 3 3" xfId="16565" xr:uid="{BC521106-B27D-4135-B743-F9D0DA617135}"/>
    <cellStyle name="SAPBEXaggData 6 4 3 3 2" xfId="50426" xr:uid="{36BD6804-87DD-43FB-999D-5055D80773D3}"/>
    <cellStyle name="SAPBEXaggData 6 4 3 3 3" xfId="33700" xr:uid="{57962C7F-D9BA-4346-A008-7E679377C5DD}"/>
    <cellStyle name="SAPBEXaggData 6 4 3 4" xfId="39075" xr:uid="{FE310A73-9042-4EDC-A9F8-F05239D29452}"/>
    <cellStyle name="SAPBEXaggData 6 4 3 5" xfId="22352" xr:uid="{3F1172FB-2AF0-426E-9C8D-73B04EFAAC87}"/>
    <cellStyle name="SAPBEXaggData 6 4 4" xfId="5904" xr:uid="{8EDD62D2-CB0C-46F9-A976-EFBB170F7DEF}"/>
    <cellStyle name="SAPBEXaggData 6 4 4 2" xfId="11770" xr:uid="{111D12E0-4DEE-4EEB-9533-B8A5021ADCEF}"/>
    <cellStyle name="SAPBEXaggData 6 4 4 2 2" xfId="45639" xr:uid="{0A5A562B-CE73-4A73-B4B1-926685C39ABC}"/>
    <cellStyle name="SAPBEXaggData 6 4 4 2 3" xfId="28914" xr:uid="{22CDEAB5-A1FB-469D-8A22-3C51019F6CD9}"/>
    <cellStyle name="SAPBEXaggData 6 4 4 3" xfId="17312" xr:uid="{2635D2F6-5840-48AA-85D5-A5BB1CADD7DC}"/>
    <cellStyle name="SAPBEXaggData 6 4 4 3 2" xfId="51173" xr:uid="{7F7AD1F8-9479-474E-8492-468517E7D675}"/>
    <cellStyle name="SAPBEXaggData 6 4 4 3 3" xfId="34447" xr:uid="{165ACBEB-EB6E-4F1E-92E7-E2617BFBC4D5}"/>
    <cellStyle name="SAPBEXaggData 6 4 4 4" xfId="39822" xr:uid="{0F2B4F88-2C9D-49D2-9A3D-F25FC5668AE5}"/>
    <cellStyle name="SAPBEXaggData 6 4 4 5" xfId="23099" xr:uid="{8D4989A7-9C30-4DD5-B6DA-C38902DA24A9}"/>
    <cellStyle name="SAPBEXaggData 6 4 5" xfId="6673" xr:uid="{42CE158B-7373-410A-A776-563CB17DEA2C}"/>
    <cellStyle name="SAPBEXaggData 6 4 5 2" xfId="12537" xr:uid="{CC68B285-1032-4123-A88B-AF85EFBF28A4}"/>
    <cellStyle name="SAPBEXaggData 6 4 5 2 2" xfId="46406" xr:uid="{557FCA87-97C5-40F9-B7B1-5EC9B889DBA1}"/>
    <cellStyle name="SAPBEXaggData 6 4 5 2 3" xfId="29680" xr:uid="{F63E0820-D52A-4941-909E-191DE7667526}"/>
    <cellStyle name="SAPBEXaggData 6 4 5 3" xfId="18078" xr:uid="{457885DA-A3CA-478B-B869-EAF8A7969492}"/>
    <cellStyle name="SAPBEXaggData 6 4 5 3 2" xfId="51939" xr:uid="{289AADFF-5ADB-4F88-83DA-215DE9B01861}"/>
    <cellStyle name="SAPBEXaggData 6 4 5 3 3" xfId="35213" xr:uid="{A9A0B60F-26CD-44A8-9BC4-82422100F636}"/>
    <cellStyle name="SAPBEXaggData 6 4 5 4" xfId="40589" xr:uid="{2C85F31C-FE74-4CC9-B859-A9EEFBBB4E16}"/>
    <cellStyle name="SAPBEXaggData 6 4 5 5" xfId="23865" xr:uid="{852DF388-E24E-4E63-AEBB-1E6D4A58CD82}"/>
    <cellStyle name="SAPBEXaggData 6 4 6" xfId="7620" xr:uid="{88927DF3-6E6C-4F86-910F-79C2370E68F1}"/>
    <cellStyle name="SAPBEXaggData 6 4 6 2" xfId="13484" xr:uid="{A86AB312-A73E-4DA4-B7D0-2F54B757C78E}"/>
    <cellStyle name="SAPBEXaggData 6 4 6 2 2" xfId="47353" xr:uid="{16C3F75A-2D83-4BF7-BB97-8A2983C62267}"/>
    <cellStyle name="SAPBEXaggData 6 4 6 2 3" xfId="30627" xr:uid="{D71C0D32-3D14-48BB-8C40-D2746F971CBD}"/>
    <cellStyle name="SAPBEXaggData 6 4 6 3" xfId="19025" xr:uid="{BFAFA708-FB62-4EAB-892D-1442FADB1DF4}"/>
    <cellStyle name="SAPBEXaggData 6 4 6 3 2" xfId="52886" xr:uid="{3C3A37FC-83E8-459E-BF38-990D0DB48895}"/>
    <cellStyle name="SAPBEXaggData 6 4 6 3 3" xfId="36160" xr:uid="{B23E688F-E4AD-42C1-BB20-0813F3596BBB}"/>
    <cellStyle name="SAPBEXaggData 6 4 6 4" xfId="41536" xr:uid="{C50A0382-997A-48B1-9333-C35D41630184}"/>
    <cellStyle name="SAPBEXaggData 6 4 6 5" xfId="24812" xr:uid="{FE0F8595-EEC3-4CCB-8089-D49F704C87CD}"/>
    <cellStyle name="SAPBEXaggData 6 4 7" xfId="8713" xr:uid="{D12BEE8A-CC40-41FA-A9FC-E98DFEC048AF}"/>
    <cellStyle name="SAPBEXaggData 6 4 7 2" xfId="42586" xr:uid="{3642F1A8-0AC4-4761-B318-02077BF3B0D6}"/>
    <cellStyle name="SAPBEXaggData 6 4 7 3" xfId="25862" xr:uid="{8479E3B0-40C3-4381-AA1E-F7DAA97C4B43}"/>
    <cellStyle name="SAPBEXaggData 6 4 8" xfId="14264" xr:uid="{57F31962-933E-489F-807A-1E3E9C32859A}"/>
    <cellStyle name="SAPBEXaggData 6 4 8 2" xfId="48125" xr:uid="{7DF54095-E761-4923-A84E-125ABD1C34CD}"/>
    <cellStyle name="SAPBEXaggData 6 4 8 3" xfId="31399" xr:uid="{2404C28F-51FB-4F64-8C37-B895C49D6C16}"/>
    <cellStyle name="SAPBEXaggData 6 4 9" xfId="20048" xr:uid="{7865BC87-E4F9-4A89-A470-6C574F9126F7}"/>
    <cellStyle name="SAPBEXaggData 6 5" xfId="3141" xr:uid="{3FC59D4B-AFFC-4831-AB35-313E990DB1FF}"/>
    <cellStyle name="SAPBEXaggData 6 5 2" xfId="9023" xr:uid="{49462525-7654-404D-805A-D7529CA1F5EF}"/>
    <cellStyle name="SAPBEXaggData 6 5 2 2" xfId="42895" xr:uid="{80774F24-1A5A-4C8F-AACD-E4DFECE76346}"/>
    <cellStyle name="SAPBEXaggData 6 5 2 3" xfId="26170" xr:uid="{2D9C2836-F7FC-44A3-BC4B-14A13F609A2E}"/>
    <cellStyle name="SAPBEXaggData 6 5 3" xfId="14571" xr:uid="{68C91600-3BDA-49EA-A98C-14C09D2F4E6A}"/>
    <cellStyle name="SAPBEXaggData 6 5 3 2" xfId="48432" xr:uid="{AE52D547-BEBA-4D37-A50E-E90F858A25A2}"/>
    <cellStyle name="SAPBEXaggData 6 5 3 3" xfId="31706" xr:uid="{857D8E0D-3263-4039-AC14-97A8FF76EF3D}"/>
    <cellStyle name="SAPBEXaggData 6 5 4" xfId="37162" xr:uid="{AE9A66BD-3E42-4038-9521-F05CCB7DE7C6}"/>
    <cellStyle name="SAPBEXaggData 6 5 5" xfId="20356" xr:uid="{FC305AB4-6D98-49D5-926E-538B69CF8891}"/>
    <cellStyle name="SAPBEXaggData 6 6" xfId="36390" xr:uid="{E02B3093-948D-4F61-9DCA-744F0158909A}"/>
    <cellStyle name="SAPBEXaggData 7" xfId="1997" xr:uid="{00000000-0005-0000-0000-0000B6060000}"/>
    <cellStyle name="SAPBEXaggData 7 10" xfId="19324" xr:uid="{0520CD69-6F86-4246-9B65-9B12F863170E}"/>
    <cellStyle name="SAPBEXaggData 7 2" xfId="3549" xr:uid="{B1CE92F1-8A15-4691-BEFD-AFDED80AE298}"/>
    <cellStyle name="SAPBEXaggData 7 2 2" xfId="9430" xr:uid="{055ACCF8-A5B2-4A51-AB71-FA869147F127}"/>
    <cellStyle name="SAPBEXaggData 7 2 2 2" xfId="43302" xr:uid="{C6A8E6D6-7FF1-40EF-9DDC-34801655F2D8}"/>
    <cellStyle name="SAPBEXaggData 7 2 2 3" xfId="26576" xr:uid="{DC8B5138-E4D4-4266-93DC-838E91511668}"/>
    <cellStyle name="SAPBEXaggData 7 2 3" xfId="14976" xr:uid="{57694B34-5F81-4F40-869C-F4DFB24B003C}"/>
    <cellStyle name="SAPBEXaggData 7 2 3 2" xfId="48837" xr:uid="{7DE32D7B-928F-461B-9756-0641798D0518}"/>
    <cellStyle name="SAPBEXaggData 7 2 3 3" xfId="32111" xr:uid="{D5B50820-AA3A-441E-8AD0-218FD985F2BD}"/>
    <cellStyle name="SAPBEXaggData 7 2 4" xfId="37565" xr:uid="{BE0FE432-6071-4259-B480-693DBE8FAE1E}"/>
    <cellStyle name="SAPBEXaggData 7 2 5" xfId="20761" xr:uid="{39EFECD4-72FE-4D77-A009-434AA8C1AA75}"/>
    <cellStyle name="SAPBEXaggData 7 3" xfId="4504" xr:uid="{809C055E-4569-4AA3-B07F-145784304377}"/>
    <cellStyle name="SAPBEXaggData 7 3 2" xfId="10370" xr:uid="{B4AEB280-E09D-48B1-BC59-6DC6B040311B}"/>
    <cellStyle name="SAPBEXaggData 7 3 2 2" xfId="44240" xr:uid="{27B3E8DF-B129-4148-A295-236388C4194B}"/>
    <cellStyle name="SAPBEXaggData 7 3 2 3" xfId="27515" xr:uid="{0D1D2A6A-0719-4A76-8C6C-9C8BC55E9650}"/>
    <cellStyle name="SAPBEXaggData 7 3 3" xfId="15913" xr:uid="{C958FE7B-FD09-4781-AC3D-F38858D303BD}"/>
    <cellStyle name="SAPBEXaggData 7 3 3 2" xfId="49774" xr:uid="{401CC4E2-A923-445B-A4C9-7094DF0F3376}"/>
    <cellStyle name="SAPBEXaggData 7 3 3 3" xfId="33048" xr:uid="{C4854246-4207-4B10-8874-8449C1DBCF77}"/>
    <cellStyle name="SAPBEXaggData 7 3 4" xfId="38423" xr:uid="{6D3B395F-5793-4904-9435-903EAD5F108D}"/>
    <cellStyle name="SAPBEXaggData 7 3 5" xfId="21700" xr:uid="{B34ECA99-9CCD-4A92-B086-19D4C499933F}"/>
    <cellStyle name="SAPBEXaggData 7 4" xfId="3054" xr:uid="{5AF640ED-FCCB-4FE6-8C78-902190D9EEDC}"/>
    <cellStyle name="SAPBEXaggData 7 4 2" xfId="8936" xr:uid="{65C4BCB9-70A4-4DF5-9F5B-D4BFBDD1790D}"/>
    <cellStyle name="SAPBEXaggData 7 4 2 2" xfId="42809" xr:uid="{B425E0C9-D63B-47BB-81B7-A19473D1491E}"/>
    <cellStyle name="SAPBEXaggData 7 4 2 3" xfId="26085" xr:uid="{7C58924B-311E-476A-85CB-063FC3CD961D}"/>
    <cellStyle name="SAPBEXaggData 7 4 3" xfId="14486" xr:uid="{936891B9-D080-45E2-AEBC-CC8B73F6B9AC}"/>
    <cellStyle name="SAPBEXaggData 7 4 3 2" xfId="48347" xr:uid="{0452C0B9-8984-4111-A03F-68C5833AD16C}"/>
    <cellStyle name="SAPBEXaggData 7 4 3 3" xfId="31621" xr:uid="{00D9313E-3A0D-4A98-98BB-CE4D48BDD417}"/>
    <cellStyle name="SAPBEXaggData 7 4 4" xfId="37076" xr:uid="{AFA6F4D7-5832-4BBA-BD1B-7511EED6FFD5}"/>
    <cellStyle name="SAPBEXaggData 7 4 5" xfId="20271" xr:uid="{DC019AC0-3840-41BC-A1F1-FE1A81C27DBA}"/>
    <cellStyle name="SAPBEXaggData 7 5" xfId="3079" xr:uid="{C274D712-6440-406C-B7C4-6A4031B523B9}"/>
    <cellStyle name="SAPBEXaggData 7 5 2" xfId="8961" xr:uid="{856EB2A3-780B-43BF-8968-43DF6900C126}"/>
    <cellStyle name="SAPBEXaggData 7 5 2 2" xfId="42834" xr:uid="{499B2817-ACFD-41A6-9A86-5ECD510F78E7}"/>
    <cellStyle name="SAPBEXaggData 7 5 2 3" xfId="26110" xr:uid="{FA7F36CA-5812-48EA-AB30-76CB86380D5A}"/>
    <cellStyle name="SAPBEXaggData 7 5 3" xfId="14511" xr:uid="{E8EB8046-F505-4149-BE8B-5B3CD6A3B140}"/>
    <cellStyle name="SAPBEXaggData 7 5 3 2" xfId="48372" xr:uid="{22A07F44-9DB2-442A-A052-BCA0E6543F49}"/>
    <cellStyle name="SAPBEXaggData 7 5 3 3" xfId="31646" xr:uid="{8EA1B4B2-21EA-4C40-AB69-D99941DA6AE4}"/>
    <cellStyle name="SAPBEXaggData 7 5 4" xfId="37101" xr:uid="{88CAEA6B-3D2E-4801-A955-7667CABD35FC}"/>
    <cellStyle name="SAPBEXaggData 7 5 5" xfId="20296" xr:uid="{99737069-312C-470E-AC30-9E9823F0CBED}"/>
    <cellStyle name="SAPBEXaggData 7 6" xfId="6890" xr:uid="{29C9CEBD-8E70-4943-96F5-25C933517ECC}"/>
    <cellStyle name="SAPBEXaggData 7 6 2" xfId="12754" xr:uid="{E9B91D49-5D03-4916-9BFA-80071BE15F5F}"/>
    <cellStyle name="SAPBEXaggData 7 6 2 2" xfId="46623" xr:uid="{8D806F5F-9D25-4324-B4C5-F8DCFC2E6A74}"/>
    <cellStyle name="SAPBEXaggData 7 6 2 3" xfId="29897" xr:uid="{C1A436D3-59D2-4D48-8850-E1A3A05D2BE1}"/>
    <cellStyle name="SAPBEXaggData 7 6 3" xfId="18295" xr:uid="{8D07A315-5239-44D9-8F3C-E3D91E52ED54}"/>
    <cellStyle name="SAPBEXaggData 7 6 3 2" xfId="52156" xr:uid="{74E3111A-F153-4A27-82CE-FD05B9D6DA9B}"/>
    <cellStyle name="SAPBEXaggData 7 6 3 3" xfId="35430" xr:uid="{F388CF7E-FF02-4C2D-8E93-042470258519}"/>
    <cellStyle name="SAPBEXaggData 7 6 4" xfId="40806" xr:uid="{92BBD1AE-AD71-4F03-B199-2CF178CCF240}"/>
    <cellStyle name="SAPBEXaggData 7 6 5" xfId="24082" xr:uid="{C42C8ED8-3740-406C-AC1C-EBA20D9A910C}"/>
    <cellStyle name="SAPBEXaggData 7 7" xfId="7986" xr:uid="{A8D8A25D-2AA0-46D8-9300-895162EA987C}"/>
    <cellStyle name="SAPBEXaggData 7 7 2" xfId="41861" xr:uid="{E3907EF9-549A-4C00-A98A-322BF45EE2C0}"/>
    <cellStyle name="SAPBEXaggData 7 7 3" xfId="25136" xr:uid="{E8CD7BFB-50FE-4021-A57E-2416C1004F75}"/>
    <cellStyle name="SAPBEXaggData 7 8" xfId="7884" xr:uid="{666BCB93-A044-4ADE-B211-09A211A20308}"/>
    <cellStyle name="SAPBEXaggData 7 8 2" xfId="41759" xr:uid="{BC67A77E-89A6-4C3C-9A58-2A028B598163}"/>
    <cellStyle name="SAPBEXaggData 7 8 3" xfId="25035" xr:uid="{E393981B-7C51-4FD6-BCDF-1B0EC86CEFD0}"/>
    <cellStyle name="SAPBEXaggData 7 9" xfId="36718" xr:uid="{13552814-4919-40F6-8565-C856FA20B04F}"/>
    <cellStyle name="SAPBEXaggData 8" xfId="1998" xr:uid="{00000000-0005-0000-0000-0000B7060000}"/>
    <cellStyle name="SAPBEXaggData 8 10" xfId="19325" xr:uid="{81B68903-6F22-4D80-B036-21232480960C}"/>
    <cellStyle name="SAPBEXaggData 8 2" xfId="3550" xr:uid="{B801F9B4-7934-4F7D-925A-91224EB2A00F}"/>
    <cellStyle name="SAPBEXaggData 8 2 2" xfId="9431" xr:uid="{1B043C4F-75B1-4A82-AECB-A970586BD368}"/>
    <cellStyle name="SAPBEXaggData 8 2 2 2" xfId="43303" xr:uid="{2C56F3C1-B6E7-4BFA-97FA-7E15765CB155}"/>
    <cellStyle name="SAPBEXaggData 8 2 2 3" xfId="26577" xr:uid="{C27A45AB-42A0-4085-8EFC-01C498005A7F}"/>
    <cellStyle name="SAPBEXaggData 8 2 3" xfId="14977" xr:uid="{50417557-2904-4064-B92F-643816A3D93A}"/>
    <cellStyle name="SAPBEXaggData 8 2 3 2" xfId="48838" xr:uid="{CB3DED18-85AA-4165-8364-651FCEE904A6}"/>
    <cellStyle name="SAPBEXaggData 8 2 3 3" xfId="32112" xr:uid="{4A7C5437-E83E-4CBA-8C46-1108948A5734}"/>
    <cellStyle name="SAPBEXaggData 8 2 4" xfId="37566" xr:uid="{24119890-D75D-422F-9F77-4D2FBE9A97E1}"/>
    <cellStyle name="SAPBEXaggData 8 2 5" xfId="20762" xr:uid="{F124B9FA-FCBA-4DF6-8AE6-F1FBE9C5FAD8}"/>
    <cellStyle name="SAPBEXaggData 8 3" xfId="4505" xr:uid="{95B731BD-3895-44D4-96BF-492BA09A4C22}"/>
    <cellStyle name="SAPBEXaggData 8 3 2" xfId="10371" xr:uid="{BD925CD7-FF5E-448D-BD27-249EC9E20E52}"/>
    <cellStyle name="SAPBEXaggData 8 3 2 2" xfId="44241" xr:uid="{C69276DB-9F6A-40CD-9FB7-4ACAF505F95D}"/>
    <cellStyle name="SAPBEXaggData 8 3 2 3" xfId="27516" xr:uid="{EA5662C8-4741-48E2-899F-66939504B837}"/>
    <cellStyle name="SAPBEXaggData 8 3 3" xfId="15914" xr:uid="{BC6484AE-A3BD-4ABF-8119-0CFD5316C0DC}"/>
    <cellStyle name="SAPBEXaggData 8 3 3 2" xfId="49775" xr:uid="{267F044A-8236-43E9-B125-E5766268C036}"/>
    <cellStyle name="SAPBEXaggData 8 3 3 3" xfId="33049" xr:uid="{BF62153B-3D92-4A55-B92F-9F470A3B3767}"/>
    <cellStyle name="SAPBEXaggData 8 3 4" xfId="38424" xr:uid="{EA030B1C-2A0F-4CC3-A693-EF5AA2E6B076}"/>
    <cellStyle name="SAPBEXaggData 8 3 5" xfId="21701" xr:uid="{BDC9805A-B09D-49BC-AAE7-21A1F10D1FCF}"/>
    <cellStyle name="SAPBEXaggData 8 4" xfId="3446" xr:uid="{825F03B5-F5F5-4E37-99FB-D31663110783}"/>
    <cellStyle name="SAPBEXaggData 8 4 2" xfId="9327" xr:uid="{DD86A83E-64B5-44BA-A2D6-21CE7B5F9D14}"/>
    <cellStyle name="SAPBEXaggData 8 4 2 2" xfId="43199" xr:uid="{0FE5870F-BB30-4B11-93C8-43EC56B6F00E}"/>
    <cellStyle name="SAPBEXaggData 8 4 2 3" xfId="26473" xr:uid="{0D4FCE7E-CA79-4DD5-9204-499D169B31FB}"/>
    <cellStyle name="SAPBEXaggData 8 4 3" xfId="14873" xr:uid="{69F33804-BBCC-4CBB-A40E-573151C43CFE}"/>
    <cellStyle name="SAPBEXaggData 8 4 3 2" xfId="48734" xr:uid="{31B31F26-195B-4592-B6D6-8CBCEF1B1693}"/>
    <cellStyle name="SAPBEXaggData 8 4 3 3" xfId="32008" xr:uid="{7ED041A5-E047-44F4-B1F1-1994FE598EC1}"/>
    <cellStyle name="SAPBEXaggData 8 4 4" xfId="37466" xr:uid="{97F5F12C-7265-42BD-8067-0ADAEE79737A}"/>
    <cellStyle name="SAPBEXaggData 8 4 5" xfId="20658" xr:uid="{04103324-CE6F-4DDE-9174-6B90424ECE9F}"/>
    <cellStyle name="SAPBEXaggData 8 5" xfId="3078" xr:uid="{ABC3EF0F-6E7D-488E-B8FA-CAF08FA34EBF}"/>
    <cellStyle name="SAPBEXaggData 8 5 2" xfId="8960" xr:uid="{8DB6EC87-7A36-4EAC-905F-202FC88E87D0}"/>
    <cellStyle name="SAPBEXaggData 8 5 2 2" xfId="42833" xr:uid="{764E3F31-BDAB-4DC7-834E-DE166E4E4A07}"/>
    <cellStyle name="SAPBEXaggData 8 5 2 3" xfId="26109" xr:uid="{EF58BCD5-3DEC-463C-A094-568CB75698F2}"/>
    <cellStyle name="SAPBEXaggData 8 5 3" xfId="14510" xr:uid="{C373BB8D-25DF-4D33-B35B-3327B50CBD2C}"/>
    <cellStyle name="SAPBEXaggData 8 5 3 2" xfId="48371" xr:uid="{8679568A-741D-4D61-A148-6EEA923671A3}"/>
    <cellStyle name="SAPBEXaggData 8 5 3 3" xfId="31645" xr:uid="{4CA55A52-F850-4086-810F-876F26BD272D}"/>
    <cellStyle name="SAPBEXaggData 8 5 4" xfId="37100" xr:uid="{5199FCDC-FF9A-4E05-ADEB-1A697D9BEFA6}"/>
    <cellStyle name="SAPBEXaggData 8 5 5" xfId="20295" xr:uid="{9FE57BC0-20C4-477D-BB32-1B721F1FBF82}"/>
    <cellStyle name="SAPBEXaggData 8 6" xfId="6891" xr:uid="{FC31B190-1547-4FE7-80AE-D49724F549E9}"/>
    <cellStyle name="SAPBEXaggData 8 6 2" xfId="12755" xr:uid="{83C3A3D5-524E-478B-ACA0-7B55B64738EF}"/>
    <cellStyle name="SAPBEXaggData 8 6 2 2" xfId="46624" xr:uid="{AF99A3E4-18E9-4C6A-84E6-A16C3D916663}"/>
    <cellStyle name="SAPBEXaggData 8 6 2 3" xfId="29898" xr:uid="{50C39C6C-1C70-4C88-8F1C-C102BB820FE3}"/>
    <cellStyle name="SAPBEXaggData 8 6 3" xfId="18296" xr:uid="{C42959FF-1BD1-4849-A701-1EA70404D0AC}"/>
    <cellStyle name="SAPBEXaggData 8 6 3 2" xfId="52157" xr:uid="{051AA077-8AA0-4202-A8D5-6D0EF85B0836}"/>
    <cellStyle name="SAPBEXaggData 8 6 3 3" xfId="35431" xr:uid="{343F4F9A-08EA-42E0-8959-5C4F827ACB91}"/>
    <cellStyle name="SAPBEXaggData 8 6 4" xfId="40807" xr:uid="{1D1D77B6-7E0D-461E-8D08-EC8E381F4EA0}"/>
    <cellStyle name="SAPBEXaggData 8 6 5" xfId="24083" xr:uid="{422669AA-0EEE-40EE-9BB2-20871BA30F65}"/>
    <cellStyle name="SAPBEXaggData 8 7" xfId="7987" xr:uid="{A718BFC7-267C-49F9-AC9F-B041649C45D5}"/>
    <cellStyle name="SAPBEXaggData 8 7 2" xfId="41862" xr:uid="{7BCC0C36-EA95-4EBC-9B14-CFC9D8A7D54C}"/>
    <cellStyle name="SAPBEXaggData 8 7 3" xfId="25137" xr:uid="{97B284D1-1FF8-4ACB-B4C9-456F23ED3956}"/>
    <cellStyle name="SAPBEXaggData 8 8" xfId="7883" xr:uid="{855E9F05-AB96-4210-BF66-8BA48505EE79}"/>
    <cellStyle name="SAPBEXaggData 8 8 2" xfId="41758" xr:uid="{F2514D1E-044A-4286-8FF6-D5F557829B16}"/>
    <cellStyle name="SAPBEXaggData 8 8 3" xfId="25034" xr:uid="{AEA2A3FA-9A56-4182-A0DC-1986667B8052}"/>
    <cellStyle name="SAPBEXaggData 8 9" xfId="36719" xr:uid="{9D7CBB97-0E63-4AD1-A955-4DB04E94868E}"/>
    <cellStyle name="SAPBEXaggData 9" xfId="2619" xr:uid="{00000000-0005-0000-0000-0000B8060000}"/>
    <cellStyle name="SAPBEXaggData 9 2" xfId="4149" xr:uid="{428484EA-B3B0-49DD-83BC-DA444FBA6C86}"/>
    <cellStyle name="SAPBEXaggData 9 2 2" xfId="10030" xr:uid="{994FFE1B-4325-4E46-810C-777062CDA08F}"/>
    <cellStyle name="SAPBEXaggData 9 2 2 2" xfId="43901" xr:uid="{8A0F1D4F-DC12-4DAD-8090-87BEB1A81F4C}"/>
    <cellStyle name="SAPBEXaggData 9 2 2 3" xfId="27175" xr:uid="{90BB7526-F42D-4ED9-88A8-4D2C75F119DC}"/>
    <cellStyle name="SAPBEXaggData 9 2 3" xfId="15574" xr:uid="{4C7C1528-82C8-4E52-BA39-288A02EDDB24}"/>
    <cellStyle name="SAPBEXaggData 9 2 3 2" xfId="49435" xr:uid="{EAB2FA02-6946-40E7-B497-089CC80C7F58}"/>
    <cellStyle name="SAPBEXaggData 9 2 3 3" xfId="32709" xr:uid="{E6593B1B-3AC1-43D1-83D7-3D9E74A8491F}"/>
    <cellStyle name="SAPBEXaggData 9 2 4" xfId="38084" xr:uid="{72BA31D7-9FA4-4708-B7B8-3ECF386A1863}"/>
    <cellStyle name="SAPBEXaggData 9 2 5" xfId="21360" xr:uid="{B99348F8-FCE9-4BEE-B342-6E4AA4DED5A5}"/>
    <cellStyle name="SAPBEXaggData 9 3" xfId="5024" xr:uid="{279BC0C6-134B-4F71-896A-60104F3B10BC}"/>
    <cellStyle name="SAPBEXaggData 9 3 2" xfId="10890" xr:uid="{38C4CAD1-903C-4D48-ABE7-59600B7406F7}"/>
    <cellStyle name="SAPBEXaggData 9 3 2 2" xfId="44760" xr:uid="{1FA8DF4C-D877-4505-BFCD-87B2CC0CEE48}"/>
    <cellStyle name="SAPBEXaggData 9 3 2 3" xfId="28035" xr:uid="{ACA117E2-227C-4A30-B7E9-F2E9E01845C7}"/>
    <cellStyle name="SAPBEXaggData 9 3 3" xfId="16433" xr:uid="{F33FE31D-E2A4-4656-8E49-020D5A877B8A}"/>
    <cellStyle name="SAPBEXaggData 9 3 3 2" xfId="50294" xr:uid="{2AB47A47-CE12-43FA-A8A9-2752849F1D73}"/>
    <cellStyle name="SAPBEXaggData 9 3 3 3" xfId="33568" xr:uid="{3949513D-DB6A-4483-974E-C8B8DD461D1E}"/>
    <cellStyle name="SAPBEXaggData 9 3 4" xfId="38943" xr:uid="{D529642D-4160-43CB-8F37-5AEE25E9E07D}"/>
    <cellStyle name="SAPBEXaggData 9 3 5" xfId="22220" xr:uid="{432B318E-E925-448F-A55B-F65E02958A58}"/>
    <cellStyle name="SAPBEXaggData 9 4" xfId="5773" xr:uid="{E6C8152E-397D-4C1E-87CB-08EE407977C5}"/>
    <cellStyle name="SAPBEXaggData 9 4 2" xfId="11639" xr:uid="{EA05C879-58D6-45BA-916A-D773D37627F5}"/>
    <cellStyle name="SAPBEXaggData 9 4 2 2" xfId="45508" xr:uid="{EB80058A-A932-4C47-A557-083C01B4A1D7}"/>
    <cellStyle name="SAPBEXaggData 9 4 2 3" xfId="28783" xr:uid="{AC40D332-4FB8-49F0-8C14-EE80674BD832}"/>
    <cellStyle name="SAPBEXaggData 9 4 3" xfId="17181" xr:uid="{C99031CF-04F7-4BC9-B04B-ADEEC1B59C2E}"/>
    <cellStyle name="SAPBEXaggData 9 4 3 2" xfId="51042" xr:uid="{A9F09143-7BA2-491D-8C98-B520C86AB6B5}"/>
    <cellStyle name="SAPBEXaggData 9 4 3 3" xfId="34316" xr:uid="{DB70BE36-58D2-493C-9AEF-991B77E8F7BA}"/>
    <cellStyle name="SAPBEXaggData 9 4 4" xfId="39691" xr:uid="{9FCC6228-E56E-4036-807F-0E8E662F60A0}"/>
    <cellStyle name="SAPBEXaggData 9 4 5" xfId="22968" xr:uid="{8EAFF784-09CA-40EB-BCFA-33815ADBB8D2}"/>
    <cellStyle name="SAPBEXaggData 9 5" xfId="6542" xr:uid="{9E08BE8E-5B72-4FE0-9AD5-D80234493E29}"/>
    <cellStyle name="SAPBEXaggData 9 5 2" xfId="12406" xr:uid="{A5BC41EB-0EEA-4F61-A4F7-A7CC6C949355}"/>
    <cellStyle name="SAPBEXaggData 9 5 2 2" xfId="46275" xr:uid="{B9CF6F34-922C-4BFD-874A-1862DC12455D}"/>
    <cellStyle name="SAPBEXaggData 9 5 2 3" xfId="29549" xr:uid="{9599164E-81F3-4B4E-9B91-7C746B6B6F3D}"/>
    <cellStyle name="SAPBEXaggData 9 5 3" xfId="17947" xr:uid="{A9F918C5-D581-4BC3-A684-98F3AA71D77B}"/>
    <cellStyle name="SAPBEXaggData 9 5 3 2" xfId="51808" xr:uid="{F8D4A13C-7F32-485D-8C37-438C7D7A95C0}"/>
    <cellStyle name="SAPBEXaggData 9 5 3 3" xfId="35082" xr:uid="{5BB462C8-3915-4373-ABC2-87F2EEEA390A}"/>
    <cellStyle name="SAPBEXaggData 9 5 4" xfId="40458" xr:uid="{D8AFC754-6695-496D-9AB2-BDD7C1678CE1}"/>
    <cellStyle name="SAPBEXaggData 9 5 5" xfId="23734" xr:uid="{1321FAD8-E0F0-4997-BC45-B46FC993AEE2}"/>
    <cellStyle name="SAPBEXaggData 9 6" xfId="7489" xr:uid="{39E05BC0-A1BC-4B76-9BA9-F266A850CDD9}"/>
    <cellStyle name="SAPBEXaggData 9 6 2" xfId="13353" xr:uid="{2867E10A-9B34-4F4C-99A1-529E04E390FE}"/>
    <cellStyle name="SAPBEXaggData 9 6 2 2" xfId="47222" xr:uid="{1A520567-E849-4B30-8E9B-60A89D18CC87}"/>
    <cellStyle name="SAPBEXaggData 9 6 2 3" xfId="30496" xr:uid="{5B3A72FA-DC31-4B53-8F51-A077438FDF4E}"/>
    <cellStyle name="SAPBEXaggData 9 6 3" xfId="18894" xr:uid="{1D9203D4-656C-41B6-8795-BAC59FCE55EE}"/>
    <cellStyle name="SAPBEXaggData 9 6 3 2" xfId="52755" xr:uid="{76F6C731-7BE0-4AFD-8AC6-E0D7382B0285}"/>
    <cellStyle name="SAPBEXaggData 9 6 3 3" xfId="36029" xr:uid="{70691A83-00EE-4437-BC31-5FA17622E103}"/>
    <cellStyle name="SAPBEXaggData 9 6 4" xfId="41405" xr:uid="{AC8EDE44-E99D-4AC6-8B46-641DA108E76D}"/>
    <cellStyle name="SAPBEXaggData 9 6 5" xfId="24681" xr:uid="{3DC5550A-076E-442B-9041-B79861292008}"/>
    <cellStyle name="SAPBEXaggData 9 7" xfId="8581" xr:uid="{091EA92B-9B39-4081-9D23-24E4C448DEF2}"/>
    <cellStyle name="SAPBEXaggData 9 7 2" xfId="42455" xr:uid="{F4572DA7-6FFE-4706-9D58-AA420DD2C4EA}"/>
    <cellStyle name="SAPBEXaggData 9 7 3" xfId="25730" xr:uid="{3970AFC7-5494-4BCF-A321-E1ADBACF55BD}"/>
    <cellStyle name="SAPBEXaggData 9 8" xfId="14133" xr:uid="{E5E576D2-0691-4318-91B9-2E151569AEDF}"/>
    <cellStyle name="SAPBEXaggData 9 8 2" xfId="47994" xr:uid="{F485FA0F-91AE-4D55-A646-1FEFAB7F0C93}"/>
    <cellStyle name="SAPBEXaggData 9 8 3" xfId="31268" xr:uid="{594C1E93-D054-4F7E-90DC-1CFE7AD2CB42}"/>
    <cellStyle name="SAPBEXaggData 9 9" xfId="19917" xr:uid="{DD5C5665-A8A9-465F-9030-C448336FCB34}"/>
    <cellStyle name="SAPBEXaggData_BW4" xfId="909" xr:uid="{00000000-0005-0000-0000-0000B9060000}"/>
    <cellStyle name="SAPBEXaggDataEmph" xfId="42" xr:uid="{00000000-0005-0000-0000-0000BA060000}"/>
    <cellStyle name="SAPBEXaggDataEmph 10" xfId="2990" xr:uid="{CCD4843C-B4EF-4220-8E0B-D7E9686321D2}"/>
    <cellStyle name="SAPBEXaggDataEmph 10 2" xfId="8872" xr:uid="{7108B3D1-CA81-47EA-BEBA-979681BF069E}"/>
    <cellStyle name="SAPBEXaggDataEmph 10 2 2" xfId="42745" xr:uid="{F4E66597-882A-4429-8EDE-3D4D67B1FDBA}"/>
    <cellStyle name="SAPBEXaggDataEmph 10 2 3" xfId="26021" xr:uid="{FDC043E4-5FB0-4503-94BA-305E8047049D}"/>
    <cellStyle name="SAPBEXaggDataEmph 10 3" xfId="14423" xr:uid="{20BD6270-8DC8-4B4B-8EE3-3C36741818F8}"/>
    <cellStyle name="SAPBEXaggDataEmph 10 3 2" xfId="48284" xr:uid="{D1469677-4A8E-4FD1-A435-BF3BE2FC7F1F}"/>
    <cellStyle name="SAPBEXaggDataEmph 10 3 3" xfId="31558" xr:uid="{A93F9DCE-F4BC-417B-81AD-F4A600893109}"/>
    <cellStyle name="SAPBEXaggDataEmph 10 4" xfId="37012" xr:uid="{6436C924-5D7E-4559-8B09-D789EEF2D2F3}"/>
    <cellStyle name="SAPBEXaggDataEmph 10 5" xfId="20208" xr:uid="{2FA27E4B-AC47-47B3-8A62-5E4E142F473C}"/>
    <cellStyle name="SAPBEXaggDataEmph 11" xfId="36337" xr:uid="{23B65528-84AE-4702-B3BF-E6A63D32A751}"/>
    <cellStyle name="SAPBEXaggDataEmph 2" xfId="910" xr:uid="{00000000-0005-0000-0000-0000BB060000}"/>
    <cellStyle name="SAPBEXaggDataEmph 2 2" xfId="1999" xr:uid="{00000000-0005-0000-0000-0000BC060000}"/>
    <cellStyle name="SAPBEXaggDataEmph 2 2 10" xfId="19326" xr:uid="{F6564396-7D24-4993-BCB4-19E8B904EEEF}"/>
    <cellStyle name="SAPBEXaggDataEmph 2 2 2" xfId="3551" xr:uid="{653394E3-A763-4B35-8878-B843574C300A}"/>
    <cellStyle name="SAPBEXaggDataEmph 2 2 2 2" xfId="9432" xr:uid="{5EC67BD7-7373-428A-953E-564F93533F42}"/>
    <cellStyle name="SAPBEXaggDataEmph 2 2 2 2 2" xfId="43304" xr:uid="{0A13B2BA-4495-4B36-BF50-B0609E584854}"/>
    <cellStyle name="SAPBEXaggDataEmph 2 2 2 2 3" xfId="26578" xr:uid="{3AECE079-B1B7-4013-9149-51E3149E4CAD}"/>
    <cellStyle name="SAPBEXaggDataEmph 2 2 2 3" xfId="14978" xr:uid="{F9CD5059-C3F1-42A3-AA6C-791B83D78A48}"/>
    <cellStyle name="SAPBEXaggDataEmph 2 2 2 3 2" xfId="48839" xr:uid="{46B32E33-D3AF-4073-BEF8-BE120A077867}"/>
    <cellStyle name="SAPBEXaggDataEmph 2 2 2 3 3" xfId="32113" xr:uid="{0744E0EB-979E-41BE-8B3C-2BBA678A627C}"/>
    <cellStyle name="SAPBEXaggDataEmph 2 2 2 4" xfId="37567" xr:uid="{C89C7216-636F-463E-9BE9-204F8DFA3E0E}"/>
    <cellStyle name="SAPBEXaggDataEmph 2 2 2 5" xfId="20763" xr:uid="{71ABD8E3-5AA7-4B9C-A9F0-B65F60E3B976}"/>
    <cellStyle name="SAPBEXaggDataEmph 2 2 3" xfId="4506" xr:uid="{2DC47FB2-1CE1-43B7-AA96-15587F3DA0FD}"/>
    <cellStyle name="SAPBEXaggDataEmph 2 2 3 2" xfId="10372" xr:uid="{666DBC3B-1578-4D7A-9A9C-922AC22A3F0B}"/>
    <cellStyle name="SAPBEXaggDataEmph 2 2 3 2 2" xfId="44242" xr:uid="{9192E919-F2C6-4BE3-B488-964676013709}"/>
    <cellStyle name="SAPBEXaggDataEmph 2 2 3 2 3" xfId="27517" xr:uid="{378B34A1-B9AE-4AC2-8071-9C0875F31070}"/>
    <cellStyle name="SAPBEXaggDataEmph 2 2 3 3" xfId="15915" xr:uid="{C77F3447-3A20-4974-8E5D-7295484F08F0}"/>
    <cellStyle name="SAPBEXaggDataEmph 2 2 3 3 2" xfId="49776" xr:uid="{F0531D71-6E4D-49AA-95A8-F31839175B0D}"/>
    <cellStyle name="SAPBEXaggDataEmph 2 2 3 3 3" xfId="33050" xr:uid="{1772D464-9FCA-4A3F-A834-777678431406}"/>
    <cellStyle name="SAPBEXaggDataEmph 2 2 3 4" xfId="38425" xr:uid="{E30D0BA5-D7DA-4AC1-8435-BA01EC573E5B}"/>
    <cellStyle name="SAPBEXaggDataEmph 2 2 3 5" xfId="21702" xr:uid="{93F14AE7-5284-4AEF-81D4-DFD414F6F6F0}"/>
    <cellStyle name="SAPBEXaggDataEmph 2 2 4" xfId="3447" xr:uid="{FB5B3A83-AA87-4B05-8EAF-2C275E119776}"/>
    <cellStyle name="SAPBEXaggDataEmph 2 2 4 2" xfId="9328" xr:uid="{CD681ED0-7A2E-4425-A041-E6DD2B816955}"/>
    <cellStyle name="SAPBEXaggDataEmph 2 2 4 2 2" xfId="43200" xr:uid="{821257B4-7CA5-4EEB-850E-606B92299728}"/>
    <cellStyle name="SAPBEXaggDataEmph 2 2 4 2 3" xfId="26474" xr:uid="{074175A7-D6D1-4B34-A158-549BBE566E00}"/>
    <cellStyle name="SAPBEXaggDataEmph 2 2 4 3" xfId="14874" xr:uid="{2DAEA349-C3D0-4B88-8BB9-3DAA2CFD1E14}"/>
    <cellStyle name="SAPBEXaggDataEmph 2 2 4 3 2" xfId="48735" xr:uid="{B4B589FF-8D32-4918-A46A-55EEE1441F53}"/>
    <cellStyle name="SAPBEXaggDataEmph 2 2 4 3 3" xfId="32009" xr:uid="{2887978C-DD51-41E4-AABE-B76B3B16AFC6}"/>
    <cellStyle name="SAPBEXaggDataEmph 2 2 4 4" xfId="37467" xr:uid="{06AFDA8A-C808-4BFB-857C-BADD8E579987}"/>
    <cellStyle name="SAPBEXaggDataEmph 2 2 4 5" xfId="20659" xr:uid="{E2D5AC90-DA57-4D98-B528-76C547789F97}"/>
    <cellStyle name="SAPBEXaggDataEmph 2 2 5" xfId="3377" xr:uid="{DCDBDCA6-CA22-4B65-B8AA-3C221658998C}"/>
    <cellStyle name="SAPBEXaggDataEmph 2 2 5 2" xfId="9259" xr:uid="{2D8ABD96-E217-47B6-BC8E-290F49F18D09}"/>
    <cellStyle name="SAPBEXaggDataEmph 2 2 5 2 2" xfId="43131" xr:uid="{D79F2288-ADD6-48FB-9934-D69DA03776D6}"/>
    <cellStyle name="SAPBEXaggDataEmph 2 2 5 2 3" xfId="26406" xr:uid="{2AC66DD0-C498-4D85-AF02-9DBFA5E9E2F2}"/>
    <cellStyle name="SAPBEXaggDataEmph 2 2 5 3" xfId="14806" xr:uid="{D52A42DA-557E-439D-A9F4-1D89126C51D0}"/>
    <cellStyle name="SAPBEXaggDataEmph 2 2 5 3 2" xfId="48667" xr:uid="{41E3571D-05EF-4F2C-BD4F-9EB30C24764A}"/>
    <cellStyle name="SAPBEXaggDataEmph 2 2 5 3 3" xfId="31941" xr:uid="{F49AF841-9F86-40E4-9896-576D2956C790}"/>
    <cellStyle name="SAPBEXaggDataEmph 2 2 5 4" xfId="37398" xr:uid="{764D6E35-5E9C-4814-9927-0DBDE6536C4B}"/>
    <cellStyle name="SAPBEXaggDataEmph 2 2 5 5" xfId="20591" xr:uid="{16F3A59E-682C-4E2B-B922-9DA400200F27}"/>
    <cellStyle name="SAPBEXaggDataEmph 2 2 6" xfId="6892" xr:uid="{BED7F8C7-1C76-4BAE-B953-713882854168}"/>
    <cellStyle name="SAPBEXaggDataEmph 2 2 6 2" xfId="12756" xr:uid="{97FA59D6-9693-438E-B49F-853750BFA4C8}"/>
    <cellStyle name="SAPBEXaggDataEmph 2 2 6 2 2" xfId="46625" xr:uid="{3B57DF8C-FA25-45B5-9C92-D71FDD09F083}"/>
    <cellStyle name="SAPBEXaggDataEmph 2 2 6 2 3" xfId="29899" xr:uid="{BF59E04E-7A5C-4539-94C2-55F48F8E27C9}"/>
    <cellStyle name="SAPBEXaggDataEmph 2 2 6 3" xfId="18297" xr:uid="{8A5CF22D-D960-4577-9EA8-EAF14A781CC4}"/>
    <cellStyle name="SAPBEXaggDataEmph 2 2 6 3 2" xfId="52158" xr:uid="{83BB5CB7-8889-4D1D-BC57-E80EB086AAD4}"/>
    <cellStyle name="SAPBEXaggDataEmph 2 2 6 3 3" xfId="35432" xr:uid="{8292AA57-7FEA-496E-810A-CC60E1CF501F}"/>
    <cellStyle name="SAPBEXaggDataEmph 2 2 6 4" xfId="40808" xr:uid="{466829BB-97BB-4D78-9D99-7EE26062DDF5}"/>
    <cellStyle name="SAPBEXaggDataEmph 2 2 6 5" xfId="24084" xr:uid="{5FA24E10-FFCA-46F4-85C6-F919B1743959}"/>
    <cellStyle name="SAPBEXaggDataEmph 2 2 7" xfId="7988" xr:uid="{C2DD6C99-2ABF-4E6A-AD63-E7F4FFD1C3B3}"/>
    <cellStyle name="SAPBEXaggDataEmph 2 2 7 2" xfId="41863" xr:uid="{D3BADD19-795B-424B-BDAA-49BD7D7658C1}"/>
    <cellStyle name="SAPBEXaggDataEmph 2 2 7 3" xfId="25138" xr:uid="{FF7543BA-6EE0-424C-830D-45CE57451D1C}"/>
    <cellStyle name="SAPBEXaggDataEmph 2 2 8" xfId="7882" xr:uid="{78192EC6-F345-4CE6-882B-0898E42D47EF}"/>
    <cellStyle name="SAPBEXaggDataEmph 2 2 8 2" xfId="41757" xr:uid="{74E7C254-D393-4D3D-9425-48B7AB904B5C}"/>
    <cellStyle name="SAPBEXaggDataEmph 2 2 8 3" xfId="25033" xr:uid="{DF5E40B6-EB2A-46F2-91C7-8861FDBD153E}"/>
    <cellStyle name="SAPBEXaggDataEmph 2 2 9" xfId="36720" xr:uid="{84B2E434-F679-4693-BF50-E1A8B4FD5FA5}"/>
    <cellStyle name="SAPBEXaggDataEmph 2 3" xfId="2000" xr:uid="{00000000-0005-0000-0000-0000BD060000}"/>
    <cellStyle name="SAPBEXaggDataEmph 2 3 10" xfId="19327" xr:uid="{0BB9F8BD-9D15-44E2-84F3-D54A44D77468}"/>
    <cellStyle name="SAPBEXaggDataEmph 2 3 2" xfId="3552" xr:uid="{879CE13C-AC79-4F07-8CF6-A45C5AEF0AE4}"/>
    <cellStyle name="SAPBEXaggDataEmph 2 3 2 2" xfId="9433" xr:uid="{A058786C-8255-47EC-AD63-52521379C33B}"/>
    <cellStyle name="SAPBEXaggDataEmph 2 3 2 2 2" xfId="43305" xr:uid="{F4066D72-FC05-4BC5-8570-09C9E2AC9663}"/>
    <cellStyle name="SAPBEXaggDataEmph 2 3 2 2 3" xfId="26579" xr:uid="{69644A81-9DDC-4E5B-A84E-B7895AD8C6F8}"/>
    <cellStyle name="SAPBEXaggDataEmph 2 3 2 3" xfId="14979" xr:uid="{1A95359D-C48B-47B3-8D64-95B5CE7406A2}"/>
    <cellStyle name="SAPBEXaggDataEmph 2 3 2 3 2" xfId="48840" xr:uid="{6E76A08B-B372-4134-8FE5-C20951489E89}"/>
    <cellStyle name="SAPBEXaggDataEmph 2 3 2 3 3" xfId="32114" xr:uid="{0D9830B1-13D4-43A4-B793-951174AB0E05}"/>
    <cellStyle name="SAPBEXaggDataEmph 2 3 2 4" xfId="37568" xr:uid="{534062E5-EEBB-43C4-8374-E9C187D1E7B1}"/>
    <cellStyle name="SAPBEXaggDataEmph 2 3 2 5" xfId="20764" xr:uid="{FADFAC01-3F49-49F5-8B08-660138380ACB}"/>
    <cellStyle name="SAPBEXaggDataEmph 2 3 3" xfId="4507" xr:uid="{E80D85D1-7498-41A8-98F7-B200BA71C2A9}"/>
    <cellStyle name="SAPBEXaggDataEmph 2 3 3 2" xfId="10373" xr:uid="{D5C08DE7-CB26-4D94-B976-DF57EB7D7B6F}"/>
    <cellStyle name="SAPBEXaggDataEmph 2 3 3 2 2" xfId="44243" xr:uid="{E68D07D1-BADE-4B8C-8B7B-E009BDB1B4C8}"/>
    <cellStyle name="SAPBEXaggDataEmph 2 3 3 2 3" xfId="27518" xr:uid="{ACA69709-ADA5-4DA5-9C66-57F836F8D985}"/>
    <cellStyle name="SAPBEXaggDataEmph 2 3 3 3" xfId="15916" xr:uid="{A11EC665-E62B-48BF-86A2-8487EA883916}"/>
    <cellStyle name="SAPBEXaggDataEmph 2 3 3 3 2" xfId="49777" xr:uid="{35EE2BC1-BF4E-45AD-B909-3CBCB04E4353}"/>
    <cellStyle name="SAPBEXaggDataEmph 2 3 3 3 3" xfId="33051" xr:uid="{3B616F78-15EE-460B-9A49-E948BFF7AFAF}"/>
    <cellStyle name="SAPBEXaggDataEmph 2 3 3 4" xfId="38426" xr:uid="{A9A101AD-96BA-414C-BBF1-4D4B4A0545A3}"/>
    <cellStyle name="SAPBEXaggDataEmph 2 3 3 5" xfId="21703" xr:uid="{B122CBD4-5888-4DD2-A3C5-628CF78622F1}"/>
    <cellStyle name="SAPBEXaggDataEmph 2 3 4" xfId="3055" xr:uid="{923550D7-5759-471D-A22C-FA6A229CA87F}"/>
    <cellStyle name="SAPBEXaggDataEmph 2 3 4 2" xfId="8937" xr:uid="{033F1303-D484-4EF6-A6DF-F7C058EDE9B9}"/>
    <cellStyle name="SAPBEXaggDataEmph 2 3 4 2 2" xfId="42810" xr:uid="{54CC0478-C675-43F8-8CBA-EDD44995F7F3}"/>
    <cellStyle name="SAPBEXaggDataEmph 2 3 4 2 3" xfId="26086" xr:uid="{96A68504-3212-4FF8-A108-E482D6C4D5F5}"/>
    <cellStyle name="SAPBEXaggDataEmph 2 3 4 3" xfId="14487" xr:uid="{FF5C1AF0-5C33-4A4B-85D2-C7926B76F3B1}"/>
    <cellStyle name="SAPBEXaggDataEmph 2 3 4 3 2" xfId="48348" xr:uid="{24A0F46B-04B8-49CE-870E-333A5F61EF8F}"/>
    <cellStyle name="SAPBEXaggDataEmph 2 3 4 3 3" xfId="31622" xr:uid="{9BE20C49-82E1-4749-9519-ADCA947D6811}"/>
    <cellStyle name="SAPBEXaggDataEmph 2 3 4 4" xfId="37077" xr:uid="{DDF70A7C-A2E2-445F-BF48-3DDDC202A163}"/>
    <cellStyle name="SAPBEXaggDataEmph 2 3 4 5" xfId="20272" xr:uid="{D003066F-CC0A-48D9-AE6A-7A773997A7A4}"/>
    <cellStyle name="SAPBEXaggDataEmph 2 3 5" xfId="4389" xr:uid="{FA34060A-622B-4EF2-B3C8-9FC5650EC6F0}"/>
    <cellStyle name="SAPBEXaggDataEmph 2 3 5 2" xfId="10270" xr:uid="{6DEEA2A0-AD57-4396-B6D9-8AFE23FDF418}"/>
    <cellStyle name="SAPBEXaggDataEmph 2 3 5 2 2" xfId="44140" xr:uid="{B3E98F70-FA08-4A19-BE33-1E6CB159D31E}"/>
    <cellStyle name="SAPBEXaggDataEmph 2 3 5 2 3" xfId="27415" xr:uid="{4753512D-62CE-4CDA-B37B-52B014F2C63E}"/>
    <cellStyle name="SAPBEXaggDataEmph 2 3 5 3" xfId="15813" xr:uid="{3AFB8B19-7372-42B6-8920-969C5349B643}"/>
    <cellStyle name="SAPBEXaggDataEmph 2 3 5 3 2" xfId="49674" xr:uid="{612135DE-FD5A-435E-BA80-51EEE3D3257D}"/>
    <cellStyle name="SAPBEXaggDataEmph 2 3 5 3 3" xfId="32948" xr:uid="{42F1D3F3-E01B-48A9-97E3-976E8CB4FF8B}"/>
    <cellStyle name="SAPBEXaggDataEmph 2 3 5 4" xfId="38323" xr:uid="{A5FCBE5E-C72F-4E17-9691-1F3FCF51ED8A}"/>
    <cellStyle name="SAPBEXaggDataEmph 2 3 5 5" xfId="21600" xr:uid="{15A4CE87-41D2-452D-BD36-782CE80B6161}"/>
    <cellStyle name="SAPBEXaggDataEmph 2 3 6" xfId="6893" xr:uid="{0746650D-3EC1-4231-92C4-6E740B425689}"/>
    <cellStyle name="SAPBEXaggDataEmph 2 3 6 2" xfId="12757" xr:uid="{443CA904-AD0C-4EF5-A937-D30170A06C48}"/>
    <cellStyle name="SAPBEXaggDataEmph 2 3 6 2 2" xfId="46626" xr:uid="{9FDA0A88-D081-466C-8ADD-0EA07B34E514}"/>
    <cellStyle name="SAPBEXaggDataEmph 2 3 6 2 3" xfId="29900" xr:uid="{5628C10B-F6AA-44CE-9399-1492405CE713}"/>
    <cellStyle name="SAPBEXaggDataEmph 2 3 6 3" xfId="18298" xr:uid="{6FB09C7C-38A3-46A3-9E2B-A679A02A9618}"/>
    <cellStyle name="SAPBEXaggDataEmph 2 3 6 3 2" xfId="52159" xr:uid="{3C1E6658-1F50-47AF-9DE9-46F0B9D9557C}"/>
    <cellStyle name="SAPBEXaggDataEmph 2 3 6 3 3" xfId="35433" xr:uid="{122F147B-36AB-44D1-95EC-59AEA23BE94F}"/>
    <cellStyle name="SAPBEXaggDataEmph 2 3 6 4" xfId="40809" xr:uid="{45CE20F0-32BC-4CB8-9686-0DD116B2CEB6}"/>
    <cellStyle name="SAPBEXaggDataEmph 2 3 6 5" xfId="24085" xr:uid="{D9DE5742-6199-4A79-ACF2-A6C2295BE7A1}"/>
    <cellStyle name="SAPBEXaggDataEmph 2 3 7" xfId="7989" xr:uid="{7D67DF3D-24CD-4BF7-A74E-D729D15BC386}"/>
    <cellStyle name="SAPBEXaggDataEmph 2 3 7 2" xfId="41864" xr:uid="{D688C4EC-D03D-4C9F-BA61-CD58A5A8244F}"/>
    <cellStyle name="SAPBEXaggDataEmph 2 3 7 3" xfId="25139" xr:uid="{5FDD4A3A-F596-4D47-BF15-4D8E003B07CD}"/>
    <cellStyle name="SAPBEXaggDataEmph 2 3 8" xfId="7881" xr:uid="{DA1D5897-1AB3-4A32-8E00-71E3A5B8BF2F}"/>
    <cellStyle name="SAPBEXaggDataEmph 2 3 8 2" xfId="41756" xr:uid="{5B7FDD62-B17C-49DF-B163-46936E8ECF7A}"/>
    <cellStyle name="SAPBEXaggDataEmph 2 3 8 3" xfId="25032" xr:uid="{C240C2EF-68E3-4118-BF64-D80C0F9E7FDA}"/>
    <cellStyle name="SAPBEXaggDataEmph 2 3 9" xfId="36721" xr:uid="{47E91661-C3D2-4079-AF7E-51FCAC5FBA59}"/>
    <cellStyle name="SAPBEXaggDataEmph 2 4" xfId="2764" xr:uid="{00000000-0005-0000-0000-0000BE060000}"/>
    <cellStyle name="SAPBEXaggDataEmph 2 4 2" xfId="4284" xr:uid="{48ADEEDC-0FBA-4082-B9B9-97A5F936EB38}"/>
    <cellStyle name="SAPBEXaggDataEmph 2 4 2 2" xfId="10165" xr:uid="{409C6EE6-B09F-4AF0-A69E-CE5C289E878A}"/>
    <cellStyle name="SAPBEXaggDataEmph 2 4 2 2 2" xfId="44035" xr:uid="{39214DDF-0E61-48E8-A180-E4C512766E87}"/>
    <cellStyle name="SAPBEXaggDataEmph 2 4 2 2 3" xfId="27310" xr:uid="{8F863C3A-9310-412A-A65E-076E8EBBC96F}"/>
    <cellStyle name="SAPBEXaggDataEmph 2 4 2 3" xfId="15708" xr:uid="{C72202F3-0EFA-4093-9407-1BDA266655C3}"/>
    <cellStyle name="SAPBEXaggDataEmph 2 4 2 3 2" xfId="49569" xr:uid="{97026245-2706-4E47-BDF8-49E47B25097E}"/>
    <cellStyle name="SAPBEXaggDataEmph 2 4 2 3 3" xfId="32843" xr:uid="{0B0220C4-37DB-41BC-B579-D368FBEF6AE0}"/>
    <cellStyle name="SAPBEXaggDataEmph 2 4 2 4" xfId="38218" xr:uid="{CF7D2DC8-DC74-4CF5-B41B-2BD4AA94A853}"/>
    <cellStyle name="SAPBEXaggDataEmph 2 4 2 5" xfId="21495" xr:uid="{30686FD2-5CCA-41B9-8EF7-5787A09BAB2C}"/>
    <cellStyle name="SAPBEXaggDataEmph 2 4 3" xfId="5157" xr:uid="{9F29E77C-4395-45E6-AD55-2D81552DCE4E}"/>
    <cellStyle name="SAPBEXaggDataEmph 2 4 3 2" xfId="11023" xr:uid="{85A22402-7D2B-4CDC-B6CE-4E389DD965DE}"/>
    <cellStyle name="SAPBEXaggDataEmph 2 4 3 2 2" xfId="44893" xr:uid="{416A45F4-D174-4EC3-B267-9B61C7D8B3D6}"/>
    <cellStyle name="SAPBEXaggDataEmph 2 4 3 2 3" xfId="28168" xr:uid="{A24A9158-18D3-43AD-BF83-DF483EBBC7B4}"/>
    <cellStyle name="SAPBEXaggDataEmph 2 4 3 3" xfId="16566" xr:uid="{DC945C93-3FE1-4039-9A86-628325C3F343}"/>
    <cellStyle name="SAPBEXaggDataEmph 2 4 3 3 2" xfId="50427" xr:uid="{5CFDCB4A-4567-4395-AD28-FA45E9FBE9F4}"/>
    <cellStyle name="SAPBEXaggDataEmph 2 4 3 3 3" xfId="33701" xr:uid="{6E1E1A3A-2862-4E2A-8992-63B392169450}"/>
    <cellStyle name="SAPBEXaggDataEmph 2 4 3 4" xfId="39076" xr:uid="{ABC0DC9E-63BD-478F-82BA-A90B02F0F08E}"/>
    <cellStyle name="SAPBEXaggDataEmph 2 4 3 5" xfId="22353" xr:uid="{85397D63-8E54-4917-B06E-595DE38CE72B}"/>
    <cellStyle name="SAPBEXaggDataEmph 2 4 4" xfId="5905" xr:uid="{9A25FCA8-C9E6-4344-8EF6-F603494E089A}"/>
    <cellStyle name="SAPBEXaggDataEmph 2 4 4 2" xfId="11771" xr:uid="{3A809F4A-8A6F-4326-A218-1B8197F7D8D5}"/>
    <cellStyle name="SAPBEXaggDataEmph 2 4 4 2 2" xfId="45640" xr:uid="{8AC88453-6535-4519-99D2-C2B2A9839242}"/>
    <cellStyle name="SAPBEXaggDataEmph 2 4 4 2 3" xfId="28915" xr:uid="{1B10FD91-CA66-422C-8111-6C134DF8E5BD}"/>
    <cellStyle name="SAPBEXaggDataEmph 2 4 4 3" xfId="17313" xr:uid="{50C70EC0-8AC3-4FA6-A38B-24600B1D375A}"/>
    <cellStyle name="SAPBEXaggDataEmph 2 4 4 3 2" xfId="51174" xr:uid="{C7F8F5F0-21D2-483A-A1A4-864C01C465E7}"/>
    <cellStyle name="SAPBEXaggDataEmph 2 4 4 3 3" xfId="34448" xr:uid="{3EFAD7C5-D911-468A-9FE6-BE53BF596D81}"/>
    <cellStyle name="SAPBEXaggDataEmph 2 4 4 4" xfId="39823" xr:uid="{5D8BCE0B-8B09-4B46-832B-186695479E64}"/>
    <cellStyle name="SAPBEXaggDataEmph 2 4 4 5" xfId="23100" xr:uid="{7D373AF7-E5FD-4BA1-9F19-3082F37B319B}"/>
    <cellStyle name="SAPBEXaggDataEmph 2 4 5" xfId="6674" xr:uid="{7930E215-5105-4929-B068-477C4E3313AE}"/>
    <cellStyle name="SAPBEXaggDataEmph 2 4 5 2" xfId="12538" xr:uid="{9785A35D-7CEA-4ADF-8136-E6E487B91101}"/>
    <cellStyle name="SAPBEXaggDataEmph 2 4 5 2 2" xfId="46407" xr:uid="{4B767565-E607-4C61-AED6-8A93BF79A761}"/>
    <cellStyle name="SAPBEXaggDataEmph 2 4 5 2 3" xfId="29681" xr:uid="{5C0FE4A1-0A3E-4A7D-9AB3-CE50A079A988}"/>
    <cellStyle name="SAPBEXaggDataEmph 2 4 5 3" xfId="18079" xr:uid="{10871AC2-A7B7-46BF-9D25-4D83FFC4617E}"/>
    <cellStyle name="SAPBEXaggDataEmph 2 4 5 3 2" xfId="51940" xr:uid="{A5C38C1C-108A-4FA1-975C-EA8F939A2942}"/>
    <cellStyle name="SAPBEXaggDataEmph 2 4 5 3 3" xfId="35214" xr:uid="{FFBBA0A6-8271-433B-A35D-0114883547E3}"/>
    <cellStyle name="SAPBEXaggDataEmph 2 4 5 4" xfId="40590" xr:uid="{7A2C339E-75E3-4B1D-8744-84E308879692}"/>
    <cellStyle name="SAPBEXaggDataEmph 2 4 5 5" xfId="23866" xr:uid="{699C2C36-9D1B-42AE-9DA0-0CCA3AD22F97}"/>
    <cellStyle name="SAPBEXaggDataEmph 2 4 6" xfId="7621" xr:uid="{DA4FB2A6-15BE-4B23-974E-466B4D1CD1AD}"/>
    <cellStyle name="SAPBEXaggDataEmph 2 4 6 2" xfId="13485" xr:uid="{6B9F32CC-F847-4125-AD91-353669BCD956}"/>
    <cellStyle name="SAPBEXaggDataEmph 2 4 6 2 2" xfId="47354" xr:uid="{64D106F8-718A-4174-BD57-C17229D5408A}"/>
    <cellStyle name="SAPBEXaggDataEmph 2 4 6 2 3" xfId="30628" xr:uid="{F6FF2827-EF64-4955-84A7-D89E356E1606}"/>
    <cellStyle name="SAPBEXaggDataEmph 2 4 6 3" xfId="19026" xr:uid="{994D8B10-3ABD-4AF7-B140-BD80A4C7C7E2}"/>
    <cellStyle name="SAPBEXaggDataEmph 2 4 6 3 2" xfId="52887" xr:uid="{CEB2668D-8AEC-4158-A757-FB0230F452C7}"/>
    <cellStyle name="SAPBEXaggDataEmph 2 4 6 3 3" xfId="36161" xr:uid="{B136C2E1-B4F1-465E-BAD0-637520591E5E}"/>
    <cellStyle name="SAPBEXaggDataEmph 2 4 6 4" xfId="41537" xr:uid="{6FE967F3-0215-4266-BBC0-7D29FB391C2D}"/>
    <cellStyle name="SAPBEXaggDataEmph 2 4 6 5" xfId="24813" xr:uid="{4713F775-7C6D-4ACF-B10F-49E1AE0E1F01}"/>
    <cellStyle name="SAPBEXaggDataEmph 2 4 7" xfId="8714" xr:uid="{0CD7B4BA-1B4C-4DAE-98B3-7D0F3D362BF5}"/>
    <cellStyle name="SAPBEXaggDataEmph 2 4 7 2" xfId="42587" xr:uid="{E1E42BB6-662F-4AAA-81E0-F04C43C373F4}"/>
    <cellStyle name="SAPBEXaggDataEmph 2 4 7 3" xfId="25863" xr:uid="{BE3959B0-37D0-4372-ABE9-DA7F0491E6D8}"/>
    <cellStyle name="SAPBEXaggDataEmph 2 4 8" xfId="14265" xr:uid="{C097C449-745D-4F8E-9CFC-52F23B93B503}"/>
    <cellStyle name="SAPBEXaggDataEmph 2 4 8 2" xfId="48126" xr:uid="{CAFA1CA7-EDC1-47AC-B4E6-0BE365315251}"/>
    <cellStyle name="SAPBEXaggDataEmph 2 4 8 3" xfId="31400" xr:uid="{A3E47F00-5B55-4E29-9401-D65712D366AA}"/>
    <cellStyle name="SAPBEXaggDataEmph 2 4 9" xfId="20049" xr:uid="{FD943FEA-BE6E-4AF0-9F31-4DF25127E5DE}"/>
    <cellStyle name="SAPBEXaggDataEmph 2 5" xfId="3142" xr:uid="{B0A392DA-9043-423B-B0ED-91662748AB97}"/>
    <cellStyle name="SAPBEXaggDataEmph 2 5 2" xfId="9024" xr:uid="{15793EF3-6ECD-41E3-825B-CBCE7F2EC605}"/>
    <cellStyle name="SAPBEXaggDataEmph 2 5 2 2" xfId="42896" xr:uid="{DE493D8D-D10B-4BE8-AEED-1DD11BB29DEE}"/>
    <cellStyle name="SAPBEXaggDataEmph 2 5 2 3" xfId="26171" xr:uid="{A7AF97FE-D484-4286-8550-6A1CB4CCEF31}"/>
    <cellStyle name="SAPBEXaggDataEmph 2 5 3" xfId="14572" xr:uid="{88CD6165-57A3-4AEA-B360-86DCC5A52C7E}"/>
    <cellStyle name="SAPBEXaggDataEmph 2 5 3 2" xfId="48433" xr:uid="{169DBFF0-E8BA-4C8A-A25D-8493E80D06A2}"/>
    <cellStyle name="SAPBEXaggDataEmph 2 5 3 3" xfId="31707" xr:uid="{E9EF31E4-3623-48C8-BD2E-D6052E3377FD}"/>
    <cellStyle name="SAPBEXaggDataEmph 2 5 4" xfId="37163" xr:uid="{15AAF267-887B-449F-866E-6B64B2F3C630}"/>
    <cellStyle name="SAPBEXaggDataEmph 2 5 5" xfId="20357" xr:uid="{C5E97E61-02E8-4533-B7C0-80D4A3158F34}"/>
    <cellStyle name="SAPBEXaggDataEmph 2 6" xfId="36391" xr:uid="{DB91E082-053E-4682-8CC1-D3CEE409F17E}"/>
    <cellStyle name="SAPBEXaggDataEmph 3" xfId="911" xr:uid="{00000000-0005-0000-0000-0000BF060000}"/>
    <cellStyle name="SAPBEXaggDataEmph 3 2" xfId="912" xr:uid="{00000000-0005-0000-0000-0000C0060000}"/>
    <cellStyle name="SAPBEXaggDataEmph 3 2 2" xfId="2001" xr:uid="{00000000-0005-0000-0000-0000C1060000}"/>
    <cellStyle name="SAPBEXaggDataEmph 3 2 2 2" xfId="3553" xr:uid="{D111C4A6-3D52-4B52-B05F-C1F640ED3F37}"/>
    <cellStyle name="SAPBEXaggDataEmph 3 2 2 2 2" xfId="9434" xr:uid="{0B2A770E-3F77-4072-9A23-69FBD269F31C}"/>
    <cellStyle name="SAPBEXaggDataEmph 3 2 2 2 2 2" xfId="43306" xr:uid="{643F2FFF-CC2E-4C50-BE79-25FF42F4D35A}"/>
    <cellStyle name="SAPBEXaggDataEmph 3 2 2 2 2 3" xfId="26580" xr:uid="{328344D4-70EB-4EF5-B2F5-9CDCB7596753}"/>
    <cellStyle name="SAPBEXaggDataEmph 3 2 2 2 3" xfId="14980" xr:uid="{DA73CBC9-7359-4870-B833-98EF7E3B514F}"/>
    <cellStyle name="SAPBEXaggDataEmph 3 2 2 2 3 2" xfId="48841" xr:uid="{742C77A0-B26C-4B96-AB22-193C47214884}"/>
    <cellStyle name="SAPBEXaggDataEmph 3 2 2 2 3 3" xfId="32115" xr:uid="{174FFD63-8B6C-4D65-AAF4-EC96C8F48219}"/>
    <cellStyle name="SAPBEXaggDataEmph 3 2 2 2 4" xfId="20765" xr:uid="{7EC5E8BC-CEE4-4C50-8A92-2AB8C35FBA84}"/>
    <cellStyle name="SAPBEXaggDataEmph 3 2 2 3" xfId="3448" xr:uid="{32909296-D06C-492B-A5AE-4852F3AF0F82}"/>
    <cellStyle name="SAPBEXaggDataEmph 3 2 2 3 2" xfId="9329" xr:uid="{2BCACA19-7134-4B31-9E40-09D87EBF0AA2}"/>
    <cellStyle name="SAPBEXaggDataEmph 3 2 2 3 2 2" xfId="43201" xr:uid="{9E782712-8B69-4C86-8099-344696C73BA9}"/>
    <cellStyle name="SAPBEXaggDataEmph 3 2 2 3 2 3" xfId="26475" xr:uid="{37E37792-93EE-48B9-84F0-DDFBDD72A6D5}"/>
    <cellStyle name="SAPBEXaggDataEmph 3 2 2 3 3" xfId="14875" xr:uid="{966F72F5-7C34-4612-9021-0A651DCD67E1}"/>
    <cellStyle name="SAPBEXaggDataEmph 3 2 2 3 3 2" xfId="48736" xr:uid="{D095FBD5-BC77-4667-BB8A-301B9DE6A741}"/>
    <cellStyle name="SAPBEXaggDataEmph 3 2 2 3 3 3" xfId="32010" xr:uid="{B10FFF86-F399-4C5C-874B-36EE3AB406F3}"/>
    <cellStyle name="SAPBEXaggDataEmph 3 2 2 3 4" xfId="37468" xr:uid="{6C038A93-BDEF-43F0-8F40-BE2898766660}"/>
    <cellStyle name="SAPBEXaggDataEmph 3 2 2 3 5" xfId="20660" xr:uid="{A0677165-83A1-4A92-A141-15312862E615}"/>
    <cellStyle name="SAPBEXaggDataEmph 3 2 2 4" xfId="6894" xr:uid="{B9F56E94-323B-4A4D-B893-B37F4675FD5F}"/>
    <cellStyle name="SAPBEXaggDataEmph 3 2 2 4 2" xfId="12758" xr:uid="{C0D5E219-3F02-4A61-95C3-A661DC972BEB}"/>
    <cellStyle name="SAPBEXaggDataEmph 3 2 2 4 2 2" xfId="46627" xr:uid="{771A828C-C563-40C9-8652-A2727EDDE920}"/>
    <cellStyle name="SAPBEXaggDataEmph 3 2 2 4 2 3" xfId="29901" xr:uid="{9A003354-831C-4CF2-86FB-66682219707F}"/>
    <cellStyle name="SAPBEXaggDataEmph 3 2 2 4 3" xfId="18299" xr:uid="{780A28B6-69FF-4E51-A499-0FCF2ED078E3}"/>
    <cellStyle name="SAPBEXaggDataEmph 3 2 2 4 3 2" xfId="52160" xr:uid="{6F414EC7-1A17-4E11-8FB5-D5827F5D44AA}"/>
    <cellStyle name="SAPBEXaggDataEmph 3 2 2 4 3 3" xfId="35434" xr:uid="{B8FDF8ED-4DE7-47B0-8DE2-D6A0D9E0F834}"/>
    <cellStyle name="SAPBEXaggDataEmph 3 2 2 4 4" xfId="40810" xr:uid="{78FF0C5F-293F-462E-8044-C3B9493F9ECD}"/>
    <cellStyle name="SAPBEXaggDataEmph 3 2 2 4 5" xfId="24086" xr:uid="{60C234EF-C516-49F5-96E6-AFBD57BDC06D}"/>
    <cellStyle name="SAPBEXaggDataEmph 3 2 2 5" xfId="7990" xr:uid="{8D0994AC-2185-470C-8204-34C199DA955D}"/>
    <cellStyle name="SAPBEXaggDataEmph 3 2 2 5 2" xfId="41865" xr:uid="{308F06DC-A098-4C1D-8290-A746D74BC435}"/>
    <cellStyle name="SAPBEXaggDataEmph 3 2 2 5 3" xfId="25140" xr:uid="{EC6DF251-3BC1-4D19-96C5-14E8C1A2CF35}"/>
    <cellStyle name="SAPBEXaggDataEmph 3 2 2 6" xfId="36722" xr:uid="{B93F01A2-5CAB-4835-A149-AA611BA6436B}"/>
    <cellStyle name="SAPBEXaggDataEmph 3 2 2 7" xfId="19328" xr:uid="{7AE106D0-0BAC-4510-B091-A4E961CB57CA}"/>
    <cellStyle name="SAPBEXaggDataEmph 3 2 3" xfId="2002" xr:uid="{00000000-0005-0000-0000-0000C2060000}"/>
    <cellStyle name="SAPBEXaggDataEmph 3 2 3 2" xfId="3554" xr:uid="{CAA2D6E7-2CEB-4CE2-9ED0-65D7C1C36EF5}"/>
    <cellStyle name="SAPBEXaggDataEmph 3 2 3 2 2" xfId="9435" xr:uid="{9E95C922-8532-4FED-A3EC-0B7C432A8E11}"/>
    <cellStyle name="SAPBEXaggDataEmph 3 2 3 2 2 2" xfId="43307" xr:uid="{5B3B94D6-8D8B-411F-844F-FB04A69DE310}"/>
    <cellStyle name="SAPBEXaggDataEmph 3 2 3 2 2 3" xfId="26581" xr:uid="{8514C720-0D57-4A89-90A2-454D19190839}"/>
    <cellStyle name="SAPBEXaggDataEmph 3 2 3 2 3" xfId="14981" xr:uid="{2E30C1B0-4CEA-4464-BB77-29E91EE09A7B}"/>
    <cellStyle name="SAPBEXaggDataEmph 3 2 3 2 3 2" xfId="48842" xr:uid="{FBDDBC8C-F123-4531-B01A-4E545FF907B3}"/>
    <cellStyle name="SAPBEXaggDataEmph 3 2 3 2 3 3" xfId="32116" xr:uid="{E319C7E9-498B-443E-9250-EB3FD7655433}"/>
    <cellStyle name="SAPBEXaggDataEmph 3 2 3 2 4" xfId="20766" xr:uid="{52C176AB-AC34-415D-A6C5-F725CBA45ADF}"/>
    <cellStyle name="SAPBEXaggDataEmph 3 2 3 3" xfId="3524" xr:uid="{8799F54E-CC79-4C52-AEE4-637F869D6900}"/>
    <cellStyle name="SAPBEXaggDataEmph 3 2 3 3 2" xfId="9405" xr:uid="{2F41D57B-2D00-4ADF-8926-F0AED46663F7}"/>
    <cellStyle name="SAPBEXaggDataEmph 3 2 3 3 2 2" xfId="43277" xr:uid="{856F530D-4739-42AF-8702-A57362D6C4DE}"/>
    <cellStyle name="SAPBEXaggDataEmph 3 2 3 3 2 3" xfId="26551" xr:uid="{16BB32D2-D62F-4EEC-900F-A205C3CE7E9E}"/>
    <cellStyle name="SAPBEXaggDataEmph 3 2 3 3 3" xfId="14951" xr:uid="{461B394B-86F7-41F5-98C8-DB5B67A98E4A}"/>
    <cellStyle name="SAPBEXaggDataEmph 3 2 3 3 3 2" xfId="48812" xr:uid="{EB130608-3EDF-4F7E-AD8B-899251C2582D}"/>
    <cellStyle name="SAPBEXaggDataEmph 3 2 3 3 3 3" xfId="32086" xr:uid="{3849AA4D-2D1B-4313-8AC2-8D2A8A152B81}"/>
    <cellStyle name="SAPBEXaggDataEmph 3 2 3 3 4" xfId="37544" xr:uid="{0C44CEAE-38E0-42A4-9653-19BC7BE60204}"/>
    <cellStyle name="SAPBEXaggDataEmph 3 2 3 3 5" xfId="20736" xr:uid="{AE66AB5B-05ED-476D-8119-F1F4568E4B8F}"/>
    <cellStyle name="SAPBEXaggDataEmph 3 2 3 4" xfId="6895" xr:uid="{0940DF96-0DBD-4D81-9B91-5DCB8826CFAB}"/>
    <cellStyle name="SAPBEXaggDataEmph 3 2 3 4 2" xfId="12759" xr:uid="{54841E0A-F585-4D33-9325-194A8741BEB8}"/>
    <cellStyle name="SAPBEXaggDataEmph 3 2 3 4 2 2" xfId="46628" xr:uid="{B4A116BF-33B8-4443-A930-C58D4FA8BEEE}"/>
    <cellStyle name="SAPBEXaggDataEmph 3 2 3 4 2 3" xfId="29902" xr:uid="{AAB95E3A-AC88-471F-A042-E9869E5E13D1}"/>
    <cellStyle name="SAPBEXaggDataEmph 3 2 3 4 3" xfId="18300" xr:uid="{68B0E6A0-D030-4673-B8AE-A14A6C5F5E67}"/>
    <cellStyle name="SAPBEXaggDataEmph 3 2 3 4 3 2" xfId="52161" xr:uid="{8641B806-7C3E-4B65-9689-59BBB992FD2A}"/>
    <cellStyle name="SAPBEXaggDataEmph 3 2 3 4 3 3" xfId="35435" xr:uid="{A69A45CB-4B1E-41B6-8332-D3A6A5655BA8}"/>
    <cellStyle name="SAPBEXaggDataEmph 3 2 3 4 4" xfId="40811" xr:uid="{7F7A0EBE-85D0-4488-9B41-AA9DEF3F4454}"/>
    <cellStyle name="SAPBEXaggDataEmph 3 2 3 4 5" xfId="24087" xr:uid="{EAE29D40-85E6-49BE-B7C8-D6229CBD4B26}"/>
    <cellStyle name="SAPBEXaggDataEmph 3 2 3 5" xfId="7991" xr:uid="{E4F471ED-2E82-445D-9EF3-227C50E8D152}"/>
    <cellStyle name="SAPBEXaggDataEmph 3 2 3 5 2" xfId="41866" xr:uid="{50B5009C-B88A-4EDC-A379-AC71C6E90ABC}"/>
    <cellStyle name="SAPBEXaggDataEmph 3 2 3 5 3" xfId="25141" xr:uid="{D19D7C7D-FBFD-4F11-8FC4-72BEE00B7E70}"/>
    <cellStyle name="SAPBEXaggDataEmph 3 2 3 6" xfId="36723" xr:uid="{D7449EA3-09FD-4DAE-AF90-A5268CA713DC}"/>
    <cellStyle name="SAPBEXaggDataEmph 3 2 3 7" xfId="19329" xr:uid="{86D0DCF3-A2A0-4C7A-9B69-5293B5FAF778}"/>
    <cellStyle name="SAPBEXaggDataEmph 3 2 4" xfId="2709" xr:uid="{00000000-0005-0000-0000-0000C3060000}"/>
    <cellStyle name="SAPBEXaggDataEmph 3 2 4 2" xfId="4236" xr:uid="{E20408D9-D88E-45C4-8379-46421DBC21F6}"/>
    <cellStyle name="SAPBEXaggDataEmph 3 2 4 2 2" xfId="10117" xr:uid="{855DE102-DE3F-42C0-A890-0D23F2649A72}"/>
    <cellStyle name="SAPBEXaggDataEmph 3 2 4 2 2 2" xfId="43988" xr:uid="{3BBA58E5-36B5-43F5-8212-4594116247CC}"/>
    <cellStyle name="SAPBEXaggDataEmph 3 2 4 2 2 3" xfId="27262" xr:uid="{8B2521A7-7D63-4C22-B9CC-A3308ADA178A}"/>
    <cellStyle name="SAPBEXaggDataEmph 3 2 4 2 3" xfId="15661" xr:uid="{4EA2698E-8C2F-46B5-905F-B69BF7C70167}"/>
    <cellStyle name="SAPBEXaggDataEmph 3 2 4 2 3 2" xfId="49522" xr:uid="{49B91AE3-B065-46F9-BC01-C85B5638D748}"/>
    <cellStyle name="SAPBEXaggDataEmph 3 2 4 2 3 3" xfId="32796" xr:uid="{23B9B7FB-D8DE-4E97-9FE2-195AB0363605}"/>
    <cellStyle name="SAPBEXaggDataEmph 3 2 4 2 4" xfId="38171" xr:uid="{7C87C79D-731F-4A00-980A-2EA473A9779C}"/>
    <cellStyle name="SAPBEXaggDataEmph 3 2 4 2 5" xfId="21447" xr:uid="{C8485B04-217C-4FFA-9645-21EBA6B226D3}"/>
    <cellStyle name="SAPBEXaggDataEmph 3 2 4 3" xfId="5109" xr:uid="{B69D33D3-F248-4F12-BC1E-4B52FB3DB3CD}"/>
    <cellStyle name="SAPBEXaggDataEmph 3 2 4 3 2" xfId="10975" xr:uid="{6B4DAF93-8E5A-4286-AA39-B7CA82EF76CD}"/>
    <cellStyle name="SAPBEXaggDataEmph 3 2 4 3 2 2" xfId="44845" xr:uid="{D982DD01-B565-4934-8C4D-C315D169DDE8}"/>
    <cellStyle name="SAPBEXaggDataEmph 3 2 4 3 2 3" xfId="28120" xr:uid="{B7D7451D-E214-4951-9F6F-98EEFA2D991D}"/>
    <cellStyle name="SAPBEXaggDataEmph 3 2 4 3 3" xfId="16518" xr:uid="{42E7D2D6-27B8-4A53-BA86-49D14DEC7416}"/>
    <cellStyle name="SAPBEXaggDataEmph 3 2 4 3 3 2" xfId="50379" xr:uid="{05C4CF43-22E4-469F-BD68-011BBD279E5A}"/>
    <cellStyle name="SAPBEXaggDataEmph 3 2 4 3 3 3" xfId="33653" xr:uid="{ACDC0DA3-F77B-455C-86FE-7F7C56220B09}"/>
    <cellStyle name="SAPBEXaggDataEmph 3 2 4 3 4" xfId="39028" xr:uid="{4FDDEC2D-5B74-4530-AF85-779AE3EE3F74}"/>
    <cellStyle name="SAPBEXaggDataEmph 3 2 4 3 5" xfId="22305" xr:uid="{D7B27145-890C-4404-AF47-96DA6D140A55}"/>
    <cellStyle name="SAPBEXaggDataEmph 3 2 4 4" xfId="5858" xr:uid="{B4FC0C7C-0ADC-492B-943D-6D0F1D5A20C5}"/>
    <cellStyle name="SAPBEXaggDataEmph 3 2 4 4 2" xfId="11724" xr:uid="{76DFE9EC-3CD0-4C87-AE78-F5E3F8FB9192}"/>
    <cellStyle name="SAPBEXaggDataEmph 3 2 4 4 2 2" xfId="45593" xr:uid="{DE50CFB4-3270-4AC6-BE13-3C6406EC5682}"/>
    <cellStyle name="SAPBEXaggDataEmph 3 2 4 4 2 3" xfId="28868" xr:uid="{78B03B11-49C7-45E5-B1EB-A108FAB2A34B}"/>
    <cellStyle name="SAPBEXaggDataEmph 3 2 4 4 3" xfId="17266" xr:uid="{1221D415-656B-42A0-A7A9-38C4038D1A66}"/>
    <cellStyle name="SAPBEXaggDataEmph 3 2 4 4 3 2" xfId="51127" xr:uid="{DBE7B023-A327-4C73-B100-F8AD7A8987BB}"/>
    <cellStyle name="SAPBEXaggDataEmph 3 2 4 4 3 3" xfId="34401" xr:uid="{69A95746-1A3F-4172-8A0B-9CFD7897CBA6}"/>
    <cellStyle name="SAPBEXaggDataEmph 3 2 4 4 4" xfId="39776" xr:uid="{3FC96CF5-D352-4395-8DFD-D13970ACC791}"/>
    <cellStyle name="SAPBEXaggDataEmph 3 2 4 4 5" xfId="23053" xr:uid="{441E5AA9-1716-4E1F-BDBC-A12D173E52E0}"/>
    <cellStyle name="SAPBEXaggDataEmph 3 2 4 5" xfId="6627" xr:uid="{C45B8E89-9D28-467F-AC2D-3AF8ED4313AE}"/>
    <cellStyle name="SAPBEXaggDataEmph 3 2 4 5 2" xfId="12491" xr:uid="{BD149D64-26D4-479B-86D3-BA04E7C59289}"/>
    <cellStyle name="SAPBEXaggDataEmph 3 2 4 5 2 2" xfId="46360" xr:uid="{7A8D2BC8-BE75-434A-B178-756E8DB2E3A7}"/>
    <cellStyle name="SAPBEXaggDataEmph 3 2 4 5 2 3" xfId="29634" xr:uid="{C09AA0B1-A4AA-4701-A347-04F915D24B55}"/>
    <cellStyle name="SAPBEXaggDataEmph 3 2 4 5 3" xfId="18032" xr:uid="{1EE44727-0A86-4DA3-84C8-0B5E6530D868}"/>
    <cellStyle name="SAPBEXaggDataEmph 3 2 4 5 3 2" xfId="51893" xr:uid="{DCA64CD8-B273-43A5-ACB4-4791CB09B027}"/>
    <cellStyle name="SAPBEXaggDataEmph 3 2 4 5 3 3" xfId="35167" xr:uid="{B695A601-ABFA-411B-B71F-DB2561C59457}"/>
    <cellStyle name="SAPBEXaggDataEmph 3 2 4 5 4" xfId="40543" xr:uid="{991EF225-4A36-4AE8-B0C4-9B0B758D3C52}"/>
    <cellStyle name="SAPBEXaggDataEmph 3 2 4 5 5" xfId="23819" xr:uid="{38401198-A469-4221-B62C-764AF03B9491}"/>
    <cellStyle name="SAPBEXaggDataEmph 3 2 4 6" xfId="7574" xr:uid="{BAB96690-FBD5-4A76-9E33-7E833E46FAB0}"/>
    <cellStyle name="SAPBEXaggDataEmph 3 2 4 6 2" xfId="13438" xr:uid="{80B0191D-7B51-4653-9EA8-564F410DEDC1}"/>
    <cellStyle name="SAPBEXaggDataEmph 3 2 4 6 2 2" xfId="47307" xr:uid="{89058118-5545-416F-8799-EEE399F444D1}"/>
    <cellStyle name="SAPBEXaggDataEmph 3 2 4 6 2 3" xfId="30581" xr:uid="{8B3C96A3-DB2D-4BB3-A2EC-C1585B892128}"/>
    <cellStyle name="SAPBEXaggDataEmph 3 2 4 6 3" xfId="18979" xr:uid="{B73C94E9-5AF7-4C38-87F1-8F1E6A234B95}"/>
    <cellStyle name="SAPBEXaggDataEmph 3 2 4 6 3 2" xfId="52840" xr:uid="{2E3B4F97-8987-4668-BDC8-8AAB8CF67AA1}"/>
    <cellStyle name="SAPBEXaggDataEmph 3 2 4 6 3 3" xfId="36114" xr:uid="{92323EFE-89FF-4F7C-B7AF-A45EB8BDA2B2}"/>
    <cellStyle name="SAPBEXaggDataEmph 3 2 4 6 4" xfId="41490" xr:uid="{354009BC-DE8C-4A84-8620-90152CFC6146}"/>
    <cellStyle name="SAPBEXaggDataEmph 3 2 4 6 5" xfId="24766" xr:uid="{9F1E21CD-163A-4C24-88AF-6F28F0CFCBD6}"/>
    <cellStyle name="SAPBEXaggDataEmph 3 2 4 7" xfId="8666" xr:uid="{A7A7D485-FEBC-4049-8976-1659EFAE0222}"/>
    <cellStyle name="SAPBEXaggDataEmph 3 2 4 7 2" xfId="42540" xr:uid="{640D566F-AFE1-49C1-8C24-087C82627572}"/>
    <cellStyle name="SAPBEXaggDataEmph 3 2 4 7 3" xfId="25815" xr:uid="{C06B6B53-B7B9-4854-8CA9-2BE96BB3FBA1}"/>
    <cellStyle name="SAPBEXaggDataEmph 3 2 4 8" xfId="14218" xr:uid="{D2F0AFA5-9DC5-4E70-A119-378F32F8D13A}"/>
    <cellStyle name="SAPBEXaggDataEmph 3 2 4 8 2" xfId="48079" xr:uid="{7EE344F6-6830-4B4C-8D07-A782B0E0FC4C}"/>
    <cellStyle name="SAPBEXaggDataEmph 3 2 4 8 3" xfId="31353" xr:uid="{E1E2C3CE-C1E1-42FF-B6BD-0A2645AFCC66}"/>
    <cellStyle name="SAPBEXaggDataEmph 3 2 4 9" xfId="20002" xr:uid="{92D629AD-F240-40A0-A374-C33CA7073A79}"/>
    <cellStyle name="SAPBEXaggDataEmph 3 2 5" xfId="36393" xr:uid="{849BAF13-1E5D-4253-8D7F-85E63E9B572F}"/>
    <cellStyle name="SAPBEXaggDataEmph 3 2 6" xfId="19215" xr:uid="{24E36733-2B2F-418B-B45E-C1CA9C8EC478}"/>
    <cellStyle name="SAPBEXaggDataEmph 3 3" xfId="2003" xr:uid="{00000000-0005-0000-0000-0000C4060000}"/>
    <cellStyle name="SAPBEXaggDataEmph 3 3 2" xfId="3555" xr:uid="{48D1425E-05CC-49A6-A806-2DD620F32D82}"/>
    <cellStyle name="SAPBEXaggDataEmph 3 3 2 2" xfId="9436" xr:uid="{03602DBB-08DD-4ADB-85C6-F2DAF883FDD4}"/>
    <cellStyle name="SAPBEXaggDataEmph 3 3 2 2 2" xfId="43308" xr:uid="{3CF1D0CF-DA36-4C26-A088-3A120CF48CD1}"/>
    <cellStyle name="SAPBEXaggDataEmph 3 3 2 2 3" xfId="26582" xr:uid="{03360CAC-DC8A-440D-82DF-C482FCFF2281}"/>
    <cellStyle name="SAPBEXaggDataEmph 3 3 2 3" xfId="14982" xr:uid="{A4A7C496-A6A0-4A9D-B213-73115328C089}"/>
    <cellStyle name="SAPBEXaggDataEmph 3 3 2 3 2" xfId="48843" xr:uid="{C20DF0C7-E480-49FA-8238-AB0AF01E9415}"/>
    <cellStyle name="SAPBEXaggDataEmph 3 3 2 3 3" xfId="32117" xr:uid="{E3B27DA8-78D8-44C3-B78C-D873BC7AD111}"/>
    <cellStyle name="SAPBEXaggDataEmph 3 3 2 4" xfId="20767" xr:uid="{AC30FF0F-5058-4293-A8B6-1FD687B88120}"/>
    <cellStyle name="SAPBEXaggDataEmph 3 3 3" xfId="3449" xr:uid="{51E0AA31-08CF-4F31-96F0-5C65F22013C3}"/>
    <cellStyle name="SAPBEXaggDataEmph 3 3 3 2" xfId="9330" xr:uid="{FC36F20E-5975-44BD-B225-711D712943ED}"/>
    <cellStyle name="SAPBEXaggDataEmph 3 3 3 2 2" xfId="43202" xr:uid="{7AACE0B8-F374-484A-8E6C-D907BCC128EF}"/>
    <cellStyle name="SAPBEXaggDataEmph 3 3 3 2 3" xfId="26476" xr:uid="{B01B3428-D937-4E1F-BCD0-683BDFBC7339}"/>
    <cellStyle name="SAPBEXaggDataEmph 3 3 3 3" xfId="14876" xr:uid="{1CAA4EC1-056D-4692-9A1E-A520B13A7CCE}"/>
    <cellStyle name="SAPBEXaggDataEmph 3 3 3 3 2" xfId="48737" xr:uid="{529E9FB5-76B4-4FF9-8AE2-815919A91806}"/>
    <cellStyle name="SAPBEXaggDataEmph 3 3 3 3 3" xfId="32011" xr:uid="{FB7498F4-1D7E-4948-B438-6FEB909A8AA6}"/>
    <cellStyle name="SAPBEXaggDataEmph 3 3 3 4" xfId="37469" xr:uid="{231FE2CF-E59A-4ED9-9256-5352075B2B12}"/>
    <cellStyle name="SAPBEXaggDataEmph 3 3 3 5" xfId="20661" xr:uid="{03CA63C7-63A2-4750-AD9A-08EC0A0832F7}"/>
    <cellStyle name="SAPBEXaggDataEmph 3 3 4" xfId="6896" xr:uid="{CF96EA72-BC2A-471D-B35A-5E66C97976CF}"/>
    <cellStyle name="SAPBEXaggDataEmph 3 3 4 2" xfId="12760" xr:uid="{3D27D6B5-3D75-4EBC-A4BF-436011B95490}"/>
    <cellStyle name="SAPBEXaggDataEmph 3 3 4 2 2" xfId="46629" xr:uid="{E1955DE1-A480-4B58-9CD4-18803F7E6495}"/>
    <cellStyle name="SAPBEXaggDataEmph 3 3 4 2 3" xfId="29903" xr:uid="{385809AF-F6B7-41BE-AB61-EC90E272C2AD}"/>
    <cellStyle name="SAPBEXaggDataEmph 3 3 4 3" xfId="18301" xr:uid="{D22C6EC1-608C-46DB-919B-D2A8A7669BD9}"/>
    <cellStyle name="SAPBEXaggDataEmph 3 3 4 3 2" xfId="52162" xr:uid="{7F3567E6-92CA-4BE6-9811-1B602314D0F7}"/>
    <cellStyle name="SAPBEXaggDataEmph 3 3 4 3 3" xfId="35436" xr:uid="{24925C22-2129-4074-B881-BEC43489C044}"/>
    <cellStyle name="SAPBEXaggDataEmph 3 3 4 4" xfId="40812" xr:uid="{7CA2F712-0C0C-4DBD-A84D-CB61565F786D}"/>
    <cellStyle name="SAPBEXaggDataEmph 3 3 4 5" xfId="24088" xr:uid="{72B26606-74E3-4A4E-A3C9-3EE2FD984E71}"/>
    <cellStyle name="SAPBEXaggDataEmph 3 3 5" xfId="7992" xr:uid="{9D2B62CB-7192-4942-A098-425B5F8FD5F4}"/>
    <cellStyle name="SAPBEXaggDataEmph 3 3 5 2" xfId="41867" xr:uid="{1ABE3024-0BE8-4E9A-BBE6-CFCBE851C626}"/>
    <cellStyle name="SAPBEXaggDataEmph 3 3 5 3" xfId="25142" xr:uid="{6B39BEEC-96A2-4A4D-8EA1-38AC6E11E8FB}"/>
    <cellStyle name="SAPBEXaggDataEmph 3 3 6" xfId="36724" xr:uid="{4A732650-7B85-4DA3-B734-95A1DC13307D}"/>
    <cellStyle name="SAPBEXaggDataEmph 3 3 7" xfId="19330" xr:uid="{82F17877-9564-4510-AFB8-74F904CC7D89}"/>
    <cellStyle name="SAPBEXaggDataEmph 3 4" xfId="2004" xr:uid="{00000000-0005-0000-0000-0000C5060000}"/>
    <cellStyle name="SAPBEXaggDataEmph 3 4 2" xfId="3556" xr:uid="{CDCE8A40-BC51-4D87-A22A-A0DDA3E61BD9}"/>
    <cellStyle name="SAPBEXaggDataEmph 3 4 2 2" xfId="9437" xr:uid="{19A736AF-862A-4612-B088-2CD67203D8E2}"/>
    <cellStyle name="SAPBEXaggDataEmph 3 4 2 2 2" xfId="43309" xr:uid="{D243EFB1-D79B-461B-9BE4-0F9CEAE91B8A}"/>
    <cellStyle name="SAPBEXaggDataEmph 3 4 2 2 3" xfId="26583" xr:uid="{8DFD722B-C68D-4CFA-A88A-BEC4653EA115}"/>
    <cellStyle name="SAPBEXaggDataEmph 3 4 2 3" xfId="14983" xr:uid="{463E7BCE-08CD-4CE6-90FC-724412343957}"/>
    <cellStyle name="SAPBEXaggDataEmph 3 4 2 3 2" xfId="48844" xr:uid="{B3A4DC78-B55A-4FD3-B531-BAF7FB215C62}"/>
    <cellStyle name="SAPBEXaggDataEmph 3 4 2 3 3" xfId="32118" xr:uid="{A60ADB27-A9DB-48A3-9244-2B7D785E9047}"/>
    <cellStyle name="SAPBEXaggDataEmph 3 4 2 4" xfId="20768" xr:uid="{81B00B34-FDE3-4A1B-BC67-BD4C3D392812}"/>
    <cellStyle name="SAPBEXaggDataEmph 3 4 3" xfId="3056" xr:uid="{D5BD4D9B-9283-486D-B4C3-87AAA1D5C680}"/>
    <cellStyle name="SAPBEXaggDataEmph 3 4 3 2" xfId="8938" xr:uid="{4682A014-DB4F-40A3-9CD5-F6F8FB9AB80D}"/>
    <cellStyle name="SAPBEXaggDataEmph 3 4 3 2 2" xfId="42811" xr:uid="{D11BCCDA-3020-445D-A673-B2496723F23E}"/>
    <cellStyle name="SAPBEXaggDataEmph 3 4 3 2 3" xfId="26087" xr:uid="{C8F22586-5C14-4AB4-8960-DD72A770F3B5}"/>
    <cellStyle name="SAPBEXaggDataEmph 3 4 3 3" xfId="14488" xr:uid="{4D096456-A17A-46B8-B590-B80DC18119CC}"/>
    <cellStyle name="SAPBEXaggDataEmph 3 4 3 3 2" xfId="48349" xr:uid="{67728465-D83B-4E18-988B-C0C5F3374EB9}"/>
    <cellStyle name="SAPBEXaggDataEmph 3 4 3 3 3" xfId="31623" xr:uid="{075A4823-8061-437C-B6D2-1F2239320C29}"/>
    <cellStyle name="SAPBEXaggDataEmph 3 4 3 4" xfId="37078" xr:uid="{D883838A-404B-4841-A7E0-E6839139804A}"/>
    <cellStyle name="SAPBEXaggDataEmph 3 4 3 5" xfId="20273" xr:uid="{1285A4A5-CB2F-46C5-86AA-8C3601258DC3}"/>
    <cellStyle name="SAPBEXaggDataEmph 3 4 4" xfId="6897" xr:uid="{672C8528-C948-4652-AEAF-27BF94F751B4}"/>
    <cellStyle name="SAPBEXaggDataEmph 3 4 4 2" xfId="12761" xr:uid="{E6FEC57E-8DFE-4ED9-ACF8-BED571686557}"/>
    <cellStyle name="SAPBEXaggDataEmph 3 4 4 2 2" xfId="46630" xr:uid="{345BDB29-4906-4D0A-BE50-3D1212DC9368}"/>
    <cellStyle name="SAPBEXaggDataEmph 3 4 4 2 3" xfId="29904" xr:uid="{230C4003-05B0-41B3-A694-93C1F26BEDC3}"/>
    <cellStyle name="SAPBEXaggDataEmph 3 4 4 3" xfId="18302" xr:uid="{B4963057-54A6-4728-B01A-F47597BD7F14}"/>
    <cellStyle name="SAPBEXaggDataEmph 3 4 4 3 2" xfId="52163" xr:uid="{43FBCC5B-5120-497D-AA3A-0B16B56E9BEB}"/>
    <cellStyle name="SAPBEXaggDataEmph 3 4 4 3 3" xfId="35437" xr:uid="{5E5CD185-9FE2-4B83-A1FB-3ACB7BCD107D}"/>
    <cellStyle name="SAPBEXaggDataEmph 3 4 4 4" xfId="40813" xr:uid="{36E20850-2180-4417-9C87-99548FB85751}"/>
    <cellStyle name="SAPBEXaggDataEmph 3 4 4 5" xfId="24089" xr:uid="{A2CE5A13-D403-4EBB-9326-0D36475B5CE8}"/>
    <cellStyle name="SAPBEXaggDataEmph 3 4 5" xfId="7993" xr:uid="{459DCEEF-1283-4583-8E9A-03D8DF5E0860}"/>
    <cellStyle name="SAPBEXaggDataEmph 3 4 5 2" xfId="41868" xr:uid="{D4DEC976-EF7E-41B0-B920-00D950EC97D7}"/>
    <cellStyle name="SAPBEXaggDataEmph 3 4 5 3" xfId="25143" xr:uid="{8C0517A4-FEF4-4A3F-891C-26732DF9F911}"/>
    <cellStyle name="SAPBEXaggDataEmph 3 4 6" xfId="36725" xr:uid="{0818BC74-221C-4DB0-8452-2926572031BB}"/>
    <cellStyle name="SAPBEXaggDataEmph 3 4 7" xfId="19331" xr:uid="{86081DA8-AC1B-4F79-ACC5-EFB5E37EFBD2}"/>
    <cellStyle name="SAPBEXaggDataEmph 3 5" xfId="2710" xr:uid="{00000000-0005-0000-0000-0000C6060000}"/>
    <cellStyle name="SAPBEXaggDataEmph 3 5 2" xfId="4237" xr:uid="{E1B04D49-B1E4-4795-A902-006FBD47DBAC}"/>
    <cellStyle name="SAPBEXaggDataEmph 3 5 2 2" xfId="10118" xr:uid="{C231DF65-6E9B-4A24-9EB5-55B6ACFE2BE6}"/>
    <cellStyle name="SAPBEXaggDataEmph 3 5 2 2 2" xfId="43989" xr:uid="{EDC6FE09-6484-4C2B-A6B8-2033CC83289F}"/>
    <cellStyle name="SAPBEXaggDataEmph 3 5 2 2 3" xfId="27263" xr:uid="{D5699F6C-F3FC-4429-90F7-74742E6D3067}"/>
    <cellStyle name="SAPBEXaggDataEmph 3 5 2 3" xfId="15662" xr:uid="{B10208D7-DFAC-4AB5-8EBA-A5C0894EB094}"/>
    <cellStyle name="SAPBEXaggDataEmph 3 5 2 3 2" xfId="49523" xr:uid="{403B5126-DE83-471D-BB46-841911A34271}"/>
    <cellStyle name="SAPBEXaggDataEmph 3 5 2 3 3" xfId="32797" xr:uid="{4FB6EE4F-0FB7-4000-A631-5B40D1AD706B}"/>
    <cellStyle name="SAPBEXaggDataEmph 3 5 2 4" xfId="38172" xr:uid="{24C960C2-8982-4A5A-8109-E408D87CD2DF}"/>
    <cellStyle name="SAPBEXaggDataEmph 3 5 2 5" xfId="21448" xr:uid="{095434B1-1C79-476D-87C4-AAC4048A1D50}"/>
    <cellStyle name="SAPBEXaggDataEmph 3 5 3" xfId="5110" xr:uid="{EA899E13-0C20-49F5-9A2B-86E9175E5162}"/>
    <cellStyle name="SAPBEXaggDataEmph 3 5 3 2" xfId="10976" xr:uid="{4285EABC-5312-46BC-BCA9-2DA54D915D56}"/>
    <cellStyle name="SAPBEXaggDataEmph 3 5 3 2 2" xfId="44846" xr:uid="{51ADE545-D225-43B8-A71D-48D811669148}"/>
    <cellStyle name="SAPBEXaggDataEmph 3 5 3 2 3" xfId="28121" xr:uid="{F6ADD8EF-C7A7-438E-B884-89976BD4B20E}"/>
    <cellStyle name="SAPBEXaggDataEmph 3 5 3 3" xfId="16519" xr:uid="{8AE9C420-5F7A-4B64-9A39-75C5B836E2C4}"/>
    <cellStyle name="SAPBEXaggDataEmph 3 5 3 3 2" xfId="50380" xr:uid="{3C196E8C-00BB-47C5-AB89-8AA8E30328E8}"/>
    <cellStyle name="SAPBEXaggDataEmph 3 5 3 3 3" xfId="33654" xr:uid="{B69C70A9-722C-4766-8470-5382EAD685FF}"/>
    <cellStyle name="SAPBEXaggDataEmph 3 5 3 4" xfId="39029" xr:uid="{2C314B66-D001-4C2B-9A80-C21B36995CBC}"/>
    <cellStyle name="SAPBEXaggDataEmph 3 5 3 5" xfId="22306" xr:uid="{34393C0F-EE5B-4DCB-A229-CB1607D05F7D}"/>
    <cellStyle name="SAPBEXaggDataEmph 3 5 4" xfId="5859" xr:uid="{031A53FB-4CDB-4083-920D-D9369E30B998}"/>
    <cellStyle name="SAPBEXaggDataEmph 3 5 4 2" xfId="11725" xr:uid="{853718B3-351C-4420-A772-74DF69E0A159}"/>
    <cellStyle name="SAPBEXaggDataEmph 3 5 4 2 2" xfId="45594" xr:uid="{403EA953-74A1-4258-AA26-FAA1D1975199}"/>
    <cellStyle name="SAPBEXaggDataEmph 3 5 4 2 3" xfId="28869" xr:uid="{EEBEAF19-C870-4951-BC2C-EC5C4BE386F3}"/>
    <cellStyle name="SAPBEXaggDataEmph 3 5 4 3" xfId="17267" xr:uid="{238CA0EB-38E9-4AB8-9758-419C701917FE}"/>
    <cellStyle name="SAPBEXaggDataEmph 3 5 4 3 2" xfId="51128" xr:uid="{51AD3B74-139E-45F8-98AF-85375351BA3E}"/>
    <cellStyle name="SAPBEXaggDataEmph 3 5 4 3 3" xfId="34402" xr:uid="{44DA539F-BF9B-44A1-8AC3-4210A2CE6EF5}"/>
    <cellStyle name="SAPBEXaggDataEmph 3 5 4 4" xfId="39777" xr:uid="{57E78ECC-E3A4-4612-8B97-EDD2683EC126}"/>
    <cellStyle name="SAPBEXaggDataEmph 3 5 4 5" xfId="23054" xr:uid="{3DE63413-D233-4449-9E4E-20BCF86929B4}"/>
    <cellStyle name="SAPBEXaggDataEmph 3 5 5" xfId="6628" xr:uid="{8B6A15BC-C063-4240-B0FE-0DC597D07ED3}"/>
    <cellStyle name="SAPBEXaggDataEmph 3 5 5 2" xfId="12492" xr:uid="{9D895D03-E6FB-4F1C-B84C-04D69D479B9F}"/>
    <cellStyle name="SAPBEXaggDataEmph 3 5 5 2 2" xfId="46361" xr:uid="{892819FD-1D08-4A5B-987E-CD3BCB0E50E1}"/>
    <cellStyle name="SAPBEXaggDataEmph 3 5 5 2 3" xfId="29635" xr:uid="{5F353038-8BEB-46F2-8A88-9D8941D02DCD}"/>
    <cellStyle name="SAPBEXaggDataEmph 3 5 5 3" xfId="18033" xr:uid="{A80900C0-FA95-44EB-8C8F-E35CF03B40C7}"/>
    <cellStyle name="SAPBEXaggDataEmph 3 5 5 3 2" xfId="51894" xr:uid="{7F01FEA3-68C0-4E76-A560-16AC78FBE6B6}"/>
    <cellStyle name="SAPBEXaggDataEmph 3 5 5 3 3" xfId="35168" xr:uid="{AB929DF3-ECA0-4C56-8C57-3A0B6D4C9059}"/>
    <cellStyle name="SAPBEXaggDataEmph 3 5 5 4" xfId="40544" xr:uid="{84A72F49-DDC4-4955-B055-9B5F4A7958AE}"/>
    <cellStyle name="SAPBEXaggDataEmph 3 5 5 5" xfId="23820" xr:uid="{FCAD1E10-596D-4425-8991-B449F21FAA4F}"/>
    <cellStyle name="SAPBEXaggDataEmph 3 5 6" xfId="7575" xr:uid="{B644A25E-EE0B-457D-BCB4-74E7D15AD698}"/>
    <cellStyle name="SAPBEXaggDataEmph 3 5 6 2" xfId="13439" xr:uid="{E25AE900-BF57-443F-94D1-7C762C3D49CA}"/>
    <cellStyle name="SAPBEXaggDataEmph 3 5 6 2 2" xfId="47308" xr:uid="{077827AE-3ACD-465B-87ED-E80894159CD1}"/>
    <cellStyle name="SAPBEXaggDataEmph 3 5 6 2 3" xfId="30582" xr:uid="{DD9A72CA-0AF5-42DB-9F5D-D9237075AA3E}"/>
    <cellStyle name="SAPBEXaggDataEmph 3 5 6 3" xfId="18980" xr:uid="{70E02597-8862-4BEC-9CFA-A7FDEC82BD9A}"/>
    <cellStyle name="SAPBEXaggDataEmph 3 5 6 3 2" xfId="52841" xr:uid="{003D1AF5-5BBD-497B-A3BE-F6361883DF72}"/>
    <cellStyle name="SAPBEXaggDataEmph 3 5 6 3 3" xfId="36115" xr:uid="{AA2B92DF-B557-4A2B-ADAC-B61322A25672}"/>
    <cellStyle name="SAPBEXaggDataEmph 3 5 6 4" xfId="41491" xr:uid="{6C7BB77E-7D9C-45DF-AE93-254CF8C708F4}"/>
    <cellStyle name="SAPBEXaggDataEmph 3 5 6 5" xfId="24767" xr:uid="{647B1240-3ABB-4C55-B43F-E2F2548B0C84}"/>
    <cellStyle name="SAPBEXaggDataEmph 3 5 7" xfId="8667" xr:uid="{FCAE2568-B689-427E-952D-7BE6EC6A1D23}"/>
    <cellStyle name="SAPBEXaggDataEmph 3 5 7 2" xfId="42541" xr:uid="{2C7AB866-01FA-41A7-AA7A-594579F100D2}"/>
    <cellStyle name="SAPBEXaggDataEmph 3 5 7 3" xfId="25816" xr:uid="{C6B01CA0-4634-466E-8D91-949BE2852EE2}"/>
    <cellStyle name="SAPBEXaggDataEmph 3 5 8" xfId="14219" xr:uid="{665D98A7-01FA-4F21-896E-10623D64FD7F}"/>
    <cellStyle name="SAPBEXaggDataEmph 3 5 8 2" xfId="48080" xr:uid="{8A65FBC3-B41F-4B51-A48E-98CFCA3CFB68}"/>
    <cellStyle name="SAPBEXaggDataEmph 3 5 8 3" xfId="31354" xr:uid="{93389472-5DD7-4EF7-8A6C-A1B96A7BF773}"/>
    <cellStyle name="SAPBEXaggDataEmph 3 5 9" xfId="20003" xr:uid="{5CC36E21-EC08-4929-85D6-B9E96000FD18}"/>
    <cellStyle name="SAPBEXaggDataEmph 3 6" xfId="36392" xr:uid="{E904986B-5A6F-43B8-A6CB-AC1D104EFE24}"/>
    <cellStyle name="SAPBEXaggDataEmph 3 7" xfId="19214" xr:uid="{A260A31B-20EE-41FF-90EA-B4A19187A24E}"/>
    <cellStyle name="SAPBEXaggDataEmph 4" xfId="913" xr:uid="{00000000-0005-0000-0000-0000C7060000}"/>
    <cellStyle name="SAPBEXaggDataEmph 4 2" xfId="2005" xr:uid="{00000000-0005-0000-0000-0000C8060000}"/>
    <cellStyle name="SAPBEXaggDataEmph 4 2 10" xfId="19332" xr:uid="{7EAE86A4-D816-472C-8F5D-DB266494C53A}"/>
    <cellStyle name="SAPBEXaggDataEmph 4 2 2" xfId="3557" xr:uid="{32E9165C-1F70-438C-9516-ACE5D7088942}"/>
    <cellStyle name="SAPBEXaggDataEmph 4 2 2 2" xfId="9438" xr:uid="{9A77D5BB-0AEC-4038-A881-140C95FFAE60}"/>
    <cellStyle name="SAPBEXaggDataEmph 4 2 2 2 2" xfId="43310" xr:uid="{66F31362-0764-4E45-9603-B7BB9727C7EE}"/>
    <cellStyle name="SAPBEXaggDataEmph 4 2 2 2 3" xfId="26584" xr:uid="{B54C913D-C18B-43B8-AF80-21E18CB19BEC}"/>
    <cellStyle name="SAPBEXaggDataEmph 4 2 2 3" xfId="14984" xr:uid="{9A451E38-5D6D-4F4F-91D9-9FD60CB9E7BA}"/>
    <cellStyle name="SAPBEXaggDataEmph 4 2 2 3 2" xfId="48845" xr:uid="{16A498CF-AE9F-4572-BBDF-5ACA5A935BF5}"/>
    <cellStyle name="SAPBEXaggDataEmph 4 2 2 3 3" xfId="32119" xr:uid="{AFFE58A8-E2B6-4F73-B5D6-865FC0877030}"/>
    <cellStyle name="SAPBEXaggDataEmph 4 2 2 4" xfId="37569" xr:uid="{CCAFCB37-C052-4798-8726-978551DDF461}"/>
    <cellStyle name="SAPBEXaggDataEmph 4 2 2 5" xfId="20769" xr:uid="{E8F5F736-FF7C-49EA-9434-5C3D6DE7C140}"/>
    <cellStyle name="SAPBEXaggDataEmph 4 2 3" xfId="4508" xr:uid="{F5DB4138-012B-49AA-9B7A-13CFF37B3EB4}"/>
    <cellStyle name="SAPBEXaggDataEmph 4 2 3 2" xfId="10374" xr:uid="{81A5E1D8-AB9F-464D-8C8D-EBFF4DED0CDE}"/>
    <cellStyle name="SAPBEXaggDataEmph 4 2 3 2 2" xfId="44244" xr:uid="{2DC6C937-F87D-496E-986B-3A093F4AE9E0}"/>
    <cellStyle name="SAPBEXaggDataEmph 4 2 3 2 3" xfId="27519" xr:uid="{13E40C01-A776-4A53-9B0B-911B7FCAFBCA}"/>
    <cellStyle name="SAPBEXaggDataEmph 4 2 3 3" xfId="15917" xr:uid="{3F5B230E-2FDF-4C60-BCD9-114D2A852AAF}"/>
    <cellStyle name="SAPBEXaggDataEmph 4 2 3 3 2" xfId="49778" xr:uid="{D6FF2E24-5233-439E-8729-0CCE7CA9F9FE}"/>
    <cellStyle name="SAPBEXaggDataEmph 4 2 3 3 3" xfId="33052" xr:uid="{C0849CFA-2FA5-4885-8AAA-A3FC9362723E}"/>
    <cellStyle name="SAPBEXaggDataEmph 4 2 3 4" xfId="38427" xr:uid="{89DA0778-2633-4EFE-BB63-7576E0D3BBD1}"/>
    <cellStyle name="SAPBEXaggDataEmph 4 2 3 5" xfId="21704" xr:uid="{0BC2CF09-D4E6-41F5-8287-00FBACB52692}"/>
    <cellStyle name="SAPBEXaggDataEmph 4 2 4" xfId="3525" xr:uid="{41330543-6607-4CD9-AD26-394F2404FB0F}"/>
    <cellStyle name="SAPBEXaggDataEmph 4 2 4 2" xfId="9406" xr:uid="{927B303E-2C29-4DF1-A8EB-CF064306DD4F}"/>
    <cellStyle name="SAPBEXaggDataEmph 4 2 4 2 2" xfId="43278" xr:uid="{19298202-DCA8-4B85-8159-510814EBFF38}"/>
    <cellStyle name="SAPBEXaggDataEmph 4 2 4 2 3" xfId="26552" xr:uid="{C6FD514A-CCBA-40D8-83F7-33E8E7C8F9C8}"/>
    <cellStyle name="SAPBEXaggDataEmph 4 2 4 3" xfId="14952" xr:uid="{7730008D-7527-4A08-8104-06C605E1B4B4}"/>
    <cellStyle name="SAPBEXaggDataEmph 4 2 4 3 2" xfId="48813" xr:uid="{F1C6FC21-FE16-4E76-9774-1F015C470933}"/>
    <cellStyle name="SAPBEXaggDataEmph 4 2 4 3 3" xfId="32087" xr:uid="{C7BA0F93-0FEF-482E-8E16-20875525A468}"/>
    <cellStyle name="SAPBEXaggDataEmph 4 2 4 4" xfId="37545" xr:uid="{ECFA634A-6700-46CA-AB28-4091E9019377}"/>
    <cellStyle name="SAPBEXaggDataEmph 4 2 4 5" xfId="20737" xr:uid="{8CA05FC2-C038-4175-B1BD-9063D08B7F73}"/>
    <cellStyle name="SAPBEXaggDataEmph 4 2 5" xfId="3077" xr:uid="{3E6AEF2C-8000-4CD9-9CA7-0C16E196C3EB}"/>
    <cellStyle name="SAPBEXaggDataEmph 4 2 5 2" xfId="8959" xr:uid="{37726F00-A0AF-45B2-8D44-72887E390F4A}"/>
    <cellStyle name="SAPBEXaggDataEmph 4 2 5 2 2" xfId="42832" xr:uid="{426C77AE-28FE-4B14-9F60-571160CF9EB8}"/>
    <cellStyle name="SAPBEXaggDataEmph 4 2 5 2 3" xfId="26108" xr:uid="{2801BACB-D358-4758-84B8-DDCBA9DA206B}"/>
    <cellStyle name="SAPBEXaggDataEmph 4 2 5 3" xfId="14509" xr:uid="{54A1AC14-811F-4AD3-BD64-715C5ABAECB7}"/>
    <cellStyle name="SAPBEXaggDataEmph 4 2 5 3 2" xfId="48370" xr:uid="{0BB38B45-016A-417A-A00E-8AFC1B7F95DF}"/>
    <cellStyle name="SAPBEXaggDataEmph 4 2 5 3 3" xfId="31644" xr:uid="{C974CB8C-B7B2-4D9D-BFE1-8F89806993AB}"/>
    <cellStyle name="SAPBEXaggDataEmph 4 2 5 4" xfId="37099" xr:uid="{EB172119-8266-4F55-92A2-13BF3B68E3B3}"/>
    <cellStyle name="SAPBEXaggDataEmph 4 2 5 5" xfId="20294" xr:uid="{9F2125D3-704A-4A50-89B0-6D4CA1F1AC05}"/>
    <cellStyle name="SAPBEXaggDataEmph 4 2 6" xfId="6898" xr:uid="{C3E08593-B906-4ED7-8050-C91E789522B4}"/>
    <cellStyle name="SAPBEXaggDataEmph 4 2 6 2" xfId="12762" xr:uid="{6CEEE23A-AA72-4353-BF53-86AFCC24D0BB}"/>
    <cellStyle name="SAPBEXaggDataEmph 4 2 6 2 2" xfId="46631" xr:uid="{90EBCC7A-D3FB-4419-B77F-EB2E91DCF1B6}"/>
    <cellStyle name="SAPBEXaggDataEmph 4 2 6 2 3" xfId="29905" xr:uid="{5C733175-652D-4BA8-A41F-B95FE3823CEF}"/>
    <cellStyle name="SAPBEXaggDataEmph 4 2 6 3" xfId="18303" xr:uid="{D969A528-18AE-46FD-B905-652D83FA74E3}"/>
    <cellStyle name="SAPBEXaggDataEmph 4 2 6 3 2" xfId="52164" xr:uid="{47E2448A-B3F8-4794-A607-83C90AFC128D}"/>
    <cellStyle name="SAPBEXaggDataEmph 4 2 6 3 3" xfId="35438" xr:uid="{4683FFD1-9B11-40FB-A6B0-5CCA824F330C}"/>
    <cellStyle name="SAPBEXaggDataEmph 4 2 6 4" xfId="40814" xr:uid="{5CE1B0DF-7EF7-42B8-902C-F78540F71F2D}"/>
    <cellStyle name="SAPBEXaggDataEmph 4 2 6 5" xfId="24090" xr:uid="{1E8E9898-E344-4748-95BC-846C724BBFAE}"/>
    <cellStyle name="SAPBEXaggDataEmph 4 2 7" xfId="7994" xr:uid="{EDEAC502-2C12-4070-A528-13F9C304CBB7}"/>
    <cellStyle name="SAPBEXaggDataEmph 4 2 7 2" xfId="41869" xr:uid="{BB74B07B-AC52-4191-9C43-655C86132CBD}"/>
    <cellStyle name="SAPBEXaggDataEmph 4 2 7 3" xfId="25144" xr:uid="{8DF7A225-2F36-451C-B575-CA25281E38A4}"/>
    <cellStyle name="SAPBEXaggDataEmph 4 2 8" xfId="13671" xr:uid="{B245D9C7-CC8B-4228-968A-591F4F8AFFEB}"/>
    <cellStyle name="SAPBEXaggDataEmph 4 2 8 2" xfId="47540" xr:uid="{5964868B-0EE5-4329-BEA3-2B3CFC9991CF}"/>
    <cellStyle name="SAPBEXaggDataEmph 4 2 8 3" xfId="30814" xr:uid="{D24C5BC9-7D79-4E66-8622-E373EAC2395E}"/>
    <cellStyle name="SAPBEXaggDataEmph 4 2 9" xfId="36726" xr:uid="{0DB2F2B2-E2AD-4393-B21B-ED48CC8521D7}"/>
    <cellStyle name="SAPBEXaggDataEmph 4 3" xfId="2006" xr:uid="{00000000-0005-0000-0000-0000C9060000}"/>
    <cellStyle name="SAPBEXaggDataEmph 4 3 10" xfId="19333" xr:uid="{12B9BD53-4689-40C5-9A4B-E1C416569958}"/>
    <cellStyle name="SAPBEXaggDataEmph 4 3 2" xfId="3558" xr:uid="{6B1ABF6C-E60A-4DE7-9801-81E23941DD8C}"/>
    <cellStyle name="SAPBEXaggDataEmph 4 3 2 2" xfId="9439" xr:uid="{4063B2CD-358C-4CF0-8972-A9F33AA256AE}"/>
    <cellStyle name="SAPBEXaggDataEmph 4 3 2 2 2" xfId="43311" xr:uid="{5C443F11-637D-44E8-959D-A0105F45EFC8}"/>
    <cellStyle name="SAPBEXaggDataEmph 4 3 2 2 3" xfId="26585" xr:uid="{0DD4283C-3042-4A33-9684-62845075E2A8}"/>
    <cellStyle name="SAPBEXaggDataEmph 4 3 2 3" xfId="14985" xr:uid="{B881A2EB-3DB4-4C14-98AD-35ECEE1D3B43}"/>
    <cellStyle name="SAPBEXaggDataEmph 4 3 2 3 2" xfId="48846" xr:uid="{BD988560-029F-4ACB-8E75-649E313B427A}"/>
    <cellStyle name="SAPBEXaggDataEmph 4 3 2 3 3" xfId="32120" xr:uid="{7ACB4D3E-F95B-4DD2-A724-BAE8BDBB1E0B}"/>
    <cellStyle name="SAPBEXaggDataEmph 4 3 2 4" xfId="37570" xr:uid="{D5A038C0-11B3-4C43-A862-D9ED376E635D}"/>
    <cellStyle name="SAPBEXaggDataEmph 4 3 2 5" xfId="20770" xr:uid="{F5951807-F148-4CFA-90A4-7EA691D399CC}"/>
    <cellStyle name="SAPBEXaggDataEmph 4 3 3" xfId="4509" xr:uid="{51F2F10A-1691-404C-A4C7-F1B060E35CCD}"/>
    <cellStyle name="SAPBEXaggDataEmph 4 3 3 2" xfId="10375" xr:uid="{A0CF3AD0-76AC-4921-8509-806D9FBCCAEF}"/>
    <cellStyle name="SAPBEXaggDataEmph 4 3 3 2 2" xfId="44245" xr:uid="{F2BB296A-014F-4352-BBDB-B8BB23FE75BF}"/>
    <cellStyle name="SAPBEXaggDataEmph 4 3 3 2 3" xfId="27520" xr:uid="{AFC1BC48-DDF0-46CE-920D-3D7900308A21}"/>
    <cellStyle name="SAPBEXaggDataEmph 4 3 3 3" xfId="15918" xr:uid="{EBBC358B-8263-43E1-BF96-640DE9A98BD2}"/>
    <cellStyle name="SAPBEXaggDataEmph 4 3 3 3 2" xfId="49779" xr:uid="{B196A9F0-4401-4D57-B424-BE9DF7124DF2}"/>
    <cellStyle name="SAPBEXaggDataEmph 4 3 3 3 3" xfId="33053" xr:uid="{DDA825E7-2010-40AE-A824-0AA5A50DE726}"/>
    <cellStyle name="SAPBEXaggDataEmph 4 3 3 4" xfId="38428" xr:uid="{65DBF5E1-A280-4799-90B5-105100DDF01F}"/>
    <cellStyle name="SAPBEXaggDataEmph 4 3 3 5" xfId="21705" xr:uid="{248BA90D-985E-45FC-8FA1-1FFCD6AADEB5}"/>
    <cellStyle name="SAPBEXaggDataEmph 4 3 4" xfId="3526" xr:uid="{BD8A07D6-C881-4106-9704-84CD346E50E9}"/>
    <cellStyle name="SAPBEXaggDataEmph 4 3 4 2" xfId="9407" xr:uid="{14716DB4-5518-42C9-A8DA-1488C8BA1332}"/>
    <cellStyle name="SAPBEXaggDataEmph 4 3 4 2 2" xfId="43279" xr:uid="{813523A0-7F88-477D-AA37-D309DBE6D7C3}"/>
    <cellStyle name="SAPBEXaggDataEmph 4 3 4 2 3" xfId="26553" xr:uid="{67D21841-ABBC-4CCF-830B-9B7C1885C778}"/>
    <cellStyle name="SAPBEXaggDataEmph 4 3 4 3" xfId="14953" xr:uid="{13167251-20CD-4A03-9C31-A4AF075610C0}"/>
    <cellStyle name="SAPBEXaggDataEmph 4 3 4 3 2" xfId="48814" xr:uid="{9FC88E16-A631-419C-B0B6-F566290A1D54}"/>
    <cellStyle name="SAPBEXaggDataEmph 4 3 4 3 3" xfId="32088" xr:uid="{61038199-8FE2-4164-9794-9320B1DD6439}"/>
    <cellStyle name="SAPBEXaggDataEmph 4 3 4 4" xfId="37546" xr:uid="{B704B5DC-8C82-411D-BFA6-1E642F08C6C6}"/>
    <cellStyle name="SAPBEXaggDataEmph 4 3 4 5" xfId="20738" xr:uid="{2FB32904-3AD3-48AF-95D5-B89603B33477}"/>
    <cellStyle name="SAPBEXaggDataEmph 4 3 5" xfId="4388" xr:uid="{4441B02F-BF7E-4EFB-9CA2-F11CB7F9729C}"/>
    <cellStyle name="SAPBEXaggDataEmph 4 3 5 2" xfId="10269" xr:uid="{3A6AA97A-5DD0-4793-ACC6-516A25FF8030}"/>
    <cellStyle name="SAPBEXaggDataEmph 4 3 5 2 2" xfId="44139" xr:uid="{1B308734-F050-4D24-B558-6462F6C2C4B1}"/>
    <cellStyle name="SAPBEXaggDataEmph 4 3 5 2 3" xfId="27414" xr:uid="{3D85FB95-0ABB-49C0-9708-8CCF48208826}"/>
    <cellStyle name="SAPBEXaggDataEmph 4 3 5 3" xfId="15812" xr:uid="{302AC812-9FDC-4C87-ADD1-BB1E812B64D0}"/>
    <cellStyle name="SAPBEXaggDataEmph 4 3 5 3 2" xfId="49673" xr:uid="{5657F09C-40F0-4A0E-854C-05B68EDEA942}"/>
    <cellStyle name="SAPBEXaggDataEmph 4 3 5 3 3" xfId="32947" xr:uid="{D1331186-940C-4C59-A404-234C767658D1}"/>
    <cellStyle name="SAPBEXaggDataEmph 4 3 5 4" xfId="38322" xr:uid="{691D2249-5FD4-4B9F-9F46-00455F8F9FC4}"/>
    <cellStyle name="SAPBEXaggDataEmph 4 3 5 5" xfId="21599" xr:uid="{E9191ACB-7039-4D4A-A0A4-2110EB0E4564}"/>
    <cellStyle name="SAPBEXaggDataEmph 4 3 6" xfId="6899" xr:uid="{356BC1DB-028A-495A-AF22-98C6CD990DC8}"/>
    <cellStyle name="SAPBEXaggDataEmph 4 3 6 2" xfId="12763" xr:uid="{9EA26F3A-3464-40F9-B217-5B134D307C8C}"/>
    <cellStyle name="SAPBEXaggDataEmph 4 3 6 2 2" xfId="46632" xr:uid="{938D0391-20FB-470B-BDE2-BCC672A5F3CF}"/>
    <cellStyle name="SAPBEXaggDataEmph 4 3 6 2 3" xfId="29906" xr:uid="{88403874-9C19-4794-8000-E2EC202810AC}"/>
    <cellStyle name="SAPBEXaggDataEmph 4 3 6 3" xfId="18304" xr:uid="{ED7DB735-8541-49BA-88FA-F36E04A6D56C}"/>
    <cellStyle name="SAPBEXaggDataEmph 4 3 6 3 2" xfId="52165" xr:uid="{076FB407-88A0-4892-878C-4839FD0C47F7}"/>
    <cellStyle name="SAPBEXaggDataEmph 4 3 6 3 3" xfId="35439" xr:uid="{18C26197-FED5-4BDD-BC3B-5130F1914535}"/>
    <cellStyle name="SAPBEXaggDataEmph 4 3 6 4" xfId="40815" xr:uid="{5F1B6490-7386-48BD-87F6-B5C38F5D8937}"/>
    <cellStyle name="SAPBEXaggDataEmph 4 3 6 5" xfId="24091" xr:uid="{0460575F-E263-481E-8927-A4BA4EF52619}"/>
    <cellStyle name="SAPBEXaggDataEmph 4 3 7" xfId="7995" xr:uid="{1C2E0881-7699-4A91-8D60-D52F9B6AD03B}"/>
    <cellStyle name="SAPBEXaggDataEmph 4 3 7 2" xfId="41870" xr:uid="{536CDA61-142E-49FB-842C-7C788878DC80}"/>
    <cellStyle name="SAPBEXaggDataEmph 4 3 7 3" xfId="25145" xr:uid="{3499DE3E-81ED-4386-AD59-FB11C7B13275}"/>
    <cellStyle name="SAPBEXaggDataEmph 4 3 8" xfId="7880" xr:uid="{A0AD4E08-DEC7-47F7-ACC1-CC7BD86773D3}"/>
    <cellStyle name="SAPBEXaggDataEmph 4 3 8 2" xfId="41755" xr:uid="{C9930B1E-37AB-4E95-B544-AED7EE266DC2}"/>
    <cellStyle name="SAPBEXaggDataEmph 4 3 8 3" xfId="25031" xr:uid="{1002A24C-B8D0-44E4-B503-CCAD75174516}"/>
    <cellStyle name="SAPBEXaggDataEmph 4 3 9" xfId="36727" xr:uid="{73EB7FB8-D2D5-4390-9EEE-086798D50AFC}"/>
    <cellStyle name="SAPBEXaggDataEmph 4 4" xfId="2765" xr:uid="{00000000-0005-0000-0000-0000CA060000}"/>
    <cellStyle name="SAPBEXaggDataEmph 4 4 2" xfId="4285" xr:uid="{A58F413E-83D5-4F4D-A735-AC61FEC85862}"/>
    <cellStyle name="SAPBEXaggDataEmph 4 4 2 2" xfId="10166" xr:uid="{2DEF549E-D4D7-463D-8712-09A8ADC07D4E}"/>
    <cellStyle name="SAPBEXaggDataEmph 4 4 2 2 2" xfId="44036" xr:uid="{10D5941C-9555-408E-B4D9-A10E7A395092}"/>
    <cellStyle name="SAPBEXaggDataEmph 4 4 2 2 3" xfId="27311" xr:uid="{B64ADA52-8DB9-4AC7-A141-6764B377E778}"/>
    <cellStyle name="SAPBEXaggDataEmph 4 4 2 3" xfId="15709" xr:uid="{B609B064-2E5F-42A3-B0BD-AC14CF466477}"/>
    <cellStyle name="SAPBEXaggDataEmph 4 4 2 3 2" xfId="49570" xr:uid="{ADCDC5F4-C2F9-4CFD-A483-D4BE1F289032}"/>
    <cellStyle name="SAPBEXaggDataEmph 4 4 2 3 3" xfId="32844" xr:uid="{F1B01C22-F79B-4EC1-8341-EBFA3AAE2A95}"/>
    <cellStyle name="SAPBEXaggDataEmph 4 4 2 4" xfId="38219" xr:uid="{30E00ABA-D610-4525-8AB5-046A29AC0404}"/>
    <cellStyle name="SAPBEXaggDataEmph 4 4 2 5" xfId="21496" xr:uid="{9FFEEB2F-FE83-4F37-98E5-503B1D1D40F2}"/>
    <cellStyle name="SAPBEXaggDataEmph 4 4 3" xfId="5158" xr:uid="{6116CC8F-DFBF-49B3-AC40-2AF5CE2955B0}"/>
    <cellStyle name="SAPBEXaggDataEmph 4 4 3 2" xfId="11024" xr:uid="{5DD4E2B5-A770-495B-84E1-086D8E87B196}"/>
    <cellStyle name="SAPBEXaggDataEmph 4 4 3 2 2" xfId="44894" xr:uid="{6D6FC601-FE76-4DE0-ADC8-FC5AD1574856}"/>
    <cellStyle name="SAPBEXaggDataEmph 4 4 3 2 3" xfId="28169" xr:uid="{FD7CB349-E0B7-4172-8E23-CBC14140A53F}"/>
    <cellStyle name="SAPBEXaggDataEmph 4 4 3 3" xfId="16567" xr:uid="{7E247423-5F19-410D-918A-A0042E23B931}"/>
    <cellStyle name="SAPBEXaggDataEmph 4 4 3 3 2" xfId="50428" xr:uid="{3C4E450A-C8D7-458A-8472-A306214ED53A}"/>
    <cellStyle name="SAPBEXaggDataEmph 4 4 3 3 3" xfId="33702" xr:uid="{433FA205-AE32-4F7D-A9AF-728B5F7707B2}"/>
    <cellStyle name="SAPBEXaggDataEmph 4 4 3 4" xfId="39077" xr:uid="{E6350A3C-72C0-4160-9F6E-2A610B1B77DD}"/>
    <cellStyle name="SAPBEXaggDataEmph 4 4 3 5" xfId="22354" xr:uid="{EA7EB4E6-61FC-4967-B3BA-3A8321F2C878}"/>
    <cellStyle name="SAPBEXaggDataEmph 4 4 4" xfId="5906" xr:uid="{AFE696CD-6B6A-4450-812B-5383D147D646}"/>
    <cellStyle name="SAPBEXaggDataEmph 4 4 4 2" xfId="11772" xr:uid="{87417FEC-93AE-4163-A7C6-8ED31741C2E3}"/>
    <cellStyle name="SAPBEXaggDataEmph 4 4 4 2 2" xfId="45641" xr:uid="{93B1C4E2-25AF-41E3-ABAA-D65D46DE897E}"/>
    <cellStyle name="SAPBEXaggDataEmph 4 4 4 2 3" xfId="28916" xr:uid="{99638C4D-BDFB-4D64-982E-AFDA0E74A5E2}"/>
    <cellStyle name="SAPBEXaggDataEmph 4 4 4 3" xfId="17314" xr:uid="{86076BC6-D3B4-4756-9573-3DDDDBB5D04C}"/>
    <cellStyle name="SAPBEXaggDataEmph 4 4 4 3 2" xfId="51175" xr:uid="{444DF5FF-C817-44D7-BE05-C3B2D0B05814}"/>
    <cellStyle name="SAPBEXaggDataEmph 4 4 4 3 3" xfId="34449" xr:uid="{248585AC-D41D-40EA-B3E4-0E5B361E25EB}"/>
    <cellStyle name="SAPBEXaggDataEmph 4 4 4 4" xfId="39824" xr:uid="{FFBBEC73-373B-4D92-BB0E-35FEF32AEB12}"/>
    <cellStyle name="SAPBEXaggDataEmph 4 4 4 5" xfId="23101" xr:uid="{BA58ECC8-C48F-445A-B8CF-0C54F752BC74}"/>
    <cellStyle name="SAPBEXaggDataEmph 4 4 5" xfId="6675" xr:uid="{EADD8A88-09E2-4851-B337-C95D849D5317}"/>
    <cellStyle name="SAPBEXaggDataEmph 4 4 5 2" xfId="12539" xr:uid="{4DA59CD5-4416-42BA-9C48-C1A3B75D969A}"/>
    <cellStyle name="SAPBEXaggDataEmph 4 4 5 2 2" xfId="46408" xr:uid="{FAEC1CDC-33B8-4245-9AFA-386B733D1DBC}"/>
    <cellStyle name="SAPBEXaggDataEmph 4 4 5 2 3" xfId="29682" xr:uid="{AB07816D-B63C-4AE6-B073-71FCB777F161}"/>
    <cellStyle name="SAPBEXaggDataEmph 4 4 5 3" xfId="18080" xr:uid="{48C2F2C9-A217-4D7F-8745-898F1085F154}"/>
    <cellStyle name="SAPBEXaggDataEmph 4 4 5 3 2" xfId="51941" xr:uid="{1E75F0E3-49CF-4920-AB9A-3AF8733B6F19}"/>
    <cellStyle name="SAPBEXaggDataEmph 4 4 5 3 3" xfId="35215" xr:uid="{8AA6EED3-16E5-4CB0-823E-FDB231011137}"/>
    <cellStyle name="SAPBEXaggDataEmph 4 4 5 4" xfId="40591" xr:uid="{4FFB576C-A9BD-4C21-82C7-2B5CD0056EEA}"/>
    <cellStyle name="SAPBEXaggDataEmph 4 4 5 5" xfId="23867" xr:uid="{FF7D299E-6DAC-4558-8205-3194A607AD6C}"/>
    <cellStyle name="SAPBEXaggDataEmph 4 4 6" xfId="7622" xr:uid="{F1FD7384-B50F-473A-98F3-AFA83A077EE1}"/>
    <cellStyle name="SAPBEXaggDataEmph 4 4 6 2" xfId="13486" xr:uid="{DE2527AB-72E2-4712-BEA8-BE286EA77118}"/>
    <cellStyle name="SAPBEXaggDataEmph 4 4 6 2 2" xfId="47355" xr:uid="{10F8BB18-BE55-4569-A298-D1C2B1C9A9E8}"/>
    <cellStyle name="SAPBEXaggDataEmph 4 4 6 2 3" xfId="30629" xr:uid="{61AD9E3B-6DA9-4B65-81A4-53E4FE4712A3}"/>
    <cellStyle name="SAPBEXaggDataEmph 4 4 6 3" xfId="19027" xr:uid="{8DA7F19C-43A0-4A02-9DEA-E732CE879577}"/>
    <cellStyle name="SAPBEXaggDataEmph 4 4 6 3 2" xfId="52888" xr:uid="{01E99C44-B402-49C7-A651-BD64D5A4C446}"/>
    <cellStyle name="SAPBEXaggDataEmph 4 4 6 3 3" xfId="36162" xr:uid="{51E72ED0-FDCD-4834-B3FF-31B7C571AF75}"/>
    <cellStyle name="SAPBEXaggDataEmph 4 4 6 4" xfId="41538" xr:uid="{C2F6C57B-3D43-46E3-A335-FDAFE4028A71}"/>
    <cellStyle name="SAPBEXaggDataEmph 4 4 6 5" xfId="24814" xr:uid="{E1F6EEBD-2E11-45E4-9F13-055436FE0DB7}"/>
    <cellStyle name="SAPBEXaggDataEmph 4 4 7" xfId="8715" xr:uid="{681D316E-DF67-46A7-8211-04608DC534A0}"/>
    <cellStyle name="SAPBEXaggDataEmph 4 4 7 2" xfId="42588" xr:uid="{9B3B74C3-1397-47C3-8D31-01D617B4F2FE}"/>
    <cellStyle name="SAPBEXaggDataEmph 4 4 7 3" xfId="25864" xr:uid="{3F4894FE-368E-494A-AB35-71B05D667F0B}"/>
    <cellStyle name="SAPBEXaggDataEmph 4 4 8" xfId="14266" xr:uid="{0CAEEADB-0638-444A-9046-BFAACE00C01C}"/>
    <cellStyle name="SAPBEXaggDataEmph 4 4 8 2" xfId="48127" xr:uid="{30B0F8FC-54ED-461F-BE76-35C25CDC31BD}"/>
    <cellStyle name="SAPBEXaggDataEmph 4 4 8 3" xfId="31401" xr:uid="{E9366AC7-C913-4DF9-ADB6-2AC6428023B7}"/>
    <cellStyle name="SAPBEXaggDataEmph 4 4 9" xfId="20050" xr:uid="{8314F1F1-11FA-4EBD-A469-D38B42B38DDC}"/>
    <cellStyle name="SAPBEXaggDataEmph 4 5" xfId="2708" xr:uid="{00000000-0005-0000-0000-0000CB060000}"/>
    <cellStyle name="SAPBEXaggDataEmph 4 5 2" xfId="4235" xr:uid="{A0FD138E-A23D-496B-AD17-D3CF8454BE98}"/>
    <cellStyle name="SAPBEXaggDataEmph 4 5 2 2" xfId="10116" xr:uid="{A831E8EB-D462-450D-9446-D4F9CAAA3DF7}"/>
    <cellStyle name="SAPBEXaggDataEmph 4 5 2 2 2" xfId="43987" xr:uid="{BACB8EC0-5AEC-4705-A4EF-B32DC78DCBFC}"/>
    <cellStyle name="SAPBEXaggDataEmph 4 5 2 2 3" xfId="27261" xr:uid="{3C45E220-37D1-43E2-8C8E-5040BD9BE934}"/>
    <cellStyle name="SAPBEXaggDataEmph 4 5 2 3" xfId="15660" xr:uid="{6F181111-39B1-41DF-BCC2-CE6228E7BF7F}"/>
    <cellStyle name="SAPBEXaggDataEmph 4 5 2 3 2" xfId="49521" xr:uid="{A4BA1F85-BC63-4B8C-AC22-6890509AEE32}"/>
    <cellStyle name="SAPBEXaggDataEmph 4 5 2 3 3" xfId="32795" xr:uid="{DA8C434E-C167-424B-B8C4-D06479E6FF0C}"/>
    <cellStyle name="SAPBEXaggDataEmph 4 5 2 4" xfId="38170" xr:uid="{B56B53F8-E5ED-461D-867D-117CF456D8D8}"/>
    <cellStyle name="SAPBEXaggDataEmph 4 5 2 5" xfId="21446" xr:uid="{9E34CA7D-B1FB-4520-B418-F20B56743C0C}"/>
    <cellStyle name="SAPBEXaggDataEmph 4 5 3" xfId="5108" xr:uid="{3616875E-8D61-4530-8D72-3AF3690056BA}"/>
    <cellStyle name="SAPBEXaggDataEmph 4 5 3 2" xfId="10974" xr:uid="{AB47EBE2-46B5-46E6-99AC-C625280AFFF8}"/>
    <cellStyle name="SAPBEXaggDataEmph 4 5 3 2 2" xfId="44844" xr:uid="{C43E4A23-DFC8-47C7-A176-B4B3BC8B28E7}"/>
    <cellStyle name="SAPBEXaggDataEmph 4 5 3 2 3" xfId="28119" xr:uid="{2C3EE81E-19FF-4820-9149-EB4195DAB2BE}"/>
    <cellStyle name="SAPBEXaggDataEmph 4 5 3 3" xfId="16517" xr:uid="{EDC42B11-2202-4ED6-BA58-3EFEE0D8C173}"/>
    <cellStyle name="SAPBEXaggDataEmph 4 5 3 3 2" xfId="50378" xr:uid="{27D1FD95-9177-4A4A-8049-636C59B19CCC}"/>
    <cellStyle name="SAPBEXaggDataEmph 4 5 3 3 3" xfId="33652" xr:uid="{F60D9DCF-CAE4-4F06-A58F-AF32749C67F1}"/>
    <cellStyle name="SAPBEXaggDataEmph 4 5 3 4" xfId="39027" xr:uid="{23483009-AE3F-4253-B519-FF2105554B21}"/>
    <cellStyle name="SAPBEXaggDataEmph 4 5 3 5" xfId="22304" xr:uid="{CCE6149E-E40E-4D99-8828-416799CA9793}"/>
    <cellStyle name="SAPBEXaggDataEmph 4 5 4" xfId="5857" xr:uid="{59EEC3AD-3FC8-45F9-BB2F-F8740C8BDBF5}"/>
    <cellStyle name="SAPBEXaggDataEmph 4 5 4 2" xfId="11723" xr:uid="{A20D9888-7BF8-4570-B26E-43FF131CF284}"/>
    <cellStyle name="SAPBEXaggDataEmph 4 5 4 2 2" xfId="45592" xr:uid="{816C22E3-8750-4240-96C3-19F1C0C316A8}"/>
    <cellStyle name="SAPBEXaggDataEmph 4 5 4 2 3" xfId="28867" xr:uid="{CCA93896-222C-4CFF-85AC-C6F25F26F624}"/>
    <cellStyle name="SAPBEXaggDataEmph 4 5 4 3" xfId="17265" xr:uid="{40745969-E70C-41C1-B574-DBDD5007ED21}"/>
    <cellStyle name="SAPBEXaggDataEmph 4 5 4 3 2" xfId="51126" xr:uid="{DAE25975-6232-4D22-9DD5-B7A63D10A655}"/>
    <cellStyle name="SAPBEXaggDataEmph 4 5 4 3 3" xfId="34400" xr:uid="{3B18D261-20E9-49A0-BC3F-509BC349A999}"/>
    <cellStyle name="SAPBEXaggDataEmph 4 5 4 4" xfId="39775" xr:uid="{78839D37-0ACF-4490-A8CF-7E7FA8E0F8C5}"/>
    <cellStyle name="SAPBEXaggDataEmph 4 5 4 5" xfId="23052" xr:uid="{80C0918E-0ECA-4855-BBC6-3641D0DEF480}"/>
    <cellStyle name="SAPBEXaggDataEmph 4 5 5" xfId="6626" xr:uid="{F10F090D-026C-4AA6-AD79-C477DB05D487}"/>
    <cellStyle name="SAPBEXaggDataEmph 4 5 5 2" xfId="12490" xr:uid="{A2FD57CC-3042-4851-B16C-B2A27D1D1BB8}"/>
    <cellStyle name="SAPBEXaggDataEmph 4 5 5 2 2" xfId="46359" xr:uid="{98949F68-EB64-4123-9364-B79594192731}"/>
    <cellStyle name="SAPBEXaggDataEmph 4 5 5 2 3" xfId="29633" xr:uid="{4E0BD640-2C4B-40A3-AF7C-89673B163244}"/>
    <cellStyle name="SAPBEXaggDataEmph 4 5 5 3" xfId="18031" xr:uid="{562EFC1E-272C-4EB0-A7A5-29D500D3815B}"/>
    <cellStyle name="SAPBEXaggDataEmph 4 5 5 3 2" xfId="51892" xr:uid="{F4A7404E-CAE8-4A96-98A2-C56AC18C9A20}"/>
    <cellStyle name="SAPBEXaggDataEmph 4 5 5 3 3" xfId="35166" xr:uid="{29C1922B-C8D5-4221-9802-AA8A53AF017C}"/>
    <cellStyle name="SAPBEXaggDataEmph 4 5 5 4" xfId="40542" xr:uid="{1C4CB0E1-B3D7-4569-A0A3-B78167F280EF}"/>
    <cellStyle name="SAPBEXaggDataEmph 4 5 5 5" xfId="23818" xr:uid="{4985DCDC-F248-4CE9-AB65-FA773121C434}"/>
    <cellStyle name="SAPBEXaggDataEmph 4 5 6" xfId="7573" xr:uid="{31462DC9-1B97-4A6C-A41F-F28D50981258}"/>
    <cellStyle name="SAPBEXaggDataEmph 4 5 6 2" xfId="13437" xr:uid="{9387E07E-6A99-4A05-9F1B-D5AB3F5BF2A5}"/>
    <cellStyle name="SAPBEXaggDataEmph 4 5 6 2 2" xfId="47306" xr:uid="{2AAF3848-BD9A-415F-9E44-309E78EAB57E}"/>
    <cellStyle name="SAPBEXaggDataEmph 4 5 6 2 3" xfId="30580" xr:uid="{DD62267A-89E7-4EDE-BF60-55D808FBB887}"/>
    <cellStyle name="SAPBEXaggDataEmph 4 5 6 3" xfId="18978" xr:uid="{33C9602C-F8B5-439F-B41F-D9F3DB4E2920}"/>
    <cellStyle name="SAPBEXaggDataEmph 4 5 6 3 2" xfId="52839" xr:uid="{3DA82F0F-09ED-4E0C-BA4C-041C5B4D5735}"/>
    <cellStyle name="SAPBEXaggDataEmph 4 5 6 3 3" xfId="36113" xr:uid="{6BAB0A38-6E29-48AA-BBDA-85B0967AD6BC}"/>
    <cellStyle name="SAPBEXaggDataEmph 4 5 6 4" xfId="41489" xr:uid="{2044C65B-B418-446B-97F8-F7EA5022DD61}"/>
    <cellStyle name="SAPBEXaggDataEmph 4 5 6 5" xfId="24765" xr:uid="{9B99E27F-77DB-4AA4-88EB-1E6F34E6D04D}"/>
    <cellStyle name="SAPBEXaggDataEmph 4 5 7" xfId="8665" xr:uid="{187DA113-77D9-4EC5-AD28-D0CB91118283}"/>
    <cellStyle name="SAPBEXaggDataEmph 4 5 7 2" xfId="42539" xr:uid="{3AA7D8AC-199E-48DA-B399-F0AE95D3EF60}"/>
    <cellStyle name="SAPBEXaggDataEmph 4 5 7 3" xfId="25814" xr:uid="{0E1D5F68-501C-4916-ABF7-918EA50DDBBE}"/>
    <cellStyle name="SAPBEXaggDataEmph 4 5 8" xfId="14217" xr:uid="{DC39E4D2-C5E4-491F-AB44-A39EFAB744D6}"/>
    <cellStyle name="SAPBEXaggDataEmph 4 5 8 2" xfId="48078" xr:uid="{C96EFCEC-5665-4122-B565-B736FF51EEF2}"/>
    <cellStyle name="SAPBEXaggDataEmph 4 5 8 3" xfId="31352" xr:uid="{923321C2-8589-4230-A874-212ED4A76464}"/>
    <cellStyle name="SAPBEXaggDataEmph 4 5 9" xfId="20001" xr:uid="{A8249900-E532-4AAF-864F-5EA4741A848B}"/>
    <cellStyle name="SAPBEXaggDataEmph 4 6" xfId="3145" xr:uid="{B48BA098-D38B-4EC6-9626-F2AB5152E475}"/>
    <cellStyle name="SAPBEXaggDataEmph 4 6 2" xfId="9027" xr:uid="{B8A7A171-89A7-408B-8B10-F978F0CEAF4B}"/>
    <cellStyle name="SAPBEXaggDataEmph 4 6 2 2" xfId="42899" xr:uid="{E98F9481-52A1-4770-8890-155D991780D8}"/>
    <cellStyle name="SAPBEXaggDataEmph 4 6 2 3" xfId="26174" xr:uid="{CC0D5B1D-7FF2-4C75-AD43-6B52858C9938}"/>
    <cellStyle name="SAPBEXaggDataEmph 4 6 3" xfId="14575" xr:uid="{DE536A5F-25B5-4B65-9E46-E6752EF45EA5}"/>
    <cellStyle name="SAPBEXaggDataEmph 4 6 3 2" xfId="48436" xr:uid="{5CB0E866-CED2-40FB-9173-E0BD78BBA21C}"/>
    <cellStyle name="SAPBEXaggDataEmph 4 6 3 3" xfId="31710" xr:uid="{B463F123-07F7-4375-94C2-ADEA3D1DE0D2}"/>
    <cellStyle name="SAPBEXaggDataEmph 4 6 4" xfId="37166" xr:uid="{52C81FC2-529E-4C8D-B7B9-3A0F91827FB3}"/>
    <cellStyle name="SAPBEXaggDataEmph 4 6 5" xfId="20360" xr:uid="{ACB21A35-594E-4AAF-A58B-5AFEFB619605}"/>
    <cellStyle name="SAPBEXaggDataEmph 4 7" xfId="36394" xr:uid="{B3E79B69-D27C-409E-8F5F-8A0C93A16D06}"/>
    <cellStyle name="SAPBEXaggDataEmph 5" xfId="914" xr:uid="{00000000-0005-0000-0000-0000CC060000}"/>
    <cellStyle name="SAPBEXaggDataEmph 5 2" xfId="2007" xr:uid="{00000000-0005-0000-0000-0000CD060000}"/>
    <cellStyle name="SAPBEXaggDataEmph 5 2 10" xfId="19334" xr:uid="{4DCA28AA-3C4A-4AC2-B6AB-A894D157E14C}"/>
    <cellStyle name="SAPBEXaggDataEmph 5 2 2" xfId="3559" xr:uid="{7B032C05-7420-41EB-9281-D6118C581AE7}"/>
    <cellStyle name="SAPBEXaggDataEmph 5 2 2 2" xfId="9440" xr:uid="{7276859B-BF39-4CA6-B58C-20A43E339757}"/>
    <cellStyle name="SAPBEXaggDataEmph 5 2 2 2 2" xfId="43312" xr:uid="{D5B26403-B0DF-4A3F-B199-A326428E9712}"/>
    <cellStyle name="SAPBEXaggDataEmph 5 2 2 2 3" xfId="26586" xr:uid="{C136DD62-6CDB-4D32-B631-09B010EB15CE}"/>
    <cellStyle name="SAPBEXaggDataEmph 5 2 2 3" xfId="14986" xr:uid="{72951A01-5FF4-4248-BF9C-6923631F54E1}"/>
    <cellStyle name="SAPBEXaggDataEmph 5 2 2 3 2" xfId="48847" xr:uid="{0CD38E4A-8F97-4ABC-B4E0-F3E9050CB5E5}"/>
    <cellStyle name="SAPBEXaggDataEmph 5 2 2 3 3" xfId="32121" xr:uid="{2AC8578F-5860-41E5-AEDD-68CCE20ACC65}"/>
    <cellStyle name="SAPBEXaggDataEmph 5 2 2 4" xfId="37571" xr:uid="{3201E4DE-FBF0-4F1E-BC24-CFB5DF9E4356}"/>
    <cellStyle name="SAPBEXaggDataEmph 5 2 2 5" xfId="20771" xr:uid="{B5D959CA-1EB6-4545-8304-F1D36040D390}"/>
    <cellStyle name="SAPBEXaggDataEmph 5 2 3" xfId="4510" xr:uid="{3A93181D-DA20-4AC4-9B93-24743AB4AD0A}"/>
    <cellStyle name="SAPBEXaggDataEmph 5 2 3 2" xfId="10376" xr:uid="{FBD8CBC7-75C5-4B79-821F-BE269361187C}"/>
    <cellStyle name="SAPBEXaggDataEmph 5 2 3 2 2" xfId="44246" xr:uid="{F418D643-9908-40B4-87B1-63487F756966}"/>
    <cellStyle name="SAPBEXaggDataEmph 5 2 3 2 3" xfId="27521" xr:uid="{1AFDC23E-8ED1-4347-89BC-71143E1D0066}"/>
    <cellStyle name="SAPBEXaggDataEmph 5 2 3 3" xfId="15919" xr:uid="{02DA8C7C-709B-4910-9A35-1CAEF0ECFA21}"/>
    <cellStyle name="SAPBEXaggDataEmph 5 2 3 3 2" xfId="49780" xr:uid="{C0A7EBBF-66F8-40BE-AACF-9CB5C77301AA}"/>
    <cellStyle name="SAPBEXaggDataEmph 5 2 3 3 3" xfId="33054" xr:uid="{D35C03D9-98DB-47D7-880E-63B6CD9C9974}"/>
    <cellStyle name="SAPBEXaggDataEmph 5 2 3 4" xfId="38429" xr:uid="{15A8E34D-EDCA-41E0-9581-307ADA78C0F9}"/>
    <cellStyle name="SAPBEXaggDataEmph 5 2 3 5" xfId="21706" xr:uid="{D6E19DCA-6FB2-45C6-9B9C-7C33ACA3FDC8}"/>
    <cellStyle name="SAPBEXaggDataEmph 5 2 4" xfId="3252" xr:uid="{1857D5C8-1316-4509-89EB-0AE39D3F851B}"/>
    <cellStyle name="SAPBEXaggDataEmph 5 2 4 2" xfId="9134" xr:uid="{5EF7BD44-D948-4579-ABC8-B7A252617825}"/>
    <cellStyle name="SAPBEXaggDataEmph 5 2 4 2 2" xfId="43006" xr:uid="{5A0DF4A2-1043-468A-BA36-3A5CBB890382}"/>
    <cellStyle name="SAPBEXaggDataEmph 5 2 4 2 3" xfId="26281" xr:uid="{A8F29921-004C-4797-B1FC-5744898DB3C3}"/>
    <cellStyle name="SAPBEXaggDataEmph 5 2 4 3" xfId="14681" xr:uid="{9E69A1BD-3F2E-43A6-B63C-2A19F5983F3C}"/>
    <cellStyle name="SAPBEXaggDataEmph 5 2 4 3 2" xfId="48542" xr:uid="{C21E8352-EE8E-43D2-BCB4-E0C27943D550}"/>
    <cellStyle name="SAPBEXaggDataEmph 5 2 4 3 3" xfId="31816" xr:uid="{12EF1387-5F53-4C99-8ABC-8D2D61D5C0F3}"/>
    <cellStyle name="SAPBEXaggDataEmph 5 2 4 4" xfId="37273" xr:uid="{0A41C7E9-B95A-4AEE-9CC2-5F9D01F5DAAE}"/>
    <cellStyle name="SAPBEXaggDataEmph 5 2 4 5" xfId="20466" xr:uid="{544A99ED-AEA9-4D21-9830-EF97B77EFE99}"/>
    <cellStyle name="SAPBEXaggDataEmph 5 2 5" xfId="3076" xr:uid="{6BC38578-45E1-41C4-B8AA-2990F63CD259}"/>
    <cellStyle name="SAPBEXaggDataEmph 5 2 5 2" xfId="8958" xr:uid="{6463697E-B407-467C-9167-6C859BA89449}"/>
    <cellStyle name="SAPBEXaggDataEmph 5 2 5 2 2" xfId="42831" xr:uid="{6C4A52D1-BC41-4D84-B558-32F50F15BEFF}"/>
    <cellStyle name="SAPBEXaggDataEmph 5 2 5 2 3" xfId="26107" xr:uid="{39FE9C6E-7728-4B70-8F41-1FB89FC3EE36}"/>
    <cellStyle name="SAPBEXaggDataEmph 5 2 5 3" xfId="14508" xr:uid="{95BA9B01-A3A8-4A62-927B-8CB42247E95C}"/>
    <cellStyle name="SAPBEXaggDataEmph 5 2 5 3 2" xfId="48369" xr:uid="{22754AB8-7FBE-4E12-90D1-AF2A44B28527}"/>
    <cellStyle name="SAPBEXaggDataEmph 5 2 5 3 3" xfId="31643" xr:uid="{C09C5B8E-6F67-4612-8AD6-69B1F23DA34E}"/>
    <cellStyle name="SAPBEXaggDataEmph 5 2 5 4" xfId="37098" xr:uid="{10A84036-C558-4115-83D0-DF098DF66A89}"/>
    <cellStyle name="SAPBEXaggDataEmph 5 2 5 5" xfId="20293" xr:uid="{1DCB23A6-6FF6-4AB3-9511-1F9A9421C6C2}"/>
    <cellStyle name="SAPBEXaggDataEmph 5 2 6" xfId="6900" xr:uid="{781829F3-9D1B-4758-8723-146A29CE8D9D}"/>
    <cellStyle name="SAPBEXaggDataEmph 5 2 6 2" xfId="12764" xr:uid="{865D4BFE-A90B-4126-B76F-F325EA336F53}"/>
    <cellStyle name="SAPBEXaggDataEmph 5 2 6 2 2" xfId="46633" xr:uid="{D5A76A52-A8D4-48A4-983C-038A8FC7F458}"/>
    <cellStyle name="SAPBEXaggDataEmph 5 2 6 2 3" xfId="29907" xr:uid="{6BBB2AD6-4F57-439C-AC8A-90CA02FAC36D}"/>
    <cellStyle name="SAPBEXaggDataEmph 5 2 6 3" xfId="18305" xr:uid="{7570A377-81A3-47D1-9A98-24A923E02D1A}"/>
    <cellStyle name="SAPBEXaggDataEmph 5 2 6 3 2" xfId="52166" xr:uid="{06EECCD8-929B-4AB5-AC01-A760783D8C6F}"/>
    <cellStyle name="SAPBEXaggDataEmph 5 2 6 3 3" xfId="35440" xr:uid="{D171C944-1E41-4A1B-B85C-874AE3890FBF}"/>
    <cellStyle name="SAPBEXaggDataEmph 5 2 6 4" xfId="40816" xr:uid="{318B0130-1705-4F8A-8BD2-5F14C5A56582}"/>
    <cellStyle name="SAPBEXaggDataEmph 5 2 6 5" xfId="24092" xr:uid="{956C6020-564D-4279-981F-5A181D463F5B}"/>
    <cellStyle name="SAPBEXaggDataEmph 5 2 7" xfId="7996" xr:uid="{FCD94304-14BC-4C54-9323-575ECBCBD724}"/>
    <cellStyle name="SAPBEXaggDataEmph 5 2 7 2" xfId="41871" xr:uid="{DD216709-5F1A-49E5-A85E-685DDF13438C}"/>
    <cellStyle name="SAPBEXaggDataEmph 5 2 7 3" xfId="25146" xr:uid="{6DC3FCB3-E9B0-4B83-9F77-5234166CBC06}"/>
    <cellStyle name="SAPBEXaggDataEmph 5 2 8" xfId="7879" xr:uid="{2E5DC710-7F99-4E7D-BA5A-9086BA7087EC}"/>
    <cellStyle name="SAPBEXaggDataEmph 5 2 8 2" xfId="41754" xr:uid="{F1D37CD1-B261-4435-8EFF-51BC4A161105}"/>
    <cellStyle name="SAPBEXaggDataEmph 5 2 8 3" xfId="25030" xr:uid="{01A5F408-44A2-4F50-B705-D349B25463AE}"/>
    <cellStyle name="SAPBEXaggDataEmph 5 2 9" xfId="36728" xr:uid="{0B7E3615-3424-4944-995C-29BB28C9C791}"/>
    <cellStyle name="SAPBEXaggDataEmph 5 3" xfId="2008" xr:uid="{00000000-0005-0000-0000-0000CE060000}"/>
    <cellStyle name="SAPBEXaggDataEmph 5 3 10" xfId="19335" xr:uid="{890D91D7-6865-4037-AF35-DE7A6B1A264A}"/>
    <cellStyle name="SAPBEXaggDataEmph 5 3 2" xfId="3560" xr:uid="{3C4F16E3-6208-4956-B835-9D89C7C25D15}"/>
    <cellStyle name="SAPBEXaggDataEmph 5 3 2 2" xfId="9441" xr:uid="{E22AC477-E350-4D61-B6E6-45DD421150AE}"/>
    <cellStyle name="SAPBEXaggDataEmph 5 3 2 2 2" xfId="43313" xr:uid="{99EF2A53-BC56-4135-93FD-BA2A6BD37FB3}"/>
    <cellStyle name="SAPBEXaggDataEmph 5 3 2 2 3" xfId="26587" xr:uid="{FE6CBB1E-852F-44A5-82D4-0243C7376B01}"/>
    <cellStyle name="SAPBEXaggDataEmph 5 3 2 3" xfId="14987" xr:uid="{900AFD91-4A4B-4B2E-9DC9-ADBFAB36A1B3}"/>
    <cellStyle name="SAPBEXaggDataEmph 5 3 2 3 2" xfId="48848" xr:uid="{CD9FBAEF-4DB7-4466-872F-96E2E094FAD3}"/>
    <cellStyle name="SAPBEXaggDataEmph 5 3 2 3 3" xfId="32122" xr:uid="{475CA6E6-5AA8-49B5-A61C-7181A53549FF}"/>
    <cellStyle name="SAPBEXaggDataEmph 5 3 2 4" xfId="37572" xr:uid="{B9D347C4-055B-4282-BEAF-725CBCF33421}"/>
    <cellStyle name="SAPBEXaggDataEmph 5 3 2 5" xfId="20772" xr:uid="{F58E770D-F6E0-4B84-915E-9F7369DD79C0}"/>
    <cellStyle name="SAPBEXaggDataEmph 5 3 3" xfId="4511" xr:uid="{A0674714-B8DC-435A-91D8-33C927937438}"/>
    <cellStyle name="SAPBEXaggDataEmph 5 3 3 2" xfId="10377" xr:uid="{15A38BB5-686F-4D53-BE09-E2CBF284AC48}"/>
    <cellStyle name="SAPBEXaggDataEmph 5 3 3 2 2" xfId="44247" xr:uid="{577F9924-6EB1-4A3D-AB16-E3B057F3F5C9}"/>
    <cellStyle name="SAPBEXaggDataEmph 5 3 3 2 3" xfId="27522" xr:uid="{73404D78-0CAF-468B-9A49-F8471997EA85}"/>
    <cellStyle name="SAPBEXaggDataEmph 5 3 3 3" xfId="15920" xr:uid="{CC5F7133-0418-4FC9-8403-B1997CA41488}"/>
    <cellStyle name="SAPBEXaggDataEmph 5 3 3 3 2" xfId="49781" xr:uid="{C2F5A1AB-FC8C-4BD9-9926-27AC2B6B4E34}"/>
    <cellStyle name="SAPBEXaggDataEmph 5 3 3 3 3" xfId="33055" xr:uid="{7841C2AD-ECC5-42ED-B7BA-FA3A0FB9C1FA}"/>
    <cellStyle name="SAPBEXaggDataEmph 5 3 3 4" xfId="38430" xr:uid="{CEE3ECBC-7E94-4A36-BE5B-97E99CBBE38E}"/>
    <cellStyle name="SAPBEXaggDataEmph 5 3 3 5" xfId="21707" xr:uid="{6C44F444-AC88-44B2-9A99-B58633588C53}"/>
    <cellStyle name="SAPBEXaggDataEmph 5 3 4" xfId="5260" xr:uid="{DF1975F9-0B64-4689-AF9F-DC9F618141F0}"/>
    <cellStyle name="SAPBEXaggDataEmph 5 3 4 2" xfId="11126" xr:uid="{BCDB78EF-C6C3-4E23-8ADA-740EC22CD191}"/>
    <cellStyle name="SAPBEXaggDataEmph 5 3 4 2 2" xfId="44996" xr:uid="{7795F88D-33AE-4DE8-9847-ACE365E8FB0B}"/>
    <cellStyle name="SAPBEXaggDataEmph 5 3 4 2 3" xfId="28271" xr:uid="{771B5CA3-26A6-49B1-9C1C-6D7A324CFE53}"/>
    <cellStyle name="SAPBEXaggDataEmph 5 3 4 3" xfId="16669" xr:uid="{36516BC5-01FD-4B56-8FF3-A06FAE8C5057}"/>
    <cellStyle name="SAPBEXaggDataEmph 5 3 4 3 2" xfId="50530" xr:uid="{D71EB703-F005-48D0-AC67-3657485679B8}"/>
    <cellStyle name="SAPBEXaggDataEmph 5 3 4 3 3" xfId="33804" xr:uid="{F4DDCF38-D96C-437B-8873-30A28A9E1F8F}"/>
    <cellStyle name="SAPBEXaggDataEmph 5 3 4 4" xfId="39179" xr:uid="{C1E854B4-EFFB-4D74-AA26-1527D46AB5FC}"/>
    <cellStyle name="SAPBEXaggDataEmph 5 3 4 5" xfId="22456" xr:uid="{55836875-8BB6-43F4-AC01-10E48BF65A26}"/>
    <cellStyle name="SAPBEXaggDataEmph 5 3 5" xfId="3075" xr:uid="{204B4539-609D-4D86-9858-BEFCE1C052FB}"/>
    <cellStyle name="SAPBEXaggDataEmph 5 3 5 2" xfId="8957" xr:uid="{FD890624-436E-42EA-AF8A-B23A9C0599EB}"/>
    <cellStyle name="SAPBEXaggDataEmph 5 3 5 2 2" xfId="42830" xr:uid="{4854A306-528C-45F6-9D9A-BC8536F074BD}"/>
    <cellStyle name="SAPBEXaggDataEmph 5 3 5 2 3" xfId="26106" xr:uid="{15EB5CD6-5518-4657-91FB-712D3DC35212}"/>
    <cellStyle name="SAPBEXaggDataEmph 5 3 5 3" xfId="14507" xr:uid="{15755511-16E4-459E-965B-67BE29A0A550}"/>
    <cellStyle name="SAPBEXaggDataEmph 5 3 5 3 2" xfId="48368" xr:uid="{A713304B-26E1-4481-8C5A-8CD9CB6954C6}"/>
    <cellStyle name="SAPBEXaggDataEmph 5 3 5 3 3" xfId="31642" xr:uid="{13453478-E302-4499-AC04-9CD4ACB51B0A}"/>
    <cellStyle name="SAPBEXaggDataEmph 5 3 5 4" xfId="37097" xr:uid="{FE274075-06E8-41EF-951D-DF8D312BC197}"/>
    <cellStyle name="SAPBEXaggDataEmph 5 3 5 5" xfId="20292" xr:uid="{59F37035-EE37-4822-BFA7-462A216A0E4A}"/>
    <cellStyle name="SAPBEXaggDataEmph 5 3 6" xfId="6901" xr:uid="{7CE6658F-74F0-4029-BEE7-CF36CB4BB39F}"/>
    <cellStyle name="SAPBEXaggDataEmph 5 3 6 2" xfId="12765" xr:uid="{73D3F7E2-F21F-4333-BB2C-D6D5DFDCD1B8}"/>
    <cellStyle name="SAPBEXaggDataEmph 5 3 6 2 2" xfId="46634" xr:uid="{1C8A2087-DD6A-4BD1-9BBA-2497087D9CBD}"/>
    <cellStyle name="SAPBEXaggDataEmph 5 3 6 2 3" xfId="29908" xr:uid="{1EDEBA35-4488-443E-A03A-645D7C669B6D}"/>
    <cellStyle name="SAPBEXaggDataEmph 5 3 6 3" xfId="18306" xr:uid="{08F190BC-5D8F-4D63-92CB-8C6D5F1540FF}"/>
    <cellStyle name="SAPBEXaggDataEmph 5 3 6 3 2" xfId="52167" xr:uid="{D4B0010A-7E47-4CC6-80AF-DF2200B7D5BE}"/>
    <cellStyle name="SAPBEXaggDataEmph 5 3 6 3 3" xfId="35441" xr:uid="{6EA2E70F-D91F-451D-B1CB-AB45B2856282}"/>
    <cellStyle name="SAPBEXaggDataEmph 5 3 6 4" xfId="40817" xr:uid="{74CA973C-10CE-414E-A80E-717C13DB335D}"/>
    <cellStyle name="SAPBEXaggDataEmph 5 3 6 5" xfId="24093" xr:uid="{6C75D6ED-5E3E-46AC-81FE-7BD3336B6F30}"/>
    <cellStyle name="SAPBEXaggDataEmph 5 3 7" xfId="7997" xr:uid="{3959ACDC-ED5C-4697-A36F-C08B14D11E45}"/>
    <cellStyle name="SAPBEXaggDataEmph 5 3 7 2" xfId="41872" xr:uid="{41C74655-C806-44D1-BFAD-672C8FE62EE1}"/>
    <cellStyle name="SAPBEXaggDataEmph 5 3 7 3" xfId="25147" xr:uid="{DF85246F-856E-46CE-9DDE-C32179D57A63}"/>
    <cellStyle name="SAPBEXaggDataEmph 5 3 8" xfId="7878" xr:uid="{BCF83F90-C9BA-4E19-B1FA-3F734F9515A5}"/>
    <cellStyle name="SAPBEXaggDataEmph 5 3 8 2" xfId="41753" xr:uid="{1365A2DC-C504-4A8F-BEA5-6B4FBE124618}"/>
    <cellStyle name="SAPBEXaggDataEmph 5 3 8 3" xfId="25029" xr:uid="{F3F9CA0D-07AD-4339-9DAB-ADD78B4543A5}"/>
    <cellStyle name="SAPBEXaggDataEmph 5 3 9" xfId="36729" xr:uid="{3364AC15-FF59-43D9-AC62-1BB91197BF55}"/>
    <cellStyle name="SAPBEXaggDataEmph 5 4" xfId="2766" xr:uid="{00000000-0005-0000-0000-0000CF060000}"/>
    <cellStyle name="SAPBEXaggDataEmph 5 4 2" xfId="4286" xr:uid="{0DB435DF-4517-44B6-B652-6FC6C4C483C5}"/>
    <cellStyle name="SAPBEXaggDataEmph 5 4 2 2" xfId="10167" xr:uid="{8F26FBD1-7305-45BB-82F8-74DDA058843C}"/>
    <cellStyle name="SAPBEXaggDataEmph 5 4 2 2 2" xfId="44037" xr:uid="{9E93BC99-735E-4CC1-AD41-2F969AA41043}"/>
    <cellStyle name="SAPBEXaggDataEmph 5 4 2 2 3" xfId="27312" xr:uid="{E0BFD302-B16E-4550-A2AB-A1B05ADA44E0}"/>
    <cellStyle name="SAPBEXaggDataEmph 5 4 2 3" xfId="15710" xr:uid="{621DAC7E-F21C-47B9-9CF2-B1E1E225288F}"/>
    <cellStyle name="SAPBEXaggDataEmph 5 4 2 3 2" xfId="49571" xr:uid="{D1288FA1-8100-4DB4-9AE2-37FAC600F0EB}"/>
    <cellStyle name="SAPBEXaggDataEmph 5 4 2 3 3" xfId="32845" xr:uid="{8FA38655-6480-43A2-A3D1-E0B963FDE934}"/>
    <cellStyle name="SAPBEXaggDataEmph 5 4 2 4" xfId="38220" xr:uid="{650E70FF-74A9-4D30-ADE2-EDC48239F822}"/>
    <cellStyle name="SAPBEXaggDataEmph 5 4 2 5" xfId="21497" xr:uid="{BD73CC2B-6997-4A89-906A-C01B220C31BD}"/>
    <cellStyle name="SAPBEXaggDataEmph 5 4 3" xfId="5159" xr:uid="{E4FDB0B2-F3CF-479F-8FA0-04D268E6C2E3}"/>
    <cellStyle name="SAPBEXaggDataEmph 5 4 3 2" xfId="11025" xr:uid="{E888B1E3-9D2E-4771-BC4E-E49D5A026905}"/>
    <cellStyle name="SAPBEXaggDataEmph 5 4 3 2 2" xfId="44895" xr:uid="{E1A23180-270A-4D88-9FC6-24D548668032}"/>
    <cellStyle name="SAPBEXaggDataEmph 5 4 3 2 3" xfId="28170" xr:uid="{960300CE-E8D9-48F1-9710-F3FF313AF738}"/>
    <cellStyle name="SAPBEXaggDataEmph 5 4 3 3" xfId="16568" xr:uid="{E9CB5CC5-24ED-4D13-A07A-E2C7888E22C4}"/>
    <cellStyle name="SAPBEXaggDataEmph 5 4 3 3 2" xfId="50429" xr:uid="{3C85CC52-2041-4C20-9829-4A00BEA8D2A6}"/>
    <cellStyle name="SAPBEXaggDataEmph 5 4 3 3 3" xfId="33703" xr:uid="{47572559-5A43-4129-879E-06F7D1456EDE}"/>
    <cellStyle name="SAPBEXaggDataEmph 5 4 3 4" xfId="39078" xr:uid="{8A346AF4-8F2D-41B9-8B7D-1A57FA5638DF}"/>
    <cellStyle name="SAPBEXaggDataEmph 5 4 3 5" xfId="22355" xr:uid="{CDB4F95F-2917-48DC-B379-C758EFDEEE39}"/>
    <cellStyle name="SAPBEXaggDataEmph 5 4 4" xfId="5907" xr:uid="{EDDFF6B5-5CD5-43AC-B4B4-13581BEA4F5E}"/>
    <cellStyle name="SAPBEXaggDataEmph 5 4 4 2" xfId="11773" xr:uid="{6C44A0B2-474A-4E87-AAEB-65B13F5260EB}"/>
    <cellStyle name="SAPBEXaggDataEmph 5 4 4 2 2" xfId="45642" xr:uid="{85C1D0DD-0799-41B7-98C4-C67DE576063D}"/>
    <cellStyle name="SAPBEXaggDataEmph 5 4 4 2 3" xfId="28917" xr:uid="{DBA5D31F-06A7-4551-88DF-5BBE23D2787D}"/>
    <cellStyle name="SAPBEXaggDataEmph 5 4 4 3" xfId="17315" xr:uid="{2B936C1C-622B-4A80-B7BE-67B8CEAFFED4}"/>
    <cellStyle name="SAPBEXaggDataEmph 5 4 4 3 2" xfId="51176" xr:uid="{D832A40E-70A7-47E9-9E40-602E71DAA52D}"/>
    <cellStyle name="SAPBEXaggDataEmph 5 4 4 3 3" xfId="34450" xr:uid="{F69D51B6-E4E6-420E-B14B-7F461AA0BB20}"/>
    <cellStyle name="SAPBEXaggDataEmph 5 4 4 4" xfId="39825" xr:uid="{B2DB1670-C0A4-4D25-9739-AD9B86597585}"/>
    <cellStyle name="SAPBEXaggDataEmph 5 4 4 5" xfId="23102" xr:uid="{CCD346D5-41B7-4B2C-8611-D250DC066BE8}"/>
    <cellStyle name="SAPBEXaggDataEmph 5 4 5" xfId="6676" xr:uid="{A421F15C-27AF-4E7E-A2EC-22ADC2A91BA6}"/>
    <cellStyle name="SAPBEXaggDataEmph 5 4 5 2" xfId="12540" xr:uid="{1422106A-FC9D-4ED2-A72C-B6BA2B4D5A1E}"/>
    <cellStyle name="SAPBEXaggDataEmph 5 4 5 2 2" xfId="46409" xr:uid="{0A5E03D0-7416-4C3D-9C50-787CE5159C21}"/>
    <cellStyle name="SAPBEXaggDataEmph 5 4 5 2 3" xfId="29683" xr:uid="{C4DEAFA6-F1EA-446E-83C8-1E8438ED3BF9}"/>
    <cellStyle name="SAPBEXaggDataEmph 5 4 5 3" xfId="18081" xr:uid="{4C73CCC2-70C3-4202-A0CC-01F5A78F2E87}"/>
    <cellStyle name="SAPBEXaggDataEmph 5 4 5 3 2" xfId="51942" xr:uid="{33F0DFF5-0447-4197-8269-273016CF9BF3}"/>
    <cellStyle name="SAPBEXaggDataEmph 5 4 5 3 3" xfId="35216" xr:uid="{258682C8-C6CB-4B20-9979-2C63DEC89D58}"/>
    <cellStyle name="SAPBEXaggDataEmph 5 4 5 4" xfId="40592" xr:uid="{A65CA998-FC64-45C6-8A43-22694B93CAEF}"/>
    <cellStyle name="SAPBEXaggDataEmph 5 4 5 5" xfId="23868" xr:uid="{CA5C1E8E-847E-460A-B11A-7CA6872124A6}"/>
    <cellStyle name="SAPBEXaggDataEmph 5 4 6" xfId="7623" xr:uid="{49862DEC-56DE-4C9B-8870-A728272F7BB3}"/>
    <cellStyle name="SAPBEXaggDataEmph 5 4 6 2" xfId="13487" xr:uid="{D7E2AE1E-8D5D-4E57-A777-939DBEF89EDD}"/>
    <cellStyle name="SAPBEXaggDataEmph 5 4 6 2 2" xfId="47356" xr:uid="{576C9F12-A970-447C-BA6B-C3488A193AE7}"/>
    <cellStyle name="SAPBEXaggDataEmph 5 4 6 2 3" xfId="30630" xr:uid="{7132DF4A-5F56-4295-9F0D-CFC37630A802}"/>
    <cellStyle name="SAPBEXaggDataEmph 5 4 6 3" xfId="19028" xr:uid="{1959EAA3-5012-426B-BF55-82B02A4D4195}"/>
    <cellStyle name="SAPBEXaggDataEmph 5 4 6 3 2" xfId="52889" xr:uid="{3A5A562D-1900-436C-AA69-E2D11FD2642C}"/>
    <cellStyle name="SAPBEXaggDataEmph 5 4 6 3 3" xfId="36163" xr:uid="{BCF3CD77-807D-46F8-B28E-FCA02BE22ADC}"/>
    <cellStyle name="SAPBEXaggDataEmph 5 4 6 4" xfId="41539" xr:uid="{DA2FB7AB-B761-4821-A17B-9521E11BEDE3}"/>
    <cellStyle name="SAPBEXaggDataEmph 5 4 6 5" xfId="24815" xr:uid="{E2C3F7CE-D502-4FD9-80D0-0479FA500330}"/>
    <cellStyle name="SAPBEXaggDataEmph 5 4 7" xfId="8716" xr:uid="{079A1D47-EA18-4626-8D9D-638D8DAFD962}"/>
    <cellStyle name="SAPBEXaggDataEmph 5 4 7 2" xfId="42589" xr:uid="{B7725714-97D9-46BB-9771-86A5B58212EC}"/>
    <cellStyle name="SAPBEXaggDataEmph 5 4 7 3" xfId="25865" xr:uid="{FDA58F35-AD4A-4B09-92B7-732539EA5575}"/>
    <cellStyle name="SAPBEXaggDataEmph 5 4 8" xfId="14267" xr:uid="{A5A8E95A-8CD3-4422-8B8F-8021E3E4E61F}"/>
    <cellStyle name="SAPBEXaggDataEmph 5 4 8 2" xfId="48128" xr:uid="{5DCD2E18-C130-493F-9A8C-8125462BEE26}"/>
    <cellStyle name="SAPBEXaggDataEmph 5 4 8 3" xfId="31402" xr:uid="{C14E8554-10CC-4B53-AF02-5601D5B8B758}"/>
    <cellStyle name="SAPBEXaggDataEmph 5 4 9" xfId="20051" xr:uid="{AB1F4EF6-6404-41B8-A392-377279CE2DF6}"/>
    <cellStyle name="SAPBEXaggDataEmph 5 5" xfId="2707" xr:uid="{00000000-0005-0000-0000-0000D0060000}"/>
    <cellStyle name="SAPBEXaggDataEmph 5 5 2" xfId="4234" xr:uid="{9CC60672-3A71-4544-A93D-897B701E4829}"/>
    <cellStyle name="SAPBEXaggDataEmph 5 5 2 2" xfId="10115" xr:uid="{E7B7F3D1-F333-413B-B627-D41465BCE099}"/>
    <cellStyle name="SAPBEXaggDataEmph 5 5 2 2 2" xfId="43986" xr:uid="{E5AA41B2-7385-40CA-BAD3-9AD292CA184B}"/>
    <cellStyle name="SAPBEXaggDataEmph 5 5 2 2 3" xfId="27260" xr:uid="{6CD29121-5EF9-4800-9CCD-71FF41EC86FC}"/>
    <cellStyle name="SAPBEXaggDataEmph 5 5 2 3" xfId="15659" xr:uid="{84BD6E68-BCEF-4DF3-80D6-8D0656C5097C}"/>
    <cellStyle name="SAPBEXaggDataEmph 5 5 2 3 2" xfId="49520" xr:uid="{747F9536-43FB-4782-A965-D62CB8C34B9E}"/>
    <cellStyle name="SAPBEXaggDataEmph 5 5 2 3 3" xfId="32794" xr:uid="{613B7E6C-4CA8-4A70-A855-A0553D5FA02F}"/>
    <cellStyle name="SAPBEXaggDataEmph 5 5 2 4" xfId="38169" xr:uid="{2479BE98-FEDB-417D-94B7-0DB607F1B4CD}"/>
    <cellStyle name="SAPBEXaggDataEmph 5 5 2 5" xfId="21445" xr:uid="{AEA09767-EFB9-473C-B3C5-3763991573A1}"/>
    <cellStyle name="SAPBEXaggDataEmph 5 5 3" xfId="5107" xr:uid="{3AF7B261-8264-44FD-9A6F-9E7A0A02E5ED}"/>
    <cellStyle name="SAPBEXaggDataEmph 5 5 3 2" xfId="10973" xr:uid="{DE54CFA3-9CD6-4253-A25F-8F012E4656DD}"/>
    <cellStyle name="SAPBEXaggDataEmph 5 5 3 2 2" xfId="44843" xr:uid="{9D268085-125A-4CB1-B195-8800E89B2EF0}"/>
    <cellStyle name="SAPBEXaggDataEmph 5 5 3 2 3" xfId="28118" xr:uid="{6BC36ACF-A1FC-4949-8A7B-62065868D708}"/>
    <cellStyle name="SAPBEXaggDataEmph 5 5 3 3" xfId="16516" xr:uid="{99D33DAF-8A30-40D4-8564-A85E3C15DC00}"/>
    <cellStyle name="SAPBEXaggDataEmph 5 5 3 3 2" xfId="50377" xr:uid="{21FB0C07-0DDB-4D64-BD6E-11275EB83B16}"/>
    <cellStyle name="SAPBEXaggDataEmph 5 5 3 3 3" xfId="33651" xr:uid="{266B0D60-A6DE-428A-8D68-B751A9EC7765}"/>
    <cellStyle name="SAPBEXaggDataEmph 5 5 3 4" xfId="39026" xr:uid="{7E2C4D15-BCBA-4657-9DAF-3E44FFBE8EE8}"/>
    <cellStyle name="SAPBEXaggDataEmph 5 5 3 5" xfId="22303" xr:uid="{FE32500F-CEF8-4E17-ABCB-4628AD56C157}"/>
    <cellStyle name="SAPBEXaggDataEmph 5 5 4" xfId="5856" xr:uid="{2F086FE9-22D5-42E8-88D2-7E72D01147F1}"/>
    <cellStyle name="SAPBEXaggDataEmph 5 5 4 2" xfId="11722" xr:uid="{E5BEAAA3-4249-461D-BCD5-45ABF807EB7E}"/>
    <cellStyle name="SAPBEXaggDataEmph 5 5 4 2 2" xfId="45591" xr:uid="{63BC2D42-EBB5-4326-BC72-917E5072F000}"/>
    <cellStyle name="SAPBEXaggDataEmph 5 5 4 2 3" xfId="28866" xr:uid="{2D13E837-D6BE-4233-88FA-1AB0B9C90985}"/>
    <cellStyle name="SAPBEXaggDataEmph 5 5 4 3" xfId="17264" xr:uid="{0743FAAD-F037-4275-BC00-625AC1805D82}"/>
    <cellStyle name="SAPBEXaggDataEmph 5 5 4 3 2" xfId="51125" xr:uid="{63F203E4-C7A6-4376-9801-AE9CAB7A9D76}"/>
    <cellStyle name="SAPBEXaggDataEmph 5 5 4 3 3" xfId="34399" xr:uid="{24A2F7F5-B4FE-41B7-8339-8B4C2B3D1C0D}"/>
    <cellStyle name="SAPBEXaggDataEmph 5 5 4 4" xfId="39774" xr:uid="{1284C64B-EA3B-4BAA-B077-D6DFE7ACE169}"/>
    <cellStyle name="SAPBEXaggDataEmph 5 5 4 5" xfId="23051" xr:uid="{FE8295AD-ABBB-47E1-ABD7-00FDC317454C}"/>
    <cellStyle name="SAPBEXaggDataEmph 5 5 5" xfId="6625" xr:uid="{B90E730D-A53C-40AE-B106-0E1BAA982DE4}"/>
    <cellStyle name="SAPBEXaggDataEmph 5 5 5 2" xfId="12489" xr:uid="{812CF7E5-F195-4B35-9A8C-698B0C17C1FE}"/>
    <cellStyle name="SAPBEXaggDataEmph 5 5 5 2 2" xfId="46358" xr:uid="{4802D2C4-E2A2-4BB6-BFF4-FD5396190D0F}"/>
    <cellStyle name="SAPBEXaggDataEmph 5 5 5 2 3" xfId="29632" xr:uid="{04899A63-7536-4AED-AF4C-5551C4C3E4F0}"/>
    <cellStyle name="SAPBEXaggDataEmph 5 5 5 3" xfId="18030" xr:uid="{DA6AEC3C-5C61-41A1-ACE7-3B272DDE473C}"/>
    <cellStyle name="SAPBEXaggDataEmph 5 5 5 3 2" xfId="51891" xr:uid="{45C6A62C-ACD4-4E7F-8E98-14285B698ED3}"/>
    <cellStyle name="SAPBEXaggDataEmph 5 5 5 3 3" xfId="35165" xr:uid="{C4E22678-65DA-4D20-8604-7D9693C8B8D4}"/>
    <cellStyle name="SAPBEXaggDataEmph 5 5 5 4" xfId="40541" xr:uid="{A93EAA01-9E31-4E5F-94FB-88BA22FF9769}"/>
    <cellStyle name="SAPBEXaggDataEmph 5 5 5 5" xfId="23817" xr:uid="{9AFBD377-4143-48E2-9B61-6362F214D700}"/>
    <cellStyle name="SAPBEXaggDataEmph 5 5 6" xfId="7572" xr:uid="{53D74A60-1BD4-427E-B54C-A4FFF4DE842E}"/>
    <cellStyle name="SAPBEXaggDataEmph 5 5 6 2" xfId="13436" xr:uid="{83592D86-29DE-44AC-9654-3095F9F731B6}"/>
    <cellStyle name="SAPBEXaggDataEmph 5 5 6 2 2" xfId="47305" xr:uid="{A8F1D3C0-F2D6-48C2-99E0-39A722945F28}"/>
    <cellStyle name="SAPBEXaggDataEmph 5 5 6 2 3" xfId="30579" xr:uid="{F9ECE25D-80BE-44CF-9A3C-653F6612622F}"/>
    <cellStyle name="SAPBEXaggDataEmph 5 5 6 3" xfId="18977" xr:uid="{82A35529-4315-416B-A6F0-2EFC4ADCB933}"/>
    <cellStyle name="SAPBEXaggDataEmph 5 5 6 3 2" xfId="52838" xr:uid="{B66B9F31-AC5A-4AE4-A5D9-47B717B7DB51}"/>
    <cellStyle name="SAPBEXaggDataEmph 5 5 6 3 3" xfId="36112" xr:uid="{C6070276-14CE-4864-8EB1-922C80E2C7BA}"/>
    <cellStyle name="SAPBEXaggDataEmph 5 5 6 4" xfId="41488" xr:uid="{EA40E477-F1C5-4D60-8511-5E40B4721946}"/>
    <cellStyle name="SAPBEXaggDataEmph 5 5 6 5" xfId="24764" xr:uid="{B0B678F5-DF62-43F2-87C1-22A86A1C483C}"/>
    <cellStyle name="SAPBEXaggDataEmph 5 5 7" xfId="8664" xr:uid="{9571B94D-F439-4083-910F-805AB33023F6}"/>
    <cellStyle name="SAPBEXaggDataEmph 5 5 7 2" xfId="42538" xr:uid="{79826B96-1648-4C68-8349-C0176AD67B76}"/>
    <cellStyle name="SAPBEXaggDataEmph 5 5 7 3" xfId="25813" xr:uid="{8D2F6D77-29E3-444F-832B-F1DC01A6E9E3}"/>
    <cellStyle name="SAPBEXaggDataEmph 5 5 8" xfId="14216" xr:uid="{5E9F3B7F-0AF0-4217-9597-B584C9EA4217}"/>
    <cellStyle name="SAPBEXaggDataEmph 5 5 8 2" xfId="48077" xr:uid="{122A3C6E-D3CE-49C5-B5C9-EA147E5B3C97}"/>
    <cellStyle name="SAPBEXaggDataEmph 5 5 8 3" xfId="31351" xr:uid="{77DE5410-FD0C-4FCE-928B-3945E763A631}"/>
    <cellStyle name="SAPBEXaggDataEmph 5 5 9" xfId="20000" xr:uid="{E0CE0D43-FEDA-4A43-99C8-178661F6A336}"/>
    <cellStyle name="SAPBEXaggDataEmph 5 6" xfId="3146" xr:uid="{BF8AD5F3-C9D5-469A-A095-C17D8009C0AE}"/>
    <cellStyle name="SAPBEXaggDataEmph 5 6 2" xfId="9028" xr:uid="{31674873-834C-4B45-B23E-98D7F15094FD}"/>
    <cellStyle name="SAPBEXaggDataEmph 5 6 2 2" xfId="42900" xr:uid="{CE92291E-9F21-4278-B5D1-0C509BF66AAD}"/>
    <cellStyle name="SAPBEXaggDataEmph 5 6 2 3" xfId="26175" xr:uid="{7A9578BC-1F1F-4E28-AACC-DADE37E68164}"/>
    <cellStyle name="SAPBEXaggDataEmph 5 6 3" xfId="14576" xr:uid="{F0D869D7-38A5-4D80-AE60-1BD869F73977}"/>
    <cellStyle name="SAPBEXaggDataEmph 5 6 3 2" xfId="48437" xr:uid="{D286F79E-1830-4631-BCB5-96CA0D5D50F2}"/>
    <cellStyle name="SAPBEXaggDataEmph 5 6 3 3" xfId="31711" xr:uid="{D32C4045-606D-41FA-9C01-A909AC6128B6}"/>
    <cellStyle name="SAPBEXaggDataEmph 5 6 4" xfId="37167" xr:uid="{C40EBD4A-6040-4F3F-9F7C-2285A5C2B502}"/>
    <cellStyle name="SAPBEXaggDataEmph 5 6 5" xfId="20361" xr:uid="{B078DD5F-CDEF-4E4E-9706-8616B9A4B0D1}"/>
    <cellStyle name="SAPBEXaggDataEmph 5 7" xfId="36395" xr:uid="{3BCE523A-D53E-4F79-90B6-800971CB9E23}"/>
    <cellStyle name="SAPBEXaggDataEmph 6" xfId="2009" xr:uid="{00000000-0005-0000-0000-0000D1060000}"/>
    <cellStyle name="SAPBEXaggDataEmph 6 10" xfId="19336" xr:uid="{8BAF01F2-BAB6-4B6C-8511-14C3660366B0}"/>
    <cellStyle name="SAPBEXaggDataEmph 6 2" xfId="3561" xr:uid="{B733935C-A24D-49E0-AB3B-B4EE56FCE36F}"/>
    <cellStyle name="SAPBEXaggDataEmph 6 2 2" xfId="9442" xr:uid="{D58A71C6-2AD9-464A-BCD6-F9DBBCD608FE}"/>
    <cellStyle name="SAPBEXaggDataEmph 6 2 2 2" xfId="43314" xr:uid="{089C64BB-552E-4415-8C09-BE24604C6DA6}"/>
    <cellStyle name="SAPBEXaggDataEmph 6 2 2 3" xfId="26588" xr:uid="{91F5917C-4A34-444D-881E-4F3E0304BBCD}"/>
    <cellStyle name="SAPBEXaggDataEmph 6 2 3" xfId="14988" xr:uid="{7CAE3FF3-AE42-4BEB-A3DE-A0489D7996E0}"/>
    <cellStyle name="SAPBEXaggDataEmph 6 2 3 2" xfId="48849" xr:uid="{5766E3B4-32EE-4A3E-A9D0-9A9D85DA826A}"/>
    <cellStyle name="SAPBEXaggDataEmph 6 2 3 3" xfId="32123" xr:uid="{26F39380-C0B1-4B15-A2A9-7A0A5CE00432}"/>
    <cellStyle name="SAPBEXaggDataEmph 6 2 4" xfId="37573" xr:uid="{425B6908-67E1-42EC-AC17-DDD1CAD9C0AF}"/>
    <cellStyle name="SAPBEXaggDataEmph 6 2 5" xfId="20773" xr:uid="{3DCE6C52-5376-43D7-8538-8F57619521BD}"/>
    <cellStyle name="SAPBEXaggDataEmph 6 3" xfId="4512" xr:uid="{DE7A765C-C925-466B-8598-D1F943327B54}"/>
    <cellStyle name="SAPBEXaggDataEmph 6 3 2" xfId="10378" xr:uid="{D069FB40-6D52-4BF3-B5AD-812EC540647D}"/>
    <cellStyle name="SAPBEXaggDataEmph 6 3 2 2" xfId="44248" xr:uid="{09E3CAA7-A812-4391-B93F-EB073AB8FA01}"/>
    <cellStyle name="SAPBEXaggDataEmph 6 3 2 3" xfId="27523" xr:uid="{C77BB79F-D72F-4107-A8D2-72EBC0407576}"/>
    <cellStyle name="SAPBEXaggDataEmph 6 3 3" xfId="15921" xr:uid="{6FD69C3A-8F17-4D10-884E-D8C4E3D5EE1F}"/>
    <cellStyle name="SAPBEXaggDataEmph 6 3 3 2" xfId="49782" xr:uid="{51434B0A-0D6D-424D-9CA9-EEBD515567E5}"/>
    <cellStyle name="SAPBEXaggDataEmph 6 3 3 3" xfId="33056" xr:uid="{97BBC0E7-EC18-450D-A056-7915536BE719}"/>
    <cellStyle name="SAPBEXaggDataEmph 6 3 4" xfId="38431" xr:uid="{C1391259-DAB7-4E41-845B-D587EFCB9954}"/>
    <cellStyle name="SAPBEXaggDataEmph 6 3 5" xfId="21708" xr:uid="{187F189A-42E2-4C62-99F0-15C14F4CA82C}"/>
    <cellStyle name="SAPBEXaggDataEmph 6 4" xfId="3057" xr:uid="{6C6AB1E1-7EA4-426F-A54B-5535607AEB7E}"/>
    <cellStyle name="SAPBEXaggDataEmph 6 4 2" xfId="8939" xr:uid="{C3EFEC06-FB86-42D3-B4E7-4E48810FFBD4}"/>
    <cellStyle name="SAPBEXaggDataEmph 6 4 2 2" xfId="42812" xr:uid="{C75078FB-8A82-4B53-9087-7E34D1030556}"/>
    <cellStyle name="SAPBEXaggDataEmph 6 4 2 3" xfId="26088" xr:uid="{A25A417F-5BCF-440C-A161-A0426216DAC9}"/>
    <cellStyle name="SAPBEXaggDataEmph 6 4 3" xfId="14489" xr:uid="{8705233A-73E4-4B92-938F-9D0E108C1015}"/>
    <cellStyle name="SAPBEXaggDataEmph 6 4 3 2" xfId="48350" xr:uid="{8F07F492-C642-4E96-9F04-6F355B5BF5B4}"/>
    <cellStyle name="SAPBEXaggDataEmph 6 4 3 3" xfId="31624" xr:uid="{BCB2207A-2F09-4821-9EF8-E116E0FB20E8}"/>
    <cellStyle name="SAPBEXaggDataEmph 6 4 4" xfId="37079" xr:uid="{ABFCF3C4-03DA-4828-9C4A-46C250C89871}"/>
    <cellStyle name="SAPBEXaggDataEmph 6 4 5" xfId="20274" xr:uid="{CE10A25B-0859-4511-9057-F01A1032CF66}"/>
    <cellStyle name="SAPBEXaggDataEmph 6 5" xfId="3074" xr:uid="{FD2A67B8-6678-426C-97C2-E9110B437B50}"/>
    <cellStyle name="SAPBEXaggDataEmph 6 5 2" xfId="8956" xr:uid="{5C553157-FDA9-4467-A50F-8E91888F4E08}"/>
    <cellStyle name="SAPBEXaggDataEmph 6 5 2 2" xfId="42829" xr:uid="{A971E0CD-D47A-48E2-9711-B3CD407A5786}"/>
    <cellStyle name="SAPBEXaggDataEmph 6 5 2 3" xfId="26105" xr:uid="{B44ED4E5-E0AE-4D43-B41A-55CDA8FFFB8E}"/>
    <cellStyle name="SAPBEXaggDataEmph 6 5 3" xfId="14506" xr:uid="{A51F0E6B-4E2A-483C-8F5C-4DA7110A26E9}"/>
    <cellStyle name="SAPBEXaggDataEmph 6 5 3 2" xfId="48367" xr:uid="{1E0217DC-9EF4-4696-9131-511CF2FBD2E6}"/>
    <cellStyle name="SAPBEXaggDataEmph 6 5 3 3" xfId="31641" xr:uid="{A412F104-7FF4-4A9D-8732-900EEE323AD7}"/>
    <cellStyle name="SAPBEXaggDataEmph 6 5 4" xfId="37096" xr:uid="{465D7DE7-55D5-48F0-AEC1-C084EC9659A3}"/>
    <cellStyle name="SAPBEXaggDataEmph 6 5 5" xfId="20291" xr:uid="{7E5E8677-C2A8-49A9-BDE4-36CCCFDD317C}"/>
    <cellStyle name="SAPBEXaggDataEmph 6 6" xfId="6902" xr:uid="{240DF094-6A86-45FE-8C09-6173EC68A255}"/>
    <cellStyle name="SAPBEXaggDataEmph 6 6 2" xfId="12766" xr:uid="{8B8D14D1-4F59-4457-8367-9A670D46AC40}"/>
    <cellStyle name="SAPBEXaggDataEmph 6 6 2 2" xfId="46635" xr:uid="{543AA15D-2E25-430F-9EF2-38456DFE2C15}"/>
    <cellStyle name="SAPBEXaggDataEmph 6 6 2 3" xfId="29909" xr:uid="{2E600A08-EDC2-42E1-B6F5-2F637F4D2D88}"/>
    <cellStyle name="SAPBEXaggDataEmph 6 6 3" xfId="18307" xr:uid="{2B4BBF03-2E8F-4973-896A-54A47683FB52}"/>
    <cellStyle name="SAPBEXaggDataEmph 6 6 3 2" xfId="52168" xr:uid="{7AD0E1E5-6D27-4489-947A-A4C45C5B9B3A}"/>
    <cellStyle name="SAPBEXaggDataEmph 6 6 3 3" xfId="35442" xr:uid="{79B33D9D-7B74-49E5-9B62-25D677FE5562}"/>
    <cellStyle name="SAPBEXaggDataEmph 6 6 4" xfId="40818" xr:uid="{64DB5D73-2CAD-4D77-9FAD-2C6DEF337900}"/>
    <cellStyle name="SAPBEXaggDataEmph 6 6 5" xfId="24094" xr:uid="{6C6EA1E3-48C6-4B3D-B304-E07E20021480}"/>
    <cellStyle name="SAPBEXaggDataEmph 6 7" xfId="7998" xr:uid="{17F4FD5C-C76D-4698-9FFE-A1CCBC360695}"/>
    <cellStyle name="SAPBEXaggDataEmph 6 7 2" xfId="41873" xr:uid="{0C5DF453-7A19-4D4E-824F-5A1BB703A401}"/>
    <cellStyle name="SAPBEXaggDataEmph 6 7 3" xfId="25148" xr:uid="{FB2035F8-F8EB-4C0F-B958-862F76C05A70}"/>
    <cellStyle name="SAPBEXaggDataEmph 6 8" xfId="7877" xr:uid="{4B0F2B6B-0977-4F51-A968-E29A1CBA9FC5}"/>
    <cellStyle name="SAPBEXaggDataEmph 6 8 2" xfId="41752" xr:uid="{A2F1BC32-A15C-4979-8528-F63E538250FA}"/>
    <cellStyle name="SAPBEXaggDataEmph 6 8 3" xfId="25028" xr:uid="{25C4BD42-5B0E-479A-A533-23CAC75A2FDE}"/>
    <cellStyle name="SAPBEXaggDataEmph 6 9" xfId="36730" xr:uid="{2EA476AA-B66D-4951-844F-D703FBC6D65C}"/>
    <cellStyle name="SAPBEXaggDataEmph 7" xfId="2010" xr:uid="{00000000-0005-0000-0000-0000D2060000}"/>
    <cellStyle name="SAPBEXaggDataEmph 7 10" xfId="19337" xr:uid="{5C8E5017-34A2-4484-ACE3-1FA1A5E3E721}"/>
    <cellStyle name="SAPBEXaggDataEmph 7 2" xfId="3562" xr:uid="{DABE4656-11C0-4472-A4C7-EF29C9E9B6CA}"/>
    <cellStyle name="SAPBEXaggDataEmph 7 2 2" xfId="9443" xr:uid="{3BC1A6FD-5215-453D-91AC-AE08D6905B55}"/>
    <cellStyle name="SAPBEXaggDataEmph 7 2 2 2" xfId="43315" xr:uid="{8651AA4A-B79B-4788-9995-82F7EF29E4A6}"/>
    <cellStyle name="SAPBEXaggDataEmph 7 2 2 3" xfId="26589" xr:uid="{2893BD23-5942-43FB-A4DA-DD7CB34934DD}"/>
    <cellStyle name="SAPBEXaggDataEmph 7 2 3" xfId="14989" xr:uid="{5C94CC58-C716-4BAF-ABE9-1A121BE86270}"/>
    <cellStyle name="SAPBEXaggDataEmph 7 2 3 2" xfId="48850" xr:uid="{C195A50E-E2E6-4D4A-9AF2-04CFBD160298}"/>
    <cellStyle name="SAPBEXaggDataEmph 7 2 3 3" xfId="32124" xr:uid="{74634BFA-AABF-49F1-8AA2-32C73119A2BA}"/>
    <cellStyle name="SAPBEXaggDataEmph 7 2 4" xfId="37574" xr:uid="{9C5D43F2-1738-4D07-B406-EDCB43881255}"/>
    <cellStyle name="SAPBEXaggDataEmph 7 2 5" xfId="20774" xr:uid="{F8AE12AD-5F80-42F2-9FC0-9FD955947A0A}"/>
    <cellStyle name="SAPBEXaggDataEmph 7 3" xfId="4513" xr:uid="{FE4816AB-4F20-4AAD-AFF5-41AF5A49F69C}"/>
    <cellStyle name="SAPBEXaggDataEmph 7 3 2" xfId="10379" xr:uid="{EF4DEF13-CFD5-4147-BA3A-F8EBF856E891}"/>
    <cellStyle name="SAPBEXaggDataEmph 7 3 2 2" xfId="44249" xr:uid="{91F33D75-FEF6-4885-A571-BCB1A166250F}"/>
    <cellStyle name="SAPBEXaggDataEmph 7 3 2 3" xfId="27524" xr:uid="{78E46CAA-2305-4D1C-A52F-14E6DD009151}"/>
    <cellStyle name="SAPBEXaggDataEmph 7 3 3" xfId="15922" xr:uid="{D9DFB255-077F-4657-B0E1-67FA8B8AEE07}"/>
    <cellStyle name="SAPBEXaggDataEmph 7 3 3 2" xfId="49783" xr:uid="{3A2AC0D5-C238-4B07-AA42-CE9EA07C6353}"/>
    <cellStyle name="SAPBEXaggDataEmph 7 3 3 3" xfId="33057" xr:uid="{006AE288-7291-47B2-B4F0-6B2751C4FB0B}"/>
    <cellStyle name="SAPBEXaggDataEmph 7 3 4" xfId="38432" xr:uid="{721D11DF-3C9B-4544-AC5F-A3CDCFF57C31}"/>
    <cellStyle name="SAPBEXaggDataEmph 7 3 5" xfId="21709" xr:uid="{45AE39C6-96A9-4B58-BFE2-99E8FB7B49EB}"/>
    <cellStyle name="SAPBEXaggDataEmph 7 4" xfId="3058" xr:uid="{EEADCA54-8709-406B-8066-BB662A6091D6}"/>
    <cellStyle name="SAPBEXaggDataEmph 7 4 2" xfId="8940" xr:uid="{46A3FDAE-43B4-4118-923D-3E1E665FF298}"/>
    <cellStyle name="SAPBEXaggDataEmph 7 4 2 2" xfId="42813" xr:uid="{D28F6E22-0710-4CF9-83D4-28BEF5BF8866}"/>
    <cellStyle name="SAPBEXaggDataEmph 7 4 2 3" xfId="26089" xr:uid="{C8A3F9A4-6033-467B-AB6A-30C87F185FA0}"/>
    <cellStyle name="SAPBEXaggDataEmph 7 4 3" xfId="14490" xr:uid="{C3420AC0-DD6B-472C-A01E-7B6443046D8C}"/>
    <cellStyle name="SAPBEXaggDataEmph 7 4 3 2" xfId="48351" xr:uid="{C53BF6BE-1BCB-4801-9C82-4081486C8A2A}"/>
    <cellStyle name="SAPBEXaggDataEmph 7 4 3 3" xfId="31625" xr:uid="{029F528F-518C-455F-8655-576DC6E1DB8F}"/>
    <cellStyle name="SAPBEXaggDataEmph 7 4 4" xfId="37080" xr:uid="{111DE68E-72F0-42A1-B75A-2666FDA6829A}"/>
    <cellStyle name="SAPBEXaggDataEmph 7 4 5" xfId="20275" xr:uid="{16E3B21D-485D-470C-B27C-74B38983378E}"/>
    <cellStyle name="SAPBEXaggDataEmph 7 5" xfId="3073" xr:uid="{79C9F93B-AFDA-444C-A7D2-B29A4D69CB2C}"/>
    <cellStyle name="SAPBEXaggDataEmph 7 5 2" xfId="8955" xr:uid="{915CF76E-4977-4BE4-B32E-086A65EE0D9B}"/>
    <cellStyle name="SAPBEXaggDataEmph 7 5 2 2" xfId="42828" xr:uid="{C905C9CD-14D1-4F2A-8FF0-EFA2471F6723}"/>
    <cellStyle name="SAPBEXaggDataEmph 7 5 2 3" xfId="26104" xr:uid="{2608B543-54AF-432E-A2A0-0A05E89ABA17}"/>
    <cellStyle name="SAPBEXaggDataEmph 7 5 3" xfId="14505" xr:uid="{1338F786-64DF-4953-B295-B8E2EAC4C9EB}"/>
    <cellStyle name="SAPBEXaggDataEmph 7 5 3 2" xfId="48366" xr:uid="{105BF904-5FC9-4840-80A0-0E1FD18C52CC}"/>
    <cellStyle name="SAPBEXaggDataEmph 7 5 3 3" xfId="31640" xr:uid="{DEDB70FE-F9E5-4314-BD75-AB5D6F48EA49}"/>
    <cellStyle name="SAPBEXaggDataEmph 7 5 4" xfId="37095" xr:uid="{ED3CE2B5-26A6-451E-821E-11B19E6294FC}"/>
    <cellStyle name="SAPBEXaggDataEmph 7 5 5" xfId="20290" xr:uid="{63FAE75A-8F3E-4CCB-B3FD-AC7D775EDE67}"/>
    <cellStyle name="SAPBEXaggDataEmph 7 6" xfId="6903" xr:uid="{621A1D3B-98A4-493D-8032-EB8712EC2D39}"/>
    <cellStyle name="SAPBEXaggDataEmph 7 6 2" xfId="12767" xr:uid="{EAAC3BCB-3AEB-428C-99F9-251CC640C9D4}"/>
    <cellStyle name="SAPBEXaggDataEmph 7 6 2 2" xfId="46636" xr:uid="{99D9D446-32AF-416A-AF2E-B0809D6F021E}"/>
    <cellStyle name="SAPBEXaggDataEmph 7 6 2 3" xfId="29910" xr:uid="{3CF69D3B-98B7-4570-88AE-510DEAA824D5}"/>
    <cellStyle name="SAPBEXaggDataEmph 7 6 3" xfId="18308" xr:uid="{B5BAF9A2-DB8F-41D9-95FA-75C63E8A5CF8}"/>
    <cellStyle name="SAPBEXaggDataEmph 7 6 3 2" xfId="52169" xr:uid="{E2C94E42-2B4B-45A9-B38B-EB0768BD2EA1}"/>
    <cellStyle name="SAPBEXaggDataEmph 7 6 3 3" xfId="35443" xr:uid="{50FEE4F8-CAB9-4DD7-A2C2-21E21C6B28DB}"/>
    <cellStyle name="SAPBEXaggDataEmph 7 6 4" xfId="40819" xr:uid="{434508FE-90F3-49E2-98C2-4D83CF2303AA}"/>
    <cellStyle name="SAPBEXaggDataEmph 7 6 5" xfId="24095" xr:uid="{7C89137E-267A-40CA-9544-9749E77A5FB9}"/>
    <cellStyle name="SAPBEXaggDataEmph 7 7" xfId="7999" xr:uid="{2A9BEF21-FF54-4B01-8E70-3BC30C4F5EDA}"/>
    <cellStyle name="SAPBEXaggDataEmph 7 7 2" xfId="41874" xr:uid="{C776E849-9652-407C-9284-AB6D896E7A26}"/>
    <cellStyle name="SAPBEXaggDataEmph 7 7 3" xfId="25149" xr:uid="{EE7B3D4C-D73F-45DC-8C1C-5064B0A052AE}"/>
    <cellStyle name="SAPBEXaggDataEmph 7 8" xfId="7876" xr:uid="{7D9B8BC8-4BB7-4BC1-B88C-434F92B822EF}"/>
    <cellStyle name="SAPBEXaggDataEmph 7 8 2" xfId="41751" xr:uid="{523FEEB2-A606-4E11-A5E2-2AB253724CDC}"/>
    <cellStyle name="SAPBEXaggDataEmph 7 8 3" xfId="25027" xr:uid="{3A30D64A-C6ED-45EB-BD4C-DECA402011F0}"/>
    <cellStyle name="SAPBEXaggDataEmph 7 9" xfId="36731" xr:uid="{83160F3C-B8C1-4D09-A01B-206C75162D20}"/>
    <cellStyle name="SAPBEXaggDataEmph 8" xfId="2620" xr:uid="{00000000-0005-0000-0000-0000D3060000}"/>
    <cellStyle name="SAPBEXaggDataEmph 8 2" xfId="4150" xr:uid="{637990E5-51C2-431B-92BD-EBFA8B1958DC}"/>
    <cellStyle name="SAPBEXaggDataEmph 8 2 2" xfId="10031" xr:uid="{8D08C151-E7BA-458B-B866-A2A86F702AAE}"/>
    <cellStyle name="SAPBEXaggDataEmph 8 2 2 2" xfId="43902" xr:uid="{8D29A017-FC9F-4B0C-8D91-10AA94F45C8A}"/>
    <cellStyle name="SAPBEXaggDataEmph 8 2 2 3" xfId="27176" xr:uid="{79D386DC-8D94-44AA-961A-C53F08B3F37B}"/>
    <cellStyle name="SAPBEXaggDataEmph 8 2 3" xfId="15575" xr:uid="{97DE1632-D1AD-4DE8-A00E-91879B2698B7}"/>
    <cellStyle name="SAPBEXaggDataEmph 8 2 3 2" xfId="49436" xr:uid="{B6B237BC-100A-4CF3-96F4-40B025597DEE}"/>
    <cellStyle name="SAPBEXaggDataEmph 8 2 3 3" xfId="32710" xr:uid="{E9B54119-7864-4002-A18B-5CB7DC304335}"/>
    <cellStyle name="SAPBEXaggDataEmph 8 2 4" xfId="38085" xr:uid="{0F2B606B-0D56-4DC5-86D1-0465DC5B11D4}"/>
    <cellStyle name="SAPBEXaggDataEmph 8 2 5" xfId="21361" xr:uid="{1874933F-EFC4-4B8D-A043-89590842822F}"/>
    <cellStyle name="SAPBEXaggDataEmph 8 3" xfId="5025" xr:uid="{69C31C80-43A3-4C10-A69E-8AAAD04D8E07}"/>
    <cellStyle name="SAPBEXaggDataEmph 8 3 2" xfId="10891" xr:uid="{9A06370F-37E5-4508-A2DF-CF0553E23B5C}"/>
    <cellStyle name="SAPBEXaggDataEmph 8 3 2 2" xfId="44761" xr:uid="{E9997B2B-EAE8-469F-B5D0-74CF3E27F2C6}"/>
    <cellStyle name="SAPBEXaggDataEmph 8 3 2 3" xfId="28036" xr:uid="{4C080CF6-1BA4-4285-832C-862127739E47}"/>
    <cellStyle name="SAPBEXaggDataEmph 8 3 3" xfId="16434" xr:uid="{C2F88785-E81C-4F8C-A7A6-5C41E5341B6B}"/>
    <cellStyle name="SAPBEXaggDataEmph 8 3 3 2" xfId="50295" xr:uid="{C3ACB36F-F244-4F0C-9012-26AA48BE7738}"/>
    <cellStyle name="SAPBEXaggDataEmph 8 3 3 3" xfId="33569" xr:uid="{E2BB295B-2F57-4135-90B5-1FE0E6FAAC1C}"/>
    <cellStyle name="SAPBEXaggDataEmph 8 3 4" xfId="38944" xr:uid="{842AD343-F3DF-4953-8D88-5C8B28B90DB0}"/>
    <cellStyle name="SAPBEXaggDataEmph 8 3 5" xfId="22221" xr:uid="{C545CE4F-7283-4E84-A953-42754EF89552}"/>
    <cellStyle name="SAPBEXaggDataEmph 8 4" xfId="5774" xr:uid="{425D5D58-9DBD-4D12-99DA-232C62BC9B15}"/>
    <cellStyle name="SAPBEXaggDataEmph 8 4 2" xfId="11640" xr:uid="{EB18E6C4-46A3-487C-9E05-61A7FD90D567}"/>
    <cellStyle name="SAPBEXaggDataEmph 8 4 2 2" xfId="45509" xr:uid="{7CAC43AB-A107-4929-B641-BAA00BFBB47D}"/>
    <cellStyle name="SAPBEXaggDataEmph 8 4 2 3" xfId="28784" xr:uid="{EB77E350-ED65-4C2B-8CA9-A59AE5A7254E}"/>
    <cellStyle name="SAPBEXaggDataEmph 8 4 3" xfId="17182" xr:uid="{F21C335A-2856-4C81-85C1-45CF4D82E655}"/>
    <cellStyle name="SAPBEXaggDataEmph 8 4 3 2" xfId="51043" xr:uid="{E3B3D95D-2468-45C0-9736-D3E34DDD9876}"/>
    <cellStyle name="SAPBEXaggDataEmph 8 4 3 3" xfId="34317" xr:uid="{F4CB809C-A523-4BD7-A66E-B360CDA171DE}"/>
    <cellStyle name="SAPBEXaggDataEmph 8 4 4" xfId="39692" xr:uid="{3898234B-25CD-44A5-82B9-6BDE6C109BEB}"/>
    <cellStyle name="SAPBEXaggDataEmph 8 4 5" xfId="22969" xr:uid="{EF80A82D-7747-48E0-BA0D-811FCB030636}"/>
    <cellStyle name="SAPBEXaggDataEmph 8 5" xfId="6543" xr:uid="{9E347814-9387-4379-9AAF-FCD1FD9DD975}"/>
    <cellStyle name="SAPBEXaggDataEmph 8 5 2" xfId="12407" xr:uid="{6D4F7B0D-6C5C-4547-AC8F-23DE8D2BB6BC}"/>
    <cellStyle name="SAPBEXaggDataEmph 8 5 2 2" xfId="46276" xr:uid="{6D7F7FDB-D319-4747-AF2F-C3DCCD91A2C9}"/>
    <cellStyle name="SAPBEXaggDataEmph 8 5 2 3" xfId="29550" xr:uid="{05630F9A-5144-4B7C-AAC1-BE686931CF35}"/>
    <cellStyle name="SAPBEXaggDataEmph 8 5 3" xfId="17948" xr:uid="{F9CFAF92-471A-416A-AF87-0BB79A905E88}"/>
    <cellStyle name="SAPBEXaggDataEmph 8 5 3 2" xfId="51809" xr:uid="{4B944C23-5532-4401-A247-639AB577557D}"/>
    <cellStyle name="SAPBEXaggDataEmph 8 5 3 3" xfId="35083" xr:uid="{517EAE9C-110B-48D5-BDC5-3A6E9E3BC5C8}"/>
    <cellStyle name="SAPBEXaggDataEmph 8 5 4" xfId="40459" xr:uid="{CE292648-3791-41BF-AEED-A60ABD51B8E4}"/>
    <cellStyle name="SAPBEXaggDataEmph 8 5 5" xfId="23735" xr:uid="{AF95502F-6FE2-4056-B660-0C9089B65D6D}"/>
    <cellStyle name="SAPBEXaggDataEmph 8 6" xfId="7490" xr:uid="{8FF8F247-5198-42F7-87F2-0E59E4E1DBB4}"/>
    <cellStyle name="SAPBEXaggDataEmph 8 6 2" xfId="13354" xr:uid="{4355F780-8DD3-4390-859D-CC7B0CE666D9}"/>
    <cellStyle name="SAPBEXaggDataEmph 8 6 2 2" xfId="47223" xr:uid="{E9C7A42C-7626-47E7-9888-FA9B9235C2B0}"/>
    <cellStyle name="SAPBEXaggDataEmph 8 6 2 3" xfId="30497" xr:uid="{F8715FE5-D3BF-4AC3-AF08-D7080E93411E}"/>
    <cellStyle name="SAPBEXaggDataEmph 8 6 3" xfId="18895" xr:uid="{172FA9C3-503A-4DA4-8BD4-01CD4E72DEC7}"/>
    <cellStyle name="SAPBEXaggDataEmph 8 6 3 2" xfId="52756" xr:uid="{5A7E665C-804C-4AF5-BFAC-578508C56B3A}"/>
    <cellStyle name="SAPBEXaggDataEmph 8 6 3 3" xfId="36030" xr:uid="{5E1ADDB3-57F2-4645-9748-89B66520B10A}"/>
    <cellStyle name="SAPBEXaggDataEmph 8 6 4" xfId="41406" xr:uid="{19BFA188-F927-49A0-9A56-3A8FFF8E2089}"/>
    <cellStyle name="SAPBEXaggDataEmph 8 6 5" xfId="24682" xr:uid="{A3C119B2-512B-45C6-B8EC-FF05BBCC55D5}"/>
    <cellStyle name="SAPBEXaggDataEmph 8 7" xfId="8582" xr:uid="{402A559D-B702-4694-BFBF-13407C41ECC6}"/>
    <cellStyle name="SAPBEXaggDataEmph 8 7 2" xfId="42456" xr:uid="{9E83A29F-2912-4F32-AC61-543091722BDA}"/>
    <cellStyle name="SAPBEXaggDataEmph 8 7 3" xfId="25731" xr:uid="{B9836C3C-9703-450E-A3EB-8AF3F0081800}"/>
    <cellStyle name="SAPBEXaggDataEmph 8 8" xfId="14134" xr:uid="{5D8BCEA7-E3FF-4F61-98F2-3CBD6E47CB73}"/>
    <cellStyle name="SAPBEXaggDataEmph 8 8 2" xfId="47995" xr:uid="{E97CF1AB-FC99-4D36-BAEB-FB0817DD0221}"/>
    <cellStyle name="SAPBEXaggDataEmph 8 8 3" xfId="31269" xr:uid="{71D92422-1ECC-4325-B181-2EE5BC3B5EBB}"/>
    <cellStyle name="SAPBEXaggDataEmph 8 9" xfId="19918" xr:uid="{33BDA02B-E2EF-4586-8383-17090A19CB1A}"/>
    <cellStyle name="SAPBEXaggDataEmph 9" xfId="2894" xr:uid="{00000000-0005-0000-0000-0000D4060000}"/>
    <cellStyle name="SAPBEXaggDataEmph 9 2" xfId="4400" xr:uid="{8521ABF5-9E44-4D83-9698-BF7BF1A2D83E}"/>
    <cellStyle name="SAPBEXaggDataEmph 9 2 2" xfId="10281" xr:uid="{64B89BF8-18D9-4504-A625-0AAF07059DE2}"/>
    <cellStyle name="SAPBEXaggDataEmph 9 2 2 2" xfId="44151" xr:uid="{58118B4A-4B20-458E-A367-9FC4BA12A0A8}"/>
    <cellStyle name="SAPBEXaggDataEmph 9 2 2 3" xfId="27426" xr:uid="{8B63785A-8680-4B89-AA90-D1D5DCF77F75}"/>
    <cellStyle name="SAPBEXaggDataEmph 9 2 3" xfId="15824" xr:uid="{09A8FD1A-9239-47C5-A4E1-6F74441A641D}"/>
    <cellStyle name="SAPBEXaggDataEmph 9 2 3 2" xfId="49685" xr:uid="{B8C81E87-35C3-4051-A567-3581A67C669D}"/>
    <cellStyle name="SAPBEXaggDataEmph 9 2 3 3" xfId="32959" xr:uid="{F77B92DA-68CA-45E7-94F0-F32BA2494926}"/>
    <cellStyle name="SAPBEXaggDataEmph 9 2 4" xfId="38334" xr:uid="{68CB1FA0-9E80-4A66-BEC3-3D8576B05660}"/>
    <cellStyle name="SAPBEXaggDataEmph 9 2 5" xfId="21611" xr:uid="{5909D783-D324-4B1F-8F67-0487467A2D45}"/>
    <cellStyle name="SAPBEXaggDataEmph 9 3" xfId="5268" xr:uid="{2319175B-F60A-4FA3-BED5-03486C9B6B50}"/>
    <cellStyle name="SAPBEXaggDataEmph 9 3 2" xfId="11134" xr:uid="{19FE5115-BAFA-4104-9EC3-53E194227410}"/>
    <cellStyle name="SAPBEXaggDataEmph 9 3 2 2" xfId="45004" xr:uid="{71B9C5C1-DBE6-47E7-8B22-DF7DEA159C5B}"/>
    <cellStyle name="SAPBEXaggDataEmph 9 3 2 3" xfId="28279" xr:uid="{AC7C7125-22D6-488A-B6E5-B49877751E08}"/>
    <cellStyle name="SAPBEXaggDataEmph 9 3 3" xfId="16677" xr:uid="{694CBB28-5D2A-4F4C-9370-0CB6F4E025EC}"/>
    <cellStyle name="SAPBEXaggDataEmph 9 3 3 2" xfId="50538" xr:uid="{93F2E495-79B6-4690-AFEE-FA2F3E1B7A85}"/>
    <cellStyle name="SAPBEXaggDataEmph 9 3 3 3" xfId="33812" xr:uid="{29EF9A34-A527-438A-8F7D-453BCECFE125}"/>
    <cellStyle name="SAPBEXaggDataEmph 9 3 4" xfId="39187" xr:uid="{093CF5B3-DF23-46CB-A1A6-126062A8880D}"/>
    <cellStyle name="SAPBEXaggDataEmph 9 3 5" xfId="22464" xr:uid="{D8B6CD82-9116-44BC-BB8D-6153C4B35B21}"/>
    <cellStyle name="SAPBEXaggDataEmph 9 4" xfId="6013" xr:uid="{1BCE0230-B95C-4E56-88A9-22AA86069BF8}"/>
    <cellStyle name="SAPBEXaggDataEmph 9 4 2" xfId="11879" xr:uid="{936F0559-2444-481F-90B8-9483BEF13644}"/>
    <cellStyle name="SAPBEXaggDataEmph 9 4 2 2" xfId="45748" xr:uid="{B429A842-848E-456A-820C-4FD57617730E}"/>
    <cellStyle name="SAPBEXaggDataEmph 9 4 2 3" xfId="29023" xr:uid="{3F0CD468-09CF-4F94-AADF-5BC5B00B51DB}"/>
    <cellStyle name="SAPBEXaggDataEmph 9 4 3" xfId="17421" xr:uid="{D4B0BF67-5662-4A54-9D26-734A05DEA884}"/>
    <cellStyle name="SAPBEXaggDataEmph 9 4 3 2" xfId="51282" xr:uid="{0E5827FF-46E1-492E-80B3-94B0F7F5E8E4}"/>
    <cellStyle name="SAPBEXaggDataEmph 9 4 3 3" xfId="34556" xr:uid="{2D0905E4-C99C-435B-836B-62CBA95AA95A}"/>
    <cellStyle name="SAPBEXaggDataEmph 9 4 4" xfId="39931" xr:uid="{044840F8-59E0-4B4E-9494-AB5B7552FFE9}"/>
    <cellStyle name="SAPBEXaggDataEmph 9 4 5" xfId="23208" xr:uid="{2EB7E060-37EB-42F7-806B-2EF941276B33}"/>
    <cellStyle name="SAPBEXaggDataEmph 9 5" xfId="6780" xr:uid="{49627736-D4BF-4A7F-921E-C2A0BBD5EE6C}"/>
    <cellStyle name="SAPBEXaggDataEmph 9 5 2" xfId="12644" xr:uid="{7613BDC1-06E8-43F2-8F50-8221064D0DE3}"/>
    <cellStyle name="SAPBEXaggDataEmph 9 5 2 2" xfId="46513" xr:uid="{A10EDFA3-770F-4FBC-BEAA-8689EACD9CF3}"/>
    <cellStyle name="SAPBEXaggDataEmph 9 5 2 3" xfId="29787" xr:uid="{2E05FFD9-99C0-463F-9F88-C19CBD3BCFF5}"/>
    <cellStyle name="SAPBEXaggDataEmph 9 5 3" xfId="18185" xr:uid="{EE662A1E-C35C-4F77-B6F7-B5410914813A}"/>
    <cellStyle name="SAPBEXaggDataEmph 9 5 3 2" xfId="52046" xr:uid="{9D8DF282-CB64-48FF-927C-3F4FA8F83A85}"/>
    <cellStyle name="SAPBEXaggDataEmph 9 5 3 3" xfId="35320" xr:uid="{67205633-6870-46A3-9862-A18FDF45377E}"/>
    <cellStyle name="SAPBEXaggDataEmph 9 5 4" xfId="40696" xr:uid="{9A9CD6AC-2B54-4B86-BAA5-4C17D7891B9C}"/>
    <cellStyle name="SAPBEXaggDataEmph 9 5 5" xfId="23972" xr:uid="{8A00F39C-4DDC-4D51-86C8-98E4BDC49D5E}"/>
    <cellStyle name="SAPBEXaggDataEmph 9 6" xfId="7727" xr:uid="{1C01F4EE-4AC1-48FD-9733-C70E6586A770}"/>
    <cellStyle name="SAPBEXaggDataEmph 9 6 2" xfId="13591" xr:uid="{440E7D64-BA56-4C2B-97DE-A6449D2BEFD8}"/>
    <cellStyle name="SAPBEXaggDataEmph 9 6 2 2" xfId="47460" xr:uid="{B9ED7356-FB3B-417E-937B-B3CD34E3807A}"/>
    <cellStyle name="SAPBEXaggDataEmph 9 6 2 3" xfId="30734" xr:uid="{613C660F-2E45-4AF1-9CA6-1E8937AC0EF4}"/>
    <cellStyle name="SAPBEXaggDataEmph 9 6 3" xfId="19132" xr:uid="{8B11F651-873B-4950-9D86-7F1EEB40F9BC}"/>
    <cellStyle name="SAPBEXaggDataEmph 9 6 3 2" xfId="52993" xr:uid="{FE8943FE-35C6-493D-82B8-BB22CEE50628}"/>
    <cellStyle name="SAPBEXaggDataEmph 9 6 3 3" xfId="36267" xr:uid="{94800D9E-CCF7-4EF7-B787-EE6015883DBB}"/>
    <cellStyle name="SAPBEXaggDataEmph 9 6 4" xfId="41643" xr:uid="{DC190382-211E-4AE2-9563-C492447C1B00}"/>
    <cellStyle name="SAPBEXaggDataEmph 9 6 5" xfId="24919" xr:uid="{D7BFD307-0395-4522-A023-BD0C75D499A8}"/>
    <cellStyle name="SAPBEXaggDataEmph 9 7" xfId="8820" xr:uid="{17FA86BF-A60A-4959-A624-385A3534B545}"/>
    <cellStyle name="SAPBEXaggDataEmph 9 7 2" xfId="42693" xr:uid="{27924F01-F652-47D8-A51C-7E24CD0D53B6}"/>
    <cellStyle name="SAPBEXaggDataEmph 9 7 3" xfId="25969" xr:uid="{41F76942-99EB-4A31-8A53-6C2F4C4698FB}"/>
    <cellStyle name="SAPBEXaggDataEmph 9 8" xfId="14371" xr:uid="{86320334-A96E-4484-A062-8206D23B1990}"/>
    <cellStyle name="SAPBEXaggDataEmph 9 8 2" xfId="48232" xr:uid="{26FD7133-5ECD-441E-AC77-22AA37365043}"/>
    <cellStyle name="SAPBEXaggDataEmph 9 8 3" xfId="31506" xr:uid="{C08CF895-9683-4CD5-8C22-A3918AC99C42}"/>
    <cellStyle name="SAPBEXaggDataEmph 9 9" xfId="20156" xr:uid="{43E55E8C-660E-4C8A-A037-66B06A899CAC}"/>
    <cellStyle name="SAPBEXaggItem" xfId="43" xr:uid="{00000000-0005-0000-0000-0000D5060000}"/>
    <cellStyle name="SAPBEXaggItem 10" xfId="2895" xr:uid="{00000000-0005-0000-0000-0000D6060000}"/>
    <cellStyle name="SAPBEXaggItem 10 2" xfId="4401" xr:uid="{4B4C5D0B-D6C7-4BBA-8DCD-11EAA05EF1D1}"/>
    <cellStyle name="SAPBEXaggItem 10 2 2" xfId="10282" xr:uid="{AC801E52-EC77-49C3-A1E0-2139A31F3895}"/>
    <cellStyle name="SAPBEXaggItem 10 2 2 2" xfId="44152" xr:uid="{88C5F4F5-BCB0-41E5-8785-2C59319AB204}"/>
    <cellStyle name="SAPBEXaggItem 10 2 2 3" xfId="27427" xr:uid="{AA0EE824-CC7D-4539-B082-EEA95DDD734C}"/>
    <cellStyle name="SAPBEXaggItem 10 2 3" xfId="15825" xr:uid="{E5D1DC4E-D681-46AB-8E95-0205785A13F1}"/>
    <cellStyle name="SAPBEXaggItem 10 2 3 2" xfId="49686" xr:uid="{27689F64-4F48-404C-8BD1-B2B1B0395761}"/>
    <cellStyle name="SAPBEXaggItem 10 2 3 3" xfId="32960" xr:uid="{A3F75D71-DCCD-4C00-9AE8-9CB46B11E225}"/>
    <cellStyle name="SAPBEXaggItem 10 2 4" xfId="38335" xr:uid="{7772AE26-4049-49DD-9838-C7643A0FB832}"/>
    <cellStyle name="SAPBEXaggItem 10 2 5" xfId="21612" xr:uid="{63F6DE99-8C1D-4B51-9392-31D33EE2DD7F}"/>
    <cellStyle name="SAPBEXaggItem 10 3" xfId="5269" xr:uid="{0068071A-9846-4ADC-97C9-41DBF795364E}"/>
    <cellStyle name="SAPBEXaggItem 10 3 2" xfId="11135" xr:uid="{5DB7357F-B6DC-4688-9A8B-704BAB619DA7}"/>
    <cellStyle name="SAPBEXaggItem 10 3 2 2" xfId="45005" xr:uid="{D7141015-5AC7-4EBA-B921-2D2D7E45FE61}"/>
    <cellStyle name="SAPBEXaggItem 10 3 2 3" xfId="28280" xr:uid="{D9E1B14F-F3D2-4E72-A432-BDAAA75242C9}"/>
    <cellStyle name="SAPBEXaggItem 10 3 3" xfId="16678" xr:uid="{EBDD212A-0FFE-414F-92DE-53F609842A64}"/>
    <cellStyle name="SAPBEXaggItem 10 3 3 2" xfId="50539" xr:uid="{4AB93D68-92A2-4E3E-B312-6ACCC3D3D45F}"/>
    <cellStyle name="SAPBEXaggItem 10 3 3 3" xfId="33813" xr:uid="{57E34054-3738-4620-9810-36855868D2B4}"/>
    <cellStyle name="SAPBEXaggItem 10 3 4" xfId="39188" xr:uid="{3B9245B9-F5E6-44C2-B11A-1241D18B65D9}"/>
    <cellStyle name="SAPBEXaggItem 10 3 5" xfId="22465" xr:uid="{6F60DA97-FC0B-4366-858A-F2ADBFAE67B1}"/>
    <cellStyle name="SAPBEXaggItem 10 4" xfId="6014" xr:uid="{04AB992E-0F4D-4486-B811-8286CC851263}"/>
    <cellStyle name="SAPBEXaggItem 10 4 2" xfId="11880" xr:uid="{0E8AB354-9B86-4524-90E8-9B82BB8C63C8}"/>
    <cellStyle name="SAPBEXaggItem 10 4 2 2" xfId="45749" xr:uid="{291B3CCD-1249-426A-BEA1-AF77CD1FA602}"/>
    <cellStyle name="SAPBEXaggItem 10 4 2 3" xfId="29024" xr:uid="{346A4B61-B364-461E-BE0C-063FA0875862}"/>
    <cellStyle name="SAPBEXaggItem 10 4 3" xfId="17422" xr:uid="{E15AB0E8-E43E-4A03-BC23-FC65534D1A8F}"/>
    <cellStyle name="SAPBEXaggItem 10 4 3 2" xfId="51283" xr:uid="{39DF816B-8DFF-47B7-9F0B-8FC2BBE52A1C}"/>
    <cellStyle name="SAPBEXaggItem 10 4 3 3" xfId="34557" xr:uid="{18C31D66-C9F8-4696-8800-90C09B270DDD}"/>
    <cellStyle name="SAPBEXaggItem 10 4 4" xfId="39932" xr:uid="{944AFB27-A921-4D6C-95BA-3181898D5745}"/>
    <cellStyle name="SAPBEXaggItem 10 4 5" xfId="23209" xr:uid="{91907124-5473-4412-9398-72C57CE5693E}"/>
    <cellStyle name="SAPBEXaggItem 10 5" xfId="6781" xr:uid="{0C6EF5A8-FB5E-41BD-8123-5FE788D07058}"/>
    <cellStyle name="SAPBEXaggItem 10 5 2" xfId="12645" xr:uid="{91AA7658-7F40-412B-9731-905D453237AA}"/>
    <cellStyle name="SAPBEXaggItem 10 5 2 2" xfId="46514" xr:uid="{84AE05EB-24DB-43A5-8190-89AA045B910B}"/>
    <cellStyle name="SAPBEXaggItem 10 5 2 3" xfId="29788" xr:uid="{E351C07B-B0FE-4BF4-8058-8980D41A095B}"/>
    <cellStyle name="SAPBEXaggItem 10 5 3" xfId="18186" xr:uid="{44780940-7C52-47F3-86B6-2E3A698CC588}"/>
    <cellStyle name="SAPBEXaggItem 10 5 3 2" xfId="52047" xr:uid="{0EE7D293-7536-422E-8346-6DF91BB8406B}"/>
    <cellStyle name="SAPBEXaggItem 10 5 3 3" xfId="35321" xr:uid="{FBA37E1E-298D-45F7-AD2F-3E34B4D8688D}"/>
    <cellStyle name="SAPBEXaggItem 10 5 4" xfId="40697" xr:uid="{09A128CA-0504-4207-95C4-8F854423D06B}"/>
    <cellStyle name="SAPBEXaggItem 10 5 5" xfId="23973" xr:uid="{649FD25B-1CF1-451E-B577-D34E3CB754DF}"/>
    <cellStyle name="SAPBEXaggItem 10 6" xfId="7728" xr:uid="{F9A53AD8-D76E-490C-9502-7329F4B51F02}"/>
    <cellStyle name="SAPBEXaggItem 10 6 2" xfId="13592" xr:uid="{F677D18E-1B4C-41B9-B475-09A9F70543A8}"/>
    <cellStyle name="SAPBEXaggItem 10 6 2 2" xfId="47461" xr:uid="{E9A8DB81-48A7-4CF5-A411-DC4FBDDCCE9D}"/>
    <cellStyle name="SAPBEXaggItem 10 6 2 3" xfId="30735" xr:uid="{34440F1A-F2DD-45F2-B6E7-5C4DC541167B}"/>
    <cellStyle name="SAPBEXaggItem 10 6 3" xfId="19133" xr:uid="{8208FF82-C26E-41CF-851A-C60A6581D29D}"/>
    <cellStyle name="SAPBEXaggItem 10 6 3 2" xfId="52994" xr:uid="{BF47C30E-4814-4893-B426-987F21A8F648}"/>
    <cellStyle name="SAPBEXaggItem 10 6 3 3" xfId="36268" xr:uid="{AC982C3E-2DC9-43D4-BEEE-32B6E2B48E71}"/>
    <cellStyle name="SAPBEXaggItem 10 6 4" xfId="41644" xr:uid="{D10E9767-9ABC-468E-A873-4FA8B43D5F8C}"/>
    <cellStyle name="SAPBEXaggItem 10 6 5" xfId="24920" xr:uid="{83463145-ABB6-41EF-9DAF-13F106E297FC}"/>
    <cellStyle name="SAPBEXaggItem 10 7" xfId="8821" xr:uid="{E418B4CB-D178-4D1C-AC95-B307A4A666C2}"/>
    <cellStyle name="SAPBEXaggItem 10 7 2" xfId="42694" xr:uid="{E6452E65-9FCF-4AF1-BBD1-CACCBBB0FEEE}"/>
    <cellStyle name="SAPBEXaggItem 10 7 3" xfId="25970" xr:uid="{8C9D476A-2B36-44E1-88B0-9E6E8864478A}"/>
    <cellStyle name="SAPBEXaggItem 10 8" xfId="14372" xr:uid="{D16108C0-B8E6-47D4-9D7D-3A65B637787B}"/>
    <cellStyle name="SAPBEXaggItem 10 8 2" xfId="48233" xr:uid="{B4169DFE-8CA9-4511-AD85-BA4144AB4331}"/>
    <cellStyle name="SAPBEXaggItem 10 8 3" xfId="31507" xr:uid="{274E7E0F-8D69-4010-BC21-35B0482FC436}"/>
    <cellStyle name="SAPBEXaggItem 10 9" xfId="20157" xr:uid="{796E898F-CB64-4915-A466-A36C14921410}"/>
    <cellStyle name="SAPBEXaggItem 11" xfId="2991" xr:uid="{817393D2-6E9F-4F31-8544-4FFE2A9B6408}"/>
    <cellStyle name="SAPBEXaggItem 11 2" xfId="8873" xr:uid="{13AE5A37-339A-4016-8D29-4BBC0F28A9B5}"/>
    <cellStyle name="SAPBEXaggItem 11 2 2" xfId="42746" xr:uid="{D803CE15-1DD3-47BC-AFFF-D3902565931D}"/>
    <cellStyle name="SAPBEXaggItem 11 2 3" xfId="26022" xr:uid="{58CEB796-18E5-4B81-B632-040DD2C782D8}"/>
    <cellStyle name="SAPBEXaggItem 11 3" xfId="14424" xr:uid="{1A70BFF9-3EB7-4C73-AE70-133A1755F3F0}"/>
    <cellStyle name="SAPBEXaggItem 11 3 2" xfId="48285" xr:uid="{33AF8E9D-8289-47B7-9532-A1A16B7B2A22}"/>
    <cellStyle name="SAPBEXaggItem 11 3 3" xfId="31559" xr:uid="{B7E5543B-68E3-4E62-BC38-A161297FB557}"/>
    <cellStyle name="SAPBEXaggItem 11 4" xfId="37013" xr:uid="{5726F091-614E-4E76-813E-7C8702CE73F6}"/>
    <cellStyle name="SAPBEXaggItem 11 5" xfId="20209" xr:uid="{8BE91E5A-7110-4891-9194-00598BF40B8A}"/>
    <cellStyle name="SAPBEXaggItem 12" xfId="36338" xr:uid="{692F7E6F-D538-4275-AEB8-471D2F03743B}"/>
    <cellStyle name="SAPBEXaggItem 2" xfId="915" xr:uid="{00000000-0005-0000-0000-0000D7060000}"/>
    <cellStyle name="SAPBEXaggItem 2 2" xfId="2011" xr:uid="{00000000-0005-0000-0000-0000D8060000}"/>
    <cellStyle name="SAPBEXaggItem 2 2 10" xfId="19338" xr:uid="{90E6714C-26C8-4309-BD8B-A79434C345A9}"/>
    <cellStyle name="SAPBEXaggItem 2 2 2" xfId="3563" xr:uid="{B4F46449-5E29-470A-819A-B0A7785D9688}"/>
    <cellStyle name="SAPBEXaggItem 2 2 2 2" xfId="9444" xr:uid="{422EE4DE-9556-4A1A-838A-29567CFE190F}"/>
    <cellStyle name="SAPBEXaggItem 2 2 2 2 2" xfId="43316" xr:uid="{B063B1E3-3F98-4C0E-B671-EA2773DB7833}"/>
    <cellStyle name="SAPBEXaggItem 2 2 2 2 3" xfId="26590" xr:uid="{87C58BDF-DE58-4943-B402-A2040D707035}"/>
    <cellStyle name="SAPBEXaggItem 2 2 2 3" xfId="14990" xr:uid="{0ABA205B-698A-40D8-A08B-56DF8F087D90}"/>
    <cellStyle name="SAPBEXaggItem 2 2 2 3 2" xfId="48851" xr:uid="{7A2EECCC-2017-4495-956A-40801DD352D9}"/>
    <cellStyle name="SAPBEXaggItem 2 2 2 3 3" xfId="32125" xr:uid="{84958A4B-8F7C-48F2-9A49-962EF32C1F45}"/>
    <cellStyle name="SAPBEXaggItem 2 2 2 4" xfId="37575" xr:uid="{11591A40-1532-4E09-95F1-6831E627D7B8}"/>
    <cellStyle name="SAPBEXaggItem 2 2 2 5" xfId="20775" xr:uid="{F507D065-94AA-4815-8E8E-7FAE853A90D8}"/>
    <cellStyle name="SAPBEXaggItem 2 2 3" xfId="4514" xr:uid="{6573C7A2-8E4B-4393-9FA5-D347444FF33C}"/>
    <cellStyle name="SAPBEXaggItem 2 2 3 2" xfId="10380" xr:uid="{7C138123-AF60-4F2A-A627-E89C2CD975C4}"/>
    <cellStyle name="SAPBEXaggItem 2 2 3 2 2" xfId="44250" xr:uid="{454691F9-D3BB-46EB-841C-058D2ED86697}"/>
    <cellStyle name="SAPBEXaggItem 2 2 3 2 3" xfId="27525" xr:uid="{6EB2F1EE-E01F-4237-80CF-738A553CB266}"/>
    <cellStyle name="SAPBEXaggItem 2 2 3 3" xfId="15923" xr:uid="{B05176DE-7C3A-470E-ACAB-B1FEE885619D}"/>
    <cellStyle name="SAPBEXaggItem 2 2 3 3 2" xfId="49784" xr:uid="{62D54A10-EDC2-4B4B-A4B4-0E375BAEFBE4}"/>
    <cellStyle name="SAPBEXaggItem 2 2 3 3 3" xfId="33058" xr:uid="{50A261F2-EFC6-4519-97E8-F64EA44AAF8E}"/>
    <cellStyle name="SAPBEXaggItem 2 2 3 4" xfId="38433" xr:uid="{4251F805-F2AE-4826-BC85-21622A330C4C}"/>
    <cellStyle name="SAPBEXaggItem 2 2 3 5" xfId="21710" xr:uid="{BDEA7EF4-B390-4BB3-9916-18723C470248}"/>
    <cellStyle name="SAPBEXaggItem 2 2 4" xfId="3450" xr:uid="{5CB3AE20-96B6-46CC-92CC-AE574E47810A}"/>
    <cellStyle name="SAPBEXaggItem 2 2 4 2" xfId="9331" xr:uid="{2BD671D7-15F6-43D2-AC11-689A5E7F4C07}"/>
    <cellStyle name="SAPBEXaggItem 2 2 4 2 2" xfId="43203" xr:uid="{B9F2BB2D-3B3C-4A35-B3C1-52DE95A0F863}"/>
    <cellStyle name="SAPBEXaggItem 2 2 4 2 3" xfId="26477" xr:uid="{77BBA54C-1266-4306-8B8C-7E25BAA766BD}"/>
    <cellStyle name="SAPBEXaggItem 2 2 4 3" xfId="14877" xr:uid="{E9A3C797-080D-480A-9B69-E57E863DCA0A}"/>
    <cellStyle name="SAPBEXaggItem 2 2 4 3 2" xfId="48738" xr:uid="{CB3B2115-1605-4BF9-BE41-817D28499B67}"/>
    <cellStyle name="SAPBEXaggItem 2 2 4 3 3" xfId="32012" xr:uid="{8B4B7E7E-2FBE-4C77-88AA-02E19B966984}"/>
    <cellStyle name="SAPBEXaggItem 2 2 4 4" xfId="37470" xr:uid="{4B2793AE-E8DB-4C94-B336-18C220464399}"/>
    <cellStyle name="SAPBEXaggItem 2 2 4 5" xfId="20662" xr:uid="{12FA56FB-9B54-47E3-B264-465E5CDEB8D7}"/>
    <cellStyle name="SAPBEXaggItem 2 2 5" xfId="3072" xr:uid="{9675B5EF-F655-4C5D-B31C-FD54C5E19045}"/>
    <cellStyle name="SAPBEXaggItem 2 2 5 2" xfId="8954" xr:uid="{195FE0C1-5FE8-4794-B40D-E55B18B98DA3}"/>
    <cellStyle name="SAPBEXaggItem 2 2 5 2 2" xfId="42827" xr:uid="{80CF36CE-665D-4098-85E4-18B579C3F0F5}"/>
    <cellStyle name="SAPBEXaggItem 2 2 5 2 3" xfId="26103" xr:uid="{25C8AAB5-EBE4-42A1-9CD9-92A58801BD10}"/>
    <cellStyle name="SAPBEXaggItem 2 2 5 3" xfId="14504" xr:uid="{FC2F5733-0529-49F5-986A-E62BDB3A3C5A}"/>
    <cellStyle name="SAPBEXaggItem 2 2 5 3 2" xfId="48365" xr:uid="{9C656F04-E71D-46D0-B734-E183AA125D66}"/>
    <cellStyle name="SAPBEXaggItem 2 2 5 3 3" xfId="31639" xr:uid="{F106D903-194D-4D0E-B68E-41532A8F8326}"/>
    <cellStyle name="SAPBEXaggItem 2 2 5 4" xfId="37094" xr:uid="{B47B629E-B96C-4850-9378-5A5A35F77E68}"/>
    <cellStyle name="SAPBEXaggItem 2 2 5 5" xfId="20289" xr:uid="{E880B457-0F3D-4FF7-B655-2C11F24A536F}"/>
    <cellStyle name="SAPBEXaggItem 2 2 6" xfId="6904" xr:uid="{8D861C83-9C71-4A40-93BD-6C6ED0DA940D}"/>
    <cellStyle name="SAPBEXaggItem 2 2 6 2" xfId="12768" xr:uid="{36527163-3E95-4FB0-B14C-D6F2021DC3AA}"/>
    <cellStyle name="SAPBEXaggItem 2 2 6 2 2" xfId="46637" xr:uid="{9D0B780C-42D3-4BE7-A07A-DA82E079D135}"/>
    <cellStyle name="SAPBEXaggItem 2 2 6 2 3" xfId="29911" xr:uid="{01F0714A-F267-4C54-A00D-CAD9D2414699}"/>
    <cellStyle name="SAPBEXaggItem 2 2 6 3" xfId="18309" xr:uid="{E43B9A50-BC4B-4A01-98CC-E0BCAD5141F4}"/>
    <cellStyle name="SAPBEXaggItem 2 2 6 3 2" xfId="52170" xr:uid="{893130B6-8979-4CE7-AF1D-0239FA21AD9D}"/>
    <cellStyle name="SAPBEXaggItem 2 2 6 3 3" xfId="35444" xr:uid="{3B096063-DEF4-4632-B508-B4389CDAD7EA}"/>
    <cellStyle name="SAPBEXaggItem 2 2 6 4" xfId="40820" xr:uid="{D4791393-FF98-437C-9CF0-E4D10551583D}"/>
    <cellStyle name="SAPBEXaggItem 2 2 6 5" xfId="24096" xr:uid="{76AD8983-206D-4D1E-A913-E3DC190EAA75}"/>
    <cellStyle name="SAPBEXaggItem 2 2 7" xfId="8000" xr:uid="{3EA9A51D-5FA9-48CF-8B22-9E8722BA8555}"/>
    <cellStyle name="SAPBEXaggItem 2 2 7 2" xfId="41875" xr:uid="{2EF94BAD-9EB8-493A-822B-029272B6C5C0}"/>
    <cellStyle name="SAPBEXaggItem 2 2 7 3" xfId="25150" xr:uid="{704E4C22-A85F-4A64-A9F7-1B3B4DE42048}"/>
    <cellStyle name="SAPBEXaggItem 2 2 8" xfId="7875" xr:uid="{8A26AAF4-36D5-446A-88DE-D984DF278438}"/>
    <cellStyle name="SAPBEXaggItem 2 2 8 2" xfId="41750" xr:uid="{5A296405-0CCE-4842-8655-5A2F0B8C02F9}"/>
    <cellStyle name="SAPBEXaggItem 2 2 8 3" xfId="25026" xr:uid="{41A75E93-A3B0-4CF1-B3F4-294D76E77A2D}"/>
    <cellStyle name="SAPBEXaggItem 2 2 9" xfId="36732" xr:uid="{81EF7F9F-AC08-4E53-B1D1-1A96E14A7FA4}"/>
    <cellStyle name="SAPBEXaggItem 2 3" xfId="2012" xr:uid="{00000000-0005-0000-0000-0000D9060000}"/>
    <cellStyle name="SAPBEXaggItem 2 3 10" xfId="19339" xr:uid="{F05FF662-9B08-4C54-9664-96467F0C6740}"/>
    <cellStyle name="SAPBEXaggItem 2 3 2" xfId="3564" xr:uid="{E5816EE1-E9C5-40CA-B94F-03EFDD70C0CF}"/>
    <cellStyle name="SAPBEXaggItem 2 3 2 2" xfId="9445" xr:uid="{C6DE46A8-954C-4FFF-83E9-D641A938FCD7}"/>
    <cellStyle name="SAPBEXaggItem 2 3 2 2 2" xfId="43317" xr:uid="{47F04EBC-E254-460F-AB8C-DBF526A7BDEB}"/>
    <cellStyle name="SAPBEXaggItem 2 3 2 2 3" xfId="26591" xr:uid="{A42A1391-66FE-49FD-955C-4B0427EA9D85}"/>
    <cellStyle name="SAPBEXaggItem 2 3 2 3" xfId="14991" xr:uid="{640DD997-97F7-42A3-9D8E-A4E53B44DC00}"/>
    <cellStyle name="SAPBEXaggItem 2 3 2 3 2" xfId="48852" xr:uid="{11D77CBA-217F-447B-B1C4-F99664B56183}"/>
    <cellStyle name="SAPBEXaggItem 2 3 2 3 3" xfId="32126" xr:uid="{C4CA30F0-6BF8-454D-A2B9-1D60A33A9867}"/>
    <cellStyle name="SAPBEXaggItem 2 3 2 4" xfId="37576" xr:uid="{C80E02B0-9619-458D-B29A-5E70535752BC}"/>
    <cellStyle name="SAPBEXaggItem 2 3 2 5" xfId="20776" xr:uid="{750A0BD9-92B0-4326-B954-F24EFB1E6A22}"/>
    <cellStyle name="SAPBEXaggItem 2 3 3" xfId="4515" xr:uid="{B6EF8B1F-CA62-4690-B7B1-9091A13AB7D1}"/>
    <cellStyle name="SAPBEXaggItem 2 3 3 2" xfId="10381" xr:uid="{9A389496-FC32-442B-A434-743FC0D577C3}"/>
    <cellStyle name="SAPBEXaggItem 2 3 3 2 2" xfId="44251" xr:uid="{EF959CA0-6DED-444C-93DA-621BAC31ECCC}"/>
    <cellStyle name="SAPBEXaggItem 2 3 3 2 3" xfId="27526" xr:uid="{AF8929FE-522C-437B-B564-B34CCB306371}"/>
    <cellStyle name="SAPBEXaggItem 2 3 3 3" xfId="15924" xr:uid="{D409681B-6AE8-44F3-B732-0DBECD61CF17}"/>
    <cellStyle name="SAPBEXaggItem 2 3 3 3 2" xfId="49785" xr:uid="{80D30EB3-27D9-4BCE-8A72-B6066ED4CF9A}"/>
    <cellStyle name="SAPBEXaggItem 2 3 3 3 3" xfId="33059" xr:uid="{68CD8624-D226-4A42-9AAF-71AD91BA3131}"/>
    <cellStyle name="SAPBEXaggItem 2 3 3 4" xfId="38434" xr:uid="{C933DAC8-CB99-4CD3-88A4-C66CBDB38F65}"/>
    <cellStyle name="SAPBEXaggItem 2 3 3 5" xfId="21711" xr:uid="{45ACDBD5-3339-4611-B21F-4252F437CA3C}"/>
    <cellStyle name="SAPBEXaggItem 2 3 4" xfId="3451" xr:uid="{0A774FCE-0A58-472A-8BAB-786F5410014B}"/>
    <cellStyle name="SAPBEXaggItem 2 3 4 2" xfId="9332" xr:uid="{2BA430EB-2838-4278-86C9-07353A3CBFB2}"/>
    <cellStyle name="SAPBEXaggItem 2 3 4 2 2" xfId="43204" xr:uid="{487D2F09-11EA-4438-83BA-6E0B83F15E54}"/>
    <cellStyle name="SAPBEXaggItem 2 3 4 2 3" xfId="26478" xr:uid="{4383434C-4AD9-4339-A6AD-97826CF63FF5}"/>
    <cellStyle name="SAPBEXaggItem 2 3 4 3" xfId="14878" xr:uid="{FE34F3AF-5ECB-4EA2-AF98-EAEE7084D21E}"/>
    <cellStyle name="SAPBEXaggItem 2 3 4 3 2" xfId="48739" xr:uid="{4064E2D3-A764-441F-BF52-5A9C48272214}"/>
    <cellStyle name="SAPBEXaggItem 2 3 4 3 3" xfId="32013" xr:uid="{C3FC1C3A-C167-4F97-8CEF-644698A5ADEC}"/>
    <cellStyle name="SAPBEXaggItem 2 3 4 4" xfId="37471" xr:uid="{127FFA5F-4D64-4D58-B8F4-80AC2F1EDF97}"/>
    <cellStyle name="SAPBEXaggItem 2 3 4 5" xfId="20663" xr:uid="{318A55ED-A6F5-4FDB-9DD0-05F969EE8C50}"/>
    <cellStyle name="SAPBEXaggItem 2 3 5" xfId="3071" xr:uid="{FAA7082E-F609-4502-88DD-AB65F6CC6C45}"/>
    <cellStyle name="SAPBEXaggItem 2 3 5 2" xfId="8953" xr:uid="{D2E22865-63C6-4C59-8F62-61DE11DD6958}"/>
    <cellStyle name="SAPBEXaggItem 2 3 5 2 2" xfId="42826" xr:uid="{856716EE-627F-4C73-9692-609AA36AF606}"/>
    <cellStyle name="SAPBEXaggItem 2 3 5 2 3" xfId="26102" xr:uid="{26A17EDC-9B9A-468A-AB4F-791810587F81}"/>
    <cellStyle name="SAPBEXaggItem 2 3 5 3" xfId="14503" xr:uid="{85466E85-5604-483D-86A8-57864E74F701}"/>
    <cellStyle name="SAPBEXaggItem 2 3 5 3 2" xfId="48364" xr:uid="{502C99AD-D810-4B9A-9279-E439CD5346F0}"/>
    <cellStyle name="SAPBEXaggItem 2 3 5 3 3" xfId="31638" xr:uid="{48B92006-CDCF-4640-8141-36591BA48FB2}"/>
    <cellStyle name="SAPBEXaggItem 2 3 5 4" xfId="37093" xr:uid="{CAC42A21-AFF0-4176-B6E4-661B8943B5A8}"/>
    <cellStyle name="SAPBEXaggItem 2 3 5 5" xfId="20288" xr:uid="{354CEA2E-8789-4DC0-BCAA-BFA3D7EBB224}"/>
    <cellStyle name="SAPBEXaggItem 2 3 6" xfId="6905" xr:uid="{9228BE45-28C2-4F90-9465-8BBB77EB515A}"/>
    <cellStyle name="SAPBEXaggItem 2 3 6 2" xfId="12769" xr:uid="{A2714471-C59F-4B02-BF28-B554FE6D3DAC}"/>
    <cellStyle name="SAPBEXaggItem 2 3 6 2 2" xfId="46638" xr:uid="{54CB4BEC-AF16-4AB1-8604-7AF39F858880}"/>
    <cellStyle name="SAPBEXaggItem 2 3 6 2 3" xfId="29912" xr:uid="{34BAEBC8-4AB8-4B0C-8570-9E00903F0C6A}"/>
    <cellStyle name="SAPBEXaggItem 2 3 6 3" xfId="18310" xr:uid="{3606C92A-4953-4FE2-BED6-F660EEC9C12F}"/>
    <cellStyle name="SAPBEXaggItem 2 3 6 3 2" xfId="52171" xr:uid="{E486AA3C-2034-4E42-8AE5-B0415E98479A}"/>
    <cellStyle name="SAPBEXaggItem 2 3 6 3 3" xfId="35445" xr:uid="{87D7C4C5-65E4-420E-83F5-A086789627B6}"/>
    <cellStyle name="SAPBEXaggItem 2 3 6 4" xfId="40821" xr:uid="{5E1B27C1-E61C-4B49-BE56-0028F69AB0F0}"/>
    <cellStyle name="SAPBEXaggItem 2 3 6 5" xfId="24097" xr:uid="{4B606D23-3184-48FF-B75A-406CA53140FD}"/>
    <cellStyle name="SAPBEXaggItem 2 3 7" xfId="8001" xr:uid="{34AD5C69-A0A8-42B9-8E43-EFE666CF7388}"/>
    <cellStyle name="SAPBEXaggItem 2 3 7 2" xfId="41876" xr:uid="{5041ED67-7189-4183-A842-3E15785355A2}"/>
    <cellStyle name="SAPBEXaggItem 2 3 7 3" xfId="25151" xr:uid="{0C1A1C2C-239D-4437-A092-B24059C08C74}"/>
    <cellStyle name="SAPBEXaggItem 2 3 8" xfId="7874" xr:uid="{FCB62447-2D7C-4AE7-92A2-0F8FB20CF3C8}"/>
    <cellStyle name="SAPBEXaggItem 2 3 8 2" xfId="41749" xr:uid="{9A3178A6-9797-4BDC-878A-AE8A0E47025D}"/>
    <cellStyle name="SAPBEXaggItem 2 3 8 3" xfId="25025" xr:uid="{C347CC72-7F3B-42CA-99D8-49034A131787}"/>
    <cellStyle name="SAPBEXaggItem 2 3 9" xfId="36733" xr:uid="{A18D3D75-507C-4BC6-AADE-8DDBB04273BE}"/>
    <cellStyle name="SAPBEXaggItem 2 4" xfId="2767" xr:uid="{00000000-0005-0000-0000-0000DA060000}"/>
    <cellStyle name="SAPBEXaggItem 2 4 2" xfId="4287" xr:uid="{7CB641B5-FD07-4D1B-9830-A2E1485A6003}"/>
    <cellStyle name="SAPBEXaggItem 2 4 2 2" xfId="10168" xr:uid="{3690AD0E-BA9A-46D0-8B99-7E0091AB685F}"/>
    <cellStyle name="SAPBEXaggItem 2 4 2 2 2" xfId="44038" xr:uid="{61062C4E-6456-4AA1-BDBC-4EF6EA36F52E}"/>
    <cellStyle name="SAPBEXaggItem 2 4 2 2 3" xfId="27313" xr:uid="{80238428-CEFB-4979-A269-060D76F86EF3}"/>
    <cellStyle name="SAPBEXaggItem 2 4 2 3" xfId="15711" xr:uid="{80FA9C36-113C-40A9-AB3C-06EA5A0666AD}"/>
    <cellStyle name="SAPBEXaggItem 2 4 2 3 2" xfId="49572" xr:uid="{BB42ED0A-82C4-4307-AE57-326F72008F61}"/>
    <cellStyle name="SAPBEXaggItem 2 4 2 3 3" xfId="32846" xr:uid="{57CADE9C-D500-4D30-A437-186A729B2E13}"/>
    <cellStyle name="SAPBEXaggItem 2 4 2 4" xfId="38221" xr:uid="{8F1EBE2D-E857-4A12-9474-A728ADC13093}"/>
    <cellStyle name="SAPBEXaggItem 2 4 2 5" xfId="21498" xr:uid="{F02C0D0C-310D-474E-94A5-20FE1D9D376A}"/>
    <cellStyle name="SAPBEXaggItem 2 4 3" xfId="5160" xr:uid="{4E39F8D8-903F-4C55-931D-722EEDFD366C}"/>
    <cellStyle name="SAPBEXaggItem 2 4 3 2" xfId="11026" xr:uid="{5C61A352-9F58-4D0F-8355-EC44D26C23DF}"/>
    <cellStyle name="SAPBEXaggItem 2 4 3 2 2" xfId="44896" xr:uid="{4A22327A-9ACE-4759-8593-83179E2F3E06}"/>
    <cellStyle name="SAPBEXaggItem 2 4 3 2 3" xfId="28171" xr:uid="{7991BB8E-14A0-4D18-A2A6-6989B3A4FE9C}"/>
    <cellStyle name="SAPBEXaggItem 2 4 3 3" xfId="16569" xr:uid="{61799AC7-FDB1-4790-AD69-5EFD25CFFAC3}"/>
    <cellStyle name="SAPBEXaggItem 2 4 3 3 2" xfId="50430" xr:uid="{E993BFEF-A29E-4D57-BC85-39C901CEF919}"/>
    <cellStyle name="SAPBEXaggItem 2 4 3 3 3" xfId="33704" xr:uid="{2310545A-7D6B-41FB-B311-E1A4B866FFCA}"/>
    <cellStyle name="SAPBEXaggItem 2 4 3 4" xfId="39079" xr:uid="{81AB8874-3439-48DB-A100-02323C7260B3}"/>
    <cellStyle name="SAPBEXaggItem 2 4 3 5" xfId="22356" xr:uid="{6FC62FD4-3224-4EF0-BDBF-FAC739AE1C0A}"/>
    <cellStyle name="SAPBEXaggItem 2 4 4" xfId="5908" xr:uid="{60FE229A-93CC-4F64-995B-0DEBB07AC84F}"/>
    <cellStyle name="SAPBEXaggItem 2 4 4 2" xfId="11774" xr:uid="{BB5102D4-8D69-4D43-8206-81011B043F67}"/>
    <cellStyle name="SAPBEXaggItem 2 4 4 2 2" xfId="45643" xr:uid="{D644142D-C3BB-433F-B864-FA61BF10B5E1}"/>
    <cellStyle name="SAPBEXaggItem 2 4 4 2 3" xfId="28918" xr:uid="{722C663A-0B40-4528-8E59-2D6B82341A4D}"/>
    <cellStyle name="SAPBEXaggItem 2 4 4 3" xfId="17316" xr:uid="{0F775493-A1C9-49A1-8CA4-B81F87122393}"/>
    <cellStyle name="SAPBEXaggItem 2 4 4 3 2" xfId="51177" xr:uid="{5825E085-56DC-4112-BD9F-11E97C7EC2A9}"/>
    <cellStyle name="SAPBEXaggItem 2 4 4 3 3" xfId="34451" xr:uid="{70BAA4CF-4108-4C27-BAFB-4913124A24A8}"/>
    <cellStyle name="SAPBEXaggItem 2 4 4 4" xfId="39826" xr:uid="{AF99240C-94A3-4688-9937-18CA8E074F11}"/>
    <cellStyle name="SAPBEXaggItem 2 4 4 5" xfId="23103" xr:uid="{A61946AE-C2B4-4EF4-A809-2E79A97C8AD8}"/>
    <cellStyle name="SAPBEXaggItem 2 4 5" xfId="6677" xr:uid="{B0580B24-159D-4C7A-ABEB-8CE677681E2C}"/>
    <cellStyle name="SAPBEXaggItem 2 4 5 2" xfId="12541" xr:uid="{4AAE4345-89E4-4CAA-B97E-25528B94D05F}"/>
    <cellStyle name="SAPBEXaggItem 2 4 5 2 2" xfId="46410" xr:uid="{3C2B396A-54B9-418C-8051-CEAA32AED29F}"/>
    <cellStyle name="SAPBEXaggItem 2 4 5 2 3" xfId="29684" xr:uid="{417591D8-691E-4984-9B2A-EECB8C9C04DD}"/>
    <cellStyle name="SAPBEXaggItem 2 4 5 3" xfId="18082" xr:uid="{5339FC92-D83C-4B6B-9540-D72B898D2010}"/>
    <cellStyle name="SAPBEXaggItem 2 4 5 3 2" xfId="51943" xr:uid="{B9C5B499-DEA3-47CD-8B66-0642F02456B1}"/>
    <cellStyle name="SAPBEXaggItem 2 4 5 3 3" xfId="35217" xr:uid="{70C3573D-7226-4183-864C-FF68795D6545}"/>
    <cellStyle name="SAPBEXaggItem 2 4 5 4" xfId="40593" xr:uid="{8770ABC9-5E0D-42A6-B06A-3C0FF67517F8}"/>
    <cellStyle name="SAPBEXaggItem 2 4 5 5" xfId="23869" xr:uid="{E3782848-006D-417D-954B-82AD087E8C62}"/>
    <cellStyle name="SAPBEXaggItem 2 4 6" xfId="7624" xr:uid="{63E6B969-C071-47C9-9924-9B91D4AA5680}"/>
    <cellStyle name="SAPBEXaggItem 2 4 6 2" xfId="13488" xr:uid="{C5B1B83B-764A-456C-A2C5-FABB09279F32}"/>
    <cellStyle name="SAPBEXaggItem 2 4 6 2 2" xfId="47357" xr:uid="{2468656C-FC6E-4CE2-B990-D87031D79EB8}"/>
    <cellStyle name="SAPBEXaggItem 2 4 6 2 3" xfId="30631" xr:uid="{F0EBDB1A-0F52-4D37-A385-D08CAC9398F6}"/>
    <cellStyle name="SAPBEXaggItem 2 4 6 3" xfId="19029" xr:uid="{02A05E6A-19B6-4EF9-AABD-FC1F266CDA67}"/>
    <cellStyle name="SAPBEXaggItem 2 4 6 3 2" xfId="52890" xr:uid="{E7B793A0-8CFA-43B1-8790-8456C1F0D311}"/>
    <cellStyle name="SAPBEXaggItem 2 4 6 3 3" xfId="36164" xr:uid="{85205D6C-D097-4F6F-9D21-0627D6EFF0D5}"/>
    <cellStyle name="SAPBEXaggItem 2 4 6 4" xfId="41540" xr:uid="{4F261A37-DB84-48C9-A9DB-954A3BC03580}"/>
    <cellStyle name="SAPBEXaggItem 2 4 6 5" xfId="24816" xr:uid="{613D0461-2E69-4567-AAAB-4F5BA22F3B75}"/>
    <cellStyle name="SAPBEXaggItem 2 4 7" xfId="8717" xr:uid="{35BCAE96-F01B-44C8-AD9C-703C26920E27}"/>
    <cellStyle name="SAPBEXaggItem 2 4 7 2" xfId="42590" xr:uid="{CEC3C610-FCA7-4EAC-954D-1CB6F9819734}"/>
    <cellStyle name="SAPBEXaggItem 2 4 7 3" xfId="25866" xr:uid="{200D5493-D69E-459E-B70B-EF547B8BDAA8}"/>
    <cellStyle name="SAPBEXaggItem 2 4 8" xfId="14268" xr:uid="{9A0F04E1-F136-49F4-B6EF-4E11B4B0FE2F}"/>
    <cellStyle name="SAPBEXaggItem 2 4 8 2" xfId="48129" xr:uid="{2B1695DC-AFBE-464F-9829-F2616562FC67}"/>
    <cellStyle name="SAPBEXaggItem 2 4 8 3" xfId="31403" xr:uid="{DB77E078-6900-419A-84BA-B8FD6E513255}"/>
    <cellStyle name="SAPBEXaggItem 2 4 9" xfId="20052" xr:uid="{0E238EF0-7208-4FF2-827D-9DD4BB59BAF4}"/>
    <cellStyle name="SAPBEXaggItem 2 5" xfId="2896" xr:uid="{00000000-0005-0000-0000-0000DB060000}"/>
    <cellStyle name="SAPBEXaggItem 2 5 2" xfId="4402" xr:uid="{E5D4155E-3924-4219-A4D2-7F413B786E0A}"/>
    <cellStyle name="SAPBEXaggItem 2 5 2 2" xfId="10283" xr:uid="{39A997C7-AC53-4B6D-8C44-2169E40481D5}"/>
    <cellStyle name="SAPBEXaggItem 2 5 2 2 2" xfId="44153" xr:uid="{3C255416-F1CE-477C-87FF-2AB9233C018A}"/>
    <cellStyle name="SAPBEXaggItem 2 5 2 2 3" xfId="27428" xr:uid="{44CBDCA8-C33C-4E49-91C4-0ED594A9C7A2}"/>
    <cellStyle name="SAPBEXaggItem 2 5 2 3" xfId="15826" xr:uid="{F18A3C22-FA87-4E56-A0BC-2D01F4641E1E}"/>
    <cellStyle name="SAPBEXaggItem 2 5 2 3 2" xfId="49687" xr:uid="{704A2364-0C31-4A76-8460-72CC1D54653C}"/>
    <cellStyle name="SAPBEXaggItem 2 5 2 3 3" xfId="32961" xr:uid="{887CCFDA-A303-4BB1-AE8C-DB1656D81687}"/>
    <cellStyle name="SAPBEXaggItem 2 5 2 4" xfId="38336" xr:uid="{863890D5-14D6-49DE-B4E8-2ED78A59FD5C}"/>
    <cellStyle name="SAPBEXaggItem 2 5 2 5" xfId="21613" xr:uid="{6C1964DF-F469-4D1E-A3F0-66B371FC0167}"/>
    <cellStyle name="SAPBEXaggItem 2 5 3" xfId="5270" xr:uid="{FC96100B-38F7-4768-AEB0-E0FAB1F358AF}"/>
    <cellStyle name="SAPBEXaggItem 2 5 3 2" xfId="11136" xr:uid="{971056FF-77E7-4082-9231-5AE88B42D3A1}"/>
    <cellStyle name="SAPBEXaggItem 2 5 3 2 2" xfId="45006" xr:uid="{637EC1A1-2B9B-4D67-A6D6-34EA395F189D}"/>
    <cellStyle name="SAPBEXaggItem 2 5 3 2 3" xfId="28281" xr:uid="{D84D5700-255E-4546-A930-E7D2C87CA5FB}"/>
    <cellStyle name="SAPBEXaggItem 2 5 3 3" xfId="16679" xr:uid="{DCA240EA-073B-466F-9912-8B7279EADB1D}"/>
    <cellStyle name="SAPBEXaggItem 2 5 3 3 2" xfId="50540" xr:uid="{43446DE0-692A-42A1-984A-5C4A0B3C107A}"/>
    <cellStyle name="SAPBEXaggItem 2 5 3 3 3" xfId="33814" xr:uid="{DB435176-99FC-47AA-81ED-55B2F25DCB7B}"/>
    <cellStyle name="SAPBEXaggItem 2 5 3 4" xfId="39189" xr:uid="{B0612EE4-5E7E-40CC-B90E-0DC0841CC556}"/>
    <cellStyle name="SAPBEXaggItem 2 5 3 5" xfId="22466" xr:uid="{B49E54C8-F5E8-45F4-A53F-644652D6C754}"/>
    <cellStyle name="SAPBEXaggItem 2 5 4" xfId="6015" xr:uid="{348A6899-55FF-480C-9BC5-59C4CD00A944}"/>
    <cellStyle name="SAPBEXaggItem 2 5 4 2" xfId="11881" xr:uid="{171DBF6A-4DFA-474A-B721-9A525F588E4E}"/>
    <cellStyle name="SAPBEXaggItem 2 5 4 2 2" xfId="45750" xr:uid="{24ECA633-43AE-44B3-9AD9-A16BC60E3E0D}"/>
    <cellStyle name="SAPBEXaggItem 2 5 4 2 3" xfId="29025" xr:uid="{85F93864-9C00-439B-B701-7E69E2BD03F8}"/>
    <cellStyle name="SAPBEXaggItem 2 5 4 3" xfId="17423" xr:uid="{DE61AE56-C9C4-491A-924B-23BB3B25BC25}"/>
    <cellStyle name="SAPBEXaggItem 2 5 4 3 2" xfId="51284" xr:uid="{5DB58EA6-7EFC-47BC-BF62-9167F5664BBA}"/>
    <cellStyle name="SAPBEXaggItem 2 5 4 3 3" xfId="34558" xr:uid="{320E4364-2337-4D9B-A686-621A8F98A514}"/>
    <cellStyle name="SAPBEXaggItem 2 5 4 4" xfId="39933" xr:uid="{55200B01-8F27-4E4F-BB61-67F67BF71AF3}"/>
    <cellStyle name="SAPBEXaggItem 2 5 4 5" xfId="23210" xr:uid="{C4B3168D-8684-4F9A-875C-A20AB30B5E0C}"/>
    <cellStyle name="SAPBEXaggItem 2 5 5" xfId="6782" xr:uid="{E3DD93BF-F22D-4273-9F46-F0555A171B29}"/>
    <cellStyle name="SAPBEXaggItem 2 5 5 2" xfId="12646" xr:uid="{C9A10A80-DA9E-400C-9121-736939861992}"/>
    <cellStyle name="SAPBEXaggItem 2 5 5 2 2" xfId="46515" xr:uid="{33095F7E-C863-45AD-935B-F0EA445CA60D}"/>
    <cellStyle name="SAPBEXaggItem 2 5 5 2 3" xfId="29789" xr:uid="{21DC90E5-E911-4A55-B78B-0CF52213EA26}"/>
    <cellStyle name="SAPBEXaggItem 2 5 5 3" xfId="18187" xr:uid="{C198EF7E-79FF-4B8B-8A85-53473C8A04C7}"/>
    <cellStyle name="SAPBEXaggItem 2 5 5 3 2" xfId="52048" xr:uid="{D3C9E35E-4DDF-4CD9-BD6C-379337BBD6E2}"/>
    <cellStyle name="SAPBEXaggItem 2 5 5 3 3" xfId="35322" xr:uid="{561E067F-4BED-4B46-89F2-1CB7E5E18F74}"/>
    <cellStyle name="SAPBEXaggItem 2 5 5 4" xfId="40698" xr:uid="{B7A1B996-B78A-4489-B6AD-5B9B66B51CE9}"/>
    <cellStyle name="SAPBEXaggItem 2 5 5 5" xfId="23974" xr:uid="{4DA5BD22-8267-4D72-898A-4F26E05724CC}"/>
    <cellStyle name="SAPBEXaggItem 2 5 6" xfId="7729" xr:uid="{C4F6710D-52A0-40A7-988A-5FAF4BD7199E}"/>
    <cellStyle name="SAPBEXaggItem 2 5 6 2" xfId="13593" xr:uid="{93AA1789-24BD-4E94-B85E-8709364C5C1B}"/>
    <cellStyle name="SAPBEXaggItem 2 5 6 2 2" xfId="47462" xr:uid="{B2AE62C6-2A4F-40DD-9A44-E93230B86020}"/>
    <cellStyle name="SAPBEXaggItem 2 5 6 2 3" xfId="30736" xr:uid="{09C68E2C-B29B-4815-B66F-512869261D61}"/>
    <cellStyle name="SAPBEXaggItem 2 5 6 3" xfId="19134" xr:uid="{C88BF988-81B1-43FC-A3A8-57868C3752B5}"/>
    <cellStyle name="SAPBEXaggItem 2 5 6 3 2" xfId="52995" xr:uid="{54314345-5977-47F5-96ED-A00C0D21765F}"/>
    <cellStyle name="SAPBEXaggItem 2 5 6 3 3" xfId="36269" xr:uid="{C0747B11-7ADE-47C8-ABAA-7D392A7E56E4}"/>
    <cellStyle name="SAPBEXaggItem 2 5 6 4" xfId="41645" xr:uid="{E5676CD2-8E63-46FC-A35C-21471295CCC0}"/>
    <cellStyle name="SAPBEXaggItem 2 5 6 5" xfId="24921" xr:uid="{772F235F-DF54-48B3-8A0C-427A95C3BE8E}"/>
    <cellStyle name="SAPBEXaggItem 2 5 7" xfId="8822" xr:uid="{D7CEE9AA-3A90-4631-8325-466DBB113218}"/>
    <cellStyle name="SAPBEXaggItem 2 5 7 2" xfId="42695" xr:uid="{53B87713-1D35-44F0-9890-11649ACC0D76}"/>
    <cellStyle name="SAPBEXaggItem 2 5 7 3" xfId="25971" xr:uid="{4A501B25-F4B8-4BE1-8487-42DE7B844766}"/>
    <cellStyle name="SAPBEXaggItem 2 5 8" xfId="14373" xr:uid="{FA215ABE-A8E4-40CB-87D4-0E1E92850B94}"/>
    <cellStyle name="SAPBEXaggItem 2 5 8 2" xfId="48234" xr:uid="{D757805F-CD8B-4E32-B9EA-A339644DC575}"/>
    <cellStyle name="SAPBEXaggItem 2 5 8 3" xfId="31508" xr:uid="{053FEF89-7244-4B01-B3B7-90A031180B89}"/>
    <cellStyle name="SAPBEXaggItem 2 5 9" xfId="20158" xr:uid="{12162641-8681-4C84-902E-27572CD97C9E}"/>
    <cellStyle name="SAPBEXaggItem 2 6" xfId="3147" xr:uid="{EA17FF52-720E-4154-8C49-164B174DBDC7}"/>
    <cellStyle name="SAPBEXaggItem 2 6 2" xfId="9029" xr:uid="{EF8D356D-E1AA-4520-931B-A32BC339AFDD}"/>
    <cellStyle name="SAPBEXaggItem 2 6 2 2" xfId="42901" xr:uid="{2B43222E-EE92-4C85-8BA0-A44C1329FDE3}"/>
    <cellStyle name="SAPBEXaggItem 2 6 2 3" xfId="26176" xr:uid="{CA0683A8-DF56-4C8B-86A9-95D623C5E86F}"/>
    <cellStyle name="SAPBEXaggItem 2 6 3" xfId="14577" xr:uid="{31E52FF4-80B1-4B49-9FE8-EDFA65380736}"/>
    <cellStyle name="SAPBEXaggItem 2 6 3 2" xfId="48438" xr:uid="{F2FA521B-8199-4056-A565-6F761F15898B}"/>
    <cellStyle name="SAPBEXaggItem 2 6 3 3" xfId="31712" xr:uid="{FB47DE6B-C424-458F-8E18-B2E8F0AD33D2}"/>
    <cellStyle name="SAPBEXaggItem 2 6 4" xfId="37168" xr:uid="{FCE37C88-C359-4CA4-B7BF-5D0FE6166E41}"/>
    <cellStyle name="SAPBEXaggItem 2 6 5" xfId="20362" xr:uid="{B6EE4F8E-8482-4FE2-81C6-3ADB9B8CA742}"/>
    <cellStyle name="SAPBEXaggItem 2 7" xfId="36396" xr:uid="{376D8937-2D6B-455E-BE59-6EC738F28DF5}"/>
    <cellStyle name="SAPBEXaggItem 3" xfId="916" xr:uid="{00000000-0005-0000-0000-0000DC060000}"/>
    <cellStyle name="SAPBEXaggItem 3 2" xfId="917" xr:uid="{00000000-0005-0000-0000-0000DD060000}"/>
    <cellStyle name="SAPBEXaggItem 3 2 2" xfId="2013" xr:uid="{00000000-0005-0000-0000-0000DE060000}"/>
    <cellStyle name="SAPBEXaggItem 3 2 2 2" xfId="3565" xr:uid="{C1C39FB3-6000-4657-BD12-7833814D3DEC}"/>
    <cellStyle name="SAPBEXaggItem 3 2 2 2 2" xfId="9446" xr:uid="{68D9AFEF-E225-49D0-BEEA-2E4E8869ACA8}"/>
    <cellStyle name="SAPBEXaggItem 3 2 2 2 2 2" xfId="43318" xr:uid="{0C243E78-C01A-4A81-8D69-86068F243A1C}"/>
    <cellStyle name="SAPBEXaggItem 3 2 2 2 2 3" xfId="26592" xr:uid="{48F8DC40-AED0-42FB-A285-D04DF735F75F}"/>
    <cellStyle name="SAPBEXaggItem 3 2 2 2 3" xfId="14992" xr:uid="{24230371-0587-42FD-B390-AD265BCE5A6C}"/>
    <cellStyle name="SAPBEXaggItem 3 2 2 2 3 2" xfId="48853" xr:uid="{7897AF91-C197-469A-9A05-495AE17BFF3C}"/>
    <cellStyle name="SAPBEXaggItem 3 2 2 2 3 3" xfId="32127" xr:uid="{9FDC684C-5D6F-4865-A79F-29478A510BD8}"/>
    <cellStyle name="SAPBEXaggItem 3 2 2 2 4" xfId="20777" xr:uid="{C5B96958-6CD2-4F3B-ACCF-50307C05A919}"/>
    <cellStyle name="SAPBEXaggItem 3 2 2 3" xfId="3059" xr:uid="{F1F0E171-AF4E-4B6B-8011-E72761E9C657}"/>
    <cellStyle name="SAPBEXaggItem 3 2 2 3 2" xfId="8941" xr:uid="{71275EFC-0712-49B7-A053-282B022558D7}"/>
    <cellStyle name="SAPBEXaggItem 3 2 2 3 2 2" xfId="42814" xr:uid="{3833D7AC-A5A0-4848-9AB5-F913BA6BA0E5}"/>
    <cellStyle name="SAPBEXaggItem 3 2 2 3 2 3" xfId="26090" xr:uid="{D94420EB-A651-4E1F-B017-11771185A32D}"/>
    <cellStyle name="SAPBEXaggItem 3 2 2 3 3" xfId="14491" xr:uid="{0F285316-CBD5-471C-B275-D312011B49DB}"/>
    <cellStyle name="SAPBEXaggItem 3 2 2 3 3 2" xfId="48352" xr:uid="{2BA157AF-FA0A-47B7-929D-F21B3B9A0E6D}"/>
    <cellStyle name="SAPBEXaggItem 3 2 2 3 3 3" xfId="31626" xr:uid="{1B7E37C4-FAFB-4D76-82FD-7C148D7C9680}"/>
    <cellStyle name="SAPBEXaggItem 3 2 2 3 4" xfId="37081" xr:uid="{AA864894-8CA5-4BF0-92F9-F0C7A5C3845C}"/>
    <cellStyle name="SAPBEXaggItem 3 2 2 3 5" xfId="20276" xr:uid="{09AC6BA6-8EC8-4625-B900-B78AD48468FD}"/>
    <cellStyle name="SAPBEXaggItem 3 2 2 4" xfId="6906" xr:uid="{F99EA369-8404-490A-84AD-87F74F46EFE2}"/>
    <cellStyle name="SAPBEXaggItem 3 2 2 4 2" xfId="12770" xr:uid="{FCEEACC8-E224-4DB6-B76B-57E984DFE9DD}"/>
    <cellStyle name="SAPBEXaggItem 3 2 2 4 2 2" xfId="46639" xr:uid="{773D4971-A361-468D-A349-EA36DC49D8E8}"/>
    <cellStyle name="SAPBEXaggItem 3 2 2 4 2 3" xfId="29913" xr:uid="{C011C3F7-5C95-4205-8F98-294F09B066E7}"/>
    <cellStyle name="SAPBEXaggItem 3 2 2 4 3" xfId="18311" xr:uid="{77C3F8F7-A7CA-4AE5-A4F8-3467CFECC171}"/>
    <cellStyle name="SAPBEXaggItem 3 2 2 4 3 2" xfId="52172" xr:uid="{F1F6A0A5-E7F7-40BA-B7F1-3B56631204F2}"/>
    <cellStyle name="SAPBEXaggItem 3 2 2 4 3 3" xfId="35446" xr:uid="{113534D3-6C93-4784-89D7-988F8648634E}"/>
    <cellStyle name="SAPBEXaggItem 3 2 2 4 4" xfId="40822" xr:uid="{702D1126-8D5B-475B-B954-4FB165CA15D0}"/>
    <cellStyle name="SAPBEXaggItem 3 2 2 4 5" xfId="24098" xr:uid="{25D5ECF6-1710-4F0D-98F5-DAF99669D381}"/>
    <cellStyle name="SAPBEXaggItem 3 2 2 5" xfId="8002" xr:uid="{A9A9ADE1-44ED-41B9-8AD9-B856149F8D73}"/>
    <cellStyle name="SAPBEXaggItem 3 2 2 5 2" xfId="41877" xr:uid="{6B2B0FEF-137E-4D26-9AA3-82CA5C633847}"/>
    <cellStyle name="SAPBEXaggItem 3 2 2 5 3" xfId="25152" xr:uid="{24A33260-9A6C-406A-B6B3-520DCC4EDA00}"/>
    <cellStyle name="SAPBEXaggItem 3 2 2 6" xfId="36734" xr:uid="{2A87ABBD-FBCB-4311-9F80-FFCE5FFC255A}"/>
    <cellStyle name="SAPBEXaggItem 3 2 2 7" xfId="19340" xr:uid="{154CAF8B-1F2B-4367-91B0-8CFBDC092CA7}"/>
    <cellStyle name="SAPBEXaggItem 3 2 3" xfId="2014" xr:uid="{00000000-0005-0000-0000-0000DF060000}"/>
    <cellStyle name="SAPBEXaggItem 3 2 3 2" xfId="3566" xr:uid="{4F989C6E-F5A7-468D-8CD6-0B7EDF86E22C}"/>
    <cellStyle name="SAPBEXaggItem 3 2 3 2 2" xfId="9447" xr:uid="{7D29A4F2-4418-485F-B04B-9D7445D5EB07}"/>
    <cellStyle name="SAPBEXaggItem 3 2 3 2 2 2" xfId="43319" xr:uid="{93EA36E9-5719-49A0-ADF8-DD2174335572}"/>
    <cellStyle name="SAPBEXaggItem 3 2 3 2 2 3" xfId="26593" xr:uid="{B36F5068-B6E7-4C31-9855-CCD546EF911A}"/>
    <cellStyle name="SAPBEXaggItem 3 2 3 2 3" xfId="14993" xr:uid="{D0B8A6ED-7790-4282-A859-7D6127E110AF}"/>
    <cellStyle name="SAPBEXaggItem 3 2 3 2 3 2" xfId="48854" xr:uid="{3BF7CD1A-F447-4B18-8A30-8470760E588D}"/>
    <cellStyle name="SAPBEXaggItem 3 2 3 2 3 3" xfId="32128" xr:uid="{C8DCEEB2-5CD2-49A5-B8B7-A1A9DAA9A249}"/>
    <cellStyle name="SAPBEXaggItem 3 2 3 2 4" xfId="20778" xr:uid="{59ECAE46-5697-4EE0-AE35-2C943E0C2F91}"/>
    <cellStyle name="SAPBEXaggItem 3 2 3 3" xfId="3452" xr:uid="{45C6BF35-4102-46F2-8799-68DDD34AF890}"/>
    <cellStyle name="SAPBEXaggItem 3 2 3 3 2" xfId="9333" xr:uid="{3E6560F0-6A80-4618-B193-59BB6B800EB5}"/>
    <cellStyle name="SAPBEXaggItem 3 2 3 3 2 2" xfId="43205" xr:uid="{97592F72-886B-4BDE-8748-F02C4D71D855}"/>
    <cellStyle name="SAPBEXaggItem 3 2 3 3 2 3" xfId="26479" xr:uid="{50B141F6-1617-4DBB-A3C0-4149345641ED}"/>
    <cellStyle name="SAPBEXaggItem 3 2 3 3 3" xfId="14879" xr:uid="{07FC9BBF-5549-4D39-8561-4CC8F76ED76C}"/>
    <cellStyle name="SAPBEXaggItem 3 2 3 3 3 2" xfId="48740" xr:uid="{4B34FCED-9F83-4757-8098-52B11F76EE2F}"/>
    <cellStyle name="SAPBEXaggItem 3 2 3 3 3 3" xfId="32014" xr:uid="{A407D554-B29F-404D-BFA4-FEDE6FE3DFBF}"/>
    <cellStyle name="SAPBEXaggItem 3 2 3 3 4" xfId="37472" xr:uid="{2CB1AD5E-2520-48CB-AB04-E42D742B1D5C}"/>
    <cellStyle name="SAPBEXaggItem 3 2 3 3 5" xfId="20664" xr:uid="{B0E733A7-AC06-4545-949A-B60CB4B7C9E3}"/>
    <cellStyle name="SAPBEXaggItem 3 2 3 4" xfId="6907" xr:uid="{F11CB169-7D3D-4D96-B4AA-7CA145EE5395}"/>
    <cellStyle name="SAPBEXaggItem 3 2 3 4 2" xfId="12771" xr:uid="{22393017-ABF2-40CF-83FC-4EEE787FD6AB}"/>
    <cellStyle name="SAPBEXaggItem 3 2 3 4 2 2" xfId="46640" xr:uid="{E2686EB3-46FD-45D6-94FD-53BEED464F1B}"/>
    <cellStyle name="SAPBEXaggItem 3 2 3 4 2 3" xfId="29914" xr:uid="{9EBAA870-5250-4A32-84E9-393F4675317D}"/>
    <cellStyle name="SAPBEXaggItem 3 2 3 4 3" xfId="18312" xr:uid="{B3237C5A-D358-4004-A6B6-58D5897676BF}"/>
    <cellStyle name="SAPBEXaggItem 3 2 3 4 3 2" xfId="52173" xr:uid="{FF440D1B-52C2-4201-B2E1-839EAFF50418}"/>
    <cellStyle name="SAPBEXaggItem 3 2 3 4 3 3" xfId="35447" xr:uid="{85FC1E4E-1619-4C3C-87FF-9EB44A3AF991}"/>
    <cellStyle name="SAPBEXaggItem 3 2 3 4 4" xfId="40823" xr:uid="{999752FA-7610-4348-BE16-D9B1F85EFB31}"/>
    <cellStyle name="SAPBEXaggItem 3 2 3 4 5" xfId="24099" xr:uid="{17AA0B32-D796-48FC-A5A5-9B2A2BA4D68B}"/>
    <cellStyle name="SAPBEXaggItem 3 2 3 5" xfId="8003" xr:uid="{DFC513AB-91CC-47BC-A49F-6E3C3A6515D3}"/>
    <cellStyle name="SAPBEXaggItem 3 2 3 5 2" xfId="41878" xr:uid="{71C49B99-880D-474A-B59C-2BCE825AD5D6}"/>
    <cellStyle name="SAPBEXaggItem 3 2 3 5 3" xfId="25153" xr:uid="{5DA432AE-1233-4C38-B7D7-94FD721847B7}"/>
    <cellStyle name="SAPBEXaggItem 3 2 3 6" xfId="36735" xr:uid="{1BC88535-3CA2-4ED4-AF78-4702270937BC}"/>
    <cellStyle name="SAPBEXaggItem 3 2 3 7" xfId="19341" xr:uid="{9B7F5C0E-9B0E-4A3A-A8C0-DFD562A28AB0}"/>
    <cellStyle name="SAPBEXaggItem 3 2 4" xfId="2705" xr:uid="{00000000-0005-0000-0000-0000E0060000}"/>
    <cellStyle name="SAPBEXaggItem 3 2 4 2" xfId="4232" xr:uid="{F361F12D-EDAA-482C-A3C6-3A23F5B99D35}"/>
    <cellStyle name="SAPBEXaggItem 3 2 4 2 2" xfId="10113" xr:uid="{86ABC180-4C85-4E71-AF95-E57B249DF6F9}"/>
    <cellStyle name="SAPBEXaggItem 3 2 4 2 2 2" xfId="43984" xr:uid="{6E5FFEE5-D830-4996-BADF-212D2B39B8F4}"/>
    <cellStyle name="SAPBEXaggItem 3 2 4 2 2 3" xfId="27258" xr:uid="{DABD0CA6-0492-4CA9-8BC0-129B6D5C81FE}"/>
    <cellStyle name="SAPBEXaggItem 3 2 4 2 3" xfId="15657" xr:uid="{10F3E6B7-ED3A-4D6D-B60C-FF560A3B1453}"/>
    <cellStyle name="SAPBEXaggItem 3 2 4 2 3 2" xfId="49518" xr:uid="{1E1E1353-ACCC-4F6E-BE22-E5D559204DC4}"/>
    <cellStyle name="SAPBEXaggItem 3 2 4 2 3 3" xfId="32792" xr:uid="{0E20190C-482E-4FDD-BF1E-DBBDDE96EEE2}"/>
    <cellStyle name="SAPBEXaggItem 3 2 4 2 4" xfId="38167" xr:uid="{130B113C-E6D9-44E8-B14D-4F5C027D16E9}"/>
    <cellStyle name="SAPBEXaggItem 3 2 4 2 5" xfId="21443" xr:uid="{BB4BF599-DFBA-41F4-8CCE-963867BB204B}"/>
    <cellStyle name="SAPBEXaggItem 3 2 4 3" xfId="5105" xr:uid="{0B950927-7746-4529-900F-0A23AE3AA25B}"/>
    <cellStyle name="SAPBEXaggItem 3 2 4 3 2" xfId="10971" xr:uid="{07B7726C-8532-47A0-B80A-F974EE1705C2}"/>
    <cellStyle name="SAPBEXaggItem 3 2 4 3 2 2" xfId="44841" xr:uid="{ED2FFF85-9645-4D83-B2DD-D5DAE53B9A67}"/>
    <cellStyle name="SAPBEXaggItem 3 2 4 3 2 3" xfId="28116" xr:uid="{842EA9D5-686B-42D7-86F1-6DC159AE2D8B}"/>
    <cellStyle name="SAPBEXaggItem 3 2 4 3 3" xfId="16514" xr:uid="{9CD8B42D-D006-4354-A330-83D688CACE7C}"/>
    <cellStyle name="SAPBEXaggItem 3 2 4 3 3 2" xfId="50375" xr:uid="{E7E249F7-C9BA-459A-AB06-54AD5E73C185}"/>
    <cellStyle name="SAPBEXaggItem 3 2 4 3 3 3" xfId="33649" xr:uid="{85E0C9B4-4191-457D-8956-7CB3F34AB2D2}"/>
    <cellStyle name="SAPBEXaggItem 3 2 4 3 4" xfId="39024" xr:uid="{B0772396-A2BE-4FE3-8BF4-979AC3A423AF}"/>
    <cellStyle name="SAPBEXaggItem 3 2 4 3 5" xfId="22301" xr:uid="{77F8B7C5-7651-4AA4-ACF7-B9117AA21004}"/>
    <cellStyle name="SAPBEXaggItem 3 2 4 4" xfId="5854" xr:uid="{4FB04D03-03DE-471F-B73F-F25550DE11F7}"/>
    <cellStyle name="SAPBEXaggItem 3 2 4 4 2" xfId="11720" xr:uid="{76A3DA6A-EE6F-44A6-9B5D-F8A9F638736D}"/>
    <cellStyle name="SAPBEXaggItem 3 2 4 4 2 2" xfId="45589" xr:uid="{C9A82383-98D5-403C-8DA0-26B38920FE4F}"/>
    <cellStyle name="SAPBEXaggItem 3 2 4 4 2 3" xfId="28864" xr:uid="{A4F94E10-2106-40B3-96DF-A41F0575AFAA}"/>
    <cellStyle name="SAPBEXaggItem 3 2 4 4 3" xfId="17262" xr:uid="{CB8A0634-DCC8-442B-9AE7-6B9EEC6353A2}"/>
    <cellStyle name="SAPBEXaggItem 3 2 4 4 3 2" xfId="51123" xr:uid="{74E5DF24-1BE7-46EF-AC84-5E7E3A5E9EAF}"/>
    <cellStyle name="SAPBEXaggItem 3 2 4 4 3 3" xfId="34397" xr:uid="{9F854CAA-AB37-4958-91ED-07B49E2B338C}"/>
    <cellStyle name="SAPBEXaggItem 3 2 4 4 4" xfId="39772" xr:uid="{0FD15C3F-3838-48CE-B223-FC93A05EBE28}"/>
    <cellStyle name="SAPBEXaggItem 3 2 4 4 5" xfId="23049" xr:uid="{2A840B2C-975A-4D58-9163-CFF2E93BC0A8}"/>
    <cellStyle name="SAPBEXaggItem 3 2 4 5" xfId="6623" xr:uid="{7E619F04-FD21-49F1-AF09-B8A1E2AB3D1F}"/>
    <cellStyle name="SAPBEXaggItem 3 2 4 5 2" xfId="12487" xr:uid="{69052F4E-BECE-4660-AC41-F3BB76998CAD}"/>
    <cellStyle name="SAPBEXaggItem 3 2 4 5 2 2" xfId="46356" xr:uid="{F8B8EFDF-F179-4200-88FE-ECF85E0788E3}"/>
    <cellStyle name="SAPBEXaggItem 3 2 4 5 2 3" xfId="29630" xr:uid="{B6170ABD-D64A-475F-9928-F09869F23F86}"/>
    <cellStyle name="SAPBEXaggItem 3 2 4 5 3" xfId="18028" xr:uid="{8E916ECA-EEC4-4C02-9046-AEE36F36EBB4}"/>
    <cellStyle name="SAPBEXaggItem 3 2 4 5 3 2" xfId="51889" xr:uid="{07BEB380-E75F-4AE7-89D9-02905AF00371}"/>
    <cellStyle name="SAPBEXaggItem 3 2 4 5 3 3" xfId="35163" xr:uid="{CFA7F97B-0ADB-411B-B823-DE9B41BDC0EC}"/>
    <cellStyle name="SAPBEXaggItem 3 2 4 5 4" xfId="40539" xr:uid="{D7EFBB09-B37E-4C70-ACAC-BB770BFFAF99}"/>
    <cellStyle name="SAPBEXaggItem 3 2 4 5 5" xfId="23815" xr:uid="{04026254-02EB-4362-A905-9D0C247921FC}"/>
    <cellStyle name="SAPBEXaggItem 3 2 4 6" xfId="7570" xr:uid="{95F1A03F-6F5A-4207-9561-B7F1B63006E9}"/>
    <cellStyle name="SAPBEXaggItem 3 2 4 6 2" xfId="13434" xr:uid="{3DDEF863-F2A1-4B46-AEE1-8937E2F70E7A}"/>
    <cellStyle name="SAPBEXaggItem 3 2 4 6 2 2" xfId="47303" xr:uid="{E7D04F3A-69A7-4E7A-A606-832400967435}"/>
    <cellStyle name="SAPBEXaggItem 3 2 4 6 2 3" xfId="30577" xr:uid="{0F32A6F4-3B88-4EF5-BBE4-28EB8E2B7F84}"/>
    <cellStyle name="SAPBEXaggItem 3 2 4 6 3" xfId="18975" xr:uid="{CBE3E72B-0B19-490D-8A6F-2E5A7EC087F6}"/>
    <cellStyle name="SAPBEXaggItem 3 2 4 6 3 2" xfId="52836" xr:uid="{F84D57D2-7BA2-4D09-BD5B-C4983A04FA5A}"/>
    <cellStyle name="SAPBEXaggItem 3 2 4 6 3 3" xfId="36110" xr:uid="{0529AED9-53A5-460B-A513-3BFAABD42BC9}"/>
    <cellStyle name="SAPBEXaggItem 3 2 4 6 4" xfId="41486" xr:uid="{141BA991-ACAD-4B69-A1AF-40F49875F6C5}"/>
    <cellStyle name="SAPBEXaggItem 3 2 4 6 5" xfId="24762" xr:uid="{4C94BE4E-8695-4B21-9696-BA5C82556747}"/>
    <cellStyle name="SAPBEXaggItem 3 2 4 7" xfId="8662" xr:uid="{58386B98-777D-4079-8CED-3B2D65EDD96C}"/>
    <cellStyle name="SAPBEXaggItem 3 2 4 7 2" xfId="42536" xr:uid="{C9B2E6B6-9CF3-4C95-B698-2F71666FC46F}"/>
    <cellStyle name="SAPBEXaggItem 3 2 4 7 3" xfId="25811" xr:uid="{9B902669-2271-421E-82A4-DB7C1AB920BB}"/>
    <cellStyle name="SAPBEXaggItem 3 2 4 8" xfId="14214" xr:uid="{D7739BAD-7290-46BF-BF16-D1C256126EDC}"/>
    <cellStyle name="SAPBEXaggItem 3 2 4 8 2" xfId="48075" xr:uid="{AAA378E9-244B-4000-84BC-831682E0416D}"/>
    <cellStyle name="SAPBEXaggItem 3 2 4 8 3" xfId="31349" xr:uid="{8207D4E8-017C-453F-89AB-DBDF3949F0B6}"/>
    <cellStyle name="SAPBEXaggItem 3 2 4 9" xfId="19998" xr:uid="{7C17CD48-D9E3-4EC7-BD4C-C66A23148F70}"/>
    <cellStyle name="SAPBEXaggItem 3 2 5" xfId="36398" xr:uid="{80F279A2-307C-416E-A187-7B74A2B2CC8B}"/>
    <cellStyle name="SAPBEXaggItem 3 2 6" xfId="19217" xr:uid="{264F24BE-A6C0-44EA-A969-E91B5CBE609A}"/>
    <cellStyle name="SAPBEXaggItem 3 3" xfId="2015" xr:uid="{00000000-0005-0000-0000-0000E1060000}"/>
    <cellStyle name="SAPBEXaggItem 3 3 2" xfId="3567" xr:uid="{87104860-3457-43EE-B236-C75E9D04F0CD}"/>
    <cellStyle name="SAPBEXaggItem 3 3 2 2" xfId="9448" xr:uid="{6C55F93E-0730-49E9-90E5-E08E181A2E2A}"/>
    <cellStyle name="SAPBEXaggItem 3 3 2 2 2" xfId="43320" xr:uid="{077D495C-0CDB-40EA-8860-85A7893F3233}"/>
    <cellStyle name="SAPBEXaggItem 3 3 2 2 3" xfId="26594" xr:uid="{F2D157E9-585D-47F1-B321-BDDF9221C03F}"/>
    <cellStyle name="SAPBEXaggItem 3 3 2 3" xfId="14994" xr:uid="{80A6BBB7-9C14-4668-A244-CB40D4F95410}"/>
    <cellStyle name="SAPBEXaggItem 3 3 2 3 2" xfId="48855" xr:uid="{8CB3C230-B9FE-4685-90FB-56D441A290ED}"/>
    <cellStyle name="SAPBEXaggItem 3 3 2 3 3" xfId="32129" xr:uid="{053A91FB-5B63-4DAA-B3E9-551A2BF37500}"/>
    <cellStyle name="SAPBEXaggItem 3 3 2 4" xfId="20779" xr:uid="{76F398CB-6C69-46A8-91F4-1082FEA7AA28}"/>
    <cellStyle name="SAPBEXaggItem 3 3 3" xfId="3453" xr:uid="{A3D63B6D-1A6C-4EED-ACC9-3A6CA8D7E488}"/>
    <cellStyle name="SAPBEXaggItem 3 3 3 2" xfId="9334" xr:uid="{6A7E5A30-5B5C-46EE-B7C4-73123D594CA1}"/>
    <cellStyle name="SAPBEXaggItem 3 3 3 2 2" xfId="43206" xr:uid="{C5F16773-2D0D-41CF-B139-AEB5B03982DA}"/>
    <cellStyle name="SAPBEXaggItem 3 3 3 2 3" xfId="26480" xr:uid="{81A0DDB2-317C-4D2E-8FC4-F5CC89CCB08B}"/>
    <cellStyle name="SAPBEXaggItem 3 3 3 3" xfId="14880" xr:uid="{9804B387-069E-4021-A292-25B621B59431}"/>
    <cellStyle name="SAPBEXaggItem 3 3 3 3 2" xfId="48741" xr:uid="{D2666673-39EF-4240-BFF8-B8ACA4015686}"/>
    <cellStyle name="SAPBEXaggItem 3 3 3 3 3" xfId="32015" xr:uid="{E4735787-7D0F-4005-96EE-B7D5DA124E1D}"/>
    <cellStyle name="SAPBEXaggItem 3 3 3 4" xfId="37473" xr:uid="{E8C83081-D093-4A8F-83DE-A7296648CFC2}"/>
    <cellStyle name="SAPBEXaggItem 3 3 3 5" xfId="20665" xr:uid="{3FBA7253-4E55-40A5-87BB-361ABCAB70B2}"/>
    <cellStyle name="SAPBEXaggItem 3 3 4" xfId="6908" xr:uid="{4162E8EC-95C1-4B54-8CEB-69281B307544}"/>
    <cellStyle name="SAPBEXaggItem 3 3 4 2" xfId="12772" xr:uid="{4677737A-94C5-4EA3-9A24-EBF05856A761}"/>
    <cellStyle name="SAPBEXaggItem 3 3 4 2 2" xfId="46641" xr:uid="{753FC83C-A144-4BB2-AF0C-5B1E185E5A27}"/>
    <cellStyle name="SAPBEXaggItem 3 3 4 2 3" xfId="29915" xr:uid="{D9514C5E-31B6-44CE-9827-39FDA32A5288}"/>
    <cellStyle name="SAPBEXaggItem 3 3 4 3" xfId="18313" xr:uid="{5CA3029E-3E83-4589-82D9-99DA430C40AD}"/>
    <cellStyle name="SAPBEXaggItem 3 3 4 3 2" xfId="52174" xr:uid="{07068E79-113A-4896-8F47-5ADDEF3D2C06}"/>
    <cellStyle name="SAPBEXaggItem 3 3 4 3 3" xfId="35448" xr:uid="{564C6497-2480-4220-B3FF-43D63DA04E0F}"/>
    <cellStyle name="SAPBEXaggItem 3 3 4 4" xfId="40824" xr:uid="{4520E93B-8545-4CC4-B2D3-61CBE88AE70E}"/>
    <cellStyle name="SAPBEXaggItem 3 3 4 5" xfId="24100" xr:uid="{EA0FD347-0274-4304-A40B-6191DE1B1EAD}"/>
    <cellStyle name="SAPBEXaggItem 3 3 5" xfId="8004" xr:uid="{5A03F59F-1398-41BA-9335-1009BB94CE21}"/>
    <cellStyle name="SAPBEXaggItem 3 3 5 2" xfId="41879" xr:uid="{6F44878C-2996-473B-9CB5-D538BE3FB218}"/>
    <cellStyle name="SAPBEXaggItem 3 3 5 3" xfId="25154" xr:uid="{7755AF2D-A931-4588-9C96-C9D8FFD56309}"/>
    <cellStyle name="SAPBEXaggItem 3 3 6" xfId="36736" xr:uid="{26124FC2-8604-47AB-85F7-C3A5B11A62BE}"/>
    <cellStyle name="SAPBEXaggItem 3 3 7" xfId="19342" xr:uid="{01DE717C-1DFD-479B-9CD3-92F78AED02EB}"/>
    <cellStyle name="SAPBEXaggItem 3 4" xfId="2016" xr:uid="{00000000-0005-0000-0000-0000E2060000}"/>
    <cellStyle name="SAPBEXaggItem 3 4 2" xfId="3568" xr:uid="{FD0FCED2-0C35-4E0E-852D-FB11EFA2ABE6}"/>
    <cellStyle name="SAPBEXaggItem 3 4 2 2" xfId="9449" xr:uid="{ECFAB1C3-BE99-4BBC-827D-E29521E7B6EA}"/>
    <cellStyle name="SAPBEXaggItem 3 4 2 2 2" xfId="43321" xr:uid="{09889E52-9568-4994-952F-138ACD5FBECA}"/>
    <cellStyle name="SAPBEXaggItem 3 4 2 2 3" xfId="26595" xr:uid="{A01BE0F6-D164-4A30-BE05-48C535C3F6BA}"/>
    <cellStyle name="SAPBEXaggItem 3 4 2 3" xfId="14995" xr:uid="{1E1A7C44-91F2-4331-B3F8-74334CF837EF}"/>
    <cellStyle name="SAPBEXaggItem 3 4 2 3 2" xfId="48856" xr:uid="{E30B6E67-AC6F-4721-ADE0-E922CFD2DA18}"/>
    <cellStyle name="SAPBEXaggItem 3 4 2 3 3" xfId="32130" xr:uid="{184194B6-0741-4F3C-8680-D4F31A647CD3}"/>
    <cellStyle name="SAPBEXaggItem 3 4 2 4" xfId="20780" xr:uid="{1BED8E8A-CE35-4F07-86B9-6AB6D6BAFCB0}"/>
    <cellStyle name="SAPBEXaggItem 3 4 3" xfId="3527" xr:uid="{EE9E1E71-F07A-4C75-BC30-DAA1623AB18C}"/>
    <cellStyle name="SAPBEXaggItem 3 4 3 2" xfId="9408" xr:uid="{0AB362E5-941A-45CA-A453-C6F4B4EE5F6B}"/>
    <cellStyle name="SAPBEXaggItem 3 4 3 2 2" xfId="43280" xr:uid="{B3CCF0D2-3AAC-438C-875C-36D11D3BB54C}"/>
    <cellStyle name="SAPBEXaggItem 3 4 3 2 3" xfId="26554" xr:uid="{57598220-33F9-426B-BA23-70A546E28880}"/>
    <cellStyle name="SAPBEXaggItem 3 4 3 3" xfId="14954" xr:uid="{7A9A544F-EE93-4609-999C-36317DD68190}"/>
    <cellStyle name="SAPBEXaggItem 3 4 3 3 2" xfId="48815" xr:uid="{E5383780-4C23-4B39-8D3F-4148E3FFD404}"/>
    <cellStyle name="SAPBEXaggItem 3 4 3 3 3" xfId="32089" xr:uid="{169D3522-5125-4396-AED0-1D74BD6AC95B}"/>
    <cellStyle name="SAPBEXaggItem 3 4 3 4" xfId="37547" xr:uid="{4283BC5A-20A7-40D4-B64C-B6F982FA4755}"/>
    <cellStyle name="SAPBEXaggItem 3 4 3 5" xfId="20739" xr:uid="{A72F11B1-EF3A-4229-958A-3C9D32ED647C}"/>
    <cellStyle name="SAPBEXaggItem 3 4 4" xfId="6909" xr:uid="{E0BA1072-DCC2-49AA-B88A-E43D36C3BB07}"/>
    <cellStyle name="SAPBEXaggItem 3 4 4 2" xfId="12773" xr:uid="{6775D1D6-0165-40F4-9C0F-C002EE1D64BE}"/>
    <cellStyle name="SAPBEXaggItem 3 4 4 2 2" xfId="46642" xr:uid="{D1CD31F3-64B8-4594-8D66-6EAB67473595}"/>
    <cellStyle name="SAPBEXaggItem 3 4 4 2 3" xfId="29916" xr:uid="{00E28F18-8011-460E-8C77-97DBF4A4367D}"/>
    <cellStyle name="SAPBEXaggItem 3 4 4 3" xfId="18314" xr:uid="{EADE1FD5-2788-4A6F-920A-FDA74DF2AC99}"/>
    <cellStyle name="SAPBEXaggItem 3 4 4 3 2" xfId="52175" xr:uid="{BB4FC4F2-AB2E-4AE4-AB1B-AC997847957D}"/>
    <cellStyle name="SAPBEXaggItem 3 4 4 3 3" xfId="35449" xr:uid="{E34D8F7E-E5B1-4F42-9EE6-B3A2B5CAEF48}"/>
    <cellStyle name="SAPBEXaggItem 3 4 4 4" xfId="40825" xr:uid="{D85EE812-C303-495A-BF05-1247108CCF08}"/>
    <cellStyle name="SAPBEXaggItem 3 4 4 5" xfId="24101" xr:uid="{B125FBEE-1FD7-4BBD-A36D-A06E52F36038}"/>
    <cellStyle name="SAPBEXaggItem 3 4 5" xfId="8005" xr:uid="{FA4F154F-E3D6-44FE-8A59-500F427F55B9}"/>
    <cellStyle name="SAPBEXaggItem 3 4 5 2" xfId="41880" xr:uid="{53E81BF0-57A9-49A7-AB1E-D62AB935BC74}"/>
    <cellStyle name="SAPBEXaggItem 3 4 5 3" xfId="25155" xr:uid="{7D06B998-9EA5-4C33-9EA5-71AE746B92DB}"/>
    <cellStyle name="SAPBEXaggItem 3 4 6" xfId="36737" xr:uid="{F2E40D10-B8E1-40D4-A67A-C0B76604AC59}"/>
    <cellStyle name="SAPBEXaggItem 3 4 7" xfId="19343" xr:uid="{B6CE66D7-2563-435F-9F40-3F2A3A164967}"/>
    <cellStyle name="SAPBEXaggItem 3 5" xfId="2706" xr:uid="{00000000-0005-0000-0000-0000E3060000}"/>
    <cellStyle name="SAPBEXaggItem 3 5 2" xfId="4233" xr:uid="{2E856981-D24D-4D11-9903-F92061F43C57}"/>
    <cellStyle name="SAPBEXaggItem 3 5 2 2" xfId="10114" xr:uid="{4F1C4BCE-3F45-4E28-A515-544E44BBCC8E}"/>
    <cellStyle name="SAPBEXaggItem 3 5 2 2 2" xfId="43985" xr:uid="{D32C57C3-BA94-4FBD-845E-632CA84C7EF6}"/>
    <cellStyle name="SAPBEXaggItem 3 5 2 2 3" xfId="27259" xr:uid="{7CC2F37D-AAC4-4422-98E1-F215449B5524}"/>
    <cellStyle name="SAPBEXaggItem 3 5 2 3" xfId="15658" xr:uid="{981070C1-CF47-4BAA-A487-C7FA33AD1B46}"/>
    <cellStyle name="SAPBEXaggItem 3 5 2 3 2" xfId="49519" xr:uid="{87A056AC-33EA-459B-8A1F-776019FDA614}"/>
    <cellStyle name="SAPBEXaggItem 3 5 2 3 3" xfId="32793" xr:uid="{FC2FBE19-B1DA-4C3E-99D9-C63887CC5243}"/>
    <cellStyle name="SAPBEXaggItem 3 5 2 4" xfId="38168" xr:uid="{59EC6F3B-B3A0-478D-BDD2-9C1E6D8673D2}"/>
    <cellStyle name="SAPBEXaggItem 3 5 2 5" xfId="21444" xr:uid="{E6EFB4F0-69CD-463C-8447-8F4A26097683}"/>
    <cellStyle name="SAPBEXaggItem 3 5 3" xfId="5106" xr:uid="{C47675E1-0DAC-461E-8ADC-63B6B2548900}"/>
    <cellStyle name="SAPBEXaggItem 3 5 3 2" xfId="10972" xr:uid="{0F36E625-88D0-44A5-A988-6451E39451A0}"/>
    <cellStyle name="SAPBEXaggItem 3 5 3 2 2" xfId="44842" xr:uid="{61F613A2-8444-4963-9C19-EB5CBC5BDD97}"/>
    <cellStyle name="SAPBEXaggItem 3 5 3 2 3" xfId="28117" xr:uid="{634C970C-0730-4CBD-9CDA-1C85E341977F}"/>
    <cellStyle name="SAPBEXaggItem 3 5 3 3" xfId="16515" xr:uid="{567FC042-D067-47CB-887E-EA5D1BDF6721}"/>
    <cellStyle name="SAPBEXaggItem 3 5 3 3 2" xfId="50376" xr:uid="{4DC37AF5-BC89-4341-8AC8-1E0A787682DC}"/>
    <cellStyle name="SAPBEXaggItem 3 5 3 3 3" xfId="33650" xr:uid="{B7DA0CE4-918F-4D64-BF63-41AB470972DD}"/>
    <cellStyle name="SAPBEXaggItem 3 5 3 4" xfId="39025" xr:uid="{7EBA9AAD-903C-416A-9069-591B7EFF9F55}"/>
    <cellStyle name="SAPBEXaggItem 3 5 3 5" xfId="22302" xr:uid="{9276C33D-2551-4D79-B685-C5E40F5B5CE5}"/>
    <cellStyle name="SAPBEXaggItem 3 5 4" xfId="5855" xr:uid="{5813CBB9-9C2A-47C0-9862-A01DF62368E5}"/>
    <cellStyle name="SAPBEXaggItem 3 5 4 2" xfId="11721" xr:uid="{F533B01B-B632-453F-B8B5-437A640E249B}"/>
    <cellStyle name="SAPBEXaggItem 3 5 4 2 2" xfId="45590" xr:uid="{3A51A107-B842-48EC-8D66-836FD9364AD3}"/>
    <cellStyle name="SAPBEXaggItem 3 5 4 2 3" xfId="28865" xr:uid="{AD25BD0A-D523-4490-80A2-A54F25CD5503}"/>
    <cellStyle name="SAPBEXaggItem 3 5 4 3" xfId="17263" xr:uid="{0738BA80-82D6-44A8-8646-5D2972BE61AE}"/>
    <cellStyle name="SAPBEXaggItem 3 5 4 3 2" xfId="51124" xr:uid="{D42F4302-70F2-4EAE-9B9F-7C91089097D5}"/>
    <cellStyle name="SAPBEXaggItem 3 5 4 3 3" xfId="34398" xr:uid="{96E0A2D3-6E9B-41D7-842E-A12D04ACFD32}"/>
    <cellStyle name="SAPBEXaggItem 3 5 4 4" xfId="39773" xr:uid="{19CBFBCF-802C-4131-A858-C0F00FDA8DE4}"/>
    <cellStyle name="SAPBEXaggItem 3 5 4 5" xfId="23050" xr:uid="{464D7D01-08D1-4419-AABA-24C7AE8F76B3}"/>
    <cellStyle name="SAPBEXaggItem 3 5 5" xfId="6624" xr:uid="{08EB9E76-D9B3-47D6-863E-546146E8A22E}"/>
    <cellStyle name="SAPBEXaggItem 3 5 5 2" xfId="12488" xr:uid="{E4C44D79-9821-4031-8E6F-EBC048104614}"/>
    <cellStyle name="SAPBEXaggItem 3 5 5 2 2" xfId="46357" xr:uid="{6BBB3EDB-40F8-4BDD-8985-D8CDBEA1C37A}"/>
    <cellStyle name="SAPBEXaggItem 3 5 5 2 3" xfId="29631" xr:uid="{96B1C0D7-A9A6-4791-A5EA-BE536155724B}"/>
    <cellStyle name="SAPBEXaggItem 3 5 5 3" xfId="18029" xr:uid="{92834DBC-FDD0-446B-869D-2D359BEDCF21}"/>
    <cellStyle name="SAPBEXaggItem 3 5 5 3 2" xfId="51890" xr:uid="{182C49C9-9721-409A-BCAC-A017037BB5A4}"/>
    <cellStyle name="SAPBEXaggItem 3 5 5 3 3" xfId="35164" xr:uid="{B021792F-1BDC-4120-BD19-5325FE0D5582}"/>
    <cellStyle name="SAPBEXaggItem 3 5 5 4" xfId="40540" xr:uid="{15482CEE-24CB-4A78-9480-E4AE3E7E6F2C}"/>
    <cellStyle name="SAPBEXaggItem 3 5 5 5" xfId="23816" xr:uid="{12414535-7AD2-4197-97CD-216B8A7AE04A}"/>
    <cellStyle name="SAPBEXaggItem 3 5 6" xfId="7571" xr:uid="{3D487C26-7A4A-46CB-9249-018534ABAA3D}"/>
    <cellStyle name="SAPBEXaggItem 3 5 6 2" xfId="13435" xr:uid="{5FE3C6DA-A3A4-4F6F-A9A0-C0021D2CB4FA}"/>
    <cellStyle name="SAPBEXaggItem 3 5 6 2 2" xfId="47304" xr:uid="{654F511E-18D2-4171-8FDA-D986341AD4A3}"/>
    <cellStyle name="SAPBEXaggItem 3 5 6 2 3" xfId="30578" xr:uid="{C41DAE33-6AC2-473B-A11C-69CA2DEBBC65}"/>
    <cellStyle name="SAPBEXaggItem 3 5 6 3" xfId="18976" xr:uid="{41DA770C-3099-4AAF-B13D-FE0020018B38}"/>
    <cellStyle name="SAPBEXaggItem 3 5 6 3 2" xfId="52837" xr:uid="{AC9649B7-75CD-4152-B98C-8F9FEF804465}"/>
    <cellStyle name="SAPBEXaggItem 3 5 6 3 3" xfId="36111" xr:uid="{13EED92D-DF66-44EA-BB3E-D75E63E36F2B}"/>
    <cellStyle name="SAPBEXaggItem 3 5 6 4" xfId="41487" xr:uid="{446BC5CF-7171-4C23-9AFE-72813FDAADBA}"/>
    <cellStyle name="SAPBEXaggItem 3 5 6 5" xfId="24763" xr:uid="{DCB64752-B140-4B17-A6CB-F2D0C5E249FA}"/>
    <cellStyle name="SAPBEXaggItem 3 5 7" xfId="8663" xr:uid="{F6E74AA0-4855-42F8-8EF3-7CC99152C580}"/>
    <cellStyle name="SAPBEXaggItem 3 5 7 2" xfId="42537" xr:uid="{7934EE63-5217-40DE-8E05-348591920E8A}"/>
    <cellStyle name="SAPBEXaggItem 3 5 7 3" xfId="25812" xr:uid="{49F7497D-CCC5-4E17-876A-74C435F4670B}"/>
    <cellStyle name="SAPBEXaggItem 3 5 8" xfId="14215" xr:uid="{D626CE67-8A7C-466B-A288-74EE0FB4AE3B}"/>
    <cellStyle name="SAPBEXaggItem 3 5 8 2" xfId="48076" xr:uid="{99BED755-AC2B-4F11-BA84-F5B56D6301CF}"/>
    <cellStyle name="SAPBEXaggItem 3 5 8 3" xfId="31350" xr:uid="{F0EF82FE-95A6-4290-9ACC-47B85E7A0183}"/>
    <cellStyle name="SAPBEXaggItem 3 5 9" xfId="19999" xr:uid="{D5D29D44-7837-4F48-9A2E-1251ECCD4323}"/>
    <cellStyle name="SAPBEXaggItem 3 6" xfId="36397" xr:uid="{C6A81B0B-B0AF-4083-B864-433B388BA564}"/>
    <cellStyle name="SAPBEXaggItem 3 7" xfId="19216" xr:uid="{B44C2923-D4B3-4AD3-A649-7D6EF1B8F640}"/>
    <cellStyle name="SAPBEXaggItem 4" xfId="918" xr:uid="{00000000-0005-0000-0000-0000E4060000}"/>
    <cellStyle name="SAPBEXaggItem 4 2" xfId="2017" xr:uid="{00000000-0005-0000-0000-0000E5060000}"/>
    <cellStyle name="SAPBEXaggItem 4 2 10" xfId="19344" xr:uid="{76120AE5-76DF-43DA-80AE-82E8639F9D57}"/>
    <cellStyle name="SAPBEXaggItem 4 2 2" xfId="3569" xr:uid="{9F2B701D-30A0-4FDD-9A9B-491E28ECA133}"/>
    <cellStyle name="SAPBEXaggItem 4 2 2 2" xfId="9450" xr:uid="{76DE79F8-14DF-4DC6-ADE1-F70C22973C77}"/>
    <cellStyle name="SAPBEXaggItem 4 2 2 2 2" xfId="43322" xr:uid="{C1D70783-CCFE-4A49-A9BD-8821D915BEA6}"/>
    <cellStyle name="SAPBEXaggItem 4 2 2 2 3" xfId="26596" xr:uid="{B905E213-0002-46A1-89D3-7BA23E30A210}"/>
    <cellStyle name="SAPBEXaggItem 4 2 2 3" xfId="14996" xr:uid="{F937EF37-3937-4804-BB36-13ADFA0902E4}"/>
    <cellStyle name="SAPBEXaggItem 4 2 2 3 2" xfId="48857" xr:uid="{99D28602-7B53-441E-A3D6-263080A07CA2}"/>
    <cellStyle name="SAPBEXaggItem 4 2 2 3 3" xfId="32131" xr:uid="{FB7BD9F7-00A8-4DA5-A06A-60F1CCE83FED}"/>
    <cellStyle name="SAPBEXaggItem 4 2 2 4" xfId="37577" xr:uid="{D19A2235-4FFD-44E0-87C7-739C0B26C37C}"/>
    <cellStyle name="SAPBEXaggItem 4 2 2 5" xfId="20781" xr:uid="{3DB1370C-34A0-4D1E-BF8C-CDD7AC453CC6}"/>
    <cellStyle name="SAPBEXaggItem 4 2 3" xfId="4516" xr:uid="{63BA6131-EF21-4C24-B10E-CC833AC59103}"/>
    <cellStyle name="SAPBEXaggItem 4 2 3 2" xfId="10382" xr:uid="{16F66B70-B17D-4B84-AFDD-43143E4F6A6E}"/>
    <cellStyle name="SAPBEXaggItem 4 2 3 2 2" xfId="44252" xr:uid="{9346810B-D960-4DB7-82EE-95643364309C}"/>
    <cellStyle name="SAPBEXaggItem 4 2 3 2 3" xfId="27527" xr:uid="{78EEE04B-6945-42B4-A80F-D9F1730D4E74}"/>
    <cellStyle name="SAPBEXaggItem 4 2 3 3" xfId="15925" xr:uid="{7C799607-54CC-40D7-BE89-A6915EC8F71F}"/>
    <cellStyle name="SAPBEXaggItem 4 2 3 3 2" xfId="49786" xr:uid="{FD239A16-A91A-4562-9FDA-FC2682F8139A}"/>
    <cellStyle name="SAPBEXaggItem 4 2 3 3 3" xfId="33060" xr:uid="{61637658-F4E5-4E56-B4B1-DEE70508419D}"/>
    <cellStyle name="SAPBEXaggItem 4 2 3 4" xfId="38435" xr:uid="{E78674F0-A695-4130-A09D-F9A99C097424}"/>
    <cellStyle name="SAPBEXaggItem 4 2 3 5" xfId="21712" xr:uid="{C7BF7FB1-81C8-4991-B666-8890738F5EAD}"/>
    <cellStyle name="SAPBEXaggItem 4 2 4" xfId="3060" xr:uid="{11766932-C612-4C45-BA63-C96C75ED65D0}"/>
    <cellStyle name="SAPBEXaggItem 4 2 4 2" xfId="8942" xr:uid="{6ED25682-155A-48C2-BBB4-60FCCD7D2402}"/>
    <cellStyle name="SAPBEXaggItem 4 2 4 2 2" xfId="42815" xr:uid="{A6C56A45-720F-4EEB-989C-3D9A3A4375B9}"/>
    <cellStyle name="SAPBEXaggItem 4 2 4 2 3" xfId="26091" xr:uid="{F550EF81-783B-4A46-85D2-9E1185B3E816}"/>
    <cellStyle name="SAPBEXaggItem 4 2 4 3" xfId="14492" xr:uid="{5E1F92B4-4132-40AF-B4BE-6C2B507660E4}"/>
    <cellStyle name="SAPBEXaggItem 4 2 4 3 2" xfId="48353" xr:uid="{13BBCE5F-EC7B-4F17-B39E-9C2BFDB57657}"/>
    <cellStyle name="SAPBEXaggItem 4 2 4 3 3" xfId="31627" xr:uid="{6342C533-5F6C-44C1-921C-C73F3ACCFD45}"/>
    <cellStyle name="SAPBEXaggItem 4 2 4 4" xfId="37082" xr:uid="{25DF1684-3698-4DEA-9C1D-833EC2EE8734}"/>
    <cellStyle name="SAPBEXaggItem 4 2 4 5" xfId="20277" xr:uid="{BC413E33-997A-4594-BCB5-B3D97442EF80}"/>
    <cellStyle name="SAPBEXaggItem 4 2 5" xfId="3463" xr:uid="{41DEB561-A8C4-41FE-A6DC-4A91FA1D1780}"/>
    <cellStyle name="SAPBEXaggItem 4 2 5 2" xfId="9344" xr:uid="{C8E0B92C-2B9C-43EA-BEBB-72023046EF75}"/>
    <cellStyle name="SAPBEXaggItem 4 2 5 2 2" xfId="43216" xr:uid="{B5FFC428-5DEE-4CEF-B070-5157452FED22}"/>
    <cellStyle name="SAPBEXaggItem 4 2 5 2 3" xfId="26490" xr:uid="{23D44238-0598-441E-8A59-4A0F313BCCF1}"/>
    <cellStyle name="SAPBEXaggItem 4 2 5 3" xfId="14890" xr:uid="{250D9427-7DD0-4310-BE2D-6C00C5CE314E}"/>
    <cellStyle name="SAPBEXaggItem 4 2 5 3 2" xfId="48751" xr:uid="{0D03B512-69FF-49C1-A84F-D54DBC0CA24B}"/>
    <cellStyle name="SAPBEXaggItem 4 2 5 3 3" xfId="32025" xr:uid="{5CEC2360-2843-4888-B57F-C6CC287AA43D}"/>
    <cellStyle name="SAPBEXaggItem 4 2 5 4" xfId="37483" xr:uid="{D28D3050-0463-401E-BE7A-541D51BD1F09}"/>
    <cellStyle name="SAPBEXaggItem 4 2 5 5" xfId="20675" xr:uid="{8B58EA49-316E-4AAC-A1DB-B22C0BC09D49}"/>
    <cellStyle name="SAPBEXaggItem 4 2 6" xfId="6910" xr:uid="{CC29DEB8-1ECF-4517-A76B-FA154D9E4F90}"/>
    <cellStyle name="SAPBEXaggItem 4 2 6 2" xfId="12774" xr:uid="{6F7DAB6F-62A9-4E68-9256-5F2970CF7A47}"/>
    <cellStyle name="SAPBEXaggItem 4 2 6 2 2" xfId="46643" xr:uid="{760A666B-A96C-495B-962D-9F202CB46F3A}"/>
    <cellStyle name="SAPBEXaggItem 4 2 6 2 3" xfId="29917" xr:uid="{DD157869-9A17-4C14-AF37-3DFE57F4C391}"/>
    <cellStyle name="SAPBEXaggItem 4 2 6 3" xfId="18315" xr:uid="{294E0E9B-AF30-4468-B5EE-9449E0452295}"/>
    <cellStyle name="SAPBEXaggItem 4 2 6 3 2" xfId="52176" xr:uid="{3013337B-2536-4F96-9C75-40B41B6727B1}"/>
    <cellStyle name="SAPBEXaggItem 4 2 6 3 3" xfId="35450" xr:uid="{6FF07D02-6BED-4453-B927-C8CCE174C503}"/>
    <cellStyle name="SAPBEXaggItem 4 2 6 4" xfId="40826" xr:uid="{231B079D-A69B-48A0-A495-791CED85ABD9}"/>
    <cellStyle name="SAPBEXaggItem 4 2 6 5" xfId="24102" xr:uid="{0339AF92-1B40-4F1D-BA27-7AE0C5B71DEF}"/>
    <cellStyle name="SAPBEXaggItem 4 2 7" xfId="8006" xr:uid="{C5E64E51-EA16-4362-AFD3-96EA29858352}"/>
    <cellStyle name="SAPBEXaggItem 4 2 7 2" xfId="41881" xr:uid="{B59B7D25-AC75-4B65-B202-2B467F083737}"/>
    <cellStyle name="SAPBEXaggItem 4 2 7 3" xfId="25156" xr:uid="{1B129584-4E76-4619-9D53-0796A7B1B2DC}"/>
    <cellStyle name="SAPBEXaggItem 4 2 8" xfId="7873" xr:uid="{C22F13BE-F8C8-40B3-A359-D17C7BD87E7F}"/>
    <cellStyle name="SAPBEXaggItem 4 2 8 2" xfId="41748" xr:uid="{618292C4-9328-4788-8191-D46FFB8F4BD5}"/>
    <cellStyle name="SAPBEXaggItem 4 2 8 3" xfId="25024" xr:uid="{F1000C81-9DA0-4A90-A8D0-374166A25524}"/>
    <cellStyle name="SAPBEXaggItem 4 2 9" xfId="36738" xr:uid="{5B2888FD-88A0-4DDF-AB28-A5F5629646BC}"/>
    <cellStyle name="SAPBEXaggItem 4 3" xfId="2018" xr:uid="{00000000-0005-0000-0000-0000E6060000}"/>
    <cellStyle name="SAPBEXaggItem 4 3 10" xfId="19345" xr:uid="{3D0570AB-1C11-48D5-9C60-190815AC30F7}"/>
    <cellStyle name="SAPBEXaggItem 4 3 2" xfId="3570" xr:uid="{9ECEC01A-C0A3-4B86-B8F5-1338593CA653}"/>
    <cellStyle name="SAPBEXaggItem 4 3 2 2" xfId="9451" xr:uid="{AC3DFCE7-07B1-4897-8328-33C25A986FE8}"/>
    <cellStyle name="SAPBEXaggItem 4 3 2 2 2" xfId="43323" xr:uid="{2BFC0205-69FC-4D0D-B5FB-F526871D8E79}"/>
    <cellStyle name="SAPBEXaggItem 4 3 2 2 3" xfId="26597" xr:uid="{34A9581F-0ABC-41A3-A467-C66837CCD433}"/>
    <cellStyle name="SAPBEXaggItem 4 3 2 3" xfId="14997" xr:uid="{DCCC5E15-21E3-40AF-ADE7-D510BBABF8A7}"/>
    <cellStyle name="SAPBEXaggItem 4 3 2 3 2" xfId="48858" xr:uid="{EB5A407D-2789-4EC8-A0FD-2EE2F4B78DB9}"/>
    <cellStyle name="SAPBEXaggItem 4 3 2 3 3" xfId="32132" xr:uid="{8D9B7440-6393-4D05-9D2F-4D1105DF5181}"/>
    <cellStyle name="SAPBEXaggItem 4 3 2 4" xfId="37578" xr:uid="{AE380234-A2BB-4718-B1BF-F1FA3C0B18AA}"/>
    <cellStyle name="SAPBEXaggItem 4 3 2 5" xfId="20782" xr:uid="{DEA6306D-F3E7-471C-9246-D3FFA82A0035}"/>
    <cellStyle name="SAPBEXaggItem 4 3 3" xfId="4517" xr:uid="{61D7A94E-EAC6-40C6-923C-A7B0572C5B41}"/>
    <cellStyle name="SAPBEXaggItem 4 3 3 2" xfId="10383" xr:uid="{0D540F49-2034-44F3-B9F4-706F33B67C80}"/>
    <cellStyle name="SAPBEXaggItem 4 3 3 2 2" xfId="44253" xr:uid="{70565CCE-6547-47C1-BAD1-C3C5EE8F7BEC}"/>
    <cellStyle name="SAPBEXaggItem 4 3 3 2 3" xfId="27528" xr:uid="{8CE9BC0C-7788-4214-A565-456AD3305575}"/>
    <cellStyle name="SAPBEXaggItem 4 3 3 3" xfId="15926" xr:uid="{17FFA0B0-E8C6-4453-B210-76A962AA584F}"/>
    <cellStyle name="SAPBEXaggItem 4 3 3 3 2" xfId="49787" xr:uid="{0CB5B701-6567-4C54-B9D5-CDBEB273583B}"/>
    <cellStyle name="SAPBEXaggItem 4 3 3 3 3" xfId="33061" xr:uid="{64DA9D94-AE9A-493E-B932-4F2D63C34C22}"/>
    <cellStyle name="SAPBEXaggItem 4 3 3 4" xfId="38436" xr:uid="{C5FEE895-1877-41D5-8B22-2DF9B31C7C5F}"/>
    <cellStyle name="SAPBEXaggItem 4 3 3 5" xfId="21713" xr:uid="{2C9249AF-C5B8-4C2C-8D46-2E6D448CF28A}"/>
    <cellStyle name="SAPBEXaggItem 4 3 4" xfId="3027" xr:uid="{A4BCB165-8848-47F2-A76C-90BAC29602C9}"/>
    <cellStyle name="SAPBEXaggItem 4 3 4 2" xfId="8909" xr:uid="{02AE2E62-7E2F-4064-98EC-806A0E3922DE}"/>
    <cellStyle name="SAPBEXaggItem 4 3 4 2 2" xfId="42782" xr:uid="{2E758EE1-2645-4986-A282-CCCA152D9FE5}"/>
    <cellStyle name="SAPBEXaggItem 4 3 4 2 3" xfId="26058" xr:uid="{EED3FA05-C990-46C7-911B-1D7D96D269F4}"/>
    <cellStyle name="SAPBEXaggItem 4 3 4 3" xfId="14459" xr:uid="{C902CE2B-BABA-4687-94FF-672C312112ED}"/>
    <cellStyle name="SAPBEXaggItem 4 3 4 3 2" xfId="48320" xr:uid="{BB93ACB5-EC66-4AEB-B2B6-9521FF075426}"/>
    <cellStyle name="SAPBEXaggItem 4 3 4 3 3" xfId="31594" xr:uid="{98CF21FD-0151-406B-8A6C-A86FCF99E7C9}"/>
    <cellStyle name="SAPBEXaggItem 4 3 4 4" xfId="37049" xr:uid="{7D8D6B83-1EC8-4F27-81A6-3AAB819623A7}"/>
    <cellStyle name="SAPBEXaggItem 4 3 4 5" xfId="20244" xr:uid="{C99AA2A7-5B80-4490-80E7-739FCECF77BC}"/>
    <cellStyle name="SAPBEXaggItem 4 3 5" xfId="5318" xr:uid="{3DFFF7FC-0D6B-4508-BD97-1FBABA09B34D}"/>
    <cellStyle name="SAPBEXaggItem 4 3 5 2" xfId="11184" xr:uid="{2A0DAE07-DCA4-4AED-9FCB-789B082098D5}"/>
    <cellStyle name="SAPBEXaggItem 4 3 5 2 2" xfId="45053" xr:uid="{59BEBE83-23D5-4360-86B5-57ABCAC69102}"/>
    <cellStyle name="SAPBEXaggItem 4 3 5 2 3" xfId="28328" xr:uid="{35709A6B-0962-470A-B562-356D3B0D5889}"/>
    <cellStyle name="SAPBEXaggItem 4 3 5 3" xfId="16726" xr:uid="{EDAE2417-C281-4BFA-8E5B-0BD7271AD4AA}"/>
    <cellStyle name="SAPBEXaggItem 4 3 5 3 2" xfId="50587" xr:uid="{1ADDE2C4-A4AE-4A42-9C62-4BE2FFD265C0}"/>
    <cellStyle name="SAPBEXaggItem 4 3 5 3 3" xfId="33861" xr:uid="{73B26870-CDBC-49E0-88F6-2AA1BB79C2DE}"/>
    <cellStyle name="SAPBEXaggItem 4 3 5 4" xfId="39236" xr:uid="{0A6ADA43-2FEC-4DCD-9A58-F5BF5F677897}"/>
    <cellStyle name="SAPBEXaggItem 4 3 5 5" xfId="22513" xr:uid="{1204D416-377A-4DD0-9A3D-E10C83CB25ED}"/>
    <cellStyle name="SAPBEXaggItem 4 3 6" xfId="6911" xr:uid="{05209B28-6EC2-497E-8E99-D78EB7568582}"/>
    <cellStyle name="SAPBEXaggItem 4 3 6 2" xfId="12775" xr:uid="{69F3F598-81FF-40BC-84B9-86DE09F727AE}"/>
    <cellStyle name="SAPBEXaggItem 4 3 6 2 2" xfId="46644" xr:uid="{6990009C-913F-41A9-BE5E-30043F31BEFF}"/>
    <cellStyle name="SAPBEXaggItem 4 3 6 2 3" xfId="29918" xr:uid="{EE682DA5-5BC3-41F4-BC1E-9FEB663228C2}"/>
    <cellStyle name="SAPBEXaggItem 4 3 6 3" xfId="18316" xr:uid="{4EA4C27E-49B3-4817-87FD-A61677B82493}"/>
    <cellStyle name="SAPBEXaggItem 4 3 6 3 2" xfId="52177" xr:uid="{7F771E40-CF73-46A5-8516-3BCF7108C3DF}"/>
    <cellStyle name="SAPBEXaggItem 4 3 6 3 3" xfId="35451" xr:uid="{888F2FB8-B04C-4528-97EF-CFDC04D7FC6C}"/>
    <cellStyle name="SAPBEXaggItem 4 3 6 4" xfId="40827" xr:uid="{4B7349BC-3E5B-44C0-9EE6-AE86ABD5281F}"/>
    <cellStyle name="SAPBEXaggItem 4 3 6 5" xfId="24103" xr:uid="{E3B560DD-E3BD-4A98-B692-F7858801E71D}"/>
    <cellStyle name="SAPBEXaggItem 4 3 7" xfId="8007" xr:uid="{1EB0FF73-A5B1-4AA6-898B-DABA0801555C}"/>
    <cellStyle name="SAPBEXaggItem 4 3 7 2" xfId="41882" xr:uid="{A1416CCB-1271-4C17-BAA2-24A656B829B9}"/>
    <cellStyle name="SAPBEXaggItem 4 3 7 3" xfId="25157" xr:uid="{42A63922-E198-4AB4-9D9D-5474F2C6B54F}"/>
    <cellStyle name="SAPBEXaggItem 4 3 8" xfId="7872" xr:uid="{2493E3C1-0E05-4664-B2B6-FA6CDCE06258}"/>
    <cellStyle name="SAPBEXaggItem 4 3 8 2" xfId="41747" xr:uid="{B991D9D7-4F3D-4CB7-933E-56CE334F58D2}"/>
    <cellStyle name="SAPBEXaggItem 4 3 8 3" xfId="25023" xr:uid="{E609FB2A-8EF5-4FF3-AC5C-D96ACE22A74F}"/>
    <cellStyle name="SAPBEXaggItem 4 3 9" xfId="36739" xr:uid="{7233B45F-F568-4E04-AC0A-BCC6CDE0D5ED}"/>
    <cellStyle name="SAPBEXaggItem 4 4" xfId="2768" xr:uid="{00000000-0005-0000-0000-0000E7060000}"/>
    <cellStyle name="SAPBEXaggItem 4 4 2" xfId="4288" xr:uid="{28F0CB2A-6D6E-4138-86BB-E8C06534602B}"/>
    <cellStyle name="SAPBEXaggItem 4 4 2 2" xfId="10169" xr:uid="{7C0970C0-B98E-4525-B47F-71D9865C72CE}"/>
    <cellStyle name="SAPBEXaggItem 4 4 2 2 2" xfId="44039" xr:uid="{A2C08BD5-A42C-4526-A1FD-C91E95CD6ED5}"/>
    <cellStyle name="SAPBEXaggItem 4 4 2 2 3" xfId="27314" xr:uid="{FEDCE0B2-0FB1-4F08-8916-6B9F9FF713CB}"/>
    <cellStyle name="SAPBEXaggItem 4 4 2 3" xfId="15712" xr:uid="{26935B5D-2A3A-44C6-9EA8-47999962F2C6}"/>
    <cellStyle name="SAPBEXaggItem 4 4 2 3 2" xfId="49573" xr:uid="{C7D7E3E8-03F7-40E9-97CF-7C25EEA1F44F}"/>
    <cellStyle name="SAPBEXaggItem 4 4 2 3 3" xfId="32847" xr:uid="{5FDA0B61-1CD0-4DEC-A6A6-C87DD2F17073}"/>
    <cellStyle name="SAPBEXaggItem 4 4 2 4" xfId="38222" xr:uid="{6A0FDD2D-2E70-4BD7-96B0-27A4A935EBC2}"/>
    <cellStyle name="SAPBEXaggItem 4 4 2 5" xfId="21499" xr:uid="{46F1E28B-3722-48AA-9336-70CDB718DD70}"/>
    <cellStyle name="SAPBEXaggItem 4 4 3" xfId="5161" xr:uid="{4F6D04C5-CFB3-403C-8B46-509A7EB39A38}"/>
    <cellStyle name="SAPBEXaggItem 4 4 3 2" xfId="11027" xr:uid="{3437241F-369A-4BDC-A2D9-D889D20F53A1}"/>
    <cellStyle name="SAPBEXaggItem 4 4 3 2 2" xfId="44897" xr:uid="{FF34EB6F-B9B5-4627-BC03-515F221E9448}"/>
    <cellStyle name="SAPBEXaggItem 4 4 3 2 3" xfId="28172" xr:uid="{4D5928BB-9E79-4A06-B643-137DFB81D6A6}"/>
    <cellStyle name="SAPBEXaggItem 4 4 3 3" xfId="16570" xr:uid="{41E700A2-5BEF-4874-B2A4-8894A2DB7ADC}"/>
    <cellStyle name="SAPBEXaggItem 4 4 3 3 2" xfId="50431" xr:uid="{FE904F94-02C8-4198-8962-C86CC4172D67}"/>
    <cellStyle name="SAPBEXaggItem 4 4 3 3 3" xfId="33705" xr:uid="{7374FA9E-EAC9-47FB-A784-7A33F1946332}"/>
    <cellStyle name="SAPBEXaggItem 4 4 3 4" xfId="39080" xr:uid="{A2024546-17BD-4596-8B37-2B37F3023DE5}"/>
    <cellStyle name="SAPBEXaggItem 4 4 3 5" xfId="22357" xr:uid="{3B994231-C9D2-4879-92B7-ED679A14A6E7}"/>
    <cellStyle name="SAPBEXaggItem 4 4 4" xfId="5909" xr:uid="{A72CA9A1-545B-4E91-B01A-FDA3B0FFB1ED}"/>
    <cellStyle name="SAPBEXaggItem 4 4 4 2" xfId="11775" xr:uid="{AEA4BFC2-A60C-4ABC-A566-98ACFF450272}"/>
    <cellStyle name="SAPBEXaggItem 4 4 4 2 2" xfId="45644" xr:uid="{5445DCD8-92DA-4A36-AA53-CBD1679443B4}"/>
    <cellStyle name="SAPBEXaggItem 4 4 4 2 3" xfId="28919" xr:uid="{4D2D54DD-3B4A-4493-BCFB-4C29F9C1BADD}"/>
    <cellStyle name="SAPBEXaggItem 4 4 4 3" xfId="17317" xr:uid="{C8EC489E-AB78-4E90-BF6D-6C6C691A230C}"/>
    <cellStyle name="SAPBEXaggItem 4 4 4 3 2" xfId="51178" xr:uid="{A758EDC0-349F-4739-9AD7-1B67687C7B7C}"/>
    <cellStyle name="SAPBEXaggItem 4 4 4 3 3" xfId="34452" xr:uid="{11BC40B6-AA06-46FA-AC7B-1B1AE6F52F55}"/>
    <cellStyle name="SAPBEXaggItem 4 4 4 4" xfId="39827" xr:uid="{AB876536-C97C-4586-AF40-65EFF4966C15}"/>
    <cellStyle name="SAPBEXaggItem 4 4 4 5" xfId="23104" xr:uid="{87DA6DF7-C076-4257-9A48-F9753F1684AF}"/>
    <cellStyle name="SAPBEXaggItem 4 4 5" xfId="6678" xr:uid="{BC5D8FE8-22E6-4CE6-832F-0EF20E122B84}"/>
    <cellStyle name="SAPBEXaggItem 4 4 5 2" xfId="12542" xr:uid="{B11B3501-92DD-4127-A68A-DB98298C1E78}"/>
    <cellStyle name="SAPBEXaggItem 4 4 5 2 2" xfId="46411" xr:uid="{2EB7EF38-D425-4C20-89E5-8DA36B4F3763}"/>
    <cellStyle name="SAPBEXaggItem 4 4 5 2 3" xfId="29685" xr:uid="{3555B6D6-6710-49CE-A6A9-F5639DF7AEF9}"/>
    <cellStyle name="SAPBEXaggItem 4 4 5 3" xfId="18083" xr:uid="{F7AA9143-4614-47D4-A8CF-DEAE765BD53B}"/>
    <cellStyle name="SAPBEXaggItem 4 4 5 3 2" xfId="51944" xr:uid="{4CE17ED0-399A-4FCC-A0CB-6B542BF51BD2}"/>
    <cellStyle name="SAPBEXaggItem 4 4 5 3 3" xfId="35218" xr:uid="{DCBBB603-6D23-45EA-AA68-B900154740CA}"/>
    <cellStyle name="SAPBEXaggItem 4 4 5 4" xfId="40594" xr:uid="{FC7BAB6B-B3CC-4A45-8DB5-4CA96EEAF203}"/>
    <cellStyle name="SAPBEXaggItem 4 4 5 5" xfId="23870" xr:uid="{3A179B03-7BAC-44F0-8A54-354B3AA7B981}"/>
    <cellStyle name="SAPBEXaggItem 4 4 6" xfId="7625" xr:uid="{9A14AD7A-A04D-4B56-ABF8-15993A16DF9A}"/>
    <cellStyle name="SAPBEXaggItem 4 4 6 2" xfId="13489" xr:uid="{B9C5BF29-F770-4809-BC59-EFEF3DE44040}"/>
    <cellStyle name="SAPBEXaggItem 4 4 6 2 2" xfId="47358" xr:uid="{AF174EE5-7E60-4D36-9419-ECB8E41F099B}"/>
    <cellStyle name="SAPBEXaggItem 4 4 6 2 3" xfId="30632" xr:uid="{4A319017-C42D-45F3-8BAA-8FBADD3C72C8}"/>
    <cellStyle name="SAPBEXaggItem 4 4 6 3" xfId="19030" xr:uid="{B17C035B-E410-4003-A008-B3C95E215D05}"/>
    <cellStyle name="SAPBEXaggItem 4 4 6 3 2" xfId="52891" xr:uid="{AA1845B0-38AB-456C-A6B0-CE0F36301916}"/>
    <cellStyle name="SAPBEXaggItem 4 4 6 3 3" xfId="36165" xr:uid="{78FFDEA6-7484-490F-9AA0-960D676AA711}"/>
    <cellStyle name="SAPBEXaggItem 4 4 6 4" xfId="41541" xr:uid="{CD522430-BAFC-41EA-9474-72252007F9D7}"/>
    <cellStyle name="SAPBEXaggItem 4 4 6 5" xfId="24817" xr:uid="{E99457D8-E465-460F-9408-EC081945046C}"/>
    <cellStyle name="SAPBEXaggItem 4 4 7" xfId="8718" xr:uid="{FA23047D-CF85-482D-85E9-85C3579FCD01}"/>
    <cellStyle name="SAPBEXaggItem 4 4 7 2" xfId="42591" xr:uid="{93C47EFA-E784-46D8-A478-10F7DDC53416}"/>
    <cellStyle name="SAPBEXaggItem 4 4 7 3" xfId="25867" xr:uid="{34CDE9A5-01E9-4FA0-B00F-28C4C96821C1}"/>
    <cellStyle name="SAPBEXaggItem 4 4 8" xfId="14269" xr:uid="{CA0EDEB4-CF88-48C8-B9BC-3B639CCA94F0}"/>
    <cellStyle name="SAPBEXaggItem 4 4 8 2" xfId="48130" xr:uid="{37D2B7CE-EB78-48F1-A76C-58123420DB8F}"/>
    <cellStyle name="SAPBEXaggItem 4 4 8 3" xfId="31404" xr:uid="{607C41C9-07AD-4367-A3AC-AA0FAE3937C4}"/>
    <cellStyle name="SAPBEXaggItem 4 4 9" xfId="20053" xr:uid="{9FED1371-4E74-4A85-B6E4-D3BEE7280AA1}"/>
    <cellStyle name="SAPBEXaggItem 4 5" xfId="2704" xr:uid="{00000000-0005-0000-0000-0000E8060000}"/>
    <cellStyle name="SAPBEXaggItem 4 5 2" xfId="4231" xr:uid="{D6597157-69B5-47A0-98E8-01F0E838107C}"/>
    <cellStyle name="SAPBEXaggItem 4 5 2 2" xfId="10112" xr:uid="{D8F27299-F542-4AB5-942B-F45C5980BE24}"/>
    <cellStyle name="SAPBEXaggItem 4 5 2 2 2" xfId="43983" xr:uid="{C02F4F0B-4667-44ED-8A0B-E2AB5CFA0876}"/>
    <cellStyle name="SAPBEXaggItem 4 5 2 2 3" xfId="27257" xr:uid="{3E109FBD-14C3-42F8-BC21-D6272D6BC214}"/>
    <cellStyle name="SAPBEXaggItem 4 5 2 3" xfId="15656" xr:uid="{0C76F048-12FD-43B8-9D5B-1235FDBD4FEB}"/>
    <cellStyle name="SAPBEXaggItem 4 5 2 3 2" xfId="49517" xr:uid="{2B4A0AE2-D76D-4670-B5BC-D1B4982B901D}"/>
    <cellStyle name="SAPBEXaggItem 4 5 2 3 3" xfId="32791" xr:uid="{29C236E6-A842-42B1-8C00-7014FECBF9CC}"/>
    <cellStyle name="SAPBEXaggItem 4 5 2 4" xfId="38166" xr:uid="{FD04D264-E6AC-47CD-A265-D10BEA5D6B3E}"/>
    <cellStyle name="SAPBEXaggItem 4 5 2 5" xfId="21442" xr:uid="{BA6DBB6E-E412-44EC-BE99-DCAF9B2F4D89}"/>
    <cellStyle name="SAPBEXaggItem 4 5 3" xfId="5104" xr:uid="{A3EE851B-5B64-49A6-BA79-07C51B0CCCBD}"/>
    <cellStyle name="SAPBEXaggItem 4 5 3 2" xfId="10970" xr:uid="{DEFC83EF-D197-4BF5-9056-15D62D40216B}"/>
    <cellStyle name="SAPBEXaggItem 4 5 3 2 2" xfId="44840" xr:uid="{707BE076-B952-4F20-9E7B-81082B8BF4F0}"/>
    <cellStyle name="SAPBEXaggItem 4 5 3 2 3" xfId="28115" xr:uid="{6FFEEA94-49C3-4E9F-A0A6-AE0BE8B793F4}"/>
    <cellStyle name="SAPBEXaggItem 4 5 3 3" xfId="16513" xr:uid="{F295D2D3-4406-417A-A075-B88F895B1318}"/>
    <cellStyle name="SAPBEXaggItem 4 5 3 3 2" xfId="50374" xr:uid="{C8C60374-47E2-4AB3-8952-0B33379A6B24}"/>
    <cellStyle name="SAPBEXaggItem 4 5 3 3 3" xfId="33648" xr:uid="{1F391D4D-7B6B-4480-88F3-30DBDD5D9463}"/>
    <cellStyle name="SAPBEXaggItem 4 5 3 4" xfId="39023" xr:uid="{EFF59891-0A15-46C5-8FE0-F3D3F23CAAA4}"/>
    <cellStyle name="SAPBEXaggItem 4 5 3 5" xfId="22300" xr:uid="{EE76DE48-7216-4EFA-9DF8-1724121F3437}"/>
    <cellStyle name="SAPBEXaggItem 4 5 4" xfId="5853" xr:uid="{5CDBFA93-B654-4A3F-87C0-527AAC6BCFFB}"/>
    <cellStyle name="SAPBEXaggItem 4 5 4 2" xfId="11719" xr:uid="{A313BD59-4ACF-4324-8063-75CB1441446D}"/>
    <cellStyle name="SAPBEXaggItem 4 5 4 2 2" xfId="45588" xr:uid="{4A6284F8-57E6-4051-94A2-EA834244CD27}"/>
    <cellStyle name="SAPBEXaggItem 4 5 4 2 3" xfId="28863" xr:uid="{67F29236-675A-4D07-BFD3-AAB081A4FD68}"/>
    <cellStyle name="SAPBEXaggItem 4 5 4 3" xfId="17261" xr:uid="{F2735677-C6DA-451C-9F84-BE70C568F5D6}"/>
    <cellStyle name="SAPBEXaggItem 4 5 4 3 2" xfId="51122" xr:uid="{EBABA420-03D1-437D-B0C0-C0F561752D1B}"/>
    <cellStyle name="SAPBEXaggItem 4 5 4 3 3" xfId="34396" xr:uid="{11B821CE-9873-48DC-943B-5F2C1E6DC4B4}"/>
    <cellStyle name="SAPBEXaggItem 4 5 4 4" xfId="39771" xr:uid="{7BD1633C-9530-407D-8728-2A72EDEF97DF}"/>
    <cellStyle name="SAPBEXaggItem 4 5 4 5" xfId="23048" xr:uid="{F0BF1641-D6E3-4A83-BFD5-FE010622DC97}"/>
    <cellStyle name="SAPBEXaggItem 4 5 5" xfId="6622" xr:uid="{38F11A07-4652-4399-9F40-C9EADC5070D3}"/>
    <cellStyle name="SAPBEXaggItem 4 5 5 2" xfId="12486" xr:uid="{7D586B75-BB7A-401F-8159-207062CC6883}"/>
    <cellStyle name="SAPBEXaggItem 4 5 5 2 2" xfId="46355" xr:uid="{3701D5B3-0E8D-412E-A433-CB880DDF815A}"/>
    <cellStyle name="SAPBEXaggItem 4 5 5 2 3" xfId="29629" xr:uid="{6CB9A9D3-0362-4109-8480-CA7023686E77}"/>
    <cellStyle name="SAPBEXaggItem 4 5 5 3" xfId="18027" xr:uid="{D429E417-88F9-4F82-AECB-FED87D5852B5}"/>
    <cellStyle name="SAPBEXaggItem 4 5 5 3 2" xfId="51888" xr:uid="{C013882F-4B42-48BA-9FE0-3D016AAAAAE0}"/>
    <cellStyle name="SAPBEXaggItem 4 5 5 3 3" xfId="35162" xr:uid="{3EC9F729-D5DF-4CF1-854A-B1D2F6B74FD3}"/>
    <cellStyle name="SAPBEXaggItem 4 5 5 4" xfId="40538" xr:uid="{A1E2A22E-5577-4E27-A184-89814D703608}"/>
    <cellStyle name="SAPBEXaggItem 4 5 5 5" xfId="23814" xr:uid="{8AFCCE9E-561F-4F8F-A778-6BF9F8570FC9}"/>
    <cellStyle name="SAPBEXaggItem 4 5 6" xfId="7569" xr:uid="{F07D29B1-47D6-47DD-ADAB-CCDFF9FDB152}"/>
    <cellStyle name="SAPBEXaggItem 4 5 6 2" xfId="13433" xr:uid="{7BC3B4E0-E100-4716-85AE-3534EF070F81}"/>
    <cellStyle name="SAPBEXaggItem 4 5 6 2 2" xfId="47302" xr:uid="{261CCD96-71BD-453C-9539-5C29B5318AFD}"/>
    <cellStyle name="SAPBEXaggItem 4 5 6 2 3" xfId="30576" xr:uid="{19B0F335-DF58-43EF-B85E-0D4E649565F2}"/>
    <cellStyle name="SAPBEXaggItem 4 5 6 3" xfId="18974" xr:uid="{AE8B12B4-E54F-434C-AC99-593B763499F8}"/>
    <cellStyle name="SAPBEXaggItem 4 5 6 3 2" xfId="52835" xr:uid="{701D44FF-B542-4DE3-A26F-B897C060E584}"/>
    <cellStyle name="SAPBEXaggItem 4 5 6 3 3" xfId="36109" xr:uid="{047585BB-5BAB-4D07-BD35-741C7F972E2F}"/>
    <cellStyle name="SAPBEXaggItem 4 5 6 4" xfId="41485" xr:uid="{95E0F01A-C421-45B5-8FD8-6402250418A9}"/>
    <cellStyle name="SAPBEXaggItem 4 5 6 5" xfId="24761" xr:uid="{0B527A54-8744-464F-950B-C4AEBEE641CB}"/>
    <cellStyle name="SAPBEXaggItem 4 5 7" xfId="8661" xr:uid="{129855C6-7169-4E2C-8A74-E52E9DA7F91B}"/>
    <cellStyle name="SAPBEXaggItem 4 5 7 2" xfId="42535" xr:uid="{4BAC2B0A-7ED2-43A6-B558-1EA3295A842C}"/>
    <cellStyle name="SAPBEXaggItem 4 5 7 3" xfId="25810" xr:uid="{032E7CAF-46FE-4C80-9114-013F9F6CF231}"/>
    <cellStyle name="SAPBEXaggItem 4 5 8" xfId="14213" xr:uid="{F8585665-5DAE-478A-B591-80EFFC37894D}"/>
    <cellStyle name="SAPBEXaggItem 4 5 8 2" xfId="48074" xr:uid="{388B6BA2-A803-467D-8401-390C12C577C5}"/>
    <cellStyle name="SAPBEXaggItem 4 5 8 3" xfId="31348" xr:uid="{96261B9D-F06A-462F-9656-080CA801B96E}"/>
    <cellStyle name="SAPBEXaggItem 4 5 9" xfId="19997" xr:uid="{4A7BCFB9-34F4-4731-8F0C-5E0490F948C4}"/>
    <cellStyle name="SAPBEXaggItem 4 6" xfId="3150" xr:uid="{BAA1D279-A745-460F-8F4B-666217FC0CF6}"/>
    <cellStyle name="SAPBEXaggItem 4 6 2" xfId="9032" xr:uid="{BB7C4E2E-8444-47B5-AC1A-AAAE601C2C24}"/>
    <cellStyle name="SAPBEXaggItem 4 6 2 2" xfId="42904" xr:uid="{65231CA6-46F5-40DA-B95F-A1F6403C642D}"/>
    <cellStyle name="SAPBEXaggItem 4 6 2 3" xfId="26179" xr:uid="{18C66CE8-60F6-4C27-AA6A-1ED00F50BB67}"/>
    <cellStyle name="SAPBEXaggItem 4 6 3" xfId="14580" xr:uid="{5E92F602-C2E6-4781-8C71-E2381C48F298}"/>
    <cellStyle name="SAPBEXaggItem 4 6 3 2" xfId="48441" xr:uid="{7C7A61C8-1230-4A5D-845F-B4787806A5D8}"/>
    <cellStyle name="SAPBEXaggItem 4 6 3 3" xfId="31715" xr:uid="{235B9C82-0E78-46FB-8E1C-57A906475ECF}"/>
    <cellStyle name="SAPBEXaggItem 4 6 4" xfId="37171" xr:uid="{F39470E2-CE4F-41C6-B38C-95224EA1791F}"/>
    <cellStyle name="SAPBEXaggItem 4 6 5" xfId="20365" xr:uid="{1660E217-470E-4837-B529-4B595D887A17}"/>
    <cellStyle name="SAPBEXaggItem 4 7" xfId="36399" xr:uid="{A6CA3B0D-4C88-47D4-A591-625154DF71C2}"/>
    <cellStyle name="SAPBEXaggItem 5" xfId="919" xr:uid="{00000000-0005-0000-0000-0000E9060000}"/>
    <cellStyle name="SAPBEXaggItem 5 2" xfId="2019" xr:uid="{00000000-0005-0000-0000-0000EA060000}"/>
    <cellStyle name="SAPBEXaggItem 5 2 10" xfId="19346" xr:uid="{BE30FDB4-5529-41FC-841F-6A41E2984D44}"/>
    <cellStyle name="SAPBEXaggItem 5 2 2" xfId="3571" xr:uid="{A6160B59-ECC9-4628-9AC3-294C654BEB47}"/>
    <cellStyle name="SAPBEXaggItem 5 2 2 2" xfId="9452" xr:uid="{BD013888-01B3-4EF6-861D-19910F013A6B}"/>
    <cellStyle name="SAPBEXaggItem 5 2 2 2 2" xfId="43324" xr:uid="{AA45A051-F7AA-4524-A5F4-A0C5F203AA6A}"/>
    <cellStyle name="SAPBEXaggItem 5 2 2 2 3" xfId="26598" xr:uid="{34825AD8-AE67-45A7-821A-5F57B353EB97}"/>
    <cellStyle name="SAPBEXaggItem 5 2 2 3" xfId="14998" xr:uid="{899976F8-9B06-422E-928F-39DB9354AEE6}"/>
    <cellStyle name="SAPBEXaggItem 5 2 2 3 2" xfId="48859" xr:uid="{7B281F2D-D023-45E9-9FA8-897B5A0FD12E}"/>
    <cellStyle name="SAPBEXaggItem 5 2 2 3 3" xfId="32133" xr:uid="{446919A6-8FDC-4DD8-9781-345506E829AC}"/>
    <cellStyle name="SAPBEXaggItem 5 2 2 4" xfId="37579" xr:uid="{DF2009A8-79E9-4925-8DFE-7577284B2898}"/>
    <cellStyle name="SAPBEXaggItem 5 2 2 5" xfId="20783" xr:uid="{F3FCF73D-DA9D-45C3-A9B0-B5C3E3F2CFBE}"/>
    <cellStyle name="SAPBEXaggItem 5 2 3" xfId="4518" xr:uid="{7A4955DD-BCAF-4B49-82C9-287AD5F4FB9A}"/>
    <cellStyle name="SAPBEXaggItem 5 2 3 2" xfId="10384" xr:uid="{1E649A20-5349-45A1-A6AE-4FE76C07B602}"/>
    <cellStyle name="SAPBEXaggItem 5 2 3 2 2" xfId="44254" xr:uid="{F279D7E3-0B04-4AC9-98DF-5AD47CF77DC6}"/>
    <cellStyle name="SAPBEXaggItem 5 2 3 2 3" xfId="27529" xr:uid="{C6DA01CE-6345-4E50-B8FE-CCA2844AA9D6}"/>
    <cellStyle name="SAPBEXaggItem 5 2 3 3" xfId="15927" xr:uid="{F04A43F8-6552-455B-84E9-214A383DDCA1}"/>
    <cellStyle name="SAPBEXaggItem 5 2 3 3 2" xfId="49788" xr:uid="{9CE98324-B9F6-4088-B1B7-E33B5B78DC18}"/>
    <cellStyle name="SAPBEXaggItem 5 2 3 3 3" xfId="33062" xr:uid="{71A6D860-6BCA-4658-BC01-E82A4D292A86}"/>
    <cellStyle name="SAPBEXaggItem 5 2 3 4" xfId="38437" xr:uid="{53811165-679D-4F88-9FAD-86F879391148}"/>
    <cellStyle name="SAPBEXaggItem 5 2 3 5" xfId="21714" xr:uid="{D5A5C3AF-40A0-4539-B567-22230104FCED}"/>
    <cellStyle name="SAPBEXaggItem 5 2 4" xfId="3254" xr:uid="{B9149543-A32F-4660-BBC0-3D714FDD7986}"/>
    <cellStyle name="SAPBEXaggItem 5 2 4 2" xfId="9136" xr:uid="{D3B5451A-5D76-476D-AE44-2956C2B733A6}"/>
    <cellStyle name="SAPBEXaggItem 5 2 4 2 2" xfId="43008" xr:uid="{5ED1EE9B-5F1D-41A0-9666-705A410D350B}"/>
    <cellStyle name="SAPBEXaggItem 5 2 4 2 3" xfId="26283" xr:uid="{EA67B3AA-EEDA-479F-A6D5-F587E1AD4918}"/>
    <cellStyle name="SAPBEXaggItem 5 2 4 3" xfId="14683" xr:uid="{B42630E4-4156-4024-920D-7BA501372F72}"/>
    <cellStyle name="SAPBEXaggItem 5 2 4 3 2" xfId="48544" xr:uid="{46A354C7-A955-4E76-8F3B-16E03AEAD9BD}"/>
    <cellStyle name="SAPBEXaggItem 5 2 4 3 3" xfId="31818" xr:uid="{4C3D06D2-861A-4DCA-9820-438ED1FAE035}"/>
    <cellStyle name="SAPBEXaggItem 5 2 4 4" xfId="37275" xr:uid="{00E9D3F3-536D-4FAC-B074-9A5EB3CDC52C}"/>
    <cellStyle name="SAPBEXaggItem 5 2 4 5" xfId="20468" xr:uid="{37193339-E598-4B16-9AD2-57AD3D572D4C}"/>
    <cellStyle name="SAPBEXaggItem 5 2 5" xfId="5317" xr:uid="{DBC45651-EA30-4EEB-BD70-1C9AB38580E0}"/>
    <cellStyle name="SAPBEXaggItem 5 2 5 2" xfId="11183" xr:uid="{C499D5CF-7999-4AA5-9F97-4FA65963DDD2}"/>
    <cellStyle name="SAPBEXaggItem 5 2 5 2 2" xfId="45052" xr:uid="{1BCCE9A3-493A-4900-BAEE-B71212D76534}"/>
    <cellStyle name="SAPBEXaggItem 5 2 5 2 3" xfId="28327" xr:uid="{73C91043-83DD-4EF3-B84A-2B6231FDAF2F}"/>
    <cellStyle name="SAPBEXaggItem 5 2 5 3" xfId="16725" xr:uid="{EE518047-2394-4147-BC86-F289423B78E4}"/>
    <cellStyle name="SAPBEXaggItem 5 2 5 3 2" xfId="50586" xr:uid="{131BEEB7-92A2-4A0C-9F98-BC5984CB44F8}"/>
    <cellStyle name="SAPBEXaggItem 5 2 5 3 3" xfId="33860" xr:uid="{26C19352-ED02-4D53-A5D2-D74CE854D97A}"/>
    <cellStyle name="SAPBEXaggItem 5 2 5 4" xfId="39235" xr:uid="{999254B8-9D6A-4DBE-9564-784581A77090}"/>
    <cellStyle name="SAPBEXaggItem 5 2 5 5" xfId="22512" xr:uid="{E89A7E4E-E095-4357-9610-8738912EB810}"/>
    <cellStyle name="SAPBEXaggItem 5 2 6" xfId="6912" xr:uid="{CE7BE7A5-DB5A-4998-80D2-A12C42283128}"/>
    <cellStyle name="SAPBEXaggItem 5 2 6 2" xfId="12776" xr:uid="{3C0F6797-88D5-4DB4-B3F3-F43D1A30E209}"/>
    <cellStyle name="SAPBEXaggItem 5 2 6 2 2" xfId="46645" xr:uid="{5770CCA9-5842-4C00-896B-B6D25E1BBBE9}"/>
    <cellStyle name="SAPBEXaggItem 5 2 6 2 3" xfId="29919" xr:uid="{45446909-FA3E-4298-8455-4E404425B39E}"/>
    <cellStyle name="SAPBEXaggItem 5 2 6 3" xfId="18317" xr:uid="{E2A4ECFD-5D75-4166-AFEB-50BE10FDA4BC}"/>
    <cellStyle name="SAPBEXaggItem 5 2 6 3 2" xfId="52178" xr:uid="{2BB60549-2D95-46EC-BCB6-FD775DC38EAB}"/>
    <cellStyle name="SAPBEXaggItem 5 2 6 3 3" xfId="35452" xr:uid="{6612DE5A-0EA0-4D0A-978A-A34F3BCC2039}"/>
    <cellStyle name="SAPBEXaggItem 5 2 6 4" xfId="40828" xr:uid="{68203CF9-8BDA-4CA6-897E-43767B5C7DA6}"/>
    <cellStyle name="SAPBEXaggItem 5 2 6 5" xfId="24104" xr:uid="{9B2BE441-D8C1-4851-8C03-E9121E4D5CC5}"/>
    <cellStyle name="SAPBEXaggItem 5 2 7" xfId="8008" xr:uid="{2177639A-3F03-48E5-B70B-04A1DE08FAE0}"/>
    <cellStyle name="SAPBEXaggItem 5 2 7 2" xfId="41883" xr:uid="{7CB1B0B5-03AC-4F4A-9457-FECF8C218C79}"/>
    <cellStyle name="SAPBEXaggItem 5 2 7 3" xfId="25158" xr:uid="{B6B0B02E-55FE-4093-BDCF-8F0C0AED19A2}"/>
    <cellStyle name="SAPBEXaggItem 5 2 8" xfId="7871" xr:uid="{9CD1EACD-52B9-45FB-B6A8-2AC018705F03}"/>
    <cellStyle name="SAPBEXaggItem 5 2 8 2" xfId="41746" xr:uid="{4B89342B-C483-45F3-8C82-08E9ECB1FB88}"/>
    <cellStyle name="SAPBEXaggItem 5 2 8 3" xfId="25022" xr:uid="{B5F1669B-96B8-4C02-B826-D5640D35A4D3}"/>
    <cellStyle name="SAPBEXaggItem 5 2 9" xfId="36740" xr:uid="{EED3C6D2-A4A5-4985-B37E-EDF271077CC0}"/>
    <cellStyle name="SAPBEXaggItem 5 3" xfId="2020" xr:uid="{00000000-0005-0000-0000-0000EB060000}"/>
    <cellStyle name="SAPBEXaggItem 5 3 10" xfId="19347" xr:uid="{2C5E1465-7161-4CA6-ADB4-FB93AB29C266}"/>
    <cellStyle name="SAPBEXaggItem 5 3 2" xfId="3572" xr:uid="{592BC79B-21EE-47BF-A65A-393554983545}"/>
    <cellStyle name="SAPBEXaggItem 5 3 2 2" xfId="9453" xr:uid="{1CC0A3AB-314F-4DD9-9ACD-101368D8A9E7}"/>
    <cellStyle name="SAPBEXaggItem 5 3 2 2 2" xfId="43325" xr:uid="{36E96E5F-C2FA-4324-8D9C-8733FA963FF7}"/>
    <cellStyle name="SAPBEXaggItem 5 3 2 2 3" xfId="26599" xr:uid="{FD49D88C-CC23-4D7F-B43C-5C56C1E62323}"/>
    <cellStyle name="SAPBEXaggItem 5 3 2 3" xfId="14999" xr:uid="{9EA16FA2-89AD-4AEA-AC2A-472211B8C278}"/>
    <cellStyle name="SAPBEXaggItem 5 3 2 3 2" xfId="48860" xr:uid="{9138FE54-3018-49FF-AA3C-C086F64C9204}"/>
    <cellStyle name="SAPBEXaggItem 5 3 2 3 3" xfId="32134" xr:uid="{5E81A409-C276-46EE-BD24-8269EC083984}"/>
    <cellStyle name="SAPBEXaggItem 5 3 2 4" xfId="37580" xr:uid="{2D01B3D7-E865-468C-9579-8CAB7531A52E}"/>
    <cellStyle name="SAPBEXaggItem 5 3 2 5" xfId="20784" xr:uid="{708AFE1B-019C-4042-BE2C-88883AA03AFA}"/>
    <cellStyle name="SAPBEXaggItem 5 3 3" xfId="4519" xr:uid="{B01DC974-3B70-471F-BFEC-A7687528FA5C}"/>
    <cellStyle name="SAPBEXaggItem 5 3 3 2" xfId="10385" xr:uid="{D3CDB137-EF0E-4D01-9C54-992AACE3D323}"/>
    <cellStyle name="SAPBEXaggItem 5 3 3 2 2" xfId="44255" xr:uid="{CC261D3B-2F24-4370-8A8A-2E2B78FA7601}"/>
    <cellStyle name="SAPBEXaggItem 5 3 3 2 3" xfId="27530" xr:uid="{9EE3D173-687F-4DBA-BEBC-6B71F42130C1}"/>
    <cellStyle name="SAPBEXaggItem 5 3 3 3" xfId="15928" xr:uid="{4F157FA1-E155-466D-9296-92CED606C888}"/>
    <cellStyle name="SAPBEXaggItem 5 3 3 3 2" xfId="49789" xr:uid="{342E30C4-F4F1-427A-939E-60C4010C0ECD}"/>
    <cellStyle name="SAPBEXaggItem 5 3 3 3 3" xfId="33063" xr:uid="{3F5A306A-E18C-4E7D-837B-9DC6987B9B04}"/>
    <cellStyle name="SAPBEXaggItem 5 3 3 4" xfId="38438" xr:uid="{DA6EDAB1-01ED-4C16-91AF-CEBF1B87F7D6}"/>
    <cellStyle name="SAPBEXaggItem 5 3 3 5" xfId="21715" xr:uid="{F15BE57A-BF6D-46CC-93F3-22779C281E2F}"/>
    <cellStyle name="SAPBEXaggItem 5 3 4" xfId="3420" xr:uid="{D6D5FF69-7EEC-4E70-8775-08ED02DD7DA4}"/>
    <cellStyle name="SAPBEXaggItem 5 3 4 2" xfId="9302" xr:uid="{CBF1C306-2EDB-4A84-B756-57910CF7F1EC}"/>
    <cellStyle name="SAPBEXaggItem 5 3 4 2 2" xfId="43174" xr:uid="{9188F0AB-6DA3-400C-8CA5-10B16E945099}"/>
    <cellStyle name="SAPBEXaggItem 5 3 4 2 3" xfId="26448" xr:uid="{B36A61EC-1FA6-439B-9335-01871751E4AA}"/>
    <cellStyle name="SAPBEXaggItem 5 3 4 3" xfId="14848" xr:uid="{D26A3F8A-716F-462A-9E02-7D415C3E2631}"/>
    <cellStyle name="SAPBEXaggItem 5 3 4 3 2" xfId="48709" xr:uid="{23D77A3F-A6F3-4075-9CC2-91A69A10B515}"/>
    <cellStyle name="SAPBEXaggItem 5 3 4 3 3" xfId="31983" xr:uid="{CC04DEAA-4E4B-4B68-BBCD-F606C7F6C956}"/>
    <cellStyle name="SAPBEXaggItem 5 3 4 4" xfId="37441" xr:uid="{B5738A1A-E9DF-49DC-B0E5-28E1A4311570}"/>
    <cellStyle name="SAPBEXaggItem 5 3 4 5" xfId="20633" xr:uid="{1E6A7C24-69C1-4015-8A74-4C1887760979}"/>
    <cellStyle name="SAPBEXaggItem 5 3 5" xfId="3070" xr:uid="{42B3BDC4-8A4B-4C00-BB74-D8A3A922E655}"/>
    <cellStyle name="SAPBEXaggItem 5 3 5 2" xfId="8952" xr:uid="{FFA457A7-AA31-4260-9381-183F4D8076EB}"/>
    <cellStyle name="SAPBEXaggItem 5 3 5 2 2" xfId="42825" xr:uid="{A3605E28-663C-49EE-8854-B3A63656F2CD}"/>
    <cellStyle name="SAPBEXaggItem 5 3 5 2 3" xfId="26101" xr:uid="{8B259DC5-55A0-4B27-A8D4-F8D45F221A4D}"/>
    <cellStyle name="SAPBEXaggItem 5 3 5 3" xfId="14502" xr:uid="{04A11E32-F33F-4C13-A9F1-5011CCCBF5D2}"/>
    <cellStyle name="SAPBEXaggItem 5 3 5 3 2" xfId="48363" xr:uid="{B859404F-0244-4596-BFA0-F7A439BD04AF}"/>
    <cellStyle name="SAPBEXaggItem 5 3 5 3 3" xfId="31637" xr:uid="{E002E27F-5694-4111-B907-3EE65977C023}"/>
    <cellStyle name="SAPBEXaggItem 5 3 5 4" xfId="37092" xr:uid="{2AA6EB7D-87A2-40FA-AD7C-C4F7EFED5999}"/>
    <cellStyle name="SAPBEXaggItem 5 3 5 5" xfId="20287" xr:uid="{9727BBCE-8097-492E-AEF0-75AE636E5A16}"/>
    <cellStyle name="SAPBEXaggItem 5 3 6" xfId="6913" xr:uid="{0E5DC540-51EC-4BD4-93D8-85F51037AD3F}"/>
    <cellStyle name="SAPBEXaggItem 5 3 6 2" xfId="12777" xr:uid="{FAF24950-6596-415E-BFCD-F7A370658B10}"/>
    <cellStyle name="SAPBEXaggItem 5 3 6 2 2" xfId="46646" xr:uid="{3A036DD6-7148-4793-8ADC-4C4227FCC6BC}"/>
    <cellStyle name="SAPBEXaggItem 5 3 6 2 3" xfId="29920" xr:uid="{9896E94C-6E3F-419D-AE93-267A7FE82DEE}"/>
    <cellStyle name="SAPBEXaggItem 5 3 6 3" xfId="18318" xr:uid="{5F2F19A2-4DE2-47A7-A3A6-5E65262B2C2A}"/>
    <cellStyle name="SAPBEXaggItem 5 3 6 3 2" xfId="52179" xr:uid="{AA94CE33-DD98-4BDF-B8B4-28334B1308B7}"/>
    <cellStyle name="SAPBEXaggItem 5 3 6 3 3" xfId="35453" xr:uid="{50D39D2A-F1A3-4DDF-904E-6099EC2A6F12}"/>
    <cellStyle name="SAPBEXaggItem 5 3 6 4" xfId="40829" xr:uid="{61A806EE-19CC-49D7-A67F-E4E9EC7DD022}"/>
    <cellStyle name="SAPBEXaggItem 5 3 6 5" xfId="24105" xr:uid="{F548527B-A14D-4149-A890-8D3F90337456}"/>
    <cellStyle name="SAPBEXaggItem 5 3 7" xfId="8009" xr:uid="{4C0D0C77-C57A-47A4-9FBF-CE6CE724C31E}"/>
    <cellStyle name="SAPBEXaggItem 5 3 7 2" xfId="41884" xr:uid="{6381ED9D-6843-4680-B08E-D7526A9D6F35}"/>
    <cellStyle name="SAPBEXaggItem 5 3 7 3" xfId="25159" xr:uid="{93505EE8-1EAA-4620-8931-28CEBDF8C700}"/>
    <cellStyle name="SAPBEXaggItem 5 3 8" xfId="7870" xr:uid="{E5609988-3034-440E-BA2F-3E4B7D5E1767}"/>
    <cellStyle name="SAPBEXaggItem 5 3 8 2" xfId="41745" xr:uid="{70A2E1E9-4354-4FCF-8080-098E4FD19272}"/>
    <cellStyle name="SAPBEXaggItem 5 3 8 3" xfId="25021" xr:uid="{4A0E6B94-6117-481B-A018-02962D99B14F}"/>
    <cellStyle name="SAPBEXaggItem 5 3 9" xfId="36741" xr:uid="{3738FA10-FD0C-4509-B65C-7EDEDC8E4EDD}"/>
    <cellStyle name="SAPBEXaggItem 5 4" xfId="2769" xr:uid="{00000000-0005-0000-0000-0000EC060000}"/>
    <cellStyle name="SAPBEXaggItem 5 4 2" xfId="4289" xr:uid="{4E349DDB-CC43-42CC-821B-A7A09FEF3AE0}"/>
    <cellStyle name="SAPBEXaggItem 5 4 2 2" xfId="10170" xr:uid="{BD44D64D-0D78-4D12-9BB0-CD58A6349E7B}"/>
    <cellStyle name="SAPBEXaggItem 5 4 2 2 2" xfId="44040" xr:uid="{CDD50336-EB3B-406C-B786-FE69D769E79D}"/>
    <cellStyle name="SAPBEXaggItem 5 4 2 2 3" xfId="27315" xr:uid="{A4DFE72D-CAA0-4E45-9219-85FEE7E648ED}"/>
    <cellStyle name="SAPBEXaggItem 5 4 2 3" xfId="15713" xr:uid="{C1F0AA1B-005D-4E5E-8089-EA27F409ACBC}"/>
    <cellStyle name="SAPBEXaggItem 5 4 2 3 2" xfId="49574" xr:uid="{37951690-8742-437E-B381-12E7C3AE3C5B}"/>
    <cellStyle name="SAPBEXaggItem 5 4 2 3 3" xfId="32848" xr:uid="{A494C26E-224C-4164-AB84-FA5B4C7031C2}"/>
    <cellStyle name="SAPBEXaggItem 5 4 2 4" xfId="38223" xr:uid="{E65B4239-9AED-4546-AFB2-6BD98A42BBD8}"/>
    <cellStyle name="SAPBEXaggItem 5 4 2 5" xfId="21500" xr:uid="{534CF6BD-52BA-418B-865E-3F9701B49866}"/>
    <cellStyle name="SAPBEXaggItem 5 4 3" xfId="5162" xr:uid="{38C4D966-71C2-482D-8CC2-E21326A9E123}"/>
    <cellStyle name="SAPBEXaggItem 5 4 3 2" xfId="11028" xr:uid="{DF64A0D5-E470-400F-8CE5-17A2691D4745}"/>
    <cellStyle name="SAPBEXaggItem 5 4 3 2 2" xfId="44898" xr:uid="{79713624-CEA1-4E10-93D9-2003FD4B0928}"/>
    <cellStyle name="SAPBEXaggItem 5 4 3 2 3" xfId="28173" xr:uid="{7977E9EE-6FEA-498E-A388-DCEE6BE7C45C}"/>
    <cellStyle name="SAPBEXaggItem 5 4 3 3" xfId="16571" xr:uid="{F39CDF33-EF07-48D8-8288-0BD937E0F198}"/>
    <cellStyle name="SAPBEXaggItem 5 4 3 3 2" xfId="50432" xr:uid="{AD606892-10C0-4C75-A04B-5F0F8D6D77F8}"/>
    <cellStyle name="SAPBEXaggItem 5 4 3 3 3" xfId="33706" xr:uid="{593A0346-17BA-47C3-857C-4C9A0FDAC82C}"/>
    <cellStyle name="SAPBEXaggItem 5 4 3 4" xfId="39081" xr:uid="{97F6A2D7-F7EC-48BB-91AE-A2FDC3CEC7DC}"/>
    <cellStyle name="SAPBEXaggItem 5 4 3 5" xfId="22358" xr:uid="{1F23D3B2-7D93-41B6-A353-E398EAF4BD3C}"/>
    <cellStyle name="SAPBEXaggItem 5 4 4" xfId="5910" xr:uid="{8593BA19-B574-4E51-AA94-776C9B6B2EF8}"/>
    <cellStyle name="SAPBEXaggItem 5 4 4 2" xfId="11776" xr:uid="{36252424-007C-49B1-A2AB-C6536A16C8C2}"/>
    <cellStyle name="SAPBEXaggItem 5 4 4 2 2" xfId="45645" xr:uid="{46F39A3F-BC62-47AA-9A87-6E1ABA01FBFD}"/>
    <cellStyle name="SAPBEXaggItem 5 4 4 2 3" xfId="28920" xr:uid="{6FE4F9D9-5464-46A4-9597-86AD9AA15654}"/>
    <cellStyle name="SAPBEXaggItem 5 4 4 3" xfId="17318" xr:uid="{AD305EE4-33AD-461F-932B-1712919A9DAC}"/>
    <cellStyle name="SAPBEXaggItem 5 4 4 3 2" xfId="51179" xr:uid="{CD3BE146-0C74-408A-9D30-C3599340ED0C}"/>
    <cellStyle name="SAPBEXaggItem 5 4 4 3 3" xfId="34453" xr:uid="{DE3CD9DB-E583-46CD-9C26-C9B55F460EE7}"/>
    <cellStyle name="SAPBEXaggItem 5 4 4 4" xfId="39828" xr:uid="{8EC7ACBA-6412-4D92-80FC-B210A43DF597}"/>
    <cellStyle name="SAPBEXaggItem 5 4 4 5" xfId="23105" xr:uid="{A2D19B39-E526-47A1-9EF9-3DA63F54D9DC}"/>
    <cellStyle name="SAPBEXaggItem 5 4 5" xfId="6679" xr:uid="{8BDC90E3-D87D-4E2D-B8C6-2CFE84FDAA22}"/>
    <cellStyle name="SAPBEXaggItem 5 4 5 2" xfId="12543" xr:uid="{82E0D783-BF12-47D4-8D01-EFF79D1ED44D}"/>
    <cellStyle name="SAPBEXaggItem 5 4 5 2 2" xfId="46412" xr:uid="{1D7F0F6E-AC9B-4115-BBCB-809D89A3764B}"/>
    <cellStyle name="SAPBEXaggItem 5 4 5 2 3" xfId="29686" xr:uid="{AB7FFA0A-0A99-41A5-862D-EF70BFF64029}"/>
    <cellStyle name="SAPBEXaggItem 5 4 5 3" xfId="18084" xr:uid="{CD532D93-1C84-4366-90D1-8D7FE139648F}"/>
    <cellStyle name="SAPBEXaggItem 5 4 5 3 2" xfId="51945" xr:uid="{4667769B-C164-4543-B256-7B4E58D705FC}"/>
    <cellStyle name="SAPBEXaggItem 5 4 5 3 3" xfId="35219" xr:uid="{70A5186C-F36D-4442-B468-B553EA1AB729}"/>
    <cellStyle name="SAPBEXaggItem 5 4 5 4" xfId="40595" xr:uid="{6C12B9AB-0A7B-4AD9-9136-43A4426CB056}"/>
    <cellStyle name="SAPBEXaggItem 5 4 5 5" xfId="23871" xr:uid="{B3CAF353-B58E-47FE-8131-C925CF0AD690}"/>
    <cellStyle name="SAPBEXaggItem 5 4 6" xfId="7626" xr:uid="{55D69C9B-4A06-4B4B-A7CE-BDB404090EF7}"/>
    <cellStyle name="SAPBEXaggItem 5 4 6 2" xfId="13490" xr:uid="{6934D27D-CF4A-4E90-8DFF-1CA73FC618D0}"/>
    <cellStyle name="SAPBEXaggItem 5 4 6 2 2" xfId="47359" xr:uid="{FF376A38-9BF0-4925-95DF-ABA5CE5A9FCB}"/>
    <cellStyle name="SAPBEXaggItem 5 4 6 2 3" xfId="30633" xr:uid="{7659CD65-A607-4EAA-9B3D-ECD535F38728}"/>
    <cellStyle name="SAPBEXaggItem 5 4 6 3" xfId="19031" xr:uid="{C2BC73DD-64EE-4B66-A127-7EFA746C633A}"/>
    <cellStyle name="SAPBEXaggItem 5 4 6 3 2" xfId="52892" xr:uid="{4729FEDA-5721-4F60-AA43-3DD7BE13FC2A}"/>
    <cellStyle name="SAPBEXaggItem 5 4 6 3 3" xfId="36166" xr:uid="{42C9954A-5C37-4F84-BA24-4431E2CDA5D7}"/>
    <cellStyle name="SAPBEXaggItem 5 4 6 4" xfId="41542" xr:uid="{AD036382-1207-4EF3-97FE-CDD45BA8FEB6}"/>
    <cellStyle name="SAPBEXaggItem 5 4 6 5" xfId="24818" xr:uid="{46FF7FD7-C1FB-46EA-B88A-8B9740B8A67E}"/>
    <cellStyle name="SAPBEXaggItem 5 4 7" xfId="8719" xr:uid="{D193EDC2-C8C3-4021-B31C-85485C2356E3}"/>
    <cellStyle name="SAPBEXaggItem 5 4 7 2" xfId="42592" xr:uid="{20E65D69-0722-4487-B053-BABE4A886FC9}"/>
    <cellStyle name="SAPBEXaggItem 5 4 7 3" xfId="25868" xr:uid="{AF8CCF56-0CB1-4F26-BD33-333B73264399}"/>
    <cellStyle name="SAPBEXaggItem 5 4 8" xfId="14270" xr:uid="{9E77FB55-54CB-4692-88DB-3DC71B4C9C03}"/>
    <cellStyle name="SAPBEXaggItem 5 4 8 2" xfId="48131" xr:uid="{1A28F3C0-3B95-4ADC-B552-5E9384846FF5}"/>
    <cellStyle name="SAPBEXaggItem 5 4 8 3" xfId="31405" xr:uid="{0F11BDE5-0916-4DB1-B919-BC8B490EAD21}"/>
    <cellStyle name="SAPBEXaggItem 5 4 9" xfId="20054" xr:uid="{E6D9E9A5-5460-4EB3-8269-C98B491028AB}"/>
    <cellStyle name="SAPBEXaggItem 5 5" xfId="2703" xr:uid="{00000000-0005-0000-0000-0000ED060000}"/>
    <cellStyle name="SAPBEXaggItem 5 5 2" xfId="4230" xr:uid="{54903AB1-81DF-469C-A594-9A35C1A347B8}"/>
    <cellStyle name="SAPBEXaggItem 5 5 2 2" xfId="10111" xr:uid="{BEA2A402-3F91-4C3E-83EA-5712869922FD}"/>
    <cellStyle name="SAPBEXaggItem 5 5 2 2 2" xfId="43982" xr:uid="{93D9DC90-7C94-4CEE-B151-4591DB529319}"/>
    <cellStyle name="SAPBEXaggItem 5 5 2 2 3" xfId="27256" xr:uid="{567C698F-7BAE-43A3-A307-013D35C87C38}"/>
    <cellStyle name="SAPBEXaggItem 5 5 2 3" xfId="15655" xr:uid="{5BB58913-B5E9-4836-9747-167AD62A73AA}"/>
    <cellStyle name="SAPBEXaggItem 5 5 2 3 2" xfId="49516" xr:uid="{C22D8CBA-8F2D-42FC-AABE-D18351F2BA33}"/>
    <cellStyle name="SAPBEXaggItem 5 5 2 3 3" xfId="32790" xr:uid="{F1DAA3D7-0E2B-4D19-9AB8-B2707B0C8D18}"/>
    <cellStyle name="SAPBEXaggItem 5 5 2 4" xfId="38165" xr:uid="{4EED23B1-DB8D-4503-B7A3-358C63D72ADE}"/>
    <cellStyle name="SAPBEXaggItem 5 5 2 5" xfId="21441" xr:uid="{C886A593-04FB-4869-A8F8-8EA6F6DECB1E}"/>
    <cellStyle name="SAPBEXaggItem 5 5 3" xfId="5103" xr:uid="{3BFB5130-7769-4897-BE49-66D43DC80103}"/>
    <cellStyle name="SAPBEXaggItem 5 5 3 2" xfId="10969" xr:uid="{290B7AA6-DEDE-4EBA-9FFE-895C8C413248}"/>
    <cellStyle name="SAPBEXaggItem 5 5 3 2 2" xfId="44839" xr:uid="{88A3B518-8AB6-4E40-B3D6-A5630E9716BB}"/>
    <cellStyle name="SAPBEXaggItem 5 5 3 2 3" xfId="28114" xr:uid="{F6B7BD42-FF8C-4D2C-8CAF-798C3CED34AF}"/>
    <cellStyle name="SAPBEXaggItem 5 5 3 3" xfId="16512" xr:uid="{93903C64-0D8A-453A-80D7-52FACBD1EE54}"/>
    <cellStyle name="SAPBEXaggItem 5 5 3 3 2" xfId="50373" xr:uid="{DA2FC1A2-8C42-45B9-9C95-EAF1D1423144}"/>
    <cellStyle name="SAPBEXaggItem 5 5 3 3 3" xfId="33647" xr:uid="{B3757052-F0AC-49CE-949A-EB77418FCAF6}"/>
    <cellStyle name="SAPBEXaggItem 5 5 3 4" xfId="39022" xr:uid="{51E731C0-0F0D-4F5E-8637-3229482FCAAE}"/>
    <cellStyle name="SAPBEXaggItem 5 5 3 5" xfId="22299" xr:uid="{F201A09A-3B43-411B-9276-78D96036EB06}"/>
    <cellStyle name="SAPBEXaggItem 5 5 4" xfId="5852" xr:uid="{3869410A-17B5-44D9-A7FD-BCD0AD18CC82}"/>
    <cellStyle name="SAPBEXaggItem 5 5 4 2" xfId="11718" xr:uid="{C5DAD599-C2DD-43B0-B1B6-AA47AB096073}"/>
    <cellStyle name="SAPBEXaggItem 5 5 4 2 2" xfId="45587" xr:uid="{DB6491CE-01DA-432E-B485-D05F176A21E6}"/>
    <cellStyle name="SAPBEXaggItem 5 5 4 2 3" xfId="28862" xr:uid="{A1EEA965-D9DC-4EF0-AAC2-DA1563DA6F4F}"/>
    <cellStyle name="SAPBEXaggItem 5 5 4 3" xfId="17260" xr:uid="{94BD2355-BCE6-44BB-BA13-4222A43FD77F}"/>
    <cellStyle name="SAPBEXaggItem 5 5 4 3 2" xfId="51121" xr:uid="{5EE8DF05-9103-4F3A-BB27-B4A30127D0EF}"/>
    <cellStyle name="SAPBEXaggItem 5 5 4 3 3" xfId="34395" xr:uid="{FFD5BBCD-EE6F-490A-AB5A-4DC6F6FF44DA}"/>
    <cellStyle name="SAPBEXaggItem 5 5 4 4" xfId="39770" xr:uid="{C7F05ACF-37B0-40DC-8704-6FF8A0000AA1}"/>
    <cellStyle name="SAPBEXaggItem 5 5 4 5" xfId="23047" xr:uid="{2DBDD6B1-6130-4A2F-BC4F-28AE4A0E0A84}"/>
    <cellStyle name="SAPBEXaggItem 5 5 5" xfId="6621" xr:uid="{39F229EA-4901-4E72-995F-1FB5A41C1696}"/>
    <cellStyle name="SAPBEXaggItem 5 5 5 2" xfId="12485" xr:uid="{B34EB138-2D8A-4C0E-97D5-069D788E9F34}"/>
    <cellStyle name="SAPBEXaggItem 5 5 5 2 2" xfId="46354" xr:uid="{A5DB06E7-AE7A-4B37-863B-C08157AB7EDC}"/>
    <cellStyle name="SAPBEXaggItem 5 5 5 2 3" xfId="29628" xr:uid="{4B5ADE58-A73F-476E-9808-6B0984185B74}"/>
    <cellStyle name="SAPBEXaggItem 5 5 5 3" xfId="18026" xr:uid="{844F2CD5-AA03-4625-A83E-DC2EA58D7581}"/>
    <cellStyle name="SAPBEXaggItem 5 5 5 3 2" xfId="51887" xr:uid="{D566B4F0-F789-4393-B429-BC0B60A0E4AF}"/>
    <cellStyle name="SAPBEXaggItem 5 5 5 3 3" xfId="35161" xr:uid="{F7982BC9-736F-4561-A183-4A256BD87AFE}"/>
    <cellStyle name="SAPBEXaggItem 5 5 5 4" xfId="40537" xr:uid="{CB303E79-7DB5-4ECC-821E-7C38B7C6247C}"/>
    <cellStyle name="SAPBEXaggItem 5 5 5 5" xfId="23813" xr:uid="{2C4A9F0D-31CB-4050-BBA9-75B14D96D1A2}"/>
    <cellStyle name="SAPBEXaggItem 5 5 6" xfId="7568" xr:uid="{20F8BE5F-8D6A-479F-9B83-B19E62705C36}"/>
    <cellStyle name="SAPBEXaggItem 5 5 6 2" xfId="13432" xr:uid="{5E2AA62D-055B-44E9-A6FA-4010FCB52CA5}"/>
    <cellStyle name="SAPBEXaggItem 5 5 6 2 2" xfId="47301" xr:uid="{4C2F822A-85D6-4156-80A9-CCEF920C1B32}"/>
    <cellStyle name="SAPBEXaggItem 5 5 6 2 3" xfId="30575" xr:uid="{B5EF19AD-0837-4CF7-A97F-1D8DD1EDF6B5}"/>
    <cellStyle name="SAPBEXaggItem 5 5 6 3" xfId="18973" xr:uid="{5DDFACCD-B504-44B9-AC4D-72451A6EFD85}"/>
    <cellStyle name="SAPBEXaggItem 5 5 6 3 2" xfId="52834" xr:uid="{F48213A8-E3D5-4F1D-9001-E37EEBD091D1}"/>
    <cellStyle name="SAPBEXaggItem 5 5 6 3 3" xfId="36108" xr:uid="{AE134F54-2DF4-416E-9704-1427931CD99E}"/>
    <cellStyle name="SAPBEXaggItem 5 5 6 4" xfId="41484" xr:uid="{03FCDC64-7C3C-42D2-8745-EA1BD3E05F61}"/>
    <cellStyle name="SAPBEXaggItem 5 5 6 5" xfId="24760" xr:uid="{ECCA039B-A112-4934-AEF5-B533C76DAB76}"/>
    <cellStyle name="SAPBEXaggItem 5 5 7" xfId="8660" xr:uid="{CD23216F-BB14-443E-B377-43A7AEDE9B7D}"/>
    <cellStyle name="SAPBEXaggItem 5 5 7 2" xfId="42534" xr:uid="{714DFCDF-A0FC-4813-8BAE-4786DFE3B0E7}"/>
    <cellStyle name="SAPBEXaggItem 5 5 7 3" xfId="25809" xr:uid="{BAD1BCD3-B3FE-4965-8610-0AEEB5AC4D25}"/>
    <cellStyle name="SAPBEXaggItem 5 5 8" xfId="14212" xr:uid="{70866743-DEEB-4430-BADC-76DC963720C8}"/>
    <cellStyle name="SAPBEXaggItem 5 5 8 2" xfId="48073" xr:uid="{0C32545E-A65C-432A-B584-B8454CE9AEBB}"/>
    <cellStyle name="SAPBEXaggItem 5 5 8 3" xfId="31347" xr:uid="{E0E17F4B-0ED5-4A18-805E-3E2A52A08D76}"/>
    <cellStyle name="SAPBEXaggItem 5 5 9" xfId="19996" xr:uid="{23DA7A52-D742-403D-846B-8D6143839545}"/>
    <cellStyle name="SAPBEXaggItem 5 6" xfId="3151" xr:uid="{732D4A35-FEE9-4CE0-A4AE-4011B33F0DCA}"/>
    <cellStyle name="SAPBEXaggItem 5 6 2" xfId="9033" xr:uid="{4E1BFD0F-171D-4339-851C-FA3665373955}"/>
    <cellStyle name="SAPBEXaggItem 5 6 2 2" xfId="42905" xr:uid="{2F900D58-8908-4EB3-896C-41F3AA0F827F}"/>
    <cellStyle name="SAPBEXaggItem 5 6 2 3" xfId="26180" xr:uid="{6FE864E3-8622-49B0-9F33-A4D5171BB171}"/>
    <cellStyle name="SAPBEXaggItem 5 6 3" xfId="14581" xr:uid="{01495D19-31FF-4830-A1F0-426A5965A431}"/>
    <cellStyle name="SAPBEXaggItem 5 6 3 2" xfId="48442" xr:uid="{E64D1645-8405-44FD-BE3F-F4AAE8E573A6}"/>
    <cellStyle name="SAPBEXaggItem 5 6 3 3" xfId="31716" xr:uid="{CCA6BAB9-FD1A-46ED-B864-877E5EB0EFDD}"/>
    <cellStyle name="SAPBEXaggItem 5 6 4" xfId="37172" xr:uid="{257E6EAF-5464-45F9-BEB5-FEA9E7B0C501}"/>
    <cellStyle name="SAPBEXaggItem 5 6 5" xfId="20366" xr:uid="{96357348-B9E9-42C9-AF99-1F989EA14FDD}"/>
    <cellStyle name="SAPBEXaggItem 5 7" xfId="36400" xr:uid="{9506856D-DCFA-413D-961B-8FD49B5DEB67}"/>
    <cellStyle name="SAPBEXaggItem 6" xfId="920" xr:uid="{00000000-0005-0000-0000-0000EE060000}"/>
    <cellStyle name="SAPBEXaggItem 6 2" xfId="2021" xr:uid="{00000000-0005-0000-0000-0000EF060000}"/>
    <cellStyle name="SAPBEXaggItem 6 2 10" xfId="19348" xr:uid="{C998B14B-84F1-402C-89D9-02393534DE3C}"/>
    <cellStyle name="SAPBEXaggItem 6 2 2" xfId="3573" xr:uid="{76C1D72E-BF8E-4E59-8AD5-970C3616DDD0}"/>
    <cellStyle name="SAPBEXaggItem 6 2 2 2" xfId="9454" xr:uid="{2FB7EB35-D556-4041-BD36-51CAF8E9DE2A}"/>
    <cellStyle name="SAPBEXaggItem 6 2 2 2 2" xfId="43326" xr:uid="{EF385BF0-2936-4060-AF16-AE7C3137045B}"/>
    <cellStyle name="SAPBEXaggItem 6 2 2 2 3" xfId="26600" xr:uid="{76C29818-9C3E-40B8-894E-9C7A0498D57A}"/>
    <cellStyle name="SAPBEXaggItem 6 2 2 3" xfId="15000" xr:uid="{B3DC869B-2DD3-4CE8-B0D9-ABFE207EA5FB}"/>
    <cellStyle name="SAPBEXaggItem 6 2 2 3 2" xfId="48861" xr:uid="{E0A203E6-0992-4BB4-8C24-C85F8E96C0EF}"/>
    <cellStyle name="SAPBEXaggItem 6 2 2 3 3" xfId="32135" xr:uid="{29D6B4E6-AC01-48F6-83D1-11AF0991B2DC}"/>
    <cellStyle name="SAPBEXaggItem 6 2 2 4" xfId="37581" xr:uid="{F44E4FAC-D706-4E0C-9E32-6133B02F677C}"/>
    <cellStyle name="SAPBEXaggItem 6 2 2 5" xfId="20785" xr:uid="{35DAA438-0EE3-4501-A11A-115FE88BB0A2}"/>
    <cellStyle name="SAPBEXaggItem 6 2 3" xfId="4520" xr:uid="{37389F0D-133E-4803-91D2-793D1957B5CB}"/>
    <cellStyle name="SAPBEXaggItem 6 2 3 2" xfId="10386" xr:uid="{5250910A-74CE-4AD0-B56D-92E1ECA25B09}"/>
    <cellStyle name="SAPBEXaggItem 6 2 3 2 2" xfId="44256" xr:uid="{D4BC523A-1751-437F-9BE7-B8361B45D294}"/>
    <cellStyle name="SAPBEXaggItem 6 2 3 2 3" xfId="27531" xr:uid="{294D6DFC-2766-49AD-B87F-0A262E467217}"/>
    <cellStyle name="SAPBEXaggItem 6 2 3 3" xfId="15929" xr:uid="{1BB56B94-A478-49AE-9985-E49FA0A1574F}"/>
    <cellStyle name="SAPBEXaggItem 6 2 3 3 2" xfId="49790" xr:uid="{A84857D0-6413-4648-8BD5-01B30440A226}"/>
    <cellStyle name="SAPBEXaggItem 6 2 3 3 3" xfId="33064" xr:uid="{E4CBB05D-52D9-4996-8C5D-3E6D8AE441D6}"/>
    <cellStyle name="SAPBEXaggItem 6 2 3 4" xfId="38439" xr:uid="{2CF9905F-635C-40F0-AE7D-B139285D84C9}"/>
    <cellStyle name="SAPBEXaggItem 6 2 3 5" xfId="21716" xr:uid="{2D29C999-C4E8-4171-8FDD-53D964CBD19D}"/>
    <cellStyle name="SAPBEXaggItem 6 2 4" xfId="3028" xr:uid="{468C52F8-617E-42D3-993A-13A1CDDF256B}"/>
    <cellStyle name="SAPBEXaggItem 6 2 4 2" xfId="8910" xr:uid="{F77B73C5-711D-4F32-86C7-E103C7FE8F4B}"/>
    <cellStyle name="SAPBEXaggItem 6 2 4 2 2" xfId="42783" xr:uid="{B1860688-C10B-4F3D-906D-5848DCCD833B}"/>
    <cellStyle name="SAPBEXaggItem 6 2 4 2 3" xfId="26059" xr:uid="{169E11ED-5375-4AA6-803A-5F74BDEF582C}"/>
    <cellStyle name="SAPBEXaggItem 6 2 4 3" xfId="14460" xr:uid="{4D419B36-2512-4531-8712-BA0FB920F225}"/>
    <cellStyle name="SAPBEXaggItem 6 2 4 3 2" xfId="48321" xr:uid="{ABE4C2AB-EFB2-47B5-9477-3F1E76DC2BDD}"/>
    <cellStyle name="SAPBEXaggItem 6 2 4 3 3" xfId="31595" xr:uid="{41E27A7C-8407-4B8D-876C-1C744AF9239B}"/>
    <cellStyle name="SAPBEXaggItem 6 2 4 4" xfId="37050" xr:uid="{DAFE4A1B-BCB8-4B36-8F65-85145DB150A2}"/>
    <cellStyle name="SAPBEXaggItem 6 2 4 5" xfId="20245" xr:uid="{E64448A1-75CE-4521-ABE5-270D6A2397C3}"/>
    <cellStyle name="SAPBEXaggItem 6 2 5" xfId="6006" xr:uid="{4B99FB12-EE0A-41A0-8527-23F52984E1DD}"/>
    <cellStyle name="SAPBEXaggItem 6 2 5 2" xfId="11872" xr:uid="{B64D40DA-855F-49E0-B719-AFFC47CFAC87}"/>
    <cellStyle name="SAPBEXaggItem 6 2 5 2 2" xfId="45741" xr:uid="{2B512C55-4400-4C5C-B3CD-C335B5E8A575}"/>
    <cellStyle name="SAPBEXaggItem 6 2 5 2 3" xfId="29016" xr:uid="{C8F6AD3B-52FD-429E-9839-C97C52BC8CA4}"/>
    <cellStyle name="SAPBEXaggItem 6 2 5 3" xfId="17414" xr:uid="{0F72E587-31A2-4A79-8E9B-4176A61FF355}"/>
    <cellStyle name="SAPBEXaggItem 6 2 5 3 2" xfId="51275" xr:uid="{1BC250FB-8A05-4E87-B505-D06DED221EE3}"/>
    <cellStyle name="SAPBEXaggItem 6 2 5 3 3" xfId="34549" xr:uid="{C1DDEB04-187F-4DAA-A6CC-813107F97D40}"/>
    <cellStyle name="SAPBEXaggItem 6 2 5 4" xfId="39924" xr:uid="{D0D2BE95-05F6-4F14-A6D9-9AFDDF5430DF}"/>
    <cellStyle name="SAPBEXaggItem 6 2 5 5" xfId="23201" xr:uid="{4688FBFC-6D91-4D32-A206-9CDDA86C8AA9}"/>
    <cellStyle name="SAPBEXaggItem 6 2 6" xfId="6914" xr:uid="{7D6F7DCF-E05A-4E8D-B5E0-00B65AA25D71}"/>
    <cellStyle name="SAPBEXaggItem 6 2 6 2" xfId="12778" xr:uid="{E78F8E72-2481-4426-B266-833759B8F8B8}"/>
    <cellStyle name="SAPBEXaggItem 6 2 6 2 2" xfId="46647" xr:uid="{57DD296B-985E-49F3-9B13-637DB8551416}"/>
    <cellStyle name="SAPBEXaggItem 6 2 6 2 3" xfId="29921" xr:uid="{368D8BE0-3C3C-4185-9BC6-026BCF135AE9}"/>
    <cellStyle name="SAPBEXaggItem 6 2 6 3" xfId="18319" xr:uid="{5739B970-D9D3-4D0B-9C62-BC7B77030DE4}"/>
    <cellStyle name="SAPBEXaggItem 6 2 6 3 2" xfId="52180" xr:uid="{D06A78C3-3B2B-4ACD-B124-8D7CDA8CDC92}"/>
    <cellStyle name="SAPBEXaggItem 6 2 6 3 3" xfId="35454" xr:uid="{BE773526-4771-496F-BDD7-762FA4B60AD3}"/>
    <cellStyle name="SAPBEXaggItem 6 2 6 4" xfId="40830" xr:uid="{A467DFE7-460B-4624-A589-CDABC60F0858}"/>
    <cellStyle name="SAPBEXaggItem 6 2 6 5" xfId="24106" xr:uid="{191DDEEF-82F1-4C68-8AB4-AA06A152DE83}"/>
    <cellStyle name="SAPBEXaggItem 6 2 7" xfId="8010" xr:uid="{A2A9B8BC-15F9-459B-BF93-42315014ECF3}"/>
    <cellStyle name="SAPBEXaggItem 6 2 7 2" xfId="41885" xr:uid="{B04690EC-705F-41B4-80FC-89ED7C5D3F89}"/>
    <cellStyle name="SAPBEXaggItem 6 2 7 3" xfId="25160" xr:uid="{81F7CCDC-721C-430D-A968-CC4FE4FCA0CF}"/>
    <cellStyle name="SAPBEXaggItem 6 2 8" xfId="13667" xr:uid="{52A68D5E-563D-47D3-AE5E-8E404909F96B}"/>
    <cellStyle name="SAPBEXaggItem 6 2 8 2" xfId="47536" xr:uid="{5574174E-8BC0-452B-B984-E7B17BAB7A0B}"/>
    <cellStyle name="SAPBEXaggItem 6 2 8 3" xfId="30810" xr:uid="{10DF81CF-DADA-48E2-B745-BC009666C31E}"/>
    <cellStyle name="SAPBEXaggItem 6 2 9" xfId="36742" xr:uid="{0679ADF8-7F9D-47FA-A15E-19294D567E2F}"/>
    <cellStyle name="SAPBEXaggItem 6 3" xfId="2022" xr:uid="{00000000-0005-0000-0000-0000F0060000}"/>
    <cellStyle name="SAPBEXaggItem 6 3 10" xfId="19349" xr:uid="{4DAC752A-4ACC-47B6-82AB-EB20058CAFAC}"/>
    <cellStyle name="SAPBEXaggItem 6 3 2" xfId="3574" xr:uid="{A0345A2C-B002-40B5-8153-0BA6C29AC495}"/>
    <cellStyle name="SAPBEXaggItem 6 3 2 2" xfId="9455" xr:uid="{643CE080-5025-4ACE-B632-53E6C6543D54}"/>
    <cellStyle name="SAPBEXaggItem 6 3 2 2 2" xfId="43327" xr:uid="{6B02DAB1-F38B-4FAE-8CEF-458A53CFE9D1}"/>
    <cellStyle name="SAPBEXaggItem 6 3 2 2 3" xfId="26601" xr:uid="{EE281AA3-05E4-4E66-A421-71EF669C9379}"/>
    <cellStyle name="SAPBEXaggItem 6 3 2 3" xfId="15001" xr:uid="{EE5ACEA7-7A63-4844-A745-C07B53DF5D6E}"/>
    <cellStyle name="SAPBEXaggItem 6 3 2 3 2" xfId="48862" xr:uid="{6308EFBE-4148-4FF8-A436-3C3325A3FA3E}"/>
    <cellStyle name="SAPBEXaggItem 6 3 2 3 3" xfId="32136" xr:uid="{5F7E3771-BF04-4FD0-B165-9367CFE36879}"/>
    <cellStyle name="SAPBEXaggItem 6 3 2 4" xfId="37582" xr:uid="{B5632395-0C07-4E3D-9ADC-D213C0235E60}"/>
    <cellStyle name="SAPBEXaggItem 6 3 2 5" xfId="20786" xr:uid="{E656B6AC-03E1-4E65-9397-3716117809EE}"/>
    <cellStyle name="SAPBEXaggItem 6 3 3" xfId="4521" xr:uid="{800FFB9C-C1F6-4E96-9FC3-66837601492F}"/>
    <cellStyle name="SAPBEXaggItem 6 3 3 2" xfId="10387" xr:uid="{79ED3E67-C8E8-4899-BFCA-A8B5BF281C5D}"/>
    <cellStyle name="SAPBEXaggItem 6 3 3 2 2" xfId="44257" xr:uid="{CA068AED-F974-4C79-8F26-A6B400C85CCD}"/>
    <cellStyle name="SAPBEXaggItem 6 3 3 2 3" xfId="27532" xr:uid="{582DB206-085B-41FC-896F-18F72D5E2EFC}"/>
    <cellStyle name="SAPBEXaggItem 6 3 3 3" xfId="15930" xr:uid="{3CABD140-2C7F-4C67-B2C5-6CA888CE9D5B}"/>
    <cellStyle name="SAPBEXaggItem 6 3 3 3 2" xfId="49791" xr:uid="{45176812-4D14-4855-9B19-A8E8982584A0}"/>
    <cellStyle name="SAPBEXaggItem 6 3 3 3 3" xfId="33065" xr:uid="{5CC19801-DC76-44DF-AA26-8AEA27B0132E}"/>
    <cellStyle name="SAPBEXaggItem 6 3 3 4" xfId="38440" xr:uid="{76981522-F402-48AE-A781-1B0B9C4A4898}"/>
    <cellStyle name="SAPBEXaggItem 6 3 3 5" xfId="21717" xr:uid="{8673ACE4-A70F-43EB-88A3-C4E9B6C7FABC}"/>
    <cellStyle name="SAPBEXaggItem 6 3 4" xfId="4393" xr:uid="{6A27EF1E-509F-44E6-92F0-8A8B993E6F51}"/>
    <cellStyle name="SAPBEXaggItem 6 3 4 2" xfId="10274" xr:uid="{70089D64-1EF5-4668-8E4E-5210885F6700}"/>
    <cellStyle name="SAPBEXaggItem 6 3 4 2 2" xfId="44144" xr:uid="{E7A94165-2B16-4FCA-84D6-7F67638987CF}"/>
    <cellStyle name="SAPBEXaggItem 6 3 4 2 3" xfId="27419" xr:uid="{D5EC41B1-6FEF-4564-8FB3-85DF1E3F8B4B}"/>
    <cellStyle name="SAPBEXaggItem 6 3 4 3" xfId="15817" xr:uid="{577EF8EF-CD77-4173-946E-A315FDA87767}"/>
    <cellStyle name="SAPBEXaggItem 6 3 4 3 2" xfId="49678" xr:uid="{ECAC3E22-B334-47B4-91C1-A73074B6806C}"/>
    <cellStyle name="SAPBEXaggItem 6 3 4 3 3" xfId="32952" xr:uid="{36653C6B-FC9B-44EF-B4D7-0A28A1430935}"/>
    <cellStyle name="SAPBEXaggItem 6 3 4 4" xfId="38327" xr:uid="{B9C378AF-0ACF-4B16-91A3-392F01AF9773}"/>
    <cellStyle name="SAPBEXaggItem 6 3 4 5" xfId="21604" xr:uid="{CF2B27DF-E931-4F0C-9EB9-8E77A5C9CBE4}"/>
    <cellStyle name="SAPBEXaggItem 6 3 5" xfId="3069" xr:uid="{BAA7D6BA-55B0-46CA-8F57-E8E86D71BB77}"/>
    <cellStyle name="SAPBEXaggItem 6 3 5 2" xfId="8951" xr:uid="{391EEBE7-36EC-4C32-B940-3231C8973FF4}"/>
    <cellStyle name="SAPBEXaggItem 6 3 5 2 2" xfId="42824" xr:uid="{884005E4-5020-46FE-AA52-8472EB48B383}"/>
    <cellStyle name="SAPBEXaggItem 6 3 5 2 3" xfId="26100" xr:uid="{B6CB23EC-4A76-4E23-97B9-B42763FFC2E4}"/>
    <cellStyle name="SAPBEXaggItem 6 3 5 3" xfId="14501" xr:uid="{1DDD1C4D-FEAE-4A44-8285-2223DEF46E8A}"/>
    <cellStyle name="SAPBEXaggItem 6 3 5 3 2" xfId="48362" xr:uid="{6E3BFD0B-D7AF-4241-B9A5-B83C681F4DC5}"/>
    <cellStyle name="SAPBEXaggItem 6 3 5 3 3" xfId="31636" xr:uid="{0485FB42-CFDD-492B-BA3F-28904754D698}"/>
    <cellStyle name="SAPBEXaggItem 6 3 5 4" xfId="37091" xr:uid="{67C084DD-AD53-4555-8BDB-75877C1C644C}"/>
    <cellStyle name="SAPBEXaggItem 6 3 5 5" xfId="20286" xr:uid="{FCC1013E-320D-48CB-8F7F-BD91C2433EB1}"/>
    <cellStyle name="SAPBEXaggItem 6 3 6" xfId="6915" xr:uid="{B0E09643-6EE0-4487-AAB8-703DFF4EC7B3}"/>
    <cellStyle name="SAPBEXaggItem 6 3 6 2" xfId="12779" xr:uid="{714F2EE6-144D-4626-9B55-10B93A2E8C6E}"/>
    <cellStyle name="SAPBEXaggItem 6 3 6 2 2" xfId="46648" xr:uid="{AD444D6A-29C8-4568-B8EA-77BB3F954C1F}"/>
    <cellStyle name="SAPBEXaggItem 6 3 6 2 3" xfId="29922" xr:uid="{FDD6204E-AF61-49B9-9221-517D10377ACC}"/>
    <cellStyle name="SAPBEXaggItem 6 3 6 3" xfId="18320" xr:uid="{9742A9B6-348A-4854-80FB-F0759BC61A7E}"/>
    <cellStyle name="SAPBEXaggItem 6 3 6 3 2" xfId="52181" xr:uid="{802971CA-D377-4CDA-BDBF-46431F92C4B9}"/>
    <cellStyle name="SAPBEXaggItem 6 3 6 3 3" xfId="35455" xr:uid="{5B7E3F16-6417-4AB6-A9AB-D834D628C9D1}"/>
    <cellStyle name="SAPBEXaggItem 6 3 6 4" xfId="40831" xr:uid="{77A02ACC-736A-4BDF-84E9-B6007EC9D90F}"/>
    <cellStyle name="SAPBEXaggItem 6 3 6 5" xfId="24107" xr:uid="{A1F5C8FE-03E5-40FE-84EA-7FAE17AAD6B4}"/>
    <cellStyle name="SAPBEXaggItem 6 3 7" xfId="8011" xr:uid="{D011D459-9BB7-4951-A07F-BDAF17C166F6}"/>
    <cellStyle name="SAPBEXaggItem 6 3 7 2" xfId="41886" xr:uid="{E2A0C694-CE2C-4DEC-825D-70D6446B8450}"/>
    <cellStyle name="SAPBEXaggItem 6 3 7 3" xfId="25161" xr:uid="{5EF894CE-9926-4BD8-B3CA-60781909A823}"/>
    <cellStyle name="SAPBEXaggItem 6 3 8" xfId="7869" xr:uid="{498244C0-D557-4593-BB5E-54E8FED304DC}"/>
    <cellStyle name="SAPBEXaggItem 6 3 8 2" xfId="41744" xr:uid="{4390BDE5-A54C-490B-B904-1E3C76D51848}"/>
    <cellStyle name="SAPBEXaggItem 6 3 8 3" xfId="25020" xr:uid="{B9A598D8-D934-47C3-BBC6-C84A6AF16DF6}"/>
    <cellStyle name="SAPBEXaggItem 6 3 9" xfId="36743" xr:uid="{1A3A2AF5-623D-4C0C-96B6-64AB9D4641E1}"/>
    <cellStyle name="SAPBEXaggItem 6 4" xfId="2770" xr:uid="{00000000-0005-0000-0000-0000F1060000}"/>
    <cellStyle name="SAPBEXaggItem 6 4 2" xfId="4290" xr:uid="{69BC9303-3D4A-4C51-9CF9-E5411B6059DE}"/>
    <cellStyle name="SAPBEXaggItem 6 4 2 2" xfId="10171" xr:uid="{A32E188D-9420-429E-B2C2-805D676EA92E}"/>
    <cellStyle name="SAPBEXaggItem 6 4 2 2 2" xfId="44041" xr:uid="{7708858D-DB6D-4B2B-B8F0-1731A1C1AE8A}"/>
    <cellStyle name="SAPBEXaggItem 6 4 2 2 3" xfId="27316" xr:uid="{B4A8EBA2-081C-415C-9A61-EFEF1F849885}"/>
    <cellStyle name="SAPBEXaggItem 6 4 2 3" xfId="15714" xr:uid="{3EDE18CE-6E9B-4EAC-A83F-35ECBC173C57}"/>
    <cellStyle name="SAPBEXaggItem 6 4 2 3 2" xfId="49575" xr:uid="{DFD46FD1-CDE8-44E2-B699-72F30FCDC66D}"/>
    <cellStyle name="SAPBEXaggItem 6 4 2 3 3" xfId="32849" xr:uid="{1C7D08C3-217D-47CA-BDDE-3D96CE6D3C2B}"/>
    <cellStyle name="SAPBEXaggItem 6 4 2 4" xfId="38224" xr:uid="{78F2B22E-B16E-456A-9AF1-7DBC14168E82}"/>
    <cellStyle name="SAPBEXaggItem 6 4 2 5" xfId="21501" xr:uid="{5E9E2905-4308-43DA-ACC8-1F674662839B}"/>
    <cellStyle name="SAPBEXaggItem 6 4 3" xfId="5163" xr:uid="{F689C764-991E-452C-BB83-52DAB2170432}"/>
    <cellStyle name="SAPBEXaggItem 6 4 3 2" xfId="11029" xr:uid="{CE0096A2-9517-439B-BFBA-9EF3C4120E51}"/>
    <cellStyle name="SAPBEXaggItem 6 4 3 2 2" xfId="44899" xr:uid="{ECA02CEA-D173-4DD6-ACF9-DA63936B66C8}"/>
    <cellStyle name="SAPBEXaggItem 6 4 3 2 3" xfId="28174" xr:uid="{DE23FAE8-999A-4D92-8BA9-53291405D9EC}"/>
    <cellStyle name="SAPBEXaggItem 6 4 3 3" xfId="16572" xr:uid="{A5D7C04E-E74A-45DF-80AD-584106AE8A92}"/>
    <cellStyle name="SAPBEXaggItem 6 4 3 3 2" xfId="50433" xr:uid="{0BCF05AE-6BE8-42E7-808B-5B765BDD8AFF}"/>
    <cellStyle name="SAPBEXaggItem 6 4 3 3 3" xfId="33707" xr:uid="{96BE0BFB-1711-4EAE-8D04-962DCECDB653}"/>
    <cellStyle name="SAPBEXaggItem 6 4 3 4" xfId="39082" xr:uid="{581E221D-12A0-4248-B024-60E2FD7345A1}"/>
    <cellStyle name="SAPBEXaggItem 6 4 3 5" xfId="22359" xr:uid="{49DCDC39-3C8E-4098-A7C6-72C4D540C03F}"/>
    <cellStyle name="SAPBEXaggItem 6 4 4" xfId="5911" xr:uid="{3B0147CD-6664-408F-A4BD-9119DD901C3A}"/>
    <cellStyle name="SAPBEXaggItem 6 4 4 2" xfId="11777" xr:uid="{52D18883-E1FD-4CB3-A2EB-91302BCD127E}"/>
    <cellStyle name="SAPBEXaggItem 6 4 4 2 2" xfId="45646" xr:uid="{F91FD52F-91E9-4768-994A-1FFB7F62850D}"/>
    <cellStyle name="SAPBEXaggItem 6 4 4 2 3" xfId="28921" xr:uid="{31E78D13-7923-405A-B10A-F680DEFDE26F}"/>
    <cellStyle name="SAPBEXaggItem 6 4 4 3" xfId="17319" xr:uid="{8A646E33-D457-401F-AA8F-B6E9074B0FDA}"/>
    <cellStyle name="SAPBEXaggItem 6 4 4 3 2" xfId="51180" xr:uid="{8D73B483-0FA1-4062-BD99-2F6A55E52681}"/>
    <cellStyle name="SAPBEXaggItem 6 4 4 3 3" xfId="34454" xr:uid="{E0905207-A09B-430D-8065-80EF6AD2748A}"/>
    <cellStyle name="SAPBEXaggItem 6 4 4 4" xfId="39829" xr:uid="{BBDEE255-E264-4A13-868D-708FC29AF3D6}"/>
    <cellStyle name="SAPBEXaggItem 6 4 4 5" xfId="23106" xr:uid="{760436FE-6404-486F-A8DE-C74B45FEC535}"/>
    <cellStyle name="SAPBEXaggItem 6 4 5" xfId="6680" xr:uid="{60E98FEB-5EFF-47CD-9113-6B1DC911BB83}"/>
    <cellStyle name="SAPBEXaggItem 6 4 5 2" xfId="12544" xr:uid="{8FCBA3A7-F9DC-44F6-8E98-2A70894A0853}"/>
    <cellStyle name="SAPBEXaggItem 6 4 5 2 2" xfId="46413" xr:uid="{AAB9C178-FAAD-4C96-A5F0-69374A895FC5}"/>
    <cellStyle name="SAPBEXaggItem 6 4 5 2 3" xfId="29687" xr:uid="{1A976C93-E84E-408F-9374-7D74BC322038}"/>
    <cellStyle name="SAPBEXaggItem 6 4 5 3" xfId="18085" xr:uid="{CBD5F4C8-6781-4C54-A0B7-EAA57E770EFA}"/>
    <cellStyle name="SAPBEXaggItem 6 4 5 3 2" xfId="51946" xr:uid="{71B92FD0-BC4E-4CBA-81A8-E9455504FF53}"/>
    <cellStyle name="SAPBEXaggItem 6 4 5 3 3" xfId="35220" xr:uid="{33F9A9C9-C72F-4865-AAD3-A0134196FC46}"/>
    <cellStyle name="SAPBEXaggItem 6 4 5 4" xfId="40596" xr:uid="{45EF1F53-A51E-4010-B8DC-375CFEAD77A7}"/>
    <cellStyle name="SAPBEXaggItem 6 4 5 5" xfId="23872" xr:uid="{86EA5362-9586-493F-A03C-D4A14E45C45F}"/>
    <cellStyle name="SAPBEXaggItem 6 4 6" xfId="7627" xr:uid="{FADD0524-CDA2-4BE7-A6E4-778629802FF1}"/>
    <cellStyle name="SAPBEXaggItem 6 4 6 2" xfId="13491" xr:uid="{ECFB5263-810B-44D4-A827-EA1DB353F7FA}"/>
    <cellStyle name="SAPBEXaggItem 6 4 6 2 2" xfId="47360" xr:uid="{18E62840-C9D3-4871-B307-E089BE65A6C6}"/>
    <cellStyle name="SAPBEXaggItem 6 4 6 2 3" xfId="30634" xr:uid="{4C200DC0-7178-48E8-BDBC-729568AEA811}"/>
    <cellStyle name="SAPBEXaggItem 6 4 6 3" xfId="19032" xr:uid="{82DD7B64-3E1B-47BF-AD30-EB6FA0855483}"/>
    <cellStyle name="SAPBEXaggItem 6 4 6 3 2" xfId="52893" xr:uid="{1FFDB8B9-693A-4D4A-A94A-86E8433EC693}"/>
    <cellStyle name="SAPBEXaggItem 6 4 6 3 3" xfId="36167" xr:uid="{25250DE9-1048-4E4A-8675-AAF1534DD337}"/>
    <cellStyle name="SAPBEXaggItem 6 4 6 4" xfId="41543" xr:uid="{EF688CC5-7698-4B4B-B39D-598AB40E57CA}"/>
    <cellStyle name="SAPBEXaggItem 6 4 6 5" xfId="24819" xr:uid="{01A206CC-D139-451F-BE17-0D2F925AE3FC}"/>
    <cellStyle name="SAPBEXaggItem 6 4 7" xfId="8720" xr:uid="{DD5CB5E3-76E2-4ABD-982F-5E8E4B5ACE6E}"/>
    <cellStyle name="SAPBEXaggItem 6 4 7 2" xfId="42593" xr:uid="{BB961635-49F3-4135-AF52-93B90B200819}"/>
    <cellStyle name="SAPBEXaggItem 6 4 7 3" xfId="25869" xr:uid="{7CFE4ACA-4E6A-474E-9081-8B70874BB560}"/>
    <cellStyle name="SAPBEXaggItem 6 4 8" xfId="14271" xr:uid="{E37902FF-95AF-4CEF-BACD-54D39F64A80B}"/>
    <cellStyle name="SAPBEXaggItem 6 4 8 2" xfId="48132" xr:uid="{348405C3-FEC2-44EE-BF4F-12E07ED7A7DE}"/>
    <cellStyle name="SAPBEXaggItem 6 4 8 3" xfId="31406" xr:uid="{5751B95F-91F5-4307-AB03-E5BF6C8E576E}"/>
    <cellStyle name="SAPBEXaggItem 6 4 9" xfId="20055" xr:uid="{E5592505-3F85-4C5E-9F31-06AFAC80AB83}"/>
    <cellStyle name="SAPBEXaggItem 6 5" xfId="3152" xr:uid="{84BF7D97-90AC-4EF0-87D7-449775777E87}"/>
    <cellStyle name="SAPBEXaggItem 6 5 2" xfId="9034" xr:uid="{E855D3D7-FB14-48CB-9A92-D4986A5DBF82}"/>
    <cellStyle name="SAPBEXaggItem 6 5 2 2" xfId="42906" xr:uid="{18F153EC-C3E8-4C60-80B7-77B8F0B777FC}"/>
    <cellStyle name="SAPBEXaggItem 6 5 2 3" xfId="26181" xr:uid="{C947044F-A41E-418E-8539-71458DDBA5A2}"/>
    <cellStyle name="SAPBEXaggItem 6 5 3" xfId="14582" xr:uid="{C9727FFE-9D59-4E1A-BABF-E33971A5DB91}"/>
    <cellStyle name="SAPBEXaggItem 6 5 3 2" xfId="48443" xr:uid="{D0DD4CE5-DB15-408C-A1B0-E97105833B04}"/>
    <cellStyle name="SAPBEXaggItem 6 5 3 3" xfId="31717" xr:uid="{8927B6E2-3620-418B-8D79-AE96DBAFB69C}"/>
    <cellStyle name="SAPBEXaggItem 6 5 4" xfId="37173" xr:uid="{E7BBB2C2-CEE1-45AA-8AC9-F6A1EC58B414}"/>
    <cellStyle name="SAPBEXaggItem 6 5 5" xfId="20367" xr:uid="{E91D4D42-9CEA-4C83-A1CE-946C1382D0FF}"/>
    <cellStyle name="SAPBEXaggItem 6 6" xfId="36401" xr:uid="{0792B7CD-6DC8-443D-A1C2-F6CD1719D3F7}"/>
    <cellStyle name="SAPBEXaggItem 7" xfId="2023" xr:uid="{00000000-0005-0000-0000-0000F2060000}"/>
    <cellStyle name="SAPBEXaggItem 7 10" xfId="19350" xr:uid="{28F5D6FA-49F1-443E-BC96-E40544A9F72F}"/>
    <cellStyle name="SAPBEXaggItem 7 2" xfId="3575" xr:uid="{D86978FA-1845-4CF2-A4D6-DFE62C4B87B1}"/>
    <cellStyle name="SAPBEXaggItem 7 2 2" xfId="9456" xr:uid="{4869D7F9-2022-4C0C-99CD-F79F240B1759}"/>
    <cellStyle name="SAPBEXaggItem 7 2 2 2" xfId="43328" xr:uid="{F899C53B-103A-4464-9D72-104D2D517B49}"/>
    <cellStyle name="SAPBEXaggItem 7 2 2 3" xfId="26602" xr:uid="{F458E85A-8BE9-4794-8FBF-9D2D4295C851}"/>
    <cellStyle name="SAPBEXaggItem 7 2 3" xfId="15002" xr:uid="{4B82ED04-84FC-4BE2-B863-29DB4EEB5744}"/>
    <cellStyle name="SAPBEXaggItem 7 2 3 2" xfId="48863" xr:uid="{5BED7473-9460-4304-BCE7-02A013C41ECD}"/>
    <cellStyle name="SAPBEXaggItem 7 2 3 3" xfId="32137" xr:uid="{5E29A1D5-EA0E-4F92-ABB0-9750473ED76E}"/>
    <cellStyle name="SAPBEXaggItem 7 2 4" xfId="37583" xr:uid="{08904C68-F76C-4004-A135-4DDC9FF6CB47}"/>
    <cellStyle name="SAPBEXaggItem 7 2 5" xfId="20787" xr:uid="{A8CF756B-4025-4618-BC9E-213B630CCE9D}"/>
    <cellStyle name="SAPBEXaggItem 7 3" xfId="4522" xr:uid="{BC5F10B2-C225-4859-9C08-0B4C38A3FC4B}"/>
    <cellStyle name="SAPBEXaggItem 7 3 2" xfId="10388" xr:uid="{E4B5BAC3-6F11-44CB-95E3-B1A0A6C2F9B6}"/>
    <cellStyle name="SAPBEXaggItem 7 3 2 2" xfId="44258" xr:uid="{0BC6733F-B998-473A-B89F-59A712E98020}"/>
    <cellStyle name="SAPBEXaggItem 7 3 2 3" xfId="27533" xr:uid="{3B606BC2-E56C-448F-A3B8-44E729BD1065}"/>
    <cellStyle name="SAPBEXaggItem 7 3 3" xfId="15931" xr:uid="{0F71E9BF-6D2F-4416-9284-DEC4D3E6C2A8}"/>
    <cellStyle name="SAPBEXaggItem 7 3 3 2" xfId="49792" xr:uid="{0EB4331E-C291-4FC8-82B3-33ADF49B75D4}"/>
    <cellStyle name="SAPBEXaggItem 7 3 3 3" xfId="33066" xr:uid="{A60B2666-A3D6-4FDE-A87C-56BCC295B8A8}"/>
    <cellStyle name="SAPBEXaggItem 7 3 4" xfId="38441" xr:uid="{B315C113-A210-464B-84A3-CC624D0EE0C8}"/>
    <cellStyle name="SAPBEXaggItem 7 3 5" xfId="21718" xr:uid="{5C1B9244-CA42-4A91-9652-D59A3D8E8479}"/>
    <cellStyle name="SAPBEXaggItem 7 4" xfId="4385" xr:uid="{FEEDBB96-0723-4BA6-AB29-483ED2EC01BB}"/>
    <cellStyle name="SAPBEXaggItem 7 4 2" xfId="10266" xr:uid="{3FFDBAF5-1191-497E-A265-6D022F63EB8A}"/>
    <cellStyle name="SAPBEXaggItem 7 4 2 2" xfId="44136" xr:uid="{5096E724-B274-48E5-9B72-49A3036A9C98}"/>
    <cellStyle name="SAPBEXaggItem 7 4 2 3" xfId="27411" xr:uid="{FA304404-6229-434C-9246-3AA05D440C3A}"/>
    <cellStyle name="SAPBEXaggItem 7 4 3" xfId="15809" xr:uid="{91073836-4850-4656-9E49-8F3196F922DC}"/>
    <cellStyle name="SAPBEXaggItem 7 4 3 2" xfId="49670" xr:uid="{DE60C0F1-7414-4679-A98E-88DCCBB62ECE}"/>
    <cellStyle name="SAPBEXaggItem 7 4 3 3" xfId="32944" xr:uid="{21EE9680-5F6E-4BAB-8544-CB207684423C}"/>
    <cellStyle name="SAPBEXaggItem 7 4 4" xfId="38319" xr:uid="{DCD94613-990A-450C-8DF6-9F9F98454D3E}"/>
    <cellStyle name="SAPBEXaggItem 7 4 5" xfId="21596" xr:uid="{DB7321FE-B6D0-45C4-ADEE-9EE4CA0FE05B}"/>
    <cellStyle name="SAPBEXaggItem 7 5" xfId="3068" xr:uid="{1B32B63C-BACF-44AB-A361-1590A9DE89A7}"/>
    <cellStyle name="SAPBEXaggItem 7 5 2" xfId="8950" xr:uid="{76119819-7EB5-4E34-8B50-422BAB446B7E}"/>
    <cellStyle name="SAPBEXaggItem 7 5 2 2" xfId="42823" xr:uid="{838EBD02-9D41-42A1-9887-8E92CA97EE43}"/>
    <cellStyle name="SAPBEXaggItem 7 5 2 3" xfId="26099" xr:uid="{52CC93AC-ACB8-4B89-A8C2-537DDEEE070A}"/>
    <cellStyle name="SAPBEXaggItem 7 5 3" xfId="14500" xr:uid="{36BC5BD1-DBAD-4E48-B24F-28AE5BDB6BB1}"/>
    <cellStyle name="SAPBEXaggItem 7 5 3 2" xfId="48361" xr:uid="{AAB1A163-A9D1-4172-AE58-99839CDB6D6D}"/>
    <cellStyle name="SAPBEXaggItem 7 5 3 3" xfId="31635" xr:uid="{5B9D74CE-3652-4A56-B880-F476E2565766}"/>
    <cellStyle name="SAPBEXaggItem 7 5 4" xfId="37090" xr:uid="{9B0F9C94-2B90-4A06-AD37-2A843A15166B}"/>
    <cellStyle name="SAPBEXaggItem 7 5 5" xfId="20285" xr:uid="{3D3FB9B0-A884-41F5-989D-3B40E9672B57}"/>
    <cellStyle name="SAPBEXaggItem 7 6" xfId="6916" xr:uid="{2C76E663-0F72-4847-B628-EB2F90953AD8}"/>
    <cellStyle name="SAPBEXaggItem 7 6 2" xfId="12780" xr:uid="{8110702D-2782-479C-BDCE-3410C141C48E}"/>
    <cellStyle name="SAPBEXaggItem 7 6 2 2" xfId="46649" xr:uid="{95807163-9AA6-491B-BD51-136B0AA99D45}"/>
    <cellStyle name="SAPBEXaggItem 7 6 2 3" xfId="29923" xr:uid="{3CDC6EA4-F716-46C2-9295-A7608B8237D9}"/>
    <cellStyle name="SAPBEXaggItem 7 6 3" xfId="18321" xr:uid="{C1CE71FB-A1F3-43D4-8E3A-777D372C1393}"/>
    <cellStyle name="SAPBEXaggItem 7 6 3 2" xfId="52182" xr:uid="{6D717AC1-CD88-425E-931F-E7374DBF5069}"/>
    <cellStyle name="SAPBEXaggItem 7 6 3 3" xfId="35456" xr:uid="{F919659B-08B3-438C-9D9C-EFBB08DEE1A9}"/>
    <cellStyle name="SAPBEXaggItem 7 6 4" xfId="40832" xr:uid="{1D9ACFBD-B9F4-4A3C-8251-C62BAE02FAAF}"/>
    <cellStyle name="SAPBEXaggItem 7 6 5" xfId="24108" xr:uid="{8734DF30-9496-482E-A5C4-C7446A9F8778}"/>
    <cellStyle name="SAPBEXaggItem 7 7" xfId="8012" xr:uid="{AA74CE58-4F1D-409B-B629-4D6C3FC5C5F2}"/>
    <cellStyle name="SAPBEXaggItem 7 7 2" xfId="41887" xr:uid="{E221EC4F-EFED-41DB-9303-5EA561676CAC}"/>
    <cellStyle name="SAPBEXaggItem 7 7 3" xfId="25162" xr:uid="{00977082-B62E-4854-AF99-097B945A0A41}"/>
    <cellStyle name="SAPBEXaggItem 7 8" xfId="7868" xr:uid="{55F1C835-EF8F-45A0-8EF1-1880B4B85F98}"/>
    <cellStyle name="SAPBEXaggItem 7 8 2" xfId="41743" xr:uid="{F7244DB5-A27D-4C0A-806B-8C274332A39E}"/>
    <cellStyle name="SAPBEXaggItem 7 8 3" xfId="25019" xr:uid="{823B029A-C845-4FC4-9943-A0931E4A1B65}"/>
    <cellStyle name="SAPBEXaggItem 7 9" xfId="36744" xr:uid="{79A69A98-CA3F-4DBE-BF23-6AC7F7C7776B}"/>
    <cellStyle name="SAPBEXaggItem 8" xfId="2024" xr:uid="{00000000-0005-0000-0000-0000F3060000}"/>
    <cellStyle name="SAPBEXaggItem 8 10" xfId="19351" xr:uid="{6F6441ED-B6E7-485C-A5F8-FDAB73CF7F36}"/>
    <cellStyle name="SAPBEXaggItem 8 2" xfId="3576" xr:uid="{A2A70EEC-986F-4B42-8B8C-159AB32E61C3}"/>
    <cellStyle name="SAPBEXaggItem 8 2 2" xfId="9457" xr:uid="{FA0368A9-D2C2-4712-A6C6-C3263B77256A}"/>
    <cellStyle name="SAPBEXaggItem 8 2 2 2" xfId="43329" xr:uid="{996B258C-EDE8-43B8-B5C8-7951312C20CF}"/>
    <cellStyle name="SAPBEXaggItem 8 2 2 3" xfId="26603" xr:uid="{A5AE8CA1-CDD8-4F04-91F7-543F638CC53F}"/>
    <cellStyle name="SAPBEXaggItem 8 2 3" xfId="15003" xr:uid="{809E3FA7-F39B-4D6A-833A-19890C3E2B44}"/>
    <cellStyle name="SAPBEXaggItem 8 2 3 2" xfId="48864" xr:uid="{52D25E47-FBBC-4C00-B670-F99D87425313}"/>
    <cellStyle name="SAPBEXaggItem 8 2 3 3" xfId="32138" xr:uid="{02FFAA14-37AC-4AAF-B3BD-5B4F282BD1AE}"/>
    <cellStyle name="SAPBEXaggItem 8 2 4" xfId="37584" xr:uid="{ED9BA16B-2675-4C73-95BF-BFE2D60EF338}"/>
    <cellStyle name="SAPBEXaggItem 8 2 5" xfId="20788" xr:uid="{490A3174-42D7-46C4-B851-29B0E9576090}"/>
    <cellStyle name="SAPBEXaggItem 8 3" xfId="4523" xr:uid="{86B1A5F1-E2BC-40FB-9BCD-2C26E1F65B2C}"/>
    <cellStyle name="SAPBEXaggItem 8 3 2" xfId="10389" xr:uid="{573936AE-AC49-49CE-991B-6879F6956A92}"/>
    <cellStyle name="SAPBEXaggItem 8 3 2 2" xfId="44259" xr:uid="{763E9A4B-307C-48A0-BA2E-34A3D89A7E4E}"/>
    <cellStyle name="SAPBEXaggItem 8 3 2 3" xfId="27534" xr:uid="{1E53FE77-8DF2-44AA-A55E-B09A9D5F5724}"/>
    <cellStyle name="SAPBEXaggItem 8 3 3" xfId="15932" xr:uid="{8E0F2CA4-87A9-4896-996C-7DDECAA6BBA5}"/>
    <cellStyle name="SAPBEXaggItem 8 3 3 2" xfId="49793" xr:uid="{5BD5FD7A-0316-497A-B465-4A815F68EF9F}"/>
    <cellStyle name="SAPBEXaggItem 8 3 3 3" xfId="33067" xr:uid="{9E9237C3-F392-4591-AC28-54F969ACEFB7}"/>
    <cellStyle name="SAPBEXaggItem 8 3 4" xfId="38442" xr:uid="{91376860-A0B3-4656-AA3D-599003E4F040}"/>
    <cellStyle name="SAPBEXaggItem 8 3 5" xfId="21719" xr:uid="{E38F868B-D783-4BCF-9107-C9258C265C71}"/>
    <cellStyle name="SAPBEXaggItem 8 4" xfId="3119" xr:uid="{B0762D89-0DFF-43FC-921E-26FE2CF31B35}"/>
    <cellStyle name="SAPBEXaggItem 8 4 2" xfId="9001" xr:uid="{D90659AB-2472-49D5-ACFC-D69D6EA0A6B2}"/>
    <cellStyle name="SAPBEXaggItem 8 4 2 2" xfId="42873" xr:uid="{442F7D17-B7CA-41B0-A532-61C98B7AF1B4}"/>
    <cellStyle name="SAPBEXaggItem 8 4 2 3" xfId="26148" xr:uid="{8644ABFE-01D5-41BB-9890-2AD064C5647B}"/>
    <cellStyle name="SAPBEXaggItem 8 4 3" xfId="14549" xr:uid="{D76FCE68-B77F-468D-805F-2BCC1FCBCDB1}"/>
    <cellStyle name="SAPBEXaggItem 8 4 3 2" xfId="48410" xr:uid="{F2BA9D45-A908-418A-8B12-F23FC523E5DE}"/>
    <cellStyle name="SAPBEXaggItem 8 4 3 3" xfId="31684" xr:uid="{6F5B483D-23A1-4EE3-8DE2-C6C266ED2386}"/>
    <cellStyle name="SAPBEXaggItem 8 4 4" xfId="37140" xr:uid="{30DCB866-D06E-4F61-A35A-1C5378EE0309}"/>
    <cellStyle name="SAPBEXaggItem 8 4 5" xfId="20334" xr:uid="{D3AF4373-20E7-443E-A71A-7007D2EE51C2}"/>
    <cellStyle name="SAPBEXaggItem 8 5" xfId="2987" xr:uid="{A86C7819-788B-4646-A685-6C411CD8CAAF}"/>
    <cellStyle name="SAPBEXaggItem 8 5 2" xfId="8869" xr:uid="{C2F31CE3-F965-490B-B461-5BD11399DC78}"/>
    <cellStyle name="SAPBEXaggItem 8 5 2 2" xfId="42742" xr:uid="{98934B8B-0400-4117-B890-AD1A075D1E9F}"/>
    <cellStyle name="SAPBEXaggItem 8 5 2 3" xfId="26018" xr:uid="{D64F4571-1C51-471C-A86F-CF7D77BCFC73}"/>
    <cellStyle name="SAPBEXaggItem 8 5 3" xfId="14420" xr:uid="{E5F59A0B-2C9C-40D1-B1B8-9BD9B7B7E612}"/>
    <cellStyle name="SAPBEXaggItem 8 5 3 2" xfId="48281" xr:uid="{7D1EBCAD-F4F6-4411-94B1-89611C6D99F9}"/>
    <cellStyle name="SAPBEXaggItem 8 5 3 3" xfId="31555" xr:uid="{6233FB7F-B381-43F1-B3FA-0F5EC022C027}"/>
    <cellStyle name="SAPBEXaggItem 8 5 4" xfId="37009" xr:uid="{47AD8348-CC5A-4534-9D64-BC765DD239FE}"/>
    <cellStyle name="SAPBEXaggItem 8 5 5" xfId="20205" xr:uid="{DC679017-3DFD-4625-9E62-301B88DF6D5A}"/>
    <cellStyle name="SAPBEXaggItem 8 6" xfId="6917" xr:uid="{2A51C699-432A-4904-901F-7DDC698BE8A9}"/>
    <cellStyle name="SAPBEXaggItem 8 6 2" xfId="12781" xr:uid="{7289A21D-4192-4C5D-98FD-0C9956610A96}"/>
    <cellStyle name="SAPBEXaggItem 8 6 2 2" xfId="46650" xr:uid="{6F77A0BE-86F8-4E6A-9D4C-96D46A07B059}"/>
    <cellStyle name="SAPBEXaggItem 8 6 2 3" xfId="29924" xr:uid="{177346BB-E5D0-43ED-94E9-0DCE06654228}"/>
    <cellStyle name="SAPBEXaggItem 8 6 3" xfId="18322" xr:uid="{ABF1737D-0A6A-4525-AC46-1DA46052BCBE}"/>
    <cellStyle name="SAPBEXaggItem 8 6 3 2" xfId="52183" xr:uid="{168A40A1-C56A-4451-8FA7-8DBC8B78D643}"/>
    <cellStyle name="SAPBEXaggItem 8 6 3 3" xfId="35457" xr:uid="{8E46F309-0AC6-4A35-B19F-2C5291BB8B1C}"/>
    <cellStyle name="SAPBEXaggItem 8 6 4" xfId="40833" xr:uid="{09079E19-F7DE-40E2-A1E5-271ACE81CCF7}"/>
    <cellStyle name="SAPBEXaggItem 8 6 5" xfId="24109" xr:uid="{E0639FCA-675E-4376-850C-EA1F0170BD87}"/>
    <cellStyle name="SAPBEXaggItem 8 7" xfId="8013" xr:uid="{90A51219-339C-43AE-8E23-E9BF0522C594}"/>
    <cellStyle name="SAPBEXaggItem 8 7 2" xfId="41888" xr:uid="{D11D3790-EDE4-4507-9511-3AE0084BF39E}"/>
    <cellStyle name="SAPBEXaggItem 8 7 3" xfId="25163" xr:uid="{1509E720-5AB7-4DD5-B72B-1EFBA6D561C5}"/>
    <cellStyle name="SAPBEXaggItem 8 8" xfId="7867" xr:uid="{EA76F29E-4C19-4E81-93AC-F3CE059B81B7}"/>
    <cellStyle name="SAPBEXaggItem 8 8 2" xfId="41742" xr:uid="{0E5091B5-0FC6-4B59-A040-17F9621B1BBE}"/>
    <cellStyle name="SAPBEXaggItem 8 8 3" xfId="25018" xr:uid="{05C56AA6-7DB5-428D-B47A-E4022F28D1FF}"/>
    <cellStyle name="SAPBEXaggItem 8 9" xfId="36745" xr:uid="{33893694-0CAB-41BC-8446-0359A20A1918}"/>
    <cellStyle name="SAPBEXaggItem 9" xfId="2621" xr:uid="{00000000-0005-0000-0000-0000F4060000}"/>
    <cellStyle name="SAPBEXaggItem 9 2" xfId="4151" xr:uid="{E335D693-1D06-44AC-A5F8-9A209F5CB3B2}"/>
    <cellStyle name="SAPBEXaggItem 9 2 2" xfId="10032" xr:uid="{0A21F0C6-A003-4DA3-A228-9F88482C0227}"/>
    <cellStyle name="SAPBEXaggItem 9 2 2 2" xfId="43903" xr:uid="{6889BD71-7B7F-44F8-8BE4-073549AFB92C}"/>
    <cellStyle name="SAPBEXaggItem 9 2 2 3" xfId="27177" xr:uid="{E71AEC5C-3832-41CF-9F3C-4E7BD60BE61A}"/>
    <cellStyle name="SAPBEXaggItem 9 2 3" xfId="15576" xr:uid="{91B58970-07C4-47A1-ABB8-1C4598C85DF0}"/>
    <cellStyle name="SAPBEXaggItem 9 2 3 2" xfId="49437" xr:uid="{4F9693AB-28DF-41D1-9AD8-110430903236}"/>
    <cellStyle name="SAPBEXaggItem 9 2 3 3" xfId="32711" xr:uid="{F72C9FE0-81BF-46D5-BD97-B9BCB8B7C699}"/>
    <cellStyle name="SAPBEXaggItem 9 2 4" xfId="38086" xr:uid="{29795CB0-945C-4ED6-B26A-1DF8BA60706D}"/>
    <cellStyle name="SAPBEXaggItem 9 2 5" xfId="21362" xr:uid="{9A301BAD-F4A5-4033-A629-B4AF3ACB6C63}"/>
    <cellStyle name="SAPBEXaggItem 9 3" xfId="5026" xr:uid="{40812FB0-BE2B-48C5-A10E-9FE89AB3000E}"/>
    <cellStyle name="SAPBEXaggItem 9 3 2" xfId="10892" xr:uid="{96F9EE34-FEEF-43CF-967C-F39E82EBDE70}"/>
    <cellStyle name="SAPBEXaggItem 9 3 2 2" xfId="44762" xr:uid="{42D198AC-AC24-4202-B8EC-B744111164A7}"/>
    <cellStyle name="SAPBEXaggItem 9 3 2 3" xfId="28037" xr:uid="{02EDC071-1469-4482-B971-BC91A919BBE5}"/>
    <cellStyle name="SAPBEXaggItem 9 3 3" xfId="16435" xr:uid="{80F750C6-A2BD-4605-B061-13BC8BF654BB}"/>
    <cellStyle name="SAPBEXaggItem 9 3 3 2" xfId="50296" xr:uid="{31DD5960-A2B3-4965-9DB8-FCF6717910A9}"/>
    <cellStyle name="SAPBEXaggItem 9 3 3 3" xfId="33570" xr:uid="{A4873813-B2A4-45C0-A5CD-20BFF42CE6A0}"/>
    <cellStyle name="SAPBEXaggItem 9 3 4" xfId="38945" xr:uid="{5C8D83A2-91F3-4972-B554-5D71A3D64861}"/>
    <cellStyle name="SAPBEXaggItem 9 3 5" xfId="22222" xr:uid="{D0F2FF6C-B7B7-4A52-9CDD-A6B6F604A1BB}"/>
    <cellStyle name="SAPBEXaggItem 9 4" xfId="5775" xr:uid="{08EA5C76-2617-4F29-8C67-2FBD5951FB4D}"/>
    <cellStyle name="SAPBEXaggItem 9 4 2" xfId="11641" xr:uid="{020ADFA6-774D-4E39-AC77-2247781AC9FE}"/>
    <cellStyle name="SAPBEXaggItem 9 4 2 2" xfId="45510" xr:uid="{42A34B91-20FE-42FA-B45E-383C837D236E}"/>
    <cellStyle name="SAPBEXaggItem 9 4 2 3" xfId="28785" xr:uid="{993212DC-63E1-484D-89A3-CAD38FFC1207}"/>
    <cellStyle name="SAPBEXaggItem 9 4 3" xfId="17183" xr:uid="{BE92031B-F322-49B5-A15B-BBDE7107D484}"/>
    <cellStyle name="SAPBEXaggItem 9 4 3 2" xfId="51044" xr:uid="{A080D9D9-DD8F-4A42-809B-C5D8BFBBA70E}"/>
    <cellStyle name="SAPBEXaggItem 9 4 3 3" xfId="34318" xr:uid="{AFB53B39-507B-46F0-8C82-DCDCF07B3629}"/>
    <cellStyle name="SAPBEXaggItem 9 4 4" xfId="39693" xr:uid="{2FD10F54-FE39-4A8B-B1E3-5A655729F380}"/>
    <cellStyle name="SAPBEXaggItem 9 4 5" xfId="22970" xr:uid="{05FEAF39-F4C3-4D6A-8D17-4F93D7DF19C8}"/>
    <cellStyle name="SAPBEXaggItem 9 5" xfId="6544" xr:uid="{CA57D900-CF48-4C37-8D7B-65D82BA462E0}"/>
    <cellStyle name="SAPBEXaggItem 9 5 2" xfId="12408" xr:uid="{2EA08931-EE0C-462F-AA68-E2C5A3AF2954}"/>
    <cellStyle name="SAPBEXaggItem 9 5 2 2" xfId="46277" xr:uid="{C4DBB2E1-C8A5-4BED-B77B-C288C2028A4B}"/>
    <cellStyle name="SAPBEXaggItem 9 5 2 3" xfId="29551" xr:uid="{C3C23A8F-778D-4C92-BE8B-A581A587CD4C}"/>
    <cellStyle name="SAPBEXaggItem 9 5 3" xfId="17949" xr:uid="{B1BE28C3-9DE6-44F3-B9A8-58F714EBCEE9}"/>
    <cellStyle name="SAPBEXaggItem 9 5 3 2" xfId="51810" xr:uid="{733E5DC2-04A5-4B50-8339-B518A3DB8E08}"/>
    <cellStyle name="SAPBEXaggItem 9 5 3 3" xfId="35084" xr:uid="{90C76BED-5CA8-4406-B1CE-170B4AC4B163}"/>
    <cellStyle name="SAPBEXaggItem 9 5 4" xfId="40460" xr:uid="{98F262D9-FE14-432A-92C5-AE3C5B594686}"/>
    <cellStyle name="SAPBEXaggItem 9 5 5" xfId="23736" xr:uid="{F223AC36-D17C-4E40-A7AA-B040D433D067}"/>
    <cellStyle name="SAPBEXaggItem 9 6" xfId="7491" xr:uid="{186003F3-7B49-44BF-B94C-64D05EBCB9B2}"/>
    <cellStyle name="SAPBEXaggItem 9 6 2" xfId="13355" xr:uid="{EF235937-01C1-4178-9881-FEEBCB8AD68B}"/>
    <cellStyle name="SAPBEXaggItem 9 6 2 2" xfId="47224" xr:uid="{642507DB-6C0B-45B1-BA68-59650ECC9636}"/>
    <cellStyle name="SAPBEXaggItem 9 6 2 3" xfId="30498" xr:uid="{9602A245-85AF-421D-AADE-C9D61179F879}"/>
    <cellStyle name="SAPBEXaggItem 9 6 3" xfId="18896" xr:uid="{01A2CA17-EE65-4F13-808D-10E270CB88AA}"/>
    <cellStyle name="SAPBEXaggItem 9 6 3 2" xfId="52757" xr:uid="{E4502013-18F1-407E-8146-5BD52ECEF1BD}"/>
    <cellStyle name="SAPBEXaggItem 9 6 3 3" xfId="36031" xr:uid="{BA14DD93-C5EA-489F-B3F8-99CEB89F410C}"/>
    <cellStyle name="SAPBEXaggItem 9 6 4" xfId="41407" xr:uid="{C64670FE-3C98-4AEF-A4B9-3833717F9B00}"/>
    <cellStyle name="SAPBEXaggItem 9 6 5" xfId="24683" xr:uid="{393DFAA7-B080-46FB-ACF9-EB7CDFC71D71}"/>
    <cellStyle name="SAPBEXaggItem 9 7" xfId="8583" xr:uid="{A5A65DC7-C2D6-4416-8657-E88218DD65DF}"/>
    <cellStyle name="SAPBEXaggItem 9 7 2" xfId="42457" xr:uid="{18E7DE36-8F65-4E0A-9E98-8DA8CFFD4F35}"/>
    <cellStyle name="SAPBEXaggItem 9 7 3" xfId="25732" xr:uid="{352D2CFD-1237-4466-A349-49CF459234F8}"/>
    <cellStyle name="SAPBEXaggItem 9 8" xfId="14135" xr:uid="{F537E512-8CA8-49CB-AB0A-F74F3118907F}"/>
    <cellStyle name="SAPBEXaggItem 9 8 2" xfId="47996" xr:uid="{D6747D1C-90C8-45FE-8BF0-C45FC82D0DB9}"/>
    <cellStyle name="SAPBEXaggItem 9 8 3" xfId="31270" xr:uid="{D3B12DC3-CE1C-4FB7-9DB6-71F3E36C9BE8}"/>
    <cellStyle name="SAPBEXaggItem 9 9" xfId="19919" xr:uid="{70704017-F7E3-4ECB-9C66-07BCCB121E06}"/>
    <cellStyle name="SAPBEXaggItem_BW4" xfId="921" xr:uid="{00000000-0005-0000-0000-0000F5060000}"/>
    <cellStyle name="SAPBEXaggItemX" xfId="44" xr:uid="{00000000-0005-0000-0000-0000F6060000}"/>
    <cellStyle name="SAPBEXaggItemX 10" xfId="36339" xr:uid="{A097CEE1-7526-41C2-9470-09F923FDAFF7}"/>
    <cellStyle name="SAPBEXaggItemX 2" xfId="922" xr:uid="{00000000-0005-0000-0000-0000F7060000}"/>
    <cellStyle name="SAPBEXaggItemX 2 2" xfId="2025" xr:uid="{00000000-0005-0000-0000-0000F8060000}"/>
    <cellStyle name="SAPBEXaggItemX 2 2 10" xfId="19352" xr:uid="{1AAFC2CA-B6DC-4550-B023-7DF7A49532E0}"/>
    <cellStyle name="SAPBEXaggItemX 2 2 2" xfId="3577" xr:uid="{AFE8D5D1-D034-4E05-B415-363A30607D6A}"/>
    <cellStyle name="SAPBEXaggItemX 2 2 2 2" xfId="9458" xr:uid="{0EAB71A4-FAA7-4161-9F71-8D1F07C19707}"/>
    <cellStyle name="SAPBEXaggItemX 2 2 2 2 2" xfId="43330" xr:uid="{802C018B-8E9F-4173-8605-651094D7BA00}"/>
    <cellStyle name="SAPBEXaggItemX 2 2 2 2 3" xfId="26604" xr:uid="{89B96FE1-FB30-437D-AF25-D4B4DEA4B31D}"/>
    <cellStyle name="SAPBEXaggItemX 2 2 2 3" xfId="15004" xr:uid="{D9DA682B-70AB-4C08-9979-45E885E835B4}"/>
    <cellStyle name="SAPBEXaggItemX 2 2 2 3 2" xfId="48865" xr:uid="{BF84B502-7634-4D4B-BDD3-D79D9D83BA92}"/>
    <cellStyle name="SAPBEXaggItemX 2 2 2 3 3" xfId="32139" xr:uid="{89C8671C-4CF7-4070-9CD8-2B8C70A8A432}"/>
    <cellStyle name="SAPBEXaggItemX 2 2 2 4" xfId="37585" xr:uid="{B1793D91-02BC-4052-83DB-E971F644CA27}"/>
    <cellStyle name="SAPBEXaggItemX 2 2 2 5" xfId="20789" xr:uid="{3C30E4F3-B7A2-428D-92CB-5DED0506827A}"/>
    <cellStyle name="SAPBEXaggItemX 2 2 3" xfId="4524" xr:uid="{341857CA-3754-4652-AA49-091CC8BA0AE9}"/>
    <cellStyle name="SAPBEXaggItemX 2 2 3 2" xfId="10390" xr:uid="{E4727364-5921-4E54-A1A3-DBE391D8D396}"/>
    <cellStyle name="SAPBEXaggItemX 2 2 3 2 2" xfId="44260" xr:uid="{7D6EF9EA-B461-4428-BC3E-AABF6DB41D47}"/>
    <cellStyle name="SAPBEXaggItemX 2 2 3 2 3" xfId="27535" xr:uid="{71FD53E2-969B-4DF5-A018-E415E2B59B2C}"/>
    <cellStyle name="SAPBEXaggItemX 2 2 3 3" xfId="15933" xr:uid="{E984A898-7FF8-438A-A652-F5A8FA84F50C}"/>
    <cellStyle name="SAPBEXaggItemX 2 2 3 3 2" xfId="49794" xr:uid="{C38D7A49-4D4D-4676-862D-DCD859D7F3C6}"/>
    <cellStyle name="SAPBEXaggItemX 2 2 3 3 3" xfId="33068" xr:uid="{5419C15A-5D97-4B27-8969-D335C75B4E2D}"/>
    <cellStyle name="SAPBEXaggItemX 2 2 3 4" xfId="38443" xr:uid="{BAAAE835-222B-4892-A893-42B88E494CA4}"/>
    <cellStyle name="SAPBEXaggItemX 2 2 3 5" xfId="21720" xr:uid="{C766581D-490A-45F4-B761-72E06A56D339}"/>
    <cellStyle name="SAPBEXaggItemX 2 2 4" xfId="3120" xr:uid="{9ADDF21B-E6BF-4398-806E-285F2ADBF443}"/>
    <cellStyle name="SAPBEXaggItemX 2 2 4 2" xfId="9002" xr:uid="{DF0A4ED2-ECAF-4341-81D3-E612FD8BAB2D}"/>
    <cellStyle name="SAPBEXaggItemX 2 2 4 2 2" xfId="42874" xr:uid="{72E682E9-406D-4FFF-ACB7-8EBF3A648816}"/>
    <cellStyle name="SAPBEXaggItemX 2 2 4 2 3" xfId="26149" xr:uid="{ED4C6681-E307-474D-B8E4-5EEE1ABAE55B}"/>
    <cellStyle name="SAPBEXaggItemX 2 2 4 3" xfId="14550" xr:uid="{DEF4E21F-24F9-499E-AF68-B05C41964ACD}"/>
    <cellStyle name="SAPBEXaggItemX 2 2 4 3 2" xfId="48411" xr:uid="{F46E60CB-57FA-43C0-87C5-8FCD1302E247}"/>
    <cellStyle name="SAPBEXaggItemX 2 2 4 3 3" xfId="31685" xr:uid="{C5BCDECB-FCA8-4952-A40A-2B6BE8D38039}"/>
    <cellStyle name="SAPBEXaggItemX 2 2 4 4" xfId="37141" xr:uid="{1A7652AE-2F5C-4BF4-B159-F5185A1ED3F7}"/>
    <cellStyle name="SAPBEXaggItemX 2 2 4 5" xfId="20335" xr:uid="{26965873-B91E-4E5B-B1C5-22E222B62337}"/>
    <cellStyle name="SAPBEXaggItemX 2 2 5" xfId="4387" xr:uid="{64F03D19-E466-41D9-83BB-A17B51B35951}"/>
    <cellStyle name="SAPBEXaggItemX 2 2 5 2" xfId="10268" xr:uid="{EC677D92-92A1-4B46-8DBD-6CFE21718566}"/>
    <cellStyle name="SAPBEXaggItemX 2 2 5 2 2" xfId="44138" xr:uid="{D3CC3078-17CE-4E30-814D-937860AA3DA4}"/>
    <cellStyle name="SAPBEXaggItemX 2 2 5 2 3" xfId="27413" xr:uid="{4C0468D9-859E-49EB-8344-73FDB2F2D88C}"/>
    <cellStyle name="SAPBEXaggItemX 2 2 5 3" xfId="15811" xr:uid="{1A90CE03-965A-4EB7-B6A8-2C5C98A9ACFA}"/>
    <cellStyle name="SAPBEXaggItemX 2 2 5 3 2" xfId="49672" xr:uid="{8A2E49E4-517B-4C75-A487-587E90D6C6D9}"/>
    <cellStyle name="SAPBEXaggItemX 2 2 5 3 3" xfId="32946" xr:uid="{D11A56BF-1A71-4AFD-AB6C-E3F7B833057A}"/>
    <cellStyle name="SAPBEXaggItemX 2 2 5 4" xfId="38321" xr:uid="{156233D6-B30B-4FF8-AB75-73A4A51AEF35}"/>
    <cellStyle name="SAPBEXaggItemX 2 2 5 5" xfId="21598" xr:uid="{5E2F2099-15DF-4D01-AED9-E698508F9350}"/>
    <cellStyle name="SAPBEXaggItemX 2 2 6" xfId="6918" xr:uid="{419E6DE5-7F77-4A34-8B7A-23AA4472F0B8}"/>
    <cellStyle name="SAPBEXaggItemX 2 2 6 2" xfId="12782" xr:uid="{C749F138-D122-49F2-A901-EEB0D6517093}"/>
    <cellStyle name="SAPBEXaggItemX 2 2 6 2 2" xfId="46651" xr:uid="{D349F1A1-3238-47CC-906F-5F84A0AC45D4}"/>
    <cellStyle name="SAPBEXaggItemX 2 2 6 2 3" xfId="29925" xr:uid="{33D6C0AD-B01A-47B4-90DA-0B541589F111}"/>
    <cellStyle name="SAPBEXaggItemX 2 2 6 3" xfId="18323" xr:uid="{4B0E0088-F29E-45AF-B177-25F474E85483}"/>
    <cellStyle name="SAPBEXaggItemX 2 2 6 3 2" xfId="52184" xr:uid="{8AE6F9E1-B39A-4E74-8DC9-D2A32A7E3E29}"/>
    <cellStyle name="SAPBEXaggItemX 2 2 6 3 3" xfId="35458" xr:uid="{27915028-07E9-4D99-8B31-441888B7D5E7}"/>
    <cellStyle name="SAPBEXaggItemX 2 2 6 4" xfId="40834" xr:uid="{119F9AD9-861D-4396-B25C-B27A27886E66}"/>
    <cellStyle name="SAPBEXaggItemX 2 2 6 5" xfId="24110" xr:uid="{BF0EB1D1-D1CD-4F33-AADD-352885E78432}"/>
    <cellStyle name="SAPBEXaggItemX 2 2 7" xfId="8014" xr:uid="{DBE3A73B-3065-4D15-8C71-D69E91364E24}"/>
    <cellStyle name="SAPBEXaggItemX 2 2 7 2" xfId="41889" xr:uid="{53337B3C-A63B-477F-9F1A-4472223D632D}"/>
    <cellStyle name="SAPBEXaggItemX 2 2 7 3" xfId="25164" xr:uid="{C20723A9-B247-40CD-B171-2261BC0DF587}"/>
    <cellStyle name="SAPBEXaggItemX 2 2 8" xfId="7866" xr:uid="{F5C75A99-2BA8-4066-9FB6-ADDCEBB0A2B4}"/>
    <cellStyle name="SAPBEXaggItemX 2 2 8 2" xfId="41741" xr:uid="{29A021D6-9494-4563-B195-58A5E2F8DF17}"/>
    <cellStyle name="SAPBEXaggItemX 2 2 8 3" xfId="25017" xr:uid="{53303F49-0FD8-4F7F-B595-1FB5E1F0CB9C}"/>
    <cellStyle name="SAPBEXaggItemX 2 2 9" xfId="36746" xr:uid="{316D1148-2533-4A41-84E7-CAA4C8F6291D}"/>
    <cellStyle name="SAPBEXaggItemX 2 3" xfId="2026" xr:uid="{00000000-0005-0000-0000-0000F9060000}"/>
    <cellStyle name="SAPBEXaggItemX 2 3 10" xfId="19353" xr:uid="{AFEC33AC-231D-44B8-A07C-B3C41F6FA0B4}"/>
    <cellStyle name="SAPBEXaggItemX 2 3 2" xfId="3578" xr:uid="{2D14C323-9AC6-4812-B723-4A563B41A469}"/>
    <cellStyle name="SAPBEXaggItemX 2 3 2 2" xfId="9459" xr:uid="{E4B90B31-C86F-4857-B89E-8FEB6D39E8B3}"/>
    <cellStyle name="SAPBEXaggItemX 2 3 2 2 2" xfId="43331" xr:uid="{8405BF1C-77AB-47EB-8E90-888BE8A76563}"/>
    <cellStyle name="SAPBEXaggItemX 2 3 2 2 3" xfId="26605" xr:uid="{62C26F14-A6B3-4CA2-A3DC-5B9F7346EBC6}"/>
    <cellStyle name="SAPBEXaggItemX 2 3 2 3" xfId="15005" xr:uid="{BAF27870-1477-4557-9A13-760E5CE94E4C}"/>
    <cellStyle name="SAPBEXaggItemX 2 3 2 3 2" xfId="48866" xr:uid="{2E1DF334-EC62-430D-9F68-910FC59A4417}"/>
    <cellStyle name="SAPBEXaggItemX 2 3 2 3 3" xfId="32140" xr:uid="{EC5EA7F5-F66C-46EB-A725-DC430A1A6F34}"/>
    <cellStyle name="SAPBEXaggItemX 2 3 2 4" xfId="37586" xr:uid="{FFE35248-653E-4C80-B7AA-D52C54AFD3B8}"/>
    <cellStyle name="SAPBEXaggItemX 2 3 2 5" xfId="20790" xr:uid="{AA31CAF8-FC49-4C62-A05F-EA50AB4C3479}"/>
    <cellStyle name="SAPBEXaggItemX 2 3 3" xfId="4525" xr:uid="{9C1C1810-891C-4442-B7ED-4DB37ABF54B6}"/>
    <cellStyle name="SAPBEXaggItemX 2 3 3 2" xfId="10391" xr:uid="{13083E05-F084-45C8-9766-8F8B62DE745A}"/>
    <cellStyle name="SAPBEXaggItemX 2 3 3 2 2" xfId="44261" xr:uid="{8F76EF54-D1CA-4109-8CF8-AD1CA576EDF5}"/>
    <cellStyle name="SAPBEXaggItemX 2 3 3 2 3" xfId="27536" xr:uid="{4E2CC507-42DD-4FD5-8056-F4169BC0C866}"/>
    <cellStyle name="SAPBEXaggItemX 2 3 3 3" xfId="15934" xr:uid="{55579C95-2AA5-4F11-91C3-BE86B3C0FDF9}"/>
    <cellStyle name="SAPBEXaggItemX 2 3 3 3 2" xfId="49795" xr:uid="{2E9D85D1-3C94-4531-93FE-B91AECFF46A4}"/>
    <cellStyle name="SAPBEXaggItemX 2 3 3 3 3" xfId="33069" xr:uid="{C51A7A82-E7D2-4BE6-AAF2-638A9BC063E6}"/>
    <cellStyle name="SAPBEXaggItemX 2 3 3 4" xfId="38444" xr:uid="{17F08A07-A0FD-4403-987B-7863031934B7}"/>
    <cellStyle name="SAPBEXaggItemX 2 3 3 5" xfId="21721" xr:uid="{197157B2-B4E5-4940-BBDD-05196D572F75}"/>
    <cellStyle name="SAPBEXaggItemX 2 3 4" xfId="3423" xr:uid="{162D1F3D-0C5D-4B05-9DB0-E45359BD09D6}"/>
    <cellStyle name="SAPBEXaggItemX 2 3 4 2" xfId="9304" xr:uid="{7FD6595D-C504-4961-941E-331AAA093966}"/>
    <cellStyle name="SAPBEXaggItemX 2 3 4 2 2" xfId="43176" xr:uid="{E61242DC-FDB8-4E7D-94B2-CF4DF7B7338E}"/>
    <cellStyle name="SAPBEXaggItemX 2 3 4 2 3" xfId="26450" xr:uid="{BCBB24F2-8219-49EC-9D9A-844A03AC2C65}"/>
    <cellStyle name="SAPBEXaggItemX 2 3 4 3" xfId="14850" xr:uid="{216D9C76-9CD7-4F84-89E6-44E4A125AE12}"/>
    <cellStyle name="SAPBEXaggItemX 2 3 4 3 2" xfId="48711" xr:uid="{48741789-1B35-4372-A188-6ED741D4BD88}"/>
    <cellStyle name="SAPBEXaggItemX 2 3 4 3 3" xfId="31985" xr:uid="{ECF4395D-CA18-42C3-92BE-D57CDEABB110}"/>
    <cellStyle name="SAPBEXaggItemX 2 3 4 4" xfId="37443" xr:uid="{FE47B5A6-3EF2-421B-9800-E2FE7B9DB01A}"/>
    <cellStyle name="SAPBEXaggItemX 2 3 4 5" xfId="20635" xr:uid="{FB515293-4B7A-4292-80BE-D197E48D5928}"/>
    <cellStyle name="SAPBEXaggItemX 2 3 5" xfId="3355" xr:uid="{8DBC6F69-85F3-4688-8D26-4F4EF8ADDF0B}"/>
    <cellStyle name="SAPBEXaggItemX 2 3 5 2" xfId="9237" xr:uid="{E00DE061-0E12-46A9-856E-BF20D0ACFE74}"/>
    <cellStyle name="SAPBEXaggItemX 2 3 5 2 2" xfId="43109" xr:uid="{B9BC0C2A-563C-4959-ACC9-A78D0AB22E73}"/>
    <cellStyle name="SAPBEXaggItemX 2 3 5 2 3" xfId="26384" xr:uid="{1F9B65CB-D838-4470-A80A-C291D5063512}"/>
    <cellStyle name="SAPBEXaggItemX 2 3 5 3" xfId="14784" xr:uid="{1083EA57-B699-4EF4-8CC4-F3D052AEDEE2}"/>
    <cellStyle name="SAPBEXaggItemX 2 3 5 3 2" xfId="48645" xr:uid="{86837146-237F-4F2C-AE92-AEF5DB93134F}"/>
    <cellStyle name="SAPBEXaggItemX 2 3 5 3 3" xfId="31919" xr:uid="{53E444FF-2E48-40BC-9649-FCFA3273C7AE}"/>
    <cellStyle name="SAPBEXaggItemX 2 3 5 4" xfId="37376" xr:uid="{F6D24CA9-ADB2-4206-85DA-C52F376AC0C7}"/>
    <cellStyle name="SAPBEXaggItemX 2 3 5 5" xfId="20569" xr:uid="{7D2E7015-726D-4E81-A2BA-20832EE27638}"/>
    <cellStyle name="SAPBEXaggItemX 2 3 6" xfId="6919" xr:uid="{25AD059D-3CB8-43C1-AF58-C1A4A50F1F73}"/>
    <cellStyle name="SAPBEXaggItemX 2 3 6 2" xfId="12783" xr:uid="{20626C00-C38C-40AC-A8AA-99372942BAED}"/>
    <cellStyle name="SAPBEXaggItemX 2 3 6 2 2" xfId="46652" xr:uid="{827CFD11-988E-4EAA-B2CF-47AAA3D122C2}"/>
    <cellStyle name="SAPBEXaggItemX 2 3 6 2 3" xfId="29926" xr:uid="{C547DFD3-89E3-44D6-9689-ED14B03F41A7}"/>
    <cellStyle name="SAPBEXaggItemX 2 3 6 3" xfId="18324" xr:uid="{691EE09C-15B2-4EAB-9A0C-70F27C6B57A1}"/>
    <cellStyle name="SAPBEXaggItemX 2 3 6 3 2" xfId="52185" xr:uid="{73EA3AC0-F328-4FCC-8447-EC4E86EA2806}"/>
    <cellStyle name="SAPBEXaggItemX 2 3 6 3 3" xfId="35459" xr:uid="{6AD721A8-0FF3-4CE2-BB0C-62061DAB35D2}"/>
    <cellStyle name="SAPBEXaggItemX 2 3 6 4" xfId="40835" xr:uid="{550B415D-6C16-42B4-BA16-14D65585E359}"/>
    <cellStyle name="SAPBEXaggItemX 2 3 6 5" xfId="24111" xr:uid="{58A0E0F4-BB2E-494D-A64E-39449B237623}"/>
    <cellStyle name="SAPBEXaggItemX 2 3 7" xfId="8015" xr:uid="{04A564D9-CE2A-4A86-BDA3-C87DB859832F}"/>
    <cellStyle name="SAPBEXaggItemX 2 3 7 2" xfId="41890" xr:uid="{2935D4F2-7BFF-4BB2-A031-3B113EFC3E59}"/>
    <cellStyle name="SAPBEXaggItemX 2 3 7 3" xfId="25165" xr:uid="{1D038388-765F-4168-90CF-A551E7B1F566}"/>
    <cellStyle name="SAPBEXaggItemX 2 3 8" xfId="7865" xr:uid="{ED0041CF-50DE-4FD7-BAF0-8464471D3B75}"/>
    <cellStyle name="SAPBEXaggItemX 2 3 8 2" xfId="41740" xr:uid="{08C921D9-DD96-49CC-B9AE-64AEC3DECB70}"/>
    <cellStyle name="SAPBEXaggItemX 2 3 8 3" xfId="25016" xr:uid="{41AA2CC7-1A83-49CF-BB2E-3BFC714E6A8C}"/>
    <cellStyle name="SAPBEXaggItemX 2 3 9" xfId="36747" xr:uid="{3AE47ED3-B83B-4D4A-A04C-9C99C29356AC}"/>
    <cellStyle name="SAPBEXaggItemX 2 4" xfId="2771" xr:uid="{00000000-0005-0000-0000-0000FA060000}"/>
    <cellStyle name="SAPBEXaggItemX 2 4 2" xfId="4291" xr:uid="{50D35281-6EA5-47FD-9AB8-76622F806853}"/>
    <cellStyle name="SAPBEXaggItemX 2 4 2 2" xfId="10172" xr:uid="{3091D19B-90A8-4765-8AE5-90ACD21B2D23}"/>
    <cellStyle name="SAPBEXaggItemX 2 4 2 2 2" xfId="44042" xr:uid="{4159A1F8-C425-453A-B319-DBA6B5208757}"/>
    <cellStyle name="SAPBEXaggItemX 2 4 2 2 3" xfId="27317" xr:uid="{BC462F0C-0780-48F0-85E0-51F532BEE994}"/>
    <cellStyle name="SAPBEXaggItemX 2 4 2 3" xfId="15715" xr:uid="{E2986599-C83B-4EE2-A5ED-AC0ED699886C}"/>
    <cellStyle name="SAPBEXaggItemX 2 4 2 3 2" xfId="49576" xr:uid="{5F06016C-2707-40F1-A23E-637DBE8A3348}"/>
    <cellStyle name="SAPBEXaggItemX 2 4 2 3 3" xfId="32850" xr:uid="{09F922AC-A171-477B-9489-8A2E4B354F7A}"/>
    <cellStyle name="SAPBEXaggItemX 2 4 2 4" xfId="38225" xr:uid="{4AF3834B-3CCE-4259-93C3-5E57E74FF351}"/>
    <cellStyle name="SAPBEXaggItemX 2 4 2 5" xfId="21502" xr:uid="{A5303B06-6390-4B1B-8A02-8C6A8E90EC37}"/>
    <cellStyle name="SAPBEXaggItemX 2 4 3" xfId="5164" xr:uid="{E9CC103D-38F4-499F-8A00-55AE6E7295BE}"/>
    <cellStyle name="SAPBEXaggItemX 2 4 3 2" xfId="11030" xr:uid="{5E4C0EA7-92D2-4766-8A97-9E1C232E806F}"/>
    <cellStyle name="SAPBEXaggItemX 2 4 3 2 2" xfId="44900" xr:uid="{1697DAA2-BD41-47FF-8E80-C8E682259B5C}"/>
    <cellStyle name="SAPBEXaggItemX 2 4 3 2 3" xfId="28175" xr:uid="{E028A3F9-B59E-4E24-9805-21B76D7D8B3D}"/>
    <cellStyle name="SAPBEXaggItemX 2 4 3 3" xfId="16573" xr:uid="{B00CB660-A364-49C2-A49D-44F4D501F912}"/>
    <cellStyle name="SAPBEXaggItemX 2 4 3 3 2" xfId="50434" xr:uid="{17A0A8EB-0941-447D-80DE-F5CAF5B269AA}"/>
    <cellStyle name="SAPBEXaggItemX 2 4 3 3 3" xfId="33708" xr:uid="{028B9F3D-C53F-4CC0-A4C1-32FF0570417E}"/>
    <cellStyle name="SAPBEXaggItemX 2 4 3 4" xfId="39083" xr:uid="{FCFBB84F-5FD3-43CA-9EB5-5740BF5E8550}"/>
    <cellStyle name="SAPBEXaggItemX 2 4 3 5" xfId="22360" xr:uid="{EA6DA1C3-1258-453C-9D52-C84CE107C182}"/>
    <cellStyle name="SAPBEXaggItemX 2 4 4" xfId="5912" xr:uid="{E8384374-5022-450E-A3B8-FC38BA96594D}"/>
    <cellStyle name="SAPBEXaggItemX 2 4 4 2" xfId="11778" xr:uid="{0340D15B-F049-468D-9182-5133EE3EBA99}"/>
    <cellStyle name="SAPBEXaggItemX 2 4 4 2 2" xfId="45647" xr:uid="{0D9C9F3F-D885-4BFA-8373-918E446508E9}"/>
    <cellStyle name="SAPBEXaggItemX 2 4 4 2 3" xfId="28922" xr:uid="{DFB8CB97-36DE-4196-990B-4E950B06D497}"/>
    <cellStyle name="SAPBEXaggItemX 2 4 4 3" xfId="17320" xr:uid="{C5681E5E-3FC6-4C53-B6A6-1910201AB5E7}"/>
    <cellStyle name="SAPBEXaggItemX 2 4 4 3 2" xfId="51181" xr:uid="{01C8BFFF-084D-47DD-BFEC-B38AEBDEB035}"/>
    <cellStyle name="SAPBEXaggItemX 2 4 4 3 3" xfId="34455" xr:uid="{E29D1097-F021-4FA7-A5EB-99C687DF0821}"/>
    <cellStyle name="SAPBEXaggItemX 2 4 4 4" xfId="39830" xr:uid="{62446059-7C82-437E-9757-0FCA487A8D76}"/>
    <cellStyle name="SAPBEXaggItemX 2 4 4 5" xfId="23107" xr:uid="{0A7BBB06-E6A7-4FEC-914F-2FF0B2507B2F}"/>
    <cellStyle name="SAPBEXaggItemX 2 4 5" xfId="6681" xr:uid="{4AE7C4F9-B534-42CC-AA5D-6ED8D0B35078}"/>
    <cellStyle name="SAPBEXaggItemX 2 4 5 2" xfId="12545" xr:uid="{87B92E9B-F18D-492C-89D0-550C5404B91D}"/>
    <cellStyle name="SAPBEXaggItemX 2 4 5 2 2" xfId="46414" xr:uid="{12A96231-1487-4637-8F62-FBC60B0BD4F2}"/>
    <cellStyle name="SAPBEXaggItemX 2 4 5 2 3" xfId="29688" xr:uid="{97CE2493-0C43-4E8B-A9B1-F2B72619DADE}"/>
    <cellStyle name="SAPBEXaggItemX 2 4 5 3" xfId="18086" xr:uid="{0174D732-EA0A-4229-BC90-797F88ACBB75}"/>
    <cellStyle name="SAPBEXaggItemX 2 4 5 3 2" xfId="51947" xr:uid="{F6F28C83-8CF5-422C-B823-DF1B2D8E89A6}"/>
    <cellStyle name="SAPBEXaggItemX 2 4 5 3 3" xfId="35221" xr:uid="{5CD0130A-FD33-4A87-B946-4C9F4E51CF08}"/>
    <cellStyle name="SAPBEXaggItemX 2 4 5 4" xfId="40597" xr:uid="{03934A50-9380-4FB5-9191-074FB1D3E094}"/>
    <cellStyle name="SAPBEXaggItemX 2 4 5 5" xfId="23873" xr:uid="{F3B7D2ED-E15D-452D-AD27-0D29754DA237}"/>
    <cellStyle name="SAPBEXaggItemX 2 4 6" xfId="7628" xr:uid="{753B022E-4843-41A7-A3F2-2B8E08A1D99F}"/>
    <cellStyle name="SAPBEXaggItemX 2 4 6 2" xfId="13492" xr:uid="{5EAE941A-F7F8-4994-874E-730051505C65}"/>
    <cellStyle name="SAPBEXaggItemX 2 4 6 2 2" xfId="47361" xr:uid="{ED6E5B47-079C-431D-8B05-813B2752E1E8}"/>
    <cellStyle name="SAPBEXaggItemX 2 4 6 2 3" xfId="30635" xr:uid="{55961506-2610-41E5-BDB2-4936CBA2A3E3}"/>
    <cellStyle name="SAPBEXaggItemX 2 4 6 3" xfId="19033" xr:uid="{576630A7-BAB4-4A96-81B1-0757CC536E21}"/>
    <cellStyle name="SAPBEXaggItemX 2 4 6 3 2" xfId="52894" xr:uid="{8FFC20F1-5FA2-4D2C-BFE9-F8B56E46EF83}"/>
    <cellStyle name="SAPBEXaggItemX 2 4 6 3 3" xfId="36168" xr:uid="{E165A0F7-E7D7-424B-899F-BC423DAF15E2}"/>
    <cellStyle name="SAPBEXaggItemX 2 4 6 4" xfId="41544" xr:uid="{2D572E48-0A8A-4345-8B86-360FA5EC9F66}"/>
    <cellStyle name="SAPBEXaggItemX 2 4 6 5" xfId="24820" xr:uid="{02D975DD-73EA-47C2-88CE-092B8B05B3AA}"/>
    <cellStyle name="SAPBEXaggItemX 2 4 7" xfId="8721" xr:uid="{282978DA-531B-4CE0-B693-1D22474A80EC}"/>
    <cellStyle name="SAPBEXaggItemX 2 4 7 2" xfId="42594" xr:uid="{D6EFB6A9-7EFF-4BBA-A684-C3F993BEEEB7}"/>
    <cellStyle name="SAPBEXaggItemX 2 4 7 3" xfId="25870" xr:uid="{1ABDB7A5-3667-4D68-BE8B-CCE2FDF6C852}"/>
    <cellStyle name="SAPBEXaggItemX 2 4 8" xfId="14272" xr:uid="{5E04906D-BB64-4CD1-9651-1D8400C856CB}"/>
    <cellStyle name="SAPBEXaggItemX 2 4 8 2" xfId="48133" xr:uid="{7A95F777-B202-4A76-888C-38FB12CA729D}"/>
    <cellStyle name="SAPBEXaggItemX 2 4 8 3" xfId="31407" xr:uid="{D1CF7AF8-C681-4D49-B578-AD684593FA87}"/>
    <cellStyle name="SAPBEXaggItemX 2 4 9" xfId="20056" xr:uid="{6660A8D7-CFE7-436B-B31C-4B200B2FB29D}"/>
    <cellStyle name="SAPBEXaggItemX 2 5" xfId="3153" xr:uid="{0EE633DF-5C78-489E-816D-B5B9A79AF240}"/>
    <cellStyle name="SAPBEXaggItemX 2 5 2" xfId="9035" xr:uid="{FA7B557B-934C-4303-BB3F-41B28DE2D3DF}"/>
    <cellStyle name="SAPBEXaggItemX 2 5 2 2" xfId="42907" xr:uid="{769C92AB-9B0D-4A9C-9417-E7F00B777255}"/>
    <cellStyle name="SAPBEXaggItemX 2 5 2 3" xfId="26182" xr:uid="{B5416D76-73C8-4F1C-A590-6A54D2D6F774}"/>
    <cellStyle name="SAPBEXaggItemX 2 5 3" xfId="14583" xr:uid="{F9ABB6B1-0AC0-4509-9E47-69C6FC6478A6}"/>
    <cellStyle name="SAPBEXaggItemX 2 5 3 2" xfId="48444" xr:uid="{5C198249-FD86-4FBA-B8D3-0F171F235053}"/>
    <cellStyle name="SAPBEXaggItemX 2 5 3 3" xfId="31718" xr:uid="{24C669A7-A4A6-4896-85DA-C45FE2AD1A50}"/>
    <cellStyle name="SAPBEXaggItemX 2 5 4" xfId="37174" xr:uid="{EC8283EB-FD04-41FC-96FE-19F5914836A4}"/>
    <cellStyle name="SAPBEXaggItemX 2 5 5" xfId="20368" xr:uid="{A51BBBAE-93F7-4280-9BE4-455FEBEFB0BF}"/>
    <cellStyle name="SAPBEXaggItemX 2 6" xfId="36402" xr:uid="{DC122B4A-F13D-43F6-8A12-09A98E3F2F04}"/>
    <cellStyle name="SAPBEXaggItemX 3" xfId="923" xr:uid="{00000000-0005-0000-0000-0000FB060000}"/>
    <cellStyle name="SAPBEXaggItemX 3 2" xfId="2027" xr:uid="{00000000-0005-0000-0000-0000FC060000}"/>
    <cellStyle name="SAPBEXaggItemX 3 2 10" xfId="19354" xr:uid="{BD4367E8-ECFD-40B3-B8E3-B7F61E752CA3}"/>
    <cellStyle name="SAPBEXaggItemX 3 2 2" xfId="3579" xr:uid="{670553EC-EF2A-4C18-9E38-16F50B2D732F}"/>
    <cellStyle name="SAPBEXaggItemX 3 2 2 2" xfId="9460" xr:uid="{2AF39923-743A-49F5-82AD-AAF8E78886F0}"/>
    <cellStyle name="SAPBEXaggItemX 3 2 2 2 2" xfId="43332" xr:uid="{E7CFC902-AC8B-4110-91F8-D223B69F529A}"/>
    <cellStyle name="SAPBEXaggItemX 3 2 2 2 3" xfId="26606" xr:uid="{7C43062B-46D2-44C6-A716-81712E2EB31E}"/>
    <cellStyle name="SAPBEXaggItemX 3 2 2 3" xfId="15006" xr:uid="{8F98DFD5-BABE-40E6-A7A9-F45F84AB5C1B}"/>
    <cellStyle name="SAPBEXaggItemX 3 2 2 3 2" xfId="48867" xr:uid="{C4FDBB00-0591-4EE7-8C44-1B926EFB9554}"/>
    <cellStyle name="SAPBEXaggItemX 3 2 2 3 3" xfId="32141" xr:uid="{8711A97C-5D08-41AE-9768-94C245E6A7B3}"/>
    <cellStyle name="SAPBEXaggItemX 3 2 2 4" xfId="37587" xr:uid="{7B775C01-1A4E-42C3-BBF4-74BCE1D89472}"/>
    <cellStyle name="SAPBEXaggItemX 3 2 2 5" xfId="20791" xr:uid="{72166AD7-5FC8-4B0E-8C0E-14A58C5A9DBF}"/>
    <cellStyle name="SAPBEXaggItemX 3 2 3" xfId="4526" xr:uid="{2492B470-429B-4785-B1A6-209DFCF03118}"/>
    <cellStyle name="SAPBEXaggItemX 3 2 3 2" xfId="10392" xr:uid="{223DCD41-C24A-49C8-AABD-7ECB17BF4568}"/>
    <cellStyle name="SAPBEXaggItemX 3 2 3 2 2" xfId="44262" xr:uid="{3DE4E844-E544-42BF-9E1C-91E32D6D10C9}"/>
    <cellStyle name="SAPBEXaggItemX 3 2 3 2 3" xfId="27537" xr:uid="{AB7DDCB7-FEFF-496E-BB90-27650B9E29A7}"/>
    <cellStyle name="SAPBEXaggItemX 3 2 3 3" xfId="15935" xr:uid="{97098171-4FD5-4E1D-9714-C08BB4B836F0}"/>
    <cellStyle name="SAPBEXaggItemX 3 2 3 3 2" xfId="49796" xr:uid="{3F2A5789-D3A5-4B14-A030-580AAF1CC55A}"/>
    <cellStyle name="SAPBEXaggItemX 3 2 3 3 3" xfId="33070" xr:uid="{1E660A2B-628C-4E78-AA7E-911CCADD8EC9}"/>
    <cellStyle name="SAPBEXaggItemX 3 2 3 4" xfId="38445" xr:uid="{793D92D8-8C95-4FC6-BC54-7A4197F128E4}"/>
    <cellStyle name="SAPBEXaggItemX 3 2 3 5" xfId="21722" xr:uid="{B48A98A2-10AF-459B-A180-42FF33951B92}"/>
    <cellStyle name="SAPBEXaggItemX 3 2 4" xfId="3424" xr:uid="{4ACC979F-4B2C-40E6-89BA-C28AFE3647DB}"/>
    <cellStyle name="SAPBEXaggItemX 3 2 4 2" xfId="9305" xr:uid="{E48A8BB5-DCD9-41DD-A4D9-A750710C22A8}"/>
    <cellStyle name="SAPBEXaggItemX 3 2 4 2 2" xfId="43177" xr:uid="{E76EFCA9-2A46-4F24-8CB6-1129A1366829}"/>
    <cellStyle name="SAPBEXaggItemX 3 2 4 2 3" xfId="26451" xr:uid="{20CCD0BB-0D11-456E-B332-223C5CEF03F9}"/>
    <cellStyle name="SAPBEXaggItemX 3 2 4 3" xfId="14851" xr:uid="{5AC1FC51-0733-4961-8B93-8B29A5F54E2A}"/>
    <cellStyle name="SAPBEXaggItemX 3 2 4 3 2" xfId="48712" xr:uid="{C8F204CC-B6D2-4787-9D3A-801D139412A1}"/>
    <cellStyle name="SAPBEXaggItemX 3 2 4 3 3" xfId="31986" xr:uid="{F6265F98-593C-47AF-A0AC-69686E0B04BA}"/>
    <cellStyle name="SAPBEXaggItemX 3 2 4 4" xfId="37444" xr:uid="{01B9B119-C4BB-4ABA-9465-AB011CED9BB3}"/>
    <cellStyle name="SAPBEXaggItemX 3 2 4 5" xfId="20636" xr:uid="{01BD110E-4502-4307-801D-579EF4C3FD3B}"/>
    <cellStyle name="SAPBEXaggItemX 3 2 5" xfId="3462" xr:uid="{5A1A9DCC-1C1A-44E4-B59D-4DEC9BC6B80A}"/>
    <cellStyle name="SAPBEXaggItemX 3 2 5 2" xfId="9343" xr:uid="{AC00F8A1-A918-4E61-9060-81A65C6D5965}"/>
    <cellStyle name="SAPBEXaggItemX 3 2 5 2 2" xfId="43215" xr:uid="{C48A9890-36E4-4194-A6A5-993E494D3D29}"/>
    <cellStyle name="SAPBEXaggItemX 3 2 5 2 3" xfId="26489" xr:uid="{951567CC-108B-4F59-A0D4-BD0F8DAB4603}"/>
    <cellStyle name="SAPBEXaggItemX 3 2 5 3" xfId="14889" xr:uid="{69AA3115-7E96-4DD3-8536-8C8D0EE3C78F}"/>
    <cellStyle name="SAPBEXaggItemX 3 2 5 3 2" xfId="48750" xr:uid="{9C1337DF-8D16-43C0-990D-2AE8E167D7CA}"/>
    <cellStyle name="SAPBEXaggItemX 3 2 5 3 3" xfId="32024" xr:uid="{4CF597A5-FC37-4B51-944A-A416820D0158}"/>
    <cellStyle name="SAPBEXaggItemX 3 2 5 4" xfId="37482" xr:uid="{ABE056C6-4695-4B9F-B8E9-E6547A461CE3}"/>
    <cellStyle name="SAPBEXaggItemX 3 2 5 5" xfId="20674" xr:uid="{D3B29FC7-8039-4B60-B0EF-DCFD1DB6A669}"/>
    <cellStyle name="SAPBEXaggItemX 3 2 6" xfId="6920" xr:uid="{862870C5-D015-412E-B323-C318EA071ED5}"/>
    <cellStyle name="SAPBEXaggItemX 3 2 6 2" xfId="12784" xr:uid="{16841683-6675-45E7-B12C-9215BA322417}"/>
    <cellStyle name="SAPBEXaggItemX 3 2 6 2 2" xfId="46653" xr:uid="{5B74AA63-E135-42B9-B296-6D696018C63B}"/>
    <cellStyle name="SAPBEXaggItemX 3 2 6 2 3" xfId="29927" xr:uid="{2337E54E-AD94-4F51-86F9-530F7041DE02}"/>
    <cellStyle name="SAPBEXaggItemX 3 2 6 3" xfId="18325" xr:uid="{9696D898-C402-4BAA-96C7-6EC13F9915E6}"/>
    <cellStyle name="SAPBEXaggItemX 3 2 6 3 2" xfId="52186" xr:uid="{B77C13A3-7D94-48A8-8F30-87AEC5BB3EE1}"/>
    <cellStyle name="SAPBEXaggItemX 3 2 6 3 3" xfId="35460" xr:uid="{FF50BEE4-A91D-4A41-8EA7-A78B3F6D5C7F}"/>
    <cellStyle name="SAPBEXaggItemX 3 2 6 4" xfId="40836" xr:uid="{049FC2CE-9DFC-4F87-83F1-2436798EFFB6}"/>
    <cellStyle name="SAPBEXaggItemX 3 2 6 5" xfId="24112" xr:uid="{C38BFF28-841C-4AE7-B127-E76B4991893B}"/>
    <cellStyle name="SAPBEXaggItemX 3 2 7" xfId="8016" xr:uid="{663BE725-0917-403F-80C9-8BCD8C1BF6FA}"/>
    <cellStyle name="SAPBEXaggItemX 3 2 7 2" xfId="41891" xr:uid="{BCDA0B85-C320-4F78-A648-FFA5948A59A2}"/>
    <cellStyle name="SAPBEXaggItemX 3 2 7 3" xfId="25166" xr:uid="{F84935BC-F963-472B-BE48-9A7B995534A7}"/>
    <cellStyle name="SAPBEXaggItemX 3 2 8" xfId="7864" xr:uid="{12CA3692-595C-44E1-BE26-638295EADB82}"/>
    <cellStyle name="SAPBEXaggItemX 3 2 8 2" xfId="41739" xr:uid="{4066D1D4-4D8A-4771-B931-5A6E47BA34C5}"/>
    <cellStyle name="SAPBEXaggItemX 3 2 8 3" xfId="25015" xr:uid="{0BEFFC43-0E75-47A7-90B8-010E40A989EA}"/>
    <cellStyle name="SAPBEXaggItemX 3 2 9" xfId="36748" xr:uid="{0280B708-69C9-4753-A902-A84E31525E3D}"/>
    <cellStyle name="SAPBEXaggItemX 3 3" xfId="2028" xr:uid="{00000000-0005-0000-0000-0000FD060000}"/>
    <cellStyle name="SAPBEXaggItemX 3 3 10" xfId="19355" xr:uid="{E3CD8BE0-26E5-4933-8406-5B527F22416E}"/>
    <cellStyle name="SAPBEXaggItemX 3 3 2" xfId="3580" xr:uid="{C3269866-698E-4426-A7AD-75A0E06CBAD4}"/>
    <cellStyle name="SAPBEXaggItemX 3 3 2 2" xfId="9461" xr:uid="{3686625D-A251-4D88-B4E2-188C4518D6FA}"/>
    <cellStyle name="SAPBEXaggItemX 3 3 2 2 2" xfId="43333" xr:uid="{9BB9D8BC-4A74-4139-8368-EF4990CC875E}"/>
    <cellStyle name="SAPBEXaggItemX 3 3 2 2 3" xfId="26607" xr:uid="{E4056E87-E67F-4278-B1CB-79626A45634D}"/>
    <cellStyle name="SAPBEXaggItemX 3 3 2 3" xfId="15007" xr:uid="{3A1999B4-6D9C-4862-9C79-B7C2F3807325}"/>
    <cellStyle name="SAPBEXaggItemX 3 3 2 3 2" xfId="48868" xr:uid="{BF098C3F-F83E-434B-AE02-22ABAEDECBB5}"/>
    <cellStyle name="SAPBEXaggItemX 3 3 2 3 3" xfId="32142" xr:uid="{A78EB9A6-5AC3-4E53-95D0-DE6999CE7FE3}"/>
    <cellStyle name="SAPBEXaggItemX 3 3 2 4" xfId="37588" xr:uid="{C72FFBA2-0232-4820-BF63-E23260BCC969}"/>
    <cellStyle name="SAPBEXaggItemX 3 3 2 5" xfId="20792" xr:uid="{CE5F9826-F3AF-4630-815C-BF1E9BEBC29B}"/>
    <cellStyle name="SAPBEXaggItemX 3 3 3" xfId="4527" xr:uid="{12203D63-4EF7-4E27-AFA0-80DF5551F1A1}"/>
    <cellStyle name="SAPBEXaggItemX 3 3 3 2" xfId="10393" xr:uid="{4FC63A64-8027-4ED6-BC52-6687104F77C6}"/>
    <cellStyle name="SAPBEXaggItemX 3 3 3 2 2" xfId="44263" xr:uid="{81EB5E66-66C6-4D73-91A9-04B81BC683F2}"/>
    <cellStyle name="SAPBEXaggItemX 3 3 3 2 3" xfId="27538" xr:uid="{C6AB344E-EE63-452D-8284-C9E42E3D5E86}"/>
    <cellStyle name="SAPBEXaggItemX 3 3 3 3" xfId="15936" xr:uid="{783A75DC-63AA-4726-A3A6-F4E4DF693B5E}"/>
    <cellStyle name="SAPBEXaggItemX 3 3 3 3 2" xfId="49797" xr:uid="{42467CCF-C190-4F67-B6A3-E8835B25DC5B}"/>
    <cellStyle name="SAPBEXaggItemX 3 3 3 3 3" xfId="33071" xr:uid="{F346B045-4074-4971-AB5E-F38353BB011F}"/>
    <cellStyle name="SAPBEXaggItemX 3 3 3 4" xfId="38446" xr:uid="{2B83EADF-5EC9-446C-BF4A-9C89944F544C}"/>
    <cellStyle name="SAPBEXaggItemX 3 3 3 5" xfId="21723" xr:uid="{0EA7FCDF-FA7F-4956-9D24-5BF6A8575BE8}"/>
    <cellStyle name="SAPBEXaggItemX 3 3 4" xfId="3528" xr:uid="{73C1A480-B307-4D3E-888D-E7470C6A04C8}"/>
    <cellStyle name="SAPBEXaggItemX 3 3 4 2" xfId="9409" xr:uid="{DF9CF91E-0ECA-4E15-BF62-94CA70E58444}"/>
    <cellStyle name="SAPBEXaggItemX 3 3 4 2 2" xfId="43281" xr:uid="{AB518AEC-D2AD-4CF9-9997-658419E57DDB}"/>
    <cellStyle name="SAPBEXaggItemX 3 3 4 2 3" xfId="26555" xr:uid="{5F1BD042-2327-4CEB-9495-E79B2638E893}"/>
    <cellStyle name="SAPBEXaggItemX 3 3 4 3" xfId="14955" xr:uid="{2A41CAD5-06E5-4730-9AFB-DFB965C03719}"/>
    <cellStyle name="SAPBEXaggItemX 3 3 4 3 2" xfId="48816" xr:uid="{41B3C90B-A2D1-4DBA-9123-66EA54BFF722}"/>
    <cellStyle name="SAPBEXaggItemX 3 3 4 3 3" xfId="32090" xr:uid="{78E0611A-2A8A-43D3-A236-60E5ADE8201F}"/>
    <cellStyle name="SAPBEXaggItemX 3 3 4 4" xfId="37548" xr:uid="{23560A63-F3E3-46BF-B6FB-5BE045C4D7F3}"/>
    <cellStyle name="SAPBEXaggItemX 3 3 4 5" xfId="20740" xr:uid="{EBE0BB7E-AE1A-4393-9180-0F411BD200A7}"/>
    <cellStyle name="SAPBEXaggItemX 3 3 5" xfId="3067" xr:uid="{B8B85306-8ADD-4F7E-9C97-CF3C16C80BF7}"/>
    <cellStyle name="SAPBEXaggItemX 3 3 5 2" xfId="8949" xr:uid="{B8EFE4D9-432F-4BE8-98A3-879DB7650592}"/>
    <cellStyle name="SAPBEXaggItemX 3 3 5 2 2" xfId="42822" xr:uid="{1487F1AA-BAF7-4014-80D7-FB378D583AA6}"/>
    <cellStyle name="SAPBEXaggItemX 3 3 5 2 3" xfId="26098" xr:uid="{FE51CD5E-FC8A-4C65-A20E-21D3B5090FED}"/>
    <cellStyle name="SAPBEXaggItemX 3 3 5 3" xfId="14499" xr:uid="{C31E7D4D-0FD1-4988-AEA2-028D7B845CAD}"/>
    <cellStyle name="SAPBEXaggItemX 3 3 5 3 2" xfId="48360" xr:uid="{086A644D-3112-453D-AA13-573131C9CE85}"/>
    <cellStyle name="SAPBEXaggItemX 3 3 5 3 3" xfId="31634" xr:uid="{FC43D0D7-9D20-4568-8014-0B9CEB0C69E9}"/>
    <cellStyle name="SAPBEXaggItemX 3 3 5 4" xfId="37089" xr:uid="{48DBFE49-C109-48FC-92FF-706A08F348E8}"/>
    <cellStyle name="SAPBEXaggItemX 3 3 5 5" xfId="20284" xr:uid="{D07E97A2-7D2A-48BF-975A-6BC02411387C}"/>
    <cellStyle name="SAPBEXaggItemX 3 3 6" xfId="6921" xr:uid="{B45603F9-3C9F-401D-AA92-02C6C998202B}"/>
    <cellStyle name="SAPBEXaggItemX 3 3 6 2" xfId="12785" xr:uid="{02114386-7B7F-42DB-A2C1-B162155FBB4D}"/>
    <cellStyle name="SAPBEXaggItemX 3 3 6 2 2" xfId="46654" xr:uid="{01A440E5-0D59-494B-928D-42A7C60CC9CA}"/>
    <cellStyle name="SAPBEXaggItemX 3 3 6 2 3" xfId="29928" xr:uid="{910DDF0B-877C-452C-9838-9FB2934E61AB}"/>
    <cellStyle name="SAPBEXaggItemX 3 3 6 3" xfId="18326" xr:uid="{CF35613E-D68E-45B4-A9ED-53A527638482}"/>
    <cellStyle name="SAPBEXaggItemX 3 3 6 3 2" xfId="52187" xr:uid="{346D75C6-6B63-42D4-A4E7-66ADDC644FEF}"/>
    <cellStyle name="SAPBEXaggItemX 3 3 6 3 3" xfId="35461" xr:uid="{213A1283-26C1-43F8-82B2-A70454D6968F}"/>
    <cellStyle name="SAPBEXaggItemX 3 3 6 4" xfId="40837" xr:uid="{D603734F-E9B3-4714-9F45-B30FC99A66F3}"/>
    <cellStyle name="SAPBEXaggItemX 3 3 6 5" xfId="24113" xr:uid="{F14BF3E9-E4EB-4F3E-8BF1-E8952EE41506}"/>
    <cellStyle name="SAPBEXaggItemX 3 3 7" xfId="8017" xr:uid="{7DBB78AF-61F4-4778-BE25-3B7F5C59BC23}"/>
    <cellStyle name="SAPBEXaggItemX 3 3 7 2" xfId="41892" xr:uid="{2F9468A7-3C99-40C7-8B1E-D24E4C04988B}"/>
    <cellStyle name="SAPBEXaggItemX 3 3 7 3" xfId="25167" xr:uid="{A2BCF370-277D-4D17-8D9A-E3B05220C4CC}"/>
    <cellStyle name="SAPBEXaggItemX 3 3 8" xfId="7863" xr:uid="{48CED474-AADD-4265-8F9C-E1C0E4A5A567}"/>
    <cellStyle name="SAPBEXaggItemX 3 3 8 2" xfId="41738" xr:uid="{EC5B9EA8-3C29-4305-A679-8641A16AE41E}"/>
    <cellStyle name="SAPBEXaggItemX 3 3 8 3" xfId="25014" xr:uid="{63814D33-269C-4A83-816B-C06AEAF16D59}"/>
    <cellStyle name="SAPBEXaggItemX 3 3 9" xfId="36749" xr:uid="{46A41DA9-445E-4EAE-B24A-D14EE377A551}"/>
    <cellStyle name="SAPBEXaggItemX 3 4" xfId="2772" xr:uid="{00000000-0005-0000-0000-0000FE060000}"/>
    <cellStyle name="SAPBEXaggItemX 3 4 2" xfId="4292" xr:uid="{616039A9-6294-41E9-BD5F-3C48F3574CE4}"/>
    <cellStyle name="SAPBEXaggItemX 3 4 2 2" xfId="10173" xr:uid="{CA4145A7-D6D8-4A43-AADB-0B8B9665E79D}"/>
    <cellStyle name="SAPBEXaggItemX 3 4 2 2 2" xfId="44043" xr:uid="{DB9C527F-5AFA-4E3B-BE40-D89DF506140F}"/>
    <cellStyle name="SAPBEXaggItemX 3 4 2 2 3" xfId="27318" xr:uid="{CD4FE210-345F-400E-97A0-2E25011669C4}"/>
    <cellStyle name="SAPBEXaggItemX 3 4 2 3" xfId="15716" xr:uid="{BDFAB902-8291-4E69-BC93-F4824F92540A}"/>
    <cellStyle name="SAPBEXaggItemX 3 4 2 3 2" xfId="49577" xr:uid="{1FDD672D-776F-4458-A5F4-88FB0D7A9989}"/>
    <cellStyle name="SAPBEXaggItemX 3 4 2 3 3" xfId="32851" xr:uid="{116E812A-05E7-486C-B336-0985620C43E1}"/>
    <cellStyle name="SAPBEXaggItemX 3 4 2 4" xfId="38226" xr:uid="{3A6C5475-1908-41EE-8BB9-4C8B47DC7AA7}"/>
    <cellStyle name="SAPBEXaggItemX 3 4 2 5" xfId="21503" xr:uid="{1B02C8C1-E35C-4165-A272-4A7CCF2021FC}"/>
    <cellStyle name="SAPBEXaggItemX 3 4 3" xfId="5165" xr:uid="{A865B98E-FF4F-4E47-80E9-DACE7191BC08}"/>
    <cellStyle name="SAPBEXaggItemX 3 4 3 2" xfId="11031" xr:uid="{143B9DA2-DCB5-4472-A66A-471B7E409E9A}"/>
    <cellStyle name="SAPBEXaggItemX 3 4 3 2 2" xfId="44901" xr:uid="{5E774B0D-B212-4204-977B-2892AAE39FE9}"/>
    <cellStyle name="SAPBEXaggItemX 3 4 3 2 3" xfId="28176" xr:uid="{0C01AFCE-E1EA-4F98-BCF4-9955FF0095BF}"/>
    <cellStyle name="SAPBEXaggItemX 3 4 3 3" xfId="16574" xr:uid="{3391360A-EB4B-457F-BD1C-459105D34E3A}"/>
    <cellStyle name="SAPBEXaggItemX 3 4 3 3 2" xfId="50435" xr:uid="{717075CF-431D-4EAE-9B32-D5D9C59ED86F}"/>
    <cellStyle name="SAPBEXaggItemX 3 4 3 3 3" xfId="33709" xr:uid="{1878B25A-803B-4D00-BB67-26DD8D4493BC}"/>
    <cellStyle name="SAPBEXaggItemX 3 4 3 4" xfId="39084" xr:uid="{B0E31B87-BF5B-46E9-8F70-66589C905F91}"/>
    <cellStyle name="SAPBEXaggItemX 3 4 3 5" xfId="22361" xr:uid="{4542FC74-D9D7-440C-9CA8-DD09BF1F0C39}"/>
    <cellStyle name="SAPBEXaggItemX 3 4 4" xfId="5913" xr:uid="{F4E7ACCB-0ECF-46BB-8D5C-6A966328AAE7}"/>
    <cellStyle name="SAPBEXaggItemX 3 4 4 2" xfId="11779" xr:uid="{C51A2588-8A05-4441-A17F-EB4027A84826}"/>
    <cellStyle name="SAPBEXaggItemX 3 4 4 2 2" xfId="45648" xr:uid="{8377EFE0-3DA3-4C66-A448-1062E52BCF2C}"/>
    <cellStyle name="SAPBEXaggItemX 3 4 4 2 3" xfId="28923" xr:uid="{B8247E19-3D27-41C2-A288-45AC4E9FC1FA}"/>
    <cellStyle name="SAPBEXaggItemX 3 4 4 3" xfId="17321" xr:uid="{69B62A49-0930-47A7-A7F0-8C3849D3C0A2}"/>
    <cellStyle name="SAPBEXaggItemX 3 4 4 3 2" xfId="51182" xr:uid="{961C96FF-DB87-4DE6-B311-BF4A9366119C}"/>
    <cellStyle name="SAPBEXaggItemX 3 4 4 3 3" xfId="34456" xr:uid="{5EFF55CF-C339-48C4-BE96-B6A39AF0B62A}"/>
    <cellStyle name="SAPBEXaggItemX 3 4 4 4" xfId="39831" xr:uid="{08B5435F-C20E-48A5-B9B8-ABB193DCE29F}"/>
    <cellStyle name="SAPBEXaggItemX 3 4 4 5" xfId="23108" xr:uid="{792B655E-6AC6-403D-ABC1-D2E833AB3D92}"/>
    <cellStyle name="SAPBEXaggItemX 3 4 5" xfId="6682" xr:uid="{477AAE77-A23B-46B2-83BD-CFD5DB8F420D}"/>
    <cellStyle name="SAPBEXaggItemX 3 4 5 2" xfId="12546" xr:uid="{37DCCF44-53F2-4AE7-8C04-EF59DA595AA5}"/>
    <cellStyle name="SAPBEXaggItemX 3 4 5 2 2" xfId="46415" xr:uid="{C2D0A2AA-E6AB-435C-9F23-C78C03EAD743}"/>
    <cellStyle name="SAPBEXaggItemX 3 4 5 2 3" xfId="29689" xr:uid="{725F973B-D977-4837-98F9-0B285DBA3B0A}"/>
    <cellStyle name="SAPBEXaggItemX 3 4 5 3" xfId="18087" xr:uid="{17670411-3307-4B0F-BF80-1436332AB77E}"/>
    <cellStyle name="SAPBEXaggItemX 3 4 5 3 2" xfId="51948" xr:uid="{66CBAA8F-D75B-4DB1-B47D-73C182F52FC2}"/>
    <cellStyle name="SAPBEXaggItemX 3 4 5 3 3" xfId="35222" xr:uid="{59232C03-DC73-4064-94D9-03EB929059FA}"/>
    <cellStyle name="SAPBEXaggItemX 3 4 5 4" xfId="40598" xr:uid="{D76B30AF-2793-4C47-9780-6C0F4EA8A17F}"/>
    <cellStyle name="SAPBEXaggItemX 3 4 5 5" xfId="23874" xr:uid="{90E77C8A-71E3-4C29-AEB4-1916C4EF8380}"/>
    <cellStyle name="SAPBEXaggItemX 3 4 6" xfId="7629" xr:uid="{48B1E611-6C81-4504-8890-4556A42FD4C4}"/>
    <cellStyle name="SAPBEXaggItemX 3 4 6 2" xfId="13493" xr:uid="{C47C54F9-DDA9-4D3E-98CA-B49353B584F0}"/>
    <cellStyle name="SAPBEXaggItemX 3 4 6 2 2" xfId="47362" xr:uid="{E5FCA626-480E-4FEE-B4A5-A226A255ECF4}"/>
    <cellStyle name="SAPBEXaggItemX 3 4 6 2 3" xfId="30636" xr:uid="{C0ADE033-C5AC-41DC-B9D0-1221CC50BC7F}"/>
    <cellStyle name="SAPBEXaggItemX 3 4 6 3" xfId="19034" xr:uid="{38680788-2AEE-4F97-A24A-1BC4743E9E17}"/>
    <cellStyle name="SAPBEXaggItemX 3 4 6 3 2" xfId="52895" xr:uid="{898D45D8-A2D5-4408-B6C4-34C15EA5FB40}"/>
    <cellStyle name="SAPBEXaggItemX 3 4 6 3 3" xfId="36169" xr:uid="{62029EEC-FB4F-40F3-858D-44D53A3071C6}"/>
    <cellStyle name="SAPBEXaggItemX 3 4 6 4" xfId="41545" xr:uid="{CAD81571-5C5A-4591-8EB5-34EDC568AF9E}"/>
    <cellStyle name="SAPBEXaggItemX 3 4 6 5" xfId="24821" xr:uid="{753EE8BA-2071-49D6-948E-47F85F48B439}"/>
    <cellStyle name="SAPBEXaggItemX 3 4 7" xfId="8722" xr:uid="{98B33AED-FF98-4B91-AC49-FEC0422E7DE7}"/>
    <cellStyle name="SAPBEXaggItemX 3 4 7 2" xfId="42595" xr:uid="{BE637F1A-77E2-4292-AC96-3F94B996E6B2}"/>
    <cellStyle name="SAPBEXaggItemX 3 4 7 3" xfId="25871" xr:uid="{03A5D11F-B793-4961-9F33-59FA82084007}"/>
    <cellStyle name="SAPBEXaggItemX 3 4 8" xfId="14273" xr:uid="{6970B741-DDD6-4F02-8EDA-9BA3A28600D0}"/>
    <cellStyle name="SAPBEXaggItemX 3 4 8 2" xfId="48134" xr:uid="{59D2C4AB-6C20-426D-B8B9-62AFDBA9339A}"/>
    <cellStyle name="SAPBEXaggItemX 3 4 8 3" xfId="31408" xr:uid="{257358DA-BF73-4ADE-8728-9D785DB98AA5}"/>
    <cellStyle name="SAPBEXaggItemX 3 4 9" xfId="20057" xr:uid="{899DF9F9-3EB4-4309-8663-D2C53C4C0B3D}"/>
    <cellStyle name="SAPBEXaggItemX 3 5" xfId="3154" xr:uid="{1F07A979-8D18-4C93-AA93-5D39B6DB92F5}"/>
    <cellStyle name="SAPBEXaggItemX 3 5 2" xfId="9036" xr:uid="{81C0A0BE-6E4B-420A-8982-B76B4CCC2250}"/>
    <cellStyle name="SAPBEXaggItemX 3 5 2 2" xfId="42908" xr:uid="{C701B602-556B-4A04-AC4A-E10EA7634C97}"/>
    <cellStyle name="SAPBEXaggItemX 3 5 2 3" xfId="26183" xr:uid="{07891795-0E9A-4B08-92B7-D0FF1C055392}"/>
    <cellStyle name="SAPBEXaggItemX 3 5 3" xfId="14584" xr:uid="{32955597-38BC-4A2D-9F8B-53580D543452}"/>
    <cellStyle name="SAPBEXaggItemX 3 5 3 2" xfId="48445" xr:uid="{689DC4F6-B79C-46D2-A75D-59B5A778A11D}"/>
    <cellStyle name="SAPBEXaggItemX 3 5 3 3" xfId="31719" xr:uid="{83913AA3-0E30-4D1C-B949-2381BED7DFC8}"/>
    <cellStyle name="SAPBEXaggItemX 3 5 4" xfId="37175" xr:uid="{01CD1D65-1E6A-43AB-9685-F5ADE2965ED2}"/>
    <cellStyle name="SAPBEXaggItemX 3 5 5" xfId="20369" xr:uid="{3792B671-BE9E-4366-BEC7-A90A5D5EEE09}"/>
    <cellStyle name="SAPBEXaggItemX 3 6" xfId="36403" xr:uid="{212992F3-CC07-4790-AE61-38131EA68BC7}"/>
    <cellStyle name="SAPBEXaggItemX 4" xfId="924" xr:uid="{00000000-0005-0000-0000-0000FF060000}"/>
    <cellStyle name="SAPBEXaggItemX 4 2" xfId="2029" xr:uid="{00000000-0005-0000-0000-000000070000}"/>
    <cellStyle name="SAPBEXaggItemX 4 2 10" xfId="19356" xr:uid="{460A7AC7-FB67-4D86-B5F9-09E50DC15586}"/>
    <cellStyle name="SAPBEXaggItemX 4 2 2" xfId="3581" xr:uid="{48863466-B662-465E-B9E2-CDA6174360FE}"/>
    <cellStyle name="SAPBEXaggItemX 4 2 2 2" xfId="9462" xr:uid="{F4A6C598-B20E-4EA4-9646-128197D662FE}"/>
    <cellStyle name="SAPBEXaggItemX 4 2 2 2 2" xfId="43334" xr:uid="{FDBD5786-EA3E-4F87-BE29-8AF36159E2C7}"/>
    <cellStyle name="SAPBEXaggItemX 4 2 2 2 3" xfId="26608" xr:uid="{FAC25EC0-0A8D-4686-86EE-166D2F9637DA}"/>
    <cellStyle name="SAPBEXaggItemX 4 2 2 3" xfId="15008" xr:uid="{2CFD5142-F1C9-467B-A2C7-D504C0B136AD}"/>
    <cellStyle name="SAPBEXaggItemX 4 2 2 3 2" xfId="48869" xr:uid="{21444EE3-38B3-449D-ABC8-ACC20349B9F2}"/>
    <cellStyle name="SAPBEXaggItemX 4 2 2 3 3" xfId="32143" xr:uid="{755F4CDA-44F3-4A5A-B94E-21ED48233565}"/>
    <cellStyle name="SAPBEXaggItemX 4 2 2 4" xfId="37589" xr:uid="{8F34B6FF-1CFB-4E21-8655-3308C056A52D}"/>
    <cellStyle name="SAPBEXaggItemX 4 2 2 5" xfId="20793" xr:uid="{B2DB1292-21DA-4E05-893E-72AFFEAB3A03}"/>
    <cellStyle name="SAPBEXaggItemX 4 2 3" xfId="4528" xr:uid="{7422259D-1CBE-47AA-8C3B-4B3A972E9924}"/>
    <cellStyle name="SAPBEXaggItemX 4 2 3 2" xfId="10394" xr:uid="{C23FF69C-E8FF-4226-A627-6CE8EE16E428}"/>
    <cellStyle name="SAPBEXaggItemX 4 2 3 2 2" xfId="44264" xr:uid="{AD536BDD-1261-4634-A1EE-644B9D17EC7F}"/>
    <cellStyle name="SAPBEXaggItemX 4 2 3 2 3" xfId="27539" xr:uid="{6C058EC9-3F19-4E91-AC21-804A1B76B7B6}"/>
    <cellStyle name="SAPBEXaggItemX 4 2 3 3" xfId="15937" xr:uid="{D0964FCA-50C3-45A6-B10D-BB8A175A46D6}"/>
    <cellStyle name="SAPBEXaggItemX 4 2 3 3 2" xfId="49798" xr:uid="{E37AE134-D97F-4590-9C1F-E7A1091C4D25}"/>
    <cellStyle name="SAPBEXaggItemX 4 2 3 3 3" xfId="33072" xr:uid="{A455F261-932D-4367-A1B5-8CBEF668765A}"/>
    <cellStyle name="SAPBEXaggItemX 4 2 3 4" xfId="38447" xr:uid="{D8C22B0F-119D-4A96-9858-9BAE41605A7F}"/>
    <cellStyle name="SAPBEXaggItemX 4 2 3 5" xfId="21724" xr:uid="{2B4150C9-E698-4694-A67F-A537B47D52F3}"/>
    <cellStyle name="SAPBEXaggItemX 4 2 4" xfId="4394" xr:uid="{F267B962-B446-424E-9AAA-E0C222389014}"/>
    <cellStyle name="SAPBEXaggItemX 4 2 4 2" xfId="10275" xr:uid="{988F6993-26DB-4C5B-95E4-663B18115BDD}"/>
    <cellStyle name="SAPBEXaggItemX 4 2 4 2 2" xfId="44145" xr:uid="{2D4E91A2-FEBC-46B1-89EA-909FA91F3905}"/>
    <cellStyle name="SAPBEXaggItemX 4 2 4 2 3" xfId="27420" xr:uid="{5E8EF0C4-B360-4AE5-A7FA-102E664BBBCA}"/>
    <cellStyle name="SAPBEXaggItemX 4 2 4 3" xfId="15818" xr:uid="{AB3BC5E5-1084-4964-8C7B-FF0AD6B6CC0D}"/>
    <cellStyle name="SAPBEXaggItemX 4 2 4 3 2" xfId="49679" xr:uid="{4F0B1687-4E13-4B37-A76F-3BF6CACEB3B2}"/>
    <cellStyle name="SAPBEXaggItemX 4 2 4 3 3" xfId="32953" xr:uid="{800CB0CD-5E42-4274-8BCF-0962B0E2BDE2}"/>
    <cellStyle name="SAPBEXaggItemX 4 2 4 4" xfId="38328" xr:uid="{0C409A7B-F109-46DF-AD26-7B34F60C225E}"/>
    <cellStyle name="SAPBEXaggItemX 4 2 4 5" xfId="21605" xr:uid="{4FBDC2B5-5232-4C58-A8ED-14961ECC483E}"/>
    <cellStyle name="SAPBEXaggItemX 4 2 5" xfId="3461" xr:uid="{4497A3EC-58CA-4FAF-9DD4-4D695CE46367}"/>
    <cellStyle name="SAPBEXaggItemX 4 2 5 2" xfId="9342" xr:uid="{B64E7817-61E3-4E03-8A6D-BCA8F271EDBF}"/>
    <cellStyle name="SAPBEXaggItemX 4 2 5 2 2" xfId="43214" xr:uid="{8DAEA2B2-4CE6-4B4F-BABD-3DD8DE555F89}"/>
    <cellStyle name="SAPBEXaggItemX 4 2 5 2 3" xfId="26488" xr:uid="{6148FDE4-E05D-43A2-9FFB-1EC33AF0F0D9}"/>
    <cellStyle name="SAPBEXaggItemX 4 2 5 3" xfId="14888" xr:uid="{3C34A1FF-0C4A-431E-84DF-825CD87BFD11}"/>
    <cellStyle name="SAPBEXaggItemX 4 2 5 3 2" xfId="48749" xr:uid="{A5B73A34-4A3D-47C6-8804-1EDE26A36380}"/>
    <cellStyle name="SAPBEXaggItemX 4 2 5 3 3" xfId="32023" xr:uid="{47D57966-7B8D-494E-9C9F-0A90DB691D2C}"/>
    <cellStyle name="SAPBEXaggItemX 4 2 5 4" xfId="37481" xr:uid="{FFA7F037-1096-49A5-8E64-C60919E66D99}"/>
    <cellStyle name="SAPBEXaggItemX 4 2 5 5" xfId="20673" xr:uid="{A2395E15-256F-442B-8DBE-BF0266354900}"/>
    <cellStyle name="SAPBEXaggItemX 4 2 6" xfId="6922" xr:uid="{52FDEB62-D385-4855-8AAA-F12A52BB5E3C}"/>
    <cellStyle name="SAPBEXaggItemX 4 2 6 2" xfId="12786" xr:uid="{80FCE818-FBD4-4CE8-8259-DC12C262F6B0}"/>
    <cellStyle name="SAPBEXaggItemX 4 2 6 2 2" xfId="46655" xr:uid="{E12B6C95-CAF1-429A-A5DA-774B5871D043}"/>
    <cellStyle name="SAPBEXaggItemX 4 2 6 2 3" xfId="29929" xr:uid="{BEDFC1E3-6C31-42F0-8E18-62D04A96C3D7}"/>
    <cellStyle name="SAPBEXaggItemX 4 2 6 3" xfId="18327" xr:uid="{AEEECA2E-53C1-422C-B3A8-750E73551805}"/>
    <cellStyle name="SAPBEXaggItemX 4 2 6 3 2" xfId="52188" xr:uid="{F7881122-F007-4E48-A123-B0E436B3BF9B}"/>
    <cellStyle name="SAPBEXaggItemX 4 2 6 3 3" xfId="35462" xr:uid="{DE0EB38A-796A-40DE-905E-AD1D959A8BFD}"/>
    <cellStyle name="SAPBEXaggItemX 4 2 6 4" xfId="40838" xr:uid="{3E3DA748-0778-4341-B0CC-C5E73963C267}"/>
    <cellStyle name="SAPBEXaggItemX 4 2 6 5" xfId="24114" xr:uid="{24381AFA-8530-43CE-A544-161B9447D739}"/>
    <cellStyle name="SAPBEXaggItemX 4 2 7" xfId="8018" xr:uid="{C01827B3-F9E0-4E6C-A30A-2071561F0997}"/>
    <cellStyle name="SAPBEXaggItemX 4 2 7 2" xfId="41893" xr:uid="{7BE53436-6640-4556-9080-D989871A59B3}"/>
    <cellStyle name="SAPBEXaggItemX 4 2 7 3" xfId="25168" xr:uid="{1C5D539D-C360-42EA-B5A7-01BFCAE31FE3}"/>
    <cellStyle name="SAPBEXaggItemX 4 2 8" xfId="7862" xr:uid="{6904FC5A-EADE-4736-BA21-B55E092ADD75}"/>
    <cellStyle name="SAPBEXaggItemX 4 2 8 2" xfId="41737" xr:uid="{6C9A1C69-B754-4D16-B05C-FA254CFC9548}"/>
    <cellStyle name="SAPBEXaggItemX 4 2 8 3" xfId="25013" xr:uid="{DFFE872E-C405-4B45-B401-80A9984FD96C}"/>
    <cellStyle name="SAPBEXaggItemX 4 2 9" xfId="36750" xr:uid="{CB5BF5C8-6C7A-4ADE-9E39-88925DC08BCE}"/>
    <cellStyle name="SAPBEXaggItemX 4 3" xfId="2030" xr:uid="{00000000-0005-0000-0000-000001070000}"/>
    <cellStyle name="SAPBEXaggItemX 4 3 10" xfId="19357" xr:uid="{87F75EA5-46BF-43EF-8A4B-33E6D8C5885D}"/>
    <cellStyle name="SAPBEXaggItemX 4 3 2" xfId="3582" xr:uid="{0BB2599B-F0D5-4348-B7C7-F78EA566083C}"/>
    <cellStyle name="SAPBEXaggItemX 4 3 2 2" xfId="9463" xr:uid="{DBB2AED6-9040-4849-A2A1-E65AB860F385}"/>
    <cellStyle name="SAPBEXaggItemX 4 3 2 2 2" xfId="43335" xr:uid="{5FF23AB8-D259-4118-B318-D346CD04C51A}"/>
    <cellStyle name="SAPBEXaggItemX 4 3 2 2 3" xfId="26609" xr:uid="{E5CD4268-DCEC-4D85-AEF6-DA15A8607F95}"/>
    <cellStyle name="SAPBEXaggItemX 4 3 2 3" xfId="15009" xr:uid="{F1374250-4AF8-4098-AD3C-3BBF4E9FC5F5}"/>
    <cellStyle name="SAPBEXaggItemX 4 3 2 3 2" xfId="48870" xr:uid="{2CB7BA69-AFC9-44E3-BBE0-B310A6949610}"/>
    <cellStyle name="SAPBEXaggItemX 4 3 2 3 3" xfId="32144" xr:uid="{51838DCE-013A-4574-B622-2D5C270778CB}"/>
    <cellStyle name="SAPBEXaggItemX 4 3 2 4" xfId="37590" xr:uid="{DEDD8952-CA49-4D72-A8F7-9C0133C20B45}"/>
    <cellStyle name="SAPBEXaggItemX 4 3 2 5" xfId="20794" xr:uid="{41DAC526-95BE-4A8B-8099-A515D099ACD1}"/>
    <cellStyle name="SAPBEXaggItemX 4 3 3" xfId="4529" xr:uid="{CC118D6A-D19A-4D6F-ABD4-15E48306DCA2}"/>
    <cellStyle name="SAPBEXaggItemX 4 3 3 2" xfId="10395" xr:uid="{83F0E666-3D90-4595-A18A-7EACE1C6877B}"/>
    <cellStyle name="SAPBEXaggItemX 4 3 3 2 2" xfId="44265" xr:uid="{113F074C-C397-4207-8D01-CEDEFA1B3BC2}"/>
    <cellStyle name="SAPBEXaggItemX 4 3 3 2 3" xfId="27540" xr:uid="{89EBB93B-2E5F-4D47-AC83-4D90874724C0}"/>
    <cellStyle name="SAPBEXaggItemX 4 3 3 3" xfId="15938" xr:uid="{A3EB70D9-449A-4B1F-AE99-C5DCAC512C02}"/>
    <cellStyle name="SAPBEXaggItemX 4 3 3 3 2" xfId="49799" xr:uid="{E746EA5D-EBED-49B5-A0FB-2630E32C9CCC}"/>
    <cellStyle name="SAPBEXaggItemX 4 3 3 3 3" xfId="33073" xr:uid="{51173808-8F98-4F79-9537-0C518DE75AAB}"/>
    <cellStyle name="SAPBEXaggItemX 4 3 3 4" xfId="38448" xr:uid="{F0540B94-CEB9-4F94-83C7-545351B80083}"/>
    <cellStyle name="SAPBEXaggItemX 4 3 3 5" xfId="21725" xr:uid="{D5E99894-0DDB-43EF-A85F-E40201221B41}"/>
    <cellStyle name="SAPBEXaggItemX 4 3 4" xfId="2984" xr:uid="{73389ED2-2D03-4AE8-88F9-893B25A2FD4C}"/>
    <cellStyle name="SAPBEXaggItemX 4 3 4 2" xfId="8867" xr:uid="{86318187-11F0-498F-947E-0DC627F768E4}"/>
    <cellStyle name="SAPBEXaggItemX 4 3 4 2 2" xfId="42740" xr:uid="{74A3D65D-307E-431E-8ED8-3883980F4B3C}"/>
    <cellStyle name="SAPBEXaggItemX 4 3 4 2 3" xfId="26016" xr:uid="{7FF5F685-DBBC-49D4-8AF1-5077C3505ED0}"/>
    <cellStyle name="SAPBEXaggItemX 4 3 4 3" xfId="14418" xr:uid="{427EBCB9-88BF-41A9-A0F8-CA9E02805627}"/>
    <cellStyle name="SAPBEXaggItemX 4 3 4 3 2" xfId="48279" xr:uid="{C89B68DC-01F1-4265-AE97-E89665D25259}"/>
    <cellStyle name="SAPBEXaggItemX 4 3 4 3 3" xfId="31553" xr:uid="{5F96DC05-F9EC-4109-B56B-C81367430BB3}"/>
    <cellStyle name="SAPBEXaggItemX 4 3 4 4" xfId="37007" xr:uid="{1353876F-C511-4195-A0FA-87F0AEE740ED}"/>
    <cellStyle name="SAPBEXaggItemX 4 3 4 5" xfId="20203" xr:uid="{CBD5B999-CE3A-4A4B-9289-B72B28A06B1B}"/>
    <cellStyle name="SAPBEXaggItemX 4 3 5" xfId="3353" xr:uid="{0B10D76B-6EC0-4E19-AC89-19CCEF56835B}"/>
    <cellStyle name="SAPBEXaggItemX 4 3 5 2" xfId="9235" xr:uid="{E0ECD87C-62AF-48CA-83DA-5412B6E2489A}"/>
    <cellStyle name="SAPBEXaggItemX 4 3 5 2 2" xfId="43107" xr:uid="{56D8D062-EC10-43AE-B052-5C7B5AF93DE0}"/>
    <cellStyle name="SAPBEXaggItemX 4 3 5 2 3" xfId="26382" xr:uid="{DEA5BAE3-A390-4899-9C08-20D39516F70D}"/>
    <cellStyle name="SAPBEXaggItemX 4 3 5 3" xfId="14782" xr:uid="{C37A490D-7E02-464D-9841-7BED68F7B8F6}"/>
    <cellStyle name="SAPBEXaggItemX 4 3 5 3 2" xfId="48643" xr:uid="{55827B12-DF89-4421-A62E-22B195C9C3FA}"/>
    <cellStyle name="SAPBEXaggItemX 4 3 5 3 3" xfId="31917" xr:uid="{0745D549-0D6D-4C93-9AE0-3253F50ED3BF}"/>
    <cellStyle name="SAPBEXaggItemX 4 3 5 4" xfId="37374" xr:uid="{E767BD9F-FF91-43EF-83AB-94DCF7A414CC}"/>
    <cellStyle name="SAPBEXaggItemX 4 3 5 5" xfId="20567" xr:uid="{CC0ED548-D915-4D0D-B44F-510C515639DD}"/>
    <cellStyle name="SAPBEXaggItemX 4 3 6" xfId="6923" xr:uid="{C5AF18B9-26AD-43E2-A0E1-4F3306DA7080}"/>
    <cellStyle name="SAPBEXaggItemX 4 3 6 2" xfId="12787" xr:uid="{B90B96D8-6744-4249-B0C3-D1C6D06D29EA}"/>
    <cellStyle name="SAPBEXaggItemX 4 3 6 2 2" xfId="46656" xr:uid="{372382C9-73E7-4C21-9C9D-3AD233BEE4F8}"/>
    <cellStyle name="SAPBEXaggItemX 4 3 6 2 3" xfId="29930" xr:uid="{735CA578-A779-43EE-92B2-266B4BE29F44}"/>
    <cellStyle name="SAPBEXaggItemX 4 3 6 3" xfId="18328" xr:uid="{4E8B8E6E-B851-42FE-AE9A-B31B9DDC148C}"/>
    <cellStyle name="SAPBEXaggItemX 4 3 6 3 2" xfId="52189" xr:uid="{76ACD993-CFC7-47E7-8FA8-FF36B4A7165F}"/>
    <cellStyle name="SAPBEXaggItemX 4 3 6 3 3" xfId="35463" xr:uid="{5FE868D8-5687-419B-BD21-8A8CE7C36B3E}"/>
    <cellStyle name="SAPBEXaggItemX 4 3 6 4" xfId="40839" xr:uid="{5C7EFFD7-A49F-4F04-8B02-874B85852846}"/>
    <cellStyle name="SAPBEXaggItemX 4 3 6 5" xfId="24115" xr:uid="{F1D3CFAD-3540-4456-AC51-80C639F8DDCD}"/>
    <cellStyle name="SAPBEXaggItemX 4 3 7" xfId="8019" xr:uid="{1AC2238C-510C-4002-8FC4-ABD3C7FA5CFA}"/>
    <cellStyle name="SAPBEXaggItemX 4 3 7 2" xfId="41894" xr:uid="{B23F73E4-3A95-467D-A28D-59DB6346BF65}"/>
    <cellStyle name="SAPBEXaggItemX 4 3 7 3" xfId="25169" xr:uid="{3C201359-462B-4BBB-ABF8-E1ADF2DADF13}"/>
    <cellStyle name="SAPBEXaggItemX 4 3 8" xfId="7861" xr:uid="{C5D2725C-F2C4-462D-B986-F6F8E08B6E97}"/>
    <cellStyle name="SAPBEXaggItemX 4 3 8 2" xfId="41736" xr:uid="{E6B23181-7945-4C8B-A665-04376F4D5CCF}"/>
    <cellStyle name="SAPBEXaggItemX 4 3 8 3" xfId="25012" xr:uid="{F0093AB4-9927-4359-B4F2-738102EFDA15}"/>
    <cellStyle name="SAPBEXaggItemX 4 3 9" xfId="36751" xr:uid="{F4BA0EB8-2454-4456-BC31-C14337CE4E24}"/>
    <cellStyle name="SAPBEXaggItemX 4 4" xfId="2773" xr:uid="{00000000-0005-0000-0000-000002070000}"/>
    <cellStyle name="SAPBEXaggItemX 4 4 2" xfId="4293" xr:uid="{F4E1406F-E727-4406-8CCC-80EF0F64566C}"/>
    <cellStyle name="SAPBEXaggItemX 4 4 2 2" xfId="10174" xr:uid="{CCBF7F03-B7F5-4089-BFDA-AAB1FCAF4B7A}"/>
    <cellStyle name="SAPBEXaggItemX 4 4 2 2 2" xfId="44044" xr:uid="{89695203-EBB1-4803-A27D-7DB979B60475}"/>
    <cellStyle name="SAPBEXaggItemX 4 4 2 2 3" xfId="27319" xr:uid="{7A832CD4-93B5-4129-B940-34F3854D1800}"/>
    <cellStyle name="SAPBEXaggItemX 4 4 2 3" xfId="15717" xr:uid="{4FD45885-2218-4399-AB80-EFFF8A18B057}"/>
    <cellStyle name="SAPBEXaggItemX 4 4 2 3 2" xfId="49578" xr:uid="{79347644-6925-4BDF-AAE8-B966793A065E}"/>
    <cellStyle name="SAPBEXaggItemX 4 4 2 3 3" xfId="32852" xr:uid="{A90C1FD4-67F9-47E6-91C4-02E420221AC4}"/>
    <cellStyle name="SAPBEXaggItemX 4 4 2 4" xfId="38227" xr:uid="{AFF65069-9285-4E8B-B4FE-4ED18FB87066}"/>
    <cellStyle name="SAPBEXaggItemX 4 4 2 5" xfId="21504" xr:uid="{ED0C413B-8577-4DD2-B1E7-6640D7C88763}"/>
    <cellStyle name="SAPBEXaggItemX 4 4 3" xfId="5166" xr:uid="{DA207EBA-E8B0-4F66-83DB-6CC1F35D9701}"/>
    <cellStyle name="SAPBEXaggItemX 4 4 3 2" xfId="11032" xr:uid="{B1F8964D-9F11-4896-A231-46E737DB5CE9}"/>
    <cellStyle name="SAPBEXaggItemX 4 4 3 2 2" xfId="44902" xr:uid="{06DE1623-B478-42D2-94B1-36A98E2383AF}"/>
    <cellStyle name="SAPBEXaggItemX 4 4 3 2 3" xfId="28177" xr:uid="{9F6C6656-27AD-4DB0-BF99-8F88DA433A2C}"/>
    <cellStyle name="SAPBEXaggItemX 4 4 3 3" xfId="16575" xr:uid="{7161125F-8332-4F44-AB7C-EDA78A6AFF5F}"/>
    <cellStyle name="SAPBEXaggItemX 4 4 3 3 2" xfId="50436" xr:uid="{2DC92847-30DF-4C6C-B408-B37BC6B1052B}"/>
    <cellStyle name="SAPBEXaggItemX 4 4 3 3 3" xfId="33710" xr:uid="{677FF3CD-A853-4AA3-9BBC-72EEFA48726D}"/>
    <cellStyle name="SAPBEXaggItemX 4 4 3 4" xfId="39085" xr:uid="{4F7603C3-ABC1-4D75-9CA7-B2E4241AA453}"/>
    <cellStyle name="SAPBEXaggItemX 4 4 3 5" xfId="22362" xr:uid="{3D13A64E-C325-42A6-8522-D1F59362E6DC}"/>
    <cellStyle name="SAPBEXaggItemX 4 4 4" xfId="5914" xr:uid="{6C6A25EB-1AFF-437E-9EA7-7253002F0954}"/>
    <cellStyle name="SAPBEXaggItemX 4 4 4 2" xfId="11780" xr:uid="{F29CC742-920D-4E54-BDAB-A0A074CA1DBB}"/>
    <cellStyle name="SAPBEXaggItemX 4 4 4 2 2" xfId="45649" xr:uid="{5CD5EB00-BEC6-4340-A06A-EA69E0BB2964}"/>
    <cellStyle name="SAPBEXaggItemX 4 4 4 2 3" xfId="28924" xr:uid="{6F317016-8AD9-4EF5-A4C0-48693C24BBF4}"/>
    <cellStyle name="SAPBEXaggItemX 4 4 4 3" xfId="17322" xr:uid="{2211451A-492E-4FAE-9B5C-02F4110A13C3}"/>
    <cellStyle name="SAPBEXaggItemX 4 4 4 3 2" xfId="51183" xr:uid="{8B903C2E-853A-4EB5-8F78-78AE602AB137}"/>
    <cellStyle name="SAPBEXaggItemX 4 4 4 3 3" xfId="34457" xr:uid="{3A1F677B-A4E6-4F9D-BB54-4F8F34B51080}"/>
    <cellStyle name="SAPBEXaggItemX 4 4 4 4" xfId="39832" xr:uid="{9F5147C3-922B-427C-9895-ED61D20EE6A2}"/>
    <cellStyle name="SAPBEXaggItemX 4 4 4 5" xfId="23109" xr:uid="{CB0D9D14-7739-471B-8D12-86550C39939B}"/>
    <cellStyle name="SAPBEXaggItemX 4 4 5" xfId="6683" xr:uid="{4536BEA6-C521-406F-A082-1EA29F513504}"/>
    <cellStyle name="SAPBEXaggItemX 4 4 5 2" xfId="12547" xr:uid="{630296F1-8325-4B01-B4CF-939DD11B96E1}"/>
    <cellStyle name="SAPBEXaggItemX 4 4 5 2 2" xfId="46416" xr:uid="{9505DBD7-9CE7-473B-8F18-932986843C30}"/>
    <cellStyle name="SAPBEXaggItemX 4 4 5 2 3" xfId="29690" xr:uid="{BDD97EEE-30A1-4786-9F62-B6011C88CD9E}"/>
    <cellStyle name="SAPBEXaggItemX 4 4 5 3" xfId="18088" xr:uid="{05C2504F-4A02-4661-94CB-842442D86BFF}"/>
    <cellStyle name="SAPBEXaggItemX 4 4 5 3 2" xfId="51949" xr:uid="{32A4A17F-A1A5-4F96-A4E8-0182E5E0C473}"/>
    <cellStyle name="SAPBEXaggItemX 4 4 5 3 3" xfId="35223" xr:uid="{EE3C1A0B-DA20-4E9B-8420-4E7346D5E4A9}"/>
    <cellStyle name="SAPBEXaggItemX 4 4 5 4" xfId="40599" xr:uid="{6752E2B7-6B95-4922-9223-9126436FBC53}"/>
    <cellStyle name="SAPBEXaggItemX 4 4 5 5" xfId="23875" xr:uid="{8E44A974-1AC9-4787-98CB-56573F8EAE19}"/>
    <cellStyle name="SAPBEXaggItemX 4 4 6" xfId="7630" xr:uid="{B88A6AAD-6C4A-4CA6-8C06-5211BF3F035C}"/>
    <cellStyle name="SAPBEXaggItemX 4 4 6 2" xfId="13494" xr:uid="{CAEFA778-B741-449D-BF4A-A187FBA28C59}"/>
    <cellStyle name="SAPBEXaggItemX 4 4 6 2 2" xfId="47363" xr:uid="{8994AC3E-C957-455D-8596-3D1EF3CF6B5A}"/>
    <cellStyle name="SAPBEXaggItemX 4 4 6 2 3" xfId="30637" xr:uid="{25FC23BD-D6FA-4438-B4E2-CFA15C9C3F12}"/>
    <cellStyle name="SAPBEXaggItemX 4 4 6 3" xfId="19035" xr:uid="{1826E5DE-4089-4928-92CE-5FC9B1B8C78A}"/>
    <cellStyle name="SAPBEXaggItemX 4 4 6 3 2" xfId="52896" xr:uid="{01BBA9A2-18A2-4048-A405-0C21AFBD3D8A}"/>
    <cellStyle name="SAPBEXaggItemX 4 4 6 3 3" xfId="36170" xr:uid="{E91BE08A-47A8-4DB9-BB23-46FF0C52CC55}"/>
    <cellStyle name="SAPBEXaggItemX 4 4 6 4" xfId="41546" xr:uid="{DEFE906D-B042-4737-A7DB-DFDBC4778F27}"/>
    <cellStyle name="SAPBEXaggItemX 4 4 6 5" xfId="24822" xr:uid="{EC12D046-162A-41E7-A354-D92C1898C604}"/>
    <cellStyle name="SAPBEXaggItemX 4 4 7" xfId="8723" xr:uid="{23E9432F-8E5C-42E0-8AB4-4090C683F7D9}"/>
    <cellStyle name="SAPBEXaggItemX 4 4 7 2" xfId="42596" xr:uid="{29D2BE96-BCA8-4473-9CCC-955104C73E68}"/>
    <cellStyle name="SAPBEXaggItemX 4 4 7 3" xfId="25872" xr:uid="{C0A7D4A9-53C7-4361-9299-192FC004F7DE}"/>
    <cellStyle name="SAPBEXaggItemX 4 4 8" xfId="14274" xr:uid="{AF5397EB-F8B2-4F67-B984-DAEB7F3B86A7}"/>
    <cellStyle name="SAPBEXaggItemX 4 4 8 2" xfId="48135" xr:uid="{C95B482E-BF05-4FD6-809F-D131068F9008}"/>
    <cellStyle name="SAPBEXaggItemX 4 4 8 3" xfId="31409" xr:uid="{2D1CFB93-F92E-497B-AA5B-A65D3FB8C66F}"/>
    <cellStyle name="SAPBEXaggItemX 4 4 9" xfId="20058" xr:uid="{30F07E25-6AAD-427F-BEDA-B85EA1292059}"/>
    <cellStyle name="SAPBEXaggItemX 4 5" xfId="3155" xr:uid="{EA864AE2-CD6D-43B6-A4B4-BDDAB791692C}"/>
    <cellStyle name="SAPBEXaggItemX 4 5 2" xfId="9037" xr:uid="{1A42B1B9-1916-4743-A4B5-AD17FD537BE5}"/>
    <cellStyle name="SAPBEXaggItemX 4 5 2 2" xfId="42909" xr:uid="{C05A2827-8A1B-482A-9A25-F1742E3B6A54}"/>
    <cellStyle name="SAPBEXaggItemX 4 5 2 3" xfId="26184" xr:uid="{DEE76D42-A8A3-4060-A164-F031EB89E95A}"/>
    <cellStyle name="SAPBEXaggItemX 4 5 3" xfId="14585" xr:uid="{57AD855F-2F1D-4815-A23A-AE22CFA361A3}"/>
    <cellStyle name="SAPBEXaggItemX 4 5 3 2" xfId="48446" xr:uid="{62D376BA-B37B-4189-B6D2-717C0B1DAEC2}"/>
    <cellStyle name="SAPBEXaggItemX 4 5 3 3" xfId="31720" xr:uid="{377428DD-29EC-4E2D-911A-763D7A61D5C4}"/>
    <cellStyle name="SAPBEXaggItemX 4 5 4" xfId="37176" xr:uid="{8DDF42CE-39A5-4114-B3AE-F6272DA1664F}"/>
    <cellStyle name="SAPBEXaggItemX 4 5 5" xfId="20370" xr:uid="{44F877D8-D793-4696-BCFE-46092FEA733E}"/>
    <cellStyle name="SAPBEXaggItemX 4 6" xfId="36404" xr:uid="{7A52B5A7-BCBD-4F5F-9CD7-641E8EB393EE}"/>
    <cellStyle name="SAPBEXaggItemX 5" xfId="2031" xr:uid="{00000000-0005-0000-0000-000003070000}"/>
    <cellStyle name="SAPBEXaggItemX 5 10" xfId="19358" xr:uid="{7254F425-8F4D-4131-A9EC-B2FF5C5B1A48}"/>
    <cellStyle name="SAPBEXaggItemX 5 2" xfId="3583" xr:uid="{63AB384B-DC3C-433C-82C9-E7FF3CC8D234}"/>
    <cellStyle name="SAPBEXaggItemX 5 2 2" xfId="9464" xr:uid="{BC9E63A1-2201-40EF-96DE-6811F534D88D}"/>
    <cellStyle name="SAPBEXaggItemX 5 2 2 2" xfId="43336" xr:uid="{50872ED7-C2E0-470C-AC24-3803FB62EE94}"/>
    <cellStyle name="SAPBEXaggItemX 5 2 2 3" xfId="26610" xr:uid="{C5DFD925-F3AD-4BA5-8F26-BE4752BEA774}"/>
    <cellStyle name="SAPBEXaggItemX 5 2 3" xfId="15010" xr:uid="{FDCC8C83-5CB6-4526-9702-D594AF7AAA13}"/>
    <cellStyle name="SAPBEXaggItemX 5 2 3 2" xfId="48871" xr:uid="{FDBB7F42-092E-46C1-B5DE-B6C9D60E4726}"/>
    <cellStyle name="SAPBEXaggItemX 5 2 3 3" xfId="32145" xr:uid="{1CC3CD98-80E5-4556-B279-F4AE7663F017}"/>
    <cellStyle name="SAPBEXaggItemX 5 2 4" xfId="37591" xr:uid="{2B5C80A9-8990-4D8B-9AB0-90AC1A186628}"/>
    <cellStyle name="SAPBEXaggItemX 5 2 5" xfId="20795" xr:uid="{645AB43E-26F9-4ACD-8A5B-C9337E68F410}"/>
    <cellStyle name="SAPBEXaggItemX 5 3" xfId="4530" xr:uid="{89825860-83D9-40F5-8C08-1903720033A6}"/>
    <cellStyle name="SAPBEXaggItemX 5 3 2" xfId="10396" xr:uid="{281CA277-EF31-4F34-AAC9-1F8B40847E7D}"/>
    <cellStyle name="SAPBEXaggItemX 5 3 2 2" xfId="44266" xr:uid="{CBF502D8-9574-4675-B7CA-7A9D4FDFBD08}"/>
    <cellStyle name="SAPBEXaggItemX 5 3 2 3" xfId="27541" xr:uid="{E3E28DEE-7E30-4A34-ABAA-D8488D23ED49}"/>
    <cellStyle name="SAPBEXaggItemX 5 3 3" xfId="15939" xr:uid="{CEE97FF3-FCF8-4A61-83A1-C36FBF901B8C}"/>
    <cellStyle name="SAPBEXaggItemX 5 3 3 2" xfId="49800" xr:uid="{9EB3C1D7-060B-4AFC-B27B-3547D03899B3}"/>
    <cellStyle name="SAPBEXaggItemX 5 3 3 3" xfId="33074" xr:uid="{0CF50ADB-FAF2-4E7A-8595-D741049D61A5}"/>
    <cellStyle name="SAPBEXaggItemX 5 3 4" xfId="38449" xr:uid="{62021AEA-7DC0-45A2-9E52-E2BCBA6581BA}"/>
    <cellStyle name="SAPBEXaggItemX 5 3 5" xfId="21726" xr:uid="{DF509DD2-B060-4154-910F-AB6E0349543C}"/>
    <cellStyle name="SAPBEXaggItemX 5 4" xfId="3121" xr:uid="{C9A16602-28E3-4EFF-B5C2-224838F997CC}"/>
    <cellStyle name="SAPBEXaggItemX 5 4 2" xfId="9003" xr:uid="{D2F53A8E-175D-4A33-B5E3-3AF674248956}"/>
    <cellStyle name="SAPBEXaggItemX 5 4 2 2" xfId="42875" xr:uid="{5C72BFE3-2229-43CA-ADF1-6DB2E5CB040B}"/>
    <cellStyle name="SAPBEXaggItemX 5 4 2 3" xfId="26150" xr:uid="{1D08AE3E-9BB6-4B9F-BB02-224670DD5D5B}"/>
    <cellStyle name="SAPBEXaggItemX 5 4 3" xfId="14551" xr:uid="{5ECDE0C3-8DE2-4900-9E7E-97DE56A45C6F}"/>
    <cellStyle name="SAPBEXaggItemX 5 4 3 2" xfId="48412" xr:uid="{C2DFD07B-5E50-4836-B725-31D756E0541D}"/>
    <cellStyle name="SAPBEXaggItemX 5 4 3 3" xfId="31686" xr:uid="{7E8D7F44-4C70-4F33-A56B-F5BAEE460A93}"/>
    <cellStyle name="SAPBEXaggItemX 5 4 4" xfId="37142" xr:uid="{518E3760-0E0A-463A-8C26-2BC162ED77FC}"/>
    <cellStyle name="SAPBEXaggItemX 5 4 5" xfId="20336" xr:uid="{EA8DE503-1803-4FFF-97BD-4AD5A2BD4C20}"/>
    <cellStyle name="SAPBEXaggItemX 5 5" xfId="3066" xr:uid="{5C319560-38C8-44C3-84DD-1C99CEC9FE5F}"/>
    <cellStyle name="SAPBEXaggItemX 5 5 2" xfId="8948" xr:uid="{2A00A60C-BB0B-4549-8229-2E648DB5C514}"/>
    <cellStyle name="SAPBEXaggItemX 5 5 2 2" xfId="42821" xr:uid="{D87D39C4-BF53-47DD-8130-97B5DCD682B5}"/>
    <cellStyle name="SAPBEXaggItemX 5 5 2 3" xfId="26097" xr:uid="{34BC3C31-14C8-4FEE-B8E9-7DD419E205E7}"/>
    <cellStyle name="SAPBEXaggItemX 5 5 3" xfId="14498" xr:uid="{8DD9EF3F-398A-428F-9AF5-795A8D03A1A9}"/>
    <cellStyle name="SAPBEXaggItemX 5 5 3 2" xfId="48359" xr:uid="{8992A42E-DDD7-4F63-BB30-54B23706BA54}"/>
    <cellStyle name="SAPBEXaggItemX 5 5 3 3" xfId="31633" xr:uid="{C6C1E377-A5B0-4E18-BD67-D49237418492}"/>
    <cellStyle name="SAPBEXaggItemX 5 5 4" xfId="37088" xr:uid="{8D190CFF-0252-498F-BFB9-786A123A6EB1}"/>
    <cellStyle name="SAPBEXaggItemX 5 5 5" xfId="20283" xr:uid="{9CB301E1-9DD0-4B01-B57E-85135790BF58}"/>
    <cellStyle name="SAPBEXaggItemX 5 6" xfId="6924" xr:uid="{465060AB-CB82-4068-B4CA-4ADD4F89B2EB}"/>
    <cellStyle name="SAPBEXaggItemX 5 6 2" xfId="12788" xr:uid="{981D3C94-10BE-4C44-BC19-F76AA3C0B663}"/>
    <cellStyle name="SAPBEXaggItemX 5 6 2 2" xfId="46657" xr:uid="{84A67D11-A2D9-4673-908A-0E81848CA8CE}"/>
    <cellStyle name="SAPBEXaggItemX 5 6 2 3" xfId="29931" xr:uid="{B53B19D5-161D-44F0-AD59-E3DB3E6FB5B5}"/>
    <cellStyle name="SAPBEXaggItemX 5 6 3" xfId="18329" xr:uid="{0CE24966-ED18-4F7B-9032-EAB175A15531}"/>
    <cellStyle name="SAPBEXaggItemX 5 6 3 2" xfId="52190" xr:uid="{BFBEB56C-E55E-4C57-98FD-62451970944E}"/>
    <cellStyle name="SAPBEXaggItemX 5 6 3 3" xfId="35464" xr:uid="{1212B375-696F-4753-88C4-53E86DC6FEDF}"/>
    <cellStyle name="SAPBEXaggItemX 5 6 4" xfId="40840" xr:uid="{3FABB82A-F969-450B-BF9F-C1C4135B9969}"/>
    <cellStyle name="SAPBEXaggItemX 5 6 5" xfId="24116" xr:uid="{F220E75C-6CA4-4583-A648-023FA9F418A2}"/>
    <cellStyle name="SAPBEXaggItemX 5 7" xfId="8020" xr:uid="{9F5A0B7C-3B9C-4111-9D63-C5968F9DF47F}"/>
    <cellStyle name="SAPBEXaggItemX 5 7 2" xfId="41895" xr:uid="{CC4B481B-262A-461A-8154-86EA8631C320}"/>
    <cellStyle name="SAPBEXaggItemX 5 7 3" xfId="25170" xr:uid="{C33B8DA7-9204-444E-B83E-3095FC44A720}"/>
    <cellStyle name="SAPBEXaggItemX 5 8" xfId="7860" xr:uid="{F7852CF5-F416-4616-9131-399570E9F827}"/>
    <cellStyle name="SAPBEXaggItemX 5 8 2" xfId="41735" xr:uid="{BC2D838B-21D5-4A38-BAA6-F482E1C1666F}"/>
    <cellStyle name="SAPBEXaggItemX 5 8 3" xfId="25011" xr:uid="{37B963EA-BF14-4F04-B188-D46ABE5ED451}"/>
    <cellStyle name="SAPBEXaggItemX 5 9" xfId="36752" xr:uid="{92C6E504-D8F2-4B21-9251-95F1C8E8359F}"/>
    <cellStyle name="SAPBEXaggItemX 6" xfId="2032" xr:uid="{00000000-0005-0000-0000-000004070000}"/>
    <cellStyle name="SAPBEXaggItemX 6 10" xfId="19359" xr:uid="{1EC3F2D9-95FF-43FD-8153-A9A963CDC694}"/>
    <cellStyle name="SAPBEXaggItemX 6 2" xfId="3584" xr:uid="{A84157A3-F4F0-4F31-95F2-6A913E4C369E}"/>
    <cellStyle name="SAPBEXaggItemX 6 2 2" xfId="9465" xr:uid="{BE1346EA-0619-4E59-A42E-8515CBB0B67C}"/>
    <cellStyle name="SAPBEXaggItemX 6 2 2 2" xfId="43337" xr:uid="{D0BBD3FE-60AE-426D-AA92-A61A5B4837CF}"/>
    <cellStyle name="SAPBEXaggItemX 6 2 2 3" xfId="26611" xr:uid="{ED11EE99-77EE-484E-9E99-DD863B1BC4E8}"/>
    <cellStyle name="SAPBEXaggItemX 6 2 3" xfId="15011" xr:uid="{17DBFF93-0CB9-4CBE-9CAD-9940F61963C7}"/>
    <cellStyle name="SAPBEXaggItemX 6 2 3 2" xfId="48872" xr:uid="{358833D6-0C29-4F36-BC96-BBDA53325E1A}"/>
    <cellStyle name="SAPBEXaggItemX 6 2 3 3" xfId="32146" xr:uid="{DAEE9FBE-25F3-484D-9B89-FE7A818BE4BA}"/>
    <cellStyle name="SAPBEXaggItemX 6 2 4" xfId="37592" xr:uid="{2AEC40A7-C1EB-4EA2-B804-F1ECBAD905DF}"/>
    <cellStyle name="SAPBEXaggItemX 6 2 5" xfId="20796" xr:uid="{2476F751-3FF6-47D5-9E0D-BD4AF284CD07}"/>
    <cellStyle name="SAPBEXaggItemX 6 3" xfId="4531" xr:uid="{F9F4000D-438C-4E78-BA0B-84ED658CE881}"/>
    <cellStyle name="SAPBEXaggItemX 6 3 2" xfId="10397" xr:uid="{E521F583-E6CF-4A14-9573-6F93F9306E32}"/>
    <cellStyle name="SAPBEXaggItemX 6 3 2 2" xfId="44267" xr:uid="{056E1150-CD9A-40AE-84F6-A8E7D76F379C}"/>
    <cellStyle name="SAPBEXaggItemX 6 3 2 3" xfId="27542" xr:uid="{F0B307C5-A398-40A1-B067-927D3D582736}"/>
    <cellStyle name="SAPBEXaggItemX 6 3 3" xfId="15940" xr:uid="{7F3F4B2D-4B53-4860-A420-993403E0F874}"/>
    <cellStyle name="SAPBEXaggItemX 6 3 3 2" xfId="49801" xr:uid="{E1FC5E74-D9CB-419F-9239-4555729F7FCD}"/>
    <cellStyle name="SAPBEXaggItemX 6 3 3 3" xfId="33075" xr:uid="{ED46A33C-B581-46B8-90D7-A6DBB3FAA15E}"/>
    <cellStyle name="SAPBEXaggItemX 6 3 4" xfId="38450" xr:uid="{2C1272F7-D5D4-48D1-9E04-C198F9BF1849}"/>
    <cellStyle name="SAPBEXaggItemX 6 3 5" xfId="21727" xr:uid="{B41A4F45-DBB3-4633-9C49-3605335A93E8}"/>
    <cellStyle name="SAPBEXaggItemX 6 4" xfId="3122" xr:uid="{B0798EF3-218C-4E5B-B5A4-8A5CB51EE913}"/>
    <cellStyle name="SAPBEXaggItemX 6 4 2" xfId="9004" xr:uid="{8ED66470-EA6E-4280-9E8A-6685BAF7BCD1}"/>
    <cellStyle name="SAPBEXaggItemX 6 4 2 2" xfId="42876" xr:uid="{0ED5FE46-1A9A-4F41-8FE8-1BCA46C39DEC}"/>
    <cellStyle name="SAPBEXaggItemX 6 4 2 3" xfId="26151" xr:uid="{FFF93D04-6988-4BDF-8EFE-A67BBC0226F5}"/>
    <cellStyle name="SAPBEXaggItemX 6 4 3" xfId="14552" xr:uid="{8EBCBB98-F5AA-4609-AA7A-87B61AE9CCA8}"/>
    <cellStyle name="SAPBEXaggItemX 6 4 3 2" xfId="48413" xr:uid="{C9D357C6-135C-488F-8B52-454D77CEA4F5}"/>
    <cellStyle name="SAPBEXaggItemX 6 4 3 3" xfId="31687" xr:uid="{206B68E5-7FBF-4E7B-9CBC-63058F5F2EC7}"/>
    <cellStyle name="SAPBEXaggItemX 6 4 4" xfId="37143" xr:uid="{B0D66707-F232-4C29-9F92-7B0CFFB47629}"/>
    <cellStyle name="SAPBEXaggItemX 6 4 5" xfId="20337" xr:uid="{627C5FAB-D708-46E1-8DE5-4E287CA5C9A1}"/>
    <cellStyle name="SAPBEXaggItemX 6 5" xfId="3026" xr:uid="{7399EDA8-9446-429E-98F3-5860188C3ABD}"/>
    <cellStyle name="SAPBEXaggItemX 6 5 2" xfId="8908" xr:uid="{99AF7822-DE0F-4ECC-A8FE-27BB59E2C8A7}"/>
    <cellStyle name="SAPBEXaggItemX 6 5 2 2" xfId="42781" xr:uid="{72DC80EF-7CFF-4B66-8055-11BD2252031A}"/>
    <cellStyle name="SAPBEXaggItemX 6 5 2 3" xfId="26057" xr:uid="{F787BC65-8503-4937-9B45-6D5EB977ACF3}"/>
    <cellStyle name="SAPBEXaggItemX 6 5 3" xfId="14458" xr:uid="{DFC70A8F-B2E8-44AF-BB88-FA456F622F1B}"/>
    <cellStyle name="SAPBEXaggItemX 6 5 3 2" xfId="48319" xr:uid="{48FFD6CA-9646-4FBA-87C8-FD7C89643F0C}"/>
    <cellStyle name="SAPBEXaggItemX 6 5 3 3" xfId="31593" xr:uid="{715C1D2F-49D7-4EDF-B3F4-15A8C5128D87}"/>
    <cellStyle name="SAPBEXaggItemX 6 5 4" xfId="37048" xr:uid="{F84B5752-6EE5-4E5F-A88B-9232A0529965}"/>
    <cellStyle name="SAPBEXaggItemX 6 5 5" xfId="20243" xr:uid="{7D8F44BF-B5B6-41E1-AB9A-3BABA32FAB08}"/>
    <cellStyle name="SAPBEXaggItemX 6 6" xfId="6925" xr:uid="{448EEB79-34DC-45D9-93B4-A406D757C05C}"/>
    <cellStyle name="SAPBEXaggItemX 6 6 2" xfId="12789" xr:uid="{E3A96389-689A-439E-B8AE-E061654B9BDF}"/>
    <cellStyle name="SAPBEXaggItemX 6 6 2 2" xfId="46658" xr:uid="{55D78D7C-88F6-474F-9BE7-3A89A00A26D1}"/>
    <cellStyle name="SAPBEXaggItemX 6 6 2 3" xfId="29932" xr:uid="{CC802908-1422-4CCF-9ED8-EF4E23F53A2E}"/>
    <cellStyle name="SAPBEXaggItemX 6 6 3" xfId="18330" xr:uid="{E872BEB0-1BE4-4F1E-907D-7B95CAAF4519}"/>
    <cellStyle name="SAPBEXaggItemX 6 6 3 2" xfId="52191" xr:uid="{98A2A2C1-7371-4538-85AA-C1709DDB1B0D}"/>
    <cellStyle name="SAPBEXaggItemX 6 6 3 3" xfId="35465" xr:uid="{9830C7D4-B011-4153-A50E-921D4FD611A2}"/>
    <cellStyle name="SAPBEXaggItemX 6 6 4" xfId="40841" xr:uid="{BC90A51E-9060-49EE-A48A-E074A3A2272B}"/>
    <cellStyle name="SAPBEXaggItemX 6 6 5" xfId="24117" xr:uid="{A3728B0B-9FE1-4D4E-91BD-F8265EEC8892}"/>
    <cellStyle name="SAPBEXaggItemX 6 7" xfId="8021" xr:uid="{3E02A427-A21D-4DAA-8866-0630AF2F6A7E}"/>
    <cellStyle name="SAPBEXaggItemX 6 7 2" xfId="41896" xr:uid="{5AC01D5A-1437-4115-9370-D54FA0873066}"/>
    <cellStyle name="SAPBEXaggItemX 6 7 3" xfId="25171" xr:uid="{6D9AAF38-DD8F-4871-8D09-9804922D1040}"/>
    <cellStyle name="SAPBEXaggItemX 6 8" xfId="7859" xr:uid="{97CCED04-5898-47CD-AD03-4EE9008076B4}"/>
    <cellStyle name="SAPBEXaggItemX 6 8 2" xfId="41734" xr:uid="{F61FEAD5-7BFA-4407-9BA9-36829EC066F3}"/>
    <cellStyle name="SAPBEXaggItemX 6 8 3" xfId="25010" xr:uid="{75B86E86-9438-4F59-A71E-087A37208512}"/>
    <cellStyle name="SAPBEXaggItemX 6 9" xfId="36753" xr:uid="{A81E4CF7-2EA8-46BA-A64A-100F552E8EEA}"/>
    <cellStyle name="SAPBEXaggItemX 7" xfId="2622" xr:uid="{00000000-0005-0000-0000-000005070000}"/>
    <cellStyle name="SAPBEXaggItemX 7 2" xfId="4152" xr:uid="{170C0F43-C00B-48C9-A6E1-2CD70D318D25}"/>
    <cellStyle name="SAPBEXaggItemX 7 2 2" xfId="10033" xr:uid="{471DAD08-8ED0-4BB2-9B93-CC9083A15CA3}"/>
    <cellStyle name="SAPBEXaggItemX 7 2 2 2" xfId="43904" xr:uid="{05909670-5105-4983-B081-351C0992E220}"/>
    <cellStyle name="SAPBEXaggItemX 7 2 2 3" xfId="27178" xr:uid="{C27E9150-596A-4DB4-A3F1-CD7C7873D15A}"/>
    <cellStyle name="SAPBEXaggItemX 7 2 3" xfId="15577" xr:uid="{6F781C3E-8F7F-42B5-86DC-06E7107EDE0C}"/>
    <cellStyle name="SAPBEXaggItemX 7 2 3 2" xfId="49438" xr:uid="{6C25A89D-AAE9-4692-89E4-0B051A6A02F7}"/>
    <cellStyle name="SAPBEXaggItemX 7 2 3 3" xfId="32712" xr:uid="{0D21866A-9920-44E8-A791-6605011C8C19}"/>
    <cellStyle name="SAPBEXaggItemX 7 2 4" xfId="38087" xr:uid="{1A4F5E3A-325B-4069-A646-3077DD528206}"/>
    <cellStyle name="SAPBEXaggItemX 7 2 5" xfId="21363" xr:uid="{46D335BF-597D-4FDE-AEDB-8F0A735B9561}"/>
    <cellStyle name="SAPBEXaggItemX 7 3" xfId="5027" xr:uid="{D2CD5519-87E7-48BF-8FBD-511F348F6D70}"/>
    <cellStyle name="SAPBEXaggItemX 7 3 2" xfId="10893" xr:uid="{7312C146-7E08-4216-B9E8-1E6B75865F2D}"/>
    <cellStyle name="SAPBEXaggItemX 7 3 2 2" xfId="44763" xr:uid="{E3448B09-6AE8-4287-8DE8-FBA31CB22E34}"/>
    <cellStyle name="SAPBEXaggItemX 7 3 2 3" xfId="28038" xr:uid="{BFF58DEA-4E97-4E2B-B52E-CA5DE14821B1}"/>
    <cellStyle name="SAPBEXaggItemX 7 3 3" xfId="16436" xr:uid="{16729A7F-6533-46D8-92EC-826BB20B6869}"/>
    <cellStyle name="SAPBEXaggItemX 7 3 3 2" xfId="50297" xr:uid="{65C16D8C-2C25-4C29-A739-C8E8DF2586D2}"/>
    <cellStyle name="SAPBEXaggItemX 7 3 3 3" xfId="33571" xr:uid="{4B347C54-51C8-40ED-B9FC-65FA1C157DD7}"/>
    <cellStyle name="SAPBEXaggItemX 7 3 4" xfId="38946" xr:uid="{E4A07322-7E2E-43A6-B7AD-8A2272690940}"/>
    <cellStyle name="SAPBEXaggItemX 7 3 5" xfId="22223" xr:uid="{B6304B14-EABB-4413-9196-0D6AB4B7E002}"/>
    <cellStyle name="SAPBEXaggItemX 7 4" xfId="5776" xr:uid="{68839FFE-7799-4448-BC96-1EE18337F2D4}"/>
    <cellStyle name="SAPBEXaggItemX 7 4 2" xfId="11642" xr:uid="{21485ABD-C4D0-43E5-9CCF-E4CA3BC9FDE4}"/>
    <cellStyle name="SAPBEXaggItemX 7 4 2 2" xfId="45511" xr:uid="{42781FD2-735B-4AC8-80F9-FED8D6680896}"/>
    <cellStyle name="SAPBEXaggItemX 7 4 2 3" xfId="28786" xr:uid="{748E8E29-975E-45EB-B3C1-21C0E4A352C9}"/>
    <cellStyle name="SAPBEXaggItemX 7 4 3" xfId="17184" xr:uid="{60F20C0E-6231-4DD6-BE22-CB968B5578C6}"/>
    <cellStyle name="SAPBEXaggItemX 7 4 3 2" xfId="51045" xr:uid="{EBE102A1-3C87-4F49-B1BD-E2657734ECAA}"/>
    <cellStyle name="SAPBEXaggItemX 7 4 3 3" xfId="34319" xr:uid="{04AC779D-3217-4CF5-BDAE-0143804F3AED}"/>
    <cellStyle name="SAPBEXaggItemX 7 4 4" xfId="39694" xr:uid="{F0E08801-2675-4644-98BF-802560FD95A1}"/>
    <cellStyle name="SAPBEXaggItemX 7 4 5" xfId="22971" xr:uid="{D0B0777B-DE92-42F7-AC11-EE5DBE8860D9}"/>
    <cellStyle name="SAPBEXaggItemX 7 5" xfId="6545" xr:uid="{DD123569-7CDC-40DF-A267-13350203DE05}"/>
    <cellStyle name="SAPBEXaggItemX 7 5 2" xfId="12409" xr:uid="{8651F2C1-90FC-41F9-A71A-0236FFF54280}"/>
    <cellStyle name="SAPBEXaggItemX 7 5 2 2" xfId="46278" xr:uid="{BA6D9CA0-D9B3-46ED-8615-E1B3556CC515}"/>
    <cellStyle name="SAPBEXaggItemX 7 5 2 3" xfId="29552" xr:uid="{091C8603-FAF1-4729-AC98-F884663A0823}"/>
    <cellStyle name="SAPBEXaggItemX 7 5 3" xfId="17950" xr:uid="{53E4A624-F7B2-4C44-8820-D39D689DDF2C}"/>
    <cellStyle name="SAPBEXaggItemX 7 5 3 2" xfId="51811" xr:uid="{F4B3E392-0AA7-458A-B8DB-2C49376F8A6F}"/>
    <cellStyle name="SAPBEXaggItemX 7 5 3 3" xfId="35085" xr:uid="{8E7B5A6D-FBCF-44E9-8FA9-E759FF72AAB7}"/>
    <cellStyle name="SAPBEXaggItemX 7 5 4" xfId="40461" xr:uid="{C3FFFFE0-2C93-4ED9-B072-542D6E7C5BE8}"/>
    <cellStyle name="SAPBEXaggItemX 7 5 5" xfId="23737" xr:uid="{C0340FCD-71D7-4F19-83A1-035FAB48F076}"/>
    <cellStyle name="SAPBEXaggItemX 7 6" xfId="7492" xr:uid="{56EEE9E3-01CF-493C-B29D-DD63A25100E7}"/>
    <cellStyle name="SAPBEXaggItemX 7 6 2" xfId="13356" xr:uid="{A2B9CF67-80ED-4064-8270-D7448F2E1679}"/>
    <cellStyle name="SAPBEXaggItemX 7 6 2 2" xfId="47225" xr:uid="{8649B5A8-9C5B-490F-BDAF-F059FBD3EFBD}"/>
    <cellStyle name="SAPBEXaggItemX 7 6 2 3" xfId="30499" xr:uid="{00D2BFFF-0D8D-4C9D-9DB5-5AEB65FDFF1F}"/>
    <cellStyle name="SAPBEXaggItemX 7 6 3" xfId="18897" xr:uid="{66F98693-984E-459F-8BB5-F4AC0139CA91}"/>
    <cellStyle name="SAPBEXaggItemX 7 6 3 2" xfId="52758" xr:uid="{02AA87C5-6A2F-487E-A623-1C10B28FF782}"/>
    <cellStyle name="SAPBEXaggItemX 7 6 3 3" xfId="36032" xr:uid="{B35B2D50-0A33-4783-A34E-3D7E1B78AD8D}"/>
    <cellStyle name="SAPBEXaggItemX 7 6 4" xfId="41408" xr:uid="{2C6692E3-EF1C-42C0-8481-24ADE7C8A1C3}"/>
    <cellStyle name="SAPBEXaggItemX 7 6 5" xfId="24684" xr:uid="{C79104DF-1D81-406D-8C33-4FBF5A3BD5C1}"/>
    <cellStyle name="SAPBEXaggItemX 7 7" xfId="8584" xr:uid="{5E1B85DE-5C21-47B9-AF92-B2B7353FF92E}"/>
    <cellStyle name="SAPBEXaggItemX 7 7 2" xfId="42458" xr:uid="{C2DCE5BF-E09F-4E29-8895-EFE80F9B9939}"/>
    <cellStyle name="SAPBEXaggItemX 7 7 3" xfId="25733" xr:uid="{3B55C5B1-4088-4721-953B-24CA2842B80F}"/>
    <cellStyle name="SAPBEXaggItemX 7 8" xfId="14136" xr:uid="{5555035D-0B81-4C94-8AAD-66E21EED7CBF}"/>
    <cellStyle name="SAPBEXaggItemX 7 8 2" xfId="47997" xr:uid="{32BD1D08-6F83-49C4-BD83-B11D27AB701B}"/>
    <cellStyle name="SAPBEXaggItemX 7 8 3" xfId="31271" xr:uid="{4365C439-1075-40AC-800F-ABC72B5C4CAF}"/>
    <cellStyle name="SAPBEXaggItemX 7 9" xfId="19920" xr:uid="{3734E7B8-1A58-41F7-84CC-49526FCB11F2}"/>
    <cellStyle name="SAPBEXaggItemX 8" xfId="2897" xr:uid="{00000000-0005-0000-0000-000006070000}"/>
    <cellStyle name="SAPBEXaggItemX 8 2" xfId="4403" xr:uid="{EC66C99C-9339-434B-BCD8-F97B1F23E7AC}"/>
    <cellStyle name="SAPBEXaggItemX 8 2 2" xfId="10284" xr:uid="{C289BD66-CB27-423F-AEAB-96A968672501}"/>
    <cellStyle name="SAPBEXaggItemX 8 2 2 2" xfId="44154" xr:uid="{D8F6F1C0-A2C1-4D06-AE4B-16B78D37269E}"/>
    <cellStyle name="SAPBEXaggItemX 8 2 2 3" xfId="27429" xr:uid="{D56A433D-22F8-4AF8-8136-DD1F5C8C16ED}"/>
    <cellStyle name="SAPBEXaggItemX 8 2 3" xfId="15827" xr:uid="{5C182B31-D7F9-4535-8B35-49614E7AA66F}"/>
    <cellStyle name="SAPBEXaggItemX 8 2 3 2" xfId="49688" xr:uid="{07B04B23-05BB-42F1-AAA9-BD383896879B}"/>
    <cellStyle name="SAPBEXaggItemX 8 2 3 3" xfId="32962" xr:uid="{A48E9A38-D852-4F8A-AF04-63F1BDF1F656}"/>
    <cellStyle name="SAPBEXaggItemX 8 2 4" xfId="38337" xr:uid="{58BFC202-2A64-41A6-8514-EEE6076A464D}"/>
    <cellStyle name="SAPBEXaggItemX 8 2 5" xfId="21614" xr:uid="{0D37AAF9-F22A-49F2-9075-DA640CC03C51}"/>
    <cellStyle name="SAPBEXaggItemX 8 3" xfId="5271" xr:uid="{A30A6346-5233-43A5-B45C-2311F05E8E29}"/>
    <cellStyle name="SAPBEXaggItemX 8 3 2" xfId="11137" xr:uid="{6CE37DBD-96D9-4216-9887-26759FAD8EC9}"/>
    <cellStyle name="SAPBEXaggItemX 8 3 2 2" xfId="45007" xr:uid="{54E20A4F-493D-4836-B501-70BECA806C3E}"/>
    <cellStyle name="SAPBEXaggItemX 8 3 2 3" xfId="28282" xr:uid="{430AB3EA-0561-4245-92FB-40BD301C3DAC}"/>
    <cellStyle name="SAPBEXaggItemX 8 3 3" xfId="16680" xr:uid="{53205DA1-C518-4404-AF2E-EFD6841E431F}"/>
    <cellStyle name="SAPBEXaggItemX 8 3 3 2" xfId="50541" xr:uid="{A345FBAC-5B37-4F45-9A74-2DA7E07A8CA3}"/>
    <cellStyle name="SAPBEXaggItemX 8 3 3 3" xfId="33815" xr:uid="{C4C35DAF-DAC9-4131-9362-45CB5657A602}"/>
    <cellStyle name="SAPBEXaggItemX 8 3 4" xfId="39190" xr:uid="{F046A950-B135-42BB-BE0E-17E4CE2C88EF}"/>
    <cellStyle name="SAPBEXaggItemX 8 3 5" xfId="22467" xr:uid="{D4E521E9-2EF0-49B4-AC2C-99717797E39E}"/>
    <cellStyle name="SAPBEXaggItemX 8 4" xfId="6016" xr:uid="{B4CBB232-72A0-4A2B-8189-27D7B629FCAE}"/>
    <cellStyle name="SAPBEXaggItemX 8 4 2" xfId="11882" xr:uid="{BA450092-2466-4117-8E3D-99A0C054ECDD}"/>
    <cellStyle name="SAPBEXaggItemX 8 4 2 2" xfId="45751" xr:uid="{4ADE3E48-2DA8-444C-8301-2EBD8A7A7968}"/>
    <cellStyle name="SAPBEXaggItemX 8 4 2 3" xfId="29026" xr:uid="{DF9386A3-1430-4A92-9514-B77CBE2F7D1D}"/>
    <cellStyle name="SAPBEXaggItemX 8 4 3" xfId="17424" xr:uid="{7F8D9E15-D335-4486-9F0E-BA3378B56AAB}"/>
    <cellStyle name="SAPBEXaggItemX 8 4 3 2" xfId="51285" xr:uid="{0EABF5BB-0C8E-431F-B8E6-594F431234C2}"/>
    <cellStyle name="SAPBEXaggItemX 8 4 3 3" xfId="34559" xr:uid="{3D5B0CD8-0BE4-43B2-A25F-11937ED5356A}"/>
    <cellStyle name="SAPBEXaggItemX 8 4 4" xfId="39934" xr:uid="{F68E1BE8-1991-41AC-8DD5-467BFE5DB88E}"/>
    <cellStyle name="SAPBEXaggItemX 8 4 5" xfId="23211" xr:uid="{DBCC3759-1029-4403-BC57-D77A4524383D}"/>
    <cellStyle name="SAPBEXaggItemX 8 5" xfId="6783" xr:uid="{C4B2294F-97CB-42CB-ADD1-B9A0130369E9}"/>
    <cellStyle name="SAPBEXaggItemX 8 5 2" xfId="12647" xr:uid="{CDC93149-7249-4683-A1B3-CD21B8064D26}"/>
    <cellStyle name="SAPBEXaggItemX 8 5 2 2" xfId="46516" xr:uid="{44A70EAA-7219-463C-9F18-5BB3852F52AF}"/>
    <cellStyle name="SAPBEXaggItemX 8 5 2 3" xfId="29790" xr:uid="{B6B42B47-0D90-4A5B-9B77-73ADBA620F46}"/>
    <cellStyle name="SAPBEXaggItemX 8 5 3" xfId="18188" xr:uid="{7DE194B1-94DA-4EFC-A51C-3E18D25F6B24}"/>
    <cellStyle name="SAPBEXaggItemX 8 5 3 2" xfId="52049" xr:uid="{9A94EA75-CFA6-4839-BE04-521620B84006}"/>
    <cellStyle name="SAPBEXaggItemX 8 5 3 3" xfId="35323" xr:uid="{55F2C83B-6AA7-4C64-9F1A-3268E655A482}"/>
    <cellStyle name="SAPBEXaggItemX 8 5 4" xfId="40699" xr:uid="{158CA9FE-B191-479C-96BD-CD4268E99950}"/>
    <cellStyle name="SAPBEXaggItemX 8 5 5" xfId="23975" xr:uid="{0FB9FA6D-5910-4842-A766-EE2F04AFB1F6}"/>
    <cellStyle name="SAPBEXaggItemX 8 6" xfId="7730" xr:uid="{CE265E29-8083-41E6-B05A-0989C600D14A}"/>
    <cellStyle name="SAPBEXaggItemX 8 6 2" xfId="13594" xr:uid="{5E8CC42B-2D6D-4D8A-A936-F8821E5C011A}"/>
    <cellStyle name="SAPBEXaggItemX 8 6 2 2" xfId="47463" xr:uid="{EC9D5F65-E479-41DB-9505-D4953075E2EC}"/>
    <cellStyle name="SAPBEXaggItemX 8 6 2 3" xfId="30737" xr:uid="{85036CCF-3A33-480D-AF60-57D1C74A6674}"/>
    <cellStyle name="SAPBEXaggItemX 8 6 3" xfId="19135" xr:uid="{F64CBE59-809C-4289-A2DF-DB9EE7696C4B}"/>
    <cellStyle name="SAPBEXaggItemX 8 6 3 2" xfId="52996" xr:uid="{149906D5-3554-4ABA-8C5D-A665881A3902}"/>
    <cellStyle name="SAPBEXaggItemX 8 6 3 3" xfId="36270" xr:uid="{222EE2AB-AE23-41CF-BFAA-153807FF9FE2}"/>
    <cellStyle name="SAPBEXaggItemX 8 6 4" xfId="41646" xr:uid="{AC2599C9-44B5-47B8-8970-DBD35CBAE608}"/>
    <cellStyle name="SAPBEXaggItemX 8 6 5" xfId="24922" xr:uid="{0986ECAB-7A9C-4FFF-A9ED-046101352E89}"/>
    <cellStyle name="SAPBEXaggItemX 8 7" xfId="8823" xr:uid="{EED42C86-DA9F-444C-94F3-8D09E6C18F25}"/>
    <cellStyle name="SAPBEXaggItemX 8 7 2" xfId="42696" xr:uid="{EEB3E674-FF15-43C9-9E6E-C726A49D66EB}"/>
    <cellStyle name="SAPBEXaggItemX 8 7 3" xfId="25972" xr:uid="{8928DDA7-069C-4D2E-B767-FC5D72DA4EC1}"/>
    <cellStyle name="SAPBEXaggItemX 8 8" xfId="14374" xr:uid="{80069EF8-4907-4F43-968A-82EF6D42E54F}"/>
    <cellStyle name="SAPBEXaggItemX 8 8 2" xfId="48235" xr:uid="{B85337B1-461F-46E3-96A3-168D6BC6EADD}"/>
    <cellStyle name="SAPBEXaggItemX 8 8 3" xfId="31509" xr:uid="{D73FA8A7-8F41-4B9A-AE22-19EB3B82744F}"/>
    <cellStyle name="SAPBEXaggItemX 8 9" xfId="20159" xr:uid="{57A32947-C532-451C-AAC1-9FDAC303BC2F}"/>
    <cellStyle name="SAPBEXaggItemX 9" xfId="2992" xr:uid="{C43E7E80-BA7F-4026-89B4-6F750B5C06BC}"/>
    <cellStyle name="SAPBEXaggItemX 9 2" xfId="8874" xr:uid="{40847C25-E750-455F-A977-4AC035258469}"/>
    <cellStyle name="SAPBEXaggItemX 9 2 2" xfId="42747" xr:uid="{D2C6C268-E1AF-4B0E-BA60-2489CBDD8584}"/>
    <cellStyle name="SAPBEXaggItemX 9 2 3" xfId="26023" xr:uid="{2AF7D211-56D8-4341-97A2-81AE41414330}"/>
    <cellStyle name="SAPBEXaggItemX 9 3" xfId="14425" xr:uid="{0167B19E-C761-4A04-8EDE-987BF084848A}"/>
    <cellStyle name="SAPBEXaggItemX 9 3 2" xfId="48286" xr:uid="{2A903263-9B06-4FC3-889C-07D8A2CBCE56}"/>
    <cellStyle name="SAPBEXaggItemX 9 3 3" xfId="31560" xr:uid="{9A2A1079-4D3B-4227-AA46-1B7AB03486DA}"/>
    <cellStyle name="SAPBEXaggItemX 9 4" xfId="37014" xr:uid="{68D303AC-EBD9-421C-851A-30C3BABACAC8}"/>
    <cellStyle name="SAPBEXaggItemX 9 5" xfId="20210" xr:uid="{EC7A2374-5C7A-4AF1-B4B0-9AB07748BC4B}"/>
    <cellStyle name="SAPBEXchaText" xfId="45" xr:uid="{00000000-0005-0000-0000-000007070000}"/>
    <cellStyle name="SAPBEXchaText 2" xfId="925" xr:uid="{00000000-0005-0000-0000-000008070000}"/>
    <cellStyle name="SAPBEXchaText 2 2" xfId="926" xr:uid="{00000000-0005-0000-0000-000009070000}"/>
    <cellStyle name="SAPBEXchaText 2 3" xfId="2899" xr:uid="{00000000-0005-0000-0000-00000A070000}"/>
    <cellStyle name="SAPBEXchaText 2 3 10" xfId="20160" xr:uid="{F08914B2-9294-4AE8-BB0A-4F557054A5DA}"/>
    <cellStyle name="SAPBEXchaText 2 3 2" xfId="4405" xr:uid="{09777F26-B578-44F8-88B6-C1E40D5ADB62}"/>
    <cellStyle name="SAPBEXchaText 2 3 2 2" xfId="10286" xr:uid="{D289D714-CCAA-4165-B2F4-286B5E62132D}"/>
    <cellStyle name="SAPBEXchaText 2 3 2 2 2" xfId="44156" xr:uid="{7BE11C91-F347-423B-B7DC-51838D92F7AF}"/>
    <cellStyle name="SAPBEXchaText 2 3 2 2 3" xfId="27431" xr:uid="{9B63C79E-FFFB-4F69-8DD3-E36A6E87182D}"/>
    <cellStyle name="SAPBEXchaText 2 3 2 3" xfId="15829" xr:uid="{447997C4-5DCA-404E-8068-58C3896A243D}"/>
    <cellStyle name="SAPBEXchaText 2 3 2 3 2" xfId="49690" xr:uid="{F18AEE7B-BD41-437E-850C-44A1E9B74268}"/>
    <cellStyle name="SAPBEXchaText 2 3 2 3 3" xfId="32964" xr:uid="{96EE572D-3098-4173-BC43-F414CFC1D544}"/>
    <cellStyle name="SAPBEXchaText 2 3 2 4" xfId="38339" xr:uid="{3442D476-EA41-4CB5-879D-3E8D2B890236}"/>
    <cellStyle name="SAPBEXchaText 2 3 2 5" xfId="21616" xr:uid="{515125A5-4D23-40E6-903A-B38FA18C0630}"/>
    <cellStyle name="SAPBEXchaText 2 3 3" xfId="5272" xr:uid="{6837547E-92CB-4E12-88B3-48BE7C0624D8}"/>
    <cellStyle name="SAPBEXchaText 2 3 3 2" xfId="11138" xr:uid="{8D8C55B3-8545-44EE-94EE-64710EC4EDA7}"/>
    <cellStyle name="SAPBEXchaText 2 3 3 2 2" xfId="45008" xr:uid="{7D91B3AB-CEE2-4673-9F32-654F1B2E86DA}"/>
    <cellStyle name="SAPBEXchaText 2 3 3 2 3" xfId="28283" xr:uid="{04551E93-3F8A-42DC-B946-13EE059A0BFA}"/>
    <cellStyle name="SAPBEXchaText 2 3 3 3" xfId="16681" xr:uid="{90EE63E3-4D87-4C16-A247-AF5D284C726B}"/>
    <cellStyle name="SAPBEXchaText 2 3 3 3 2" xfId="50542" xr:uid="{24B9F67F-0212-4DC3-918F-8C045B42056A}"/>
    <cellStyle name="SAPBEXchaText 2 3 3 3 3" xfId="33816" xr:uid="{EA947F39-9408-42E6-B26F-C36AA61D6D9A}"/>
    <cellStyle name="SAPBEXchaText 2 3 3 4" xfId="39191" xr:uid="{408690A3-2C63-4AAF-8D30-EE617D94ED82}"/>
    <cellStyle name="SAPBEXchaText 2 3 3 5" xfId="22468" xr:uid="{2CA1B42F-56E6-4743-B9A3-695054371606}"/>
    <cellStyle name="SAPBEXchaText 2 3 4" xfId="6017" xr:uid="{1D0C637A-C52E-4C18-A23C-859EE82F2365}"/>
    <cellStyle name="SAPBEXchaText 2 3 4 2" xfId="11883" xr:uid="{33CF8CF7-D9CF-4CD5-BC15-00DCB3D4910D}"/>
    <cellStyle name="SAPBEXchaText 2 3 4 2 2" xfId="45752" xr:uid="{4A6C7B62-FC3B-415B-8EED-2514D015CC49}"/>
    <cellStyle name="SAPBEXchaText 2 3 4 2 3" xfId="29027" xr:uid="{98ED1A13-9045-494A-8F0D-380BB095116E}"/>
    <cellStyle name="SAPBEXchaText 2 3 4 3" xfId="17425" xr:uid="{190B40D5-3582-424D-B58B-CB6C918E9BD8}"/>
    <cellStyle name="SAPBEXchaText 2 3 4 3 2" xfId="51286" xr:uid="{38D17F16-AC6F-4A30-B214-57A7422C26C0}"/>
    <cellStyle name="SAPBEXchaText 2 3 4 3 3" xfId="34560" xr:uid="{56B29EDE-5829-44AF-BB34-390B3BE40A61}"/>
    <cellStyle name="SAPBEXchaText 2 3 4 4" xfId="39935" xr:uid="{D4B66F03-8620-48A9-863A-D59464903DDD}"/>
    <cellStyle name="SAPBEXchaText 2 3 4 5" xfId="23212" xr:uid="{53048E24-ECD1-41B6-AC0A-43C02EE5EE80}"/>
    <cellStyle name="SAPBEXchaText 2 3 5" xfId="6784" xr:uid="{4494BB99-EDD9-4742-9667-A92EA744D50C}"/>
    <cellStyle name="SAPBEXchaText 2 3 5 2" xfId="12648" xr:uid="{2D549E80-4D5B-4D3B-9526-582D7DB40824}"/>
    <cellStyle name="SAPBEXchaText 2 3 5 2 2" xfId="46517" xr:uid="{EC3C6402-B27B-48D7-9D92-F53D23723BB9}"/>
    <cellStyle name="SAPBEXchaText 2 3 5 2 3" xfId="29791" xr:uid="{33E1F064-D33F-47FD-B8E2-6A054E92023C}"/>
    <cellStyle name="SAPBEXchaText 2 3 5 3" xfId="18189" xr:uid="{4C23F249-3158-4C99-A764-2A8283AA676C}"/>
    <cellStyle name="SAPBEXchaText 2 3 5 3 2" xfId="52050" xr:uid="{3F008BA2-B55B-4608-AE6F-DB804BE57A6D}"/>
    <cellStyle name="SAPBEXchaText 2 3 5 3 3" xfId="35324" xr:uid="{163DDF31-63D4-4747-8431-38D63BB80E38}"/>
    <cellStyle name="SAPBEXchaText 2 3 5 4" xfId="40700" xr:uid="{E04D06D4-3155-4D18-9D00-295823A7CDA3}"/>
    <cellStyle name="SAPBEXchaText 2 3 5 5" xfId="23976" xr:uid="{EE5F07CA-C8DF-47A9-984C-ED9AEE466655}"/>
    <cellStyle name="SAPBEXchaText 2 3 6" xfId="7731" xr:uid="{010037EE-6687-4EC8-8D46-7755485B2A60}"/>
    <cellStyle name="SAPBEXchaText 2 3 6 2" xfId="13595" xr:uid="{A9DBE3E7-4343-4846-9677-A529F15D5DE3}"/>
    <cellStyle name="SAPBEXchaText 2 3 6 2 2" xfId="47464" xr:uid="{0142A047-A994-4AD4-A725-370E88A69CA5}"/>
    <cellStyle name="SAPBEXchaText 2 3 6 2 3" xfId="30738" xr:uid="{18BB9714-32AB-455B-AC58-DDD418888519}"/>
    <cellStyle name="SAPBEXchaText 2 3 6 3" xfId="19136" xr:uid="{479F0C4C-B433-4058-9FBC-229F893B24C2}"/>
    <cellStyle name="SAPBEXchaText 2 3 6 3 2" xfId="52997" xr:uid="{CBB48900-12AD-460A-91AB-A96CD0C63BC2}"/>
    <cellStyle name="SAPBEXchaText 2 3 6 3 3" xfId="36271" xr:uid="{130CD620-DBCA-49EB-86F8-D7BE889BA754}"/>
    <cellStyle name="SAPBEXchaText 2 3 6 4" xfId="41647" xr:uid="{A89A815F-2A0C-472D-B631-67EE38C5206E}"/>
    <cellStyle name="SAPBEXchaText 2 3 6 5" xfId="24923" xr:uid="{F86D8FA5-359B-4286-8F99-481556A65AA6}"/>
    <cellStyle name="SAPBEXchaText 2 3 7" xfId="8824" xr:uid="{13BBCB90-23FB-4286-A258-FC79E875EAD6}"/>
    <cellStyle name="SAPBEXchaText 2 3 7 2" xfId="42697" xr:uid="{CC30AECC-6385-4444-B890-967AEC7E95EF}"/>
    <cellStyle name="SAPBEXchaText 2 3 7 3" xfId="25973" xr:uid="{D82A36C9-4E4C-4588-A7B0-4BCE4444D752}"/>
    <cellStyle name="SAPBEXchaText 2 3 8" xfId="14375" xr:uid="{62258A95-BAAA-48CF-9CEE-5C0275531F24}"/>
    <cellStyle name="SAPBEXchaText 2 3 8 2" xfId="48236" xr:uid="{B2447207-E8B6-4F31-AC21-B47B7D8AC5E8}"/>
    <cellStyle name="SAPBEXchaText 2 3 8 3" xfId="31510" xr:uid="{E505FBF9-784F-4209-BD96-A100B03C4590}"/>
    <cellStyle name="SAPBEXchaText 2 3 9" xfId="36968" xr:uid="{81211D97-F7F5-4839-BCFB-352835AE2C95}"/>
    <cellStyle name="SAPBEXchaText 2 4" xfId="2964" xr:uid="{00000000-0005-0000-0000-00000B070000}"/>
    <cellStyle name="SAPBEXchaText 2 4 2" xfId="7780" xr:uid="{309A769A-2F60-44AD-916F-F55296512358}"/>
    <cellStyle name="SAPBEXchaText 2 4 2 2" xfId="13644" xr:uid="{2AF75B23-1DF3-4F8B-9C8B-DB1A969B7794}"/>
    <cellStyle name="SAPBEXchaText 2 4 2 2 2" xfId="47513" xr:uid="{CCD0522B-F4A6-41A8-B39F-D0A8CE79E09F}"/>
    <cellStyle name="SAPBEXchaText 2 4 2 2 3" xfId="30787" xr:uid="{29E493DD-D555-43C6-98EB-B49D8C48174C}"/>
    <cellStyle name="SAPBEXchaText 2 4 2 3" xfId="19185" xr:uid="{1AB03D75-473A-43E8-A87D-8A99DD9E23B0}"/>
    <cellStyle name="SAPBEXchaText 2 4 2 3 2" xfId="53046" xr:uid="{CCCE1FEC-C5DA-4939-9228-A738745BFF6B}"/>
    <cellStyle name="SAPBEXchaText 2 4 2 3 3" xfId="36320" xr:uid="{78B7A1BC-22F5-494E-A585-44458977F313}"/>
    <cellStyle name="SAPBEXchaText 2 4 2 4" xfId="41696" xr:uid="{591B28EB-EAEB-4E27-A543-1859A3990820}"/>
    <cellStyle name="SAPBEXchaText 2 4 2 5" xfId="24972" xr:uid="{20CF1E1C-B068-4CC5-AAAD-6C6B5454F501}"/>
    <cellStyle name="SAPBEXchaText 2 4 3" xfId="36995" xr:uid="{3C1247C5-DDB1-458F-9F00-C06B8960734F}"/>
    <cellStyle name="SAPBEXchaText 3" xfId="927" xr:uid="{00000000-0005-0000-0000-00000C070000}"/>
    <cellStyle name="SAPBEXchaText 3 2" xfId="928" xr:uid="{00000000-0005-0000-0000-00000D070000}"/>
    <cellStyle name="SAPBEXchaText 3 2 2" xfId="2033" xr:uid="{00000000-0005-0000-0000-00000E070000}"/>
    <cellStyle name="SAPBEXchaText 3 2 2 2" xfId="3585" xr:uid="{07ADD474-FC90-4F08-A374-1A87B306D451}"/>
    <cellStyle name="SAPBEXchaText 3 2 2 2 2" xfId="9466" xr:uid="{2E9ED8BC-46C2-49A3-8C4C-08AE96498443}"/>
    <cellStyle name="SAPBEXchaText 3 2 2 2 2 2" xfId="43338" xr:uid="{E03777E9-CC13-4D19-9ECF-4B29B66512A3}"/>
    <cellStyle name="SAPBEXchaText 3 2 2 2 2 3" xfId="26612" xr:uid="{EC90D9CF-46C8-427B-AFD8-28E606FA0818}"/>
    <cellStyle name="SAPBEXchaText 3 2 2 2 3" xfId="15012" xr:uid="{2338FFB6-3B82-4277-9E6F-4C0FFC44A375}"/>
    <cellStyle name="SAPBEXchaText 3 2 2 2 3 2" xfId="48873" xr:uid="{0DD9D8B3-66B3-4B39-900A-E2DE17879D34}"/>
    <cellStyle name="SAPBEXchaText 3 2 2 2 3 3" xfId="32147" xr:uid="{C0401594-3F13-4DC2-B685-9AEECDC13973}"/>
    <cellStyle name="SAPBEXchaText 3 2 2 2 4" xfId="20797" xr:uid="{F8A77F2D-9DE6-46D4-9D0B-17877E665713}"/>
    <cellStyle name="SAPBEXchaText 3 2 2 3" xfId="3529" xr:uid="{BA9C35DC-3071-41B4-B90F-72E42BB7AF47}"/>
    <cellStyle name="SAPBEXchaText 3 2 2 3 2" xfId="9410" xr:uid="{719EB226-1ECE-4415-A0D7-7B44F35F1C29}"/>
    <cellStyle name="SAPBEXchaText 3 2 2 3 2 2" xfId="43282" xr:uid="{6DE333B1-DE1A-4EFF-9E45-49B2A14B56EB}"/>
    <cellStyle name="SAPBEXchaText 3 2 2 3 2 3" xfId="26556" xr:uid="{69BEA538-42E6-4605-894D-87C126FB8EDC}"/>
    <cellStyle name="SAPBEXchaText 3 2 2 3 3" xfId="14956" xr:uid="{E571C118-C1AA-4A54-A542-F8FEBFAAAD3A}"/>
    <cellStyle name="SAPBEXchaText 3 2 2 3 3 2" xfId="48817" xr:uid="{873BC8D5-C463-42E9-A72D-FCD98113929E}"/>
    <cellStyle name="SAPBEXchaText 3 2 2 3 3 3" xfId="32091" xr:uid="{376B67D3-A92E-47D0-9F06-3278D7FE9494}"/>
    <cellStyle name="SAPBEXchaText 3 2 2 3 4" xfId="37549" xr:uid="{CCA1EF40-385B-418B-A10B-444E91C52020}"/>
    <cellStyle name="SAPBEXchaText 3 2 2 3 5" xfId="20741" xr:uid="{49AB209F-FDE5-4E5E-996A-389C6C760CE5}"/>
    <cellStyle name="SAPBEXchaText 3 2 2 4" xfId="6926" xr:uid="{6E89EEF1-D15C-4AE7-96A9-F2DF547AA508}"/>
    <cellStyle name="SAPBEXchaText 3 2 2 4 2" xfId="12790" xr:uid="{15940639-5CF8-4B6A-BE60-E11E91C353E7}"/>
    <cellStyle name="SAPBEXchaText 3 2 2 4 2 2" xfId="46659" xr:uid="{11A303AD-1A53-4728-AB3A-EBC05788C3AE}"/>
    <cellStyle name="SAPBEXchaText 3 2 2 4 2 3" xfId="29933" xr:uid="{0730A0B4-003C-4C7D-8D8C-655E9A285121}"/>
    <cellStyle name="SAPBEXchaText 3 2 2 4 3" xfId="18331" xr:uid="{E588DBC3-73C8-42B7-B002-79D4E064153D}"/>
    <cellStyle name="SAPBEXchaText 3 2 2 4 3 2" xfId="52192" xr:uid="{53755CC3-167B-4E61-B213-4F7648C3D731}"/>
    <cellStyle name="SAPBEXchaText 3 2 2 4 3 3" xfId="35466" xr:uid="{9D354252-CDA6-45BB-B064-8E667A2A230E}"/>
    <cellStyle name="SAPBEXchaText 3 2 2 4 4" xfId="40842" xr:uid="{3A91D50F-2014-4CF4-8518-4027606D2408}"/>
    <cellStyle name="SAPBEXchaText 3 2 2 4 5" xfId="24118" xr:uid="{3D93CC4B-EB46-4415-BAFF-4A2D19B54BA1}"/>
    <cellStyle name="SAPBEXchaText 3 2 2 5" xfId="8022" xr:uid="{C91743A6-DFB7-4642-B397-E09BC4861695}"/>
    <cellStyle name="SAPBEXchaText 3 2 2 5 2" xfId="41897" xr:uid="{75C5875D-1ACB-4B45-8CD9-F0C535C8FF76}"/>
    <cellStyle name="SAPBEXchaText 3 2 2 5 3" xfId="25172" xr:uid="{65815CDB-F35D-47B6-8C23-821B10D29D74}"/>
    <cellStyle name="SAPBEXchaText 3 2 2 6" xfId="36754" xr:uid="{87D73BA8-A7C5-48B5-BEFD-07F94B6723B1}"/>
    <cellStyle name="SAPBEXchaText 3 2 2 7" xfId="19360" xr:uid="{BC44339C-6A8D-4DEC-9029-85AC1FF1476B}"/>
    <cellStyle name="SAPBEXchaText 3 2 3" xfId="2034" xr:uid="{00000000-0005-0000-0000-00000F070000}"/>
    <cellStyle name="SAPBEXchaText 3 2 3 2" xfId="3586" xr:uid="{1167D47D-02DE-4AE2-BBCB-A3851246ACA0}"/>
    <cellStyle name="SAPBEXchaText 3 2 3 2 2" xfId="9467" xr:uid="{439D6D17-6B0E-4F69-A53C-D4468A3348D9}"/>
    <cellStyle name="SAPBEXchaText 3 2 3 2 2 2" xfId="43339" xr:uid="{0536731D-DEDD-4A82-AD01-CE54BB715C9B}"/>
    <cellStyle name="SAPBEXchaText 3 2 3 2 2 3" xfId="26613" xr:uid="{BF7C920A-E2A9-4434-9267-45FBA9523A0A}"/>
    <cellStyle name="SAPBEXchaText 3 2 3 2 3" xfId="15013" xr:uid="{B028FB99-D4A5-4411-A57C-79F081ACDBAA}"/>
    <cellStyle name="SAPBEXchaText 3 2 3 2 3 2" xfId="48874" xr:uid="{0005A38C-5AB2-4AB5-922B-90B6E2B6AB60}"/>
    <cellStyle name="SAPBEXchaText 3 2 3 2 3 3" xfId="32148" xr:uid="{2659AF86-4F91-422E-B588-98C637BAB48F}"/>
    <cellStyle name="SAPBEXchaText 3 2 3 2 4" xfId="20798" xr:uid="{90F2CE47-A62F-476C-8E02-063C46E6C6D0}"/>
    <cellStyle name="SAPBEXchaText 3 2 3 3" xfId="3530" xr:uid="{08ED0776-758F-4209-992E-D2A5D7F4A929}"/>
    <cellStyle name="SAPBEXchaText 3 2 3 3 2" xfId="9411" xr:uid="{BAF87392-E3CB-46DF-9C5F-50A38AEB01EB}"/>
    <cellStyle name="SAPBEXchaText 3 2 3 3 2 2" xfId="43283" xr:uid="{E7AAF0EA-AB94-45DA-ADCE-892558BD8169}"/>
    <cellStyle name="SAPBEXchaText 3 2 3 3 2 3" xfId="26557" xr:uid="{8DFA0056-FEC3-4778-817B-047112119073}"/>
    <cellStyle name="SAPBEXchaText 3 2 3 3 3" xfId="14957" xr:uid="{A5B9C4F3-6F5C-47C2-AA52-7DE8DDAA16EC}"/>
    <cellStyle name="SAPBEXchaText 3 2 3 3 3 2" xfId="48818" xr:uid="{F741F205-C509-4C30-B25A-913727FBC2B1}"/>
    <cellStyle name="SAPBEXchaText 3 2 3 3 3 3" xfId="32092" xr:uid="{75842CEB-39E8-490B-9FCC-9D42D0E08301}"/>
    <cellStyle name="SAPBEXchaText 3 2 3 3 4" xfId="37550" xr:uid="{2D1F83E8-9F8E-44BD-9840-E0F87C4D4A2E}"/>
    <cellStyle name="SAPBEXchaText 3 2 3 3 5" xfId="20742" xr:uid="{0F5C3DEB-39EE-4C41-90F4-CF30C057AA00}"/>
    <cellStyle name="SAPBEXchaText 3 2 3 4" xfId="6927" xr:uid="{EE130FA9-7656-45B6-8A89-6DBFA4E64E37}"/>
    <cellStyle name="SAPBEXchaText 3 2 3 4 2" xfId="12791" xr:uid="{6B81879A-13C0-4768-A9D0-A5DFCF2B0E97}"/>
    <cellStyle name="SAPBEXchaText 3 2 3 4 2 2" xfId="46660" xr:uid="{170C2962-C70B-417A-9FCA-7CFBEC5782F0}"/>
    <cellStyle name="SAPBEXchaText 3 2 3 4 2 3" xfId="29934" xr:uid="{CC4E12F0-3C42-4826-BFFE-E21EB3B6B9D2}"/>
    <cellStyle name="SAPBEXchaText 3 2 3 4 3" xfId="18332" xr:uid="{AA90CECA-6834-4C53-AA48-E114E70327B1}"/>
    <cellStyle name="SAPBEXchaText 3 2 3 4 3 2" xfId="52193" xr:uid="{FEDBAB41-D569-4175-A0C9-DF00A8734EF6}"/>
    <cellStyle name="SAPBEXchaText 3 2 3 4 3 3" xfId="35467" xr:uid="{35DC8308-FC68-4F11-A303-541FDE66F213}"/>
    <cellStyle name="SAPBEXchaText 3 2 3 4 4" xfId="40843" xr:uid="{A2CB4292-7C3C-4126-A229-BF179F090E7B}"/>
    <cellStyle name="SAPBEXchaText 3 2 3 4 5" xfId="24119" xr:uid="{64E538EA-D41E-4BB7-819F-3CE396D5693D}"/>
    <cellStyle name="SAPBEXchaText 3 2 3 5" xfId="8023" xr:uid="{B9709352-647B-424B-B15F-D505A68D0F1C}"/>
    <cellStyle name="SAPBEXchaText 3 2 3 5 2" xfId="41898" xr:uid="{D10B9E24-ACF4-4E74-B5CD-DC6A2214FB0C}"/>
    <cellStyle name="SAPBEXchaText 3 2 3 5 3" xfId="25173" xr:uid="{08A36ED9-0B0A-4AB4-A4D9-36CEACE4616F}"/>
    <cellStyle name="SAPBEXchaText 3 2 3 6" xfId="36755" xr:uid="{853FE539-D1B9-40FB-ABBF-50089DDA151F}"/>
    <cellStyle name="SAPBEXchaText 3 2 3 7" xfId="19361" xr:uid="{864DE4F1-1ED9-4E60-94DC-7043D624B9C8}"/>
    <cellStyle name="SAPBEXchaText 3 2 4" xfId="2701" xr:uid="{00000000-0005-0000-0000-000010070000}"/>
    <cellStyle name="SAPBEXchaText 3 2 4 2" xfId="4228" xr:uid="{E5A4CA52-0F4E-4E53-B67C-75059672FD61}"/>
    <cellStyle name="SAPBEXchaText 3 2 4 2 2" xfId="10109" xr:uid="{A3ED0CBF-8789-4921-9649-89C83BD47AF9}"/>
    <cellStyle name="SAPBEXchaText 3 2 4 2 2 2" xfId="43980" xr:uid="{968018A4-287E-4DB2-AD0C-A215B50A91DF}"/>
    <cellStyle name="SAPBEXchaText 3 2 4 2 2 3" xfId="27254" xr:uid="{C7310FA9-5740-46FC-91D4-61C3BE7F38B5}"/>
    <cellStyle name="SAPBEXchaText 3 2 4 2 3" xfId="15653" xr:uid="{4B325AE7-7D47-428E-AE52-CA7EB316A48A}"/>
    <cellStyle name="SAPBEXchaText 3 2 4 2 3 2" xfId="49514" xr:uid="{59B1BA86-F025-4C3B-A5A0-F80221601569}"/>
    <cellStyle name="SAPBEXchaText 3 2 4 2 3 3" xfId="32788" xr:uid="{93858C1F-1E49-4C18-8C79-F718B4C4D8E6}"/>
    <cellStyle name="SAPBEXchaText 3 2 4 2 4" xfId="38163" xr:uid="{D5D1D8F9-91E9-4A5B-8222-0B84F55F7452}"/>
    <cellStyle name="SAPBEXchaText 3 2 4 2 5" xfId="21439" xr:uid="{EF89B40B-98E9-4381-A87B-30B163F1907A}"/>
    <cellStyle name="SAPBEXchaText 3 2 4 3" xfId="5101" xr:uid="{A2367CAF-4262-4BA4-A0E8-1ED876D6A697}"/>
    <cellStyle name="SAPBEXchaText 3 2 4 3 2" xfId="10967" xr:uid="{2F8E1695-7C84-41DB-B6E9-4EA247EE3789}"/>
    <cellStyle name="SAPBEXchaText 3 2 4 3 2 2" xfId="44837" xr:uid="{CCCA5F13-D778-47E2-865E-973C77BFDB45}"/>
    <cellStyle name="SAPBEXchaText 3 2 4 3 2 3" xfId="28112" xr:uid="{E53F2317-891C-4DA9-BCCB-6AB31C05010F}"/>
    <cellStyle name="SAPBEXchaText 3 2 4 3 3" xfId="16510" xr:uid="{EE021B43-2A6B-42B0-ABD8-AB2F043C8F7B}"/>
    <cellStyle name="SAPBEXchaText 3 2 4 3 3 2" xfId="50371" xr:uid="{A26E7E2C-59B2-44B6-88D9-B555804084CA}"/>
    <cellStyle name="SAPBEXchaText 3 2 4 3 3 3" xfId="33645" xr:uid="{3947B991-56F2-4BE7-91EC-F1953D318A20}"/>
    <cellStyle name="SAPBEXchaText 3 2 4 3 4" xfId="39020" xr:uid="{8B5E3400-CD6E-44C9-ADF0-2D2F3EF3688C}"/>
    <cellStyle name="SAPBEXchaText 3 2 4 3 5" xfId="22297" xr:uid="{E772D03A-80F0-45CC-9C64-2405C43F31FC}"/>
    <cellStyle name="SAPBEXchaText 3 2 4 4" xfId="5850" xr:uid="{0390DC61-EAD8-4F30-8B62-D294031A1A67}"/>
    <cellStyle name="SAPBEXchaText 3 2 4 4 2" xfId="11716" xr:uid="{47F94D5E-EB8B-4791-AA45-E4FA881E8048}"/>
    <cellStyle name="SAPBEXchaText 3 2 4 4 2 2" xfId="45585" xr:uid="{BFF074AC-9411-4909-B494-8B1AE66F25BB}"/>
    <cellStyle name="SAPBEXchaText 3 2 4 4 2 3" xfId="28860" xr:uid="{806539D2-AE1D-47A5-B0F8-F5A919119B75}"/>
    <cellStyle name="SAPBEXchaText 3 2 4 4 3" xfId="17258" xr:uid="{5ADAD498-D10E-42E9-8BC7-47F9AD5B6852}"/>
    <cellStyle name="SAPBEXchaText 3 2 4 4 3 2" xfId="51119" xr:uid="{D9B2FCCC-FC1F-41D0-AAA4-E8D399707408}"/>
    <cellStyle name="SAPBEXchaText 3 2 4 4 3 3" xfId="34393" xr:uid="{8A2303FC-831E-40A8-9F8E-A34292B51F0A}"/>
    <cellStyle name="SAPBEXchaText 3 2 4 4 4" xfId="39768" xr:uid="{3B0C4647-FCC9-454C-81D2-2C764F746270}"/>
    <cellStyle name="SAPBEXchaText 3 2 4 4 5" xfId="23045" xr:uid="{800459A9-FCDB-4482-8F8A-03D90246856C}"/>
    <cellStyle name="SAPBEXchaText 3 2 4 5" xfId="6619" xr:uid="{57515C58-DB4B-48C7-AE80-FE86CBADABF3}"/>
    <cellStyle name="SAPBEXchaText 3 2 4 5 2" xfId="12483" xr:uid="{7EE7ABDD-91DB-48CC-8345-113D6D5B2CAD}"/>
    <cellStyle name="SAPBEXchaText 3 2 4 5 2 2" xfId="46352" xr:uid="{AC6B8730-02AE-43F7-AF91-BDDA7C4AE624}"/>
    <cellStyle name="SAPBEXchaText 3 2 4 5 2 3" xfId="29626" xr:uid="{74CB1244-A0DC-445F-92A8-554A28A78446}"/>
    <cellStyle name="SAPBEXchaText 3 2 4 5 3" xfId="18024" xr:uid="{E4FB1C0E-C461-40B5-9EB8-D0811153BBF9}"/>
    <cellStyle name="SAPBEXchaText 3 2 4 5 3 2" xfId="51885" xr:uid="{CA4DBEDD-1AFC-4FA3-8027-73BBD2BDA6A9}"/>
    <cellStyle name="SAPBEXchaText 3 2 4 5 3 3" xfId="35159" xr:uid="{518B6994-F9F1-48DF-8E03-0C9FAB1B2EF0}"/>
    <cellStyle name="SAPBEXchaText 3 2 4 5 4" xfId="40535" xr:uid="{0C82EB90-24C1-48AD-90DE-1B107733E3B6}"/>
    <cellStyle name="SAPBEXchaText 3 2 4 5 5" xfId="23811" xr:uid="{D58D2278-4D82-4455-810F-24F2DC255C06}"/>
    <cellStyle name="SAPBEXchaText 3 2 4 6" xfId="7566" xr:uid="{F5488612-39F4-46A3-AC16-59F4B236F197}"/>
    <cellStyle name="SAPBEXchaText 3 2 4 6 2" xfId="13430" xr:uid="{B356A27B-59AC-4C7C-9762-AB9C7E8ED0A4}"/>
    <cellStyle name="SAPBEXchaText 3 2 4 6 2 2" xfId="47299" xr:uid="{B91EDFD3-C811-4130-8153-BDF32AF9F9E4}"/>
    <cellStyle name="SAPBEXchaText 3 2 4 6 2 3" xfId="30573" xr:uid="{49479946-92CB-4D1F-9B64-E4FFFA148A9C}"/>
    <cellStyle name="SAPBEXchaText 3 2 4 6 3" xfId="18971" xr:uid="{F6F48C85-FF43-46C7-9381-EFA074201AB2}"/>
    <cellStyle name="SAPBEXchaText 3 2 4 6 3 2" xfId="52832" xr:uid="{68A22505-3D12-44CE-A941-F80520FF102F}"/>
    <cellStyle name="SAPBEXchaText 3 2 4 6 3 3" xfId="36106" xr:uid="{634EBC90-242E-4A12-A957-A1444748E3C5}"/>
    <cellStyle name="SAPBEXchaText 3 2 4 6 4" xfId="41482" xr:uid="{B862DB64-61EE-48BF-80F8-1DE1A9DD5FC8}"/>
    <cellStyle name="SAPBEXchaText 3 2 4 6 5" xfId="24758" xr:uid="{EF971FFF-9300-4513-A5BA-A4B060957316}"/>
    <cellStyle name="SAPBEXchaText 3 2 4 7" xfId="8658" xr:uid="{CCBEFFF4-5F05-42B1-9430-E28D78BBEE32}"/>
    <cellStyle name="SAPBEXchaText 3 2 4 7 2" xfId="42532" xr:uid="{32A88AD4-6D75-401A-B9AD-104A7144C1A4}"/>
    <cellStyle name="SAPBEXchaText 3 2 4 7 3" xfId="25807" xr:uid="{425B3505-22C5-4D3F-8B37-FE147437958B}"/>
    <cellStyle name="SAPBEXchaText 3 2 4 8" xfId="14210" xr:uid="{C77A2AB7-6C99-4C41-9D09-94969D621403}"/>
    <cellStyle name="SAPBEXchaText 3 2 4 8 2" xfId="48071" xr:uid="{89B8C3D1-35C9-458C-B7BB-7C5A53F48CF8}"/>
    <cellStyle name="SAPBEXchaText 3 2 4 8 3" xfId="31345" xr:uid="{612B9357-F8AC-47BC-AD27-6C853C651971}"/>
    <cellStyle name="SAPBEXchaText 3 2 4 9" xfId="19994" xr:uid="{4E5475EB-CC3B-4232-A300-FB63CC8191C4}"/>
    <cellStyle name="SAPBEXchaText 3 2 5" xfId="36406" xr:uid="{51E99871-5910-479B-922B-6F47F1C870DB}"/>
    <cellStyle name="SAPBEXchaText 3 2 6" xfId="19219" xr:uid="{099EC4A3-6BEF-4DFF-A685-BD71D7518B4D}"/>
    <cellStyle name="SAPBEXchaText 3 3" xfId="2702" xr:uid="{00000000-0005-0000-0000-000011070000}"/>
    <cellStyle name="SAPBEXchaText 3 3 2" xfId="4229" xr:uid="{4C4163CC-5E92-4363-A01A-C1ACB816451A}"/>
    <cellStyle name="SAPBEXchaText 3 3 2 2" xfId="10110" xr:uid="{0D66E270-4CF8-4094-8335-659E77F403AE}"/>
    <cellStyle name="SAPBEXchaText 3 3 2 2 2" xfId="43981" xr:uid="{73D7BD64-364F-4D34-91A8-AC999405B866}"/>
    <cellStyle name="SAPBEXchaText 3 3 2 2 3" xfId="27255" xr:uid="{672EB91B-6B4B-4CD0-82F4-05D9ADF8D153}"/>
    <cellStyle name="SAPBEXchaText 3 3 2 3" xfId="15654" xr:uid="{F5484846-B263-440E-8020-B17A8C941C4D}"/>
    <cellStyle name="SAPBEXchaText 3 3 2 3 2" xfId="49515" xr:uid="{FA89C7F6-D76C-4D6F-9232-2A8E86F44D2C}"/>
    <cellStyle name="SAPBEXchaText 3 3 2 3 3" xfId="32789" xr:uid="{2C23E0CF-38AD-4F0A-B936-A136BB799D46}"/>
    <cellStyle name="SAPBEXchaText 3 3 2 4" xfId="38164" xr:uid="{7743D7A1-5D68-4E96-9310-895162087E6D}"/>
    <cellStyle name="SAPBEXchaText 3 3 2 5" xfId="21440" xr:uid="{C5AFBFE4-67EA-41A6-9609-A2CA98D95B82}"/>
    <cellStyle name="SAPBEXchaText 3 3 3" xfId="5102" xr:uid="{24FCD6C6-16A9-4547-9091-CABA5B162BE0}"/>
    <cellStyle name="SAPBEXchaText 3 3 3 2" xfId="10968" xr:uid="{BA8E2126-23C9-485A-A95C-0A00D9829984}"/>
    <cellStyle name="SAPBEXchaText 3 3 3 2 2" xfId="44838" xr:uid="{4E716ED3-4003-4E9C-B8EF-C929B5BC0BB9}"/>
    <cellStyle name="SAPBEXchaText 3 3 3 2 3" xfId="28113" xr:uid="{581C5CF7-15ED-4439-9DDD-33DB86CCFBCE}"/>
    <cellStyle name="SAPBEXchaText 3 3 3 3" xfId="16511" xr:uid="{91C4DC23-1D5F-404F-A012-A97C931A25E6}"/>
    <cellStyle name="SAPBEXchaText 3 3 3 3 2" xfId="50372" xr:uid="{5521F609-907E-44DA-A3F0-B2034D232A96}"/>
    <cellStyle name="SAPBEXchaText 3 3 3 3 3" xfId="33646" xr:uid="{9B3111B2-FE9D-4F4E-A8A4-FD389B470F6E}"/>
    <cellStyle name="SAPBEXchaText 3 3 3 4" xfId="39021" xr:uid="{E34DFDD5-6628-494C-8616-AF9FD0B3A3F9}"/>
    <cellStyle name="SAPBEXchaText 3 3 3 5" xfId="22298" xr:uid="{CA9C3ED6-1FF1-4440-AB20-F7CF9CC487C7}"/>
    <cellStyle name="SAPBEXchaText 3 3 4" xfId="5851" xr:uid="{30FF0604-9264-4EEB-897D-DE53677C2E8E}"/>
    <cellStyle name="SAPBEXchaText 3 3 4 2" xfId="11717" xr:uid="{297C66BC-8FD4-42DC-ACBC-3FB4EC7A19D4}"/>
    <cellStyle name="SAPBEXchaText 3 3 4 2 2" xfId="45586" xr:uid="{B4DD856C-17A9-4884-91E0-6E4EF0E961D5}"/>
    <cellStyle name="SAPBEXchaText 3 3 4 2 3" xfId="28861" xr:uid="{48F2E709-3224-49ED-A844-2ACCD9090B28}"/>
    <cellStyle name="SAPBEXchaText 3 3 4 3" xfId="17259" xr:uid="{E0242A34-4820-4E56-B008-A7290B713E6C}"/>
    <cellStyle name="SAPBEXchaText 3 3 4 3 2" xfId="51120" xr:uid="{E2D5187B-FAD1-4615-8D1F-01B1A05F23CC}"/>
    <cellStyle name="SAPBEXchaText 3 3 4 3 3" xfId="34394" xr:uid="{85A1ABC3-7A0C-41B8-B9B5-DD24E533FD35}"/>
    <cellStyle name="SAPBEXchaText 3 3 4 4" xfId="39769" xr:uid="{24731275-395C-4413-BB50-3108E3D3BC0C}"/>
    <cellStyle name="SAPBEXchaText 3 3 4 5" xfId="23046" xr:uid="{23C26B5F-D4F7-47D2-8F5A-B49EDC305875}"/>
    <cellStyle name="SAPBEXchaText 3 3 5" xfId="6620" xr:uid="{6E49594D-48F6-49F2-9AF5-DCECE7304ABA}"/>
    <cellStyle name="SAPBEXchaText 3 3 5 2" xfId="12484" xr:uid="{68CBF4D0-A233-49A0-BB19-502ABD1F461B}"/>
    <cellStyle name="SAPBEXchaText 3 3 5 2 2" xfId="46353" xr:uid="{DEF2E194-88E7-42D9-8716-1B0715FC6DB2}"/>
    <cellStyle name="SAPBEXchaText 3 3 5 2 3" xfId="29627" xr:uid="{36AA524F-E40B-4EDB-A885-05A8A317A07F}"/>
    <cellStyle name="SAPBEXchaText 3 3 5 3" xfId="18025" xr:uid="{F85359F8-84DC-4E7E-B1D4-EBC25DF889D8}"/>
    <cellStyle name="SAPBEXchaText 3 3 5 3 2" xfId="51886" xr:uid="{753DEB95-58F8-4360-A913-FB8961E4DC99}"/>
    <cellStyle name="SAPBEXchaText 3 3 5 3 3" xfId="35160" xr:uid="{53BEBB38-D94C-4927-96B6-E028BB199E73}"/>
    <cellStyle name="SAPBEXchaText 3 3 5 4" xfId="40536" xr:uid="{8134DA7A-EA3D-4FEF-9E99-766EFD3E29AF}"/>
    <cellStyle name="SAPBEXchaText 3 3 5 5" xfId="23812" xr:uid="{F4E943C9-6D0E-40F3-81C1-2C59BE78F9DE}"/>
    <cellStyle name="SAPBEXchaText 3 3 6" xfId="7567" xr:uid="{77A32816-11A9-44D0-BC77-4EC01E768205}"/>
    <cellStyle name="SAPBEXchaText 3 3 6 2" xfId="13431" xr:uid="{68E9EE63-90CC-4BBA-8607-4325E90B2C80}"/>
    <cellStyle name="SAPBEXchaText 3 3 6 2 2" xfId="47300" xr:uid="{7E00467C-68A1-4DB5-80FF-3D7CF71CE2B9}"/>
    <cellStyle name="SAPBEXchaText 3 3 6 2 3" xfId="30574" xr:uid="{0ACACD0F-DA86-4B10-9F7F-DB86E7052651}"/>
    <cellStyle name="SAPBEXchaText 3 3 6 3" xfId="18972" xr:uid="{42F567FA-2D0E-4C2F-B65F-F25ED8097182}"/>
    <cellStyle name="SAPBEXchaText 3 3 6 3 2" xfId="52833" xr:uid="{72776989-CF8B-4C6F-BD42-2924FF52A954}"/>
    <cellStyle name="SAPBEXchaText 3 3 6 3 3" xfId="36107" xr:uid="{684A7F6B-6975-4C17-A3FF-12D873638F52}"/>
    <cellStyle name="SAPBEXchaText 3 3 6 4" xfId="41483" xr:uid="{F45BFD45-56F8-449B-B1D9-8120E21F66CE}"/>
    <cellStyle name="SAPBEXchaText 3 3 6 5" xfId="24759" xr:uid="{31CA17F9-D45A-4B5D-BEC7-1A819EB860D3}"/>
    <cellStyle name="SAPBEXchaText 3 3 7" xfId="8659" xr:uid="{134E60A9-E474-4560-A1DD-317295AF0F9C}"/>
    <cellStyle name="SAPBEXchaText 3 3 7 2" xfId="42533" xr:uid="{B6539F93-15A6-4D01-B253-94BC24A1D956}"/>
    <cellStyle name="SAPBEXchaText 3 3 7 3" xfId="25808" xr:uid="{182A89DF-5FA3-45B9-8295-EFA2FAFDAB87}"/>
    <cellStyle name="SAPBEXchaText 3 3 8" xfId="14211" xr:uid="{49FC9775-8DB1-490D-8D17-4A28607AA013}"/>
    <cellStyle name="SAPBEXchaText 3 3 8 2" xfId="48072" xr:uid="{A335F9A9-31D4-49C6-931C-F6C82090BBB7}"/>
    <cellStyle name="SAPBEXchaText 3 3 8 3" xfId="31346" xr:uid="{3335671F-4E6D-43C8-A571-70CAD8136F66}"/>
    <cellStyle name="SAPBEXchaText 3 3 9" xfId="19995" xr:uid="{23299091-9E38-48E9-970C-E3B3D67DBCBD}"/>
    <cellStyle name="SAPBEXchaText 3 4" xfId="2900" xr:uid="{00000000-0005-0000-0000-000012070000}"/>
    <cellStyle name="SAPBEXchaText 3 5" xfId="36405" xr:uid="{E3D26F9A-A468-4106-A0B7-E1D65E0BE115}"/>
    <cellStyle name="SAPBEXchaText 3 6" xfId="19218" xr:uid="{DAEFFE14-849D-48A4-A704-77FFC6D9F90D}"/>
    <cellStyle name="SAPBEXchaText 4" xfId="929" xr:uid="{00000000-0005-0000-0000-000013070000}"/>
    <cellStyle name="SAPBEXchaText 4 2" xfId="930" xr:uid="{00000000-0005-0000-0000-000014070000}"/>
    <cellStyle name="SAPBEXchaText 4 2 2" xfId="2035" xr:uid="{00000000-0005-0000-0000-000015070000}"/>
    <cellStyle name="SAPBEXchaText 4 2 2 2" xfId="3587" xr:uid="{EF58EC8A-D7E1-4C1E-A0B1-935661CCE1B8}"/>
    <cellStyle name="SAPBEXchaText 4 2 2 2 2" xfId="9468" xr:uid="{24BB951F-B047-47F1-AAD9-4A12F14CFED4}"/>
    <cellStyle name="SAPBEXchaText 4 2 2 2 2 2" xfId="43340" xr:uid="{AB7C6CA8-293F-4101-9A31-C7E7B8705015}"/>
    <cellStyle name="SAPBEXchaText 4 2 2 2 2 3" xfId="26614" xr:uid="{0E6892B7-1696-46ED-B490-6B213052859E}"/>
    <cellStyle name="SAPBEXchaText 4 2 2 2 3" xfId="15014" xr:uid="{E0495223-9325-4A7E-92CC-5BF4AAF6529A}"/>
    <cellStyle name="SAPBEXchaText 4 2 2 2 3 2" xfId="48875" xr:uid="{A8960D8D-7005-4AC6-AE36-B2133CF52962}"/>
    <cellStyle name="SAPBEXchaText 4 2 2 2 3 3" xfId="32149" xr:uid="{936532DD-B41D-4CC2-9735-E47C60D74A81}"/>
    <cellStyle name="SAPBEXchaText 4 2 2 2 4" xfId="20799" xr:uid="{B502085F-1D75-4A4F-B07D-2D693D45DB03}"/>
    <cellStyle name="SAPBEXchaText 4 2 2 3" xfId="4395" xr:uid="{DE2C9C96-3836-408E-9A27-D34743875975}"/>
    <cellStyle name="SAPBEXchaText 4 2 2 3 2" xfId="10276" xr:uid="{7F6442A8-5EE1-4343-B9C7-865FB27E5E39}"/>
    <cellStyle name="SAPBEXchaText 4 2 2 3 2 2" xfId="44146" xr:uid="{7EC03109-562B-424F-8C42-3ED925DA72D6}"/>
    <cellStyle name="SAPBEXchaText 4 2 2 3 2 3" xfId="27421" xr:uid="{376C57BB-B110-4610-8FD3-2165EFFCBD24}"/>
    <cellStyle name="SAPBEXchaText 4 2 2 3 3" xfId="15819" xr:uid="{AB27F3F3-B091-48AC-9037-D6D66F1B7BC5}"/>
    <cellStyle name="SAPBEXchaText 4 2 2 3 3 2" xfId="49680" xr:uid="{8C98B4F9-BD47-4175-9593-D47186D063F4}"/>
    <cellStyle name="SAPBEXchaText 4 2 2 3 3 3" xfId="32954" xr:uid="{F6A4EBE4-1B3C-4ABB-87B8-FC86E5C1386C}"/>
    <cellStyle name="SAPBEXchaText 4 2 2 3 4" xfId="38329" xr:uid="{7042D3DA-E57A-46BB-9E0C-17645A89C0EC}"/>
    <cellStyle name="SAPBEXchaText 4 2 2 3 5" xfId="21606" xr:uid="{D27D9ED1-B32B-4DD5-A1BA-16711AD877BB}"/>
    <cellStyle name="SAPBEXchaText 4 2 2 4" xfId="6928" xr:uid="{9A0C1144-E8CD-4E7A-A2F8-CF9683D48934}"/>
    <cellStyle name="SAPBEXchaText 4 2 2 4 2" xfId="12792" xr:uid="{FC1402A5-F09A-413E-B815-A1E25040810E}"/>
    <cellStyle name="SAPBEXchaText 4 2 2 4 2 2" xfId="46661" xr:uid="{703BADAD-A366-4278-A8FB-C2A2FD31A50C}"/>
    <cellStyle name="SAPBEXchaText 4 2 2 4 2 3" xfId="29935" xr:uid="{BBDA7252-5765-42DA-B47C-FB16989FFD94}"/>
    <cellStyle name="SAPBEXchaText 4 2 2 4 3" xfId="18333" xr:uid="{FB030EFC-686A-4E3B-83E0-2DF545106699}"/>
    <cellStyle name="SAPBEXchaText 4 2 2 4 3 2" xfId="52194" xr:uid="{B435E035-7579-416C-A7B0-AA9F6E529954}"/>
    <cellStyle name="SAPBEXchaText 4 2 2 4 3 3" xfId="35468" xr:uid="{0E0EAFB8-3509-452D-A2DE-19A47894A3E2}"/>
    <cellStyle name="SAPBEXchaText 4 2 2 4 4" xfId="40844" xr:uid="{5ED774DC-A054-4137-AA58-DA577A0DD329}"/>
    <cellStyle name="SAPBEXchaText 4 2 2 4 5" xfId="24120" xr:uid="{0E1F97C1-6437-437A-A5D4-65462DF0B085}"/>
    <cellStyle name="SAPBEXchaText 4 2 2 5" xfId="8024" xr:uid="{0DF512C1-9B59-476E-BF72-EEF31EC1BA3E}"/>
    <cellStyle name="SAPBEXchaText 4 2 2 5 2" xfId="41899" xr:uid="{578BF2E2-27A9-4137-A778-EB8C31D615AF}"/>
    <cellStyle name="SAPBEXchaText 4 2 2 5 3" xfId="25174" xr:uid="{6868613E-57A4-439D-9FAC-66D2F66A71CF}"/>
    <cellStyle name="SAPBEXchaText 4 2 2 6" xfId="36756" xr:uid="{091534EA-EFCB-49A6-8FCE-E34DFDEE1729}"/>
    <cellStyle name="SAPBEXchaText 4 2 2 7" xfId="19362" xr:uid="{42E4C4D1-36D9-4BC4-AFC2-8C5B0E8E80F7}"/>
    <cellStyle name="SAPBEXchaText 4 2 3" xfId="2036" xr:uid="{00000000-0005-0000-0000-000016070000}"/>
    <cellStyle name="SAPBEXchaText 4 2 3 2" xfId="3588" xr:uid="{F6B36FD8-FC59-4F0D-90C6-2354ED137330}"/>
    <cellStyle name="SAPBEXchaText 4 2 3 2 2" xfId="9469" xr:uid="{63CD8905-4EE7-4072-B982-1716E4E6A362}"/>
    <cellStyle name="SAPBEXchaText 4 2 3 2 2 2" xfId="43341" xr:uid="{819E7DF2-D311-4A35-9361-A3CCFDEE7A42}"/>
    <cellStyle name="SAPBEXchaText 4 2 3 2 2 3" xfId="26615" xr:uid="{53DE3210-0937-4341-9B8D-38305D592DCE}"/>
    <cellStyle name="SAPBEXchaText 4 2 3 2 3" xfId="15015" xr:uid="{D8F97CF9-B0FB-41AD-AAEF-8B93440D71F3}"/>
    <cellStyle name="SAPBEXchaText 4 2 3 2 3 2" xfId="48876" xr:uid="{19977528-12FA-4984-AB72-6B94BB4C97C0}"/>
    <cellStyle name="SAPBEXchaText 4 2 3 2 3 3" xfId="32150" xr:uid="{887D6B89-DC81-45B7-8C78-ABE74F34CEE6}"/>
    <cellStyle name="SAPBEXchaText 4 2 3 2 4" xfId="20800" xr:uid="{96C4C1A4-98E1-4191-A766-3B77F49D2D45}"/>
    <cellStyle name="SAPBEXchaText 4 2 3 3" xfId="3123" xr:uid="{0750E668-2844-42AE-B9FB-6A5622614531}"/>
    <cellStyle name="SAPBEXchaText 4 2 3 3 2" xfId="9005" xr:uid="{A1C52321-10FB-46A7-A3AF-C3964DF062A8}"/>
    <cellStyle name="SAPBEXchaText 4 2 3 3 2 2" xfId="42877" xr:uid="{7118F733-27D1-4947-961E-834453832427}"/>
    <cellStyle name="SAPBEXchaText 4 2 3 3 2 3" xfId="26152" xr:uid="{7675D111-B5BA-4C43-B2A1-AF1F5A2FFE86}"/>
    <cellStyle name="SAPBEXchaText 4 2 3 3 3" xfId="14553" xr:uid="{B87D1B43-2B84-439D-9E55-CD644007E7CA}"/>
    <cellStyle name="SAPBEXchaText 4 2 3 3 3 2" xfId="48414" xr:uid="{91106D4F-CA9D-417B-A24C-68733B432B21}"/>
    <cellStyle name="SAPBEXchaText 4 2 3 3 3 3" xfId="31688" xr:uid="{62EC5655-6196-4B68-8E0D-21325BF1541F}"/>
    <cellStyle name="SAPBEXchaText 4 2 3 3 4" xfId="37144" xr:uid="{D8EB6896-43D1-4830-BA62-4F0EC35DFEBA}"/>
    <cellStyle name="SAPBEXchaText 4 2 3 3 5" xfId="20338" xr:uid="{BC54716E-79A8-47CD-BA61-67FEC7F51FC2}"/>
    <cellStyle name="SAPBEXchaText 4 2 3 4" xfId="6929" xr:uid="{C7D03D5A-60A5-4A0E-A0EA-354ABEAB5846}"/>
    <cellStyle name="SAPBEXchaText 4 2 3 4 2" xfId="12793" xr:uid="{98508C25-DBF6-47DB-B355-2F21D4B48AB7}"/>
    <cellStyle name="SAPBEXchaText 4 2 3 4 2 2" xfId="46662" xr:uid="{21DE2727-FB39-4ADC-B2A8-CF78C6EB1AD9}"/>
    <cellStyle name="SAPBEXchaText 4 2 3 4 2 3" xfId="29936" xr:uid="{1494B390-5C38-475A-8B16-B97F49B71C9E}"/>
    <cellStyle name="SAPBEXchaText 4 2 3 4 3" xfId="18334" xr:uid="{D4D20B3B-8008-4CC8-B97C-3194E4846720}"/>
    <cellStyle name="SAPBEXchaText 4 2 3 4 3 2" xfId="52195" xr:uid="{8FC3EEF5-E588-45D8-9131-1EAB34B241E0}"/>
    <cellStyle name="SAPBEXchaText 4 2 3 4 3 3" xfId="35469" xr:uid="{6829FCC1-6D8A-470D-A01C-2B5CE21BB59D}"/>
    <cellStyle name="SAPBEXchaText 4 2 3 4 4" xfId="40845" xr:uid="{72860ED9-58C7-4892-9907-541EB8F555FE}"/>
    <cellStyle name="SAPBEXchaText 4 2 3 4 5" xfId="24121" xr:uid="{F486A99A-968E-4CED-90E9-42AC7D79D9E3}"/>
    <cellStyle name="SAPBEXchaText 4 2 3 5" xfId="8025" xr:uid="{D3FF231F-A9CA-4F3F-A226-B8D61C4B6229}"/>
    <cellStyle name="SAPBEXchaText 4 2 3 5 2" xfId="41900" xr:uid="{30086EA6-49E3-4305-8797-14B0205A8278}"/>
    <cellStyle name="SAPBEXchaText 4 2 3 5 3" xfId="25175" xr:uid="{37989CD3-2322-469E-81C7-3706B71C9133}"/>
    <cellStyle name="SAPBEXchaText 4 2 3 6" xfId="36757" xr:uid="{42DBAF7E-F8A9-4419-A4FF-5ADD7836AD4C}"/>
    <cellStyle name="SAPBEXchaText 4 2 3 7" xfId="19363" xr:uid="{2F425A93-65DC-4AE8-A196-7647A0DE6C20}"/>
    <cellStyle name="SAPBEXchaText 4 2 4" xfId="2699" xr:uid="{00000000-0005-0000-0000-000017070000}"/>
    <cellStyle name="SAPBEXchaText 4 2 4 2" xfId="4226" xr:uid="{54348749-8AB2-4EED-8138-754B1ED94AAE}"/>
    <cellStyle name="SAPBEXchaText 4 2 4 2 2" xfId="10107" xr:uid="{C5A34739-AAA1-4FA8-86BA-99157D65FAE5}"/>
    <cellStyle name="SAPBEXchaText 4 2 4 2 2 2" xfId="43978" xr:uid="{3D9FCEC7-AD93-44B7-A3BB-533FBA65D16C}"/>
    <cellStyle name="SAPBEXchaText 4 2 4 2 2 3" xfId="27252" xr:uid="{636823D0-6FC6-45E1-A40C-87DD04D2DAA6}"/>
    <cellStyle name="SAPBEXchaText 4 2 4 2 3" xfId="15651" xr:uid="{567FE778-6155-486B-824C-F3BA6AEA896A}"/>
    <cellStyle name="SAPBEXchaText 4 2 4 2 3 2" xfId="49512" xr:uid="{E86B987E-F425-4F55-A349-DC0E368361A1}"/>
    <cellStyle name="SAPBEXchaText 4 2 4 2 3 3" xfId="32786" xr:uid="{8AD1425F-4860-49BE-AB34-1CF0FF3540F5}"/>
    <cellStyle name="SAPBEXchaText 4 2 4 2 4" xfId="38161" xr:uid="{2FF1B71E-F5A8-428B-B164-6BEAA72D20BE}"/>
    <cellStyle name="SAPBEXchaText 4 2 4 2 5" xfId="21437" xr:uid="{F2BBCB5E-5DB9-407B-B872-A0B4D15C49BC}"/>
    <cellStyle name="SAPBEXchaText 4 2 4 3" xfId="5099" xr:uid="{A61F4851-BEE5-4353-B679-CB9D9A7CF3D5}"/>
    <cellStyle name="SAPBEXchaText 4 2 4 3 2" xfId="10965" xr:uid="{9475AAE6-391F-4B10-BA8F-C555B5CB172E}"/>
    <cellStyle name="SAPBEXchaText 4 2 4 3 2 2" xfId="44835" xr:uid="{773B162C-264A-4322-B096-5F039BE2EA7A}"/>
    <cellStyle name="SAPBEXchaText 4 2 4 3 2 3" xfId="28110" xr:uid="{78AFB984-CBC2-4AE3-A46C-58E1E2677AD3}"/>
    <cellStyle name="SAPBEXchaText 4 2 4 3 3" xfId="16508" xr:uid="{82C5FA56-CA7D-496F-A2A0-68C1006E73FD}"/>
    <cellStyle name="SAPBEXchaText 4 2 4 3 3 2" xfId="50369" xr:uid="{A41FF189-15D0-4C6C-B035-8C4B8E011C4C}"/>
    <cellStyle name="SAPBEXchaText 4 2 4 3 3 3" xfId="33643" xr:uid="{14C0C589-2DDE-4FFB-AA94-DCBA0B42D922}"/>
    <cellStyle name="SAPBEXchaText 4 2 4 3 4" xfId="39018" xr:uid="{7C94168F-C964-4EC5-BB4F-8B6104911EAD}"/>
    <cellStyle name="SAPBEXchaText 4 2 4 3 5" xfId="22295" xr:uid="{99883D47-7FA3-4B80-8EAD-E2E77DEEB9B3}"/>
    <cellStyle name="SAPBEXchaText 4 2 4 4" xfId="5848" xr:uid="{2AE809EF-17ED-4E71-8025-F5FA2AD0F850}"/>
    <cellStyle name="SAPBEXchaText 4 2 4 4 2" xfId="11714" xr:uid="{204DD574-83D6-4BA9-AAD7-17FDFDF64B8A}"/>
    <cellStyle name="SAPBEXchaText 4 2 4 4 2 2" xfId="45583" xr:uid="{4A54B978-8F34-4444-AB38-228925F6C15E}"/>
    <cellStyle name="SAPBEXchaText 4 2 4 4 2 3" xfId="28858" xr:uid="{175DCB5C-20FC-488B-9B9F-FD3E57993D8E}"/>
    <cellStyle name="SAPBEXchaText 4 2 4 4 3" xfId="17256" xr:uid="{2E7E15F9-DFE5-4A7A-91E0-EB1EDB0A6909}"/>
    <cellStyle name="SAPBEXchaText 4 2 4 4 3 2" xfId="51117" xr:uid="{3DE9BE6A-40AB-4652-8EEC-79B70405E43B}"/>
    <cellStyle name="SAPBEXchaText 4 2 4 4 3 3" xfId="34391" xr:uid="{EADF4576-8D0B-4462-9773-373937A93BC5}"/>
    <cellStyle name="SAPBEXchaText 4 2 4 4 4" xfId="39766" xr:uid="{51352AA2-5C51-4F30-A7EE-69ABA122FABD}"/>
    <cellStyle name="SAPBEXchaText 4 2 4 4 5" xfId="23043" xr:uid="{1CCCC77D-04B1-4396-9A75-BDF63FA6D890}"/>
    <cellStyle name="SAPBEXchaText 4 2 4 5" xfId="6617" xr:uid="{E2A66CD5-8135-4E3B-AA78-3B176DE3CB41}"/>
    <cellStyle name="SAPBEXchaText 4 2 4 5 2" xfId="12481" xr:uid="{9CBB8DBF-8ABD-4FBE-B186-6FB9F980B1D8}"/>
    <cellStyle name="SAPBEXchaText 4 2 4 5 2 2" xfId="46350" xr:uid="{A10A4F20-3806-4190-8DCC-7465F63B1908}"/>
    <cellStyle name="SAPBEXchaText 4 2 4 5 2 3" xfId="29624" xr:uid="{20B39D13-CA35-41A9-AF1E-5B56C7A0D702}"/>
    <cellStyle name="SAPBEXchaText 4 2 4 5 3" xfId="18022" xr:uid="{617CE0EC-9A44-4B05-A330-6FF08044FAD8}"/>
    <cellStyle name="SAPBEXchaText 4 2 4 5 3 2" xfId="51883" xr:uid="{49998A03-60D0-41EF-AF69-C374DBAC53E7}"/>
    <cellStyle name="SAPBEXchaText 4 2 4 5 3 3" xfId="35157" xr:uid="{877B6893-66DF-4C3E-8B5F-B0F59D16F801}"/>
    <cellStyle name="SAPBEXchaText 4 2 4 5 4" xfId="40533" xr:uid="{9D35F47C-CB03-4898-BFD8-E7CAA0EE6667}"/>
    <cellStyle name="SAPBEXchaText 4 2 4 5 5" xfId="23809" xr:uid="{F38F9088-F905-41BD-83AF-D2BF64502503}"/>
    <cellStyle name="SAPBEXchaText 4 2 4 6" xfId="7564" xr:uid="{977F3DF3-BFAC-4720-97EF-0A9DCC9A1390}"/>
    <cellStyle name="SAPBEXchaText 4 2 4 6 2" xfId="13428" xr:uid="{4159F09F-45C6-4116-A78E-2294C73F7FAD}"/>
    <cellStyle name="SAPBEXchaText 4 2 4 6 2 2" xfId="47297" xr:uid="{D334DD6A-03EB-444A-A5F0-3D7D5240E2FE}"/>
    <cellStyle name="SAPBEXchaText 4 2 4 6 2 3" xfId="30571" xr:uid="{FC29FCD2-CBE9-417D-A831-9BF078DA4F39}"/>
    <cellStyle name="SAPBEXchaText 4 2 4 6 3" xfId="18969" xr:uid="{71F41A25-4EEB-4E4D-8782-AEC553358190}"/>
    <cellStyle name="SAPBEXchaText 4 2 4 6 3 2" xfId="52830" xr:uid="{7B8D2437-7572-4080-A9DB-2DB5DB5BF9B7}"/>
    <cellStyle name="SAPBEXchaText 4 2 4 6 3 3" xfId="36104" xr:uid="{CE983CA3-F988-4C01-84E1-E7F73164CE9C}"/>
    <cellStyle name="SAPBEXchaText 4 2 4 6 4" xfId="41480" xr:uid="{93825BB6-45B8-4A6B-83BF-E032C66159FC}"/>
    <cellStyle name="SAPBEXchaText 4 2 4 6 5" xfId="24756" xr:uid="{4271FFBD-1CAF-4136-BE87-E3A86F56B9F4}"/>
    <cellStyle name="SAPBEXchaText 4 2 4 7" xfId="8656" xr:uid="{15359C0F-8AC4-4E93-A84F-C2A62464C9E5}"/>
    <cellStyle name="SAPBEXchaText 4 2 4 7 2" xfId="42530" xr:uid="{634BE800-B5E5-42E7-A39B-560EBA810F1F}"/>
    <cellStyle name="SAPBEXchaText 4 2 4 7 3" xfId="25805" xr:uid="{86CF4991-261E-4576-AB94-1B4CC7DB4716}"/>
    <cellStyle name="SAPBEXchaText 4 2 4 8" xfId="14208" xr:uid="{36974A79-BD6A-4633-B2A2-2A70872CA139}"/>
    <cellStyle name="SAPBEXchaText 4 2 4 8 2" xfId="48069" xr:uid="{3CCF2939-FFAD-4811-B5A9-E8A362567BD9}"/>
    <cellStyle name="SAPBEXchaText 4 2 4 8 3" xfId="31343" xr:uid="{EFC2CCEC-DC84-44D8-996D-C88086EF853F}"/>
    <cellStyle name="SAPBEXchaText 4 2 4 9" xfId="19992" xr:uid="{1D5E16AA-3531-413E-86C6-1D276E9C0825}"/>
    <cellStyle name="SAPBEXchaText 4 2 5" xfId="36408" xr:uid="{60A0B0C6-AF8F-4F1D-BEF9-501614F18BB7}"/>
    <cellStyle name="SAPBEXchaText 4 2 6" xfId="19221" xr:uid="{34116AAE-E676-4A6C-BFAB-B163BEDC73A2}"/>
    <cellStyle name="SAPBEXchaText 4 3" xfId="2037" xr:uid="{00000000-0005-0000-0000-000018070000}"/>
    <cellStyle name="SAPBEXchaText 4 3 2" xfId="3589" xr:uid="{80241EE4-7917-4273-BCAA-07D2F054DDB1}"/>
    <cellStyle name="SAPBEXchaText 4 3 2 2" xfId="9470" xr:uid="{D6133052-75AF-4439-9276-ACB402A46B00}"/>
    <cellStyle name="SAPBEXchaText 4 3 2 2 2" xfId="43342" xr:uid="{62E163B3-E1E0-4FD4-842D-75B050A68D98}"/>
    <cellStyle name="SAPBEXchaText 4 3 2 2 3" xfId="26616" xr:uid="{A274188A-70AE-4AAD-962C-2E21B4365F4C}"/>
    <cellStyle name="SAPBEXchaText 4 3 2 3" xfId="15016" xr:uid="{08DD6E45-333A-485E-9096-1F07E8553C33}"/>
    <cellStyle name="SAPBEXchaText 4 3 2 3 2" xfId="48877" xr:uid="{B8EC2F59-77FE-4969-BC2B-8848EE0ADD52}"/>
    <cellStyle name="SAPBEXchaText 4 3 2 3 3" xfId="32151" xr:uid="{97B29564-7E2B-4532-B8A6-63D58F444E2C}"/>
    <cellStyle name="SAPBEXchaText 4 3 2 4" xfId="20801" xr:uid="{6362BEC2-A9F1-42B6-8E9B-9AC8C48B0A84}"/>
    <cellStyle name="SAPBEXchaText 4 3 3" xfId="3124" xr:uid="{80797159-850A-4BAF-8DB4-0D2E701B2C9E}"/>
    <cellStyle name="SAPBEXchaText 4 3 3 2" xfId="9006" xr:uid="{3055F4FB-2377-4936-B246-3BC58F2D621D}"/>
    <cellStyle name="SAPBEXchaText 4 3 3 2 2" xfId="42878" xr:uid="{AC4D4A9D-54A3-483A-B687-79D13E1F6A28}"/>
    <cellStyle name="SAPBEXchaText 4 3 3 2 3" xfId="26153" xr:uid="{508A6748-C194-4A93-AE7D-D7E36D0E8B0F}"/>
    <cellStyle name="SAPBEXchaText 4 3 3 3" xfId="14554" xr:uid="{0EA88E99-257A-4934-B9EA-DDBEB884E88E}"/>
    <cellStyle name="SAPBEXchaText 4 3 3 3 2" xfId="48415" xr:uid="{AFD89073-6731-4072-ABA9-148FD6D0A9D5}"/>
    <cellStyle name="SAPBEXchaText 4 3 3 3 3" xfId="31689" xr:uid="{6C61C931-50E9-4419-B1CE-14D053F71B14}"/>
    <cellStyle name="SAPBEXchaText 4 3 3 4" xfId="37145" xr:uid="{842D7865-29B6-4614-9C56-C6C85E55C02E}"/>
    <cellStyle name="SAPBEXchaText 4 3 3 5" xfId="20339" xr:uid="{436483D1-4192-4E03-B6B5-0328AD407BC6}"/>
    <cellStyle name="SAPBEXchaText 4 3 4" xfId="6930" xr:uid="{F49801A5-23F9-4D03-B053-D0210E6B49B9}"/>
    <cellStyle name="SAPBEXchaText 4 3 4 2" xfId="12794" xr:uid="{59F4B44F-1348-412B-A49D-2BEAC6A1EBF9}"/>
    <cellStyle name="SAPBEXchaText 4 3 4 2 2" xfId="46663" xr:uid="{B013F885-A7B8-4407-B350-5690E2B22D40}"/>
    <cellStyle name="SAPBEXchaText 4 3 4 2 3" xfId="29937" xr:uid="{D74D6212-655F-4F44-81B4-B1845ED86C41}"/>
    <cellStyle name="SAPBEXchaText 4 3 4 3" xfId="18335" xr:uid="{020BC2BE-FFB3-4C0A-85C4-4D1E8064D1C2}"/>
    <cellStyle name="SAPBEXchaText 4 3 4 3 2" xfId="52196" xr:uid="{FE288B39-FE28-4CBD-81C3-E52F46C5F296}"/>
    <cellStyle name="SAPBEXchaText 4 3 4 3 3" xfId="35470" xr:uid="{1F4440CA-E40F-49F8-97F6-22692EBEC800}"/>
    <cellStyle name="SAPBEXchaText 4 3 4 4" xfId="40846" xr:uid="{1054089C-E97E-47E6-B3F2-8029C79592D3}"/>
    <cellStyle name="SAPBEXchaText 4 3 4 5" xfId="24122" xr:uid="{D6DF1055-DB0A-4D5B-83C7-0DB0300831E8}"/>
    <cellStyle name="SAPBEXchaText 4 3 5" xfId="8026" xr:uid="{D895A221-1341-411A-8B97-DE55B109ED3B}"/>
    <cellStyle name="SAPBEXchaText 4 3 5 2" xfId="41901" xr:uid="{BD21926D-258F-4B9A-9A4C-F0166576613A}"/>
    <cellStyle name="SAPBEXchaText 4 3 5 3" xfId="25176" xr:uid="{4D3E70E0-71C6-497D-BFAA-655E805CE4AC}"/>
    <cellStyle name="SAPBEXchaText 4 3 6" xfId="36758" xr:uid="{675D5094-1B1C-4118-90D6-12C1176665E0}"/>
    <cellStyle name="SAPBEXchaText 4 3 7" xfId="19364" xr:uid="{44F0B207-FB22-4FBF-A2B5-3C4BFBBA8C83}"/>
    <cellStyle name="SAPBEXchaText 4 4" xfId="2038" xr:uid="{00000000-0005-0000-0000-000019070000}"/>
    <cellStyle name="SAPBEXchaText 4 4 2" xfId="3590" xr:uid="{68F5D969-806A-4B1C-AFC3-79EEA6D8CC73}"/>
    <cellStyle name="SAPBEXchaText 4 4 2 2" xfId="9471" xr:uid="{7C5E06E7-6EB2-42E4-AEE1-751BB805F10D}"/>
    <cellStyle name="SAPBEXchaText 4 4 2 2 2" xfId="43343" xr:uid="{BD1F415B-ADB0-4801-AE77-4C8380A11682}"/>
    <cellStyle name="SAPBEXchaText 4 4 2 2 3" xfId="26617" xr:uid="{367889D9-B34E-47C1-B963-0047D00806C4}"/>
    <cellStyle name="SAPBEXchaText 4 4 2 3" xfId="15017" xr:uid="{427CC794-4AE6-4D92-A56F-CB9013D7FD17}"/>
    <cellStyle name="SAPBEXchaText 4 4 2 3 2" xfId="48878" xr:uid="{22B2AD6F-4D9F-4DE5-A7A1-36F259318EB4}"/>
    <cellStyle name="SAPBEXchaText 4 4 2 3 3" xfId="32152" xr:uid="{DD32A9E9-DEA0-4BDE-A589-C692390E0D1E}"/>
    <cellStyle name="SAPBEXchaText 4 4 2 4" xfId="20802" xr:uid="{4BBB4568-F5C8-47F3-A645-AB02A4216DD3}"/>
    <cellStyle name="SAPBEXchaText 4 4 3" xfId="3531" xr:uid="{D4AC37F1-24E7-49D9-8DE5-05416D245710}"/>
    <cellStyle name="SAPBEXchaText 4 4 3 2" xfId="9412" xr:uid="{31156DFE-D25C-4CA2-B04E-B2D5724DC367}"/>
    <cellStyle name="SAPBEXchaText 4 4 3 2 2" xfId="43284" xr:uid="{3D1044BC-A0F8-4212-8F45-88E34D5E7678}"/>
    <cellStyle name="SAPBEXchaText 4 4 3 2 3" xfId="26558" xr:uid="{6BB825C6-6EC2-4930-976C-76229566403B}"/>
    <cellStyle name="SAPBEXchaText 4 4 3 3" xfId="14958" xr:uid="{91CB2CE0-1A33-41DE-A452-FF73034208CB}"/>
    <cellStyle name="SAPBEXchaText 4 4 3 3 2" xfId="48819" xr:uid="{96A9FA8A-ECA0-4E86-888D-98FF96DCE7F0}"/>
    <cellStyle name="SAPBEXchaText 4 4 3 3 3" xfId="32093" xr:uid="{492D4F13-2088-417C-8FD8-D900B6840FDA}"/>
    <cellStyle name="SAPBEXchaText 4 4 3 4" xfId="37551" xr:uid="{C632E926-52B1-40BF-823B-CABA91C7C3F7}"/>
    <cellStyle name="SAPBEXchaText 4 4 3 5" xfId="20743" xr:uid="{91A3E4DB-7834-4E62-8583-5D9566404089}"/>
    <cellStyle name="SAPBEXchaText 4 4 4" xfId="6931" xr:uid="{C8254BA6-4515-4532-8518-B228C0D44956}"/>
    <cellStyle name="SAPBEXchaText 4 4 4 2" xfId="12795" xr:uid="{7423EE0B-7D7D-4939-95A1-3DEDBCCEEAFE}"/>
    <cellStyle name="SAPBEXchaText 4 4 4 2 2" xfId="46664" xr:uid="{C1360B06-77BB-44CB-9754-E414BEBC350F}"/>
    <cellStyle name="SAPBEXchaText 4 4 4 2 3" xfId="29938" xr:uid="{EDC27DFE-A0C1-4696-ADEE-3B8A87133E47}"/>
    <cellStyle name="SAPBEXchaText 4 4 4 3" xfId="18336" xr:uid="{48D8C01B-9BDA-481F-8A52-1023F4FCDD37}"/>
    <cellStyle name="SAPBEXchaText 4 4 4 3 2" xfId="52197" xr:uid="{7BFFF578-FC3A-4BA8-9A00-038C80A4E587}"/>
    <cellStyle name="SAPBEXchaText 4 4 4 3 3" xfId="35471" xr:uid="{35436DFF-A09B-4D4F-8EED-504BAEE8A254}"/>
    <cellStyle name="SAPBEXchaText 4 4 4 4" xfId="40847" xr:uid="{890DA611-100B-48AD-B02D-0FCDD82F6D44}"/>
    <cellStyle name="SAPBEXchaText 4 4 4 5" xfId="24123" xr:uid="{116D28AD-A0B6-4010-9E0A-813A2CE7A0D1}"/>
    <cellStyle name="SAPBEXchaText 4 4 5" xfId="8027" xr:uid="{3604F133-46AC-4633-A6AC-9AC18B80A1D3}"/>
    <cellStyle name="SAPBEXchaText 4 4 5 2" xfId="41902" xr:uid="{E03B3547-8E64-4A71-BD25-E21153E6D553}"/>
    <cellStyle name="SAPBEXchaText 4 4 5 3" xfId="25177" xr:uid="{544760D1-C94E-4E90-9975-B85F1D7E0750}"/>
    <cellStyle name="SAPBEXchaText 4 4 6" xfId="36759" xr:uid="{8800A9B9-7EA5-4799-9CEC-6DF8E64678E1}"/>
    <cellStyle name="SAPBEXchaText 4 4 7" xfId="19365" xr:uid="{39ABDC4A-B462-40C2-A59A-895E259B9CF9}"/>
    <cellStyle name="SAPBEXchaText 4 5" xfId="2700" xr:uid="{00000000-0005-0000-0000-00001A070000}"/>
    <cellStyle name="SAPBEXchaText 4 5 2" xfId="4227" xr:uid="{C9D209C7-97D4-4E79-B955-FCD4F92DE71D}"/>
    <cellStyle name="SAPBEXchaText 4 5 2 2" xfId="10108" xr:uid="{0A21DC7F-17F0-40EC-8618-1E579C50C70E}"/>
    <cellStyle name="SAPBEXchaText 4 5 2 2 2" xfId="43979" xr:uid="{9898BB01-3DC6-4486-90DD-932B8D15E50B}"/>
    <cellStyle name="SAPBEXchaText 4 5 2 2 3" xfId="27253" xr:uid="{2787AFD0-A82F-4241-B54E-A0815E448563}"/>
    <cellStyle name="SAPBEXchaText 4 5 2 3" xfId="15652" xr:uid="{555E62B9-2B80-415B-BB85-BA38BD64CB82}"/>
    <cellStyle name="SAPBEXchaText 4 5 2 3 2" xfId="49513" xr:uid="{5298F918-63D0-449E-934C-42678176878D}"/>
    <cellStyle name="SAPBEXchaText 4 5 2 3 3" xfId="32787" xr:uid="{97755C94-6F23-4F6B-8771-4C76CE093879}"/>
    <cellStyle name="SAPBEXchaText 4 5 2 4" xfId="38162" xr:uid="{4E47A04D-339F-46AD-9971-31F01B6E88B2}"/>
    <cellStyle name="SAPBEXchaText 4 5 2 5" xfId="21438" xr:uid="{2DE794C7-419D-4138-AB14-4B47B17933A3}"/>
    <cellStyle name="SAPBEXchaText 4 5 3" xfId="5100" xr:uid="{8DC6288F-F050-4824-BFF9-E4CCCFC6C6CE}"/>
    <cellStyle name="SAPBEXchaText 4 5 3 2" xfId="10966" xr:uid="{33E8EF6B-B056-4C3A-9214-7AFECEE39A1B}"/>
    <cellStyle name="SAPBEXchaText 4 5 3 2 2" xfId="44836" xr:uid="{09806571-F582-47D1-B345-E94076508C70}"/>
    <cellStyle name="SAPBEXchaText 4 5 3 2 3" xfId="28111" xr:uid="{9CD9DF4B-B994-4097-91EE-917303F2AD1C}"/>
    <cellStyle name="SAPBEXchaText 4 5 3 3" xfId="16509" xr:uid="{2B55E0CA-804D-41FE-999F-F96401AAB848}"/>
    <cellStyle name="SAPBEXchaText 4 5 3 3 2" xfId="50370" xr:uid="{9698E7E9-766C-4F1C-8988-8F916DC78D27}"/>
    <cellStyle name="SAPBEXchaText 4 5 3 3 3" xfId="33644" xr:uid="{3987E6C3-F7CF-45DE-ABF0-6AFD8845A28D}"/>
    <cellStyle name="SAPBEXchaText 4 5 3 4" xfId="39019" xr:uid="{0EB52C58-0E71-4F56-853F-EAE486515648}"/>
    <cellStyle name="SAPBEXchaText 4 5 3 5" xfId="22296" xr:uid="{536856DB-0861-4FFA-BB9D-4EA21B4B21B2}"/>
    <cellStyle name="SAPBEXchaText 4 5 4" xfId="5849" xr:uid="{06320409-B51B-40DE-9B49-FC6D3F737599}"/>
    <cellStyle name="SAPBEXchaText 4 5 4 2" xfId="11715" xr:uid="{F890FF3C-682F-484A-A817-4DB7942EB065}"/>
    <cellStyle name="SAPBEXchaText 4 5 4 2 2" xfId="45584" xr:uid="{2D9CD058-F974-4C89-8BE8-8F3E7C8C339D}"/>
    <cellStyle name="SAPBEXchaText 4 5 4 2 3" xfId="28859" xr:uid="{F2DCA056-E1EC-43CD-9537-BCD2ADE84A9E}"/>
    <cellStyle name="SAPBEXchaText 4 5 4 3" xfId="17257" xr:uid="{F16675F1-7E93-4EBB-B063-687645084DC3}"/>
    <cellStyle name="SAPBEXchaText 4 5 4 3 2" xfId="51118" xr:uid="{38832C66-C09D-4442-A1C2-1CA1207BCC46}"/>
    <cellStyle name="SAPBEXchaText 4 5 4 3 3" xfId="34392" xr:uid="{60D7CCD7-57BF-4611-AECC-3DE15DB05F60}"/>
    <cellStyle name="SAPBEXchaText 4 5 4 4" xfId="39767" xr:uid="{6927F343-7B0D-4B3A-8C96-C72E365AE3B0}"/>
    <cellStyle name="SAPBEXchaText 4 5 4 5" xfId="23044" xr:uid="{A28A83A3-958B-41BC-A3E3-61897D07BAF4}"/>
    <cellStyle name="SAPBEXchaText 4 5 5" xfId="6618" xr:uid="{7803C5EC-A6B2-47A3-BD6B-900D9A5980A4}"/>
    <cellStyle name="SAPBEXchaText 4 5 5 2" xfId="12482" xr:uid="{262D5384-4E38-4FEF-84BE-D9DB9F814811}"/>
    <cellStyle name="SAPBEXchaText 4 5 5 2 2" xfId="46351" xr:uid="{ECFE55F3-5A82-4B71-91CC-5EDF9062F2F6}"/>
    <cellStyle name="SAPBEXchaText 4 5 5 2 3" xfId="29625" xr:uid="{CBC60460-8902-4087-BF0C-02D04AFDBF4C}"/>
    <cellStyle name="SAPBEXchaText 4 5 5 3" xfId="18023" xr:uid="{5DA2CE24-7FA0-4B5F-AB05-B57C7454DCF7}"/>
    <cellStyle name="SAPBEXchaText 4 5 5 3 2" xfId="51884" xr:uid="{DFB99B4D-A5BF-4720-AD88-C7D44F1E1A7A}"/>
    <cellStyle name="SAPBEXchaText 4 5 5 3 3" xfId="35158" xr:uid="{763AB343-C8EF-486C-8014-DBA939B8E61E}"/>
    <cellStyle name="SAPBEXchaText 4 5 5 4" xfId="40534" xr:uid="{ECCCB048-1284-4BF3-8092-93C1500BEC3F}"/>
    <cellStyle name="SAPBEXchaText 4 5 5 5" xfId="23810" xr:uid="{1E60262C-92FB-45B0-8921-98DBDC3BAEE8}"/>
    <cellStyle name="SAPBEXchaText 4 5 6" xfId="7565" xr:uid="{635B574A-1A6A-4E3C-B40F-590D7F50AB6E}"/>
    <cellStyle name="SAPBEXchaText 4 5 6 2" xfId="13429" xr:uid="{A6B8187C-BAC9-45CD-9B8E-7C857E9D785E}"/>
    <cellStyle name="SAPBEXchaText 4 5 6 2 2" xfId="47298" xr:uid="{BB9FFF04-738F-486A-9AE2-D8A46C40B0C2}"/>
    <cellStyle name="SAPBEXchaText 4 5 6 2 3" xfId="30572" xr:uid="{9C9F98CE-47FF-404B-B4BE-91A23F105E8D}"/>
    <cellStyle name="SAPBEXchaText 4 5 6 3" xfId="18970" xr:uid="{B80BD8A6-4334-4D9E-A441-AC8A5CCAAC9B}"/>
    <cellStyle name="SAPBEXchaText 4 5 6 3 2" xfId="52831" xr:uid="{7302EAA7-886B-4667-B8D7-C746180FDDB1}"/>
    <cellStyle name="SAPBEXchaText 4 5 6 3 3" xfId="36105" xr:uid="{EE8AC255-33BE-47D6-A0F6-91D98BDCC823}"/>
    <cellStyle name="SAPBEXchaText 4 5 6 4" xfId="41481" xr:uid="{E2985CF8-FD1E-47ED-BF39-663E10195923}"/>
    <cellStyle name="SAPBEXchaText 4 5 6 5" xfId="24757" xr:uid="{A402562B-163D-4E15-B197-9C7E8561F7DA}"/>
    <cellStyle name="SAPBEXchaText 4 5 7" xfId="8657" xr:uid="{E40EE9C3-1708-4B67-9E0E-CD0AECACF508}"/>
    <cellStyle name="SAPBEXchaText 4 5 7 2" xfId="42531" xr:uid="{5AE4514D-1F95-4629-83BE-05BDDBDF099B}"/>
    <cellStyle name="SAPBEXchaText 4 5 7 3" xfId="25806" xr:uid="{383C5DED-09DD-4171-AB96-6F993463A368}"/>
    <cellStyle name="SAPBEXchaText 4 5 8" xfId="14209" xr:uid="{D3D36880-A12F-4325-804D-C71B38307472}"/>
    <cellStyle name="SAPBEXchaText 4 5 8 2" xfId="48070" xr:uid="{2B9AFBE8-6C86-4E4F-8632-33736D767D26}"/>
    <cellStyle name="SAPBEXchaText 4 5 8 3" xfId="31344" xr:uid="{F0AF34C1-0B41-414A-A388-3F3DAF2405BF}"/>
    <cellStyle name="SAPBEXchaText 4 5 9" xfId="19993" xr:uid="{112427CB-7057-45CA-983F-A90BBFDFC905}"/>
    <cellStyle name="SAPBEXchaText 4 6" xfId="36407" xr:uid="{22A5D101-0BD5-439D-92A4-D3209B067F19}"/>
    <cellStyle name="SAPBEXchaText 4 7" xfId="19220" xr:uid="{23835F91-B90A-4A80-8C1C-C27535385674}"/>
    <cellStyle name="SAPBEXchaText 5" xfId="931" xr:uid="{00000000-0005-0000-0000-00001B070000}"/>
    <cellStyle name="SAPBEXchaText 5 2" xfId="2039" xr:uid="{00000000-0005-0000-0000-00001C070000}"/>
    <cellStyle name="SAPBEXchaText 5 2 10" xfId="19366" xr:uid="{F1547716-02BF-4C36-B6F4-8CDEFB549D12}"/>
    <cellStyle name="SAPBEXchaText 5 2 2" xfId="3591" xr:uid="{D7F12E02-E320-4C9D-BAC2-2EA142652A62}"/>
    <cellStyle name="SAPBEXchaText 5 2 2 2" xfId="9472" xr:uid="{72CDCDF3-4D93-4B26-935A-82FB3B6C6609}"/>
    <cellStyle name="SAPBEXchaText 5 2 2 2 2" xfId="43344" xr:uid="{96EB5887-3569-4B16-903F-69964507B483}"/>
    <cellStyle name="SAPBEXchaText 5 2 2 2 3" xfId="26618" xr:uid="{7CE5E534-AE2E-4CD2-9857-C124054A74F0}"/>
    <cellStyle name="SAPBEXchaText 5 2 2 3" xfId="15018" xr:uid="{23483452-F6A6-41F9-BC5F-9FE0D2238E2E}"/>
    <cellStyle name="SAPBEXchaText 5 2 2 3 2" xfId="48879" xr:uid="{7179498C-CF46-44F4-B054-344078DBC23E}"/>
    <cellStyle name="SAPBEXchaText 5 2 2 3 3" xfId="32153" xr:uid="{12B32E79-123C-4ABA-ACD7-68E0B4348DCB}"/>
    <cellStyle name="SAPBEXchaText 5 2 2 4" xfId="37593" xr:uid="{ED2F62D1-9F01-4F0A-8BEF-43F746A8E9FD}"/>
    <cellStyle name="SAPBEXchaText 5 2 2 5" xfId="20803" xr:uid="{306D0781-AC8B-42F7-A89A-55B6FA38A19D}"/>
    <cellStyle name="SAPBEXchaText 5 2 3" xfId="4532" xr:uid="{8A198395-20D7-4F58-B9AC-BBE659F6232E}"/>
    <cellStyle name="SAPBEXchaText 5 2 3 2" xfId="10398" xr:uid="{3EFA814A-C193-4753-9572-EB5DAD1E9C1B}"/>
    <cellStyle name="SAPBEXchaText 5 2 3 2 2" xfId="44268" xr:uid="{F250FC4E-DFC2-4B18-869A-B40ACCBA9287}"/>
    <cellStyle name="SAPBEXchaText 5 2 3 2 3" xfId="27543" xr:uid="{89484C8C-1686-4DBC-8392-33B98C723909}"/>
    <cellStyle name="SAPBEXchaText 5 2 3 3" xfId="15941" xr:uid="{777C90E5-680F-4374-91D8-2E6D18CC54BA}"/>
    <cellStyle name="SAPBEXchaText 5 2 3 3 2" xfId="49802" xr:uid="{3D3AF3FE-DE2B-4FF3-823D-0DE5F50A7BBC}"/>
    <cellStyle name="SAPBEXchaText 5 2 3 3 3" xfId="33076" xr:uid="{4EC80AF8-A1AD-4734-BAD8-BD4F5EAE50A4}"/>
    <cellStyle name="SAPBEXchaText 5 2 3 4" xfId="38451" xr:uid="{694B973F-FC87-4A04-A6E7-FB1570F5A781}"/>
    <cellStyle name="SAPBEXchaText 5 2 3 5" xfId="21728" xr:uid="{4860DA74-3AAB-4D9A-9715-34D8DE7D2141}"/>
    <cellStyle name="SAPBEXchaText 5 2 4" xfId="3532" xr:uid="{F78894A2-FE15-4E89-9D38-747BF971811A}"/>
    <cellStyle name="SAPBEXchaText 5 2 4 2" xfId="9413" xr:uid="{A3AB022A-F7B2-417E-9075-131F65BDC443}"/>
    <cellStyle name="SAPBEXchaText 5 2 4 2 2" xfId="43285" xr:uid="{3E6556AA-FE4D-4987-97ED-FF572A792AD9}"/>
    <cellStyle name="SAPBEXchaText 5 2 4 2 3" xfId="26559" xr:uid="{FA523848-5037-4EB7-B0F1-0DF1FF55D10D}"/>
    <cellStyle name="SAPBEXchaText 5 2 4 3" xfId="14959" xr:uid="{8FFA0A99-2C18-4492-918C-686E5A0DBD62}"/>
    <cellStyle name="SAPBEXchaText 5 2 4 3 2" xfId="48820" xr:uid="{173393D8-CB79-4D31-9A60-C9812DF9D72B}"/>
    <cellStyle name="SAPBEXchaText 5 2 4 3 3" xfId="32094" xr:uid="{C78217CC-BF1E-43D4-9423-B0D2270852E9}"/>
    <cellStyle name="SAPBEXchaText 5 2 4 4" xfId="37552" xr:uid="{1B7BAD9F-6A61-4F0C-A224-B0ABF534590C}"/>
    <cellStyle name="SAPBEXchaText 5 2 4 5" xfId="20744" xr:uid="{E02A6D7B-3D6D-4F15-AB82-457155505AAA}"/>
    <cellStyle name="SAPBEXchaText 5 2 5" xfId="4386" xr:uid="{DEBF1074-CFAE-4FAC-8FDD-38B51A050165}"/>
    <cellStyle name="SAPBEXchaText 5 2 5 2" xfId="10267" xr:uid="{5E8B077E-7BFB-40E0-8495-8B4A6A48A0F8}"/>
    <cellStyle name="SAPBEXchaText 5 2 5 2 2" xfId="44137" xr:uid="{B3B05DC4-9C10-4019-ACC9-34A9B8792BBB}"/>
    <cellStyle name="SAPBEXchaText 5 2 5 2 3" xfId="27412" xr:uid="{8C0D954D-F834-46D3-AA38-878667287661}"/>
    <cellStyle name="SAPBEXchaText 5 2 5 3" xfId="15810" xr:uid="{19753812-4A54-466D-BA9A-58392D4FD971}"/>
    <cellStyle name="SAPBEXchaText 5 2 5 3 2" xfId="49671" xr:uid="{4A34BE80-B99B-47FD-849A-35452C8EF282}"/>
    <cellStyle name="SAPBEXchaText 5 2 5 3 3" xfId="32945" xr:uid="{F6167DB7-6D05-41D4-8BF0-1F5C004DAB19}"/>
    <cellStyle name="SAPBEXchaText 5 2 5 4" xfId="38320" xr:uid="{F436968F-CD2D-43C8-9BB4-DD6F2EEC5852}"/>
    <cellStyle name="SAPBEXchaText 5 2 5 5" xfId="21597" xr:uid="{6CFAB506-EE7F-4C10-ADE9-544EE8F97D74}"/>
    <cellStyle name="SAPBEXchaText 5 2 6" xfId="6932" xr:uid="{1933D268-EAD6-40AC-9A7A-8A1BB00A01D4}"/>
    <cellStyle name="SAPBEXchaText 5 2 6 2" xfId="12796" xr:uid="{2B446871-0C63-427A-B9A5-1F5788C84DEE}"/>
    <cellStyle name="SAPBEXchaText 5 2 6 2 2" xfId="46665" xr:uid="{70C8E2D0-278E-4B61-B05F-F0CE0F1C41DC}"/>
    <cellStyle name="SAPBEXchaText 5 2 6 2 3" xfId="29939" xr:uid="{036A28D1-E5FA-4A7D-B713-BE828F206819}"/>
    <cellStyle name="SAPBEXchaText 5 2 6 3" xfId="18337" xr:uid="{67FB9844-2B51-407D-9520-6DB26FE174C1}"/>
    <cellStyle name="SAPBEXchaText 5 2 6 3 2" xfId="52198" xr:uid="{6A9C07DC-4A53-46B5-AC97-388C32E1B07E}"/>
    <cellStyle name="SAPBEXchaText 5 2 6 3 3" xfId="35472" xr:uid="{6366D2D3-3D57-480C-87FC-FCECE444A741}"/>
    <cellStyle name="SAPBEXchaText 5 2 6 4" xfId="40848" xr:uid="{500989F2-672F-4A2B-B3C5-9AC690E6CDE6}"/>
    <cellStyle name="SAPBEXchaText 5 2 6 5" xfId="24124" xr:uid="{E3789153-47D0-4597-9D59-CFFA8A3DAD3B}"/>
    <cellStyle name="SAPBEXchaText 5 2 7" xfId="8028" xr:uid="{21CC09CB-A5F8-4D3D-84B9-4413E4390068}"/>
    <cellStyle name="SAPBEXchaText 5 2 7 2" xfId="41903" xr:uid="{56D5CA15-6571-41D1-A38F-E46C2A34E991}"/>
    <cellStyle name="SAPBEXchaText 5 2 7 3" xfId="25178" xr:uid="{CA838E70-F86E-4B9A-969B-9BCA90AFC8BA}"/>
    <cellStyle name="SAPBEXchaText 5 2 8" xfId="7858" xr:uid="{62133BA5-E360-4D65-AEF0-4CE75452EBD8}"/>
    <cellStyle name="SAPBEXchaText 5 2 8 2" xfId="41733" xr:uid="{DB290047-F8C8-4F46-A1F2-4AACCAA89E02}"/>
    <cellStyle name="SAPBEXchaText 5 2 8 3" xfId="25009" xr:uid="{FBE60838-4A83-4F1C-A151-D46A410E55A7}"/>
    <cellStyle name="SAPBEXchaText 5 2 9" xfId="36760" xr:uid="{A348F7CB-4B66-4BC0-A0E7-54C3800263BB}"/>
    <cellStyle name="SAPBEXchaText 5 3" xfId="2040" xr:uid="{00000000-0005-0000-0000-00001D070000}"/>
    <cellStyle name="SAPBEXchaText 5 3 10" xfId="19367" xr:uid="{0ACE2FEA-5907-4F6D-AFCA-ACD5FA5005CA}"/>
    <cellStyle name="SAPBEXchaText 5 3 2" xfId="3592" xr:uid="{4B47A299-EBD5-443E-ABC1-CB8FAEC9E1E0}"/>
    <cellStyle name="SAPBEXchaText 5 3 2 2" xfId="9473" xr:uid="{2514623E-E386-4F4A-A5AB-0837D129EC4D}"/>
    <cellStyle name="SAPBEXchaText 5 3 2 2 2" xfId="43345" xr:uid="{9DA06142-CD2B-489D-BA10-E41C78F543E5}"/>
    <cellStyle name="SAPBEXchaText 5 3 2 2 3" xfId="26619" xr:uid="{341C7924-F8A6-49E0-85E6-E9F5FD372E6B}"/>
    <cellStyle name="SAPBEXchaText 5 3 2 3" xfId="15019" xr:uid="{192509F7-075D-489B-B22C-8435C59B8141}"/>
    <cellStyle name="SAPBEXchaText 5 3 2 3 2" xfId="48880" xr:uid="{0535DA75-1038-4B36-A31F-5F3E5C305A62}"/>
    <cellStyle name="SAPBEXchaText 5 3 2 3 3" xfId="32154" xr:uid="{301B00F4-8A7A-4696-9860-6DED8C3A4C81}"/>
    <cellStyle name="SAPBEXchaText 5 3 2 4" xfId="37594" xr:uid="{3A07B789-E841-4E04-B28E-D6B8D9E4B017}"/>
    <cellStyle name="SAPBEXchaText 5 3 2 5" xfId="20804" xr:uid="{9C95534F-6B58-4278-9580-901BF6410301}"/>
    <cellStyle name="SAPBEXchaText 5 3 3" xfId="4533" xr:uid="{0C845798-E5DE-4DD7-9E84-B130DC9C2E2C}"/>
    <cellStyle name="SAPBEXchaText 5 3 3 2" xfId="10399" xr:uid="{939FE8E4-E670-423D-9AE2-37CCE7EBBE64}"/>
    <cellStyle name="SAPBEXchaText 5 3 3 2 2" xfId="44269" xr:uid="{D517E0DB-1FFE-48A2-8B8E-67F793B315F7}"/>
    <cellStyle name="SAPBEXchaText 5 3 3 2 3" xfId="27544" xr:uid="{183A4F76-5EC4-4202-A6F4-09B91C0E2735}"/>
    <cellStyle name="SAPBEXchaText 5 3 3 3" xfId="15942" xr:uid="{0955859B-2B46-452C-9E6B-4DF27263F8F5}"/>
    <cellStyle name="SAPBEXchaText 5 3 3 3 2" xfId="49803" xr:uid="{3F1D9B87-2404-43CF-AB67-D964D47CC614}"/>
    <cellStyle name="SAPBEXchaText 5 3 3 3 3" xfId="33077" xr:uid="{6E7A8EAF-828D-4DE5-ADA0-C0260AD0F026}"/>
    <cellStyle name="SAPBEXchaText 5 3 3 4" xfId="38452" xr:uid="{E6153C27-2220-49C6-9B05-0E58CC21AC2D}"/>
    <cellStyle name="SAPBEXchaText 5 3 3 5" xfId="21729" xr:uid="{58216C91-91E0-4C16-AAAE-E6247EF21394}"/>
    <cellStyle name="SAPBEXchaText 5 3 4" xfId="3533" xr:uid="{22A0288A-BB89-43D1-A58C-DA7C8ED03664}"/>
    <cellStyle name="SAPBEXchaText 5 3 4 2" xfId="9414" xr:uid="{B1FB4A18-5E02-4E8B-820A-1DDFE8192E4B}"/>
    <cellStyle name="SAPBEXchaText 5 3 4 2 2" xfId="43286" xr:uid="{7BCE345B-F8B4-44AC-B0A5-8E923D16DFB8}"/>
    <cellStyle name="SAPBEXchaText 5 3 4 2 3" xfId="26560" xr:uid="{0019A457-7913-4F34-9A7D-034CEF010E80}"/>
    <cellStyle name="SAPBEXchaText 5 3 4 3" xfId="14960" xr:uid="{51005813-4BDA-4E49-8B7F-77C188243E39}"/>
    <cellStyle name="SAPBEXchaText 5 3 4 3 2" xfId="48821" xr:uid="{DDA6DA21-3D91-4FCF-988A-287B0D1089AD}"/>
    <cellStyle name="SAPBEXchaText 5 3 4 3 3" xfId="32095" xr:uid="{37C95A14-538D-46D0-9074-6520358F12D0}"/>
    <cellStyle name="SAPBEXchaText 5 3 4 4" xfId="37553" xr:uid="{01B2C967-70EB-4C7F-95D4-D1D2AC915811}"/>
    <cellStyle name="SAPBEXchaText 5 3 4 5" xfId="20745" xr:uid="{BE7EC055-8131-49B2-97B4-2AF0AD7D75AC}"/>
    <cellStyle name="SAPBEXchaText 5 3 5" xfId="3460" xr:uid="{9721F80B-5E14-4E92-B422-B395D1576017}"/>
    <cellStyle name="SAPBEXchaText 5 3 5 2" xfId="9341" xr:uid="{CCE9DEC2-6176-4797-9F29-EEF4150C18FE}"/>
    <cellStyle name="SAPBEXchaText 5 3 5 2 2" xfId="43213" xr:uid="{7049FFC9-7520-48D3-BB1D-6193360779EA}"/>
    <cellStyle name="SAPBEXchaText 5 3 5 2 3" xfId="26487" xr:uid="{6BD3D46A-BFE3-4304-8721-93255C3FC3CA}"/>
    <cellStyle name="SAPBEXchaText 5 3 5 3" xfId="14887" xr:uid="{2BA5393A-6E33-4796-8B22-03694C11A705}"/>
    <cellStyle name="SAPBEXchaText 5 3 5 3 2" xfId="48748" xr:uid="{0BBB8988-FCC3-4A66-BC77-0732E048D4BF}"/>
    <cellStyle name="SAPBEXchaText 5 3 5 3 3" xfId="32022" xr:uid="{CDDD04D3-7A9F-4B21-A538-0B2F4CA6682E}"/>
    <cellStyle name="SAPBEXchaText 5 3 5 4" xfId="37480" xr:uid="{BAFB2993-CAE8-4E80-8752-2ABFD512D1EF}"/>
    <cellStyle name="SAPBEXchaText 5 3 5 5" xfId="20672" xr:uid="{C10A674D-1D0C-4A1F-A5F2-DEBD19E92243}"/>
    <cellStyle name="SAPBEXchaText 5 3 6" xfId="6933" xr:uid="{ADE420CC-8228-4734-8324-2110073CA5D6}"/>
    <cellStyle name="SAPBEXchaText 5 3 6 2" xfId="12797" xr:uid="{F9CA92E3-157A-402F-BA53-8F1CCF867C53}"/>
    <cellStyle name="SAPBEXchaText 5 3 6 2 2" xfId="46666" xr:uid="{BDED9B6F-F238-44A2-8B4D-AD2949F9FEE0}"/>
    <cellStyle name="SAPBEXchaText 5 3 6 2 3" xfId="29940" xr:uid="{E543B5B0-F55A-42CF-B1BE-B27020FA807B}"/>
    <cellStyle name="SAPBEXchaText 5 3 6 3" xfId="18338" xr:uid="{41E11417-85C3-4369-A03D-0C700742CE8D}"/>
    <cellStyle name="SAPBEXchaText 5 3 6 3 2" xfId="52199" xr:uid="{7DD80461-D26B-45F3-985F-72073C6B591D}"/>
    <cellStyle name="SAPBEXchaText 5 3 6 3 3" xfId="35473" xr:uid="{779672A5-010B-432A-B3ED-DB693F034B1F}"/>
    <cellStyle name="SAPBEXchaText 5 3 6 4" xfId="40849" xr:uid="{BAAE27EE-DD0B-4746-8288-93F948FD397E}"/>
    <cellStyle name="SAPBEXchaText 5 3 6 5" xfId="24125" xr:uid="{CA51EFD6-C819-41EB-B55D-3E959B437B35}"/>
    <cellStyle name="SAPBEXchaText 5 3 7" xfId="8029" xr:uid="{152480DD-3475-43A0-B488-67F7B4488E82}"/>
    <cellStyle name="SAPBEXchaText 5 3 7 2" xfId="41904" xr:uid="{2268DD04-9551-45C4-868F-BDF9015AACC7}"/>
    <cellStyle name="SAPBEXchaText 5 3 7 3" xfId="25179" xr:uid="{03440587-E90A-4102-A3DE-653EBAAAD0E2}"/>
    <cellStyle name="SAPBEXchaText 5 3 8" xfId="7857" xr:uid="{97E6D0AC-E3C5-4AF9-AD16-727CBD96E32F}"/>
    <cellStyle name="SAPBEXchaText 5 3 8 2" xfId="41732" xr:uid="{486910B2-4959-4380-A958-89A83E200B24}"/>
    <cellStyle name="SAPBEXchaText 5 3 8 3" xfId="25008" xr:uid="{FBDF10BF-0C94-4ABA-AC11-90220E4DFD23}"/>
    <cellStyle name="SAPBEXchaText 5 3 9" xfId="36761" xr:uid="{B3B7BA29-5806-4DC5-9B73-212D324A2199}"/>
    <cellStyle name="SAPBEXchaText 5 4" xfId="2774" xr:uid="{00000000-0005-0000-0000-00001E070000}"/>
    <cellStyle name="SAPBEXchaText 5 4 2" xfId="4294" xr:uid="{E811FF7F-7F5F-4BD8-BEFE-F19BCF82AED3}"/>
    <cellStyle name="SAPBEXchaText 5 4 2 2" xfId="10175" xr:uid="{EF8D7D03-AA1C-48F8-A76C-7C960A17A750}"/>
    <cellStyle name="SAPBEXchaText 5 4 2 2 2" xfId="44045" xr:uid="{B847D38B-B8EC-4937-ADE6-0C882E571D75}"/>
    <cellStyle name="SAPBEXchaText 5 4 2 2 3" xfId="27320" xr:uid="{803A562B-71BF-4305-8B60-947293410B4B}"/>
    <cellStyle name="SAPBEXchaText 5 4 2 3" xfId="15718" xr:uid="{296369BB-0884-4EFC-90E6-07BB0DC77C87}"/>
    <cellStyle name="SAPBEXchaText 5 4 2 3 2" xfId="49579" xr:uid="{E2E12AD0-D91E-4F60-BE0F-D4A6CC843E03}"/>
    <cellStyle name="SAPBEXchaText 5 4 2 3 3" xfId="32853" xr:uid="{482ED3FA-9D49-4E19-8CBE-3849CB8A2317}"/>
    <cellStyle name="SAPBEXchaText 5 4 2 4" xfId="38228" xr:uid="{C63F29D1-AF57-413C-A43E-5CCF628859DC}"/>
    <cellStyle name="SAPBEXchaText 5 4 2 5" xfId="21505" xr:uid="{DCA5003C-0CC2-4076-90A3-8508E0390236}"/>
    <cellStyle name="SAPBEXchaText 5 4 3" xfId="5167" xr:uid="{CB25CA24-850A-446C-8302-99D3B62AB4BE}"/>
    <cellStyle name="SAPBEXchaText 5 4 3 2" xfId="11033" xr:uid="{1390D039-29DA-4371-9988-3A701227BE8C}"/>
    <cellStyle name="SAPBEXchaText 5 4 3 2 2" xfId="44903" xr:uid="{FB36C235-CEF6-45D7-8F11-26E604765F50}"/>
    <cellStyle name="SAPBEXchaText 5 4 3 2 3" xfId="28178" xr:uid="{109B0818-B03C-48AA-892E-2DB273ADE0A6}"/>
    <cellStyle name="SAPBEXchaText 5 4 3 3" xfId="16576" xr:uid="{AA576EFA-0D61-41A6-B167-5381930E5EAA}"/>
    <cellStyle name="SAPBEXchaText 5 4 3 3 2" xfId="50437" xr:uid="{5275547B-CC6B-4E9C-A72A-B46B553FE56D}"/>
    <cellStyle name="SAPBEXchaText 5 4 3 3 3" xfId="33711" xr:uid="{05DC9740-E237-4766-8733-BB45F31C2866}"/>
    <cellStyle name="SAPBEXchaText 5 4 3 4" xfId="39086" xr:uid="{17924950-5DB9-489F-A94A-A366802504E1}"/>
    <cellStyle name="SAPBEXchaText 5 4 3 5" xfId="22363" xr:uid="{82C44348-D986-4D9E-9F9B-01CAF80D59DE}"/>
    <cellStyle name="SAPBEXchaText 5 4 4" xfId="5915" xr:uid="{FA504754-4025-4142-981B-21AF72228DC2}"/>
    <cellStyle name="SAPBEXchaText 5 4 4 2" xfId="11781" xr:uid="{C3C6D4AD-44A7-4145-B9A0-CB60BA0E0AD7}"/>
    <cellStyle name="SAPBEXchaText 5 4 4 2 2" xfId="45650" xr:uid="{D1522B51-CA33-4B2C-A64E-69AC33F22AA1}"/>
    <cellStyle name="SAPBEXchaText 5 4 4 2 3" xfId="28925" xr:uid="{53E079E9-9095-43E9-A02C-1D7684FDE8C6}"/>
    <cellStyle name="SAPBEXchaText 5 4 4 3" xfId="17323" xr:uid="{5F201F79-BE22-4C0D-9108-0239512A6E6B}"/>
    <cellStyle name="SAPBEXchaText 5 4 4 3 2" xfId="51184" xr:uid="{23DA263B-87D3-414E-A347-FC6498C70F6F}"/>
    <cellStyle name="SAPBEXchaText 5 4 4 3 3" xfId="34458" xr:uid="{209E5504-3496-4575-9A08-CD4390773CB6}"/>
    <cellStyle name="SAPBEXchaText 5 4 4 4" xfId="39833" xr:uid="{9CF4B149-9A2D-42BB-93B0-FE774788A9E3}"/>
    <cellStyle name="SAPBEXchaText 5 4 4 5" xfId="23110" xr:uid="{A5E8DF6D-31F7-4BE9-B251-206A2AF2A7A7}"/>
    <cellStyle name="SAPBEXchaText 5 4 5" xfId="6684" xr:uid="{CAAEB263-EFC8-4337-B742-F708E40361BC}"/>
    <cellStyle name="SAPBEXchaText 5 4 5 2" xfId="12548" xr:uid="{DA8EF781-CB1D-4E04-A59C-DA9D682511DF}"/>
    <cellStyle name="SAPBEXchaText 5 4 5 2 2" xfId="46417" xr:uid="{25A4F522-CFB9-4D2B-B9DB-E13D805C2BC7}"/>
    <cellStyle name="SAPBEXchaText 5 4 5 2 3" xfId="29691" xr:uid="{DDBEA741-6992-499B-85D4-D63368749815}"/>
    <cellStyle name="SAPBEXchaText 5 4 5 3" xfId="18089" xr:uid="{0E213517-BECB-4298-B347-E4D99BC665EE}"/>
    <cellStyle name="SAPBEXchaText 5 4 5 3 2" xfId="51950" xr:uid="{974683BF-8779-4D23-8592-67C7A199BF36}"/>
    <cellStyle name="SAPBEXchaText 5 4 5 3 3" xfId="35224" xr:uid="{093C09DC-37E1-460A-A3D1-B6913F4D7724}"/>
    <cellStyle name="SAPBEXchaText 5 4 5 4" xfId="40600" xr:uid="{6B3A17C6-313D-4F8E-A4BC-D2313F4579B5}"/>
    <cellStyle name="SAPBEXchaText 5 4 5 5" xfId="23876" xr:uid="{CCE8AB91-8D5C-4BBC-82F2-4E8F5128E69E}"/>
    <cellStyle name="SAPBEXchaText 5 4 6" xfId="7631" xr:uid="{2F95D881-4159-4501-864D-BBC5BA5D11EA}"/>
    <cellStyle name="SAPBEXchaText 5 4 6 2" xfId="13495" xr:uid="{EC00584C-2BFD-4C40-A0BD-3620B84C460D}"/>
    <cellStyle name="SAPBEXchaText 5 4 6 2 2" xfId="47364" xr:uid="{4C86B9BE-1708-4EBE-8D9C-8C872D54C42B}"/>
    <cellStyle name="SAPBEXchaText 5 4 6 2 3" xfId="30638" xr:uid="{C66F98AC-CE88-4B5F-8838-44C6C28FFCE5}"/>
    <cellStyle name="SAPBEXchaText 5 4 6 3" xfId="19036" xr:uid="{BC3DD378-7884-4677-AA1A-D4EAA22B2088}"/>
    <cellStyle name="SAPBEXchaText 5 4 6 3 2" xfId="52897" xr:uid="{29429AC6-09BD-4FC2-9EFE-AD933682449A}"/>
    <cellStyle name="SAPBEXchaText 5 4 6 3 3" xfId="36171" xr:uid="{50ABBFB6-4C45-4377-8B3C-E3F8ECA1942E}"/>
    <cellStyle name="SAPBEXchaText 5 4 6 4" xfId="41547" xr:uid="{8E2BFE4C-35FB-49A0-90FF-982EEDEFCF1F}"/>
    <cellStyle name="SAPBEXchaText 5 4 6 5" xfId="24823" xr:uid="{ACC9B4EA-9CA5-45FB-9624-FFB12A382D9D}"/>
    <cellStyle name="SAPBEXchaText 5 4 7" xfId="8724" xr:uid="{B9A91E23-7580-4BDA-A83B-17DCDB3D8FB7}"/>
    <cellStyle name="SAPBEXchaText 5 4 7 2" xfId="42597" xr:uid="{F44C3335-9ADF-4CBE-84C1-ED060F7A4750}"/>
    <cellStyle name="SAPBEXchaText 5 4 7 3" xfId="25873" xr:uid="{E5180F9A-C97D-44F5-B204-2774F292634A}"/>
    <cellStyle name="SAPBEXchaText 5 4 8" xfId="14275" xr:uid="{D7C47627-C1DB-430F-A20A-5EBADA7CAD39}"/>
    <cellStyle name="SAPBEXchaText 5 4 8 2" xfId="48136" xr:uid="{54BB99BA-9850-4528-A9F9-31E7F9C23A65}"/>
    <cellStyle name="SAPBEXchaText 5 4 8 3" xfId="31410" xr:uid="{A9C040CE-9BE8-469E-94B5-C9F39D944BED}"/>
    <cellStyle name="SAPBEXchaText 5 4 9" xfId="20059" xr:uid="{80678462-A0C7-4756-95E1-F66811B3C118}"/>
    <cellStyle name="SAPBEXchaText 5 5" xfId="2698" xr:uid="{00000000-0005-0000-0000-00001F070000}"/>
    <cellStyle name="SAPBEXchaText 5 5 2" xfId="4225" xr:uid="{455BD2BC-AFF3-437A-A1BD-59963E5A15C8}"/>
    <cellStyle name="SAPBEXchaText 5 5 2 2" xfId="10106" xr:uid="{FB7C25E4-E68A-411D-855E-A111DD563F10}"/>
    <cellStyle name="SAPBEXchaText 5 5 2 2 2" xfId="43977" xr:uid="{C91D0617-A22C-4FEB-A552-DFD7B5BCA93E}"/>
    <cellStyle name="SAPBEXchaText 5 5 2 2 3" xfId="27251" xr:uid="{D4F4DAE2-9407-4098-9195-C6BE5F811B63}"/>
    <cellStyle name="SAPBEXchaText 5 5 2 3" xfId="15650" xr:uid="{8E4C612E-B354-4208-9F97-F0D3FE00F904}"/>
    <cellStyle name="SAPBEXchaText 5 5 2 3 2" xfId="49511" xr:uid="{FC73DBE9-CEC0-4504-8755-DC2D7629001C}"/>
    <cellStyle name="SAPBEXchaText 5 5 2 3 3" xfId="32785" xr:uid="{EF1D3D3F-F9E8-42CA-8A53-E7780AF11776}"/>
    <cellStyle name="SAPBEXchaText 5 5 2 4" xfId="38160" xr:uid="{F28D94CD-F967-4202-93DB-7254B5141A94}"/>
    <cellStyle name="SAPBEXchaText 5 5 2 5" xfId="21436" xr:uid="{ABB03075-E289-4872-8F18-AD6AA366FFE8}"/>
    <cellStyle name="SAPBEXchaText 5 5 3" xfId="5098" xr:uid="{1EAB2D16-FFEA-4E9F-A883-B61AC81BBBEA}"/>
    <cellStyle name="SAPBEXchaText 5 5 3 2" xfId="10964" xr:uid="{D743F1C1-A494-44D0-A86D-E8396A0B37FB}"/>
    <cellStyle name="SAPBEXchaText 5 5 3 2 2" xfId="44834" xr:uid="{5644D4C3-83AA-41F5-82FD-55D477FBCBC4}"/>
    <cellStyle name="SAPBEXchaText 5 5 3 2 3" xfId="28109" xr:uid="{10E71E84-45D0-4A95-9F9E-6F6B0F1C550D}"/>
    <cellStyle name="SAPBEXchaText 5 5 3 3" xfId="16507" xr:uid="{BF507BD7-AA1E-457B-885B-98CBB5BEEAF8}"/>
    <cellStyle name="SAPBEXchaText 5 5 3 3 2" xfId="50368" xr:uid="{335BC64C-5DED-424B-84D2-2B0FC41BF0A5}"/>
    <cellStyle name="SAPBEXchaText 5 5 3 3 3" xfId="33642" xr:uid="{60FF0A56-324B-488B-AB66-0EE0ABE26711}"/>
    <cellStyle name="SAPBEXchaText 5 5 3 4" xfId="39017" xr:uid="{C012FAAA-ACFB-4F9D-838B-C6E074543E15}"/>
    <cellStyle name="SAPBEXchaText 5 5 3 5" xfId="22294" xr:uid="{96AEF233-7BF3-4ACE-B9CD-FFC596E4F875}"/>
    <cellStyle name="SAPBEXchaText 5 5 4" xfId="5847" xr:uid="{50E285A9-2BF6-4852-AD37-4508871051C2}"/>
    <cellStyle name="SAPBEXchaText 5 5 4 2" xfId="11713" xr:uid="{18D255FC-0D61-4C7A-8CBD-FEAE2A7F6638}"/>
    <cellStyle name="SAPBEXchaText 5 5 4 2 2" xfId="45582" xr:uid="{2A3235BF-DE3A-48FE-AAB6-BE1EDA492786}"/>
    <cellStyle name="SAPBEXchaText 5 5 4 2 3" xfId="28857" xr:uid="{709E5E89-0DDC-472E-8A52-F7EFA85A502E}"/>
    <cellStyle name="SAPBEXchaText 5 5 4 3" xfId="17255" xr:uid="{CC088DB3-E066-41EB-A074-8442347A806A}"/>
    <cellStyle name="SAPBEXchaText 5 5 4 3 2" xfId="51116" xr:uid="{E563FB2A-CBBD-4BD7-900C-EDEA02751D9C}"/>
    <cellStyle name="SAPBEXchaText 5 5 4 3 3" xfId="34390" xr:uid="{DD66CF24-29BE-4B92-8184-12FD54F26C91}"/>
    <cellStyle name="SAPBEXchaText 5 5 4 4" xfId="39765" xr:uid="{B381D5B8-D286-454B-B230-C15B633628C7}"/>
    <cellStyle name="SAPBEXchaText 5 5 4 5" xfId="23042" xr:uid="{701AC1F9-4154-4188-81EB-FB625590213D}"/>
    <cellStyle name="SAPBEXchaText 5 5 5" xfId="6616" xr:uid="{67EF7622-1610-4EF2-A67E-29B42F0F89FD}"/>
    <cellStyle name="SAPBEXchaText 5 5 5 2" xfId="12480" xr:uid="{43397C58-0C25-4E9C-81CC-46C1C84434CA}"/>
    <cellStyle name="SAPBEXchaText 5 5 5 2 2" xfId="46349" xr:uid="{00628EFD-9A10-4A8C-AC54-1AD2E05DB8FD}"/>
    <cellStyle name="SAPBEXchaText 5 5 5 2 3" xfId="29623" xr:uid="{5BB80EC2-9320-49A4-A180-06AB05D2307C}"/>
    <cellStyle name="SAPBEXchaText 5 5 5 3" xfId="18021" xr:uid="{50E90FBC-0801-415D-A782-17FA476149E6}"/>
    <cellStyle name="SAPBEXchaText 5 5 5 3 2" xfId="51882" xr:uid="{5437B89C-A517-41D5-BD92-64C378CF481E}"/>
    <cellStyle name="SAPBEXchaText 5 5 5 3 3" xfId="35156" xr:uid="{AA91CE3A-30DB-4EE1-A4E2-0E1FCC12EF01}"/>
    <cellStyle name="SAPBEXchaText 5 5 5 4" xfId="40532" xr:uid="{1234AB84-22B2-4467-B04B-76B9D2CA515B}"/>
    <cellStyle name="SAPBEXchaText 5 5 5 5" xfId="23808" xr:uid="{18524EF1-9F86-451B-B8AB-CA9015C1542F}"/>
    <cellStyle name="SAPBEXchaText 5 5 6" xfId="7563" xr:uid="{E35D9B49-5CB1-49A7-A57C-528B5DC873E6}"/>
    <cellStyle name="SAPBEXchaText 5 5 6 2" xfId="13427" xr:uid="{47CB19BA-D00B-4F67-ACF7-7987C33A1CEB}"/>
    <cellStyle name="SAPBEXchaText 5 5 6 2 2" xfId="47296" xr:uid="{D55AFFAD-9418-43DF-B76D-1835D85AECB4}"/>
    <cellStyle name="SAPBEXchaText 5 5 6 2 3" xfId="30570" xr:uid="{119394C3-5077-4B8D-957C-FDB63A5A181A}"/>
    <cellStyle name="SAPBEXchaText 5 5 6 3" xfId="18968" xr:uid="{731870D4-3B9B-4F1C-9B84-6D7CEA57A459}"/>
    <cellStyle name="SAPBEXchaText 5 5 6 3 2" xfId="52829" xr:uid="{04E97217-6E26-4605-B3FD-BC1084337EC7}"/>
    <cellStyle name="SAPBEXchaText 5 5 6 3 3" xfId="36103" xr:uid="{F5C7B3FB-1710-42AA-852A-36FBCDC9F3A2}"/>
    <cellStyle name="SAPBEXchaText 5 5 6 4" xfId="41479" xr:uid="{A1AA8A37-093E-4FF9-AEB4-0C16A12FF9FC}"/>
    <cellStyle name="SAPBEXchaText 5 5 6 5" xfId="24755" xr:uid="{4F44E3EB-AACE-426E-8480-3F172F7287D9}"/>
    <cellStyle name="SAPBEXchaText 5 5 7" xfId="8655" xr:uid="{FD9D19FE-9225-4A1B-ADC4-9E7D72509B44}"/>
    <cellStyle name="SAPBEXchaText 5 5 7 2" xfId="42529" xr:uid="{CA29D3A5-3962-4A02-BF04-65B95A93C33C}"/>
    <cellStyle name="SAPBEXchaText 5 5 7 3" xfId="25804" xr:uid="{0AB5B9E1-E38A-453A-B929-C3CBE89593DD}"/>
    <cellStyle name="SAPBEXchaText 5 5 8" xfId="14207" xr:uid="{4A9CA6B0-F19C-46F8-AA8C-02EB09C3EF9D}"/>
    <cellStyle name="SAPBEXchaText 5 5 8 2" xfId="48068" xr:uid="{8DEDE55F-AE13-40FE-8002-09B5693A2B69}"/>
    <cellStyle name="SAPBEXchaText 5 5 8 3" xfId="31342" xr:uid="{D9E6CD5A-06F5-4F16-8814-1F00F418A553}"/>
    <cellStyle name="SAPBEXchaText 5 5 9" xfId="19991" xr:uid="{A945BD6B-9EF2-440D-9D17-2EA8336E05FE}"/>
    <cellStyle name="SAPBEXchaText 5 6" xfId="3162" xr:uid="{C17B15A4-A68C-46A4-BE7F-A144C717761E}"/>
    <cellStyle name="SAPBEXchaText 5 6 2" xfId="9044" xr:uid="{B3C6DA17-DF49-4E15-AB4D-1FE3F137C60C}"/>
    <cellStyle name="SAPBEXchaText 5 6 2 2" xfId="42916" xr:uid="{218578DE-19C2-4C9E-A267-8216F1CCD1F6}"/>
    <cellStyle name="SAPBEXchaText 5 6 2 3" xfId="26191" xr:uid="{F4023BE1-482A-4EDC-8033-B7F4CCF2CF26}"/>
    <cellStyle name="SAPBEXchaText 5 6 3" xfId="14592" xr:uid="{30EEF7AA-84D7-470A-9E90-B8F6A939A354}"/>
    <cellStyle name="SAPBEXchaText 5 6 3 2" xfId="48453" xr:uid="{BA2160E2-F76A-496F-BA2F-22FBBA7C9E86}"/>
    <cellStyle name="SAPBEXchaText 5 6 3 3" xfId="31727" xr:uid="{FD0B76A0-7FF2-4DB8-8AED-DB7524863F97}"/>
    <cellStyle name="SAPBEXchaText 5 6 4" xfId="37183" xr:uid="{572532A6-B932-442E-B561-B413EEE50DE0}"/>
    <cellStyle name="SAPBEXchaText 5 6 5" xfId="20377" xr:uid="{BB58D952-C840-4D70-BED7-8F4B2ABD2DB6}"/>
    <cellStyle name="SAPBEXchaText 5 7" xfId="36409" xr:uid="{C1BB995D-3479-4E53-B2F7-D89258BFC88B}"/>
    <cellStyle name="SAPBEXchaText 6" xfId="932" xr:uid="{00000000-0005-0000-0000-000020070000}"/>
    <cellStyle name="SAPBEXchaText 6 2" xfId="2041" xr:uid="{00000000-0005-0000-0000-000021070000}"/>
    <cellStyle name="SAPBEXchaText 6 2 10" xfId="19368" xr:uid="{69AEC5CA-6024-4A8B-95DD-E97A211FD087}"/>
    <cellStyle name="SAPBEXchaText 6 2 2" xfId="3593" xr:uid="{B2300803-BCD8-4BF2-AFFB-68C29BEC050C}"/>
    <cellStyle name="SAPBEXchaText 6 2 2 2" xfId="9474" xr:uid="{F1F8AAE0-F189-4F91-BAE7-A1622406DF38}"/>
    <cellStyle name="SAPBEXchaText 6 2 2 2 2" xfId="43346" xr:uid="{E5E366A7-E3CC-459C-9BF8-E051D8950468}"/>
    <cellStyle name="SAPBEXchaText 6 2 2 2 3" xfId="26620" xr:uid="{703D48D8-EC44-4376-A1F1-3AC86C7080C6}"/>
    <cellStyle name="SAPBEXchaText 6 2 2 3" xfId="15020" xr:uid="{B4469441-9F69-4F7E-854B-83BC2D169AEE}"/>
    <cellStyle name="SAPBEXchaText 6 2 2 3 2" xfId="48881" xr:uid="{080259A7-ABA4-4686-8010-63FAF8378B51}"/>
    <cellStyle name="SAPBEXchaText 6 2 2 3 3" xfId="32155" xr:uid="{72F2E3DB-C90C-4DE6-9688-E8F12EF1FD88}"/>
    <cellStyle name="SAPBEXchaText 6 2 2 4" xfId="37595" xr:uid="{C948B068-24C1-4F29-A1BB-EE6E24500020}"/>
    <cellStyle name="SAPBEXchaText 6 2 2 5" xfId="20805" xr:uid="{4AAB1429-B5CF-47E6-90FE-3BCA7AE3FB7E}"/>
    <cellStyle name="SAPBEXchaText 6 2 3" xfId="4534" xr:uid="{CA7A91BA-1C00-43A0-925E-A9EFB017D628}"/>
    <cellStyle name="SAPBEXchaText 6 2 3 2" xfId="10400" xr:uid="{1991DDD1-C975-4031-BF88-26289F6FC8C4}"/>
    <cellStyle name="SAPBEXchaText 6 2 3 2 2" xfId="44270" xr:uid="{022934A2-C6A6-4FEF-9F90-CAA5F11061C7}"/>
    <cellStyle name="SAPBEXchaText 6 2 3 2 3" xfId="27545" xr:uid="{47E2AE27-E12A-4E03-9B60-9F643269774D}"/>
    <cellStyle name="SAPBEXchaText 6 2 3 3" xfId="15943" xr:uid="{D94C46B3-496C-4041-B6CE-3E1FBCF3C8E3}"/>
    <cellStyle name="SAPBEXchaText 6 2 3 3 2" xfId="49804" xr:uid="{91E2AF90-A615-489B-93E3-B82DDA085FD8}"/>
    <cellStyle name="SAPBEXchaText 6 2 3 3 3" xfId="33078" xr:uid="{ED3004BB-C57B-4A41-9F82-EC639B40F38A}"/>
    <cellStyle name="SAPBEXchaText 6 2 3 4" xfId="38453" xr:uid="{EEB9C613-88CE-4FE9-BCE2-FDFBBB69603D}"/>
    <cellStyle name="SAPBEXchaText 6 2 3 5" xfId="21730" xr:uid="{095318BE-3FAE-496B-9CCF-F205D113C629}"/>
    <cellStyle name="SAPBEXchaText 6 2 4" xfId="3534" xr:uid="{3563A4C3-EE9C-47D9-A79D-598666659ACF}"/>
    <cellStyle name="SAPBEXchaText 6 2 4 2" xfId="9415" xr:uid="{1C83E5D4-754B-48EC-B61D-DEDFD6F57C5B}"/>
    <cellStyle name="SAPBEXchaText 6 2 4 2 2" xfId="43287" xr:uid="{8655334E-6772-4D01-A938-722A537C887F}"/>
    <cellStyle name="SAPBEXchaText 6 2 4 2 3" xfId="26561" xr:uid="{433DE917-F2F4-4146-B861-57E3B994D12B}"/>
    <cellStyle name="SAPBEXchaText 6 2 4 3" xfId="14961" xr:uid="{90D8957A-2724-42AC-973C-138A79AD6028}"/>
    <cellStyle name="SAPBEXchaText 6 2 4 3 2" xfId="48822" xr:uid="{B8E676A5-4961-4E46-8340-2CB9EBE19421}"/>
    <cellStyle name="SAPBEXchaText 6 2 4 3 3" xfId="32096" xr:uid="{1C9B76EE-176F-48E9-BED3-22719E94ED43}"/>
    <cellStyle name="SAPBEXchaText 6 2 4 4" xfId="37554" xr:uid="{4CAACA99-E230-4240-91A7-0267E062C71A}"/>
    <cellStyle name="SAPBEXchaText 6 2 4 5" xfId="20746" xr:uid="{09273847-E273-4AF2-AC49-6BD44799D73C}"/>
    <cellStyle name="SAPBEXchaText 6 2 5" xfId="3065" xr:uid="{E3827A3F-BD22-4307-BFA7-4F64689EA8D8}"/>
    <cellStyle name="SAPBEXchaText 6 2 5 2" xfId="8947" xr:uid="{B0A3BAC7-AC4D-4869-9B1D-D6B91FA5F3C3}"/>
    <cellStyle name="SAPBEXchaText 6 2 5 2 2" xfId="42820" xr:uid="{97C63819-476C-48BF-8DDE-E4EC886B0DA4}"/>
    <cellStyle name="SAPBEXchaText 6 2 5 2 3" xfId="26096" xr:uid="{58DC90F1-2A97-49EF-AA26-91D369E94852}"/>
    <cellStyle name="SAPBEXchaText 6 2 5 3" xfId="14497" xr:uid="{2BD55E55-559F-402F-9B3E-9DC4D31EFFFC}"/>
    <cellStyle name="SAPBEXchaText 6 2 5 3 2" xfId="48358" xr:uid="{04263659-0799-40BF-B453-409F5023FF63}"/>
    <cellStyle name="SAPBEXchaText 6 2 5 3 3" xfId="31632" xr:uid="{240F2221-4445-426B-A614-AE32D5AB349D}"/>
    <cellStyle name="SAPBEXchaText 6 2 5 4" xfId="37087" xr:uid="{7C51813B-FABE-426D-9BEA-4BB283FF0252}"/>
    <cellStyle name="SAPBEXchaText 6 2 5 5" xfId="20282" xr:uid="{83C55EBE-0694-4F55-9D45-0428EC660D71}"/>
    <cellStyle name="SAPBEXchaText 6 2 6" xfId="6934" xr:uid="{23C1C05F-A861-4AF2-8751-8455A0671F6E}"/>
    <cellStyle name="SAPBEXchaText 6 2 6 2" xfId="12798" xr:uid="{151DC8CE-69FA-4C65-90E7-A0A07318EDB5}"/>
    <cellStyle name="SAPBEXchaText 6 2 6 2 2" xfId="46667" xr:uid="{1CBD60E5-5153-45AF-9712-FB8B85D1759C}"/>
    <cellStyle name="SAPBEXchaText 6 2 6 2 3" xfId="29941" xr:uid="{C4A78B2C-16C1-4999-8412-72615E3BADD1}"/>
    <cellStyle name="SAPBEXchaText 6 2 6 3" xfId="18339" xr:uid="{AB01FB32-7116-446D-BC68-D5DC1CB0569C}"/>
    <cellStyle name="SAPBEXchaText 6 2 6 3 2" xfId="52200" xr:uid="{E810C6D1-7EAA-4DBB-AEC8-0A3F6CA3491A}"/>
    <cellStyle name="SAPBEXchaText 6 2 6 3 3" xfId="35474" xr:uid="{33DB884A-1BB2-40A6-B327-AD6FCAAB735C}"/>
    <cellStyle name="SAPBEXchaText 6 2 6 4" xfId="40850" xr:uid="{8B36D17E-0B5D-406E-8577-D284BA964152}"/>
    <cellStyle name="SAPBEXchaText 6 2 6 5" xfId="24126" xr:uid="{587B43BF-BBE8-4062-8B74-70B36B992692}"/>
    <cellStyle name="SAPBEXchaText 6 2 7" xfId="8030" xr:uid="{72CA8D69-E324-4E85-9C82-E7DC85A94691}"/>
    <cellStyle name="SAPBEXchaText 6 2 7 2" xfId="41905" xr:uid="{C41B8C2A-281E-442F-AD0B-5A872487B830}"/>
    <cellStyle name="SAPBEXchaText 6 2 7 3" xfId="25180" xr:uid="{743196E9-D3AF-48D2-AED4-6C82FF342149}"/>
    <cellStyle name="SAPBEXchaText 6 2 8" xfId="7856" xr:uid="{48631598-6964-4B72-8D5B-6DDBB274311E}"/>
    <cellStyle name="SAPBEXchaText 6 2 8 2" xfId="41731" xr:uid="{9895BA6F-564D-4A21-B589-29FC3DCABABE}"/>
    <cellStyle name="SAPBEXchaText 6 2 8 3" xfId="25007" xr:uid="{297F2614-B423-4F41-9101-16EAA31145DA}"/>
    <cellStyle name="SAPBEXchaText 6 2 9" xfId="36762" xr:uid="{7A2F8641-1B90-4397-990C-C9723F8EEFBC}"/>
    <cellStyle name="SAPBEXchaText 6 3" xfId="2042" xr:uid="{00000000-0005-0000-0000-000022070000}"/>
    <cellStyle name="SAPBEXchaText 6 3 10" xfId="19369" xr:uid="{237674D5-17DF-4E29-9039-58922F5D112C}"/>
    <cellStyle name="SAPBEXchaText 6 3 2" xfId="3594" xr:uid="{501DB772-0B8F-406D-BE52-24558613D94C}"/>
    <cellStyle name="SAPBEXchaText 6 3 2 2" xfId="9475" xr:uid="{CA7A5F0A-0811-45AB-AEDE-6DD715822058}"/>
    <cellStyle name="SAPBEXchaText 6 3 2 2 2" xfId="43347" xr:uid="{929C4999-D34D-4F4F-ACCD-67ECEAF28557}"/>
    <cellStyle name="SAPBEXchaText 6 3 2 2 3" xfId="26621" xr:uid="{5DC12869-07C4-4164-9E38-7463AC704461}"/>
    <cellStyle name="SAPBEXchaText 6 3 2 3" xfId="15021" xr:uid="{CE5200A9-B3A8-4BAB-8AA2-652329A59E4C}"/>
    <cellStyle name="SAPBEXchaText 6 3 2 3 2" xfId="48882" xr:uid="{1F0489DA-F8E7-4FFC-89EA-C927FE94428A}"/>
    <cellStyle name="SAPBEXchaText 6 3 2 3 3" xfId="32156" xr:uid="{BAC4875F-A15F-41E4-BF00-365B4B4C8B96}"/>
    <cellStyle name="SAPBEXchaText 6 3 2 4" xfId="37596" xr:uid="{E1F64D0D-70DF-434D-BC2B-93A156AC8527}"/>
    <cellStyle name="SAPBEXchaText 6 3 2 5" xfId="20806" xr:uid="{CAE1221B-E3E1-4464-8C98-DD587F1CFE91}"/>
    <cellStyle name="SAPBEXchaText 6 3 3" xfId="4535" xr:uid="{E118C1C5-0655-44A6-85E8-695AE1CF0EB7}"/>
    <cellStyle name="SAPBEXchaText 6 3 3 2" xfId="10401" xr:uid="{5D2717AF-3982-4AA8-8683-84BE465B6389}"/>
    <cellStyle name="SAPBEXchaText 6 3 3 2 2" xfId="44271" xr:uid="{EB68CC98-BEDE-4020-AD95-F44E8E48987E}"/>
    <cellStyle name="SAPBEXchaText 6 3 3 2 3" xfId="27546" xr:uid="{6888FCC1-F8FB-4AC5-A1F0-B18411AD9364}"/>
    <cellStyle name="SAPBEXchaText 6 3 3 3" xfId="15944" xr:uid="{DE599143-B4E4-49E0-81B2-212FCDF195BA}"/>
    <cellStyle name="SAPBEXchaText 6 3 3 3 2" xfId="49805" xr:uid="{EAC73AD4-911D-42D5-BE26-C0D55BB99BD6}"/>
    <cellStyle name="SAPBEXchaText 6 3 3 3 3" xfId="33079" xr:uid="{F555C604-FB70-487A-A27E-1F3ED0C441D2}"/>
    <cellStyle name="SAPBEXchaText 6 3 3 4" xfId="38454" xr:uid="{F690F237-4B72-491E-B34D-4AC11AFF69C5}"/>
    <cellStyle name="SAPBEXchaText 6 3 3 5" xfId="21731" xr:uid="{AC0ACDD1-B448-4C3F-8A2E-2AEEE64CB372}"/>
    <cellStyle name="SAPBEXchaText 6 3 4" xfId="3535" xr:uid="{707639F4-16A0-43B1-BA50-3ABF87783A0C}"/>
    <cellStyle name="SAPBEXchaText 6 3 4 2" xfId="9416" xr:uid="{F559E290-25C5-417A-B7A8-4D68081ADB76}"/>
    <cellStyle name="SAPBEXchaText 6 3 4 2 2" xfId="43288" xr:uid="{8168E187-164F-49D6-9220-F3C1EB70E4D1}"/>
    <cellStyle name="SAPBEXchaText 6 3 4 2 3" xfId="26562" xr:uid="{6F531A3A-D2FD-4C80-B530-391AAF7AD1BF}"/>
    <cellStyle name="SAPBEXchaText 6 3 4 3" xfId="14962" xr:uid="{F433C0D1-5E3B-43C2-8567-88709CE0187E}"/>
    <cellStyle name="SAPBEXchaText 6 3 4 3 2" xfId="48823" xr:uid="{F09410EE-3EFE-44BA-B430-DD687614D674}"/>
    <cellStyle name="SAPBEXchaText 6 3 4 3 3" xfId="32097" xr:uid="{402C023E-3D73-4374-9D4F-4D52EF9377D1}"/>
    <cellStyle name="SAPBEXchaText 6 3 4 4" xfId="37555" xr:uid="{93A569A4-5452-4AAE-A9A5-0AB08FB99CB1}"/>
    <cellStyle name="SAPBEXchaText 6 3 4 5" xfId="20747" xr:uid="{43CA48AD-44AE-4714-BA0F-A508311FAC39}"/>
    <cellStyle name="SAPBEXchaText 6 3 5" xfId="3324" xr:uid="{3270CE42-F29B-49A8-B294-57FBD3941125}"/>
    <cellStyle name="SAPBEXchaText 6 3 5 2" xfId="9206" xr:uid="{64789D80-5497-496E-A58C-7459BC898B5D}"/>
    <cellStyle name="SAPBEXchaText 6 3 5 2 2" xfId="43078" xr:uid="{C03D6E91-0903-48F7-981C-6A813C09395D}"/>
    <cellStyle name="SAPBEXchaText 6 3 5 2 3" xfId="26353" xr:uid="{BB6BDDF8-44C7-4A19-9482-A54C1396442D}"/>
    <cellStyle name="SAPBEXchaText 6 3 5 3" xfId="14753" xr:uid="{31EF1982-98B6-4238-A593-09403FFA73F0}"/>
    <cellStyle name="SAPBEXchaText 6 3 5 3 2" xfId="48614" xr:uid="{78C13164-C894-4C10-BDC5-1DCD03D10588}"/>
    <cellStyle name="SAPBEXchaText 6 3 5 3 3" xfId="31888" xr:uid="{99272D7E-12E8-477F-B954-BB652827B95A}"/>
    <cellStyle name="SAPBEXchaText 6 3 5 4" xfId="37345" xr:uid="{9C5AD205-D5E5-46A3-869F-79109BA70BBC}"/>
    <cellStyle name="SAPBEXchaText 6 3 5 5" xfId="20538" xr:uid="{3DEC6E40-EF60-43D7-9834-EF215319532B}"/>
    <cellStyle name="SAPBEXchaText 6 3 6" xfId="6935" xr:uid="{73C67198-FEF3-4691-A014-8EE76DF55AB9}"/>
    <cellStyle name="SAPBEXchaText 6 3 6 2" xfId="12799" xr:uid="{DA553469-01E8-4F28-A31C-C52C00442BD6}"/>
    <cellStyle name="SAPBEXchaText 6 3 6 2 2" xfId="46668" xr:uid="{39116398-6F86-4C77-B92C-ADAFD20A6E47}"/>
    <cellStyle name="SAPBEXchaText 6 3 6 2 3" xfId="29942" xr:uid="{CD2B61E2-D485-4109-B8F4-E46A5FA331D3}"/>
    <cellStyle name="SAPBEXchaText 6 3 6 3" xfId="18340" xr:uid="{0492104F-E29C-4576-91FA-59C0BCE708D4}"/>
    <cellStyle name="SAPBEXchaText 6 3 6 3 2" xfId="52201" xr:uid="{FCC3D01D-AA90-4B95-8B03-3BDB8DAE8FDB}"/>
    <cellStyle name="SAPBEXchaText 6 3 6 3 3" xfId="35475" xr:uid="{8ECC6BB1-9F3A-43B2-A792-047BB8D7A397}"/>
    <cellStyle name="SAPBEXchaText 6 3 6 4" xfId="40851" xr:uid="{F3CFD31D-03FC-4ACF-8FFA-B5C124CC564D}"/>
    <cellStyle name="SAPBEXchaText 6 3 6 5" xfId="24127" xr:uid="{E4B79F06-640E-43A7-A697-6BCA52E74958}"/>
    <cellStyle name="SAPBEXchaText 6 3 7" xfId="8031" xr:uid="{F75F60EF-442A-479E-B68C-12B6A5D19A89}"/>
    <cellStyle name="SAPBEXchaText 6 3 7 2" xfId="41906" xr:uid="{21DCA60E-FF8D-491F-B649-03FDE366CF06}"/>
    <cellStyle name="SAPBEXchaText 6 3 7 3" xfId="25181" xr:uid="{137C3417-E132-4161-BB0A-B61AF1F8E9BD}"/>
    <cellStyle name="SAPBEXchaText 6 3 8" xfId="7855" xr:uid="{3B510473-A3F7-4332-A930-2C5B546B28E7}"/>
    <cellStyle name="SAPBEXchaText 6 3 8 2" xfId="41730" xr:uid="{6538120C-66DB-499F-9CEF-6107FE55E8D2}"/>
    <cellStyle name="SAPBEXchaText 6 3 8 3" xfId="25006" xr:uid="{76D8D40F-A09A-4977-A4C6-A0D1A545BA47}"/>
    <cellStyle name="SAPBEXchaText 6 3 9" xfId="36763" xr:uid="{ACC68086-065C-4672-B25F-F7C3C8B1E644}"/>
    <cellStyle name="SAPBEXchaText 6 4" xfId="2775" xr:uid="{00000000-0005-0000-0000-000023070000}"/>
    <cellStyle name="SAPBEXchaText 6 4 2" xfId="4295" xr:uid="{70DA196E-B2E9-401A-933E-B50E4C223657}"/>
    <cellStyle name="SAPBEXchaText 6 4 2 2" xfId="10176" xr:uid="{DAD5329F-F70B-4F06-ABD9-4A02DFE603ED}"/>
    <cellStyle name="SAPBEXchaText 6 4 2 2 2" xfId="44046" xr:uid="{06C4BB6C-D2D3-485E-A19D-C803DD428ECC}"/>
    <cellStyle name="SAPBEXchaText 6 4 2 2 3" xfId="27321" xr:uid="{6BEE3855-61E9-421B-817B-793037E87A6C}"/>
    <cellStyle name="SAPBEXchaText 6 4 2 3" xfId="15719" xr:uid="{4CC51943-F178-40B6-B108-C7BB3C5EDD65}"/>
    <cellStyle name="SAPBEXchaText 6 4 2 3 2" xfId="49580" xr:uid="{4EAC03AC-0ACB-4C12-A619-22327923357B}"/>
    <cellStyle name="SAPBEXchaText 6 4 2 3 3" xfId="32854" xr:uid="{B24DAEDC-4DF1-4AB6-B75D-F578A90E8C0D}"/>
    <cellStyle name="SAPBEXchaText 6 4 2 4" xfId="38229" xr:uid="{135A3C22-749B-499D-A717-05F5B93DF56D}"/>
    <cellStyle name="SAPBEXchaText 6 4 2 5" xfId="21506" xr:uid="{2D1BE957-F622-4D64-AC0A-F0C4D88B324C}"/>
    <cellStyle name="SAPBEXchaText 6 4 3" xfId="5168" xr:uid="{1EFADD91-DD74-42BD-BE43-A2F4B8E180E6}"/>
    <cellStyle name="SAPBEXchaText 6 4 3 2" xfId="11034" xr:uid="{1A570D2D-701D-4ABD-9FCD-1D76CE52B5C3}"/>
    <cellStyle name="SAPBEXchaText 6 4 3 2 2" xfId="44904" xr:uid="{88BD098F-5766-48F5-800F-93AE1ECA2EC3}"/>
    <cellStyle name="SAPBEXchaText 6 4 3 2 3" xfId="28179" xr:uid="{07FF4757-DC1C-4225-996B-28A9E2CBDC74}"/>
    <cellStyle name="SAPBEXchaText 6 4 3 3" xfId="16577" xr:uid="{62063E1A-56A9-483F-9B5D-3BFADC8B9340}"/>
    <cellStyle name="SAPBEXchaText 6 4 3 3 2" xfId="50438" xr:uid="{2E7A9403-1493-4E9E-B0FA-DAE0956DDDB1}"/>
    <cellStyle name="SAPBEXchaText 6 4 3 3 3" xfId="33712" xr:uid="{D624A324-E279-4F1D-AD36-E31B343D1DB4}"/>
    <cellStyle name="SAPBEXchaText 6 4 3 4" xfId="39087" xr:uid="{064E8929-7E83-44E3-9381-6833EE282A44}"/>
    <cellStyle name="SAPBEXchaText 6 4 3 5" xfId="22364" xr:uid="{58F30A12-7C0E-4489-AB00-BBCE10D404CB}"/>
    <cellStyle name="SAPBEXchaText 6 4 4" xfId="5916" xr:uid="{F8EB6E06-16AD-4644-8546-5E6B43974E01}"/>
    <cellStyle name="SAPBEXchaText 6 4 4 2" xfId="11782" xr:uid="{3A1A5B48-E199-47D8-A9C5-BF537B2EC700}"/>
    <cellStyle name="SAPBEXchaText 6 4 4 2 2" xfId="45651" xr:uid="{0C8F169D-BA4C-49F0-8A51-28C9DD5B4D89}"/>
    <cellStyle name="SAPBEXchaText 6 4 4 2 3" xfId="28926" xr:uid="{EF2A1915-548D-4425-9C25-59F7678E4CC6}"/>
    <cellStyle name="SAPBEXchaText 6 4 4 3" xfId="17324" xr:uid="{49AEB22D-AF3A-4958-A93E-33A423DBAF53}"/>
    <cellStyle name="SAPBEXchaText 6 4 4 3 2" xfId="51185" xr:uid="{86908CE4-10FC-4C11-957C-C380F42DE32C}"/>
    <cellStyle name="SAPBEXchaText 6 4 4 3 3" xfId="34459" xr:uid="{3E18E4A5-C411-4AD7-A448-B8D6D90588E9}"/>
    <cellStyle name="SAPBEXchaText 6 4 4 4" xfId="39834" xr:uid="{DB6260CD-394A-4083-861D-55BC9E064D84}"/>
    <cellStyle name="SAPBEXchaText 6 4 4 5" xfId="23111" xr:uid="{CC44A164-0B1F-4EB4-A9CC-B372CA8F6308}"/>
    <cellStyle name="SAPBEXchaText 6 4 5" xfId="6685" xr:uid="{B0614639-141D-4979-BFEE-704AC8E9DEC9}"/>
    <cellStyle name="SAPBEXchaText 6 4 5 2" xfId="12549" xr:uid="{F99B73F1-4390-4605-9715-B24AE4F7CF52}"/>
    <cellStyle name="SAPBEXchaText 6 4 5 2 2" xfId="46418" xr:uid="{5771787F-ACF6-4E0C-8715-A5EAD3EA4E25}"/>
    <cellStyle name="SAPBEXchaText 6 4 5 2 3" xfId="29692" xr:uid="{2BE50D65-6372-4F04-BEF5-C95075629C38}"/>
    <cellStyle name="SAPBEXchaText 6 4 5 3" xfId="18090" xr:uid="{35763867-0698-4968-B32C-3E0F2BF547AD}"/>
    <cellStyle name="SAPBEXchaText 6 4 5 3 2" xfId="51951" xr:uid="{F7F816DA-CCA8-43CA-A798-9F0F6B3FCD80}"/>
    <cellStyle name="SAPBEXchaText 6 4 5 3 3" xfId="35225" xr:uid="{E98D5D94-9BB8-46B6-BFC3-82B4E694750B}"/>
    <cellStyle name="SAPBEXchaText 6 4 5 4" xfId="40601" xr:uid="{A401CEEE-C0E5-4368-B7B1-13991EC20175}"/>
    <cellStyle name="SAPBEXchaText 6 4 5 5" xfId="23877" xr:uid="{F17E5E59-EE5F-4397-A707-40442196570E}"/>
    <cellStyle name="SAPBEXchaText 6 4 6" xfId="7632" xr:uid="{65297943-167C-4B1F-B8DC-36DFAC953BB4}"/>
    <cellStyle name="SAPBEXchaText 6 4 6 2" xfId="13496" xr:uid="{F574461A-36EC-434D-A250-237A700A3CF2}"/>
    <cellStyle name="SAPBEXchaText 6 4 6 2 2" xfId="47365" xr:uid="{C8B684AB-4A28-452D-9F0B-ADB344265825}"/>
    <cellStyle name="SAPBEXchaText 6 4 6 2 3" xfId="30639" xr:uid="{40FDFA62-3CAB-44DE-89A9-EEC6F55E1705}"/>
    <cellStyle name="SAPBEXchaText 6 4 6 3" xfId="19037" xr:uid="{F91B8949-EE9D-40D6-8A02-C79A325B8B6B}"/>
    <cellStyle name="SAPBEXchaText 6 4 6 3 2" xfId="52898" xr:uid="{C81102DA-0AE0-41BF-AAEC-360279F394BA}"/>
    <cellStyle name="SAPBEXchaText 6 4 6 3 3" xfId="36172" xr:uid="{AADBA828-1B8B-4288-9397-BBC3A160D7A6}"/>
    <cellStyle name="SAPBEXchaText 6 4 6 4" xfId="41548" xr:uid="{8C0C222A-FFF3-43F3-A57E-3F30C60CECC5}"/>
    <cellStyle name="SAPBEXchaText 6 4 6 5" xfId="24824" xr:uid="{5B37102E-7427-47F5-BC30-6CBFFD0E2ADC}"/>
    <cellStyle name="SAPBEXchaText 6 4 7" xfId="8725" xr:uid="{4539C51F-DBB6-4081-B936-BB0163AB3FB8}"/>
    <cellStyle name="SAPBEXchaText 6 4 7 2" xfId="42598" xr:uid="{92007451-35B4-404B-A3E4-5DB61FA6490C}"/>
    <cellStyle name="SAPBEXchaText 6 4 7 3" xfId="25874" xr:uid="{239EA561-BF02-42C5-90FB-6D8EDE13BCBE}"/>
    <cellStyle name="SAPBEXchaText 6 4 8" xfId="14276" xr:uid="{AE04E1DF-9A52-48EC-AE68-77B2D270168A}"/>
    <cellStyle name="SAPBEXchaText 6 4 8 2" xfId="48137" xr:uid="{396E7D6D-3942-46AF-9FFC-0D8BA4A79D0C}"/>
    <cellStyle name="SAPBEXchaText 6 4 8 3" xfId="31411" xr:uid="{766236E3-7788-4A5E-B4BB-8AD7EE46F0CB}"/>
    <cellStyle name="SAPBEXchaText 6 4 9" xfId="20060" xr:uid="{BB5AAF84-3DBC-40EB-9661-12ADF7788346}"/>
    <cellStyle name="SAPBEXchaText 6 5" xfId="2697" xr:uid="{00000000-0005-0000-0000-000024070000}"/>
    <cellStyle name="SAPBEXchaText 6 5 2" xfId="4224" xr:uid="{29C3B863-4BF4-4F9C-B064-67E1A95ED2D3}"/>
    <cellStyle name="SAPBEXchaText 6 5 2 2" xfId="10105" xr:uid="{1477A9A8-7116-46EE-A204-FEC34AE22ACE}"/>
    <cellStyle name="SAPBEXchaText 6 5 2 2 2" xfId="43976" xr:uid="{24CC35D5-A054-43DC-B4CA-11D4BA48EC21}"/>
    <cellStyle name="SAPBEXchaText 6 5 2 2 3" xfId="27250" xr:uid="{118897E5-B9AE-4B63-9CD7-97ACA1618D66}"/>
    <cellStyle name="SAPBEXchaText 6 5 2 3" xfId="15649" xr:uid="{9B1D82BC-BFE7-4D77-83BE-F7ED637C7EDF}"/>
    <cellStyle name="SAPBEXchaText 6 5 2 3 2" xfId="49510" xr:uid="{CCF2A3EF-237E-4B4D-A433-236699D8BAB4}"/>
    <cellStyle name="SAPBEXchaText 6 5 2 3 3" xfId="32784" xr:uid="{A41924BC-2C0E-4E3A-A2A8-CDD8DCF9E68D}"/>
    <cellStyle name="SAPBEXchaText 6 5 2 4" xfId="38159" xr:uid="{2D6544AF-C687-4420-90BF-A9D49F121B0B}"/>
    <cellStyle name="SAPBEXchaText 6 5 2 5" xfId="21435" xr:uid="{22D115F4-7DBE-443A-8AC9-7198B5C30BE7}"/>
    <cellStyle name="SAPBEXchaText 6 5 3" xfId="5097" xr:uid="{6CDA1D79-93A4-43D5-9730-4D4E3C73D668}"/>
    <cellStyle name="SAPBEXchaText 6 5 3 2" xfId="10963" xr:uid="{2962E580-0298-4225-8127-6CD336E94C9A}"/>
    <cellStyle name="SAPBEXchaText 6 5 3 2 2" xfId="44833" xr:uid="{5C157C7D-D0E1-474D-9E3A-410C30680F66}"/>
    <cellStyle name="SAPBEXchaText 6 5 3 2 3" xfId="28108" xr:uid="{A5B90331-1931-4833-A102-F03ACDC110C9}"/>
    <cellStyle name="SAPBEXchaText 6 5 3 3" xfId="16506" xr:uid="{44477C66-35B4-4270-AF85-952ADA973E47}"/>
    <cellStyle name="SAPBEXchaText 6 5 3 3 2" xfId="50367" xr:uid="{D0716F42-0048-4B7E-9A46-A275BBF2B5B9}"/>
    <cellStyle name="SAPBEXchaText 6 5 3 3 3" xfId="33641" xr:uid="{CCC1C122-390F-45B2-A9FD-4298D45743F1}"/>
    <cellStyle name="SAPBEXchaText 6 5 3 4" xfId="39016" xr:uid="{5E7F0F52-844B-4F58-83FB-B999D91767C7}"/>
    <cellStyle name="SAPBEXchaText 6 5 3 5" xfId="22293" xr:uid="{C9829FEC-C8C8-4FA3-A643-87394B23B01D}"/>
    <cellStyle name="SAPBEXchaText 6 5 4" xfId="5846" xr:uid="{B099CB41-6B5F-4198-AF31-7C2AEC3C4747}"/>
    <cellStyle name="SAPBEXchaText 6 5 4 2" xfId="11712" xr:uid="{01B9548B-6FED-43C8-B5A2-D18C0ED6853F}"/>
    <cellStyle name="SAPBEXchaText 6 5 4 2 2" xfId="45581" xr:uid="{31129648-B850-40A5-BB2B-A7BCBC29A75A}"/>
    <cellStyle name="SAPBEXchaText 6 5 4 2 3" xfId="28856" xr:uid="{28444FAC-A1AD-4E10-ADBA-C8E2C4292BD1}"/>
    <cellStyle name="SAPBEXchaText 6 5 4 3" xfId="17254" xr:uid="{E8788A85-83DC-4FB5-ABDD-36768E80A28F}"/>
    <cellStyle name="SAPBEXchaText 6 5 4 3 2" xfId="51115" xr:uid="{7D447D95-5BFA-4CD5-A247-D8E945A7C0E4}"/>
    <cellStyle name="SAPBEXchaText 6 5 4 3 3" xfId="34389" xr:uid="{75E8FA49-F794-4CF3-98A1-303BFB8F6BEF}"/>
    <cellStyle name="SAPBEXchaText 6 5 4 4" xfId="39764" xr:uid="{7F2E34B9-28A8-49B7-A9A1-D34771A419C7}"/>
    <cellStyle name="SAPBEXchaText 6 5 4 5" xfId="23041" xr:uid="{99F2D0C5-4802-4E36-BC48-C23C72BCBA1C}"/>
    <cellStyle name="SAPBEXchaText 6 5 5" xfId="6615" xr:uid="{92E5768B-9C65-4AA3-A627-EF2DE260E1F9}"/>
    <cellStyle name="SAPBEXchaText 6 5 5 2" xfId="12479" xr:uid="{F6A7E348-A775-40AC-A232-45A0DA45D184}"/>
    <cellStyle name="SAPBEXchaText 6 5 5 2 2" xfId="46348" xr:uid="{4219A73E-C487-47F8-B1F5-703FE0E669E4}"/>
    <cellStyle name="SAPBEXchaText 6 5 5 2 3" xfId="29622" xr:uid="{B38C4E1E-7E52-434C-9BE2-8A3B7CA9DC9D}"/>
    <cellStyle name="SAPBEXchaText 6 5 5 3" xfId="18020" xr:uid="{9B1C9C5B-699A-45FF-B2C5-6641837218EF}"/>
    <cellStyle name="SAPBEXchaText 6 5 5 3 2" xfId="51881" xr:uid="{E73DDF24-1456-4AFC-A487-BA1AA48B9CEC}"/>
    <cellStyle name="SAPBEXchaText 6 5 5 3 3" xfId="35155" xr:uid="{BC351EED-65BC-4099-A87D-4599E5EAF64B}"/>
    <cellStyle name="SAPBEXchaText 6 5 5 4" xfId="40531" xr:uid="{63501FE2-79DB-4A2C-8666-D78A339B9725}"/>
    <cellStyle name="SAPBEXchaText 6 5 5 5" xfId="23807" xr:uid="{E7811D79-C48E-476B-A701-832CDA10E8B9}"/>
    <cellStyle name="SAPBEXchaText 6 5 6" xfId="7562" xr:uid="{FED252A9-5119-4793-926A-4B2483E00FB7}"/>
    <cellStyle name="SAPBEXchaText 6 5 6 2" xfId="13426" xr:uid="{EF714365-A51B-46C4-9FF8-4681A0678EF1}"/>
    <cellStyle name="SAPBEXchaText 6 5 6 2 2" xfId="47295" xr:uid="{F21D82C0-216A-4067-B2CA-AED60531224F}"/>
    <cellStyle name="SAPBEXchaText 6 5 6 2 3" xfId="30569" xr:uid="{942EC5C2-17B0-4C0C-BEAE-AA07D258E65F}"/>
    <cellStyle name="SAPBEXchaText 6 5 6 3" xfId="18967" xr:uid="{4985135A-D501-4153-902E-0DD16F7BAAD4}"/>
    <cellStyle name="SAPBEXchaText 6 5 6 3 2" xfId="52828" xr:uid="{45342E20-7B29-4D51-BE94-0010771E575A}"/>
    <cellStyle name="SAPBEXchaText 6 5 6 3 3" xfId="36102" xr:uid="{ED5D9C4C-00AB-44AD-BB72-438AE13F5A15}"/>
    <cellStyle name="SAPBEXchaText 6 5 6 4" xfId="41478" xr:uid="{2ABAAF88-0DA8-45A3-B0FC-7C990F37BDF6}"/>
    <cellStyle name="SAPBEXchaText 6 5 6 5" xfId="24754" xr:uid="{F8294C70-1D63-46CD-952C-A2881E269A54}"/>
    <cellStyle name="SAPBEXchaText 6 5 7" xfId="8654" xr:uid="{36454541-DD9B-417C-AC26-9497A10B6406}"/>
    <cellStyle name="SAPBEXchaText 6 5 7 2" xfId="42528" xr:uid="{4FC9BF1A-5278-4BB4-B192-F061B80305BE}"/>
    <cellStyle name="SAPBEXchaText 6 5 7 3" xfId="25803" xr:uid="{0F0C9D8F-D409-4B51-B2D1-9634EFC4E244}"/>
    <cellStyle name="SAPBEXchaText 6 5 8" xfId="14206" xr:uid="{5BEC205E-069E-4F0F-94BE-0A8ADE5A639E}"/>
    <cellStyle name="SAPBEXchaText 6 5 8 2" xfId="48067" xr:uid="{60B40728-71B8-4D43-A687-7FCCAA024A40}"/>
    <cellStyle name="SAPBEXchaText 6 5 8 3" xfId="31341" xr:uid="{9C116D3A-0007-471F-82EB-9E908A7898B1}"/>
    <cellStyle name="SAPBEXchaText 6 5 9" xfId="19990" xr:uid="{79553681-C1FC-4FE7-8745-A606391D47CC}"/>
    <cellStyle name="SAPBEXchaText 6 6" xfId="3163" xr:uid="{670B82C1-CEA2-45D2-A21C-BA8F65E894FA}"/>
    <cellStyle name="SAPBEXchaText 6 6 2" xfId="9045" xr:uid="{C10AB45D-EBEB-4481-B8EB-427773177B59}"/>
    <cellStyle name="SAPBEXchaText 6 6 2 2" xfId="42917" xr:uid="{CBDA12A0-B5D8-4EEB-86D1-C3FAC2DA45DA}"/>
    <cellStyle name="SAPBEXchaText 6 6 2 3" xfId="26192" xr:uid="{AEED28C0-0D18-43E4-8931-02671157CDAC}"/>
    <cellStyle name="SAPBEXchaText 6 6 3" xfId="14593" xr:uid="{5400C04A-AA36-40AE-B7C1-7734F731E622}"/>
    <cellStyle name="SAPBEXchaText 6 6 3 2" xfId="48454" xr:uid="{2A1FC448-424D-4B4C-BBFA-F2FF4EB59639}"/>
    <cellStyle name="SAPBEXchaText 6 6 3 3" xfId="31728" xr:uid="{E123C94A-3909-424D-B5DC-66E55F65AABF}"/>
    <cellStyle name="SAPBEXchaText 6 6 4" xfId="37184" xr:uid="{030A85A2-FC11-465F-9CE5-BD394AE84407}"/>
    <cellStyle name="SAPBEXchaText 6 6 5" xfId="20378" xr:uid="{37BCBED3-5DF2-4100-9F26-A9774857349C}"/>
    <cellStyle name="SAPBEXchaText 6 7" xfId="36410" xr:uid="{0BEF395A-6441-4968-B765-ED0E3AB50CE1}"/>
    <cellStyle name="SAPBEXchaText 7" xfId="2898" xr:uid="{00000000-0005-0000-0000-000025070000}"/>
    <cellStyle name="SAPBEXchaText_Book5" xfId="933" xr:uid="{00000000-0005-0000-0000-000026070000}"/>
    <cellStyle name="SAPBEXexcBad7" xfId="46" xr:uid="{00000000-0005-0000-0000-000027070000}"/>
    <cellStyle name="SAPBEXexcBad7 10" xfId="2994" xr:uid="{2F742833-34FF-479F-9605-4FD454252B5A}"/>
    <cellStyle name="SAPBEXexcBad7 10 2" xfId="8876" xr:uid="{71DC6F9B-8EAC-4881-8F26-A2D9276A3EE3}"/>
    <cellStyle name="SAPBEXexcBad7 10 2 2" xfId="42749" xr:uid="{F77CFBCB-D860-4631-A5FA-74472672E30F}"/>
    <cellStyle name="SAPBEXexcBad7 10 2 3" xfId="26025" xr:uid="{EA0442E3-2188-453E-954B-CCC47ABBE401}"/>
    <cellStyle name="SAPBEXexcBad7 10 3" xfId="14427" xr:uid="{52D7C777-BDF7-4271-B659-EF69E73B8699}"/>
    <cellStyle name="SAPBEXexcBad7 10 3 2" xfId="48288" xr:uid="{8E6812EA-CD8C-41FB-AA0D-2462BCF4B6D2}"/>
    <cellStyle name="SAPBEXexcBad7 10 3 3" xfId="31562" xr:uid="{22E24234-1D35-496F-92BE-68EB9C25A002}"/>
    <cellStyle name="SAPBEXexcBad7 10 4" xfId="37016" xr:uid="{49AFB3B0-8F00-4C96-ACCC-4E029EC26B92}"/>
    <cellStyle name="SAPBEXexcBad7 10 5" xfId="20212" xr:uid="{E41418E9-2DA9-4213-B2EB-6AA8A00B9A8B}"/>
    <cellStyle name="SAPBEXexcBad7 11" xfId="36340" xr:uid="{A3A4A625-8A66-4F8F-BE91-0E905F2E93C0}"/>
    <cellStyle name="SAPBEXexcBad7 2" xfId="934" xr:uid="{00000000-0005-0000-0000-000028070000}"/>
    <cellStyle name="SAPBEXexcBad7 2 2" xfId="2043" xr:uid="{00000000-0005-0000-0000-000029070000}"/>
    <cellStyle name="SAPBEXexcBad7 2 2 10" xfId="19370" xr:uid="{7F37BFBF-85CF-4347-B17B-870B9DC0A4F3}"/>
    <cellStyle name="SAPBEXexcBad7 2 2 2" xfId="3595" xr:uid="{88D7C71A-ABE7-4810-8D7B-23F12B36E478}"/>
    <cellStyle name="SAPBEXexcBad7 2 2 2 2" xfId="9476" xr:uid="{83985306-F1E5-4E26-8FB1-98F8B27C9535}"/>
    <cellStyle name="SAPBEXexcBad7 2 2 2 2 2" xfId="43348" xr:uid="{2A98D7B0-85E9-4262-8C44-DBC65A2FFE18}"/>
    <cellStyle name="SAPBEXexcBad7 2 2 2 2 3" xfId="26622" xr:uid="{2FE51F08-5345-43FD-BA34-B92A26DB9B8C}"/>
    <cellStyle name="SAPBEXexcBad7 2 2 2 3" xfId="15022" xr:uid="{14D55A15-7296-4F2E-8D84-90F9CAB782F6}"/>
    <cellStyle name="SAPBEXexcBad7 2 2 2 3 2" xfId="48883" xr:uid="{8BC4F5EF-04AC-4A20-96F4-1D548DB26EE5}"/>
    <cellStyle name="SAPBEXexcBad7 2 2 2 3 3" xfId="32157" xr:uid="{1683C83D-C11B-4035-8759-6AE0856088A9}"/>
    <cellStyle name="SAPBEXexcBad7 2 2 2 4" xfId="37597" xr:uid="{A6C1CC80-79C7-4EF9-AE25-E81E37D628BF}"/>
    <cellStyle name="SAPBEXexcBad7 2 2 2 5" xfId="20807" xr:uid="{DB58A4A8-724E-48D8-842C-FBE419274FFD}"/>
    <cellStyle name="SAPBEXexcBad7 2 2 3" xfId="4536" xr:uid="{85DE059F-0FF0-49F3-9678-20A59F2AE185}"/>
    <cellStyle name="SAPBEXexcBad7 2 2 3 2" xfId="10402" xr:uid="{80428F47-3F3B-4782-B356-3D4425467DBE}"/>
    <cellStyle name="SAPBEXexcBad7 2 2 3 2 2" xfId="44272" xr:uid="{CBA75C5C-041E-4701-8553-A4CF90C0B2BD}"/>
    <cellStyle name="SAPBEXexcBad7 2 2 3 2 3" xfId="27547" xr:uid="{089E3B3D-7792-4A77-BFB8-6474831B8FE6}"/>
    <cellStyle name="SAPBEXexcBad7 2 2 3 3" xfId="15945" xr:uid="{2AF9469A-6566-443A-AB44-68239D66599A}"/>
    <cellStyle name="SAPBEXexcBad7 2 2 3 3 2" xfId="49806" xr:uid="{8B49792D-28CC-4110-9367-85A08F74E1BD}"/>
    <cellStyle name="SAPBEXexcBad7 2 2 3 3 3" xfId="33080" xr:uid="{925BF31E-8E1F-43F2-B0E1-7AD34C7E4410}"/>
    <cellStyle name="SAPBEXexcBad7 2 2 3 4" xfId="38455" xr:uid="{0D20B200-CE07-4316-9583-7DCAC3EE9A43}"/>
    <cellStyle name="SAPBEXexcBad7 2 2 3 5" xfId="21732" xr:uid="{3FA03886-3494-4E74-A607-C13D3E93FC38}"/>
    <cellStyle name="SAPBEXexcBad7 2 2 4" xfId="3536" xr:uid="{DBDFA1D4-A4CF-44CA-ACDB-AE9C83738997}"/>
    <cellStyle name="SAPBEXexcBad7 2 2 4 2" xfId="9417" xr:uid="{6FD6B9BB-D7D2-4CBD-87DB-937505A1EA00}"/>
    <cellStyle name="SAPBEXexcBad7 2 2 4 2 2" xfId="43289" xr:uid="{CD396716-85AF-4046-AE63-E1DA240390C0}"/>
    <cellStyle name="SAPBEXexcBad7 2 2 4 2 3" xfId="26563" xr:uid="{B28DB271-385B-4B99-BC60-96260DE64058}"/>
    <cellStyle name="SAPBEXexcBad7 2 2 4 3" xfId="14963" xr:uid="{A1CEAA35-A543-4289-97B4-EEAF203D3B32}"/>
    <cellStyle name="SAPBEXexcBad7 2 2 4 3 2" xfId="48824" xr:uid="{B34B3018-9868-40F5-8250-3B5B85D9DE58}"/>
    <cellStyle name="SAPBEXexcBad7 2 2 4 3 3" xfId="32098" xr:uid="{05705114-9FBA-4F0D-9DE8-6872EAA9C857}"/>
    <cellStyle name="SAPBEXexcBad7 2 2 4 4" xfId="37556" xr:uid="{A5C13CB3-4D98-425C-84AF-1C82CD921D67}"/>
    <cellStyle name="SAPBEXexcBad7 2 2 4 5" xfId="20748" xr:uid="{0B84C355-AAC1-4086-B03B-50B2BC221EB9}"/>
    <cellStyle name="SAPBEXexcBad7 2 2 5" xfId="3459" xr:uid="{5D7910F4-8FD1-4CA2-82B0-56B75709630B}"/>
    <cellStyle name="SAPBEXexcBad7 2 2 5 2" xfId="9340" xr:uid="{FDBAFDBD-FBFA-4D02-9698-7E32A5FDC839}"/>
    <cellStyle name="SAPBEXexcBad7 2 2 5 2 2" xfId="43212" xr:uid="{1E8BEEA8-5B40-4EC6-862E-5732E45245A4}"/>
    <cellStyle name="SAPBEXexcBad7 2 2 5 2 3" xfId="26486" xr:uid="{34F2E021-C486-4E73-BD20-580FDD8490E0}"/>
    <cellStyle name="SAPBEXexcBad7 2 2 5 3" xfId="14886" xr:uid="{89962E5F-9D36-471F-BB95-A92385286A6C}"/>
    <cellStyle name="SAPBEXexcBad7 2 2 5 3 2" xfId="48747" xr:uid="{12B2D84A-8D4B-4243-88CB-F08579C4D29A}"/>
    <cellStyle name="SAPBEXexcBad7 2 2 5 3 3" xfId="32021" xr:uid="{E86E1458-EE74-42CC-A514-D1859A9037EE}"/>
    <cellStyle name="SAPBEXexcBad7 2 2 5 4" xfId="37479" xr:uid="{6EC3087C-A7DC-4AD6-9823-2844E9B11F75}"/>
    <cellStyle name="SAPBEXexcBad7 2 2 5 5" xfId="20671" xr:uid="{68EEA609-3314-47FF-BBAF-46C79854C769}"/>
    <cellStyle name="SAPBEXexcBad7 2 2 6" xfId="6936" xr:uid="{FF1C1017-5BC3-436B-82FE-230DE2753304}"/>
    <cellStyle name="SAPBEXexcBad7 2 2 6 2" xfId="12800" xr:uid="{92DB94B2-59C4-486A-9C6D-B6F904A8C417}"/>
    <cellStyle name="SAPBEXexcBad7 2 2 6 2 2" xfId="46669" xr:uid="{6D1EF61D-3825-4BD7-9512-12823D27FDFB}"/>
    <cellStyle name="SAPBEXexcBad7 2 2 6 2 3" xfId="29943" xr:uid="{34BD3512-EAEC-4B6F-BA41-43A7F4DD752B}"/>
    <cellStyle name="SAPBEXexcBad7 2 2 6 3" xfId="18341" xr:uid="{8CD16B82-2891-4C76-996B-068E55F34D06}"/>
    <cellStyle name="SAPBEXexcBad7 2 2 6 3 2" xfId="52202" xr:uid="{0D64B374-4486-43BB-9196-FEFE77C6D86E}"/>
    <cellStyle name="SAPBEXexcBad7 2 2 6 3 3" xfId="35476" xr:uid="{DDD033C6-A60B-41A8-9CB3-F8A22325509B}"/>
    <cellStyle name="SAPBEXexcBad7 2 2 6 4" xfId="40852" xr:uid="{2A06E46B-7BBD-4F3C-AD59-DB2B6D70A665}"/>
    <cellStyle name="SAPBEXexcBad7 2 2 6 5" xfId="24128" xr:uid="{8DE73B36-E158-404E-B82B-221EA6583147}"/>
    <cellStyle name="SAPBEXexcBad7 2 2 7" xfId="8032" xr:uid="{D8BEBA54-7892-45DC-81FF-41470AA4AFCF}"/>
    <cellStyle name="SAPBEXexcBad7 2 2 7 2" xfId="41907" xr:uid="{DE7593D4-BC57-41A5-99B0-FCEE76319811}"/>
    <cellStyle name="SAPBEXexcBad7 2 2 7 3" xfId="25182" xr:uid="{B3A895E2-A40F-407E-AB6A-094CC08455B9}"/>
    <cellStyle name="SAPBEXexcBad7 2 2 8" xfId="7854" xr:uid="{21931322-3703-4F32-BFE5-6BE0CF2EAECC}"/>
    <cellStyle name="SAPBEXexcBad7 2 2 8 2" xfId="41729" xr:uid="{3104C293-B1B5-4636-8350-6391ED72F3FA}"/>
    <cellStyle name="SAPBEXexcBad7 2 2 8 3" xfId="25005" xr:uid="{2EEB1921-ED83-4D85-B4BA-A1500C2A43CA}"/>
    <cellStyle name="SAPBEXexcBad7 2 2 9" xfId="36764" xr:uid="{1CFB4431-B213-4C15-AD2C-02FE1DA81136}"/>
    <cellStyle name="SAPBEXexcBad7 2 3" xfId="2044" xr:uid="{00000000-0005-0000-0000-00002A070000}"/>
    <cellStyle name="SAPBEXexcBad7 2 3 10" xfId="19371" xr:uid="{A5451064-AC88-40EF-AFB3-72A19BE42230}"/>
    <cellStyle name="SAPBEXexcBad7 2 3 2" xfId="3596" xr:uid="{30E599FD-7CA5-43FC-AE53-6703E16981B8}"/>
    <cellStyle name="SAPBEXexcBad7 2 3 2 2" xfId="9477" xr:uid="{54133F28-8278-4591-82FE-9CEECE01D1EE}"/>
    <cellStyle name="SAPBEXexcBad7 2 3 2 2 2" xfId="43349" xr:uid="{D966A973-1F94-4EDB-84FB-4FE4D01DD99E}"/>
    <cellStyle name="SAPBEXexcBad7 2 3 2 2 3" xfId="26623" xr:uid="{7AB11448-DA62-4A34-845B-67B913AEEEB1}"/>
    <cellStyle name="SAPBEXexcBad7 2 3 2 3" xfId="15023" xr:uid="{6873B398-77E0-4832-80D5-9B392D7AD723}"/>
    <cellStyle name="SAPBEXexcBad7 2 3 2 3 2" xfId="48884" xr:uid="{0E97B8C0-FD93-4B2B-ABBD-195134CC4C98}"/>
    <cellStyle name="SAPBEXexcBad7 2 3 2 3 3" xfId="32158" xr:uid="{CBD42830-C401-4378-8070-F93A55F85905}"/>
    <cellStyle name="SAPBEXexcBad7 2 3 2 4" xfId="37598" xr:uid="{08D40979-01F0-4C5E-9192-F52DA4BF6D5D}"/>
    <cellStyle name="SAPBEXexcBad7 2 3 2 5" xfId="20808" xr:uid="{99E02976-6D24-4A91-A1DB-1EB059E8E1AB}"/>
    <cellStyle name="SAPBEXexcBad7 2 3 3" xfId="4537" xr:uid="{6F7FF99E-4DE6-409F-8402-0EDDA4817B4D}"/>
    <cellStyle name="SAPBEXexcBad7 2 3 3 2" xfId="10403" xr:uid="{4BD6A059-D125-4D18-807E-8771F05297DD}"/>
    <cellStyle name="SAPBEXexcBad7 2 3 3 2 2" xfId="44273" xr:uid="{0DEA816E-C108-4B3D-9F82-5D7EE6CF6D1F}"/>
    <cellStyle name="SAPBEXexcBad7 2 3 3 2 3" xfId="27548" xr:uid="{A2A179B5-818C-4B05-808B-6043D67531D9}"/>
    <cellStyle name="SAPBEXexcBad7 2 3 3 3" xfId="15946" xr:uid="{5F31D29A-8C1C-4B4B-BAD7-203A35A65014}"/>
    <cellStyle name="SAPBEXexcBad7 2 3 3 3 2" xfId="49807" xr:uid="{456DC339-1A5E-4EB5-8337-26C7FFFF46F8}"/>
    <cellStyle name="SAPBEXexcBad7 2 3 3 3 3" xfId="33081" xr:uid="{F3D68A6E-997A-4837-9795-0DCAB0CCCE0A}"/>
    <cellStyle name="SAPBEXexcBad7 2 3 3 4" xfId="38456" xr:uid="{D6CF596B-FF60-49C8-B61B-85E69C3D8ED6}"/>
    <cellStyle name="SAPBEXexcBad7 2 3 3 5" xfId="21733" xr:uid="{6DE13D85-F6F6-4EE7-8993-88A6EF6AA692}"/>
    <cellStyle name="SAPBEXexcBad7 2 3 4" xfId="4396" xr:uid="{3F7367FB-56C4-468E-9190-44BE793FC662}"/>
    <cellStyle name="SAPBEXexcBad7 2 3 4 2" xfId="10277" xr:uid="{31A4E988-6EE0-4071-9E2F-CE6CA32FFDD5}"/>
    <cellStyle name="SAPBEXexcBad7 2 3 4 2 2" xfId="44147" xr:uid="{745D5F31-5C4A-4D5C-BED1-FF20CDE5D5C4}"/>
    <cellStyle name="SAPBEXexcBad7 2 3 4 2 3" xfId="27422" xr:uid="{357E2976-4649-406E-BC54-10DBFB35FA7D}"/>
    <cellStyle name="SAPBEXexcBad7 2 3 4 3" xfId="15820" xr:uid="{FAE98568-1EB4-4F7F-A517-AA45C88B01D5}"/>
    <cellStyle name="SAPBEXexcBad7 2 3 4 3 2" xfId="49681" xr:uid="{B530E32A-5FD7-4627-ADD3-5D90BCD9E82D}"/>
    <cellStyle name="SAPBEXexcBad7 2 3 4 3 3" xfId="32955" xr:uid="{91E1B260-E076-4C21-B0EA-5B33AB76350A}"/>
    <cellStyle name="SAPBEXexcBad7 2 3 4 4" xfId="38330" xr:uid="{FF82CCE9-F03C-4CE0-806F-71FDD5F2BE87}"/>
    <cellStyle name="SAPBEXexcBad7 2 3 4 5" xfId="21607" xr:uid="{6CE37FFB-F8AF-4029-95B9-7900F3DEE625}"/>
    <cellStyle name="SAPBEXexcBad7 2 3 5" xfId="3064" xr:uid="{55432C16-EE90-4FA7-82CC-3E287CBE7E94}"/>
    <cellStyle name="SAPBEXexcBad7 2 3 5 2" xfId="8946" xr:uid="{B917D557-85C6-4B57-80AF-87FDBCA4D124}"/>
    <cellStyle name="SAPBEXexcBad7 2 3 5 2 2" xfId="42819" xr:uid="{1DEFFCE0-7F01-4086-B626-230740CB84AD}"/>
    <cellStyle name="SAPBEXexcBad7 2 3 5 2 3" xfId="26095" xr:uid="{8C1B6489-9960-4978-BE3A-0AB6989FF540}"/>
    <cellStyle name="SAPBEXexcBad7 2 3 5 3" xfId="14496" xr:uid="{3AC9AF32-AC40-4F5C-8269-DE6A4D0417C7}"/>
    <cellStyle name="SAPBEXexcBad7 2 3 5 3 2" xfId="48357" xr:uid="{26653998-B02E-4C77-B651-1FE7D72CA46F}"/>
    <cellStyle name="SAPBEXexcBad7 2 3 5 3 3" xfId="31631" xr:uid="{AFAE1FAF-D814-4079-A2DC-B5A198C17B62}"/>
    <cellStyle name="SAPBEXexcBad7 2 3 5 4" xfId="37086" xr:uid="{B08B7623-A25A-41AA-AE9A-36B1F1B75CC5}"/>
    <cellStyle name="SAPBEXexcBad7 2 3 5 5" xfId="20281" xr:uid="{F957A4EA-416F-44D3-ACBE-8C09E6A5AE39}"/>
    <cellStyle name="SAPBEXexcBad7 2 3 6" xfId="6937" xr:uid="{48A44AF3-4122-46CF-93C8-02A371A7320B}"/>
    <cellStyle name="SAPBEXexcBad7 2 3 6 2" xfId="12801" xr:uid="{4F861A4C-2360-4D50-A3A8-90F776C94642}"/>
    <cellStyle name="SAPBEXexcBad7 2 3 6 2 2" xfId="46670" xr:uid="{5F3F5A5E-0C05-4C6F-81E2-CBAC9E1C50D0}"/>
    <cellStyle name="SAPBEXexcBad7 2 3 6 2 3" xfId="29944" xr:uid="{236D7390-66AE-42F3-BD41-907398A5F214}"/>
    <cellStyle name="SAPBEXexcBad7 2 3 6 3" xfId="18342" xr:uid="{208CD609-C7D8-43C9-A31C-88C5190A88F7}"/>
    <cellStyle name="SAPBEXexcBad7 2 3 6 3 2" xfId="52203" xr:uid="{CB3BC8C0-5582-4E5A-85B8-57FD3C8670DD}"/>
    <cellStyle name="SAPBEXexcBad7 2 3 6 3 3" xfId="35477" xr:uid="{C611E5B9-1818-448F-8E99-34000D99F575}"/>
    <cellStyle name="SAPBEXexcBad7 2 3 6 4" xfId="40853" xr:uid="{4116A2B4-1313-455B-9DB9-F0BD0BC249F7}"/>
    <cellStyle name="SAPBEXexcBad7 2 3 6 5" xfId="24129" xr:uid="{EADC4D25-0041-4211-8225-6D8D3A88A568}"/>
    <cellStyle name="SAPBEXexcBad7 2 3 7" xfId="8033" xr:uid="{68BEBE65-691B-48A1-BDBE-F719A64AD0BF}"/>
    <cellStyle name="SAPBEXexcBad7 2 3 7 2" xfId="41908" xr:uid="{01DDC76C-352F-454A-B2B7-484925372733}"/>
    <cellStyle name="SAPBEXexcBad7 2 3 7 3" xfId="25183" xr:uid="{A174CC87-3410-470E-A228-DF49941381DA}"/>
    <cellStyle name="SAPBEXexcBad7 2 3 8" xfId="7853" xr:uid="{901FDDD4-46E2-411A-B437-ECD575D86084}"/>
    <cellStyle name="SAPBEXexcBad7 2 3 8 2" xfId="41728" xr:uid="{53D6039F-1C63-475B-9095-386D61EB7057}"/>
    <cellStyle name="SAPBEXexcBad7 2 3 8 3" xfId="25004" xr:uid="{04ACFB08-41A7-4A27-A45A-020A6D0541E8}"/>
    <cellStyle name="SAPBEXexcBad7 2 3 9" xfId="36765" xr:uid="{C8378D4F-06AA-4035-BBD4-964A8073DCAF}"/>
    <cellStyle name="SAPBEXexcBad7 2 4" xfId="2776" xr:uid="{00000000-0005-0000-0000-00002B070000}"/>
    <cellStyle name="SAPBEXexcBad7 2 4 2" xfId="4296" xr:uid="{ACF31DCD-BC24-4C3C-84D4-DEA4154B67E5}"/>
    <cellStyle name="SAPBEXexcBad7 2 4 2 2" xfId="10177" xr:uid="{99E22A82-D2D2-434D-82BF-84CF476ADEC2}"/>
    <cellStyle name="SAPBEXexcBad7 2 4 2 2 2" xfId="44047" xr:uid="{B8380B0D-F0DC-4E79-B7B8-6C2DF322CBF5}"/>
    <cellStyle name="SAPBEXexcBad7 2 4 2 2 3" xfId="27322" xr:uid="{8A0CF5B1-23E3-4934-B023-378DD81DD388}"/>
    <cellStyle name="SAPBEXexcBad7 2 4 2 3" xfId="15720" xr:uid="{B28344EB-7AF0-44AC-9A5E-945C60FFEC7A}"/>
    <cellStyle name="SAPBEXexcBad7 2 4 2 3 2" xfId="49581" xr:uid="{544C7A25-960F-447E-825C-0DD893E5DA05}"/>
    <cellStyle name="SAPBEXexcBad7 2 4 2 3 3" xfId="32855" xr:uid="{49B1C885-BB12-4628-A3E5-AE092E0BEBFA}"/>
    <cellStyle name="SAPBEXexcBad7 2 4 2 4" xfId="38230" xr:uid="{6E58994F-4E18-4B78-B863-6215F11C5714}"/>
    <cellStyle name="SAPBEXexcBad7 2 4 2 5" xfId="21507" xr:uid="{46FADEAD-6A76-445B-A1C7-7F94379CA10B}"/>
    <cellStyle name="SAPBEXexcBad7 2 4 3" xfId="5169" xr:uid="{2406778D-A024-4036-81B7-33F5A5B920DA}"/>
    <cellStyle name="SAPBEXexcBad7 2 4 3 2" xfId="11035" xr:uid="{FC5DC203-50CD-4034-9407-75846486B557}"/>
    <cellStyle name="SAPBEXexcBad7 2 4 3 2 2" xfId="44905" xr:uid="{5EB62731-2A5E-4809-A15F-D9B9F34B564B}"/>
    <cellStyle name="SAPBEXexcBad7 2 4 3 2 3" xfId="28180" xr:uid="{DF2D301C-C1C0-4A38-9233-6F65E6560153}"/>
    <cellStyle name="SAPBEXexcBad7 2 4 3 3" xfId="16578" xr:uid="{8654F461-3D56-4FAF-9D39-27424903D15E}"/>
    <cellStyle name="SAPBEXexcBad7 2 4 3 3 2" xfId="50439" xr:uid="{C4BDA412-A835-4A35-98B5-DDE19B5D76E4}"/>
    <cellStyle name="SAPBEXexcBad7 2 4 3 3 3" xfId="33713" xr:uid="{E570814D-3443-4EF7-8321-D28F3C42167E}"/>
    <cellStyle name="SAPBEXexcBad7 2 4 3 4" xfId="39088" xr:uid="{D78E3555-B921-4391-90F5-56CDD56A7D71}"/>
    <cellStyle name="SAPBEXexcBad7 2 4 3 5" xfId="22365" xr:uid="{6523CBBB-42A1-4E77-B120-AD7487E07159}"/>
    <cellStyle name="SAPBEXexcBad7 2 4 4" xfId="5917" xr:uid="{E9CD6BF8-CB11-4E01-8154-C809701AA0EA}"/>
    <cellStyle name="SAPBEXexcBad7 2 4 4 2" xfId="11783" xr:uid="{02CF1824-C4D6-4272-B162-5F11484180FB}"/>
    <cellStyle name="SAPBEXexcBad7 2 4 4 2 2" xfId="45652" xr:uid="{A186FF44-2077-4D07-A28E-41F495D6DDDE}"/>
    <cellStyle name="SAPBEXexcBad7 2 4 4 2 3" xfId="28927" xr:uid="{C04318A0-19D4-4B98-B470-13DE3B73FC66}"/>
    <cellStyle name="SAPBEXexcBad7 2 4 4 3" xfId="17325" xr:uid="{B0320B89-C80F-46A4-88C3-665DA449B856}"/>
    <cellStyle name="SAPBEXexcBad7 2 4 4 3 2" xfId="51186" xr:uid="{2682B461-FB91-467F-86D2-5EE9570B546D}"/>
    <cellStyle name="SAPBEXexcBad7 2 4 4 3 3" xfId="34460" xr:uid="{E3805EEC-68E7-4D3A-991C-3F4DAFBE989F}"/>
    <cellStyle name="SAPBEXexcBad7 2 4 4 4" xfId="39835" xr:uid="{780A245F-2F01-487A-ADD1-2C4B60E09010}"/>
    <cellStyle name="SAPBEXexcBad7 2 4 4 5" xfId="23112" xr:uid="{BF8BC513-5390-456A-A3BB-6A63951C70E7}"/>
    <cellStyle name="SAPBEXexcBad7 2 4 5" xfId="6686" xr:uid="{1649BD1B-CB75-482A-A33E-2C358D0094EF}"/>
    <cellStyle name="SAPBEXexcBad7 2 4 5 2" xfId="12550" xr:uid="{765B4788-FCE3-4057-949D-539BBFA6016F}"/>
    <cellStyle name="SAPBEXexcBad7 2 4 5 2 2" xfId="46419" xr:uid="{4C0F50B5-0753-4D2C-8E3A-35ED9D58A594}"/>
    <cellStyle name="SAPBEXexcBad7 2 4 5 2 3" xfId="29693" xr:uid="{C41B3B67-91B4-467A-B520-B3665955FE86}"/>
    <cellStyle name="SAPBEXexcBad7 2 4 5 3" xfId="18091" xr:uid="{20B43C24-91AE-458D-9B1B-C32D960B5F87}"/>
    <cellStyle name="SAPBEXexcBad7 2 4 5 3 2" xfId="51952" xr:uid="{A8E0419B-149A-418B-B2A7-E95CE34462EB}"/>
    <cellStyle name="SAPBEXexcBad7 2 4 5 3 3" xfId="35226" xr:uid="{5965EA45-8D24-4530-A64F-C967495E07D0}"/>
    <cellStyle name="SAPBEXexcBad7 2 4 5 4" xfId="40602" xr:uid="{F4F3DD73-E395-4946-87AF-0191535A2DAD}"/>
    <cellStyle name="SAPBEXexcBad7 2 4 5 5" xfId="23878" xr:uid="{25827D8E-545C-4F73-B646-8250C595E79C}"/>
    <cellStyle name="SAPBEXexcBad7 2 4 6" xfId="7633" xr:uid="{D3950ABC-ED16-4D6B-A9A3-63BF0F91311A}"/>
    <cellStyle name="SAPBEXexcBad7 2 4 6 2" xfId="13497" xr:uid="{15AB3B00-1738-4A63-A311-8A0A71FA330F}"/>
    <cellStyle name="SAPBEXexcBad7 2 4 6 2 2" xfId="47366" xr:uid="{F0401E8D-3894-4D4A-BA19-1E6BCD77641A}"/>
    <cellStyle name="SAPBEXexcBad7 2 4 6 2 3" xfId="30640" xr:uid="{F5BBE7E0-D656-4DA0-8C1D-EA1D210B61AD}"/>
    <cellStyle name="SAPBEXexcBad7 2 4 6 3" xfId="19038" xr:uid="{191C12F2-A86B-49EA-A660-778066AED86B}"/>
    <cellStyle name="SAPBEXexcBad7 2 4 6 3 2" xfId="52899" xr:uid="{AB3BC1CB-DE60-436B-9BF0-4025A3473B94}"/>
    <cellStyle name="SAPBEXexcBad7 2 4 6 3 3" xfId="36173" xr:uid="{14FF797B-7A42-4DB0-81B1-3F4543D7DE2D}"/>
    <cellStyle name="SAPBEXexcBad7 2 4 6 4" xfId="41549" xr:uid="{D97A00F1-E732-48F4-88AA-F89889804F64}"/>
    <cellStyle name="SAPBEXexcBad7 2 4 6 5" xfId="24825" xr:uid="{5A513B77-E1D1-4D63-89C1-EA7307DEBF28}"/>
    <cellStyle name="SAPBEXexcBad7 2 4 7" xfId="8726" xr:uid="{9C75A6DD-3AEB-42D8-A29C-AEAB0DC772DE}"/>
    <cellStyle name="SAPBEXexcBad7 2 4 7 2" xfId="42599" xr:uid="{2A43E3D5-CC41-485F-BC5C-E41D309D99EA}"/>
    <cellStyle name="SAPBEXexcBad7 2 4 7 3" xfId="25875" xr:uid="{36EB300E-95DB-43EE-A9EA-696206539B2F}"/>
    <cellStyle name="SAPBEXexcBad7 2 4 8" xfId="14277" xr:uid="{2E279D59-DAA0-4F30-B0B6-44A92E6A0F8F}"/>
    <cellStyle name="SAPBEXexcBad7 2 4 8 2" xfId="48138" xr:uid="{83E2C26C-2A5D-426E-890B-6C9068F89D5D}"/>
    <cellStyle name="SAPBEXexcBad7 2 4 8 3" xfId="31412" xr:uid="{2E080136-5B09-425A-A41A-D19B141AFBBF}"/>
    <cellStyle name="SAPBEXexcBad7 2 4 9" xfId="20061" xr:uid="{8C4CC501-CB32-4B26-886B-223D208186A8}"/>
    <cellStyle name="SAPBEXexcBad7 2 5" xfId="3164" xr:uid="{A3B4731E-31A9-457F-A6B0-E616A25802DE}"/>
    <cellStyle name="SAPBEXexcBad7 2 5 2" xfId="9046" xr:uid="{3E903F0C-AF3B-4CF2-9304-C8DC6B2F4544}"/>
    <cellStyle name="SAPBEXexcBad7 2 5 2 2" xfId="42918" xr:uid="{4A3B9211-8D14-40E7-BF3A-08BCEF8099D9}"/>
    <cellStyle name="SAPBEXexcBad7 2 5 2 3" xfId="26193" xr:uid="{A0C6C80A-CE54-4BAA-900D-6D685BBF64FE}"/>
    <cellStyle name="SAPBEXexcBad7 2 5 3" xfId="14594" xr:uid="{98793E78-DDA7-4EC3-B9AB-1CF7039592D4}"/>
    <cellStyle name="SAPBEXexcBad7 2 5 3 2" xfId="48455" xr:uid="{7555493E-7D67-404C-9A7B-752DE45F5B88}"/>
    <cellStyle name="SAPBEXexcBad7 2 5 3 3" xfId="31729" xr:uid="{F02DCD1C-F5B7-4A48-9858-812419454D87}"/>
    <cellStyle name="SAPBEXexcBad7 2 5 4" xfId="37185" xr:uid="{7B6819A7-AF1F-4DC9-9DF0-F98AE9610851}"/>
    <cellStyle name="SAPBEXexcBad7 2 5 5" xfId="20379" xr:uid="{CB738EB9-20BC-4A56-8B24-3E5CF2DC3FDC}"/>
    <cellStyle name="SAPBEXexcBad7 2 6" xfId="36411" xr:uid="{123FA0D4-845E-4C61-AE1E-F72E0353FC41}"/>
    <cellStyle name="SAPBEXexcBad7 3" xfId="935" xr:uid="{00000000-0005-0000-0000-00002C070000}"/>
    <cellStyle name="SAPBEXexcBad7 3 2" xfId="936" xr:uid="{00000000-0005-0000-0000-00002D070000}"/>
    <cellStyle name="SAPBEXexcBad7 3 2 2" xfId="2045" xr:uid="{00000000-0005-0000-0000-00002E070000}"/>
    <cellStyle name="SAPBEXexcBad7 3 2 2 2" xfId="3597" xr:uid="{412DE278-B738-40AA-B5C2-46D8544CCCB2}"/>
    <cellStyle name="SAPBEXexcBad7 3 2 2 2 2" xfId="9478" xr:uid="{C4250FDD-2049-41EB-9205-E05912FC18D8}"/>
    <cellStyle name="SAPBEXexcBad7 3 2 2 2 2 2" xfId="43350" xr:uid="{7C85CFE6-DCAD-4E9A-9B2B-C219DA9A3134}"/>
    <cellStyle name="SAPBEXexcBad7 3 2 2 2 2 3" xfId="26624" xr:uid="{0DD1B0F2-0A5B-4E78-A424-0CF0EE1F14AA}"/>
    <cellStyle name="SAPBEXexcBad7 3 2 2 2 3" xfId="15024" xr:uid="{1A727001-E21D-4BD5-9D81-C3F491761521}"/>
    <cellStyle name="SAPBEXexcBad7 3 2 2 2 3 2" xfId="48885" xr:uid="{660ECA3C-9D71-43BF-BAE0-5A28CDAF4D19}"/>
    <cellStyle name="SAPBEXexcBad7 3 2 2 2 3 3" xfId="32159" xr:uid="{23EC043C-239A-4644-86E2-DE8E26288715}"/>
    <cellStyle name="SAPBEXexcBad7 3 2 2 2 4" xfId="20809" xr:uid="{EDFC0308-4260-4770-8667-596AF96ACFA8}"/>
    <cellStyle name="SAPBEXexcBad7 3 2 2 3" xfId="3125" xr:uid="{8450463E-E631-42A2-A417-B133E6096ECC}"/>
    <cellStyle name="SAPBEXexcBad7 3 2 2 3 2" xfId="9007" xr:uid="{55386082-2CEB-4844-BA86-63182D28E43D}"/>
    <cellStyle name="SAPBEXexcBad7 3 2 2 3 2 2" xfId="42879" xr:uid="{E2DD5918-9719-4D84-9F31-A28E2579BE29}"/>
    <cellStyle name="SAPBEXexcBad7 3 2 2 3 2 3" xfId="26154" xr:uid="{FB53A12B-D82F-42C5-A963-ED45A589D9A4}"/>
    <cellStyle name="SAPBEXexcBad7 3 2 2 3 3" xfId="14555" xr:uid="{B2E60284-B297-4388-89D6-6D17A7DC5FEA}"/>
    <cellStyle name="SAPBEXexcBad7 3 2 2 3 3 2" xfId="48416" xr:uid="{E36A7D18-CA6B-466A-B561-E88D12F431E9}"/>
    <cellStyle name="SAPBEXexcBad7 3 2 2 3 3 3" xfId="31690" xr:uid="{6E145B68-22B5-4FA8-BF50-858103B6C11B}"/>
    <cellStyle name="SAPBEXexcBad7 3 2 2 3 4" xfId="37146" xr:uid="{703F2C71-9B01-44BA-9494-25ADB5E92EE6}"/>
    <cellStyle name="SAPBEXexcBad7 3 2 2 3 5" xfId="20340" xr:uid="{90BFF234-2919-4578-8B5D-CBFEFFAA2FF5}"/>
    <cellStyle name="SAPBEXexcBad7 3 2 2 4" xfId="6938" xr:uid="{F11ACCD7-0033-45F9-A752-FB6775A1A4C2}"/>
    <cellStyle name="SAPBEXexcBad7 3 2 2 4 2" xfId="12802" xr:uid="{49EA07C5-CAE6-4609-BDF6-675AB9FCA5E0}"/>
    <cellStyle name="SAPBEXexcBad7 3 2 2 4 2 2" xfId="46671" xr:uid="{F6E45D13-85E4-48D1-8785-A63EFCE05239}"/>
    <cellStyle name="SAPBEXexcBad7 3 2 2 4 2 3" xfId="29945" xr:uid="{9E7AAD5C-D479-4759-8341-12E2489A06A0}"/>
    <cellStyle name="SAPBEXexcBad7 3 2 2 4 3" xfId="18343" xr:uid="{588CEA78-5000-4EDA-9773-8207DFD69FCD}"/>
    <cellStyle name="SAPBEXexcBad7 3 2 2 4 3 2" xfId="52204" xr:uid="{D12C23FC-216F-475A-B4C2-D87407E4185C}"/>
    <cellStyle name="SAPBEXexcBad7 3 2 2 4 3 3" xfId="35478" xr:uid="{61FC2A36-68E3-41FA-9A3C-B4D4386F506B}"/>
    <cellStyle name="SAPBEXexcBad7 3 2 2 4 4" xfId="40854" xr:uid="{F8982483-E072-4535-B932-6892CD21A0EE}"/>
    <cellStyle name="SAPBEXexcBad7 3 2 2 4 5" xfId="24130" xr:uid="{07972977-B8D3-4E57-9E85-CB8456C93D09}"/>
    <cellStyle name="SAPBEXexcBad7 3 2 2 5" xfId="8034" xr:uid="{14E85773-49D2-449D-BD40-68165F3CB50E}"/>
    <cellStyle name="SAPBEXexcBad7 3 2 2 5 2" xfId="41909" xr:uid="{EB0CD029-5069-4F5B-918D-1AD0C11C07F8}"/>
    <cellStyle name="SAPBEXexcBad7 3 2 2 5 3" xfId="25184" xr:uid="{4A27880B-8832-4A31-AF12-C01409AC6755}"/>
    <cellStyle name="SAPBEXexcBad7 3 2 2 6" xfId="36766" xr:uid="{3D7A53D9-AF3F-43B5-BFE7-B1CF0996C423}"/>
    <cellStyle name="SAPBEXexcBad7 3 2 2 7" xfId="19372" xr:uid="{31596138-BAAF-4194-B656-7786456D0FC2}"/>
    <cellStyle name="SAPBEXexcBad7 3 2 3" xfId="2046" xr:uid="{00000000-0005-0000-0000-00002F070000}"/>
    <cellStyle name="SAPBEXexcBad7 3 2 3 2" xfId="3598" xr:uid="{6D3B978F-48F6-4FDF-A47C-A5237ED06D1E}"/>
    <cellStyle name="SAPBEXexcBad7 3 2 3 2 2" xfId="9479" xr:uid="{16C0C1A9-6108-4225-9A9C-CC463E4FD0E6}"/>
    <cellStyle name="SAPBEXexcBad7 3 2 3 2 2 2" xfId="43351" xr:uid="{A53D73EE-B363-4B04-9B0D-50AA7BD09FD1}"/>
    <cellStyle name="SAPBEXexcBad7 3 2 3 2 2 3" xfId="26625" xr:uid="{DC9C8035-872D-4E9A-BB8E-988F0E1915B1}"/>
    <cellStyle name="SAPBEXexcBad7 3 2 3 2 3" xfId="15025" xr:uid="{FA58C746-8AC7-4AC6-8C03-00988B5118FE}"/>
    <cellStyle name="SAPBEXexcBad7 3 2 3 2 3 2" xfId="48886" xr:uid="{32FA3B41-D63D-434A-B321-2CBACC8CA031}"/>
    <cellStyle name="SAPBEXexcBad7 3 2 3 2 3 3" xfId="32160" xr:uid="{3799F735-3053-4F4D-ACE1-C77D375762A9}"/>
    <cellStyle name="SAPBEXexcBad7 3 2 3 2 4" xfId="20810" xr:uid="{2A549353-9AB2-4212-A2E8-A91436015326}"/>
    <cellStyle name="SAPBEXexcBad7 3 2 3 3" xfId="4397" xr:uid="{7270A54C-D305-4F70-BC04-AC6BBCE4A60B}"/>
    <cellStyle name="SAPBEXexcBad7 3 2 3 3 2" xfId="10278" xr:uid="{7ACB2E6E-A6A0-4EC2-84A5-AA7D9C0FB7D4}"/>
    <cellStyle name="SAPBEXexcBad7 3 2 3 3 2 2" xfId="44148" xr:uid="{A5399526-0D3D-4AB9-99A0-1D9F29AFAEC0}"/>
    <cellStyle name="SAPBEXexcBad7 3 2 3 3 2 3" xfId="27423" xr:uid="{57ABC2D6-15D5-4ADA-9945-3D831FD6F020}"/>
    <cellStyle name="SAPBEXexcBad7 3 2 3 3 3" xfId="15821" xr:uid="{B26BA540-7F25-40E4-8BC4-C319276A7284}"/>
    <cellStyle name="SAPBEXexcBad7 3 2 3 3 3 2" xfId="49682" xr:uid="{F2035D94-A464-4B26-8571-E39D1121090A}"/>
    <cellStyle name="SAPBEXexcBad7 3 2 3 3 3 3" xfId="32956" xr:uid="{FB80F84F-62A9-4E12-AFCC-7920C6FCB5F2}"/>
    <cellStyle name="SAPBEXexcBad7 3 2 3 3 4" xfId="38331" xr:uid="{FF602910-8113-4861-BDE9-E12AC7B09100}"/>
    <cellStyle name="SAPBEXexcBad7 3 2 3 3 5" xfId="21608" xr:uid="{B938C944-9EAD-4669-B914-B6AB5D30DBEB}"/>
    <cellStyle name="SAPBEXexcBad7 3 2 3 4" xfId="6939" xr:uid="{21A1B6F0-37A1-48D8-9049-8B58732FF222}"/>
    <cellStyle name="SAPBEXexcBad7 3 2 3 4 2" xfId="12803" xr:uid="{83966F67-6161-46B1-8E08-E134E74B8DA6}"/>
    <cellStyle name="SAPBEXexcBad7 3 2 3 4 2 2" xfId="46672" xr:uid="{C716D114-AB41-4467-92FA-F99D53F1DE18}"/>
    <cellStyle name="SAPBEXexcBad7 3 2 3 4 2 3" xfId="29946" xr:uid="{1F671918-74F6-427B-9E3C-0E094E7A166B}"/>
    <cellStyle name="SAPBEXexcBad7 3 2 3 4 3" xfId="18344" xr:uid="{E575ACDA-9F07-4B66-AAAC-6260359DDACA}"/>
    <cellStyle name="SAPBEXexcBad7 3 2 3 4 3 2" xfId="52205" xr:uid="{57B2D9A3-BF7B-40F3-9DC7-10F5051505E2}"/>
    <cellStyle name="SAPBEXexcBad7 3 2 3 4 3 3" xfId="35479" xr:uid="{DA74B011-1442-4879-9551-4CDF2ACFDA40}"/>
    <cellStyle name="SAPBEXexcBad7 3 2 3 4 4" xfId="40855" xr:uid="{625350CB-73B4-4354-BF69-B765B225CABF}"/>
    <cellStyle name="SAPBEXexcBad7 3 2 3 4 5" xfId="24131" xr:uid="{E9F43833-C77D-4B06-973E-CE6C17911043}"/>
    <cellStyle name="SAPBEXexcBad7 3 2 3 5" xfId="8035" xr:uid="{A067C7E3-43F6-4BE5-9E54-2B8A325C47C7}"/>
    <cellStyle name="SAPBEXexcBad7 3 2 3 5 2" xfId="41910" xr:uid="{AC055C5D-324E-43FB-88CE-44F5031DF70F}"/>
    <cellStyle name="SAPBEXexcBad7 3 2 3 5 3" xfId="25185" xr:uid="{BEFA4C0B-5860-4541-A117-2D5FD856AB06}"/>
    <cellStyle name="SAPBEXexcBad7 3 2 3 6" xfId="36767" xr:uid="{CDD17C90-9CD9-4F8E-83DD-82B5C2816DA4}"/>
    <cellStyle name="SAPBEXexcBad7 3 2 3 7" xfId="19373" xr:uid="{C63A3124-9387-4A85-A15A-75E7CA5F7FF3}"/>
    <cellStyle name="SAPBEXexcBad7 3 2 4" xfId="2695" xr:uid="{00000000-0005-0000-0000-000030070000}"/>
    <cellStyle name="SAPBEXexcBad7 3 2 4 2" xfId="4222" xr:uid="{7063B708-2F97-4E4A-A658-75C91A335B3B}"/>
    <cellStyle name="SAPBEXexcBad7 3 2 4 2 2" xfId="10103" xr:uid="{BCA50D19-E929-4171-84E3-8B2E077D36B7}"/>
    <cellStyle name="SAPBEXexcBad7 3 2 4 2 2 2" xfId="43974" xr:uid="{779C628C-4D79-43BF-86DF-183390116410}"/>
    <cellStyle name="SAPBEXexcBad7 3 2 4 2 2 3" xfId="27248" xr:uid="{4975C6A3-2132-4263-8602-35692684CA6F}"/>
    <cellStyle name="SAPBEXexcBad7 3 2 4 2 3" xfId="15647" xr:uid="{154F6A6C-3FB3-44D9-9CB0-5A9D7A2B1E6A}"/>
    <cellStyle name="SAPBEXexcBad7 3 2 4 2 3 2" xfId="49508" xr:uid="{D7CDD64A-C251-4D04-B41F-2B5AADB8EA19}"/>
    <cellStyle name="SAPBEXexcBad7 3 2 4 2 3 3" xfId="32782" xr:uid="{D5D73015-BEFD-44C3-ABDF-6156E9A78F73}"/>
    <cellStyle name="SAPBEXexcBad7 3 2 4 2 4" xfId="38157" xr:uid="{DED51D44-A7D8-4EAB-B61E-384B06900588}"/>
    <cellStyle name="SAPBEXexcBad7 3 2 4 2 5" xfId="21433" xr:uid="{C6742FA7-3BDD-4982-95CB-CFA0AD228192}"/>
    <cellStyle name="SAPBEXexcBad7 3 2 4 3" xfId="5095" xr:uid="{059C9FB7-1640-4450-A442-FFAA875E63E5}"/>
    <cellStyle name="SAPBEXexcBad7 3 2 4 3 2" xfId="10961" xr:uid="{4DEFE68F-C3B9-49B3-A7EE-71F6F67F8658}"/>
    <cellStyle name="SAPBEXexcBad7 3 2 4 3 2 2" xfId="44831" xr:uid="{03C027DF-4A37-4188-A9DA-224BB45D59F0}"/>
    <cellStyle name="SAPBEXexcBad7 3 2 4 3 2 3" xfId="28106" xr:uid="{8D5EB5F6-5D53-4055-9CBE-3735A10F391C}"/>
    <cellStyle name="SAPBEXexcBad7 3 2 4 3 3" xfId="16504" xr:uid="{CA03A7B8-75F1-44AC-8F11-A6405A76143E}"/>
    <cellStyle name="SAPBEXexcBad7 3 2 4 3 3 2" xfId="50365" xr:uid="{E04AB0BC-BDED-4EF8-BD0D-5AC67168727A}"/>
    <cellStyle name="SAPBEXexcBad7 3 2 4 3 3 3" xfId="33639" xr:uid="{52CF2F62-F5EF-48A7-A73B-094E5651F440}"/>
    <cellStyle name="SAPBEXexcBad7 3 2 4 3 4" xfId="39014" xr:uid="{2C1DC58B-20FD-4B83-A978-12A364ED3B37}"/>
    <cellStyle name="SAPBEXexcBad7 3 2 4 3 5" xfId="22291" xr:uid="{3D909AD4-5464-4ADB-8D54-F6B079F26DB5}"/>
    <cellStyle name="SAPBEXexcBad7 3 2 4 4" xfId="5844" xr:uid="{4B087697-0090-4527-A2C8-33F2C1E8F270}"/>
    <cellStyle name="SAPBEXexcBad7 3 2 4 4 2" xfId="11710" xr:uid="{B6A27B08-6ABF-463B-93E1-FE5A0FA4610A}"/>
    <cellStyle name="SAPBEXexcBad7 3 2 4 4 2 2" xfId="45579" xr:uid="{BC15DAAE-20AC-4235-8B80-BBE23A929E87}"/>
    <cellStyle name="SAPBEXexcBad7 3 2 4 4 2 3" xfId="28854" xr:uid="{580DC76C-7999-4A47-8FA6-4ADD118853B2}"/>
    <cellStyle name="SAPBEXexcBad7 3 2 4 4 3" xfId="17252" xr:uid="{C47E4C76-64AA-4E64-9510-1EEF106450F8}"/>
    <cellStyle name="SAPBEXexcBad7 3 2 4 4 3 2" xfId="51113" xr:uid="{F5D82B05-70C2-4161-984D-8605286485F0}"/>
    <cellStyle name="SAPBEXexcBad7 3 2 4 4 3 3" xfId="34387" xr:uid="{39F3A502-0388-467D-B406-790F5101825E}"/>
    <cellStyle name="SAPBEXexcBad7 3 2 4 4 4" xfId="39762" xr:uid="{CF55B542-D464-4731-A571-1207B482C25B}"/>
    <cellStyle name="SAPBEXexcBad7 3 2 4 4 5" xfId="23039" xr:uid="{6858E975-8574-4465-A51B-BFB38C343E3A}"/>
    <cellStyle name="SAPBEXexcBad7 3 2 4 5" xfId="6613" xr:uid="{AB3814B1-544F-4C20-9E52-6BA9AE7F5916}"/>
    <cellStyle name="SAPBEXexcBad7 3 2 4 5 2" xfId="12477" xr:uid="{28824569-41FB-4F87-8111-1C76B5E8A6BD}"/>
    <cellStyle name="SAPBEXexcBad7 3 2 4 5 2 2" xfId="46346" xr:uid="{758F6FDF-D5E2-424A-A0D6-D101D89122DA}"/>
    <cellStyle name="SAPBEXexcBad7 3 2 4 5 2 3" xfId="29620" xr:uid="{83D16334-5C15-460F-ADC8-FDB0095CA84E}"/>
    <cellStyle name="SAPBEXexcBad7 3 2 4 5 3" xfId="18018" xr:uid="{5836C4DA-8110-44EC-AA50-BCE990E472F5}"/>
    <cellStyle name="SAPBEXexcBad7 3 2 4 5 3 2" xfId="51879" xr:uid="{B489093F-B755-4967-9FB8-04A6F2BA508F}"/>
    <cellStyle name="SAPBEXexcBad7 3 2 4 5 3 3" xfId="35153" xr:uid="{758D0124-0E6D-4CCA-886B-726CCF220067}"/>
    <cellStyle name="SAPBEXexcBad7 3 2 4 5 4" xfId="40529" xr:uid="{4467FF70-AB13-43F2-B158-033EE7D63526}"/>
    <cellStyle name="SAPBEXexcBad7 3 2 4 5 5" xfId="23805" xr:uid="{5C4794D1-1209-4B4D-B334-700B231ACED2}"/>
    <cellStyle name="SAPBEXexcBad7 3 2 4 6" xfId="7560" xr:uid="{00590DDD-6EE0-4782-AA23-5231AD0D305E}"/>
    <cellStyle name="SAPBEXexcBad7 3 2 4 6 2" xfId="13424" xr:uid="{78CF9F0F-B699-4521-8CC0-858C94AA0964}"/>
    <cellStyle name="SAPBEXexcBad7 3 2 4 6 2 2" xfId="47293" xr:uid="{3A001BBE-5C3D-44A2-ABAB-7C0F30752DE1}"/>
    <cellStyle name="SAPBEXexcBad7 3 2 4 6 2 3" xfId="30567" xr:uid="{C2E7F002-3E13-4888-B345-F32CFDB8E153}"/>
    <cellStyle name="SAPBEXexcBad7 3 2 4 6 3" xfId="18965" xr:uid="{3FE8F095-AEA6-4D51-9198-E4559B52A180}"/>
    <cellStyle name="SAPBEXexcBad7 3 2 4 6 3 2" xfId="52826" xr:uid="{CF3E8076-D867-4FCF-84CD-1F7669A7C801}"/>
    <cellStyle name="SAPBEXexcBad7 3 2 4 6 3 3" xfId="36100" xr:uid="{38A7AECF-743D-4732-A85A-A3FBD4D9CDAB}"/>
    <cellStyle name="SAPBEXexcBad7 3 2 4 6 4" xfId="41476" xr:uid="{5B02977B-40B5-430A-B435-B8DEDC5F1B60}"/>
    <cellStyle name="SAPBEXexcBad7 3 2 4 6 5" xfId="24752" xr:uid="{A34DC639-AE77-4BA8-9BC5-63BAF2C89522}"/>
    <cellStyle name="SAPBEXexcBad7 3 2 4 7" xfId="8652" xr:uid="{0E8203B2-A682-4E0A-8201-D5B8481D709E}"/>
    <cellStyle name="SAPBEXexcBad7 3 2 4 7 2" xfId="42526" xr:uid="{2EDE5D07-C1DA-4F24-971C-3D9EC09B2847}"/>
    <cellStyle name="SAPBEXexcBad7 3 2 4 7 3" xfId="25801" xr:uid="{3CE03483-9972-44BB-B8FF-B5786D947EE4}"/>
    <cellStyle name="SAPBEXexcBad7 3 2 4 8" xfId="14204" xr:uid="{5A6AAEC4-8C14-4C98-B83D-7D4737CC8C18}"/>
    <cellStyle name="SAPBEXexcBad7 3 2 4 8 2" xfId="48065" xr:uid="{9489A39F-F803-47B9-A26A-D6A5077CEAE7}"/>
    <cellStyle name="SAPBEXexcBad7 3 2 4 8 3" xfId="31339" xr:uid="{72901791-2053-4281-86AE-7268B4967D50}"/>
    <cellStyle name="SAPBEXexcBad7 3 2 4 9" xfId="19988" xr:uid="{41CE61F0-8E24-4F06-96AD-3ECD856C4AA8}"/>
    <cellStyle name="SAPBEXexcBad7 3 2 5" xfId="36413" xr:uid="{7469A7FD-878E-4A96-8F65-B214A8FC9C5B}"/>
    <cellStyle name="SAPBEXexcBad7 3 2 6" xfId="19223" xr:uid="{773E9696-F585-4556-ABC8-E5CF7C234BF2}"/>
    <cellStyle name="SAPBEXexcBad7 3 3" xfId="2047" xr:uid="{00000000-0005-0000-0000-000031070000}"/>
    <cellStyle name="SAPBEXexcBad7 3 3 2" xfId="3599" xr:uid="{27A4541C-2B24-4AB4-957D-99BA1C08CE13}"/>
    <cellStyle name="SAPBEXexcBad7 3 3 2 2" xfId="9480" xr:uid="{0B454813-1B10-4884-99D3-E492DDBE67C2}"/>
    <cellStyle name="SAPBEXexcBad7 3 3 2 2 2" xfId="43352" xr:uid="{CBF69636-FF2D-4BAA-BAD7-C712ACBED07E}"/>
    <cellStyle name="SAPBEXexcBad7 3 3 2 2 3" xfId="26626" xr:uid="{68D075AF-8C0A-4704-A5D4-807971850281}"/>
    <cellStyle name="SAPBEXexcBad7 3 3 2 3" xfId="15026" xr:uid="{BE782690-9C95-4DD9-AA98-C8C8D6B4F4F3}"/>
    <cellStyle name="SAPBEXexcBad7 3 3 2 3 2" xfId="48887" xr:uid="{2C858B4F-ED0F-499C-A75B-F852DCA4D725}"/>
    <cellStyle name="SAPBEXexcBad7 3 3 2 3 3" xfId="32161" xr:uid="{FE5931FF-284B-445C-AA83-45541D3B5619}"/>
    <cellStyle name="SAPBEXexcBad7 3 3 2 4" xfId="20811" xr:uid="{0CF7D0B0-6F6C-41B4-ABE2-F1027D4D7A75}"/>
    <cellStyle name="SAPBEXexcBad7 3 3 3" xfId="3126" xr:uid="{1E273DF4-C474-4035-BA42-96421EA8A305}"/>
    <cellStyle name="SAPBEXexcBad7 3 3 3 2" xfId="9008" xr:uid="{1AC15D4E-A821-49D1-91F3-BFEE5A7EE136}"/>
    <cellStyle name="SAPBEXexcBad7 3 3 3 2 2" xfId="42880" xr:uid="{64F8C589-2C3D-41F6-A15E-A3B6DE88F62F}"/>
    <cellStyle name="SAPBEXexcBad7 3 3 3 2 3" xfId="26155" xr:uid="{C52348AE-001C-4029-8239-F0FC4E592E0B}"/>
    <cellStyle name="SAPBEXexcBad7 3 3 3 3" xfId="14556" xr:uid="{1B6E7B8F-4DA6-4C0F-895F-4BE59A13FFAF}"/>
    <cellStyle name="SAPBEXexcBad7 3 3 3 3 2" xfId="48417" xr:uid="{6FF77E69-900B-4142-AA04-95FCBF3F8159}"/>
    <cellStyle name="SAPBEXexcBad7 3 3 3 3 3" xfId="31691" xr:uid="{E4EA470E-C43B-4472-A94C-0A7927C6672C}"/>
    <cellStyle name="SAPBEXexcBad7 3 3 3 4" xfId="37147" xr:uid="{3945977D-E2F8-48BD-9E9C-779AEEB7F01F}"/>
    <cellStyle name="SAPBEXexcBad7 3 3 3 5" xfId="20341" xr:uid="{F4222326-4FF6-4AE6-957F-0A029A99A4E8}"/>
    <cellStyle name="SAPBEXexcBad7 3 3 4" xfId="6940" xr:uid="{DDAE49DF-724A-4D39-8B5B-A0ECA4F314C1}"/>
    <cellStyle name="SAPBEXexcBad7 3 3 4 2" xfId="12804" xr:uid="{B4054452-51A0-493C-9170-F08DC138A9DB}"/>
    <cellStyle name="SAPBEXexcBad7 3 3 4 2 2" xfId="46673" xr:uid="{FE993CB0-385C-4174-9EC5-2E19F67B8035}"/>
    <cellStyle name="SAPBEXexcBad7 3 3 4 2 3" xfId="29947" xr:uid="{B2085F05-4422-4610-B7F1-CEC70B6497C9}"/>
    <cellStyle name="SAPBEXexcBad7 3 3 4 3" xfId="18345" xr:uid="{9E7C8773-2EF4-448C-B482-F5F0064FB6EB}"/>
    <cellStyle name="SAPBEXexcBad7 3 3 4 3 2" xfId="52206" xr:uid="{04BA1CE5-8E1F-4569-B5E3-F8557DF87735}"/>
    <cellStyle name="SAPBEXexcBad7 3 3 4 3 3" xfId="35480" xr:uid="{C687C6C9-0891-4106-9106-FCB4DB1DC033}"/>
    <cellStyle name="SAPBEXexcBad7 3 3 4 4" xfId="40856" xr:uid="{38D7E4DC-D846-4395-B14F-F911FD89E501}"/>
    <cellStyle name="SAPBEXexcBad7 3 3 4 5" xfId="24132" xr:uid="{6219B909-5AA3-42EB-9735-248154FE5811}"/>
    <cellStyle name="SAPBEXexcBad7 3 3 5" xfId="8036" xr:uid="{AD4BE017-74DC-4496-A612-5B4AE7A7449D}"/>
    <cellStyle name="SAPBEXexcBad7 3 3 5 2" xfId="41911" xr:uid="{D3B228E8-4D16-41B9-8232-39B337F99C5D}"/>
    <cellStyle name="SAPBEXexcBad7 3 3 5 3" xfId="25186" xr:uid="{EA6E2FA6-B7F4-4563-8289-877DA8295B8D}"/>
    <cellStyle name="SAPBEXexcBad7 3 3 6" xfId="36768" xr:uid="{FBF5FC47-8F41-4793-AECC-95419CF0E874}"/>
    <cellStyle name="SAPBEXexcBad7 3 3 7" xfId="19374" xr:uid="{265EC55E-2C51-4662-83EE-F6ACDE446BA4}"/>
    <cellStyle name="SAPBEXexcBad7 3 4" xfId="2048" xr:uid="{00000000-0005-0000-0000-000032070000}"/>
    <cellStyle name="SAPBEXexcBad7 3 4 2" xfId="3600" xr:uid="{D60076A1-BA4A-4B4A-9DC1-5828A1B308F4}"/>
    <cellStyle name="SAPBEXexcBad7 3 4 2 2" xfId="9481" xr:uid="{E112E14D-45E0-4209-BB40-9922F0E72D0F}"/>
    <cellStyle name="SAPBEXexcBad7 3 4 2 2 2" xfId="43353" xr:uid="{734FF84E-E4DF-4CB2-BFCE-B736AEE14DF0}"/>
    <cellStyle name="SAPBEXexcBad7 3 4 2 2 3" xfId="26627" xr:uid="{9A06B0CC-3DDE-4792-96D9-F0004D9BC4F0}"/>
    <cellStyle name="SAPBEXexcBad7 3 4 2 3" xfId="15027" xr:uid="{DC93388B-6258-4A4F-97F4-A7C0D2D5B366}"/>
    <cellStyle name="SAPBEXexcBad7 3 4 2 3 2" xfId="48888" xr:uid="{DE536816-DB72-4C72-A7E5-2C5B53A3C907}"/>
    <cellStyle name="SAPBEXexcBad7 3 4 2 3 3" xfId="32162" xr:uid="{F0529D24-BD3B-43C1-B975-AC3AD492126D}"/>
    <cellStyle name="SAPBEXexcBad7 3 4 2 4" xfId="20812" xr:uid="{CED0234C-03B3-4B56-9EBE-B4BDEB8C4BBC}"/>
    <cellStyle name="SAPBEXexcBad7 3 4 3" xfId="3127" xr:uid="{3572530C-CE86-432B-AC78-C02806608499}"/>
    <cellStyle name="SAPBEXexcBad7 3 4 3 2" xfId="9009" xr:uid="{0E530F77-B13A-4BC5-8587-4649599D18D6}"/>
    <cellStyle name="SAPBEXexcBad7 3 4 3 2 2" xfId="42881" xr:uid="{9F48CBBC-EE51-4530-9E5E-983922272394}"/>
    <cellStyle name="SAPBEXexcBad7 3 4 3 2 3" xfId="26156" xr:uid="{F4C13DBB-BCE3-4F3B-BD28-BA706EA5AFFD}"/>
    <cellStyle name="SAPBEXexcBad7 3 4 3 3" xfId="14557" xr:uid="{D70E5912-E656-4F14-A769-BCA9AA52FC59}"/>
    <cellStyle name="SAPBEXexcBad7 3 4 3 3 2" xfId="48418" xr:uid="{772359DF-720B-495A-B361-BAFB843A8245}"/>
    <cellStyle name="SAPBEXexcBad7 3 4 3 3 3" xfId="31692" xr:uid="{63A4ED4C-B63C-48B0-99AC-564B58F71395}"/>
    <cellStyle name="SAPBEXexcBad7 3 4 3 4" xfId="37148" xr:uid="{33F74E3F-4CD2-47C4-9B4D-4763DCB1E58F}"/>
    <cellStyle name="SAPBEXexcBad7 3 4 3 5" xfId="20342" xr:uid="{FCDAFB03-298C-41E1-B536-3E077D28AF75}"/>
    <cellStyle name="SAPBEXexcBad7 3 4 4" xfId="6941" xr:uid="{A70B2A0A-E534-499E-9966-D4DE650A9C3A}"/>
    <cellStyle name="SAPBEXexcBad7 3 4 4 2" xfId="12805" xr:uid="{7E6A844E-BD0E-4FD9-9BD5-C4404612A090}"/>
    <cellStyle name="SAPBEXexcBad7 3 4 4 2 2" xfId="46674" xr:uid="{BB328356-A396-48D6-9830-146D3A1CC1CE}"/>
    <cellStyle name="SAPBEXexcBad7 3 4 4 2 3" xfId="29948" xr:uid="{E111E31C-92FF-46CA-932F-803464459ECB}"/>
    <cellStyle name="SAPBEXexcBad7 3 4 4 3" xfId="18346" xr:uid="{CEA1A989-3CD3-43CC-A41D-ED28F39DE9AE}"/>
    <cellStyle name="SAPBEXexcBad7 3 4 4 3 2" xfId="52207" xr:uid="{C6324D0D-4C23-45B8-9571-2CF4CC33F3E8}"/>
    <cellStyle name="SAPBEXexcBad7 3 4 4 3 3" xfId="35481" xr:uid="{42AF6419-C314-49FC-8EB6-70021EBB7BE6}"/>
    <cellStyle name="SAPBEXexcBad7 3 4 4 4" xfId="40857" xr:uid="{8E93A9BD-7D4F-422B-9269-79D90793E498}"/>
    <cellStyle name="SAPBEXexcBad7 3 4 4 5" xfId="24133" xr:uid="{42208657-A820-44D1-ABAB-3E15DE3190F1}"/>
    <cellStyle name="SAPBEXexcBad7 3 4 5" xfId="8037" xr:uid="{9175E739-DB8F-4BDB-A2AE-7F6A90C1733B}"/>
    <cellStyle name="SAPBEXexcBad7 3 4 5 2" xfId="41912" xr:uid="{ADB83AFA-C1F1-42E0-ADBF-6FAE95673C0B}"/>
    <cellStyle name="SAPBEXexcBad7 3 4 5 3" xfId="25187" xr:uid="{AEF0C34A-9FFC-4DA4-9131-836A3453ED8F}"/>
    <cellStyle name="SAPBEXexcBad7 3 4 6" xfId="36769" xr:uid="{64263614-2FC0-4EA1-AE0E-5FC92DB2083A}"/>
    <cellStyle name="SAPBEXexcBad7 3 4 7" xfId="19375" xr:uid="{649CBE1D-629A-44B7-AC40-C05D5E13BA68}"/>
    <cellStyle name="SAPBEXexcBad7 3 5" xfId="2696" xr:uid="{00000000-0005-0000-0000-000033070000}"/>
    <cellStyle name="SAPBEXexcBad7 3 5 2" xfId="4223" xr:uid="{BA3516CC-0053-4FC2-AAB4-5D9CECD1EC92}"/>
    <cellStyle name="SAPBEXexcBad7 3 5 2 2" xfId="10104" xr:uid="{15A63DC1-EF49-4C41-8D69-BA9435CDB898}"/>
    <cellStyle name="SAPBEXexcBad7 3 5 2 2 2" xfId="43975" xr:uid="{10D1B6D1-8D91-4ADE-ADFA-27346529A0E7}"/>
    <cellStyle name="SAPBEXexcBad7 3 5 2 2 3" xfId="27249" xr:uid="{8A5CC318-7DED-4DF9-A3D4-C661B0377D2B}"/>
    <cellStyle name="SAPBEXexcBad7 3 5 2 3" xfId="15648" xr:uid="{9CB7499A-8898-4992-B596-8310C4493E93}"/>
    <cellStyle name="SAPBEXexcBad7 3 5 2 3 2" xfId="49509" xr:uid="{FEE1F788-3D95-4CA2-9683-DF693285331F}"/>
    <cellStyle name="SAPBEXexcBad7 3 5 2 3 3" xfId="32783" xr:uid="{A20A5AB8-2B20-4227-B2F1-37F38D85DC73}"/>
    <cellStyle name="SAPBEXexcBad7 3 5 2 4" xfId="38158" xr:uid="{A580CEAB-1014-4E6D-8663-2225D219E6C4}"/>
    <cellStyle name="SAPBEXexcBad7 3 5 2 5" xfId="21434" xr:uid="{2A29F07B-C9DB-47FC-B9B7-C14240C3FF05}"/>
    <cellStyle name="SAPBEXexcBad7 3 5 3" xfId="5096" xr:uid="{635846B6-9A81-4112-8408-186334E03066}"/>
    <cellStyle name="SAPBEXexcBad7 3 5 3 2" xfId="10962" xr:uid="{848C9B79-2A6A-4515-B314-9C6B99AD64D7}"/>
    <cellStyle name="SAPBEXexcBad7 3 5 3 2 2" xfId="44832" xr:uid="{345DFFD3-37A2-437E-879E-3FB941481AD9}"/>
    <cellStyle name="SAPBEXexcBad7 3 5 3 2 3" xfId="28107" xr:uid="{8F8EB2B1-8485-42F9-82BD-303800049E50}"/>
    <cellStyle name="SAPBEXexcBad7 3 5 3 3" xfId="16505" xr:uid="{4DB19E3C-0111-488E-B282-4492DFF7D035}"/>
    <cellStyle name="SAPBEXexcBad7 3 5 3 3 2" xfId="50366" xr:uid="{BDFDAD43-6756-446A-901B-1A159C7BE5EB}"/>
    <cellStyle name="SAPBEXexcBad7 3 5 3 3 3" xfId="33640" xr:uid="{1B367CA1-DE43-445C-98CE-41F8AABA33FC}"/>
    <cellStyle name="SAPBEXexcBad7 3 5 3 4" xfId="39015" xr:uid="{35E26F68-7B91-4FA1-881A-4DE909513173}"/>
    <cellStyle name="SAPBEXexcBad7 3 5 3 5" xfId="22292" xr:uid="{D5AE19DE-6F11-492F-A401-8E984B1E35C8}"/>
    <cellStyle name="SAPBEXexcBad7 3 5 4" xfId="5845" xr:uid="{7221708A-8A03-43A4-8DC0-6B6B32D47E4B}"/>
    <cellStyle name="SAPBEXexcBad7 3 5 4 2" xfId="11711" xr:uid="{39B34624-E919-4FBD-B3A4-52B6F1234A2A}"/>
    <cellStyle name="SAPBEXexcBad7 3 5 4 2 2" xfId="45580" xr:uid="{34686C50-CED0-47E8-A7F1-080983949FCC}"/>
    <cellStyle name="SAPBEXexcBad7 3 5 4 2 3" xfId="28855" xr:uid="{877D6929-3184-46DD-8BFE-78C50761362B}"/>
    <cellStyle name="SAPBEXexcBad7 3 5 4 3" xfId="17253" xr:uid="{A9EF0DC3-B1F5-4612-AA5B-E303C5981DFA}"/>
    <cellStyle name="SAPBEXexcBad7 3 5 4 3 2" xfId="51114" xr:uid="{26DC61AD-CABA-40F6-AEEF-E7FE4C7A2C6E}"/>
    <cellStyle name="SAPBEXexcBad7 3 5 4 3 3" xfId="34388" xr:uid="{0A0832D7-386C-4C22-B072-40B69DA8632F}"/>
    <cellStyle name="SAPBEXexcBad7 3 5 4 4" xfId="39763" xr:uid="{A87267F2-DEC5-4DAC-88D3-724BB17CC69D}"/>
    <cellStyle name="SAPBEXexcBad7 3 5 4 5" xfId="23040" xr:uid="{A1D16D68-A1AA-452C-82F7-3433A8E84137}"/>
    <cellStyle name="SAPBEXexcBad7 3 5 5" xfId="6614" xr:uid="{6D06407F-D018-470C-BF98-0984A7A5BF88}"/>
    <cellStyle name="SAPBEXexcBad7 3 5 5 2" xfId="12478" xr:uid="{BCC0E930-345A-4193-9A01-53F2A128E5D1}"/>
    <cellStyle name="SAPBEXexcBad7 3 5 5 2 2" xfId="46347" xr:uid="{3D05C4CB-61A8-4CE6-9FBC-82543BB579C8}"/>
    <cellStyle name="SAPBEXexcBad7 3 5 5 2 3" xfId="29621" xr:uid="{B135E2D9-B3D3-4CD9-80E0-C6797886384C}"/>
    <cellStyle name="SAPBEXexcBad7 3 5 5 3" xfId="18019" xr:uid="{2B4DA567-7EFA-4C79-AE45-8C120269CE14}"/>
    <cellStyle name="SAPBEXexcBad7 3 5 5 3 2" xfId="51880" xr:uid="{AB54EA3D-91E8-464D-A0ED-7DC6236193C0}"/>
    <cellStyle name="SAPBEXexcBad7 3 5 5 3 3" xfId="35154" xr:uid="{E262CD67-9FD3-4387-AA15-163809579E06}"/>
    <cellStyle name="SAPBEXexcBad7 3 5 5 4" xfId="40530" xr:uid="{15A0D533-B45E-4FE3-8307-651ED77296E5}"/>
    <cellStyle name="SAPBEXexcBad7 3 5 5 5" xfId="23806" xr:uid="{CFDEC433-AA05-4837-B736-10145EFFCB4C}"/>
    <cellStyle name="SAPBEXexcBad7 3 5 6" xfId="7561" xr:uid="{9DAC9FEC-B726-4005-9709-5902EF6447A4}"/>
    <cellStyle name="SAPBEXexcBad7 3 5 6 2" xfId="13425" xr:uid="{F08B26F5-AE22-4975-AF1B-361077AAC362}"/>
    <cellStyle name="SAPBEXexcBad7 3 5 6 2 2" xfId="47294" xr:uid="{CDEE10EB-2F2F-4D92-B651-A8EB4737D030}"/>
    <cellStyle name="SAPBEXexcBad7 3 5 6 2 3" xfId="30568" xr:uid="{DC4811E0-8160-418D-AC7F-9D800D524BAF}"/>
    <cellStyle name="SAPBEXexcBad7 3 5 6 3" xfId="18966" xr:uid="{65448443-825D-49B5-839C-03B2F31D41E7}"/>
    <cellStyle name="SAPBEXexcBad7 3 5 6 3 2" xfId="52827" xr:uid="{F2802EAB-D455-4C92-A5CE-AA6C106C3534}"/>
    <cellStyle name="SAPBEXexcBad7 3 5 6 3 3" xfId="36101" xr:uid="{ED923A08-5E2D-4C47-8A95-3F9B9C6B4D2C}"/>
    <cellStyle name="SAPBEXexcBad7 3 5 6 4" xfId="41477" xr:uid="{EE07CF57-FA8A-40C9-B87D-704C60F0618C}"/>
    <cellStyle name="SAPBEXexcBad7 3 5 6 5" xfId="24753" xr:uid="{6E28024F-337E-4EF4-A8F6-D681B00B2022}"/>
    <cellStyle name="SAPBEXexcBad7 3 5 7" xfId="8653" xr:uid="{7C65726D-788D-4C45-A89C-127C90BBDFD5}"/>
    <cellStyle name="SAPBEXexcBad7 3 5 7 2" xfId="42527" xr:uid="{5BE8CC10-06F3-4697-BE7C-2802DC57BC34}"/>
    <cellStyle name="SAPBEXexcBad7 3 5 7 3" xfId="25802" xr:uid="{DF22921B-C17B-4EF3-A0CD-05CA48F499A1}"/>
    <cellStyle name="SAPBEXexcBad7 3 5 8" xfId="14205" xr:uid="{C87F82F1-AED6-4DC8-B9C2-4B55C2188FFA}"/>
    <cellStyle name="SAPBEXexcBad7 3 5 8 2" xfId="48066" xr:uid="{E11D18E1-2EAB-4E22-955C-B17FAE81A066}"/>
    <cellStyle name="SAPBEXexcBad7 3 5 8 3" xfId="31340" xr:uid="{7F3CDC7C-9A5A-4169-8CD4-FAD9F3DFE997}"/>
    <cellStyle name="SAPBEXexcBad7 3 5 9" xfId="19989" xr:uid="{718CE0FC-9509-452B-8A33-3E12CF41D132}"/>
    <cellStyle name="SAPBEXexcBad7 3 6" xfId="36412" xr:uid="{8887F066-718B-4F44-B099-69B888BACF8A}"/>
    <cellStyle name="SAPBEXexcBad7 3 7" xfId="19222" xr:uid="{B3A943B1-CCE7-4F22-BDD1-F571233921E5}"/>
    <cellStyle name="SAPBEXexcBad7 4" xfId="937" xr:uid="{00000000-0005-0000-0000-000034070000}"/>
    <cellStyle name="SAPBEXexcBad7 4 2" xfId="2049" xr:uid="{00000000-0005-0000-0000-000035070000}"/>
    <cellStyle name="SAPBEXexcBad7 4 2 10" xfId="19376" xr:uid="{7DF5E37B-95A1-4A44-9582-4398F6B9B51B}"/>
    <cellStyle name="SAPBEXexcBad7 4 2 2" xfId="3601" xr:uid="{C4655DDB-F8A3-4035-814D-6BB5D1EDED16}"/>
    <cellStyle name="SAPBEXexcBad7 4 2 2 2" xfId="9482" xr:uid="{E69E600E-517E-4B81-BDA1-F9D43046D504}"/>
    <cellStyle name="SAPBEXexcBad7 4 2 2 2 2" xfId="43354" xr:uid="{8C57B473-0B1F-4EA3-947E-5A7706B5E9C1}"/>
    <cellStyle name="SAPBEXexcBad7 4 2 2 2 3" xfId="26628" xr:uid="{ABD0C531-CC46-4682-A854-F6E702DE7A67}"/>
    <cellStyle name="SAPBEXexcBad7 4 2 2 3" xfId="15028" xr:uid="{6ECA395E-00F2-442A-AF5B-E0F7A86D9C2C}"/>
    <cellStyle name="SAPBEXexcBad7 4 2 2 3 2" xfId="48889" xr:uid="{9BB07ACC-DA4D-4333-AB76-252B8F6C7B59}"/>
    <cellStyle name="SAPBEXexcBad7 4 2 2 3 3" xfId="32163" xr:uid="{95FF4E84-7242-4FAB-A188-1AC3FE8E9E06}"/>
    <cellStyle name="SAPBEXexcBad7 4 2 2 4" xfId="37599" xr:uid="{0846323C-BFA1-4861-A92F-02FB28D91C87}"/>
    <cellStyle name="SAPBEXexcBad7 4 2 2 5" xfId="20813" xr:uid="{CE1DAE55-66CF-49BE-B9EE-18EBA15C2D2A}"/>
    <cellStyle name="SAPBEXexcBad7 4 2 3" xfId="4538" xr:uid="{8CAFE8AA-A426-4C94-9729-0C713507079D}"/>
    <cellStyle name="SAPBEXexcBad7 4 2 3 2" xfId="10404" xr:uid="{84B56B94-87D6-42DC-8E8F-D165B4995AA7}"/>
    <cellStyle name="SAPBEXexcBad7 4 2 3 2 2" xfId="44274" xr:uid="{D592B5F0-1486-41B7-A4AA-FD42A864D28A}"/>
    <cellStyle name="SAPBEXexcBad7 4 2 3 2 3" xfId="27549" xr:uid="{F4C01E31-3886-424D-9ABB-949BBF62CC36}"/>
    <cellStyle name="SAPBEXexcBad7 4 2 3 3" xfId="15947" xr:uid="{82DDB953-1830-49D7-8087-295D81CFBF6F}"/>
    <cellStyle name="SAPBEXexcBad7 4 2 3 3 2" xfId="49808" xr:uid="{E2486322-93A4-4F63-AC19-92D6296CAE46}"/>
    <cellStyle name="SAPBEXexcBad7 4 2 3 3 3" xfId="33082" xr:uid="{2E172AB7-6B4F-4EF8-8853-3653A3247067}"/>
    <cellStyle name="SAPBEXexcBad7 4 2 3 4" xfId="38457" xr:uid="{40CCA63F-EE34-4E10-93ED-9690D6F03078}"/>
    <cellStyle name="SAPBEXexcBad7 4 2 3 5" xfId="21734" xr:uid="{C7871D88-31F9-42E6-AE4F-465B44406F8E}"/>
    <cellStyle name="SAPBEXexcBad7 4 2 4" xfId="5259" xr:uid="{685DFB2B-429E-497F-B726-243CD8682D5A}"/>
    <cellStyle name="SAPBEXexcBad7 4 2 4 2" xfId="11125" xr:uid="{3D6615C8-A40F-400A-9B8F-7C4B0AE19FCF}"/>
    <cellStyle name="SAPBEXexcBad7 4 2 4 2 2" xfId="44995" xr:uid="{7F2AF0BC-5CB9-4D5F-B96D-89EB1C94BAB7}"/>
    <cellStyle name="SAPBEXexcBad7 4 2 4 2 3" xfId="28270" xr:uid="{9F926F8B-2073-442E-9C41-D0C3E95BEA56}"/>
    <cellStyle name="SAPBEXexcBad7 4 2 4 3" xfId="16668" xr:uid="{6BE3ED6A-64C0-410C-B1CB-2BAE91ED882E}"/>
    <cellStyle name="SAPBEXexcBad7 4 2 4 3 2" xfId="50529" xr:uid="{76786E5A-CC40-4EA7-8070-324B31482DF5}"/>
    <cellStyle name="SAPBEXexcBad7 4 2 4 3 3" xfId="33803" xr:uid="{9C299B89-C3B1-447E-A6BA-51FD0690EDB2}"/>
    <cellStyle name="SAPBEXexcBad7 4 2 4 4" xfId="39178" xr:uid="{D0AA58EC-8157-4B89-B84D-9A2ED5913AF5}"/>
    <cellStyle name="SAPBEXexcBad7 4 2 4 5" xfId="22455" xr:uid="{0814C51A-CCDD-4DBC-B74A-6B77A4B70C7A}"/>
    <cellStyle name="SAPBEXexcBad7 4 2 5" xfId="6062" xr:uid="{3226FA41-1BE7-4CAA-8DE1-2BFDA8C62D3F}"/>
    <cellStyle name="SAPBEXexcBad7 4 2 5 2" xfId="11926" xr:uid="{832DEAAB-D4D7-405E-88A6-DEC03FC5BE4A}"/>
    <cellStyle name="SAPBEXexcBad7 4 2 5 2 2" xfId="45795" xr:uid="{ADB7D699-CCBF-4062-A66E-9A3AFDA37820}"/>
    <cellStyle name="SAPBEXexcBad7 4 2 5 2 3" xfId="29070" xr:uid="{B1677793-7925-49D4-8375-5BC553AC34D4}"/>
    <cellStyle name="SAPBEXexcBad7 4 2 5 3" xfId="17468" xr:uid="{7D97D32D-3E1B-418F-870F-72B225F97673}"/>
    <cellStyle name="SAPBEXexcBad7 4 2 5 3 2" xfId="51329" xr:uid="{993C3844-E8B0-4D35-851D-C363FAF3A23C}"/>
    <cellStyle name="SAPBEXexcBad7 4 2 5 3 3" xfId="34603" xr:uid="{9F5FCC45-E063-4ED1-B1F7-69FDFF43079C}"/>
    <cellStyle name="SAPBEXexcBad7 4 2 5 4" xfId="39978" xr:uid="{F33DB741-5D73-4716-9B55-339220D6D15F}"/>
    <cellStyle name="SAPBEXexcBad7 4 2 5 5" xfId="23255" xr:uid="{1A1CA252-28D1-4208-9E38-98BF6C17A025}"/>
    <cellStyle name="SAPBEXexcBad7 4 2 6" xfId="6942" xr:uid="{723C83FB-1175-46DB-B28C-440B0E5217D1}"/>
    <cellStyle name="SAPBEXexcBad7 4 2 6 2" xfId="12806" xr:uid="{34E06BDC-B4AA-4F5C-8BC2-5BB7EBA7CB15}"/>
    <cellStyle name="SAPBEXexcBad7 4 2 6 2 2" xfId="46675" xr:uid="{F10072B1-54A5-44B3-ADD7-92EB63914C3D}"/>
    <cellStyle name="SAPBEXexcBad7 4 2 6 2 3" xfId="29949" xr:uid="{04EC0F7C-AE6B-4ECD-AE2E-DF3E29514158}"/>
    <cellStyle name="SAPBEXexcBad7 4 2 6 3" xfId="18347" xr:uid="{88FB2B6D-AC15-4B36-9F48-94111ABD5AC2}"/>
    <cellStyle name="SAPBEXexcBad7 4 2 6 3 2" xfId="52208" xr:uid="{9EDE38EF-CE3D-4A0B-808D-E95F11935EDE}"/>
    <cellStyle name="SAPBEXexcBad7 4 2 6 3 3" xfId="35482" xr:uid="{D381B001-40CD-4005-825F-3D072E472C9B}"/>
    <cellStyle name="SAPBEXexcBad7 4 2 6 4" xfId="40858" xr:uid="{6B45A680-58E2-435C-A511-9BCDF7D3F2B1}"/>
    <cellStyle name="SAPBEXexcBad7 4 2 6 5" xfId="24134" xr:uid="{832649AD-7A12-422A-AB5C-3335315E6610}"/>
    <cellStyle name="SAPBEXexcBad7 4 2 7" xfId="8038" xr:uid="{06DAD458-2CC9-4454-9031-426E2734016E}"/>
    <cellStyle name="SAPBEXexcBad7 4 2 7 2" xfId="41913" xr:uid="{9C29EB4D-79D9-47E7-814F-711078C6E4A6}"/>
    <cellStyle name="SAPBEXexcBad7 4 2 7 3" xfId="25188" xr:uid="{3332DA26-2694-4C20-8F19-D96A2EFD6FBA}"/>
    <cellStyle name="SAPBEXexcBad7 4 2 8" xfId="7852" xr:uid="{7F60195C-F23D-440A-889E-5673C4783348}"/>
    <cellStyle name="SAPBEXexcBad7 4 2 8 2" xfId="41727" xr:uid="{A0F1A56D-D33E-41CD-8411-1455F0B33065}"/>
    <cellStyle name="SAPBEXexcBad7 4 2 8 3" xfId="25003" xr:uid="{D1F66504-1750-4A8E-975F-2F7AC8564EB4}"/>
    <cellStyle name="SAPBEXexcBad7 4 2 9" xfId="36770" xr:uid="{32D9A35B-598D-4A90-A724-FEA6D74885D2}"/>
    <cellStyle name="SAPBEXexcBad7 4 3" xfId="2050" xr:uid="{00000000-0005-0000-0000-000036070000}"/>
    <cellStyle name="SAPBEXexcBad7 4 3 10" xfId="19377" xr:uid="{1133A29F-1240-43D5-859A-6A77D0A2585F}"/>
    <cellStyle name="SAPBEXexcBad7 4 3 2" xfId="3602" xr:uid="{DF91E15C-6739-47E8-BDAA-41D801788D5C}"/>
    <cellStyle name="SAPBEXexcBad7 4 3 2 2" xfId="9483" xr:uid="{9F92711B-FA69-4F8D-837E-E95EBA1A1496}"/>
    <cellStyle name="SAPBEXexcBad7 4 3 2 2 2" xfId="43355" xr:uid="{1E6CFE37-45EF-4291-8F78-8E173496A6CC}"/>
    <cellStyle name="SAPBEXexcBad7 4 3 2 2 3" xfId="26629" xr:uid="{52E3C318-3612-46CE-AF1B-57472A1E824F}"/>
    <cellStyle name="SAPBEXexcBad7 4 3 2 3" xfId="15029" xr:uid="{7A502FAD-873D-49C3-9D94-DDDBEE5F4E7F}"/>
    <cellStyle name="SAPBEXexcBad7 4 3 2 3 2" xfId="48890" xr:uid="{D0E25229-5F19-42A4-B751-6074E2DD043F}"/>
    <cellStyle name="SAPBEXexcBad7 4 3 2 3 3" xfId="32164" xr:uid="{A8D9FDC2-E65A-4AA7-B3FA-1159133FDAC6}"/>
    <cellStyle name="SAPBEXexcBad7 4 3 2 4" xfId="37600" xr:uid="{518A1257-805D-4845-B709-ABCB768314F0}"/>
    <cellStyle name="SAPBEXexcBad7 4 3 2 5" xfId="20814" xr:uid="{9C582933-E06A-4FD5-AA7C-5BBFA390DA1C}"/>
    <cellStyle name="SAPBEXexcBad7 4 3 3" xfId="4539" xr:uid="{21F15CAE-183B-4DFE-B56D-3722EE0D2E13}"/>
    <cellStyle name="SAPBEXexcBad7 4 3 3 2" xfId="10405" xr:uid="{1BFA99CE-D5B3-476C-9CE9-4EC99CF3951C}"/>
    <cellStyle name="SAPBEXexcBad7 4 3 3 2 2" xfId="44275" xr:uid="{48306AF1-98BE-4F7F-8FAB-DCDF9BD8F61E}"/>
    <cellStyle name="SAPBEXexcBad7 4 3 3 2 3" xfId="27550" xr:uid="{159FB368-3757-422A-B6B1-CCC98A9E2D1A}"/>
    <cellStyle name="SAPBEXexcBad7 4 3 3 3" xfId="15948" xr:uid="{98A85E95-D391-4D4C-9C92-9E4FD9E6535E}"/>
    <cellStyle name="SAPBEXexcBad7 4 3 3 3 2" xfId="49809" xr:uid="{0CB5AE9C-45D5-4CC6-9909-0462CDAD4AC2}"/>
    <cellStyle name="SAPBEXexcBad7 4 3 3 3 3" xfId="33083" xr:uid="{9899FF09-15EF-464B-86D5-0A9CD37EE73C}"/>
    <cellStyle name="SAPBEXexcBad7 4 3 3 4" xfId="38458" xr:uid="{09D10F55-EBE1-4622-AA8A-75697F770731}"/>
    <cellStyle name="SAPBEXexcBad7 4 3 3 5" xfId="21735" xr:uid="{8B9B752C-B546-4307-A418-6B7313A95931}"/>
    <cellStyle name="SAPBEXexcBad7 4 3 4" xfId="3128" xr:uid="{6EB2385F-8649-4A92-B412-01A6D6BAFCCE}"/>
    <cellStyle name="SAPBEXexcBad7 4 3 4 2" xfId="9010" xr:uid="{C2BF9FEB-B29F-4D10-93FD-9BB4154998D0}"/>
    <cellStyle name="SAPBEXexcBad7 4 3 4 2 2" xfId="42882" xr:uid="{F4D16AF6-A67F-47BB-AC2C-26289D3A8C69}"/>
    <cellStyle name="SAPBEXexcBad7 4 3 4 2 3" xfId="26157" xr:uid="{D3237F0F-D56C-4A20-B508-FE07C917BFF6}"/>
    <cellStyle name="SAPBEXexcBad7 4 3 4 3" xfId="14558" xr:uid="{9281E2A2-D529-465C-A49F-CD45225FBAFD}"/>
    <cellStyle name="SAPBEXexcBad7 4 3 4 3 2" xfId="48419" xr:uid="{E485FEFD-F018-4251-8CC2-7166EFBA0138}"/>
    <cellStyle name="SAPBEXexcBad7 4 3 4 3 3" xfId="31693" xr:uid="{212B4177-1178-4471-8470-845C76DF823C}"/>
    <cellStyle name="SAPBEXexcBad7 4 3 4 4" xfId="37149" xr:uid="{F2A3035E-AC95-4497-80CD-6AA6C1367045}"/>
    <cellStyle name="SAPBEXexcBad7 4 3 4 5" xfId="20343" xr:uid="{E20ED664-1057-4086-9516-63D1923A8B29}"/>
    <cellStyle name="SAPBEXexcBad7 4 3 5" xfId="6063" xr:uid="{EB077CD4-6568-4A23-AC8D-F21C5A8BFD89}"/>
    <cellStyle name="SAPBEXexcBad7 4 3 5 2" xfId="11927" xr:uid="{4F307219-E515-4434-9D7D-03D53D9A5E19}"/>
    <cellStyle name="SAPBEXexcBad7 4 3 5 2 2" xfId="45796" xr:uid="{168A865E-3266-46CB-B2CE-789195741C74}"/>
    <cellStyle name="SAPBEXexcBad7 4 3 5 2 3" xfId="29071" xr:uid="{C82184A3-CD3B-42CA-A9ED-0D8B9C24C908}"/>
    <cellStyle name="SAPBEXexcBad7 4 3 5 3" xfId="17469" xr:uid="{607AE6FB-D45A-4023-AAC9-6A0221693BAB}"/>
    <cellStyle name="SAPBEXexcBad7 4 3 5 3 2" xfId="51330" xr:uid="{98AEA971-E8EE-4222-8033-8BF2F66726C7}"/>
    <cellStyle name="SAPBEXexcBad7 4 3 5 3 3" xfId="34604" xr:uid="{932DBA6C-E3FB-4E41-B004-BB1640AF5E1E}"/>
    <cellStyle name="SAPBEXexcBad7 4 3 5 4" xfId="39979" xr:uid="{22147344-F9A3-4EC4-B81D-2A431C541B74}"/>
    <cellStyle name="SAPBEXexcBad7 4 3 5 5" xfId="23256" xr:uid="{D1F9F774-0477-49F4-B8B8-26305F688953}"/>
    <cellStyle name="SAPBEXexcBad7 4 3 6" xfId="6943" xr:uid="{E85E77AB-8280-47D0-A091-66D32D77674C}"/>
    <cellStyle name="SAPBEXexcBad7 4 3 6 2" xfId="12807" xr:uid="{FA6A9B48-6B17-4D66-9742-DB96408AEE44}"/>
    <cellStyle name="SAPBEXexcBad7 4 3 6 2 2" xfId="46676" xr:uid="{547B9FDD-ADDC-4EF8-9207-37A07F126C6E}"/>
    <cellStyle name="SAPBEXexcBad7 4 3 6 2 3" xfId="29950" xr:uid="{81D29667-47DB-4E17-A04A-038EFD514397}"/>
    <cellStyle name="SAPBEXexcBad7 4 3 6 3" xfId="18348" xr:uid="{786EC7E4-4413-4643-9C4A-0957C1E009BB}"/>
    <cellStyle name="SAPBEXexcBad7 4 3 6 3 2" xfId="52209" xr:uid="{AA63B302-FBB4-48D6-A198-4CFE8D471741}"/>
    <cellStyle name="SAPBEXexcBad7 4 3 6 3 3" xfId="35483" xr:uid="{C09E41D0-DF33-4E87-BED3-E9B80BB5CF79}"/>
    <cellStyle name="SAPBEXexcBad7 4 3 6 4" xfId="40859" xr:uid="{6F7DB6EF-EA92-46D5-ADAB-AB8AB4811BC5}"/>
    <cellStyle name="SAPBEXexcBad7 4 3 6 5" xfId="24135" xr:uid="{34D89739-2AD4-417B-B1C7-C87280B58B66}"/>
    <cellStyle name="SAPBEXexcBad7 4 3 7" xfId="8039" xr:uid="{81C51595-945B-4D7C-B41E-5FE4D95130BD}"/>
    <cellStyle name="SAPBEXexcBad7 4 3 7 2" xfId="41914" xr:uid="{D21C058F-721D-4FD7-B9D1-3C97F5C30F56}"/>
    <cellStyle name="SAPBEXexcBad7 4 3 7 3" xfId="25189" xr:uid="{30E460C1-B3C8-4CD9-A863-00E45DBA2643}"/>
    <cellStyle name="SAPBEXexcBad7 4 3 8" xfId="7851" xr:uid="{FE7C7A01-8AE3-402E-B7DF-AD937D6A5280}"/>
    <cellStyle name="SAPBEXexcBad7 4 3 8 2" xfId="41726" xr:uid="{371FA9A5-8B15-45B0-B173-6859C2B1B6FC}"/>
    <cellStyle name="SAPBEXexcBad7 4 3 8 3" xfId="25002" xr:uid="{8BE3B245-7D64-4D1E-9B02-8FA0F8131D31}"/>
    <cellStyle name="SAPBEXexcBad7 4 3 9" xfId="36771" xr:uid="{F241D44B-8C8F-4530-B2CE-7FB49B84AB40}"/>
    <cellStyle name="SAPBEXexcBad7 4 4" xfId="2777" xr:uid="{00000000-0005-0000-0000-000037070000}"/>
    <cellStyle name="SAPBEXexcBad7 4 4 2" xfId="4297" xr:uid="{B1ADDAB9-B58D-4159-80CD-BD41045CEA73}"/>
    <cellStyle name="SAPBEXexcBad7 4 4 2 2" xfId="10178" xr:uid="{DC4498CE-6BF0-4D96-A342-4BB9A78A7718}"/>
    <cellStyle name="SAPBEXexcBad7 4 4 2 2 2" xfId="44048" xr:uid="{0D05A018-CD65-426D-86E3-4F1126B2A856}"/>
    <cellStyle name="SAPBEXexcBad7 4 4 2 2 3" xfId="27323" xr:uid="{67B1C5AF-A1ED-473A-84B3-5504D5201C75}"/>
    <cellStyle name="SAPBEXexcBad7 4 4 2 3" xfId="15721" xr:uid="{A0C2ACD6-E54F-485D-B5F1-23971350D051}"/>
    <cellStyle name="SAPBEXexcBad7 4 4 2 3 2" xfId="49582" xr:uid="{E36C2223-20A2-4B12-820A-A305D176E924}"/>
    <cellStyle name="SAPBEXexcBad7 4 4 2 3 3" xfId="32856" xr:uid="{6F4227BB-660B-4120-84F2-C3EC4B55C10C}"/>
    <cellStyle name="SAPBEXexcBad7 4 4 2 4" xfId="38231" xr:uid="{01FC000B-FFD6-471B-AB8C-5DC21A1ABE90}"/>
    <cellStyle name="SAPBEXexcBad7 4 4 2 5" xfId="21508" xr:uid="{6D7830BD-FB0C-4A3C-A00D-51D040200146}"/>
    <cellStyle name="SAPBEXexcBad7 4 4 3" xfId="5170" xr:uid="{4A1D088F-247C-4414-9602-56E581C08425}"/>
    <cellStyle name="SAPBEXexcBad7 4 4 3 2" xfId="11036" xr:uid="{D44EE78B-4B0E-4161-9539-F19CC295A8FF}"/>
    <cellStyle name="SAPBEXexcBad7 4 4 3 2 2" xfId="44906" xr:uid="{EEA60437-2CCC-4ACC-A147-FAD57603E8A9}"/>
    <cellStyle name="SAPBEXexcBad7 4 4 3 2 3" xfId="28181" xr:uid="{F3B9BB56-817F-4AB2-A0CF-E6AE05E1B871}"/>
    <cellStyle name="SAPBEXexcBad7 4 4 3 3" xfId="16579" xr:uid="{FB64F9B0-AC81-4331-BDB5-FC4600195D3F}"/>
    <cellStyle name="SAPBEXexcBad7 4 4 3 3 2" xfId="50440" xr:uid="{E84A63E0-7212-4819-9BA7-891E31A3FC8A}"/>
    <cellStyle name="SAPBEXexcBad7 4 4 3 3 3" xfId="33714" xr:uid="{03B65359-9AD0-4B81-BE56-69E6CA8A2050}"/>
    <cellStyle name="SAPBEXexcBad7 4 4 3 4" xfId="39089" xr:uid="{FF604EE0-AE22-4E64-A91B-2D7E48EC8279}"/>
    <cellStyle name="SAPBEXexcBad7 4 4 3 5" xfId="22366" xr:uid="{E26A23D3-7FDF-4E18-8954-5838AFEC4E39}"/>
    <cellStyle name="SAPBEXexcBad7 4 4 4" xfId="5918" xr:uid="{DEEFAF11-714D-4EC8-BC6C-A831732DEB4A}"/>
    <cellStyle name="SAPBEXexcBad7 4 4 4 2" xfId="11784" xr:uid="{4AF666CE-D3BC-4F99-B90C-F53F71EBFC8A}"/>
    <cellStyle name="SAPBEXexcBad7 4 4 4 2 2" xfId="45653" xr:uid="{89CE7464-80AC-460A-8A1D-914DF392957E}"/>
    <cellStyle name="SAPBEXexcBad7 4 4 4 2 3" xfId="28928" xr:uid="{5E570E43-548D-4218-AE41-B44F85BCE452}"/>
    <cellStyle name="SAPBEXexcBad7 4 4 4 3" xfId="17326" xr:uid="{4E9A5B9E-96AC-4C0B-AEB9-1CEFEDAA7B75}"/>
    <cellStyle name="SAPBEXexcBad7 4 4 4 3 2" xfId="51187" xr:uid="{C9134890-2177-4E41-B25B-A7EFB4B11496}"/>
    <cellStyle name="SAPBEXexcBad7 4 4 4 3 3" xfId="34461" xr:uid="{50D9B53E-E86D-40A0-A7B2-FE2A822A48B3}"/>
    <cellStyle name="SAPBEXexcBad7 4 4 4 4" xfId="39836" xr:uid="{346DC1C4-4FBC-491A-8BCE-968B23D3F535}"/>
    <cellStyle name="SAPBEXexcBad7 4 4 4 5" xfId="23113" xr:uid="{7ECF578E-4433-4076-9436-EBE80D31B979}"/>
    <cellStyle name="SAPBEXexcBad7 4 4 5" xfId="6687" xr:uid="{6A415674-CBE6-4E4A-9639-FD3C1FE02DD6}"/>
    <cellStyle name="SAPBEXexcBad7 4 4 5 2" xfId="12551" xr:uid="{AFCEA7E3-A61D-4AA7-B894-38225DC3521A}"/>
    <cellStyle name="SAPBEXexcBad7 4 4 5 2 2" xfId="46420" xr:uid="{8918B911-9439-436E-B84A-5BFDC16552BB}"/>
    <cellStyle name="SAPBEXexcBad7 4 4 5 2 3" xfId="29694" xr:uid="{8F2D989F-D31C-4294-93AB-EC2EC243367B}"/>
    <cellStyle name="SAPBEXexcBad7 4 4 5 3" xfId="18092" xr:uid="{E5BE3061-237C-46C9-8ACE-6FAD602B884A}"/>
    <cellStyle name="SAPBEXexcBad7 4 4 5 3 2" xfId="51953" xr:uid="{5F1B4566-14D5-46B2-8728-5364B9DF0761}"/>
    <cellStyle name="SAPBEXexcBad7 4 4 5 3 3" xfId="35227" xr:uid="{4D32CDF8-E39E-4022-93D7-2AD688BD96E4}"/>
    <cellStyle name="SAPBEXexcBad7 4 4 5 4" xfId="40603" xr:uid="{76FEB605-E811-4189-9C85-E40429E51DB6}"/>
    <cellStyle name="SAPBEXexcBad7 4 4 5 5" xfId="23879" xr:uid="{D21A7F1D-A868-445D-B9CC-659C5858BDCE}"/>
    <cellStyle name="SAPBEXexcBad7 4 4 6" xfId="7634" xr:uid="{8302D0F1-9923-4F25-AD74-D6BF4E377157}"/>
    <cellStyle name="SAPBEXexcBad7 4 4 6 2" xfId="13498" xr:uid="{7437DE05-04F7-4284-99B3-7D71E27C91AF}"/>
    <cellStyle name="SAPBEXexcBad7 4 4 6 2 2" xfId="47367" xr:uid="{978D3AF3-A7B4-41C7-8AB8-66EC0B570988}"/>
    <cellStyle name="SAPBEXexcBad7 4 4 6 2 3" xfId="30641" xr:uid="{924C579F-22F7-42A8-85A6-5BFA91B327BE}"/>
    <cellStyle name="SAPBEXexcBad7 4 4 6 3" xfId="19039" xr:uid="{10747DF4-A387-48EB-A676-466E171C36F7}"/>
    <cellStyle name="SAPBEXexcBad7 4 4 6 3 2" xfId="52900" xr:uid="{88DD38A4-C472-4274-B780-7720EF7CEEE5}"/>
    <cellStyle name="SAPBEXexcBad7 4 4 6 3 3" xfId="36174" xr:uid="{83D7F413-8E68-4A8E-A681-DD9EF51AD7CF}"/>
    <cellStyle name="SAPBEXexcBad7 4 4 6 4" xfId="41550" xr:uid="{FB09E0FB-47FB-4AA4-BAE8-CA0567393DA0}"/>
    <cellStyle name="SAPBEXexcBad7 4 4 6 5" xfId="24826" xr:uid="{F06B21B2-B9F3-48D7-93A7-636C3CBE1CD8}"/>
    <cellStyle name="SAPBEXexcBad7 4 4 7" xfId="8727" xr:uid="{0FF77A1E-BA98-49F5-AD44-FBFD4F06D98C}"/>
    <cellStyle name="SAPBEXexcBad7 4 4 7 2" xfId="42600" xr:uid="{C45CCAC9-BFD6-42EE-B061-E97066A5645D}"/>
    <cellStyle name="SAPBEXexcBad7 4 4 7 3" xfId="25876" xr:uid="{2F1E8055-8B43-4EE0-A371-686C84388AF6}"/>
    <cellStyle name="SAPBEXexcBad7 4 4 8" xfId="14278" xr:uid="{5D9F8FDC-5555-4B5B-8B44-B3DE67294428}"/>
    <cellStyle name="SAPBEXexcBad7 4 4 8 2" xfId="48139" xr:uid="{F31F4405-5DCB-4305-9B38-FEB1D47EBA8E}"/>
    <cellStyle name="SAPBEXexcBad7 4 4 8 3" xfId="31413" xr:uid="{CA5CE378-0AE5-4055-B5DD-C4394E3139DA}"/>
    <cellStyle name="SAPBEXexcBad7 4 4 9" xfId="20062" xr:uid="{C9109F1F-5FF6-418A-8339-B49BE8FB8BA6}"/>
    <cellStyle name="SAPBEXexcBad7 4 5" xfId="2694" xr:uid="{00000000-0005-0000-0000-000038070000}"/>
    <cellStyle name="SAPBEXexcBad7 4 5 2" xfId="4221" xr:uid="{F85AB7C0-B396-4A03-8D23-EED8A7CF65FB}"/>
    <cellStyle name="SAPBEXexcBad7 4 5 2 2" xfId="10102" xr:uid="{73CC9D1E-A744-4EBE-B42A-125FFFA4AEB9}"/>
    <cellStyle name="SAPBEXexcBad7 4 5 2 2 2" xfId="43973" xr:uid="{E9C24470-3320-4ACC-B711-DDEF47235EB6}"/>
    <cellStyle name="SAPBEXexcBad7 4 5 2 2 3" xfId="27247" xr:uid="{B7E40A1D-2AE4-4C9D-8432-1D807ACC43AE}"/>
    <cellStyle name="SAPBEXexcBad7 4 5 2 3" xfId="15646" xr:uid="{6EC132DB-EDB7-4FC9-9D8F-BDDF313E89EF}"/>
    <cellStyle name="SAPBEXexcBad7 4 5 2 3 2" xfId="49507" xr:uid="{70C43A47-37E6-4F23-8E49-32B40864B3A3}"/>
    <cellStyle name="SAPBEXexcBad7 4 5 2 3 3" xfId="32781" xr:uid="{DB2FF3A5-3A09-47B9-98CF-001D0FA410A8}"/>
    <cellStyle name="SAPBEXexcBad7 4 5 2 4" xfId="38156" xr:uid="{1E97FBAF-0A17-4ECA-8789-E5082EC5881F}"/>
    <cellStyle name="SAPBEXexcBad7 4 5 2 5" xfId="21432" xr:uid="{EBB8EACB-8DFF-4F84-9D97-E7EE506B13A0}"/>
    <cellStyle name="SAPBEXexcBad7 4 5 3" xfId="5094" xr:uid="{87F2710F-0FC6-44C5-918D-680F90B79FDE}"/>
    <cellStyle name="SAPBEXexcBad7 4 5 3 2" xfId="10960" xr:uid="{A2039C39-0F5C-4050-A169-C7E519A3CBF2}"/>
    <cellStyle name="SAPBEXexcBad7 4 5 3 2 2" xfId="44830" xr:uid="{0F0C63A0-58C0-4ACD-92E0-7A9F3E6A625B}"/>
    <cellStyle name="SAPBEXexcBad7 4 5 3 2 3" xfId="28105" xr:uid="{E98B8E4F-BA04-4EA0-B6AA-55B375359FAB}"/>
    <cellStyle name="SAPBEXexcBad7 4 5 3 3" xfId="16503" xr:uid="{CEF00647-6143-4930-B120-300AD91F7257}"/>
    <cellStyle name="SAPBEXexcBad7 4 5 3 3 2" xfId="50364" xr:uid="{B265A3AB-39BA-4155-B3A7-30B686369471}"/>
    <cellStyle name="SAPBEXexcBad7 4 5 3 3 3" xfId="33638" xr:uid="{20D3EFC8-319B-469A-ACDB-E85AD41B836E}"/>
    <cellStyle name="SAPBEXexcBad7 4 5 3 4" xfId="39013" xr:uid="{348482F5-271B-4D11-8A42-D89B37B40707}"/>
    <cellStyle name="SAPBEXexcBad7 4 5 3 5" xfId="22290" xr:uid="{FB1B7AF1-5208-4474-920A-B8E1076F7211}"/>
    <cellStyle name="SAPBEXexcBad7 4 5 4" xfId="5843" xr:uid="{B8043DCD-6744-4AC4-A94A-73D503D32FE6}"/>
    <cellStyle name="SAPBEXexcBad7 4 5 4 2" xfId="11709" xr:uid="{2C41D5A6-A244-4C7B-AEEA-2A6D77B06E33}"/>
    <cellStyle name="SAPBEXexcBad7 4 5 4 2 2" xfId="45578" xr:uid="{F0051021-0CD1-454B-BE9A-D4C38A2D9DF3}"/>
    <cellStyle name="SAPBEXexcBad7 4 5 4 2 3" xfId="28853" xr:uid="{EC38856E-9046-45B5-9E95-0C1DADB1B51A}"/>
    <cellStyle name="SAPBEXexcBad7 4 5 4 3" xfId="17251" xr:uid="{EF3EF0DF-2986-443D-A2DA-3E916916E750}"/>
    <cellStyle name="SAPBEXexcBad7 4 5 4 3 2" xfId="51112" xr:uid="{BE2C7F75-BF6A-4B41-9EC5-1E1C9743AE6B}"/>
    <cellStyle name="SAPBEXexcBad7 4 5 4 3 3" xfId="34386" xr:uid="{0AA41338-A8E4-4318-B00A-728D7A22B895}"/>
    <cellStyle name="SAPBEXexcBad7 4 5 4 4" xfId="39761" xr:uid="{2965EA04-8FBD-4601-9458-C1812C7B9956}"/>
    <cellStyle name="SAPBEXexcBad7 4 5 4 5" xfId="23038" xr:uid="{5E500EEB-B5C2-4916-A8BB-0EDF6AC9CEA9}"/>
    <cellStyle name="SAPBEXexcBad7 4 5 5" xfId="6612" xr:uid="{83F471AB-2C57-47E1-A75A-35A8B4882811}"/>
    <cellStyle name="SAPBEXexcBad7 4 5 5 2" xfId="12476" xr:uid="{CF5653FF-118A-4336-BF8E-EE5421A452A4}"/>
    <cellStyle name="SAPBEXexcBad7 4 5 5 2 2" xfId="46345" xr:uid="{50F095BC-9678-4E0D-A760-5BC0E3C5CA06}"/>
    <cellStyle name="SAPBEXexcBad7 4 5 5 2 3" xfId="29619" xr:uid="{A077FE07-15C6-41DE-8DB0-8015ECC7561D}"/>
    <cellStyle name="SAPBEXexcBad7 4 5 5 3" xfId="18017" xr:uid="{FCDAE9AE-AFC1-41BA-87BF-7BB56E6D2D6E}"/>
    <cellStyle name="SAPBEXexcBad7 4 5 5 3 2" xfId="51878" xr:uid="{8CC3226E-2EBD-49DC-9056-C71D8B8DF5F7}"/>
    <cellStyle name="SAPBEXexcBad7 4 5 5 3 3" xfId="35152" xr:uid="{D7B19D8C-A4B4-4AE8-9E78-3692FFD53395}"/>
    <cellStyle name="SAPBEXexcBad7 4 5 5 4" xfId="40528" xr:uid="{D5AEE8AB-93E6-4EDB-BC88-88DC2D431EF5}"/>
    <cellStyle name="SAPBEXexcBad7 4 5 5 5" xfId="23804" xr:uid="{07484A3C-83E0-44BC-9819-A23BB1037FA4}"/>
    <cellStyle name="SAPBEXexcBad7 4 5 6" xfId="7559" xr:uid="{F45469A0-1138-4C80-A661-A7C914F10EF7}"/>
    <cellStyle name="SAPBEXexcBad7 4 5 6 2" xfId="13423" xr:uid="{EEBBB5B9-1D4D-455D-883D-E831BA223689}"/>
    <cellStyle name="SAPBEXexcBad7 4 5 6 2 2" xfId="47292" xr:uid="{F81FC084-2E82-4BF0-A409-6EBF22B6EAE6}"/>
    <cellStyle name="SAPBEXexcBad7 4 5 6 2 3" xfId="30566" xr:uid="{6FF3BEFE-5C47-49CF-8A34-DF66F4DE4342}"/>
    <cellStyle name="SAPBEXexcBad7 4 5 6 3" xfId="18964" xr:uid="{4306A049-F8C4-4AE7-98F5-C3FE76EAA517}"/>
    <cellStyle name="SAPBEXexcBad7 4 5 6 3 2" xfId="52825" xr:uid="{C8EBB3DC-500A-4851-A99F-64132DF03479}"/>
    <cellStyle name="SAPBEXexcBad7 4 5 6 3 3" xfId="36099" xr:uid="{DFBF0C0E-FBEA-40AA-A87B-8D03A930568E}"/>
    <cellStyle name="SAPBEXexcBad7 4 5 6 4" xfId="41475" xr:uid="{FE3CBBDC-A5F9-4130-8378-51E8D5B0E0BA}"/>
    <cellStyle name="SAPBEXexcBad7 4 5 6 5" xfId="24751" xr:uid="{6BA28A7C-7806-48A7-8F5A-2CC2EA46A773}"/>
    <cellStyle name="SAPBEXexcBad7 4 5 7" xfId="8651" xr:uid="{E9D98A18-4533-472C-B32C-D0299A5F8738}"/>
    <cellStyle name="SAPBEXexcBad7 4 5 7 2" xfId="42525" xr:uid="{4D9F48EF-C7B0-4698-B98E-DFD12C34A0E7}"/>
    <cellStyle name="SAPBEXexcBad7 4 5 7 3" xfId="25800" xr:uid="{867B649E-2F6D-444F-BEC6-456E6CC735BB}"/>
    <cellStyle name="SAPBEXexcBad7 4 5 8" xfId="14203" xr:uid="{214B89CE-2CB9-48DE-A9C9-BAC535587E16}"/>
    <cellStyle name="SAPBEXexcBad7 4 5 8 2" xfId="48064" xr:uid="{CF75CD37-0728-40D8-97E3-CF6CD8CC0D18}"/>
    <cellStyle name="SAPBEXexcBad7 4 5 8 3" xfId="31338" xr:uid="{DC36F3CA-184F-4FE0-A710-3F07A364747F}"/>
    <cellStyle name="SAPBEXexcBad7 4 5 9" xfId="19987" xr:uid="{AC12897B-CD8F-4F72-9C4E-57AACCA1F373}"/>
    <cellStyle name="SAPBEXexcBad7 4 6" xfId="3167" xr:uid="{E0202E9E-322E-4E05-B299-9164CDBDB419}"/>
    <cellStyle name="SAPBEXexcBad7 4 6 2" xfId="9049" xr:uid="{1062F074-8C2E-4F5D-8DEA-BB652906AD77}"/>
    <cellStyle name="SAPBEXexcBad7 4 6 2 2" xfId="42921" xr:uid="{F897EF16-7631-4266-9478-627E5B0E6B2C}"/>
    <cellStyle name="SAPBEXexcBad7 4 6 2 3" xfId="26196" xr:uid="{9DAF8641-A16C-4E38-802A-556128770069}"/>
    <cellStyle name="SAPBEXexcBad7 4 6 3" xfId="14597" xr:uid="{A05C8E6D-D8D8-45C6-B09B-E85E60916250}"/>
    <cellStyle name="SAPBEXexcBad7 4 6 3 2" xfId="48458" xr:uid="{9AA84E64-BB58-46C1-AE6E-971C2C832A25}"/>
    <cellStyle name="SAPBEXexcBad7 4 6 3 3" xfId="31732" xr:uid="{A57AA768-03EC-4F85-AC0A-49115AEE8FA3}"/>
    <cellStyle name="SAPBEXexcBad7 4 6 4" xfId="37188" xr:uid="{AC02EBF2-CC66-43C6-96A1-2452E909DB5F}"/>
    <cellStyle name="SAPBEXexcBad7 4 6 5" xfId="20382" xr:uid="{E307A5F0-32DF-411A-A03F-C704E00064DE}"/>
    <cellStyle name="SAPBEXexcBad7 4 7" xfId="36414" xr:uid="{A3ADE5D7-70EA-453A-A6DB-BD40C0FBFB3C}"/>
    <cellStyle name="SAPBEXexcBad7 5" xfId="938" xr:uid="{00000000-0005-0000-0000-000039070000}"/>
    <cellStyle name="SAPBEXexcBad7 5 2" xfId="2051" xr:uid="{00000000-0005-0000-0000-00003A070000}"/>
    <cellStyle name="SAPBEXexcBad7 5 2 10" xfId="19378" xr:uid="{C91FF615-DCCC-44AA-8366-463CDEAB77A8}"/>
    <cellStyle name="SAPBEXexcBad7 5 2 2" xfId="3603" xr:uid="{18A9A08B-5F7D-4FF7-8D74-49231FA12B1A}"/>
    <cellStyle name="SAPBEXexcBad7 5 2 2 2" xfId="9484" xr:uid="{2B7DEE24-10C6-4731-883D-0C3F23FED95E}"/>
    <cellStyle name="SAPBEXexcBad7 5 2 2 2 2" xfId="43356" xr:uid="{4B67B154-A816-45E4-9B49-252817C26C22}"/>
    <cellStyle name="SAPBEXexcBad7 5 2 2 2 3" xfId="26630" xr:uid="{8471B95E-4C2B-4997-99E7-A6E24D02FFEF}"/>
    <cellStyle name="SAPBEXexcBad7 5 2 2 3" xfId="15030" xr:uid="{00785AE8-6D04-4342-8EFD-9420BC4442F8}"/>
    <cellStyle name="SAPBEXexcBad7 5 2 2 3 2" xfId="48891" xr:uid="{D355D217-304F-4BB5-AC8B-1EE8AE952BA1}"/>
    <cellStyle name="SAPBEXexcBad7 5 2 2 3 3" xfId="32165" xr:uid="{A5F6ED12-BB0E-4D2F-B7E7-5C6D2DAB408C}"/>
    <cellStyle name="SAPBEXexcBad7 5 2 2 4" xfId="37601" xr:uid="{11346421-B26A-4B57-B3BC-A28D25A699A2}"/>
    <cellStyle name="SAPBEXexcBad7 5 2 2 5" xfId="20815" xr:uid="{C2E94B20-138E-497D-AAF9-066061F9DF65}"/>
    <cellStyle name="SAPBEXexcBad7 5 2 3" xfId="4540" xr:uid="{6FB60CA8-536A-465F-A0BA-12FF96961AE7}"/>
    <cellStyle name="SAPBEXexcBad7 5 2 3 2" xfId="10406" xr:uid="{0B8BAC35-0329-46DC-A699-066C2BDCEF05}"/>
    <cellStyle name="SAPBEXexcBad7 5 2 3 2 2" xfId="44276" xr:uid="{1DFE00B4-8364-41F9-83A2-5C2C4F7A6A09}"/>
    <cellStyle name="SAPBEXexcBad7 5 2 3 2 3" xfId="27551" xr:uid="{D9EC11C3-4EC1-42CB-8C81-74A4C7B7C733}"/>
    <cellStyle name="SAPBEXexcBad7 5 2 3 3" xfId="15949" xr:uid="{DD8DAEE1-A08B-4ED5-B602-93CA003C8FF0}"/>
    <cellStyle name="SAPBEXexcBad7 5 2 3 3 2" xfId="49810" xr:uid="{E269E941-E063-4455-83C5-5DD12C275A66}"/>
    <cellStyle name="SAPBEXexcBad7 5 2 3 3 3" xfId="33084" xr:uid="{A12ED946-6C79-4689-85ED-B1361C4FE972}"/>
    <cellStyle name="SAPBEXexcBad7 5 2 3 4" xfId="38459" xr:uid="{F4E79D07-0995-40C1-8516-FAD9D046C424}"/>
    <cellStyle name="SAPBEXexcBad7 5 2 3 5" xfId="21736" xr:uid="{608DD556-F186-4BE7-BB86-9278F707D52D}"/>
    <cellStyle name="SAPBEXexcBad7 5 2 4" xfId="3129" xr:uid="{5E38B11F-3985-4A9E-8B5F-5862991923F7}"/>
    <cellStyle name="SAPBEXexcBad7 5 2 4 2" xfId="9011" xr:uid="{F35AA05B-EE58-4B7D-AB9E-FA3F095B4579}"/>
    <cellStyle name="SAPBEXexcBad7 5 2 4 2 2" xfId="42883" xr:uid="{D2C439C3-7FBD-4822-AAE8-7E53A660380D}"/>
    <cellStyle name="SAPBEXexcBad7 5 2 4 2 3" xfId="26158" xr:uid="{8ACE2F3D-946E-4F37-A82E-EBEF658E000F}"/>
    <cellStyle name="SAPBEXexcBad7 5 2 4 3" xfId="14559" xr:uid="{11AE6860-6D77-4119-A012-520C90494E9B}"/>
    <cellStyle name="SAPBEXexcBad7 5 2 4 3 2" xfId="48420" xr:uid="{09411AED-B0CA-4AFE-9207-69496A27B523}"/>
    <cellStyle name="SAPBEXexcBad7 5 2 4 3 3" xfId="31694" xr:uid="{5F9035DB-3BF8-4B54-94BE-773CE81DA10E}"/>
    <cellStyle name="SAPBEXexcBad7 5 2 4 4" xfId="37150" xr:uid="{4E7A1A4B-9990-43E5-8129-99B6BFF147D8}"/>
    <cellStyle name="SAPBEXexcBad7 5 2 4 5" xfId="20344" xr:uid="{77776DF3-D9E3-403C-86B6-3B6276A7E588}"/>
    <cellStyle name="SAPBEXexcBad7 5 2 5" xfId="6064" xr:uid="{7C41EAD1-3985-4893-995A-4AC23DDED265}"/>
    <cellStyle name="SAPBEXexcBad7 5 2 5 2" xfId="11928" xr:uid="{672D105E-F70F-4ED5-B872-458CF230DEFF}"/>
    <cellStyle name="SAPBEXexcBad7 5 2 5 2 2" xfId="45797" xr:uid="{BE08A305-8AC2-4F70-8301-57FAAC27BFEA}"/>
    <cellStyle name="SAPBEXexcBad7 5 2 5 2 3" xfId="29072" xr:uid="{28E8651E-3E9A-4326-9BEE-50C12E7B280B}"/>
    <cellStyle name="SAPBEXexcBad7 5 2 5 3" xfId="17470" xr:uid="{DCB101A8-10F1-42F6-AC88-29F7743FB17C}"/>
    <cellStyle name="SAPBEXexcBad7 5 2 5 3 2" xfId="51331" xr:uid="{DF0E42D0-D66F-4047-9A5A-2214EB5790FC}"/>
    <cellStyle name="SAPBEXexcBad7 5 2 5 3 3" xfId="34605" xr:uid="{7B0159E9-FE8A-483F-8292-46E8423615FE}"/>
    <cellStyle name="SAPBEXexcBad7 5 2 5 4" xfId="39980" xr:uid="{58777095-8951-4A13-8E14-5584D02E8964}"/>
    <cellStyle name="SAPBEXexcBad7 5 2 5 5" xfId="23257" xr:uid="{9A3AFF71-A89C-4429-A8A7-EABFDA6BEC74}"/>
    <cellStyle name="SAPBEXexcBad7 5 2 6" xfId="6944" xr:uid="{C9482903-6996-4641-88C3-790F200B2E5D}"/>
    <cellStyle name="SAPBEXexcBad7 5 2 6 2" xfId="12808" xr:uid="{33CF7214-2821-425A-B8AA-96DFF57E88F2}"/>
    <cellStyle name="SAPBEXexcBad7 5 2 6 2 2" xfId="46677" xr:uid="{85322C97-1EF1-40AF-AF51-B4736EA13A90}"/>
    <cellStyle name="SAPBEXexcBad7 5 2 6 2 3" xfId="29951" xr:uid="{48BE1557-1BCB-4BD5-9BB0-71269E6C465D}"/>
    <cellStyle name="SAPBEXexcBad7 5 2 6 3" xfId="18349" xr:uid="{6B2105B6-1D7D-4352-A48F-A2E6AC60128D}"/>
    <cellStyle name="SAPBEXexcBad7 5 2 6 3 2" xfId="52210" xr:uid="{72ADECAA-B5F3-41D9-946B-C985F1D747EB}"/>
    <cellStyle name="SAPBEXexcBad7 5 2 6 3 3" xfId="35484" xr:uid="{C9D007A5-3E7B-407A-8A26-CD4F77D183F0}"/>
    <cellStyle name="SAPBEXexcBad7 5 2 6 4" xfId="40860" xr:uid="{5280115E-6870-497B-B311-FDF794EB2698}"/>
    <cellStyle name="SAPBEXexcBad7 5 2 6 5" xfId="24136" xr:uid="{35EC1F88-2A8D-4B53-A43D-1C4F3C437FD8}"/>
    <cellStyle name="SAPBEXexcBad7 5 2 7" xfId="8040" xr:uid="{D3FF240A-EB5A-4158-ADFB-B8F7388241BE}"/>
    <cellStyle name="SAPBEXexcBad7 5 2 7 2" xfId="41915" xr:uid="{3B8052CB-7CF6-42C9-80B6-480C80CFE44D}"/>
    <cellStyle name="SAPBEXexcBad7 5 2 7 3" xfId="25190" xr:uid="{230297B6-224B-409F-A8EC-F6363956355F}"/>
    <cellStyle name="SAPBEXexcBad7 5 2 8" xfId="7850" xr:uid="{935F39CE-5E44-4D00-9C15-203E148220AE}"/>
    <cellStyle name="SAPBEXexcBad7 5 2 8 2" xfId="41725" xr:uid="{B1A4F568-737F-4B8F-BF9D-DAECA9794AD0}"/>
    <cellStyle name="SAPBEXexcBad7 5 2 8 3" xfId="25001" xr:uid="{7DE7BA5A-FDF3-4E15-ACD3-9896F9986BF8}"/>
    <cellStyle name="SAPBEXexcBad7 5 2 9" xfId="36772" xr:uid="{5F88EB29-6C19-4ED7-B199-240847F8529C}"/>
    <cellStyle name="SAPBEXexcBad7 5 3" xfId="2052" xr:uid="{00000000-0005-0000-0000-00003B070000}"/>
    <cellStyle name="SAPBEXexcBad7 5 3 10" xfId="19379" xr:uid="{CDB32CBF-FCE5-4800-80EA-889DB560A10C}"/>
    <cellStyle name="SAPBEXexcBad7 5 3 2" xfId="3604" xr:uid="{727C52FC-481D-44C1-8DC9-0623CDE89783}"/>
    <cellStyle name="SAPBEXexcBad7 5 3 2 2" xfId="9485" xr:uid="{EB949BE4-1DE0-4AB6-8BCC-92FCDB164660}"/>
    <cellStyle name="SAPBEXexcBad7 5 3 2 2 2" xfId="43357" xr:uid="{D88B9996-DBE2-4F34-BB04-CC785193FC4F}"/>
    <cellStyle name="SAPBEXexcBad7 5 3 2 2 3" xfId="26631" xr:uid="{75BF4F24-536C-4F24-AACD-E5416CF9744D}"/>
    <cellStyle name="SAPBEXexcBad7 5 3 2 3" xfId="15031" xr:uid="{E067DE1A-13FA-401C-8867-BFE5B6CD80C5}"/>
    <cellStyle name="SAPBEXexcBad7 5 3 2 3 2" xfId="48892" xr:uid="{5714E082-C114-4B20-8C18-DAB6FEFFC4D5}"/>
    <cellStyle name="SAPBEXexcBad7 5 3 2 3 3" xfId="32166" xr:uid="{832F5CEE-B1F3-4ADD-9ABF-A578841EF1D0}"/>
    <cellStyle name="SAPBEXexcBad7 5 3 2 4" xfId="37602" xr:uid="{2E5F808A-EE5B-455C-99DD-21DB697BDFDE}"/>
    <cellStyle name="SAPBEXexcBad7 5 3 2 5" xfId="20816" xr:uid="{7ACFFA78-6A87-4BC2-AF68-9F958A75CC0F}"/>
    <cellStyle name="SAPBEXexcBad7 5 3 3" xfId="4541" xr:uid="{DB9DBE0F-624C-402E-974D-E454F1BFB64B}"/>
    <cellStyle name="SAPBEXexcBad7 5 3 3 2" xfId="10407" xr:uid="{746269B4-F9EF-434A-8A49-3B86F37F46D6}"/>
    <cellStyle name="SAPBEXexcBad7 5 3 3 2 2" xfId="44277" xr:uid="{5B83AE62-19C8-4E8C-A9F4-2AC9AE0544F7}"/>
    <cellStyle name="SAPBEXexcBad7 5 3 3 2 3" xfId="27552" xr:uid="{C3C5E235-48BC-459A-AF78-88B974D83AA1}"/>
    <cellStyle name="SAPBEXexcBad7 5 3 3 3" xfId="15950" xr:uid="{FDBF93B6-22D8-4811-A3F9-86DB0C01537D}"/>
    <cellStyle name="SAPBEXexcBad7 5 3 3 3 2" xfId="49811" xr:uid="{87F99FF8-27BD-4252-9759-002C9F6BB77E}"/>
    <cellStyle name="SAPBEXexcBad7 5 3 3 3 3" xfId="33085" xr:uid="{7E9C5273-2B97-4F25-B41C-8B792DE3180F}"/>
    <cellStyle name="SAPBEXexcBad7 5 3 3 4" xfId="38460" xr:uid="{A7943169-12BA-4707-9228-8F382A885393}"/>
    <cellStyle name="SAPBEXexcBad7 5 3 3 5" xfId="21737" xr:uid="{7EFD57A8-4201-4041-8F2B-8459C879E1E9}"/>
    <cellStyle name="SAPBEXexcBad7 5 3 4" xfId="3130" xr:uid="{E100D4B6-7817-4FB1-83D6-94CA10C40BCF}"/>
    <cellStyle name="SAPBEXexcBad7 5 3 4 2" xfId="9012" xr:uid="{77EA4A58-C497-4AB7-A4F7-0CED3CF1386F}"/>
    <cellStyle name="SAPBEXexcBad7 5 3 4 2 2" xfId="42884" xr:uid="{31B8B93A-1928-4409-9F13-7F2EAB4ED81B}"/>
    <cellStyle name="SAPBEXexcBad7 5 3 4 2 3" xfId="26159" xr:uid="{5CD4EFC9-6FFF-4023-AC0A-B1AB560C1E10}"/>
    <cellStyle name="SAPBEXexcBad7 5 3 4 3" xfId="14560" xr:uid="{1DE4CF06-A8E4-4E6A-8D9F-BB3AFAA1E48D}"/>
    <cellStyle name="SAPBEXexcBad7 5 3 4 3 2" xfId="48421" xr:uid="{CBC5846C-18D0-4CC5-9191-5BB6CAD22172}"/>
    <cellStyle name="SAPBEXexcBad7 5 3 4 3 3" xfId="31695" xr:uid="{14AA240C-B5B6-4FB8-9EFE-8A938AF0E822}"/>
    <cellStyle name="SAPBEXexcBad7 5 3 4 4" xfId="37151" xr:uid="{1EBA5882-322B-481D-A38A-08353CFCC059}"/>
    <cellStyle name="SAPBEXexcBad7 5 3 4 5" xfId="20345" xr:uid="{B893DBD3-B595-4BCD-8E09-DC47FE95D334}"/>
    <cellStyle name="SAPBEXexcBad7 5 3 5" xfId="6065" xr:uid="{3D73C330-71A3-46A1-B347-87D17A01D0A7}"/>
    <cellStyle name="SAPBEXexcBad7 5 3 5 2" xfId="11929" xr:uid="{25BAAAB5-7716-474E-9C52-7E132B80B8E1}"/>
    <cellStyle name="SAPBEXexcBad7 5 3 5 2 2" xfId="45798" xr:uid="{92F8A556-906A-482A-80BB-C458CC216B21}"/>
    <cellStyle name="SAPBEXexcBad7 5 3 5 2 3" xfId="29073" xr:uid="{649C60CF-1165-41B2-A5D6-3AB4AB17F4CE}"/>
    <cellStyle name="SAPBEXexcBad7 5 3 5 3" xfId="17471" xr:uid="{879D312E-56A6-4410-B28D-D117CF701D53}"/>
    <cellStyle name="SAPBEXexcBad7 5 3 5 3 2" xfId="51332" xr:uid="{CD40FA8F-EB05-4BA4-8584-BF04CD0BAC46}"/>
    <cellStyle name="SAPBEXexcBad7 5 3 5 3 3" xfId="34606" xr:uid="{9CD75BF0-B193-43E7-B721-2DA0CC5ACCBE}"/>
    <cellStyle name="SAPBEXexcBad7 5 3 5 4" xfId="39981" xr:uid="{0AB226DD-F54A-4467-90CD-C457949F33CD}"/>
    <cellStyle name="SAPBEXexcBad7 5 3 5 5" xfId="23258" xr:uid="{1ECB8000-25D2-4722-A38E-2509FB05E986}"/>
    <cellStyle name="SAPBEXexcBad7 5 3 6" xfId="6945" xr:uid="{C36F1CF1-7FA3-4407-A7C0-96E3EB4A780F}"/>
    <cellStyle name="SAPBEXexcBad7 5 3 6 2" xfId="12809" xr:uid="{38CCF684-5069-41DC-A754-7FECCE41DA86}"/>
    <cellStyle name="SAPBEXexcBad7 5 3 6 2 2" xfId="46678" xr:uid="{50626322-95DC-4A4B-9F84-3E283AC1459D}"/>
    <cellStyle name="SAPBEXexcBad7 5 3 6 2 3" xfId="29952" xr:uid="{51626348-9411-4B0C-A987-9A536D1ED8F6}"/>
    <cellStyle name="SAPBEXexcBad7 5 3 6 3" xfId="18350" xr:uid="{4A2DA61F-0E4E-415B-BC18-5A9087F1C962}"/>
    <cellStyle name="SAPBEXexcBad7 5 3 6 3 2" xfId="52211" xr:uid="{A3CE87BB-D63A-44E1-834C-8C3006AC81C9}"/>
    <cellStyle name="SAPBEXexcBad7 5 3 6 3 3" xfId="35485" xr:uid="{B129E8DE-BC10-4439-B894-151A82FFED39}"/>
    <cellStyle name="SAPBEXexcBad7 5 3 6 4" xfId="40861" xr:uid="{DB5C1C26-B9D2-402B-B4CE-EA27B9576630}"/>
    <cellStyle name="SAPBEXexcBad7 5 3 6 5" xfId="24137" xr:uid="{4227EE3F-4AD6-436F-B5A6-D925633779A6}"/>
    <cellStyle name="SAPBEXexcBad7 5 3 7" xfId="8041" xr:uid="{E603297E-20EE-40AA-8CA6-EB9AFDA7E3FC}"/>
    <cellStyle name="SAPBEXexcBad7 5 3 7 2" xfId="41916" xr:uid="{AE176969-CB61-4BD1-A8CC-0E488DA0AF5B}"/>
    <cellStyle name="SAPBEXexcBad7 5 3 7 3" xfId="25191" xr:uid="{190C0FD7-DF8F-4FE3-8EC7-8D3239E186DF}"/>
    <cellStyle name="SAPBEXexcBad7 5 3 8" xfId="7849" xr:uid="{5EF4229A-E3A7-44F5-9975-2A1A25EA7257}"/>
    <cellStyle name="SAPBEXexcBad7 5 3 8 2" xfId="41724" xr:uid="{97B215FA-199F-43AD-BD79-1AB87FD35D3D}"/>
    <cellStyle name="SAPBEXexcBad7 5 3 8 3" xfId="25000" xr:uid="{ECC92B32-12DB-45C8-AAAF-62C000F395BE}"/>
    <cellStyle name="SAPBEXexcBad7 5 3 9" xfId="36773" xr:uid="{FAC8B107-9B72-4606-851A-4A1E44196F70}"/>
    <cellStyle name="SAPBEXexcBad7 5 4" xfId="2778" xr:uid="{00000000-0005-0000-0000-00003C070000}"/>
    <cellStyle name="SAPBEXexcBad7 5 4 2" xfId="4298" xr:uid="{23F4C388-48EC-4807-B8BE-FC3AF6B84120}"/>
    <cellStyle name="SAPBEXexcBad7 5 4 2 2" xfId="10179" xr:uid="{BCE60EA9-43F6-498C-8305-358CB3000958}"/>
    <cellStyle name="SAPBEXexcBad7 5 4 2 2 2" xfId="44049" xr:uid="{76CBDD2B-8C0A-45C4-BC85-AD71E943D5B4}"/>
    <cellStyle name="SAPBEXexcBad7 5 4 2 2 3" xfId="27324" xr:uid="{83898660-DC8B-4D9B-982F-DD32130B4069}"/>
    <cellStyle name="SAPBEXexcBad7 5 4 2 3" xfId="15722" xr:uid="{4B5FD85E-751C-4D8C-9959-54720E713944}"/>
    <cellStyle name="SAPBEXexcBad7 5 4 2 3 2" xfId="49583" xr:uid="{CF3AC0D3-BF15-4749-B162-A2DC7FAAC300}"/>
    <cellStyle name="SAPBEXexcBad7 5 4 2 3 3" xfId="32857" xr:uid="{EC4E0247-52FE-4E6D-839B-1243DF4FECEE}"/>
    <cellStyle name="SAPBEXexcBad7 5 4 2 4" xfId="38232" xr:uid="{1754962B-5040-43E8-A2E0-D6DA4875DAAE}"/>
    <cellStyle name="SAPBEXexcBad7 5 4 2 5" xfId="21509" xr:uid="{08445FBE-C50E-4E79-ABFC-BAC5B3B3D309}"/>
    <cellStyle name="SAPBEXexcBad7 5 4 3" xfId="5171" xr:uid="{B19B8F0E-F299-4947-B3C4-B64D2F3D0A8C}"/>
    <cellStyle name="SAPBEXexcBad7 5 4 3 2" xfId="11037" xr:uid="{B91C727E-745B-4F53-A031-AB53EAA0D7FA}"/>
    <cellStyle name="SAPBEXexcBad7 5 4 3 2 2" xfId="44907" xr:uid="{0CDF306A-855D-48A3-B877-4A7B6ECEB852}"/>
    <cellStyle name="SAPBEXexcBad7 5 4 3 2 3" xfId="28182" xr:uid="{5AF8ACF5-CDD0-4723-8F2F-C525311A0CDB}"/>
    <cellStyle name="SAPBEXexcBad7 5 4 3 3" xfId="16580" xr:uid="{C584CE3A-A17D-4BBF-AF4F-A1A24E1B7B11}"/>
    <cellStyle name="SAPBEXexcBad7 5 4 3 3 2" xfId="50441" xr:uid="{5E51418B-D438-4D4A-9DC9-4BB30166841B}"/>
    <cellStyle name="SAPBEXexcBad7 5 4 3 3 3" xfId="33715" xr:uid="{0C108E73-88A6-4435-95AF-3C9ABA004C6A}"/>
    <cellStyle name="SAPBEXexcBad7 5 4 3 4" xfId="39090" xr:uid="{79490C5D-94C9-400B-AC08-5CED2DFB49EE}"/>
    <cellStyle name="SAPBEXexcBad7 5 4 3 5" xfId="22367" xr:uid="{A7CA46AD-2852-4574-BF02-658EEE123310}"/>
    <cellStyle name="SAPBEXexcBad7 5 4 4" xfId="5919" xr:uid="{C928BF03-BBA2-4738-930A-EF4C36C3ADB2}"/>
    <cellStyle name="SAPBEXexcBad7 5 4 4 2" xfId="11785" xr:uid="{1018784D-2759-40EE-8B3B-7BB782D53BF1}"/>
    <cellStyle name="SAPBEXexcBad7 5 4 4 2 2" xfId="45654" xr:uid="{6CE1032A-A7BF-4CC5-AEA6-2E34E54EDE58}"/>
    <cellStyle name="SAPBEXexcBad7 5 4 4 2 3" xfId="28929" xr:uid="{575C0D82-A4BC-4219-820C-47E0E9052F89}"/>
    <cellStyle name="SAPBEXexcBad7 5 4 4 3" xfId="17327" xr:uid="{A41D688B-9A0A-4EC1-809B-DFC091F96A29}"/>
    <cellStyle name="SAPBEXexcBad7 5 4 4 3 2" xfId="51188" xr:uid="{FEFB116E-53F4-4AF0-B18F-73894E1AE8F6}"/>
    <cellStyle name="SAPBEXexcBad7 5 4 4 3 3" xfId="34462" xr:uid="{E976207A-94BC-42D4-89C7-6C4ABC776635}"/>
    <cellStyle name="SAPBEXexcBad7 5 4 4 4" xfId="39837" xr:uid="{B969EFC8-CB52-4767-9D77-8812CC6BFD11}"/>
    <cellStyle name="SAPBEXexcBad7 5 4 4 5" xfId="23114" xr:uid="{484E011C-2D84-4594-A76E-9C59514EF97F}"/>
    <cellStyle name="SAPBEXexcBad7 5 4 5" xfId="6688" xr:uid="{475FC173-0751-4E50-9BC9-BED16BD4B4C1}"/>
    <cellStyle name="SAPBEXexcBad7 5 4 5 2" xfId="12552" xr:uid="{BA3F3D26-D6B9-4461-B2B1-EA28D050D9E5}"/>
    <cellStyle name="SAPBEXexcBad7 5 4 5 2 2" xfId="46421" xr:uid="{B39797B0-D745-4F54-8337-B15E84EA1DC2}"/>
    <cellStyle name="SAPBEXexcBad7 5 4 5 2 3" xfId="29695" xr:uid="{BF5F738F-CDB6-41F4-97CB-09C791AC8504}"/>
    <cellStyle name="SAPBEXexcBad7 5 4 5 3" xfId="18093" xr:uid="{F1DABA1A-CD5C-4973-8545-20E01C2EB282}"/>
    <cellStyle name="SAPBEXexcBad7 5 4 5 3 2" xfId="51954" xr:uid="{F5B92FBF-DFD2-4AB9-BD94-7CEA7790B31D}"/>
    <cellStyle name="SAPBEXexcBad7 5 4 5 3 3" xfId="35228" xr:uid="{E97AAD96-4286-4A4B-8467-31F60E2A074D}"/>
    <cellStyle name="SAPBEXexcBad7 5 4 5 4" xfId="40604" xr:uid="{1EBFC1E3-94D6-41EE-B3E9-2F1102FF3599}"/>
    <cellStyle name="SAPBEXexcBad7 5 4 5 5" xfId="23880" xr:uid="{B9611531-2B87-4E42-B31E-4F3F2D2444A4}"/>
    <cellStyle name="SAPBEXexcBad7 5 4 6" xfId="7635" xr:uid="{56EAD60C-6E5B-465C-9FDD-DC59DC4C773A}"/>
    <cellStyle name="SAPBEXexcBad7 5 4 6 2" xfId="13499" xr:uid="{657031AC-A016-493B-A1CE-9C77B55C7D7D}"/>
    <cellStyle name="SAPBEXexcBad7 5 4 6 2 2" xfId="47368" xr:uid="{F441A894-D41C-40DF-ADAB-D4ABFF0DFA59}"/>
    <cellStyle name="SAPBEXexcBad7 5 4 6 2 3" xfId="30642" xr:uid="{3BAB3710-4253-4978-AF66-51DFF9068264}"/>
    <cellStyle name="SAPBEXexcBad7 5 4 6 3" xfId="19040" xr:uid="{B8CB6FF0-344D-4D20-AEF4-8AD550E2C7BE}"/>
    <cellStyle name="SAPBEXexcBad7 5 4 6 3 2" xfId="52901" xr:uid="{641427AE-5ACF-4698-A52F-D3D436575227}"/>
    <cellStyle name="SAPBEXexcBad7 5 4 6 3 3" xfId="36175" xr:uid="{65FC9718-9BB0-4447-9F01-2428CAF6033E}"/>
    <cellStyle name="SAPBEXexcBad7 5 4 6 4" xfId="41551" xr:uid="{AFFA2313-6412-402B-9FCA-6E14B46213E1}"/>
    <cellStyle name="SAPBEXexcBad7 5 4 6 5" xfId="24827" xr:uid="{C217E8AF-3DFC-4018-87AF-F9FAA9F2B1AB}"/>
    <cellStyle name="SAPBEXexcBad7 5 4 7" xfId="8728" xr:uid="{7A8F0F92-F531-4DC7-BC3C-3B9DE078449A}"/>
    <cellStyle name="SAPBEXexcBad7 5 4 7 2" xfId="42601" xr:uid="{BDB1BA9C-FD31-4CD2-A2F2-B685A3DEE847}"/>
    <cellStyle name="SAPBEXexcBad7 5 4 7 3" xfId="25877" xr:uid="{A3B09695-97D8-4856-A51E-9C855C5CCC01}"/>
    <cellStyle name="SAPBEXexcBad7 5 4 8" xfId="14279" xr:uid="{F0CA6F7E-B202-4BD0-853A-DB8D99A38BF2}"/>
    <cellStyle name="SAPBEXexcBad7 5 4 8 2" xfId="48140" xr:uid="{B6A20757-7222-4323-9A76-E2E0FF8B252A}"/>
    <cellStyle name="SAPBEXexcBad7 5 4 8 3" xfId="31414" xr:uid="{AF68FAAF-E8BA-4737-B98D-CC18723D5B7A}"/>
    <cellStyle name="SAPBEXexcBad7 5 4 9" xfId="20063" xr:uid="{004E5E44-9833-4404-94D8-A6C508A2F16C}"/>
    <cellStyle name="SAPBEXexcBad7 5 5" xfId="2693" xr:uid="{00000000-0005-0000-0000-00003D070000}"/>
    <cellStyle name="SAPBEXexcBad7 5 5 2" xfId="4220" xr:uid="{5DFCD221-F784-4EA8-B0E9-03B1F773251D}"/>
    <cellStyle name="SAPBEXexcBad7 5 5 2 2" xfId="10101" xr:uid="{7D0B18D0-8EC8-40F0-B2B6-522A0658730A}"/>
    <cellStyle name="SAPBEXexcBad7 5 5 2 2 2" xfId="43972" xr:uid="{C3698062-5761-4153-A1AD-5EC64FC2C678}"/>
    <cellStyle name="SAPBEXexcBad7 5 5 2 2 3" xfId="27246" xr:uid="{DFF22B38-9767-4C59-8BF8-FE2EAB50D5D1}"/>
    <cellStyle name="SAPBEXexcBad7 5 5 2 3" xfId="15645" xr:uid="{CDF7D361-B238-4001-854D-10779793F1AA}"/>
    <cellStyle name="SAPBEXexcBad7 5 5 2 3 2" xfId="49506" xr:uid="{6E153FE0-EAB8-40F5-8ABA-DC44458E38F7}"/>
    <cellStyle name="SAPBEXexcBad7 5 5 2 3 3" xfId="32780" xr:uid="{503D8DE6-ECBF-455A-9599-36F0B3462496}"/>
    <cellStyle name="SAPBEXexcBad7 5 5 2 4" xfId="38155" xr:uid="{4A348413-DF61-42BE-9007-27A294D1C0EC}"/>
    <cellStyle name="SAPBEXexcBad7 5 5 2 5" xfId="21431" xr:uid="{F48C21C3-90C2-4545-A1D7-F2C946C579CC}"/>
    <cellStyle name="SAPBEXexcBad7 5 5 3" xfId="5093" xr:uid="{9F94E447-00C4-443E-AAB6-0CBC269F2B6F}"/>
    <cellStyle name="SAPBEXexcBad7 5 5 3 2" xfId="10959" xr:uid="{9AE9227A-AC68-48EF-B1AA-1B95B8271F4B}"/>
    <cellStyle name="SAPBEXexcBad7 5 5 3 2 2" xfId="44829" xr:uid="{0E212C05-A678-4F6D-9670-E68F9FB3E884}"/>
    <cellStyle name="SAPBEXexcBad7 5 5 3 2 3" xfId="28104" xr:uid="{56170AB6-65DC-47B1-875D-C3C0503A483D}"/>
    <cellStyle name="SAPBEXexcBad7 5 5 3 3" xfId="16502" xr:uid="{E59C7618-263E-41B6-8522-5DF32F2A000D}"/>
    <cellStyle name="SAPBEXexcBad7 5 5 3 3 2" xfId="50363" xr:uid="{897C28FC-094C-4619-B7FE-61DB117759F8}"/>
    <cellStyle name="SAPBEXexcBad7 5 5 3 3 3" xfId="33637" xr:uid="{AA0D24D6-E876-439D-93CF-8AEA2FF40F2A}"/>
    <cellStyle name="SAPBEXexcBad7 5 5 3 4" xfId="39012" xr:uid="{3860A000-78E6-4F9E-BA6E-8B56EBDE5253}"/>
    <cellStyle name="SAPBEXexcBad7 5 5 3 5" xfId="22289" xr:uid="{4FE16D41-AF84-4B37-91E7-3A9A4F1ECD52}"/>
    <cellStyle name="SAPBEXexcBad7 5 5 4" xfId="5842" xr:uid="{30986344-6082-444C-8ED5-C7B86B58B463}"/>
    <cellStyle name="SAPBEXexcBad7 5 5 4 2" xfId="11708" xr:uid="{C3346958-6AFC-4F05-AEFA-24A0242FCDAD}"/>
    <cellStyle name="SAPBEXexcBad7 5 5 4 2 2" xfId="45577" xr:uid="{6F2DBA4C-B8B8-4631-AA2D-9EE9C7CCDB91}"/>
    <cellStyle name="SAPBEXexcBad7 5 5 4 2 3" xfId="28852" xr:uid="{6A4CEA76-95EC-4C28-A4A7-D0F4FCC7F859}"/>
    <cellStyle name="SAPBEXexcBad7 5 5 4 3" xfId="17250" xr:uid="{6C6438DD-0EDA-49B7-9CCD-8902032494F9}"/>
    <cellStyle name="SAPBEXexcBad7 5 5 4 3 2" xfId="51111" xr:uid="{82EA76E0-1A8F-4F73-994F-201CA2A8142C}"/>
    <cellStyle name="SAPBEXexcBad7 5 5 4 3 3" xfId="34385" xr:uid="{D4ECEBA2-176C-43A1-BF6D-9CD2E61E693F}"/>
    <cellStyle name="SAPBEXexcBad7 5 5 4 4" xfId="39760" xr:uid="{F831A49D-6C1C-4BEE-AB58-30343DA623FF}"/>
    <cellStyle name="SAPBEXexcBad7 5 5 4 5" xfId="23037" xr:uid="{FE4E4318-1799-436A-BC54-778D85286259}"/>
    <cellStyle name="SAPBEXexcBad7 5 5 5" xfId="6611" xr:uid="{3E913BEB-C0D6-42D6-8F46-72D12BE80929}"/>
    <cellStyle name="SAPBEXexcBad7 5 5 5 2" xfId="12475" xr:uid="{6D09F397-826B-424F-9992-A90834EBD4BD}"/>
    <cellStyle name="SAPBEXexcBad7 5 5 5 2 2" xfId="46344" xr:uid="{53032C13-6790-426A-AB20-EADBE6FBC677}"/>
    <cellStyle name="SAPBEXexcBad7 5 5 5 2 3" xfId="29618" xr:uid="{0F51A437-FE18-4ABB-9064-D01EC7B0BF95}"/>
    <cellStyle name="SAPBEXexcBad7 5 5 5 3" xfId="18016" xr:uid="{32772AC3-5329-4AE3-9759-18559102A0CD}"/>
    <cellStyle name="SAPBEXexcBad7 5 5 5 3 2" xfId="51877" xr:uid="{98295022-19CC-407F-BE31-FD15858B5F6D}"/>
    <cellStyle name="SAPBEXexcBad7 5 5 5 3 3" xfId="35151" xr:uid="{CBF09ACF-1720-4DFF-869B-93FE0DD0CFE8}"/>
    <cellStyle name="SAPBEXexcBad7 5 5 5 4" xfId="40527" xr:uid="{46C8BF6F-1578-4A5D-BA67-D10BF7E9E868}"/>
    <cellStyle name="SAPBEXexcBad7 5 5 5 5" xfId="23803" xr:uid="{9697D654-3462-499C-ADF1-DEC21562E913}"/>
    <cellStyle name="SAPBEXexcBad7 5 5 6" xfId="7558" xr:uid="{6C247222-3333-4826-92F6-AF191CF6E953}"/>
    <cellStyle name="SAPBEXexcBad7 5 5 6 2" xfId="13422" xr:uid="{2F04A956-8104-4BF3-B67F-3D3E68CE566B}"/>
    <cellStyle name="SAPBEXexcBad7 5 5 6 2 2" xfId="47291" xr:uid="{F833B118-BF57-4399-B1BC-FE27C751C795}"/>
    <cellStyle name="SAPBEXexcBad7 5 5 6 2 3" xfId="30565" xr:uid="{2E1FC22B-81F0-4A5D-BA8B-7FCDD9127DC1}"/>
    <cellStyle name="SAPBEXexcBad7 5 5 6 3" xfId="18963" xr:uid="{86EE3F86-0A44-4FEF-9265-D2E215C12501}"/>
    <cellStyle name="SAPBEXexcBad7 5 5 6 3 2" xfId="52824" xr:uid="{743D9758-DAFD-43A9-9745-96F7FAA9355C}"/>
    <cellStyle name="SAPBEXexcBad7 5 5 6 3 3" xfId="36098" xr:uid="{F763ABF9-841C-4D3E-8B48-7D5D11D04AA7}"/>
    <cellStyle name="SAPBEXexcBad7 5 5 6 4" xfId="41474" xr:uid="{A93FAD7F-9C74-42B1-A776-79490CAF1071}"/>
    <cellStyle name="SAPBEXexcBad7 5 5 6 5" xfId="24750" xr:uid="{7D365717-7940-41D5-BB7C-DB9B343A48D6}"/>
    <cellStyle name="SAPBEXexcBad7 5 5 7" xfId="8650" xr:uid="{F935BDE7-67EA-4199-B0B4-D7063F044CA5}"/>
    <cellStyle name="SAPBEXexcBad7 5 5 7 2" xfId="42524" xr:uid="{3DD82B44-D5CA-4887-B63A-6ADA6533CEA4}"/>
    <cellStyle name="SAPBEXexcBad7 5 5 7 3" xfId="25799" xr:uid="{074080F9-CDCE-4914-AABB-FC26D10A250C}"/>
    <cellStyle name="SAPBEXexcBad7 5 5 8" xfId="14202" xr:uid="{1BC7BF9A-DFB7-4489-B356-5F11C0DFCC63}"/>
    <cellStyle name="SAPBEXexcBad7 5 5 8 2" xfId="48063" xr:uid="{85197EC2-D5E9-4ED0-80B0-A1745D0F37B6}"/>
    <cellStyle name="SAPBEXexcBad7 5 5 8 3" xfId="31337" xr:uid="{51173D7C-4736-47D5-BAB7-4A1DDACAC18C}"/>
    <cellStyle name="SAPBEXexcBad7 5 5 9" xfId="19986" xr:uid="{E2A106C5-6796-4DBA-81E9-579D05574910}"/>
    <cellStyle name="SAPBEXexcBad7 5 6" xfId="3168" xr:uid="{AC4CBEC5-B0D6-41F7-B576-2EF1F5BAB4C6}"/>
    <cellStyle name="SAPBEXexcBad7 5 6 2" xfId="9050" xr:uid="{7B4E58BB-B200-463B-BB3D-152A04A9A7EB}"/>
    <cellStyle name="SAPBEXexcBad7 5 6 2 2" xfId="42922" xr:uid="{3B1EBF22-997C-496A-99DE-56B77DA486B9}"/>
    <cellStyle name="SAPBEXexcBad7 5 6 2 3" xfId="26197" xr:uid="{1D7DD1C4-28F1-40D2-B1D2-BE9A37CEFB89}"/>
    <cellStyle name="SAPBEXexcBad7 5 6 3" xfId="14598" xr:uid="{0FF228E0-EDDB-4AFF-B041-9FD9959A18AD}"/>
    <cellStyle name="SAPBEXexcBad7 5 6 3 2" xfId="48459" xr:uid="{08A0E950-9C15-4E60-82AA-1D82CB68A2C8}"/>
    <cellStyle name="SAPBEXexcBad7 5 6 3 3" xfId="31733" xr:uid="{30D212CE-3DDD-4B4A-953E-3173B0CB84EF}"/>
    <cellStyle name="SAPBEXexcBad7 5 6 4" xfId="37189" xr:uid="{2D8CC8EE-9F18-46BB-94BA-A87638214235}"/>
    <cellStyle name="SAPBEXexcBad7 5 6 5" xfId="20383" xr:uid="{7284925C-1C4E-4979-ADBE-DCD434ACECED}"/>
    <cellStyle name="SAPBEXexcBad7 5 7" xfId="36415" xr:uid="{1AFB937A-5D49-426C-8D16-3372A05C1946}"/>
    <cellStyle name="SAPBEXexcBad7 6" xfId="2053" xr:uid="{00000000-0005-0000-0000-00003E070000}"/>
    <cellStyle name="SAPBEXexcBad7 6 10" xfId="19380" xr:uid="{2D9114F5-4161-452C-AE4A-948ADEC05A86}"/>
    <cellStyle name="SAPBEXexcBad7 6 2" xfId="3605" xr:uid="{0E13A0C3-1544-4F09-9B64-36B606F6E18A}"/>
    <cellStyle name="SAPBEXexcBad7 6 2 2" xfId="9486" xr:uid="{B412C69E-36B6-45CF-8C11-BB2CCCC5A29B}"/>
    <cellStyle name="SAPBEXexcBad7 6 2 2 2" xfId="43358" xr:uid="{8C371749-B1FC-44B0-A7A6-003E6B0DF0E6}"/>
    <cellStyle name="SAPBEXexcBad7 6 2 2 3" xfId="26632" xr:uid="{F6BF4AD9-8223-4EDE-B0F3-F72A103335F7}"/>
    <cellStyle name="SAPBEXexcBad7 6 2 3" xfId="15032" xr:uid="{84CD9C19-3940-4F94-9F19-13AAC9B0C601}"/>
    <cellStyle name="SAPBEXexcBad7 6 2 3 2" xfId="48893" xr:uid="{817596A2-A155-470F-991F-EF1D3C9D7963}"/>
    <cellStyle name="SAPBEXexcBad7 6 2 3 3" xfId="32167" xr:uid="{F0E3F055-B500-4FB4-AEDD-7182414DDB72}"/>
    <cellStyle name="SAPBEXexcBad7 6 2 4" xfId="37603" xr:uid="{4A6D0E08-2834-4E54-9A24-8FD8567FEF85}"/>
    <cellStyle name="SAPBEXexcBad7 6 2 5" xfId="20817" xr:uid="{AA7C233A-FCAD-4639-9155-32DF999B2C20}"/>
    <cellStyle name="SAPBEXexcBad7 6 3" xfId="4542" xr:uid="{F356DB58-D8F5-45E2-8178-F3583939ED3B}"/>
    <cellStyle name="SAPBEXexcBad7 6 3 2" xfId="10408" xr:uid="{30ED80C8-6136-4B58-A20C-736C894C7FF4}"/>
    <cellStyle name="SAPBEXexcBad7 6 3 2 2" xfId="44278" xr:uid="{45AD8947-C994-4C81-A561-A8D97402A0CC}"/>
    <cellStyle name="SAPBEXexcBad7 6 3 2 3" xfId="27553" xr:uid="{96BA2034-135E-42EA-B162-A5940597082E}"/>
    <cellStyle name="SAPBEXexcBad7 6 3 3" xfId="15951" xr:uid="{7A93980C-EE43-485C-AFAF-6B6127E679C6}"/>
    <cellStyle name="SAPBEXexcBad7 6 3 3 2" xfId="49812" xr:uid="{765565BF-39E0-4AF4-86BC-5AA8EDD74707}"/>
    <cellStyle name="SAPBEXexcBad7 6 3 3 3" xfId="33086" xr:uid="{3CDBCDA6-F3A8-40ED-8667-6A9256F7ECD7}"/>
    <cellStyle name="SAPBEXexcBad7 6 3 4" xfId="38461" xr:uid="{C5D7064C-844E-4106-8302-42559BB5F139}"/>
    <cellStyle name="SAPBEXexcBad7 6 3 5" xfId="21738" xr:uid="{23605168-DF20-48EF-AAF5-541F1DDC3401}"/>
    <cellStyle name="SAPBEXexcBad7 6 4" xfId="3131" xr:uid="{9F725949-21D3-4EB1-A1C1-C4C86E66D591}"/>
    <cellStyle name="SAPBEXexcBad7 6 4 2" xfId="9013" xr:uid="{0637B753-5224-43FC-8611-08852B5EEF24}"/>
    <cellStyle name="SAPBEXexcBad7 6 4 2 2" xfId="42885" xr:uid="{BB8DA2FA-F0DE-454F-BC1E-EEB3709677D0}"/>
    <cellStyle name="SAPBEXexcBad7 6 4 2 3" xfId="26160" xr:uid="{47D8B745-4B1B-4C6C-AB8B-15AD7362F31B}"/>
    <cellStyle name="SAPBEXexcBad7 6 4 3" xfId="14561" xr:uid="{0DEB15AA-926B-4618-BDF3-7328AA3105D7}"/>
    <cellStyle name="SAPBEXexcBad7 6 4 3 2" xfId="48422" xr:uid="{DA0EFFD5-9ADF-4B84-8BDD-E60D15C9C63E}"/>
    <cellStyle name="SAPBEXexcBad7 6 4 3 3" xfId="31696" xr:uid="{D029B25F-CAE9-47D8-AE1C-F14FD3983205}"/>
    <cellStyle name="SAPBEXexcBad7 6 4 4" xfId="37152" xr:uid="{9ED1140A-71FB-4FD9-8C10-2FAFC8902206}"/>
    <cellStyle name="SAPBEXexcBad7 6 4 5" xfId="20346" xr:uid="{600956F9-FD76-4540-BE95-200DA223EFB0}"/>
    <cellStyle name="SAPBEXexcBad7 6 5" xfId="6066" xr:uid="{F3707DDA-16BA-46A1-807C-82DCD0A8D477}"/>
    <cellStyle name="SAPBEXexcBad7 6 5 2" xfId="11930" xr:uid="{453F6A72-3E9E-4E5A-8CA8-561A0714B44F}"/>
    <cellStyle name="SAPBEXexcBad7 6 5 2 2" xfId="45799" xr:uid="{247E347C-90D9-406F-93EC-05CD6EACEAB4}"/>
    <cellStyle name="SAPBEXexcBad7 6 5 2 3" xfId="29074" xr:uid="{EBBDCBA9-1664-474C-8B4A-9C3178E90BF0}"/>
    <cellStyle name="SAPBEXexcBad7 6 5 3" xfId="17472" xr:uid="{A19EE6B0-1BF4-4DD4-9196-FFA770570DFA}"/>
    <cellStyle name="SAPBEXexcBad7 6 5 3 2" xfId="51333" xr:uid="{A43C56BD-6798-4F6F-B1E5-09398483F953}"/>
    <cellStyle name="SAPBEXexcBad7 6 5 3 3" xfId="34607" xr:uid="{5D277BCC-8369-4E78-A1B3-2380561F2F80}"/>
    <cellStyle name="SAPBEXexcBad7 6 5 4" xfId="39982" xr:uid="{0864C965-FB5F-4830-B62E-0F6D37D72F61}"/>
    <cellStyle name="SAPBEXexcBad7 6 5 5" xfId="23259" xr:uid="{D9A5E655-7D81-42DC-AA1A-BFFF25832FC9}"/>
    <cellStyle name="SAPBEXexcBad7 6 6" xfId="6946" xr:uid="{F6A4165F-A640-4A70-8757-A6BB30D9669B}"/>
    <cellStyle name="SAPBEXexcBad7 6 6 2" xfId="12810" xr:uid="{D640734A-CF76-47CA-88E6-0BD5E1467F9A}"/>
    <cellStyle name="SAPBEXexcBad7 6 6 2 2" xfId="46679" xr:uid="{8A0C4DE4-4FE9-4DA9-A1AE-152BEF60F187}"/>
    <cellStyle name="SAPBEXexcBad7 6 6 2 3" xfId="29953" xr:uid="{57930E72-227C-4B83-B7CE-2B04BA1021C7}"/>
    <cellStyle name="SAPBEXexcBad7 6 6 3" xfId="18351" xr:uid="{39479BF9-5F90-4A11-AFEF-B6AC07CB8AB1}"/>
    <cellStyle name="SAPBEXexcBad7 6 6 3 2" xfId="52212" xr:uid="{27A734AF-CFC0-47EC-AEBC-20B4F0E1C71B}"/>
    <cellStyle name="SAPBEXexcBad7 6 6 3 3" xfId="35486" xr:uid="{F0E6998B-6930-4E2F-AC13-53F345E4E546}"/>
    <cellStyle name="SAPBEXexcBad7 6 6 4" xfId="40862" xr:uid="{AB7596A8-172D-4A92-B8C9-08785C731EBC}"/>
    <cellStyle name="SAPBEXexcBad7 6 6 5" xfId="24138" xr:uid="{52F6F270-CC96-449D-BCFF-38A3513E3885}"/>
    <cellStyle name="SAPBEXexcBad7 6 7" xfId="8042" xr:uid="{7B829806-95FE-4C4F-B286-57929DA7BA0E}"/>
    <cellStyle name="SAPBEXexcBad7 6 7 2" xfId="41917" xr:uid="{73216333-1C57-4021-8C62-979521215C98}"/>
    <cellStyle name="SAPBEXexcBad7 6 7 3" xfId="25192" xr:uid="{77EA482C-C88E-47BC-9831-00CB7DE59922}"/>
    <cellStyle name="SAPBEXexcBad7 6 8" xfId="7848" xr:uid="{9EDBBC38-5689-4E46-9456-D46AE70EC5FB}"/>
    <cellStyle name="SAPBEXexcBad7 6 8 2" xfId="41723" xr:uid="{08A2946C-BEA9-41C4-8A90-1EF5DA144A36}"/>
    <cellStyle name="SAPBEXexcBad7 6 8 3" xfId="24999" xr:uid="{75235DCE-8EC9-4458-8D8B-749F375F58FD}"/>
    <cellStyle name="SAPBEXexcBad7 6 9" xfId="36774" xr:uid="{449221CB-1C0B-4B2C-9E45-1F1A1187C84C}"/>
    <cellStyle name="SAPBEXexcBad7 7" xfId="2054" xr:uid="{00000000-0005-0000-0000-00003F070000}"/>
    <cellStyle name="SAPBEXexcBad7 7 10" xfId="19381" xr:uid="{1E88C3AB-29BF-48EB-81DF-D37B10C39128}"/>
    <cellStyle name="SAPBEXexcBad7 7 2" xfId="3606" xr:uid="{013A3974-3E92-4EE1-BDD7-A65B232EEC5A}"/>
    <cellStyle name="SAPBEXexcBad7 7 2 2" xfId="9487" xr:uid="{9FBCF713-2E3D-44D8-B64C-2EE7DDEF7F5B}"/>
    <cellStyle name="SAPBEXexcBad7 7 2 2 2" xfId="43359" xr:uid="{CC464FA4-5980-4DE0-BE8B-29CE5A730847}"/>
    <cellStyle name="SAPBEXexcBad7 7 2 2 3" xfId="26633" xr:uid="{B2AC87AB-E018-4AF5-8646-0C7AB6B1BEA0}"/>
    <cellStyle name="SAPBEXexcBad7 7 2 3" xfId="15033" xr:uid="{08F90E4B-9C49-40C7-9B5F-EAEA3965EA24}"/>
    <cellStyle name="SAPBEXexcBad7 7 2 3 2" xfId="48894" xr:uid="{2B014165-3300-4ECD-82B6-4AB9B09C568D}"/>
    <cellStyle name="SAPBEXexcBad7 7 2 3 3" xfId="32168" xr:uid="{1B79ADB4-96C3-43CA-B581-D9E6BC097E4C}"/>
    <cellStyle name="SAPBEXexcBad7 7 2 4" xfId="37604" xr:uid="{81E6CDC0-7424-4E98-A16A-9A2AC37A2421}"/>
    <cellStyle name="SAPBEXexcBad7 7 2 5" xfId="20818" xr:uid="{E0D33634-C325-4698-85F1-48BB7FDFEA07}"/>
    <cellStyle name="SAPBEXexcBad7 7 3" xfId="4543" xr:uid="{43D76115-54A1-44A0-9A29-BB7A3BD4A0FA}"/>
    <cellStyle name="SAPBEXexcBad7 7 3 2" xfId="10409" xr:uid="{FAB10C5C-DD08-4CF6-94D1-922880BB677B}"/>
    <cellStyle name="SAPBEXexcBad7 7 3 2 2" xfId="44279" xr:uid="{31F6DD5A-F1B5-49A7-8010-69F83DD79156}"/>
    <cellStyle name="SAPBEXexcBad7 7 3 2 3" xfId="27554" xr:uid="{FA7F07FE-5D2B-446B-9C4B-FE33E6EE1BED}"/>
    <cellStyle name="SAPBEXexcBad7 7 3 3" xfId="15952" xr:uid="{CB7A347B-7851-4D25-A062-A0977E8B9ED7}"/>
    <cellStyle name="SAPBEXexcBad7 7 3 3 2" xfId="49813" xr:uid="{A2189F33-BF26-48D3-ADF7-D7D63D4C85E7}"/>
    <cellStyle name="SAPBEXexcBad7 7 3 3 3" xfId="33087" xr:uid="{1243270B-DD3E-49C5-A781-16019E10F52E}"/>
    <cellStyle name="SAPBEXexcBad7 7 3 4" xfId="38462" xr:uid="{3A29195F-402A-452C-8A4B-4489F6E6E5B3}"/>
    <cellStyle name="SAPBEXexcBad7 7 3 5" xfId="21739" xr:uid="{74CCDF90-DA99-4EFE-AACC-A6E5D03A87B3}"/>
    <cellStyle name="SAPBEXexcBad7 7 4" xfId="3132" xr:uid="{3550F7F8-4595-4653-866E-E5ECFFEC8C9F}"/>
    <cellStyle name="SAPBEXexcBad7 7 4 2" xfId="9014" xr:uid="{3B71B1C9-0EB1-4AF6-B32E-4619BFF4B15E}"/>
    <cellStyle name="SAPBEXexcBad7 7 4 2 2" xfId="42886" xr:uid="{3CE0B70C-FABD-483F-800E-ACF319AE86E6}"/>
    <cellStyle name="SAPBEXexcBad7 7 4 2 3" xfId="26161" xr:uid="{28E3E86C-28B9-437E-B4A7-FFB891728D93}"/>
    <cellStyle name="SAPBEXexcBad7 7 4 3" xfId="14562" xr:uid="{BE685093-3EAF-4329-8A49-9B6B8C796C62}"/>
    <cellStyle name="SAPBEXexcBad7 7 4 3 2" xfId="48423" xr:uid="{2F69A7D2-ED41-430F-958A-F661BEBEEC97}"/>
    <cellStyle name="SAPBEXexcBad7 7 4 3 3" xfId="31697" xr:uid="{5EC8B44C-42F9-4C53-8A42-89AD75DA813D}"/>
    <cellStyle name="SAPBEXexcBad7 7 4 4" xfId="37153" xr:uid="{F1E2951C-6C8B-4F67-A998-9D2722353CD6}"/>
    <cellStyle name="SAPBEXexcBad7 7 4 5" xfId="20347" xr:uid="{4C2D7043-8381-4DF4-AD6B-E3BBED327C60}"/>
    <cellStyle name="SAPBEXexcBad7 7 5" xfId="6067" xr:uid="{3370BD0B-2632-4955-9CCC-4E3F45F8CE68}"/>
    <cellStyle name="SAPBEXexcBad7 7 5 2" xfId="11931" xr:uid="{101FBF66-AD70-4FCF-958A-520344D477AB}"/>
    <cellStyle name="SAPBEXexcBad7 7 5 2 2" xfId="45800" xr:uid="{EC2BFE6A-465E-4BEA-84ED-CCD3C3F40819}"/>
    <cellStyle name="SAPBEXexcBad7 7 5 2 3" xfId="29075" xr:uid="{7CF2F8A9-F58D-4619-8E1A-7922A55504A5}"/>
    <cellStyle name="SAPBEXexcBad7 7 5 3" xfId="17473" xr:uid="{26B0046D-8B3F-4DC9-B616-FF6371AAA5A6}"/>
    <cellStyle name="SAPBEXexcBad7 7 5 3 2" xfId="51334" xr:uid="{7B7ECD53-006E-4B5F-9359-0CC94D56AC35}"/>
    <cellStyle name="SAPBEXexcBad7 7 5 3 3" xfId="34608" xr:uid="{544B4FBB-7385-45F8-92EF-37BF2CFC83AF}"/>
    <cellStyle name="SAPBEXexcBad7 7 5 4" xfId="39983" xr:uid="{507A8C02-C2B1-4811-8EE0-6843918F6FC0}"/>
    <cellStyle name="SAPBEXexcBad7 7 5 5" xfId="23260" xr:uid="{5EA2CB8D-B52B-4BD6-9530-0F9CEDC98250}"/>
    <cellStyle name="SAPBEXexcBad7 7 6" xfId="6947" xr:uid="{7585FDEC-BC1F-4E16-B5D4-B371A2173A3E}"/>
    <cellStyle name="SAPBEXexcBad7 7 6 2" xfId="12811" xr:uid="{34815AED-A0CA-4A58-913A-B572E2BC8E73}"/>
    <cellStyle name="SAPBEXexcBad7 7 6 2 2" xfId="46680" xr:uid="{BD8B11C9-2C51-4403-AF77-72DBF732C8A0}"/>
    <cellStyle name="SAPBEXexcBad7 7 6 2 3" xfId="29954" xr:uid="{864162BD-A11C-4D4A-9EE5-BA49D72C372E}"/>
    <cellStyle name="SAPBEXexcBad7 7 6 3" xfId="18352" xr:uid="{C8E5E5A3-44D2-4218-97B0-91D65AC03630}"/>
    <cellStyle name="SAPBEXexcBad7 7 6 3 2" xfId="52213" xr:uid="{38B20538-5E39-45AD-956E-632692A0343E}"/>
    <cellStyle name="SAPBEXexcBad7 7 6 3 3" xfId="35487" xr:uid="{E3C11D1C-B9D0-4063-A0C0-7A768C1D0E75}"/>
    <cellStyle name="SAPBEXexcBad7 7 6 4" xfId="40863" xr:uid="{104598AE-40F3-466D-9AEB-0A9A66AF8B14}"/>
    <cellStyle name="SAPBEXexcBad7 7 6 5" xfId="24139" xr:uid="{37D568E8-0E7B-4D6E-A5DB-7BCDE50F1237}"/>
    <cellStyle name="SAPBEXexcBad7 7 7" xfId="8043" xr:uid="{7182E07F-93C6-45EF-A5AB-5EB7DB4BA61C}"/>
    <cellStyle name="SAPBEXexcBad7 7 7 2" xfId="41918" xr:uid="{CE4FB7AA-7EE5-419A-91F0-73274277EF25}"/>
    <cellStyle name="SAPBEXexcBad7 7 7 3" xfId="25193" xr:uid="{D4E26D74-E297-40B4-9BA2-219C11B8985D}"/>
    <cellStyle name="SAPBEXexcBad7 7 8" xfId="13660" xr:uid="{5BA9F29B-6EFE-4AAA-A64B-57E980A0AF3B}"/>
    <cellStyle name="SAPBEXexcBad7 7 8 2" xfId="47529" xr:uid="{E94000E2-99CF-4CEA-80B6-1658938C230A}"/>
    <cellStyle name="SAPBEXexcBad7 7 8 3" xfId="30803" xr:uid="{EEDA5BB1-0F2E-4593-9316-97EFEDA8AE36}"/>
    <cellStyle name="SAPBEXexcBad7 7 9" xfId="36775" xr:uid="{2C1876E7-48AB-4532-8D4F-35E8C7D3D063}"/>
    <cellStyle name="SAPBEXexcBad7 8" xfId="2623" xr:uid="{00000000-0005-0000-0000-000040070000}"/>
    <cellStyle name="SAPBEXexcBad7 8 2" xfId="4153" xr:uid="{B4552F3D-BEF2-4460-A127-F241DCC816FE}"/>
    <cellStyle name="SAPBEXexcBad7 8 2 2" xfId="10034" xr:uid="{321B4A79-DD8E-4DAD-B669-5F7E49CB4863}"/>
    <cellStyle name="SAPBEXexcBad7 8 2 2 2" xfId="43905" xr:uid="{66E3225F-4E2C-4090-B109-492D95046076}"/>
    <cellStyle name="SAPBEXexcBad7 8 2 2 3" xfId="27179" xr:uid="{66AD8738-A7CE-4F87-B935-DD7E385C699F}"/>
    <cellStyle name="SAPBEXexcBad7 8 2 3" xfId="15578" xr:uid="{93301426-4D5B-48E4-ACD4-2C2144233A55}"/>
    <cellStyle name="SAPBEXexcBad7 8 2 3 2" xfId="49439" xr:uid="{BDBCF396-421A-4BD2-8E27-C09B69F589B0}"/>
    <cellStyle name="SAPBEXexcBad7 8 2 3 3" xfId="32713" xr:uid="{3785BF05-0319-4DAC-B262-51D0F7E2C74C}"/>
    <cellStyle name="SAPBEXexcBad7 8 2 4" xfId="38088" xr:uid="{835EC912-8D3C-431B-915F-03FAF1E914CA}"/>
    <cellStyle name="SAPBEXexcBad7 8 2 5" xfId="21364" xr:uid="{7F445E45-0D75-4A2E-9876-D523D81F289B}"/>
    <cellStyle name="SAPBEXexcBad7 8 3" xfId="5028" xr:uid="{2F766992-415B-441D-9A28-D51544D61B46}"/>
    <cellStyle name="SAPBEXexcBad7 8 3 2" xfId="10894" xr:uid="{F424209F-0BB8-469C-86C3-F5478707939F}"/>
    <cellStyle name="SAPBEXexcBad7 8 3 2 2" xfId="44764" xr:uid="{C28C7F08-7450-4AD4-B77F-7C4885531A8D}"/>
    <cellStyle name="SAPBEXexcBad7 8 3 2 3" xfId="28039" xr:uid="{36D894A7-595E-47D3-B5B2-21CB78CABB0F}"/>
    <cellStyle name="SAPBEXexcBad7 8 3 3" xfId="16437" xr:uid="{046EABDF-B0F4-4EFB-88AC-2FFFEEA0367D}"/>
    <cellStyle name="SAPBEXexcBad7 8 3 3 2" xfId="50298" xr:uid="{C4F3A600-9F89-471F-9922-146C5AE7A36E}"/>
    <cellStyle name="SAPBEXexcBad7 8 3 3 3" xfId="33572" xr:uid="{C9870A67-8119-4652-A565-BA78A21C1CCE}"/>
    <cellStyle name="SAPBEXexcBad7 8 3 4" xfId="38947" xr:uid="{5631D669-EBFD-48B0-974B-09DF0684C6D5}"/>
    <cellStyle name="SAPBEXexcBad7 8 3 5" xfId="22224" xr:uid="{A83B84B9-165F-4D26-9E04-608054B5A759}"/>
    <cellStyle name="SAPBEXexcBad7 8 4" xfId="5777" xr:uid="{9692BEEE-3FDF-46B1-AD80-91D710370510}"/>
    <cellStyle name="SAPBEXexcBad7 8 4 2" xfId="11643" xr:uid="{56DCDFC0-D3D8-495A-B9DF-40E35B31B56E}"/>
    <cellStyle name="SAPBEXexcBad7 8 4 2 2" xfId="45512" xr:uid="{0859138E-8EA8-4B73-8E90-E34E28B661EA}"/>
    <cellStyle name="SAPBEXexcBad7 8 4 2 3" xfId="28787" xr:uid="{C178D977-E07D-4EBB-970F-29A2183CD26A}"/>
    <cellStyle name="SAPBEXexcBad7 8 4 3" xfId="17185" xr:uid="{09D530DE-E1DE-48F2-A077-77C3B4005425}"/>
    <cellStyle name="SAPBEXexcBad7 8 4 3 2" xfId="51046" xr:uid="{B4C3C5B0-4AA8-4C89-BDE8-231D057B76BF}"/>
    <cellStyle name="SAPBEXexcBad7 8 4 3 3" xfId="34320" xr:uid="{9BAD009D-6D46-479A-903A-D3BA0105A7DB}"/>
    <cellStyle name="SAPBEXexcBad7 8 4 4" xfId="39695" xr:uid="{84D8EEBE-7C8C-448D-A484-161D14AA03D7}"/>
    <cellStyle name="SAPBEXexcBad7 8 4 5" xfId="22972" xr:uid="{F39931A1-DC2F-42C0-A8CC-300BDD2611D1}"/>
    <cellStyle name="SAPBEXexcBad7 8 5" xfId="6546" xr:uid="{19783D3F-D179-40BB-A429-F917451F843F}"/>
    <cellStyle name="SAPBEXexcBad7 8 5 2" xfId="12410" xr:uid="{B1CF4057-AAD9-4D39-A047-2A483F3A1E6C}"/>
    <cellStyle name="SAPBEXexcBad7 8 5 2 2" xfId="46279" xr:uid="{0DA9A487-C864-4D03-A3E5-EBF0A0AF3E78}"/>
    <cellStyle name="SAPBEXexcBad7 8 5 2 3" xfId="29553" xr:uid="{4F0CE1AE-DB2A-403F-8F6A-7CCA0D30A2CD}"/>
    <cellStyle name="SAPBEXexcBad7 8 5 3" xfId="17951" xr:uid="{822DBF68-9237-4402-B1BD-E682D1C98FA4}"/>
    <cellStyle name="SAPBEXexcBad7 8 5 3 2" xfId="51812" xr:uid="{84F78512-7E99-415A-9AE0-90F6FE105327}"/>
    <cellStyle name="SAPBEXexcBad7 8 5 3 3" xfId="35086" xr:uid="{B4E55639-0561-46C4-B7CF-EA9CEA3BB458}"/>
    <cellStyle name="SAPBEXexcBad7 8 5 4" xfId="40462" xr:uid="{602B2427-F07D-469B-970A-0D5320084580}"/>
    <cellStyle name="SAPBEXexcBad7 8 5 5" xfId="23738" xr:uid="{60CDB785-4672-41DB-B209-3EFF1B114CAE}"/>
    <cellStyle name="SAPBEXexcBad7 8 6" xfId="7493" xr:uid="{935ED2A4-F650-4422-8F59-50F805A4C58E}"/>
    <cellStyle name="SAPBEXexcBad7 8 6 2" xfId="13357" xr:uid="{59177E8F-9AD8-41E6-8CD5-6EA5D99D314F}"/>
    <cellStyle name="SAPBEXexcBad7 8 6 2 2" xfId="47226" xr:uid="{B27D72A5-7CDD-4F50-B75F-5BC78063C191}"/>
    <cellStyle name="SAPBEXexcBad7 8 6 2 3" xfId="30500" xr:uid="{2FE2A137-177B-44C6-9EFB-7247A236241E}"/>
    <cellStyle name="SAPBEXexcBad7 8 6 3" xfId="18898" xr:uid="{C2FF5B99-6034-48CC-99E2-92A7CCC57D3E}"/>
    <cellStyle name="SAPBEXexcBad7 8 6 3 2" xfId="52759" xr:uid="{6FCAED1E-A800-472E-B181-5D4539151410}"/>
    <cellStyle name="SAPBEXexcBad7 8 6 3 3" xfId="36033" xr:uid="{05A12720-EC3A-4672-9CFE-74F7D8AFB188}"/>
    <cellStyle name="SAPBEXexcBad7 8 6 4" xfId="41409" xr:uid="{EC72F505-16C8-438F-B6E0-D48604BF627B}"/>
    <cellStyle name="SAPBEXexcBad7 8 6 5" xfId="24685" xr:uid="{DE6C879C-32F1-4825-ABF8-6E49FE5F462C}"/>
    <cellStyle name="SAPBEXexcBad7 8 7" xfId="8585" xr:uid="{AF4D1ACC-15E8-46D6-A478-99EB0E582972}"/>
    <cellStyle name="SAPBEXexcBad7 8 7 2" xfId="42459" xr:uid="{D2591FEE-C038-45B8-9A08-A720CD834FE8}"/>
    <cellStyle name="SAPBEXexcBad7 8 7 3" xfId="25734" xr:uid="{401A3B22-5B46-433D-8644-9C03F15AD1FF}"/>
    <cellStyle name="SAPBEXexcBad7 8 8" xfId="14137" xr:uid="{E8F7D9DC-4997-4547-B9A8-57666B5B1388}"/>
    <cellStyle name="SAPBEXexcBad7 8 8 2" xfId="47998" xr:uid="{D1202F0C-6C60-4C00-A2D1-1DBFC8FA073D}"/>
    <cellStyle name="SAPBEXexcBad7 8 8 3" xfId="31272" xr:uid="{B709A528-EFA2-4283-A16B-37BB4478D432}"/>
    <cellStyle name="SAPBEXexcBad7 8 9" xfId="19921" xr:uid="{BB1F7B6F-4531-42EC-8E3E-039489F5A4B8}"/>
    <cellStyle name="SAPBEXexcBad7 9" xfId="2901" xr:uid="{00000000-0005-0000-0000-000041070000}"/>
    <cellStyle name="SAPBEXexcBad7 9 2" xfId="4407" xr:uid="{7D15CE1D-4A42-4941-B4FA-F477B501EAB2}"/>
    <cellStyle name="SAPBEXexcBad7 9 2 2" xfId="10288" xr:uid="{D9A1CCEE-C16A-4FD2-8569-5E8DC4B9A925}"/>
    <cellStyle name="SAPBEXexcBad7 9 2 2 2" xfId="44158" xr:uid="{9CDA9657-C7B7-42B7-AFB8-E30A56F0599D}"/>
    <cellStyle name="SAPBEXexcBad7 9 2 2 3" xfId="27433" xr:uid="{7909602F-5D90-4C25-99AE-8227FE047590}"/>
    <cellStyle name="SAPBEXexcBad7 9 2 3" xfId="15831" xr:uid="{CCE93FA3-1F42-4C89-A346-9E2EE3CDB967}"/>
    <cellStyle name="SAPBEXexcBad7 9 2 3 2" xfId="49692" xr:uid="{27ADE8A6-2CB3-4666-B35A-B810DD6397CD}"/>
    <cellStyle name="SAPBEXexcBad7 9 2 3 3" xfId="32966" xr:uid="{799E55FD-5551-4250-B637-8FE952843138}"/>
    <cellStyle name="SAPBEXexcBad7 9 2 4" xfId="38341" xr:uid="{91FBE876-5D06-435D-A804-BCBC67B4AD5B}"/>
    <cellStyle name="SAPBEXexcBad7 9 2 5" xfId="21618" xr:uid="{CFDA4030-0B6C-4985-A77E-B5EB53A7060C}"/>
    <cellStyle name="SAPBEXexcBad7 9 3" xfId="5273" xr:uid="{4577BA1B-D701-4744-8FFD-9F02778E5E24}"/>
    <cellStyle name="SAPBEXexcBad7 9 3 2" xfId="11139" xr:uid="{1DE38FED-7C46-4217-B576-E3B533688EE1}"/>
    <cellStyle name="SAPBEXexcBad7 9 3 2 2" xfId="45009" xr:uid="{6A3BB84C-9E59-46D7-862F-BB6705317633}"/>
    <cellStyle name="SAPBEXexcBad7 9 3 2 3" xfId="28284" xr:uid="{7474151C-D45B-40CE-B812-8CAFBFE6BAB4}"/>
    <cellStyle name="SAPBEXexcBad7 9 3 3" xfId="16682" xr:uid="{DADE9CCB-C855-4773-B53C-24757784AC62}"/>
    <cellStyle name="SAPBEXexcBad7 9 3 3 2" xfId="50543" xr:uid="{3493FED2-4291-499D-909C-A976CF441077}"/>
    <cellStyle name="SAPBEXexcBad7 9 3 3 3" xfId="33817" xr:uid="{45F169A2-9EA5-4862-BF26-D6CC278EE68D}"/>
    <cellStyle name="SAPBEXexcBad7 9 3 4" xfId="39192" xr:uid="{0C48C8F1-1254-45A9-A9CD-859AC578E4AA}"/>
    <cellStyle name="SAPBEXexcBad7 9 3 5" xfId="22469" xr:uid="{293C190C-1612-499E-8DD2-9BC54210A6B6}"/>
    <cellStyle name="SAPBEXexcBad7 9 4" xfId="6018" xr:uid="{9DADB5AD-440B-4ED6-95D4-46A4D776EF75}"/>
    <cellStyle name="SAPBEXexcBad7 9 4 2" xfId="11884" xr:uid="{A5026729-E452-4D99-89E1-73F348225855}"/>
    <cellStyle name="SAPBEXexcBad7 9 4 2 2" xfId="45753" xr:uid="{2EA36FE5-CCC9-4EE7-8650-7DDFC5F83CBB}"/>
    <cellStyle name="SAPBEXexcBad7 9 4 2 3" xfId="29028" xr:uid="{243A1E31-07CE-4E0E-B75D-8CFD09230B68}"/>
    <cellStyle name="SAPBEXexcBad7 9 4 3" xfId="17426" xr:uid="{003DF8CA-02BC-4B2C-B0AB-502D6E1DBEEF}"/>
    <cellStyle name="SAPBEXexcBad7 9 4 3 2" xfId="51287" xr:uid="{E3E983B0-B476-4D14-AC49-7A5F1C26CFF7}"/>
    <cellStyle name="SAPBEXexcBad7 9 4 3 3" xfId="34561" xr:uid="{F95A4195-0BB8-4F7B-A531-78276E9EC935}"/>
    <cellStyle name="SAPBEXexcBad7 9 4 4" xfId="39936" xr:uid="{492682CB-9F92-4591-9722-8E4B245C01C7}"/>
    <cellStyle name="SAPBEXexcBad7 9 4 5" xfId="23213" xr:uid="{80BBEA35-EAE3-4037-A46D-9E45842F4D4B}"/>
    <cellStyle name="SAPBEXexcBad7 9 5" xfId="6785" xr:uid="{3E975FBE-9564-480A-B100-DEA321C1BFD0}"/>
    <cellStyle name="SAPBEXexcBad7 9 5 2" xfId="12649" xr:uid="{7080D11E-BD4D-4C82-A024-C458A4A79F14}"/>
    <cellStyle name="SAPBEXexcBad7 9 5 2 2" xfId="46518" xr:uid="{D96ADEB2-B4C8-46C1-9243-7CEF7ADBF57C}"/>
    <cellStyle name="SAPBEXexcBad7 9 5 2 3" xfId="29792" xr:uid="{1E139EFD-985A-477A-995B-7C293631F049}"/>
    <cellStyle name="SAPBEXexcBad7 9 5 3" xfId="18190" xr:uid="{20873F0C-C352-4B6C-87D5-36643E135117}"/>
    <cellStyle name="SAPBEXexcBad7 9 5 3 2" xfId="52051" xr:uid="{1A646547-05B0-4B03-BCC3-42770397E2A4}"/>
    <cellStyle name="SAPBEXexcBad7 9 5 3 3" xfId="35325" xr:uid="{447EE429-0634-46FC-85AB-259D3BA412CE}"/>
    <cellStyle name="SAPBEXexcBad7 9 5 4" xfId="40701" xr:uid="{782FA6A2-BB39-4312-82AF-CE50BA43101E}"/>
    <cellStyle name="SAPBEXexcBad7 9 5 5" xfId="23977" xr:uid="{6FBAA962-12D1-40DF-B12E-BB220DFEB8A8}"/>
    <cellStyle name="SAPBEXexcBad7 9 6" xfId="7732" xr:uid="{871F1C7A-AA78-48B7-A09B-373B0F85D23B}"/>
    <cellStyle name="SAPBEXexcBad7 9 6 2" xfId="13596" xr:uid="{7CB891B9-9B88-4381-8D3F-38B242D3F712}"/>
    <cellStyle name="SAPBEXexcBad7 9 6 2 2" xfId="47465" xr:uid="{FA84FEA3-8A6B-444D-B7F3-519E81943669}"/>
    <cellStyle name="SAPBEXexcBad7 9 6 2 3" xfId="30739" xr:uid="{D989D0D3-D2BD-42AE-B241-057F37193643}"/>
    <cellStyle name="SAPBEXexcBad7 9 6 3" xfId="19137" xr:uid="{DD918AF5-2B1D-48D1-AF4B-4718C434B4EB}"/>
    <cellStyle name="SAPBEXexcBad7 9 6 3 2" xfId="52998" xr:uid="{F3DB5ABD-A1B1-43C4-9577-BE49F6C18D6B}"/>
    <cellStyle name="SAPBEXexcBad7 9 6 3 3" xfId="36272" xr:uid="{CF06F315-903A-4D3C-A288-E3672ADDC2F8}"/>
    <cellStyle name="SAPBEXexcBad7 9 6 4" xfId="41648" xr:uid="{09B48471-2114-4B94-996D-B4EC8B93C515}"/>
    <cellStyle name="SAPBEXexcBad7 9 6 5" xfId="24924" xr:uid="{1E505C8B-C687-4119-9ECF-A9696907CD28}"/>
    <cellStyle name="SAPBEXexcBad7 9 7" xfId="8825" xr:uid="{D14BC35C-8D7D-43E6-BAE3-7F0E8D811055}"/>
    <cellStyle name="SAPBEXexcBad7 9 7 2" xfId="42698" xr:uid="{C1DDDBED-ED20-459B-A84C-F2A4D9C1AF93}"/>
    <cellStyle name="SAPBEXexcBad7 9 7 3" xfId="25974" xr:uid="{015882CE-33A2-46DA-9D62-1B98E9B7B0A0}"/>
    <cellStyle name="SAPBEXexcBad7 9 8" xfId="14376" xr:uid="{77354B99-9F29-41AC-BB2F-1405EFE1089A}"/>
    <cellStyle name="SAPBEXexcBad7 9 8 2" xfId="48237" xr:uid="{C75BFDE1-47F1-4EC5-ACD6-8B1F8062F0D6}"/>
    <cellStyle name="SAPBEXexcBad7 9 8 3" xfId="31511" xr:uid="{81276A0F-9952-4FD8-A844-A97CC2A5A065}"/>
    <cellStyle name="SAPBEXexcBad7 9 9" xfId="20161" xr:uid="{B61C0D10-F783-4937-96B8-A74A684E3225}"/>
    <cellStyle name="SAPBEXexcBad8" xfId="47" xr:uid="{00000000-0005-0000-0000-000042070000}"/>
    <cellStyle name="SAPBEXexcBad8 10" xfId="2995" xr:uid="{50519AF5-23C5-49F5-BA4D-CE77E8D8F83F}"/>
    <cellStyle name="SAPBEXexcBad8 10 2" xfId="8877" xr:uid="{2881D884-B6D2-4F8E-ADEE-2AEA705D1C2C}"/>
    <cellStyle name="SAPBEXexcBad8 10 2 2" xfId="42750" xr:uid="{C84AD7EC-420B-4758-B87D-8D61D5348E01}"/>
    <cellStyle name="SAPBEXexcBad8 10 2 3" xfId="26026" xr:uid="{85666832-80A9-4F48-94EF-078C47498224}"/>
    <cellStyle name="SAPBEXexcBad8 10 3" xfId="14428" xr:uid="{9DB75BF7-0F36-4E45-AE5B-23D957147613}"/>
    <cellStyle name="SAPBEXexcBad8 10 3 2" xfId="48289" xr:uid="{4885F015-334C-44ED-9A70-14A5158417F3}"/>
    <cellStyle name="SAPBEXexcBad8 10 3 3" xfId="31563" xr:uid="{7B5CF6E0-F5E3-4A7F-9EE2-B2249E534233}"/>
    <cellStyle name="SAPBEXexcBad8 10 4" xfId="37017" xr:uid="{33CD18A3-9846-4F88-82A7-A82F978B4937}"/>
    <cellStyle name="SAPBEXexcBad8 10 5" xfId="20213" xr:uid="{E9AA9DDF-86CC-4C6A-84ED-8FBB0C2692AA}"/>
    <cellStyle name="SAPBEXexcBad8 11" xfId="36341" xr:uid="{A45DAEED-931A-4402-BC03-888598747D76}"/>
    <cellStyle name="SAPBEXexcBad8 2" xfId="939" xr:uid="{00000000-0005-0000-0000-000043070000}"/>
    <cellStyle name="SAPBEXexcBad8 2 2" xfId="2055" xr:uid="{00000000-0005-0000-0000-000044070000}"/>
    <cellStyle name="SAPBEXexcBad8 2 2 10" xfId="19382" xr:uid="{7B354A27-D338-4FC3-B6F8-2FA3A06C1A4D}"/>
    <cellStyle name="SAPBEXexcBad8 2 2 2" xfId="3607" xr:uid="{D24097B9-E624-4271-9E29-1AE1A58E1BB3}"/>
    <cellStyle name="SAPBEXexcBad8 2 2 2 2" xfId="9488" xr:uid="{7C99E20A-8F34-4B9B-B867-41107E262FB9}"/>
    <cellStyle name="SAPBEXexcBad8 2 2 2 2 2" xfId="43360" xr:uid="{9637AEF6-31C9-40AD-8BBA-76BFADD76FC6}"/>
    <cellStyle name="SAPBEXexcBad8 2 2 2 2 3" xfId="26634" xr:uid="{9F375B7A-3D7C-4B65-9846-6411DF3FC7E0}"/>
    <cellStyle name="SAPBEXexcBad8 2 2 2 3" xfId="15034" xr:uid="{D08CBB7F-CEC6-4495-93BA-1BB9FB257828}"/>
    <cellStyle name="SAPBEXexcBad8 2 2 2 3 2" xfId="48895" xr:uid="{D9BC60CB-B6CF-4570-AB97-3284CAC44561}"/>
    <cellStyle name="SAPBEXexcBad8 2 2 2 3 3" xfId="32169" xr:uid="{2086FE9E-DBF3-4826-8411-80486A83AA53}"/>
    <cellStyle name="SAPBEXexcBad8 2 2 2 4" xfId="37605" xr:uid="{437BB71A-103C-472B-83CB-7CECCE658A4A}"/>
    <cellStyle name="SAPBEXexcBad8 2 2 2 5" xfId="20819" xr:uid="{9273253C-A20E-4D09-98E6-19E5A03FC413}"/>
    <cellStyle name="SAPBEXexcBad8 2 2 3" xfId="4544" xr:uid="{886DCCEF-F805-44A8-835A-6B0F8100B332}"/>
    <cellStyle name="SAPBEXexcBad8 2 2 3 2" xfId="10410" xr:uid="{8BD531CD-0F93-4C40-85B4-33EFE877DE1F}"/>
    <cellStyle name="SAPBEXexcBad8 2 2 3 2 2" xfId="44280" xr:uid="{68AB289B-78B3-46C1-B41A-686F7FFD6B2D}"/>
    <cellStyle name="SAPBEXexcBad8 2 2 3 2 3" xfId="27555" xr:uid="{66DD8276-5615-480D-9247-9ED01F9790D7}"/>
    <cellStyle name="SAPBEXexcBad8 2 2 3 3" xfId="15953" xr:uid="{FFE20CDB-FE7D-4255-8461-29483C293C3E}"/>
    <cellStyle name="SAPBEXexcBad8 2 2 3 3 2" xfId="49814" xr:uid="{CA2E1269-E586-4142-B864-9C23BD89AF47}"/>
    <cellStyle name="SAPBEXexcBad8 2 2 3 3 3" xfId="33088" xr:uid="{C2D3565C-8D43-45C3-A067-375E57CEEDB6}"/>
    <cellStyle name="SAPBEXexcBad8 2 2 3 4" xfId="38463" xr:uid="{20267A03-F4AB-46FB-BE85-78175044B1A5}"/>
    <cellStyle name="SAPBEXexcBad8 2 2 3 5" xfId="21740" xr:uid="{2225190A-2B9B-407E-A356-EA438EDB7C10}"/>
    <cellStyle name="SAPBEXexcBad8 2 2 4" xfId="3133" xr:uid="{2836BA2E-7FC6-4BAF-940F-35F3273B6DAB}"/>
    <cellStyle name="SAPBEXexcBad8 2 2 4 2" xfId="9015" xr:uid="{25863CD3-1076-47EA-A7E7-3CCA46E1E94C}"/>
    <cellStyle name="SAPBEXexcBad8 2 2 4 2 2" xfId="42887" xr:uid="{8ADE4008-F59E-4612-9196-80A8C0BBA7B0}"/>
    <cellStyle name="SAPBEXexcBad8 2 2 4 2 3" xfId="26162" xr:uid="{992B17E8-DCC0-4E70-BAC1-F54E27AE51DA}"/>
    <cellStyle name="SAPBEXexcBad8 2 2 4 3" xfId="14563" xr:uid="{D2EB5C02-4A5E-4FCB-9FA1-33FE6896B32D}"/>
    <cellStyle name="SAPBEXexcBad8 2 2 4 3 2" xfId="48424" xr:uid="{CCB573E6-415A-4CA3-AA9B-F8770D838948}"/>
    <cellStyle name="SAPBEXexcBad8 2 2 4 3 3" xfId="31698" xr:uid="{F96E0287-CF91-421E-AD61-A17CE14403BA}"/>
    <cellStyle name="SAPBEXexcBad8 2 2 4 4" xfId="37154" xr:uid="{929DFE48-C722-4B6F-8B25-EB0193EB06C4}"/>
    <cellStyle name="SAPBEXexcBad8 2 2 4 5" xfId="20348" xr:uid="{B34E1733-4A84-48BD-B51A-A748C0D3AAB1}"/>
    <cellStyle name="SAPBEXexcBad8 2 2 5" xfId="6068" xr:uid="{5D22ABF2-8D79-46EB-AFCD-B483B528AC5D}"/>
    <cellStyle name="SAPBEXexcBad8 2 2 5 2" xfId="11932" xr:uid="{2F37DB47-AD4B-4C16-8404-7968561466A3}"/>
    <cellStyle name="SAPBEXexcBad8 2 2 5 2 2" xfId="45801" xr:uid="{90CC083E-5073-4F56-96BE-4E2E26F66A4A}"/>
    <cellStyle name="SAPBEXexcBad8 2 2 5 2 3" xfId="29076" xr:uid="{65B64DA7-A5BB-450E-BADE-1545787D3800}"/>
    <cellStyle name="SAPBEXexcBad8 2 2 5 3" xfId="17474" xr:uid="{78E2CBA5-8B94-439A-B90D-C5993F6AC9BC}"/>
    <cellStyle name="SAPBEXexcBad8 2 2 5 3 2" xfId="51335" xr:uid="{36432A95-063F-40BB-9BE6-71FDC58E8FB8}"/>
    <cellStyle name="SAPBEXexcBad8 2 2 5 3 3" xfId="34609" xr:uid="{BF80AFEC-D562-4E0C-947D-4003B0CC2F58}"/>
    <cellStyle name="SAPBEXexcBad8 2 2 5 4" xfId="39984" xr:uid="{058AE311-8F1B-4421-8031-A7CC3F6506F7}"/>
    <cellStyle name="SAPBEXexcBad8 2 2 5 5" xfId="23261" xr:uid="{1DF02113-047D-47CF-9885-3067848CCE04}"/>
    <cellStyle name="SAPBEXexcBad8 2 2 6" xfId="6948" xr:uid="{7EC71ED2-CDD9-4AAF-B91D-6E5F7E816E23}"/>
    <cellStyle name="SAPBEXexcBad8 2 2 6 2" xfId="12812" xr:uid="{6FCA0748-CB93-4913-9F54-765FC7401754}"/>
    <cellStyle name="SAPBEXexcBad8 2 2 6 2 2" xfId="46681" xr:uid="{C25A43AA-1B39-4F54-803C-A18F406CF079}"/>
    <cellStyle name="SAPBEXexcBad8 2 2 6 2 3" xfId="29955" xr:uid="{29EF893C-1D8A-4876-B185-CDA4C82E4D96}"/>
    <cellStyle name="SAPBEXexcBad8 2 2 6 3" xfId="18353" xr:uid="{74CA3602-601E-48F5-9539-47053CD53261}"/>
    <cellStyle name="SAPBEXexcBad8 2 2 6 3 2" xfId="52214" xr:uid="{BAD7CA1A-55A0-4E93-A258-05F0CCB2B754}"/>
    <cellStyle name="SAPBEXexcBad8 2 2 6 3 3" xfId="35488" xr:uid="{B1427A91-9F66-4535-B55B-3D39B0A181BD}"/>
    <cellStyle name="SAPBEXexcBad8 2 2 6 4" xfId="40864" xr:uid="{D6553704-130D-427C-B800-7C266D0B83CF}"/>
    <cellStyle name="SAPBEXexcBad8 2 2 6 5" xfId="24140" xr:uid="{0F07E8C9-F7C8-4BFC-BDEE-0F70B044659D}"/>
    <cellStyle name="SAPBEXexcBad8 2 2 7" xfId="8044" xr:uid="{AC3779C9-3D2A-4275-AAE7-1EA678AC09AD}"/>
    <cellStyle name="SAPBEXexcBad8 2 2 7 2" xfId="41919" xr:uid="{F70739AB-0E15-4EE6-9B98-9D2877177D10}"/>
    <cellStyle name="SAPBEXexcBad8 2 2 7 3" xfId="25194" xr:uid="{F779D1B0-110E-4E20-A388-3FCE094448E2}"/>
    <cellStyle name="SAPBEXexcBad8 2 2 8" xfId="7847" xr:uid="{929F07EB-6BCE-4C1F-A14B-3EA94A8D3034}"/>
    <cellStyle name="SAPBEXexcBad8 2 2 8 2" xfId="41722" xr:uid="{DF912DCB-00F1-4A4F-9680-6FBB0D4D672B}"/>
    <cellStyle name="SAPBEXexcBad8 2 2 8 3" xfId="24998" xr:uid="{18AF4E91-D059-4EB9-8C59-26309682F867}"/>
    <cellStyle name="SAPBEXexcBad8 2 2 9" xfId="36776" xr:uid="{194E0148-8AEC-44EE-B440-E2C528174B51}"/>
    <cellStyle name="SAPBEXexcBad8 2 3" xfId="2056" xr:uid="{00000000-0005-0000-0000-000045070000}"/>
    <cellStyle name="SAPBEXexcBad8 2 3 10" xfId="19383" xr:uid="{109DFB75-9CDC-4D80-8EBC-A93EF1DC3D18}"/>
    <cellStyle name="SAPBEXexcBad8 2 3 2" xfId="3608" xr:uid="{A6463706-2058-40E9-92DB-C1D7F93AC381}"/>
    <cellStyle name="SAPBEXexcBad8 2 3 2 2" xfId="9489" xr:uid="{DEF0C129-965C-40AF-8D31-13D4B3D19FBD}"/>
    <cellStyle name="SAPBEXexcBad8 2 3 2 2 2" xfId="43361" xr:uid="{77FEDA27-B5D4-4869-87E0-6EF1994BBD15}"/>
    <cellStyle name="SAPBEXexcBad8 2 3 2 2 3" xfId="26635" xr:uid="{8AFA0153-FF2E-4EC8-ADD0-067F289B7DCD}"/>
    <cellStyle name="SAPBEXexcBad8 2 3 2 3" xfId="15035" xr:uid="{86A1D4E2-6106-4007-AA34-DAD78CBA2F34}"/>
    <cellStyle name="SAPBEXexcBad8 2 3 2 3 2" xfId="48896" xr:uid="{AF17896A-C8AD-4753-9A4E-85CE56E4FA21}"/>
    <cellStyle name="SAPBEXexcBad8 2 3 2 3 3" xfId="32170" xr:uid="{0966303C-D01C-4094-AAED-D22D4347AFB0}"/>
    <cellStyle name="SAPBEXexcBad8 2 3 2 4" xfId="37606" xr:uid="{A00BF184-BD53-4167-ACA0-DBC948467671}"/>
    <cellStyle name="SAPBEXexcBad8 2 3 2 5" xfId="20820" xr:uid="{C1963244-2940-4519-8B2E-01E6CC635B87}"/>
    <cellStyle name="SAPBEXexcBad8 2 3 3" xfId="4545" xr:uid="{688F8164-D70B-47E6-896E-B3AA7E7DC6E9}"/>
    <cellStyle name="SAPBEXexcBad8 2 3 3 2" xfId="10411" xr:uid="{F334F5BC-A7E5-4333-8B86-BFA090277B72}"/>
    <cellStyle name="SAPBEXexcBad8 2 3 3 2 2" xfId="44281" xr:uid="{3DFA0E12-00D8-4CED-BD34-61B15E6CC1C2}"/>
    <cellStyle name="SAPBEXexcBad8 2 3 3 2 3" xfId="27556" xr:uid="{8D6D15BC-41D3-4755-A97A-BDA2E2131D85}"/>
    <cellStyle name="SAPBEXexcBad8 2 3 3 3" xfId="15954" xr:uid="{58145751-E8D1-4AEF-A378-B1B5F447A269}"/>
    <cellStyle name="SAPBEXexcBad8 2 3 3 3 2" xfId="49815" xr:uid="{D730C12B-161A-4DD2-8C2D-E48B59F8411F}"/>
    <cellStyle name="SAPBEXexcBad8 2 3 3 3 3" xfId="33089" xr:uid="{87F9C632-FC42-4C05-A460-4EFAFB27C99E}"/>
    <cellStyle name="SAPBEXexcBad8 2 3 3 4" xfId="38464" xr:uid="{9D215B32-3DA9-414B-8C18-7F7A987435C4}"/>
    <cellStyle name="SAPBEXexcBad8 2 3 3 5" xfId="21741" xr:uid="{C707074C-0C17-499B-A0F7-AE2F35739EC1}"/>
    <cellStyle name="SAPBEXexcBad8 2 3 4" xfId="3134" xr:uid="{D65040CB-7B8A-461D-982D-26DCF38343B5}"/>
    <cellStyle name="SAPBEXexcBad8 2 3 4 2" xfId="9016" xr:uid="{4D92C89B-85B7-4C5D-AA00-5FF7AF07ADE7}"/>
    <cellStyle name="SAPBEXexcBad8 2 3 4 2 2" xfId="42888" xr:uid="{ADD44AA5-2932-4D55-A022-1AB953747C59}"/>
    <cellStyle name="SAPBEXexcBad8 2 3 4 2 3" xfId="26163" xr:uid="{BCD8CBD3-2A62-4EE1-BF94-015083A03839}"/>
    <cellStyle name="SAPBEXexcBad8 2 3 4 3" xfId="14564" xr:uid="{130E3F3B-5539-4834-ACE6-FDB0B6DFD6D4}"/>
    <cellStyle name="SAPBEXexcBad8 2 3 4 3 2" xfId="48425" xr:uid="{88D8E2EA-0169-441C-97E8-E46C4CB9A34A}"/>
    <cellStyle name="SAPBEXexcBad8 2 3 4 3 3" xfId="31699" xr:uid="{C184EEA1-333F-449F-832D-5F5DB1C1CCE8}"/>
    <cellStyle name="SAPBEXexcBad8 2 3 4 4" xfId="37155" xr:uid="{DE97872B-69E9-4977-AB1C-4E28FC12085C}"/>
    <cellStyle name="SAPBEXexcBad8 2 3 4 5" xfId="20349" xr:uid="{1BD43359-C6AC-4159-88C3-FFA343710A8A}"/>
    <cellStyle name="SAPBEXexcBad8 2 3 5" xfId="6069" xr:uid="{FC539EB8-B0C2-406E-8114-591F5AF2E069}"/>
    <cellStyle name="SAPBEXexcBad8 2 3 5 2" xfId="11933" xr:uid="{9562FEBA-57B5-4A45-90EA-52F944A0D18B}"/>
    <cellStyle name="SAPBEXexcBad8 2 3 5 2 2" xfId="45802" xr:uid="{D4B47024-512A-4BE0-B744-E8FBECB00C2D}"/>
    <cellStyle name="SAPBEXexcBad8 2 3 5 2 3" xfId="29077" xr:uid="{C0158214-1A51-43EB-A646-6D1BA8FB3483}"/>
    <cellStyle name="SAPBEXexcBad8 2 3 5 3" xfId="17475" xr:uid="{4F1F9A32-D16A-463A-91F7-C6D9D506B912}"/>
    <cellStyle name="SAPBEXexcBad8 2 3 5 3 2" xfId="51336" xr:uid="{BDEFA499-062F-4B67-ACB2-28C24E48D630}"/>
    <cellStyle name="SAPBEXexcBad8 2 3 5 3 3" xfId="34610" xr:uid="{28EDE2B3-A637-4280-92D6-EAC16DAA02D0}"/>
    <cellStyle name="SAPBEXexcBad8 2 3 5 4" xfId="39985" xr:uid="{764AAF61-006E-4A21-8168-42D3B0CC0DD7}"/>
    <cellStyle name="SAPBEXexcBad8 2 3 5 5" xfId="23262" xr:uid="{2C73BB79-E49E-4869-B158-D15BF6B21722}"/>
    <cellStyle name="SAPBEXexcBad8 2 3 6" xfId="6949" xr:uid="{34D0792C-5C18-4ADD-9590-2B30347D9EE5}"/>
    <cellStyle name="SAPBEXexcBad8 2 3 6 2" xfId="12813" xr:uid="{695D9513-BF01-4FB4-820B-C72BDF5A43A5}"/>
    <cellStyle name="SAPBEXexcBad8 2 3 6 2 2" xfId="46682" xr:uid="{D7652E92-B613-4D04-B8F2-548C783A0BD2}"/>
    <cellStyle name="SAPBEXexcBad8 2 3 6 2 3" xfId="29956" xr:uid="{0FD2EEF5-8BE8-4981-85C8-06252958B2E8}"/>
    <cellStyle name="SAPBEXexcBad8 2 3 6 3" xfId="18354" xr:uid="{021E19B0-C0C3-414D-9A07-E41D912DB736}"/>
    <cellStyle name="SAPBEXexcBad8 2 3 6 3 2" xfId="52215" xr:uid="{CB673165-81E5-4A9A-A6DF-97CA701D4CCA}"/>
    <cellStyle name="SAPBEXexcBad8 2 3 6 3 3" xfId="35489" xr:uid="{7999D633-8E1E-42D6-A00B-8A9E8CB54F2A}"/>
    <cellStyle name="SAPBEXexcBad8 2 3 6 4" xfId="40865" xr:uid="{E82E6E72-93B2-46D0-9E88-D5CA792C224C}"/>
    <cellStyle name="SAPBEXexcBad8 2 3 6 5" xfId="24141" xr:uid="{70C3C0A5-5670-4358-B01C-94344C2FB662}"/>
    <cellStyle name="SAPBEXexcBad8 2 3 7" xfId="8045" xr:uid="{719A6026-43AB-45B4-8DE6-AFCE19D34AD6}"/>
    <cellStyle name="SAPBEXexcBad8 2 3 7 2" xfId="41920" xr:uid="{62589F2C-2871-4A95-A604-DD0690E699B7}"/>
    <cellStyle name="SAPBEXexcBad8 2 3 7 3" xfId="25195" xr:uid="{68C5F163-40B7-4D84-AD61-A21ED6EC8021}"/>
    <cellStyle name="SAPBEXexcBad8 2 3 8" xfId="13674" xr:uid="{04D89761-DB27-440C-B24E-1283C28F8183}"/>
    <cellStyle name="SAPBEXexcBad8 2 3 8 2" xfId="47543" xr:uid="{38DC809A-6051-4AFE-A3C7-9A573A7ABEB7}"/>
    <cellStyle name="SAPBEXexcBad8 2 3 8 3" xfId="30817" xr:uid="{A241CCEA-F8DD-413A-83C7-A8130350D7B3}"/>
    <cellStyle name="SAPBEXexcBad8 2 3 9" xfId="36777" xr:uid="{214BB9FB-4310-4ABA-A0E5-5F96A9416B18}"/>
    <cellStyle name="SAPBEXexcBad8 2 4" xfId="2779" xr:uid="{00000000-0005-0000-0000-000046070000}"/>
    <cellStyle name="SAPBEXexcBad8 2 4 2" xfId="4299" xr:uid="{D3B4906B-9E1C-4D8F-89FB-281DBA091A1D}"/>
    <cellStyle name="SAPBEXexcBad8 2 4 2 2" xfId="10180" xr:uid="{CB374E17-AED0-4671-ADBF-37DBD6B253EA}"/>
    <cellStyle name="SAPBEXexcBad8 2 4 2 2 2" xfId="44050" xr:uid="{A4C8D504-83E2-4CE9-ADBF-880069B9A7EC}"/>
    <cellStyle name="SAPBEXexcBad8 2 4 2 2 3" xfId="27325" xr:uid="{4F204E9B-7A66-4FB4-8CDC-FB129610E314}"/>
    <cellStyle name="SAPBEXexcBad8 2 4 2 3" xfId="15723" xr:uid="{6C879315-6279-4BB6-850D-9EB63BF9A547}"/>
    <cellStyle name="SAPBEXexcBad8 2 4 2 3 2" xfId="49584" xr:uid="{35051D72-24A4-4A3E-97D8-67B136A8D384}"/>
    <cellStyle name="SAPBEXexcBad8 2 4 2 3 3" xfId="32858" xr:uid="{60478B1A-7C54-4DBA-AF22-ECD7B3966FBC}"/>
    <cellStyle name="SAPBEXexcBad8 2 4 2 4" xfId="38233" xr:uid="{B06F3ECD-30FE-4414-B1C5-7EF1C34713A2}"/>
    <cellStyle name="SAPBEXexcBad8 2 4 2 5" xfId="21510" xr:uid="{E8A21BF9-01AB-4D5D-B1B3-5DF30F1AC06F}"/>
    <cellStyle name="SAPBEXexcBad8 2 4 3" xfId="5172" xr:uid="{C4D0022C-5ECE-48C9-8DD1-B74B64DE99BF}"/>
    <cellStyle name="SAPBEXexcBad8 2 4 3 2" xfId="11038" xr:uid="{4B73FA93-D69F-4C2B-89BF-0384E40430C4}"/>
    <cellStyle name="SAPBEXexcBad8 2 4 3 2 2" xfId="44908" xr:uid="{3512F405-C0E4-4FA4-8B50-E118FED3C99E}"/>
    <cellStyle name="SAPBEXexcBad8 2 4 3 2 3" xfId="28183" xr:uid="{06932E1B-93D9-4E99-AF18-AC0A2B594962}"/>
    <cellStyle name="SAPBEXexcBad8 2 4 3 3" xfId="16581" xr:uid="{D2E4ADA0-3F33-48EE-80A0-9F16F4B801D6}"/>
    <cellStyle name="SAPBEXexcBad8 2 4 3 3 2" xfId="50442" xr:uid="{BC000F6A-18A1-4653-91CB-D9FAA2F94929}"/>
    <cellStyle name="SAPBEXexcBad8 2 4 3 3 3" xfId="33716" xr:uid="{85F29971-2404-43CC-87ED-C4407AD2A12B}"/>
    <cellStyle name="SAPBEXexcBad8 2 4 3 4" xfId="39091" xr:uid="{3E7DFCAF-7F6F-4298-86FF-4E7CAF631FF1}"/>
    <cellStyle name="SAPBEXexcBad8 2 4 3 5" xfId="22368" xr:uid="{DC728ACC-A631-4E1C-BC3E-65D702C18BE0}"/>
    <cellStyle name="SAPBEXexcBad8 2 4 4" xfId="5920" xr:uid="{F166347C-8865-4BEE-8EAA-ECE62A0EB823}"/>
    <cellStyle name="SAPBEXexcBad8 2 4 4 2" xfId="11786" xr:uid="{82063A83-F2D3-445D-B16D-F6AEC6AF1321}"/>
    <cellStyle name="SAPBEXexcBad8 2 4 4 2 2" xfId="45655" xr:uid="{897784FC-A38B-4ADC-BA73-5B2D383BE8E0}"/>
    <cellStyle name="SAPBEXexcBad8 2 4 4 2 3" xfId="28930" xr:uid="{7CD2FC52-20E4-43C3-8A98-2A54D16E6DB5}"/>
    <cellStyle name="SAPBEXexcBad8 2 4 4 3" xfId="17328" xr:uid="{03529A6E-02AA-423F-87E4-A51A806CD96E}"/>
    <cellStyle name="SAPBEXexcBad8 2 4 4 3 2" xfId="51189" xr:uid="{E34D1829-52AB-4AA9-82EE-D45A70672F22}"/>
    <cellStyle name="SAPBEXexcBad8 2 4 4 3 3" xfId="34463" xr:uid="{861ABEE7-21CB-454F-91E9-1AF33F75279F}"/>
    <cellStyle name="SAPBEXexcBad8 2 4 4 4" xfId="39838" xr:uid="{DFBC113D-8A12-4F1D-B9EA-48D3993383F7}"/>
    <cellStyle name="SAPBEXexcBad8 2 4 4 5" xfId="23115" xr:uid="{BD597566-231A-418D-8BB3-553C8D84EB80}"/>
    <cellStyle name="SAPBEXexcBad8 2 4 5" xfId="6689" xr:uid="{3974B91A-938E-4183-98D6-12E2DE4321E3}"/>
    <cellStyle name="SAPBEXexcBad8 2 4 5 2" xfId="12553" xr:uid="{E3BF9D52-1BF8-4D68-B663-800C223632BF}"/>
    <cellStyle name="SAPBEXexcBad8 2 4 5 2 2" xfId="46422" xr:uid="{C995DE07-F954-43B7-843F-2CCB087706CA}"/>
    <cellStyle name="SAPBEXexcBad8 2 4 5 2 3" xfId="29696" xr:uid="{610C26A5-62F6-4AA0-A2A1-CC1A2B042572}"/>
    <cellStyle name="SAPBEXexcBad8 2 4 5 3" xfId="18094" xr:uid="{1A3DD7C6-E56C-4A55-B0F0-20B5A5E9C605}"/>
    <cellStyle name="SAPBEXexcBad8 2 4 5 3 2" xfId="51955" xr:uid="{EA5A0C51-C9A6-410E-8B69-69F61E423B0D}"/>
    <cellStyle name="SAPBEXexcBad8 2 4 5 3 3" xfId="35229" xr:uid="{64C31324-239A-4B0D-9502-7C803A21B58D}"/>
    <cellStyle name="SAPBEXexcBad8 2 4 5 4" xfId="40605" xr:uid="{8E1867E5-CB76-4CB2-A760-754083C0360E}"/>
    <cellStyle name="SAPBEXexcBad8 2 4 5 5" xfId="23881" xr:uid="{9D60990F-81DD-4A76-8C02-D56C71B74252}"/>
    <cellStyle name="SAPBEXexcBad8 2 4 6" xfId="7636" xr:uid="{00197DBA-7A15-4A5B-B99D-7741BEE14E43}"/>
    <cellStyle name="SAPBEXexcBad8 2 4 6 2" xfId="13500" xr:uid="{D24793F3-4835-4DA0-BFAE-40E19455FBFF}"/>
    <cellStyle name="SAPBEXexcBad8 2 4 6 2 2" xfId="47369" xr:uid="{2B82091A-F6FA-4562-A1FC-A3CB722A6A88}"/>
    <cellStyle name="SAPBEXexcBad8 2 4 6 2 3" xfId="30643" xr:uid="{C3F13DA4-E2C5-481C-BA4F-4195678A3A50}"/>
    <cellStyle name="SAPBEXexcBad8 2 4 6 3" xfId="19041" xr:uid="{39BF2784-7F33-4351-8292-77F8E31DBD46}"/>
    <cellStyle name="SAPBEXexcBad8 2 4 6 3 2" xfId="52902" xr:uid="{59611ACE-5CB5-48CE-A937-8C13BA5D9B5C}"/>
    <cellStyle name="SAPBEXexcBad8 2 4 6 3 3" xfId="36176" xr:uid="{913D25E1-31E7-4EDF-B0DD-BFC13432FA59}"/>
    <cellStyle name="SAPBEXexcBad8 2 4 6 4" xfId="41552" xr:uid="{06338EC8-9441-40F2-9F2D-250011FA569C}"/>
    <cellStyle name="SAPBEXexcBad8 2 4 6 5" xfId="24828" xr:uid="{2119983A-0C2D-42EE-8579-464F6531077E}"/>
    <cellStyle name="SAPBEXexcBad8 2 4 7" xfId="8729" xr:uid="{88DCD7FA-2D77-40B1-BF3E-BF958CADDBD4}"/>
    <cellStyle name="SAPBEXexcBad8 2 4 7 2" xfId="42602" xr:uid="{A903CF80-0263-4CF6-B3A9-E737BF2E5348}"/>
    <cellStyle name="SAPBEXexcBad8 2 4 7 3" xfId="25878" xr:uid="{55CCBA93-D986-41F1-BE4A-CD542BC50F2A}"/>
    <cellStyle name="SAPBEXexcBad8 2 4 8" xfId="14280" xr:uid="{55AF4696-C564-481B-9D8B-E5AFDA246B2E}"/>
    <cellStyle name="SAPBEXexcBad8 2 4 8 2" xfId="48141" xr:uid="{9B648536-BF61-444E-BC0A-5CC1C5E72006}"/>
    <cellStyle name="SAPBEXexcBad8 2 4 8 3" xfId="31415" xr:uid="{865B6E7B-54AE-4BB7-98A3-067A2C33B619}"/>
    <cellStyle name="SAPBEXexcBad8 2 4 9" xfId="20064" xr:uid="{07CA971B-9DFC-4D9D-BBF4-2266062FE613}"/>
    <cellStyle name="SAPBEXexcBad8 2 5" xfId="3169" xr:uid="{6A02D24F-111D-4926-AAD2-E76EE38740F3}"/>
    <cellStyle name="SAPBEXexcBad8 2 5 2" xfId="9051" xr:uid="{EE1A9BDE-E378-4242-9E8C-02C68FA09FF9}"/>
    <cellStyle name="SAPBEXexcBad8 2 5 2 2" xfId="42923" xr:uid="{96CE5FA6-8C86-4810-B1CA-A4F5B06FBDAD}"/>
    <cellStyle name="SAPBEXexcBad8 2 5 2 3" xfId="26198" xr:uid="{7FF45149-A46B-42CD-8A31-3B43E898DBC3}"/>
    <cellStyle name="SAPBEXexcBad8 2 5 3" xfId="14599" xr:uid="{7B1D8AF8-D512-4537-982D-C2088575510C}"/>
    <cellStyle name="SAPBEXexcBad8 2 5 3 2" xfId="48460" xr:uid="{34825FFE-A756-4797-9044-5CCE49EA5148}"/>
    <cellStyle name="SAPBEXexcBad8 2 5 3 3" xfId="31734" xr:uid="{692510A7-0A17-4F73-BC1F-9602C1AF60E6}"/>
    <cellStyle name="SAPBEXexcBad8 2 5 4" xfId="37190" xr:uid="{4C624C95-B967-4379-959D-02714E36D4F0}"/>
    <cellStyle name="SAPBEXexcBad8 2 5 5" xfId="20384" xr:uid="{C3FE7EAE-4776-4958-955F-AFCF7E6F7F60}"/>
    <cellStyle name="SAPBEXexcBad8 2 6" xfId="36416" xr:uid="{94737AEB-59CB-4BA6-AF93-30EA8D9CFCB4}"/>
    <cellStyle name="SAPBEXexcBad8 3" xfId="940" xr:uid="{00000000-0005-0000-0000-000047070000}"/>
    <cellStyle name="SAPBEXexcBad8 3 2" xfId="941" xr:uid="{00000000-0005-0000-0000-000048070000}"/>
    <cellStyle name="SAPBEXexcBad8 3 2 2" xfId="2057" xr:uid="{00000000-0005-0000-0000-000049070000}"/>
    <cellStyle name="SAPBEXexcBad8 3 2 2 2" xfId="3609" xr:uid="{FC9ECCE1-4994-44A2-9E6C-3C2796F0E4DC}"/>
    <cellStyle name="SAPBEXexcBad8 3 2 2 2 2" xfId="9490" xr:uid="{94FA9E71-D77A-43EA-9CC5-284AE1234678}"/>
    <cellStyle name="SAPBEXexcBad8 3 2 2 2 2 2" xfId="43362" xr:uid="{821BEA2A-A32D-4226-BD6B-3C829DEB45AF}"/>
    <cellStyle name="SAPBEXexcBad8 3 2 2 2 2 3" xfId="26636" xr:uid="{B59385A4-ADE8-4D06-BA28-5CA435BE5040}"/>
    <cellStyle name="SAPBEXexcBad8 3 2 2 2 3" xfId="15036" xr:uid="{788CB69F-BD6C-4D28-A100-5AF157B44CA3}"/>
    <cellStyle name="SAPBEXexcBad8 3 2 2 2 3 2" xfId="48897" xr:uid="{68682A02-A000-48CA-AB59-BE2C39D9592E}"/>
    <cellStyle name="SAPBEXexcBad8 3 2 2 2 3 3" xfId="32171" xr:uid="{E03F22DE-FDFE-46E5-8551-A643169FBEC4}"/>
    <cellStyle name="SAPBEXexcBad8 3 2 2 2 4" xfId="20821" xr:uid="{40C36BAD-118A-40EB-87FE-1320ADC23679}"/>
    <cellStyle name="SAPBEXexcBad8 3 2 2 3" xfId="3135" xr:uid="{5C60F512-9F2E-452D-AAA3-BBE3929279E1}"/>
    <cellStyle name="SAPBEXexcBad8 3 2 2 3 2" xfId="9017" xr:uid="{E822B482-9EBB-43F8-A232-118989834B98}"/>
    <cellStyle name="SAPBEXexcBad8 3 2 2 3 2 2" xfId="42889" xr:uid="{66D29B2A-BFB0-4858-8F6E-F0C532D9ED78}"/>
    <cellStyle name="SAPBEXexcBad8 3 2 2 3 2 3" xfId="26164" xr:uid="{11B9EE77-96E4-42C4-BE92-B4A1D5DE5806}"/>
    <cellStyle name="SAPBEXexcBad8 3 2 2 3 3" xfId="14565" xr:uid="{6A19DB19-5B4D-445C-ACCD-6AACE9FEA185}"/>
    <cellStyle name="SAPBEXexcBad8 3 2 2 3 3 2" xfId="48426" xr:uid="{5AA14A4E-AEAF-40B5-AE3E-45D4E6EEE8FF}"/>
    <cellStyle name="SAPBEXexcBad8 3 2 2 3 3 3" xfId="31700" xr:uid="{BCD6AECD-1879-4AF8-96B7-C7CF669637E2}"/>
    <cellStyle name="SAPBEXexcBad8 3 2 2 3 4" xfId="37156" xr:uid="{F8DE816E-7AB5-4C78-81B7-D6DFC6C4DA37}"/>
    <cellStyle name="SAPBEXexcBad8 3 2 2 3 5" xfId="20350" xr:uid="{CE436927-0914-4715-BE11-B2AB68432DBD}"/>
    <cellStyle name="SAPBEXexcBad8 3 2 2 4" xfId="6950" xr:uid="{4DA99FF6-882F-4B81-A54D-4BFF1B1DE42C}"/>
    <cellStyle name="SAPBEXexcBad8 3 2 2 4 2" xfId="12814" xr:uid="{33B20F92-4FC1-4DFC-B14E-1065980842DD}"/>
    <cellStyle name="SAPBEXexcBad8 3 2 2 4 2 2" xfId="46683" xr:uid="{34EDBCCA-C3F9-40FA-8D9B-03A0439F3778}"/>
    <cellStyle name="SAPBEXexcBad8 3 2 2 4 2 3" xfId="29957" xr:uid="{9C9D5811-9FBF-4990-9E49-9DB1CAEACCED}"/>
    <cellStyle name="SAPBEXexcBad8 3 2 2 4 3" xfId="18355" xr:uid="{557D1758-ED84-4792-90AE-44853364074A}"/>
    <cellStyle name="SAPBEXexcBad8 3 2 2 4 3 2" xfId="52216" xr:uid="{18DF6734-F7EA-4F18-B948-0AC97D0D7A53}"/>
    <cellStyle name="SAPBEXexcBad8 3 2 2 4 3 3" xfId="35490" xr:uid="{D8231FD0-2B40-4C9A-BA94-639BEF75D69E}"/>
    <cellStyle name="SAPBEXexcBad8 3 2 2 4 4" xfId="40866" xr:uid="{9C83C4A0-948A-4CFC-8ACD-6C7549562C1D}"/>
    <cellStyle name="SAPBEXexcBad8 3 2 2 4 5" xfId="24142" xr:uid="{3BE9B634-9651-452D-9A3C-04831A551C4F}"/>
    <cellStyle name="SAPBEXexcBad8 3 2 2 5" xfId="8046" xr:uid="{B734729C-FB6D-4943-851A-B6D7561F2705}"/>
    <cellStyle name="SAPBEXexcBad8 3 2 2 5 2" xfId="41921" xr:uid="{4E2F8817-C15C-482F-AFCC-829D849432C5}"/>
    <cellStyle name="SAPBEXexcBad8 3 2 2 5 3" xfId="25196" xr:uid="{6AAFBF9A-1901-460F-B9F7-0C96082DCCC7}"/>
    <cellStyle name="SAPBEXexcBad8 3 2 2 6" xfId="36778" xr:uid="{AEE441C6-A0E4-45C6-BC07-B973DD7CD2E3}"/>
    <cellStyle name="SAPBEXexcBad8 3 2 2 7" xfId="19384" xr:uid="{E89DB4E5-B94A-49CA-BD7F-05616694FFD4}"/>
    <cellStyle name="SAPBEXexcBad8 3 2 3" xfId="2058" xr:uid="{00000000-0005-0000-0000-00004A070000}"/>
    <cellStyle name="SAPBEXexcBad8 3 2 3 2" xfId="3610" xr:uid="{49A41940-E17B-481D-B4FD-F6D2A23C592F}"/>
    <cellStyle name="SAPBEXexcBad8 3 2 3 2 2" xfId="9491" xr:uid="{85383EFC-ED06-4341-AB88-50B7C6A1A044}"/>
    <cellStyle name="SAPBEXexcBad8 3 2 3 2 2 2" xfId="43363" xr:uid="{E0CA1632-77CD-416D-B68B-BAFE617DC45E}"/>
    <cellStyle name="SAPBEXexcBad8 3 2 3 2 2 3" xfId="26637" xr:uid="{1AA1A9A2-8762-4011-B9D8-8824F7263F4F}"/>
    <cellStyle name="SAPBEXexcBad8 3 2 3 2 3" xfId="15037" xr:uid="{E63A4A0C-FFDC-4193-932E-657C97678060}"/>
    <cellStyle name="SAPBEXexcBad8 3 2 3 2 3 2" xfId="48898" xr:uid="{5CDBBC8A-F423-492A-863C-43F498D3417F}"/>
    <cellStyle name="SAPBEXexcBad8 3 2 3 2 3 3" xfId="32172" xr:uid="{A0FDC6B7-9168-43F3-B6C8-76959B60A91C}"/>
    <cellStyle name="SAPBEXexcBad8 3 2 3 2 4" xfId="20822" xr:uid="{6FEA0FCC-AA87-4779-BDD7-A0E995290EC9}"/>
    <cellStyle name="SAPBEXexcBad8 3 2 3 3" xfId="3137" xr:uid="{53823597-FE85-4F54-922F-16AA449AAC0D}"/>
    <cellStyle name="SAPBEXexcBad8 3 2 3 3 2" xfId="9019" xr:uid="{81E2F992-6C07-49CB-8266-2DECACCC5133}"/>
    <cellStyle name="SAPBEXexcBad8 3 2 3 3 2 2" xfId="42891" xr:uid="{F97296E2-5626-4569-AF1B-56137299109F}"/>
    <cellStyle name="SAPBEXexcBad8 3 2 3 3 2 3" xfId="26166" xr:uid="{A87FE542-4748-4F49-ADB0-90261A003551}"/>
    <cellStyle name="SAPBEXexcBad8 3 2 3 3 3" xfId="14567" xr:uid="{3026F2A1-2EEA-422D-81CE-59DB4D5B8574}"/>
    <cellStyle name="SAPBEXexcBad8 3 2 3 3 3 2" xfId="48428" xr:uid="{5DD1EB0C-356D-4270-BE37-680A6824EEA7}"/>
    <cellStyle name="SAPBEXexcBad8 3 2 3 3 3 3" xfId="31702" xr:uid="{D6549F08-298B-443D-AB80-8C66DBABE6B8}"/>
    <cellStyle name="SAPBEXexcBad8 3 2 3 3 4" xfId="37158" xr:uid="{EC590C81-0E3B-4B93-AEE7-E5C1FB873871}"/>
    <cellStyle name="SAPBEXexcBad8 3 2 3 3 5" xfId="20352" xr:uid="{3AB602B8-F928-44F4-8091-B1632CCE015E}"/>
    <cellStyle name="SAPBEXexcBad8 3 2 3 4" xfId="6951" xr:uid="{CFC86EC8-BBA3-414C-9598-519512347F79}"/>
    <cellStyle name="SAPBEXexcBad8 3 2 3 4 2" xfId="12815" xr:uid="{C941567C-D293-4127-A191-C09192E021AF}"/>
    <cellStyle name="SAPBEXexcBad8 3 2 3 4 2 2" xfId="46684" xr:uid="{7222D4EF-A0AA-4D85-AE45-A44E3199BA68}"/>
    <cellStyle name="SAPBEXexcBad8 3 2 3 4 2 3" xfId="29958" xr:uid="{B8ED6E32-C147-4373-89FE-BE64280B640A}"/>
    <cellStyle name="SAPBEXexcBad8 3 2 3 4 3" xfId="18356" xr:uid="{C487077D-0892-4D0F-B2A6-729BAE1C01C4}"/>
    <cellStyle name="SAPBEXexcBad8 3 2 3 4 3 2" xfId="52217" xr:uid="{9C10BE39-75AD-4ADF-A20D-041D445A2CB4}"/>
    <cellStyle name="SAPBEXexcBad8 3 2 3 4 3 3" xfId="35491" xr:uid="{025E4739-525F-44CF-9C35-72880D291781}"/>
    <cellStyle name="SAPBEXexcBad8 3 2 3 4 4" xfId="40867" xr:uid="{5BAD734D-C4CE-4418-AA15-17907CE848D8}"/>
    <cellStyle name="SAPBEXexcBad8 3 2 3 4 5" xfId="24143" xr:uid="{4776CFC8-AF37-4B3C-98F6-13F4DCE7AF9B}"/>
    <cellStyle name="SAPBEXexcBad8 3 2 3 5" xfId="8047" xr:uid="{3F7FC4E4-0E79-4D17-A7E5-5F79B2B25443}"/>
    <cellStyle name="SAPBEXexcBad8 3 2 3 5 2" xfId="41922" xr:uid="{E0E9EFA6-7EAA-489B-B3E4-D7854783D682}"/>
    <cellStyle name="SAPBEXexcBad8 3 2 3 5 3" xfId="25197" xr:uid="{5E05F44F-E8CD-47BA-B0A7-11F6EBACC908}"/>
    <cellStyle name="SAPBEXexcBad8 3 2 3 6" xfId="36779" xr:uid="{375B76F9-F392-49A4-BFED-582FCB0B7F92}"/>
    <cellStyle name="SAPBEXexcBad8 3 2 3 7" xfId="19385" xr:uid="{5912C807-0C91-4096-A1A1-62144A342E7D}"/>
    <cellStyle name="SAPBEXexcBad8 3 2 4" xfId="2691" xr:uid="{00000000-0005-0000-0000-00004B070000}"/>
    <cellStyle name="SAPBEXexcBad8 3 2 4 2" xfId="4218" xr:uid="{926C29EA-CD80-4197-B687-3F2F0B340FD9}"/>
    <cellStyle name="SAPBEXexcBad8 3 2 4 2 2" xfId="10099" xr:uid="{861A11B6-221C-44B5-8281-13B9B47E59AD}"/>
    <cellStyle name="SAPBEXexcBad8 3 2 4 2 2 2" xfId="43970" xr:uid="{A22046B3-1F22-4775-8A2D-E8921EB686FA}"/>
    <cellStyle name="SAPBEXexcBad8 3 2 4 2 2 3" xfId="27244" xr:uid="{FF8B16D1-BE82-4B20-BB1B-3F6F468AF9C7}"/>
    <cellStyle name="SAPBEXexcBad8 3 2 4 2 3" xfId="15643" xr:uid="{1AF505DA-93FD-4FAC-80A6-EBB153C19A67}"/>
    <cellStyle name="SAPBEXexcBad8 3 2 4 2 3 2" xfId="49504" xr:uid="{64290A11-C5CD-4F10-A007-9A00D19193A1}"/>
    <cellStyle name="SAPBEXexcBad8 3 2 4 2 3 3" xfId="32778" xr:uid="{A833A85B-6611-411C-B691-7FFB377D5BAB}"/>
    <cellStyle name="SAPBEXexcBad8 3 2 4 2 4" xfId="38153" xr:uid="{EB6C8155-9201-4865-83C2-E2AD9C5209F7}"/>
    <cellStyle name="SAPBEXexcBad8 3 2 4 2 5" xfId="21429" xr:uid="{A60225DD-4946-4356-982D-234900BBBBB5}"/>
    <cellStyle name="SAPBEXexcBad8 3 2 4 3" xfId="5091" xr:uid="{1C70B30B-961F-461F-95E7-53F6445A4FE2}"/>
    <cellStyle name="SAPBEXexcBad8 3 2 4 3 2" xfId="10957" xr:uid="{8C2E27B7-C92B-4EB2-9CC8-AA8DFCB492B3}"/>
    <cellStyle name="SAPBEXexcBad8 3 2 4 3 2 2" xfId="44827" xr:uid="{A1B69E75-90A5-4ACF-A4FB-A62229941FB8}"/>
    <cellStyle name="SAPBEXexcBad8 3 2 4 3 2 3" xfId="28102" xr:uid="{412B7E13-7D1A-465D-8837-9F057A5A7825}"/>
    <cellStyle name="SAPBEXexcBad8 3 2 4 3 3" xfId="16500" xr:uid="{B0E74BC5-16D0-4B73-8F21-49ADA075BB00}"/>
    <cellStyle name="SAPBEXexcBad8 3 2 4 3 3 2" xfId="50361" xr:uid="{EC0ABD51-BAFC-41CA-8BCE-F4647F0EBEBD}"/>
    <cellStyle name="SAPBEXexcBad8 3 2 4 3 3 3" xfId="33635" xr:uid="{547AB9AD-D5DE-44E9-BBF7-26E61365D119}"/>
    <cellStyle name="SAPBEXexcBad8 3 2 4 3 4" xfId="39010" xr:uid="{785AA207-3262-4D64-826E-F8C9CAE9E0FA}"/>
    <cellStyle name="SAPBEXexcBad8 3 2 4 3 5" xfId="22287" xr:uid="{94D91A13-7004-4B08-A3D5-6DCC22AF1780}"/>
    <cellStyle name="SAPBEXexcBad8 3 2 4 4" xfId="5840" xr:uid="{A06FEBDA-F89A-4BBB-ABB4-89E682C97726}"/>
    <cellStyle name="SAPBEXexcBad8 3 2 4 4 2" xfId="11706" xr:uid="{3BB28423-9DD7-4F6D-AF8A-148D4D7D2BB3}"/>
    <cellStyle name="SAPBEXexcBad8 3 2 4 4 2 2" xfId="45575" xr:uid="{3399DD27-C9C3-4930-8EEA-9494E829028C}"/>
    <cellStyle name="SAPBEXexcBad8 3 2 4 4 2 3" xfId="28850" xr:uid="{0A8A8F26-A8FD-4387-B35E-E76527ABFD41}"/>
    <cellStyle name="SAPBEXexcBad8 3 2 4 4 3" xfId="17248" xr:uid="{BD67DCE9-B4B2-4065-913A-2766D582BE17}"/>
    <cellStyle name="SAPBEXexcBad8 3 2 4 4 3 2" xfId="51109" xr:uid="{87D50BEE-2F15-4CBA-BA63-B6E29F2C2156}"/>
    <cellStyle name="SAPBEXexcBad8 3 2 4 4 3 3" xfId="34383" xr:uid="{8F599794-AB5B-4037-8A65-35C71F22E4DC}"/>
    <cellStyle name="SAPBEXexcBad8 3 2 4 4 4" xfId="39758" xr:uid="{90834FC1-406E-42F4-98B7-88ED7405016B}"/>
    <cellStyle name="SAPBEXexcBad8 3 2 4 4 5" xfId="23035" xr:uid="{4669333B-9CEE-4511-B1E5-F1E14479D331}"/>
    <cellStyle name="SAPBEXexcBad8 3 2 4 5" xfId="6609" xr:uid="{47CC26B2-BA49-45A0-BD40-069E46F709A8}"/>
    <cellStyle name="SAPBEXexcBad8 3 2 4 5 2" xfId="12473" xr:uid="{D5187E4D-2252-4B7F-96D5-570C0AFC82E0}"/>
    <cellStyle name="SAPBEXexcBad8 3 2 4 5 2 2" xfId="46342" xr:uid="{2C9BFCFB-9ACF-4741-A55B-3C497691D3AC}"/>
    <cellStyle name="SAPBEXexcBad8 3 2 4 5 2 3" xfId="29616" xr:uid="{B5745F6F-CF36-4327-9E68-669A24BAAA26}"/>
    <cellStyle name="SAPBEXexcBad8 3 2 4 5 3" xfId="18014" xr:uid="{41920842-6BD5-4A55-83FD-327610EFAD1A}"/>
    <cellStyle name="SAPBEXexcBad8 3 2 4 5 3 2" xfId="51875" xr:uid="{569BF1AA-8C31-4260-B950-900284EEF916}"/>
    <cellStyle name="SAPBEXexcBad8 3 2 4 5 3 3" xfId="35149" xr:uid="{F48EAB46-86C6-456F-97A3-0F99FAC3ADF1}"/>
    <cellStyle name="SAPBEXexcBad8 3 2 4 5 4" xfId="40525" xr:uid="{A4CBF46C-97F8-44EE-A5BE-912B4339B8FF}"/>
    <cellStyle name="SAPBEXexcBad8 3 2 4 5 5" xfId="23801" xr:uid="{16012882-138E-4863-93D8-4EA33E91015B}"/>
    <cellStyle name="SAPBEXexcBad8 3 2 4 6" xfId="7556" xr:uid="{953D4945-73F3-4D49-97EA-D65DA50DD74D}"/>
    <cellStyle name="SAPBEXexcBad8 3 2 4 6 2" xfId="13420" xr:uid="{548ECC26-ADEE-4C7F-95AF-59A099BEFA46}"/>
    <cellStyle name="SAPBEXexcBad8 3 2 4 6 2 2" xfId="47289" xr:uid="{40C29675-E582-4388-AFB8-C7629B1F0818}"/>
    <cellStyle name="SAPBEXexcBad8 3 2 4 6 2 3" xfId="30563" xr:uid="{8F6DD18A-32A2-42CB-9B6B-21D4A5FCB526}"/>
    <cellStyle name="SAPBEXexcBad8 3 2 4 6 3" xfId="18961" xr:uid="{C5CAFA31-B0F5-4224-A59C-EE803C7E2D4A}"/>
    <cellStyle name="SAPBEXexcBad8 3 2 4 6 3 2" xfId="52822" xr:uid="{0ED00ED4-197F-4ABA-8477-3E04F3AE7801}"/>
    <cellStyle name="SAPBEXexcBad8 3 2 4 6 3 3" xfId="36096" xr:uid="{34416699-C043-4B6B-ADDA-9EDC4FF53907}"/>
    <cellStyle name="SAPBEXexcBad8 3 2 4 6 4" xfId="41472" xr:uid="{B5310A46-50F3-4800-900E-5F419CBA2665}"/>
    <cellStyle name="SAPBEXexcBad8 3 2 4 6 5" xfId="24748" xr:uid="{82CB5680-3AAD-444E-8A1E-1937D5B313D7}"/>
    <cellStyle name="SAPBEXexcBad8 3 2 4 7" xfId="8648" xr:uid="{44F1E2AB-6805-4534-8E2B-CF69EC53A419}"/>
    <cellStyle name="SAPBEXexcBad8 3 2 4 7 2" xfId="42522" xr:uid="{0D293A28-D39A-4D53-9452-35194AA24CD8}"/>
    <cellStyle name="SAPBEXexcBad8 3 2 4 7 3" xfId="25797" xr:uid="{18FBC333-3DC9-4532-9A73-C06E6C474AB5}"/>
    <cellStyle name="SAPBEXexcBad8 3 2 4 8" xfId="14200" xr:uid="{977EB344-BA0B-4807-995C-CAC6D1EADA1F}"/>
    <cellStyle name="SAPBEXexcBad8 3 2 4 8 2" xfId="48061" xr:uid="{4E415ED2-D37C-4BAE-99DF-E86A34FB21B2}"/>
    <cellStyle name="SAPBEXexcBad8 3 2 4 8 3" xfId="31335" xr:uid="{C7C368F6-EB5E-4AC1-8E4D-C5092AA200BE}"/>
    <cellStyle name="SAPBEXexcBad8 3 2 4 9" xfId="19984" xr:uid="{57D1FA4E-3AE5-4163-A623-32878CCB535B}"/>
    <cellStyle name="SAPBEXexcBad8 3 2 5" xfId="36418" xr:uid="{EC6B9944-F32B-41C4-B30C-5BAD8C753440}"/>
    <cellStyle name="SAPBEXexcBad8 3 2 6" xfId="19225" xr:uid="{1B7EFF2A-F9EA-41A1-9A18-CE3ACECFA99C}"/>
    <cellStyle name="SAPBEXexcBad8 3 3" xfId="2059" xr:uid="{00000000-0005-0000-0000-00004C070000}"/>
    <cellStyle name="SAPBEXexcBad8 3 3 2" xfId="3611" xr:uid="{AD3FF710-394D-448C-B212-F45B8DA933B2}"/>
    <cellStyle name="SAPBEXexcBad8 3 3 2 2" xfId="9492" xr:uid="{B4E6BB50-101B-4117-B2DF-7745A9C96919}"/>
    <cellStyle name="SAPBEXexcBad8 3 3 2 2 2" xfId="43364" xr:uid="{2FF6D86E-C3DB-4B29-B219-31BE1B0705A0}"/>
    <cellStyle name="SAPBEXexcBad8 3 3 2 2 3" xfId="26638" xr:uid="{BF5DDF8E-DB5A-4CC4-96BE-712B77744B83}"/>
    <cellStyle name="SAPBEXexcBad8 3 3 2 3" xfId="15038" xr:uid="{7A891DE3-DCD2-4EB7-8559-0B152FDFE401}"/>
    <cellStyle name="SAPBEXexcBad8 3 3 2 3 2" xfId="48899" xr:uid="{AC7475DA-2477-40F6-AA16-9FB6180D2882}"/>
    <cellStyle name="SAPBEXexcBad8 3 3 2 3 3" xfId="32173" xr:uid="{9DEFE041-0D90-4B0D-9413-CD77C9BF8534}"/>
    <cellStyle name="SAPBEXexcBad8 3 3 2 4" xfId="20823" xr:uid="{D89323BA-5E63-41F0-9121-739C6F633A81}"/>
    <cellStyle name="SAPBEXexcBad8 3 3 3" xfId="3138" xr:uid="{060450F6-6E14-473D-8F29-707D51062FA5}"/>
    <cellStyle name="SAPBEXexcBad8 3 3 3 2" xfId="9020" xr:uid="{3F27A94B-4870-4729-89BB-CAEE594AB40B}"/>
    <cellStyle name="SAPBEXexcBad8 3 3 3 2 2" xfId="42892" xr:uid="{F89A828F-E456-4F76-A5A3-A2F26288D113}"/>
    <cellStyle name="SAPBEXexcBad8 3 3 3 2 3" xfId="26167" xr:uid="{8DAF567C-3F26-4E5A-B8F0-D65F58BC0ACF}"/>
    <cellStyle name="SAPBEXexcBad8 3 3 3 3" xfId="14568" xr:uid="{181F9433-C5E3-495F-A8D8-7C291B11D60D}"/>
    <cellStyle name="SAPBEXexcBad8 3 3 3 3 2" xfId="48429" xr:uid="{7ED45F98-9D30-4224-9C66-C485DFC1C482}"/>
    <cellStyle name="SAPBEXexcBad8 3 3 3 3 3" xfId="31703" xr:uid="{15228D60-5CBA-4D3B-8D0E-07F73BDA9254}"/>
    <cellStyle name="SAPBEXexcBad8 3 3 3 4" xfId="37159" xr:uid="{51ED5943-7B1A-417A-AE57-7B48BA4409CA}"/>
    <cellStyle name="SAPBEXexcBad8 3 3 3 5" xfId="20353" xr:uid="{068F1DA0-3CE0-44FC-BC57-1678C7D980D8}"/>
    <cellStyle name="SAPBEXexcBad8 3 3 4" xfId="6952" xr:uid="{98B57C40-7CD6-41F5-B2E0-6EB2DF3A7497}"/>
    <cellStyle name="SAPBEXexcBad8 3 3 4 2" xfId="12816" xr:uid="{24CECBF9-0EBE-4E61-8000-CE3B09A5AB9C}"/>
    <cellStyle name="SAPBEXexcBad8 3 3 4 2 2" xfId="46685" xr:uid="{ECFE13FB-2622-48F4-8155-2F8E595FE9BA}"/>
    <cellStyle name="SAPBEXexcBad8 3 3 4 2 3" xfId="29959" xr:uid="{2BDC92FD-BAA6-4225-9523-9D46CD69016E}"/>
    <cellStyle name="SAPBEXexcBad8 3 3 4 3" xfId="18357" xr:uid="{295FEB91-E63E-43EB-BDCB-01F39C450C17}"/>
    <cellStyle name="SAPBEXexcBad8 3 3 4 3 2" xfId="52218" xr:uid="{C8A483D4-A78C-4975-AAF6-3A0ED5E784EF}"/>
    <cellStyle name="SAPBEXexcBad8 3 3 4 3 3" xfId="35492" xr:uid="{B2E345F6-F2D0-4617-8B3B-EE8752576D65}"/>
    <cellStyle name="SAPBEXexcBad8 3 3 4 4" xfId="40868" xr:uid="{0C61FD65-86F6-40D4-A632-A31F9DF8B133}"/>
    <cellStyle name="SAPBEXexcBad8 3 3 4 5" xfId="24144" xr:uid="{1893FCFF-5035-423D-ABE2-0E59A0AC6856}"/>
    <cellStyle name="SAPBEXexcBad8 3 3 5" xfId="8048" xr:uid="{986955BD-B3E2-4AF1-A760-E983EAF9483F}"/>
    <cellStyle name="SAPBEXexcBad8 3 3 5 2" xfId="41923" xr:uid="{5DF463D4-2F99-4FB0-B547-BDF169A76171}"/>
    <cellStyle name="SAPBEXexcBad8 3 3 5 3" xfId="25198" xr:uid="{06BBA8C1-AA9E-4E1F-87BD-E5E20B178D12}"/>
    <cellStyle name="SAPBEXexcBad8 3 3 6" xfId="36780" xr:uid="{74AD73E2-A339-4587-9838-EB0DE8468725}"/>
    <cellStyle name="SAPBEXexcBad8 3 3 7" xfId="19386" xr:uid="{705073F5-A188-428C-A803-C50ABA44BC05}"/>
    <cellStyle name="SAPBEXexcBad8 3 4" xfId="2060" xr:uid="{00000000-0005-0000-0000-00004D070000}"/>
    <cellStyle name="SAPBEXexcBad8 3 4 2" xfId="3612" xr:uid="{6C0C258D-8245-4432-A5DA-DAC9B25004A3}"/>
    <cellStyle name="SAPBEXexcBad8 3 4 2 2" xfId="9493" xr:uid="{C6BD656F-798C-47FB-9B9A-0949F2EB7C2F}"/>
    <cellStyle name="SAPBEXexcBad8 3 4 2 2 2" xfId="43365" xr:uid="{7CBF560E-E977-4B37-BC94-065065538CF6}"/>
    <cellStyle name="SAPBEXexcBad8 3 4 2 2 3" xfId="26639" xr:uid="{0C454BE5-2979-495E-A6C5-EBC01553CE11}"/>
    <cellStyle name="SAPBEXexcBad8 3 4 2 3" xfId="15039" xr:uid="{9390214A-FC48-40B4-9505-ACCD4E2BEE62}"/>
    <cellStyle name="SAPBEXexcBad8 3 4 2 3 2" xfId="48900" xr:uid="{B6AC51E5-B4CB-4F02-99AA-91CEA594209F}"/>
    <cellStyle name="SAPBEXexcBad8 3 4 2 3 3" xfId="32174" xr:uid="{75A2B6CF-4036-412D-A009-9D60F02DB8F3}"/>
    <cellStyle name="SAPBEXexcBad8 3 4 2 4" xfId="20824" xr:uid="{AF527305-9234-4373-B27C-5175FD3B34BD}"/>
    <cellStyle name="SAPBEXexcBad8 3 4 3" xfId="3143" xr:uid="{F5C57212-8C3C-4CC2-8C28-2321902A3786}"/>
    <cellStyle name="SAPBEXexcBad8 3 4 3 2" xfId="9025" xr:uid="{2176BCB7-5AC4-4EC4-B0BD-6C68E5991078}"/>
    <cellStyle name="SAPBEXexcBad8 3 4 3 2 2" xfId="42897" xr:uid="{F971C13D-8CD8-41F6-83BC-C7CA36796086}"/>
    <cellStyle name="SAPBEXexcBad8 3 4 3 2 3" xfId="26172" xr:uid="{8D24BCFB-08D1-41BE-9486-DE11EAF858EB}"/>
    <cellStyle name="SAPBEXexcBad8 3 4 3 3" xfId="14573" xr:uid="{09C73552-1329-4EF8-B888-AD534ED62FEA}"/>
    <cellStyle name="SAPBEXexcBad8 3 4 3 3 2" xfId="48434" xr:uid="{A2507405-9021-4657-A9A0-FE5E8FC24F51}"/>
    <cellStyle name="SAPBEXexcBad8 3 4 3 3 3" xfId="31708" xr:uid="{41B28D1E-D48F-4D01-B0F7-CD26199BBDFA}"/>
    <cellStyle name="SAPBEXexcBad8 3 4 3 4" xfId="37164" xr:uid="{4C5EB91A-E99C-473F-A585-FC21062459EB}"/>
    <cellStyle name="SAPBEXexcBad8 3 4 3 5" xfId="20358" xr:uid="{45D98C1A-FC51-40FC-91C9-48EC133A9F2D}"/>
    <cellStyle name="SAPBEXexcBad8 3 4 4" xfId="6953" xr:uid="{71901296-7EAE-477F-92EE-B8EEEEF0E3B2}"/>
    <cellStyle name="SAPBEXexcBad8 3 4 4 2" xfId="12817" xr:uid="{D3C00BA5-4FAC-4078-BC7A-2A63B2630E5A}"/>
    <cellStyle name="SAPBEXexcBad8 3 4 4 2 2" xfId="46686" xr:uid="{D51495C6-B882-4739-ACE1-A4820DFD0DC2}"/>
    <cellStyle name="SAPBEXexcBad8 3 4 4 2 3" xfId="29960" xr:uid="{226A8F11-BDB3-407C-A8E5-0D73549A7A39}"/>
    <cellStyle name="SAPBEXexcBad8 3 4 4 3" xfId="18358" xr:uid="{83F87F70-C279-43D5-96E7-BE5A74247770}"/>
    <cellStyle name="SAPBEXexcBad8 3 4 4 3 2" xfId="52219" xr:uid="{7BB33E5B-EF13-472C-9675-69831C7CD3EE}"/>
    <cellStyle name="SAPBEXexcBad8 3 4 4 3 3" xfId="35493" xr:uid="{2C1B7100-991A-4838-B769-D4048E2D3575}"/>
    <cellStyle name="SAPBEXexcBad8 3 4 4 4" xfId="40869" xr:uid="{2372AAAF-A051-41FF-850E-E23D51A3A25F}"/>
    <cellStyle name="SAPBEXexcBad8 3 4 4 5" xfId="24145" xr:uid="{AB66649D-B61D-4955-9CC4-6030E3D2526B}"/>
    <cellStyle name="SAPBEXexcBad8 3 4 5" xfId="8049" xr:uid="{F8C0E6D4-ABAC-40F1-97B3-34C97C98E9D2}"/>
    <cellStyle name="SAPBEXexcBad8 3 4 5 2" xfId="41924" xr:uid="{FE5EE1CA-31D4-4539-B415-AAA5C0A53893}"/>
    <cellStyle name="SAPBEXexcBad8 3 4 5 3" xfId="25199" xr:uid="{C3BE0BB5-61B8-46D5-8DE4-82B6E43AB1B2}"/>
    <cellStyle name="SAPBEXexcBad8 3 4 6" xfId="36781" xr:uid="{A39394AC-39FE-4D4B-A9FE-39910A472BEC}"/>
    <cellStyle name="SAPBEXexcBad8 3 4 7" xfId="19387" xr:uid="{38B08999-857C-4DEB-8978-889D3101B2EF}"/>
    <cellStyle name="SAPBEXexcBad8 3 5" xfId="2692" xr:uid="{00000000-0005-0000-0000-00004E070000}"/>
    <cellStyle name="SAPBEXexcBad8 3 5 2" xfId="4219" xr:uid="{3A6F8D0B-21F8-4233-AC80-B6B0B24D1C9B}"/>
    <cellStyle name="SAPBEXexcBad8 3 5 2 2" xfId="10100" xr:uid="{5B332C03-39B0-4D4E-9D22-E6EBE8C7AD1D}"/>
    <cellStyle name="SAPBEXexcBad8 3 5 2 2 2" xfId="43971" xr:uid="{939833C3-4A8B-4C5D-A74F-09AC5189972B}"/>
    <cellStyle name="SAPBEXexcBad8 3 5 2 2 3" xfId="27245" xr:uid="{D6CF1A6B-CFE9-4A07-B057-7ACFBFDB94C4}"/>
    <cellStyle name="SAPBEXexcBad8 3 5 2 3" xfId="15644" xr:uid="{58239527-BBE5-4284-AF59-F3F0B628CD49}"/>
    <cellStyle name="SAPBEXexcBad8 3 5 2 3 2" xfId="49505" xr:uid="{426ADE1E-DCDF-47DD-A12C-5426C582E606}"/>
    <cellStyle name="SAPBEXexcBad8 3 5 2 3 3" xfId="32779" xr:uid="{A5EBEECD-C484-4764-9B13-BE10445108BB}"/>
    <cellStyle name="SAPBEXexcBad8 3 5 2 4" xfId="38154" xr:uid="{1EC91F68-3F8C-44C6-9C81-4D61CA19B1CC}"/>
    <cellStyle name="SAPBEXexcBad8 3 5 2 5" xfId="21430" xr:uid="{1BE1A9D1-F520-436B-BFE4-094C5ED182D4}"/>
    <cellStyle name="SAPBEXexcBad8 3 5 3" xfId="5092" xr:uid="{D1D35F74-C0B0-4B71-A888-CDC496BF6485}"/>
    <cellStyle name="SAPBEXexcBad8 3 5 3 2" xfId="10958" xr:uid="{ECA0B9BE-1C33-462F-B7DB-25CDE0ADB2C6}"/>
    <cellStyle name="SAPBEXexcBad8 3 5 3 2 2" xfId="44828" xr:uid="{0427D84C-FB74-4B25-8BD7-55D7B9F5A9CE}"/>
    <cellStyle name="SAPBEXexcBad8 3 5 3 2 3" xfId="28103" xr:uid="{B393A0C5-4581-4525-B5E4-BFAF86F18DA8}"/>
    <cellStyle name="SAPBEXexcBad8 3 5 3 3" xfId="16501" xr:uid="{61FAF798-B043-4DD2-989E-0CDEF138ED67}"/>
    <cellStyle name="SAPBEXexcBad8 3 5 3 3 2" xfId="50362" xr:uid="{3618876A-3051-4A23-89D4-798789113EDF}"/>
    <cellStyle name="SAPBEXexcBad8 3 5 3 3 3" xfId="33636" xr:uid="{D9411D01-2FB1-4F9C-8E07-90FA5DDB8654}"/>
    <cellStyle name="SAPBEXexcBad8 3 5 3 4" xfId="39011" xr:uid="{A573951D-E64A-4410-89DD-1F7F2DA6F7D9}"/>
    <cellStyle name="SAPBEXexcBad8 3 5 3 5" xfId="22288" xr:uid="{4CA117CC-3EEF-4D39-A45D-50CD9DD803EF}"/>
    <cellStyle name="SAPBEXexcBad8 3 5 4" xfId="5841" xr:uid="{17588323-3B5D-44DB-8D96-89873F5348F6}"/>
    <cellStyle name="SAPBEXexcBad8 3 5 4 2" xfId="11707" xr:uid="{CC82E638-B347-4C74-BD2B-3ECB74B6AA51}"/>
    <cellStyle name="SAPBEXexcBad8 3 5 4 2 2" xfId="45576" xr:uid="{D6281293-E6C2-4B97-9268-576DEEBB6D6A}"/>
    <cellStyle name="SAPBEXexcBad8 3 5 4 2 3" xfId="28851" xr:uid="{E7666659-B00D-4B0A-A174-740BCBBAA348}"/>
    <cellStyle name="SAPBEXexcBad8 3 5 4 3" xfId="17249" xr:uid="{9B6157A2-09AB-416E-960D-E44EB1F3BA42}"/>
    <cellStyle name="SAPBEXexcBad8 3 5 4 3 2" xfId="51110" xr:uid="{DB3EA66A-099A-4BF9-A8BE-BF5F8E6E170E}"/>
    <cellStyle name="SAPBEXexcBad8 3 5 4 3 3" xfId="34384" xr:uid="{66E3EA37-9D13-4EAC-B29E-D06BFC54A7AA}"/>
    <cellStyle name="SAPBEXexcBad8 3 5 4 4" xfId="39759" xr:uid="{BCCB5575-78A5-4609-AE04-7130FA7B9B01}"/>
    <cellStyle name="SAPBEXexcBad8 3 5 4 5" xfId="23036" xr:uid="{83EE7CA7-B578-4202-90B7-5BAF5F69D4E3}"/>
    <cellStyle name="SAPBEXexcBad8 3 5 5" xfId="6610" xr:uid="{7E7681CB-4658-4AF8-B2DA-8CC5BD076D9F}"/>
    <cellStyle name="SAPBEXexcBad8 3 5 5 2" xfId="12474" xr:uid="{FBE267EB-6DC1-4B84-A4DA-54B49C9833DD}"/>
    <cellStyle name="SAPBEXexcBad8 3 5 5 2 2" xfId="46343" xr:uid="{F41FBB33-E01B-49C8-B327-C9DA296EEFD1}"/>
    <cellStyle name="SAPBEXexcBad8 3 5 5 2 3" xfId="29617" xr:uid="{AC88FEF8-A8A4-4693-A4DB-3A6276A00B64}"/>
    <cellStyle name="SAPBEXexcBad8 3 5 5 3" xfId="18015" xr:uid="{9CB61668-2F96-4382-9466-F199D8C967F4}"/>
    <cellStyle name="SAPBEXexcBad8 3 5 5 3 2" xfId="51876" xr:uid="{7E36F80F-C83C-43C2-9535-7D7420A644A8}"/>
    <cellStyle name="SAPBEXexcBad8 3 5 5 3 3" xfId="35150" xr:uid="{11174529-0C74-427B-801D-791BC66B76D6}"/>
    <cellStyle name="SAPBEXexcBad8 3 5 5 4" xfId="40526" xr:uid="{B66E965A-0CE5-4D1D-96B9-9B79B588B71D}"/>
    <cellStyle name="SAPBEXexcBad8 3 5 5 5" xfId="23802" xr:uid="{23A227FD-9863-4A7C-AAA4-2E99F1D98408}"/>
    <cellStyle name="SAPBEXexcBad8 3 5 6" xfId="7557" xr:uid="{E1D29F9C-8E54-471F-822E-B9FE1F9A5BC4}"/>
    <cellStyle name="SAPBEXexcBad8 3 5 6 2" xfId="13421" xr:uid="{5F6FF6BA-DE65-4BAE-9080-4ACDCDB6C768}"/>
    <cellStyle name="SAPBEXexcBad8 3 5 6 2 2" xfId="47290" xr:uid="{52A6EAAD-A297-46A5-8A7C-E1ED404757AD}"/>
    <cellStyle name="SAPBEXexcBad8 3 5 6 2 3" xfId="30564" xr:uid="{EA3FDA4F-0C4C-4882-AD2B-618ADD01615F}"/>
    <cellStyle name="SAPBEXexcBad8 3 5 6 3" xfId="18962" xr:uid="{7E2E9308-4943-4E23-AD75-D2A055320C22}"/>
    <cellStyle name="SAPBEXexcBad8 3 5 6 3 2" xfId="52823" xr:uid="{DBA8E71D-45BA-4735-80EB-5021F45D1240}"/>
    <cellStyle name="SAPBEXexcBad8 3 5 6 3 3" xfId="36097" xr:uid="{919EA447-DE8F-49C6-93A9-B1154FEC06C6}"/>
    <cellStyle name="SAPBEXexcBad8 3 5 6 4" xfId="41473" xr:uid="{5415C982-165C-4D05-B9AD-4D6C39598C6B}"/>
    <cellStyle name="SAPBEXexcBad8 3 5 6 5" xfId="24749" xr:uid="{1E9B0A95-DACB-4DF9-859B-58841E324DED}"/>
    <cellStyle name="SAPBEXexcBad8 3 5 7" xfId="8649" xr:uid="{1ECFAB2D-DC3F-4179-BCB9-090D6356C8BE}"/>
    <cellStyle name="SAPBEXexcBad8 3 5 7 2" xfId="42523" xr:uid="{80E79BA1-AB2F-495F-80C1-DA0D6C91F837}"/>
    <cellStyle name="SAPBEXexcBad8 3 5 7 3" xfId="25798" xr:uid="{FE7B0CE8-C08C-4334-9B88-29F9F3F5854C}"/>
    <cellStyle name="SAPBEXexcBad8 3 5 8" xfId="14201" xr:uid="{0F510DBE-F3B5-4066-933F-3866E5A1FF6C}"/>
    <cellStyle name="SAPBEXexcBad8 3 5 8 2" xfId="48062" xr:uid="{1D50D7B3-02C0-4FF5-BADD-0D22031CA7D7}"/>
    <cellStyle name="SAPBEXexcBad8 3 5 8 3" xfId="31336" xr:uid="{723F7F85-D71A-4AC9-8B35-89AC4798FC0D}"/>
    <cellStyle name="SAPBEXexcBad8 3 5 9" xfId="19985" xr:uid="{CC452774-04E5-475D-B2F2-F4B187884165}"/>
    <cellStyle name="SAPBEXexcBad8 3 6" xfId="36417" xr:uid="{C8750080-E9AE-471B-8C64-FC5A273B6568}"/>
    <cellStyle name="SAPBEXexcBad8 3 7" xfId="19224" xr:uid="{0D45D13B-89DB-4E62-A053-C56ABAF23B46}"/>
    <cellStyle name="SAPBEXexcBad8 4" xfId="942" xr:uid="{00000000-0005-0000-0000-00004F070000}"/>
    <cellStyle name="SAPBEXexcBad8 4 2" xfId="2061" xr:uid="{00000000-0005-0000-0000-000050070000}"/>
    <cellStyle name="SAPBEXexcBad8 4 2 10" xfId="19388" xr:uid="{D8969FB2-BA47-4CE3-8F93-694906F4CFC1}"/>
    <cellStyle name="SAPBEXexcBad8 4 2 2" xfId="3613" xr:uid="{05D07FA9-BAE9-442B-B950-1DB650C288C1}"/>
    <cellStyle name="SAPBEXexcBad8 4 2 2 2" xfId="9494" xr:uid="{D87BCB86-2E32-43AE-9494-365C127A0EC4}"/>
    <cellStyle name="SAPBEXexcBad8 4 2 2 2 2" xfId="43366" xr:uid="{F375236D-8792-4EBE-9709-8F2546F1B044}"/>
    <cellStyle name="SAPBEXexcBad8 4 2 2 2 3" xfId="26640" xr:uid="{FE58A120-20E7-429C-8258-DAED3FA40EE3}"/>
    <cellStyle name="SAPBEXexcBad8 4 2 2 3" xfId="15040" xr:uid="{23391E32-5BEE-4ED5-9638-B2D26E4BB10E}"/>
    <cellStyle name="SAPBEXexcBad8 4 2 2 3 2" xfId="48901" xr:uid="{120D5DDE-EDCC-44ED-A656-9AED4234996C}"/>
    <cellStyle name="SAPBEXexcBad8 4 2 2 3 3" xfId="32175" xr:uid="{9B0FF06C-AB18-4197-81E5-CC959444F6A5}"/>
    <cellStyle name="SAPBEXexcBad8 4 2 2 4" xfId="37607" xr:uid="{739435A8-6AF2-496C-9E33-1F50CFB9A669}"/>
    <cellStyle name="SAPBEXexcBad8 4 2 2 5" xfId="20825" xr:uid="{6C3F732E-7002-43C2-ADC6-7F751CFE5912}"/>
    <cellStyle name="SAPBEXexcBad8 4 2 3" xfId="4546" xr:uid="{FE11CC5C-E0B5-4A9B-85AA-CF48A8074A11}"/>
    <cellStyle name="SAPBEXexcBad8 4 2 3 2" xfId="10412" xr:uid="{5FF661AF-9B8F-4CD5-BCC2-5A2D694E8AA0}"/>
    <cellStyle name="SAPBEXexcBad8 4 2 3 2 2" xfId="44282" xr:uid="{3F57CA37-7245-4617-8353-F814D6FB3ACD}"/>
    <cellStyle name="SAPBEXexcBad8 4 2 3 2 3" xfId="27557" xr:uid="{23D9AE49-7086-413F-9EE7-14268723AA8B}"/>
    <cellStyle name="SAPBEXexcBad8 4 2 3 3" xfId="15955" xr:uid="{F221907B-6FAE-4335-B875-991CFFA225B0}"/>
    <cellStyle name="SAPBEXexcBad8 4 2 3 3 2" xfId="49816" xr:uid="{1E1A3ED4-12E5-443E-B0E4-0C09E66DEDD9}"/>
    <cellStyle name="SAPBEXexcBad8 4 2 3 3 3" xfId="33090" xr:uid="{DAEE4BC9-E16B-4814-905A-DCA8DF286B52}"/>
    <cellStyle name="SAPBEXexcBad8 4 2 3 4" xfId="38465" xr:uid="{E76AAE7B-A26C-4FAB-909B-01C353932DB8}"/>
    <cellStyle name="SAPBEXexcBad8 4 2 3 5" xfId="21742" xr:uid="{CA991AC0-31C6-4D2F-AF1C-0DC4C605D70E}"/>
    <cellStyle name="SAPBEXexcBad8 4 2 4" xfId="3144" xr:uid="{6CE29F96-5DBD-44CC-BEFF-AAFF09891C32}"/>
    <cellStyle name="SAPBEXexcBad8 4 2 4 2" xfId="9026" xr:uid="{4D992301-4189-46A0-8C47-3AE376EBB6C6}"/>
    <cellStyle name="SAPBEXexcBad8 4 2 4 2 2" xfId="42898" xr:uid="{2157B4F0-4DFF-4E5A-92C6-ECC924703350}"/>
    <cellStyle name="SAPBEXexcBad8 4 2 4 2 3" xfId="26173" xr:uid="{414A63FB-604C-41D5-B146-9A95DE859A66}"/>
    <cellStyle name="SAPBEXexcBad8 4 2 4 3" xfId="14574" xr:uid="{27D35941-05A1-4F89-8740-F11639343FC7}"/>
    <cellStyle name="SAPBEXexcBad8 4 2 4 3 2" xfId="48435" xr:uid="{2F79F211-A703-4362-AA02-2992AA0254CE}"/>
    <cellStyle name="SAPBEXexcBad8 4 2 4 3 3" xfId="31709" xr:uid="{02B9E56F-B5D5-4414-B984-0536547D8060}"/>
    <cellStyle name="SAPBEXexcBad8 4 2 4 4" xfId="37165" xr:uid="{1AEEC50C-DD05-4C7F-94DA-AA8A0D6F7E62}"/>
    <cellStyle name="SAPBEXexcBad8 4 2 4 5" xfId="20359" xr:uid="{C469392C-60FF-492B-B922-E3B7D99C34E1}"/>
    <cellStyle name="SAPBEXexcBad8 4 2 5" xfId="6070" xr:uid="{B15E817E-DD06-476B-A74B-97EA8FFA2FA2}"/>
    <cellStyle name="SAPBEXexcBad8 4 2 5 2" xfId="11934" xr:uid="{A4BC41D2-1BF0-4F5A-954C-A97B44D8776F}"/>
    <cellStyle name="SAPBEXexcBad8 4 2 5 2 2" xfId="45803" xr:uid="{33910D8D-2DAA-4724-BED2-1BDB3BE7066E}"/>
    <cellStyle name="SAPBEXexcBad8 4 2 5 2 3" xfId="29078" xr:uid="{168DE618-4328-4233-8EEA-1E2843799E10}"/>
    <cellStyle name="SAPBEXexcBad8 4 2 5 3" xfId="17476" xr:uid="{3D70F89F-C0C2-4495-8895-B49894CBAB1D}"/>
    <cellStyle name="SAPBEXexcBad8 4 2 5 3 2" xfId="51337" xr:uid="{3B0E6DF5-5D75-47EC-85DF-DF1E8D93218E}"/>
    <cellStyle name="SAPBEXexcBad8 4 2 5 3 3" xfId="34611" xr:uid="{B686AF32-07B0-425E-A62F-BE347C4A6752}"/>
    <cellStyle name="SAPBEXexcBad8 4 2 5 4" xfId="39986" xr:uid="{152BAD30-65A8-4262-90C7-8EDE2DF1050E}"/>
    <cellStyle name="SAPBEXexcBad8 4 2 5 5" xfId="23263" xr:uid="{8AFDDCA8-D64B-406C-A9D9-36565013F0F4}"/>
    <cellStyle name="SAPBEXexcBad8 4 2 6" xfId="6954" xr:uid="{CB3213BC-BC48-4F10-A309-3AAA699C2971}"/>
    <cellStyle name="SAPBEXexcBad8 4 2 6 2" xfId="12818" xr:uid="{8979FFE0-D2A7-4254-8024-6E85426A0AEF}"/>
    <cellStyle name="SAPBEXexcBad8 4 2 6 2 2" xfId="46687" xr:uid="{8A8E9C15-9CA4-450A-9157-65082482DCD9}"/>
    <cellStyle name="SAPBEXexcBad8 4 2 6 2 3" xfId="29961" xr:uid="{207DCAAF-3655-42CC-9CB4-38C7540FCC84}"/>
    <cellStyle name="SAPBEXexcBad8 4 2 6 3" xfId="18359" xr:uid="{9B25E61E-6D79-4D16-B3BA-489C5B441481}"/>
    <cellStyle name="SAPBEXexcBad8 4 2 6 3 2" xfId="52220" xr:uid="{C6F5F657-1723-48AF-AD94-E60917648AED}"/>
    <cellStyle name="SAPBEXexcBad8 4 2 6 3 3" xfId="35494" xr:uid="{CD51463E-F0EF-4569-961E-1D69A917FF5E}"/>
    <cellStyle name="SAPBEXexcBad8 4 2 6 4" xfId="40870" xr:uid="{E02A27F2-1E05-4D45-885F-DF8A5FE9D9D5}"/>
    <cellStyle name="SAPBEXexcBad8 4 2 6 5" xfId="24146" xr:uid="{5BE12FD5-8E60-4077-8914-232F8089DDEA}"/>
    <cellStyle name="SAPBEXexcBad8 4 2 7" xfId="8050" xr:uid="{DB69CBA7-60AB-4004-9F7B-9F626A3B58A4}"/>
    <cellStyle name="SAPBEXexcBad8 4 2 7 2" xfId="41925" xr:uid="{457377EA-7406-4775-BAF1-6D092B8E8CEC}"/>
    <cellStyle name="SAPBEXexcBad8 4 2 7 3" xfId="25200" xr:uid="{22AB9259-9D77-4D31-B348-2FFC5875CCD7}"/>
    <cellStyle name="SAPBEXexcBad8 4 2 8" xfId="7846" xr:uid="{5B745DCA-013A-4F00-BB46-84DBC59F8273}"/>
    <cellStyle name="SAPBEXexcBad8 4 2 8 2" xfId="41721" xr:uid="{75C2F2BF-E708-46D5-888E-F717EC311FEE}"/>
    <cellStyle name="SAPBEXexcBad8 4 2 8 3" xfId="24997" xr:uid="{E4F107CE-9A12-4564-95D2-E8E8F166F642}"/>
    <cellStyle name="SAPBEXexcBad8 4 2 9" xfId="36782" xr:uid="{AD4483C0-4901-4C42-BAA7-DD984651F696}"/>
    <cellStyle name="SAPBEXexcBad8 4 3" xfId="2062" xr:uid="{00000000-0005-0000-0000-000051070000}"/>
    <cellStyle name="SAPBEXexcBad8 4 3 10" xfId="19389" xr:uid="{D7CBB238-F0D4-41DD-A56D-8CFEC46155C6}"/>
    <cellStyle name="SAPBEXexcBad8 4 3 2" xfId="3614" xr:uid="{4531D9EA-76E6-4BC1-B55E-4B1F8A192F3E}"/>
    <cellStyle name="SAPBEXexcBad8 4 3 2 2" xfId="9495" xr:uid="{3CCB96F3-FB59-4B4B-9318-9886AF8784C2}"/>
    <cellStyle name="SAPBEXexcBad8 4 3 2 2 2" xfId="43367" xr:uid="{218E7A83-CADB-4CE7-A125-63044FF27F4B}"/>
    <cellStyle name="SAPBEXexcBad8 4 3 2 2 3" xfId="26641" xr:uid="{706F3A5E-FC21-4100-B8B9-F9D2050845EE}"/>
    <cellStyle name="SAPBEXexcBad8 4 3 2 3" xfId="15041" xr:uid="{49819E00-E6C2-48F2-A095-631B99A0C089}"/>
    <cellStyle name="SAPBEXexcBad8 4 3 2 3 2" xfId="48902" xr:uid="{E096FCF1-6BCF-4D23-9593-444A35280460}"/>
    <cellStyle name="SAPBEXexcBad8 4 3 2 3 3" xfId="32176" xr:uid="{1C3B2B09-FA3D-4492-8B31-4BA3FC9A6513}"/>
    <cellStyle name="SAPBEXexcBad8 4 3 2 4" xfId="37608" xr:uid="{ABBD0F26-7F59-40D0-A82A-D57E06C588D0}"/>
    <cellStyle name="SAPBEXexcBad8 4 3 2 5" xfId="20826" xr:uid="{5C9C83D0-BCC3-489C-8525-281060713851}"/>
    <cellStyle name="SAPBEXexcBad8 4 3 3" xfId="4547" xr:uid="{815A0B1B-3B1C-4E6F-8BD7-2559D082CF12}"/>
    <cellStyle name="SAPBEXexcBad8 4 3 3 2" xfId="10413" xr:uid="{EABCBFB3-E28C-44D1-89A8-BC79AD16BB0F}"/>
    <cellStyle name="SAPBEXexcBad8 4 3 3 2 2" xfId="44283" xr:uid="{6FB421C7-6C17-467D-BEE0-907A58F5053A}"/>
    <cellStyle name="SAPBEXexcBad8 4 3 3 2 3" xfId="27558" xr:uid="{CD67735B-5A3F-4969-907F-3CDDC4ED1E34}"/>
    <cellStyle name="SAPBEXexcBad8 4 3 3 3" xfId="15956" xr:uid="{E0A76B0E-3A08-406F-AA9F-01A86576B737}"/>
    <cellStyle name="SAPBEXexcBad8 4 3 3 3 2" xfId="49817" xr:uid="{FF5BD1E5-C0E8-4E08-84A5-1BA392BF5DEE}"/>
    <cellStyle name="SAPBEXexcBad8 4 3 3 3 3" xfId="33091" xr:uid="{FA6CA712-0F2E-4318-8E9A-E0E1A71A57B7}"/>
    <cellStyle name="SAPBEXexcBad8 4 3 3 4" xfId="38466" xr:uid="{83496F52-DF39-4AC2-A155-4B8785B7D68F}"/>
    <cellStyle name="SAPBEXexcBad8 4 3 3 5" xfId="21743" xr:uid="{069E728C-0C9A-4488-944E-31616641013D}"/>
    <cellStyle name="SAPBEXexcBad8 4 3 4" xfId="3148" xr:uid="{78DA3046-9F5B-4F6B-BA22-3FA16F4C99BD}"/>
    <cellStyle name="SAPBEXexcBad8 4 3 4 2" xfId="9030" xr:uid="{0C0179CB-45A2-4FE6-877F-A169722C7DD8}"/>
    <cellStyle name="SAPBEXexcBad8 4 3 4 2 2" xfId="42902" xr:uid="{C02C6C2B-8B31-47D6-B590-3DC4E413EC79}"/>
    <cellStyle name="SAPBEXexcBad8 4 3 4 2 3" xfId="26177" xr:uid="{98C0B43D-593B-4AA4-AFDE-2CDAA648B517}"/>
    <cellStyle name="SAPBEXexcBad8 4 3 4 3" xfId="14578" xr:uid="{A37CAECC-3783-4882-A293-DFDE39F4198C}"/>
    <cellStyle name="SAPBEXexcBad8 4 3 4 3 2" xfId="48439" xr:uid="{5CC66FD3-C15C-4935-B459-45BA79EBBFFD}"/>
    <cellStyle name="SAPBEXexcBad8 4 3 4 3 3" xfId="31713" xr:uid="{8B7EE9E7-FA68-40C4-B659-93C390151C63}"/>
    <cellStyle name="SAPBEXexcBad8 4 3 4 4" xfId="37169" xr:uid="{E9D17A84-E2A9-418C-93E7-325D546422E6}"/>
    <cellStyle name="SAPBEXexcBad8 4 3 4 5" xfId="20363" xr:uid="{AEA30073-6C46-4AAA-A63C-1F2E1AD8E55A}"/>
    <cellStyle name="SAPBEXexcBad8 4 3 5" xfId="6071" xr:uid="{489428E1-C570-4DB6-BCC3-5422DEEF6290}"/>
    <cellStyle name="SAPBEXexcBad8 4 3 5 2" xfId="11935" xr:uid="{C1B10BBC-31FB-4736-967D-AD1A1AA908E0}"/>
    <cellStyle name="SAPBEXexcBad8 4 3 5 2 2" xfId="45804" xr:uid="{B8FDB711-2946-48D1-90B1-B8EBF404AE9B}"/>
    <cellStyle name="SAPBEXexcBad8 4 3 5 2 3" xfId="29079" xr:uid="{611BF7B7-6495-4B1A-A6E7-1145D5C54D2E}"/>
    <cellStyle name="SAPBEXexcBad8 4 3 5 3" xfId="17477" xr:uid="{C987EE30-9579-467B-BB46-8EE7F8DFC5DC}"/>
    <cellStyle name="SAPBEXexcBad8 4 3 5 3 2" xfId="51338" xr:uid="{E3756562-B750-4BD2-984C-75F2858E660B}"/>
    <cellStyle name="SAPBEXexcBad8 4 3 5 3 3" xfId="34612" xr:uid="{ED1E5AEA-74B5-4B74-993B-B4C29E6AFDF4}"/>
    <cellStyle name="SAPBEXexcBad8 4 3 5 4" xfId="39987" xr:uid="{7CEB67FC-080F-4D3D-8C9E-D6B9195E8238}"/>
    <cellStyle name="SAPBEXexcBad8 4 3 5 5" xfId="23264" xr:uid="{17025C49-50A8-48D1-85A9-B984ACECB6F8}"/>
    <cellStyle name="SAPBEXexcBad8 4 3 6" xfId="6955" xr:uid="{F4B3D92B-BA7E-4EF6-B86E-01A46F7D16C4}"/>
    <cellStyle name="SAPBEXexcBad8 4 3 6 2" xfId="12819" xr:uid="{1BF60B29-7D79-4748-8CAA-109D58E94DA6}"/>
    <cellStyle name="SAPBEXexcBad8 4 3 6 2 2" xfId="46688" xr:uid="{FB492568-EADC-4C0C-ADF2-3559DB733C26}"/>
    <cellStyle name="SAPBEXexcBad8 4 3 6 2 3" xfId="29962" xr:uid="{9F1B2CA8-F70A-4FE3-9993-1B7C1EE20761}"/>
    <cellStyle name="SAPBEXexcBad8 4 3 6 3" xfId="18360" xr:uid="{AD0BF370-7685-48B0-A21F-2B050D62A197}"/>
    <cellStyle name="SAPBEXexcBad8 4 3 6 3 2" xfId="52221" xr:uid="{24E152BE-1991-4415-9017-207C9EC54575}"/>
    <cellStyle name="SAPBEXexcBad8 4 3 6 3 3" xfId="35495" xr:uid="{22F31394-2A27-41A2-A1D1-8A048D9A3FB5}"/>
    <cellStyle name="SAPBEXexcBad8 4 3 6 4" xfId="40871" xr:uid="{164BFA63-87C5-4206-8CB6-8F9AEA339F34}"/>
    <cellStyle name="SAPBEXexcBad8 4 3 6 5" xfId="24147" xr:uid="{A5EF1A96-0D42-410F-B25F-41A12969198D}"/>
    <cellStyle name="SAPBEXexcBad8 4 3 7" xfId="8051" xr:uid="{6AADFCD4-1CEF-448D-A2E7-395D03F70E00}"/>
    <cellStyle name="SAPBEXexcBad8 4 3 7 2" xfId="41926" xr:uid="{A69524C6-19B8-449A-AE66-B64540E55BD1}"/>
    <cellStyle name="SAPBEXexcBad8 4 3 7 3" xfId="25201" xr:uid="{61E4EAB3-D373-47CE-AFFB-115B34E885CB}"/>
    <cellStyle name="SAPBEXexcBad8 4 3 8" xfId="13670" xr:uid="{99CA59A1-BD12-4855-AAAD-318357FDB299}"/>
    <cellStyle name="SAPBEXexcBad8 4 3 8 2" xfId="47539" xr:uid="{DCC46E57-1A07-4838-8C42-EC88E7F4004F}"/>
    <cellStyle name="SAPBEXexcBad8 4 3 8 3" xfId="30813" xr:uid="{1333FFE0-2850-4E8B-AFA2-015A344D050E}"/>
    <cellStyle name="SAPBEXexcBad8 4 3 9" xfId="36783" xr:uid="{02AFBD03-84CF-4EF6-9472-0C2FEB58504C}"/>
    <cellStyle name="SAPBEXexcBad8 4 4" xfId="2780" xr:uid="{00000000-0005-0000-0000-000052070000}"/>
    <cellStyle name="SAPBEXexcBad8 4 4 2" xfId="4300" xr:uid="{782E7F3F-434D-4B55-8E99-F537500845AC}"/>
    <cellStyle name="SAPBEXexcBad8 4 4 2 2" xfId="10181" xr:uid="{D2DA7C12-A34F-4AE3-ABCF-9489AC5C8B9D}"/>
    <cellStyle name="SAPBEXexcBad8 4 4 2 2 2" xfId="44051" xr:uid="{8EA2EB12-88F2-4FA7-AFB7-035722F511EB}"/>
    <cellStyle name="SAPBEXexcBad8 4 4 2 2 3" xfId="27326" xr:uid="{3A4123FB-C968-45D4-B164-B3BB67A086AE}"/>
    <cellStyle name="SAPBEXexcBad8 4 4 2 3" xfId="15724" xr:uid="{2672F517-A296-4C49-9D76-006228741394}"/>
    <cellStyle name="SAPBEXexcBad8 4 4 2 3 2" xfId="49585" xr:uid="{7936772B-7254-4CCD-B5CE-BB588D499372}"/>
    <cellStyle name="SAPBEXexcBad8 4 4 2 3 3" xfId="32859" xr:uid="{A3F6DAEF-CE1B-41D4-B650-6C83C84CAF73}"/>
    <cellStyle name="SAPBEXexcBad8 4 4 2 4" xfId="38234" xr:uid="{04554909-6575-45A8-A2D9-7B65ACEF7BB0}"/>
    <cellStyle name="SAPBEXexcBad8 4 4 2 5" xfId="21511" xr:uid="{AA9D82DC-B05D-461C-95C9-9086A21A80B7}"/>
    <cellStyle name="SAPBEXexcBad8 4 4 3" xfId="5173" xr:uid="{AB156A8A-E581-496F-A501-14D642138445}"/>
    <cellStyle name="SAPBEXexcBad8 4 4 3 2" xfId="11039" xr:uid="{7B824538-F621-4953-9DCD-6DDAB73EAD3E}"/>
    <cellStyle name="SAPBEXexcBad8 4 4 3 2 2" xfId="44909" xr:uid="{FF830424-9780-42D8-B9AE-910FEB94EA22}"/>
    <cellStyle name="SAPBEXexcBad8 4 4 3 2 3" xfId="28184" xr:uid="{6909A663-CA53-4C76-9ABF-12B1A51EB6E3}"/>
    <cellStyle name="SAPBEXexcBad8 4 4 3 3" xfId="16582" xr:uid="{F7E98141-9D2F-470E-BA74-03A3686C7D5E}"/>
    <cellStyle name="SAPBEXexcBad8 4 4 3 3 2" xfId="50443" xr:uid="{F68E1D2D-0A5F-49FB-9F9C-EAA48F29F839}"/>
    <cellStyle name="SAPBEXexcBad8 4 4 3 3 3" xfId="33717" xr:uid="{E868244D-7C4E-432B-97B4-1BCB39E935D7}"/>
    <cellStyle name="SAPBEXexcBad8 4 4 3 4" xfId="39092" xr:uid="{3F1AD802-3933-45C4-956C-E0C6B290A091}"/>
    <cellStyle name="SAPBEXexcBad8 4 4 3 5" xfId="22369" xr:uid="{E8383326-E8C5-4291-A6BD-CFF5541AF0B9}"/>
    <cellStyle name="SAPBEXexcBad8 4 4 4" xfId="5921" xr:uid="{CA48E0AF-59D3-4467-8F2F-22B86FD28468}"/>
    <cellStyle name="SAPBEXexcBad8 4 4 4 2" xfId="11787" xr:uid="{5F60B061-8E66-49E4-9897-9FAC0E0A2771}"/>
    <cellStyle name="SAPBEXexcBad8 4 4 4 2 2" xfId="45656" xr:uid="{CD696CBE-BD99-4FB9-A0A2-BC4C3C3A05FC}"/>
    <cellStyle name="SAPBEXexcBad8 4 4 4 2 3" xfId="28931" xr:uid="{3D1DDEB7-1903-456B-AF8A-9468D902C0FE}"/>
    <cellStyle name="SAPBEXexcBad8 4 4 4 3" xfId="17329" xr:uid="{EC75C534-7313-4956-AB39-43CC537AD054}"/>
    <cellStyle name="SAPBEXexcBad8 4 4 4 3 2" xfId="51190" xr:uid="{F5314BDD-2D33-488C-B20C-E3119452E78D}"/>
    <cellStyle name="SAPBEXexcBad8 4 4 4 3 3" xfId="34464" xr:uid="{9E33C9A6-250C-44DF-9165-D353644CB4E4}"/>
    <cellStyle name="SAPBEXexcBad8 4 4 4 4" xfId="39839" xr:uid="{B3850391-DD0A-4153-9860-E497654E3A57}"/>
    <cellStyle name="SAPBEXexcBad8 4 4 4 5" xfId="23116" xr:uid="{6ED0C318-6F50-4E71-8382-3F4E455B84D7}"/>
    <cellStyle name="SAPBEXexcBad8 4 4 5" xfId="6690" xr:uid="{F639AAD4-027C-496A-95CD-D8671B439F2A}"/>
    <cellStyle name="SAPBEXexcBad8 4 4 5 2" xfId="12554" xr:uid="{7A0556B4-B2D2-4EF2-8DEE-F12DA03E77CC}"/>
    <cellStyle name="SAPBEXexcBad8 4 4 5 2 2" xfId="46423" xr:uid="{2D9D0A67-BE5C-497B-BC24-4E55858E4ECF}"/>
    <cellStyle name="SAPBEXexcBad8 4 4 5 2 3" xfId="29697" xr:uid="{7ABE1627-BD98-4F46-8CDC-4D0B9E7F2067}"/>
    <cellStyle name="SAPBEXexcBad8 4 4 5 3" xfId="18095" xr:uid="{B3854EAB-F1A3-4A73-B9FC-56E5D25184BD}"/>
    <cellStyle name="SAPBEXexcBad8 4 4 5 3 2" xfId="51956" xr:uid="{DB0883D6-1457-4134-9F4D-56B5CF60EF5D}"/>
    <cellStyle name="SAPBEXexcBad8 4 4 5 3 3" xfId="35230" xr:uid="{41AA99EF-7BD1-4956-B4F1-3C381F4B007C}"/>
    <cellStyle name="SAPBEXexcBad8 4 4 5 4" xfId="40606" xr:uid="{F9EEE481-172A-4711-9739-80EEC8B0CE22}"/>
    <cellStyle name="SAPBEXexcBad8 4 4 5 5" xfId="23882" xr:uid="{AB7DE29C-C179-4360-B7BA-D64362130FAD}"/>
    <cellStyle name="SAPBEXexcBad8 4 4 6" xfId="7637" xr:uid="{CA7B32E8-F021-459B-89F8-191DCD922AEA}"/>
    <cellStyle name="SAPBEXexcBad8 4 4 6 2" xfId="13501" xr:uid="{CC8F3A77-ABA2-46A1-BCD8-C916257D7D1A}"/>
    <cellStyle name="SAPBEXexcBad8 4 4 6 2 2" xfId="47370" xr:uid="{681DAA3E-D784-4FE3-9E50-CF9966F3DD90}"/>
    <cellStyle name="SAPBEXexcBad8 4 4 6 2 3" xfId="30644" xr:uid="{5288A7D9-3B58-4403-AF5D-7ECD7F988E59}"/>
    <cellStyle name="SAPBEXexcBad8 4 4 6 3" xfId="19042" xr:uid="{93F7EF42-BA86-455A-8B54-B204F2B706F8}"/>
    <cellStyle name="SAPBEXexcBad8 4 4 6 3 2" xfId="52903" xr:uid="{37349C9A-22FD-4AA9-9F83-CFB55A6FAB17}"/>
    <cellStyle name="SAPBEXexcBad8 4 4 6 3 3" xfId="36177" xr:uid="{8F8E3229-FC54-4D8E-9A75-E8F53A790339}"/>
    <cellStyle name="SAPBEXexcBad8 4 4 6 4" xfId="41553" xr:uid="{9DA3794C-97FD-4E7F-8110-74B88CEB5841}"/>
    <cellStyle name="SAPBEXexcBad8 4 4 6 5" xfId="24829" xr:uid="{87ADA987-048E-4FFD-A793-EB6EE442659F}"/>
    <cellStyle name="SAPBEXexcBad8 4 4 7" xfId="8730" xr:uid="{080DBAFF-681C-475E-8606-B058EC07E206}"/>
    <cellStyle name="SAPBEXexcBad8 4 4 7 2" xfId="42603" xr:uid="{F81C008D-7572-47D3-A498-1F4331550362}"/>
    <cellStyle name="SAPBEXexcBad8 4 4 7 3" xfId="25879" xr:uid="{56D783FF-7D91-4C25-91BB-FCD03FAE4747}"/>
    <cellStyle name="SAPBEXexcBad8 4 4 8" xfId="14281" xr:uid="{2A35F579-1015-4C91-830B-9DCA8323651A}"/>
    <cellStyle name="SAPBEXexcBad8 4 4 8 2" xfId="48142" xr:uid="{CF299DF9-C9AF-4E89-A5E4-1955CE09F89A}"/>
    <cellStyle name="SAPBEXexcBad8 4 4 8 3" xfId="31416" xr:uid="{13F63F4B-1CED-4D01-B89F-5D25EF51FAA1}"/>
    <cellStyle name="SAPBEXexcBad8 4 4 9" xfId="20065" xr:uid="{CC426F92-9A2C-4539-86BB-452F99DE4242}"/>
    <cellStyle name="SAPBEXexcBad8 4 5" xfId="2690" xr:uid="{00000000-0005-0000-0000-000053070000}"/>
    <cellStyle name="SAPBEXexcBad8 4 5 2" xfId="4217" xr:uid="{A54DF30F-3AC8-49D9-B052-46C2357BD08D}"/>
    <cellStyle name="SAPBEXexcBad8 4 5 2 2" xfId="10098" xr:uid="{3BFB040B-8F85-4757-827E-491785CF73F8}"/>
    <cellStyle name="SAPBEXexcBad8 4 5 2 2 2" xfId="43969" xr:uid="{FEFF2A1E-8B1F-4E0D-AF80-1CFC8DCB5045}"/>
    <cellStyle name="SAPBEXexcBad8 4 5 2 2 3" xfId="27243" xr:uid="{D46378B0-8974-4F5F-A4EE-5D2A05F8EDF2}"/>
    <cellStyle name="SAPBEXexcBad8 4 5 2 3" xfId="15642" xr:uid="{FCFC0D1C-1359-4EBF-8EF4-2156945147FB}"/>
    <cellStyle name="SAPBEXexcBad8 4 5 2 3 2" xfId="49503" xr:uid="{45BA300E-245B-4297-B0F0-A85067506F91}"/>
    <cellStyle name="SAPBEXexcBad8 4 5 2 3 3" xfId="32777" xr:uid="{5305A9CE-C6CC-48D6-8F9A-FEF266EA3FD8}"/>
    <cellStyle name="SAPBEXexcBad8 4 5 2 4" xfId="38152" xr:uid="{A770DD8B-559A-48FE-863B-EC322646E3F1}"/>
    <cellStyle name="SAPBEXexcBad8 4 5 2 5" xfId="21428" xr:uid="{CC0EB68B-2F62-4556-95CD-B88BBE628BAD}"/>
    <cellStyle name="SAPBEXexcBad8 4 5 3" xfId="5090" xr:uid="{BDA6A47F-2A4E-4EAD-ACBF-AE9C76BFF1F2}"/>
    <cellStyle name="SAPBEXexcBad8 4 5 3 2" xfId="10956" xr:uid="{686CC0FD-F8F5-44D6-9DB3-25B5A058C1EC}"/>
    <cellStyle name="SAPBEXexcBad8 4 5 3 2 2" xfId="44826" xr:uid="{B5510F20-CD44-4816-958F-4351A07F8315}"/>
    <cellStyle name="SAPBEXexcBad8 4 5 3 2 3" xfId="28101" xr:uid="{DAE01627-CC22-40D2-8245-0657E5C0151D}"/>
    <cellStyle name="SAPBEXexcBad8 4 5 3 3" xfId="16499" xr:uid="{E3E9FE45-8C3B-4122-8756-7214428E5D63}"/>
    <cellStyle name="SAPBEXexcBad8 4 5 3 3 2" xfId="50360" xr:uid="{EBC724F8-9DAB-494E-96D2-EE0F13363853}"/>
    <cellStyle name="SAPBEXexcBad8 4 5 3 3 3" xfId="33634" xr:uid="{75A4D592-AC7B-4B67-AA7C-F635151B93E8}"/>
    <cellStyle name="SAPBEXexcBad8 4 5 3 4" xfId="39009" xr:uid="{58B6C6E3-1A28-4DB7-A34A-26D20B35E189}"/>
    <cellStyle name="SAPBEXexcBad8 4 5 3 5" xfId="22286" xr:uid="{B3FB1E81-DB38-4B32-BCA0-B93085019273}"/>
    <cellStyle name="SAPBEXexcBad8 4 5 4" xfId="5839" xr:uid="{D5B8280D-C660-41FE-AA49-BD22D03ED814}"/>
    <cellStyle name="SAPBEXexcBad8 4 5 4 2" xfId="11705" xr:uid="{5A86CB20-3EA3-4F01-85A4-91BD763190FD}"/>
    <cellStyle name="SAPBEXexcBad8 4 5 4 2 2" xfId="45574" xr:uid="{45F9516A-5C12-4FB0-A635-164E98E68129}"/>
    <cellStyle name="SAPBEXexcBad8 4 5 4 2 3" xfId="28849" xr:uid="{F2B7A2AB-1518-47CA-A4A7-AC878A6767A6}"/>
    <cellStyle name="SAPBEXexcBad8 4 5 4 3" xfId="17247" xr:uid="{797E4747-8998-4481-8561-DB2B503436A7}"/>
    <cellStyle name="SAPBEXexcBad8 4 5 4 3 2" xfId="51108" xr:uid="{3D5C8745-F2B7-4313-B581-3B41204D28FD}"/>
    <cellStyle name="SAPBEXexcBad8 4 5 4 3 3" xfId="34382" xr:uid="{16AAABF4-F776-4CB0-A717-45DDF28DAFED}"/>
    <cellStyle name="SAPBEXexcBad8 4 5 4 4" xfId="39757" xr:uid="{72AAE4FA-4B5C-4E1A-B030-168DC6786782}"/>
    <cellStyle name="SAPBEXexcBad8 4 5 4 5" xfId="23034" xr:uid="{4A95AAD6-3E91-4000-BDA5-7A524C9DB3E7}"/>
    <cellStyle name="SAPBEXexcBad8 4 5 5" xfId="6608" xr:uid="{D6AF77AF-88C6-4742-936C-CBF5AA039630}"/>
    <cellStyle name="SAPBEXexcBad8 4 5 5 2" xfId="12472" xr:uid="{DAC3B8FD-0E15-4E3D-9EB5-38B50A9F4361}"/>
    <cellStyle name="SAPBEXexcBad8 4 5 5 2 2" xfId="46341" xr:uid="{46BF9CCC-8FA2-4E0A-9647-9C5DE95E1D68}"/>
    <cellStyle name="SAPBEXexcBad8 4 5 5 2 3" xfId="29615" xr:uid="{72398BAF-4A8B-472F-B268-02409D7D4846}"/>
    <cellStyle name="SAPBEXexcBad8 4 5 5 3" xfId="18013" xr:uid="{A6D5DF0B-4FE6-4853-9374-05B85F90F81D}"/>
    <cellStyle name="SAPBEXexcBad8 4 5 5 3 2" xfId="51874" xr:uid="{A40F0DC8-5CBB-42D2-9FEB-48E392D9C3D3}"/>
    <cellStyle name="SAPBEXexcBad8 4 5 5 3 3" xfId="35148" xr:uid="{F8DAE242-43EB-45A7-9ED9-8220F1B124B2}"/>
    <cellStyle name="SAPBEXexcBad8 4 5 5 4" xfId="40524" xr:uid="{8901A667-77E8-4316-B683-66351EE80CF8}"/>
    <cellStyle name="SAPBEXexcBad8 4 5 5 5" xfId="23800" xr:uid="{4850A0F0-8CFB-4757-9823-5280DB05F847}"/>
    <cellStyle name="SAPBEXexcBad8 4 5 6" xfId="7555" xr:uid="{F48C8B02-A4EA-4574-B296-83A5DA65E536}"/>
    <cellStyle name="SAPBEXexcBad8 4 5 6 2" xfId="13419" xr:uid="{1E7658A4-6858-4D7C-AAC9-0F237C6A134E}"/>
    <cellStyle name="SAPBEXexcBad8 4 5 6 2 2" xfId="47288" xr:uid="{6C673FFC-4549-4A96-AC90-A8EE3C8CBE40}"/>
    <cellStyle name="SAPBEXexcBad8 4 5 6 2 3" xfId="30562" xr:uid="{2D788E3A-7FBE-4E24-A123-A3351627D8AB}"/>
    <cellStyle name="SAPBEXexcBad8 4 5 6 3" xfId="18960" xr:uid="{3B788AA2-7741-4D41-B2A0-BF9B26E642CB}"/>
    <cellStyle name="SAPBEXexcBad8 4 5 6 3 2" xfId="52821" xr:uid="{DA4E235A-7BE7-438D-9A32-13CEF57A40BB}"/>
    <cellStyle name="SAPBEXexcBad8 4 5 6 3 3" xfId="36095" xr:uid="{6271D941-11C2-49A4-BB89-9E153EC79258}"/>
    <cellStyle name="SAPBEXexcBad8 4 5 6 4" xfId="41471" xr:uid="{DF94C3B2-156F-48B3-A58C-4B5B25D321BD}"/>
    <cellStyle name="SAPBEXexcBad8 4 5 6 5" xfId="24747" xr:uid="{F891C9CD-E49D-4A99-AC99-04FFD9F8A122}"/>
    <cellStyle name="SAPBEXexcBad8 4 5 7" xfId="8647" xr:uid="{1E84476E-98EC-49F8-8B27-C24C22AC1DBF}"/>
    <cellStyle name="SAPBEXexcBad8 4 5 7 2" xfId="42521" xr:uid="{54B32B4B-4FAF-463F-B81E-5016E249E216}"/>
    <cellStyle name="SAPBEXexcBad8 4 5 7 3" xfId="25796" xr:uid="{DF560C59-198C-4135-970A-E2590352BA83}"/>
    <cellStyle name="SAPBEXexcBad8 4 5 8" xfId="14199" xr:uid="{E91C1E2F-CB07-406C-AE43-2889FD62B805}"/>
    <cellStyle name="SAPBEXexcBad8 4 5 8 2" xfId="48060" xr:uid="{C220B565-3991-420D-912A-1750928BEFF3}"/>
    <cellStyle name="SAPBEXexcBad8 4 5 8 3" xfId="31334" xr:uid="{4388C20D-909B-417E-8A15-A10EEA852EAB}"/>
    <cellStyle name="SAPBEXexcBad8 4 5 9" xfId="19983" xr:uid="{75575303-9932-436D-AFB7-22846519C111}"/>
    <cellStyle name="SAPBEXexcBad8 4 6" xfId="3172" xr:uid="{EF0D970F-473D-4496-A456-A8B8295FF44B}"/>
    <cellStyle name="SAPBEXexcBad8 4 6 2" xfId="9054" xr:uid="{9CC67494-4702-4296-B569-52161898FED9}"/>
    <cellStyle name="SAPBEXexcBad8 4 6 2 2" xfId="42926" xr:uid="{EA7D0B90-4183-4687-AF70-965BDA2A2C28}"/>
    <cellStyle name="SAPBEXexcBad8 4 6 2 3" xfId="26201" xr:uid="{4C42C330-63C4-4B63-9B38-DF596C5A0AF6}"/>
    <cellStyle name="SAPBEXexcBad8 4 6 3" xfId="14602" xr:uid="{7437D1B9-9245-480E-826D-35CF14E5F8F2}"/>
    <cellStyle name="SAPBEXexcBad8 4 6 3 2" xfId="48463" xr:uid="{20B1A9A8-8412-4413-9663-A9D3A6149F91}"/>
    <cellStyle name="SAPBEXexcBad8 4 6 3 3" xfId="31737" xr:uid="{34E2B0EA-558C-4D21-868F-7D99936F5C34}"/>
    <cellStyle name="SAPBEXexcBad8 4 6 4" xfId="37193" xr:uid="{737EB2CA-AC61-458A-98C4-E0FD45DAD720}"/>
    <cellStyle name="SAPBEXexcBad8 4 6 5" xfId="20387" xr:uid="{40C54561-5D52-4270-99A9-6BECC4F8C90E}"/>
    <cellStyle name="SAPBEXexcBad8 4 7" xfId="36419" xr:uid="{CA883024-AD3C-46CB-83E1-0039B300EE8F}"/>
    <cellStyle name="SAPBEXexcBad8 5" xfId="943" xr:uid="{00000000-0005-0000-0000-000054070000}"/>
    <cellStyle name="SAPBEXexcBad8 5 2" xfId="2063" xr:uid="{00000000-0005-0000-0000-000055070000}"/>
    <cellStyle name="SAPBEXexcBad8 5 2 10" xfId="19390" xr:uid="{2DB320D9-786E-4832-99CA-D74D5B1FF508}"/>
    <cellStyle name="SAPBEXexcBad8 5 2 2" xfId="3615" xr:uid="{A8C6E5B8-9715-464F-B2B9-B9A53E96145E}"/>
    <cellStyle name="SAPBEXexcBad8 5 2 2 2" xfId="9496" xr:uid="{67223488-878A-40F8-9400-B1526E63D6BF}"/>
    <cellStyle name="SAPBEXexcBad8 5 2 2 2 2" xfId="43368" xr:uid="{20C0F24F-88BF-490D-B940-8AF1863F2719}"/>
    <cellStyle name="SAPBEXexcBad8 5 2 2 2 3" xfId="26642" xr:uid="{83FD4BE3-2833-43CD-BD3D-7BEA6C2B1058}"/>
    <cellStyle name="SAPBEXexcBad8 5 2 2 3" xfId="15042" xr:uid="{599C51DC-4CA1-434B-9274-6B557AE56187}"/>
    <cellStyle name="SAPBEXexcBad8 5 2 2 3 2" xfId="48903" xr:uid="{0820092B-8B74-44FF-9798-65327DCD5B43}"/>
    <cellStyle name="SAPBEXexcBad8 5 2 2 3 3" xfId="32177" xr:uid="{9BF14C66-A70F-4DB3-9DFC-3D43C04B8C67}"/>
    <cellStyle name="SAPBEXexcBad8 5 2 2 4" xfId="37609" xr:uid="{D4F67349-1042-48D6-9124-747A45984315}"/>
    <cellStyle name="SAPBEXexcBad8 5 2 2 5" xfId="20827" xr:uid="{FD804325-B6F0-4845-BB8F-35EA84D7F5D6}"/>
    <cellStyle name="SAPBEXexcBad8 5 2 3" xfId="4548" xr:uid="{6ECEAAAC-0993-4E6A-B971-FA294085D14A}"/>
    <cellStyle name="SAPBEXexcBad8 5 2 3 2" xfId="10414" xr:uid="{69ED6106-2342-4477-81E6-A83D940C9A72}"/>
    <cellStyle name="SAPBEXexcBad8 5 2 3 2 2" xfId="44284" xr:uid="{941BC06A-8471-4D46-BA7F-A16571BDB9CC}"/>
    <cellStyle name="SAPBEXexcBad8 5 2 3 2 3" xfId="27559" xr:uid="{F312C1F4-A483-480E-B485-77F476AB875F}"/>
    <cellStyle name="SAPBEXexcBad8 5 2 3 3" xfId="15957" xr:uid="{69767D8E-E504-469E-882D-1992840A1F96}"/>
    <cellStyle name="SAPBEXexcBad8 5 2 3 3 2" xfId="49818" xr:uid="{642989CD-5BF0-4FA4-8B6F-C0D9D784FC4C}"/>
    <cellStyle name="SAPBEXexcBad8 5 2 3 3 3" xfId="33092" xr:uid="{65D92FB5-8C40-4297-BADF-E4B3D9C49FCB}"/>
    <cellStyle name="SAPBEXexcBad8 5 2 3 4" xfId="38467" xr:uid="{C21DD13F-7D65-4B9F-9F6C-19D8186D10CD}"/>
    <cellStyle name="SAPBEXexcBad8 5 2 3 5" xfId="21744" xr:uid="{40070A13-3C03-4DD6-974E-83D900083448}"/>
    <cellStyle name="SAPBEXexcBad8 5 2 4" xfId="3149" xr:uid="{5A963E52-A5FC-4829-A502-A009D6B4482A}"/>
    <cellStyle name="SAPBEXexcBad8 5 2 4 2" xfId="9031" xr:uid="{2808D24D-01D1-4ADA-B8C3-4DAE35025619}"/>
    <cellStyle name="SAPBEXexcBad8 5 2 4 2 2" xfId="42903" xr:uid="{74CBD470-0234-4FCF-8050-5F4C0D0217DD}"/>
    <cellStyle name="SAPBEXexcBad8 5 2 4 2 3" xfId="26178" xr:uid="{F5F1B1F2-051A-4E2A-88C1-D6BDE40C1A76}"/>
    <cellStyle name="SAPBEXexcBad8 5 2 4 3" xfId="14579" xr:uid="{55EA6E66-D708-470D-BAE9-C1D0EA98C084}"/>
    <cellStyle name="SAPBEXexcBad8 5 2 4 3 2" xfId="48440" xr:uid="{DB585F2F-E70A-46EB-A32A-8B40145916A4}"/>
    <cellStyle name="SAPBEXexcBad8 5 2 4 3 3" xfId="31714" xr:uid="{2E832AB3-7885-4C73-A273-334481A4562D}"/>
    <cellStyle name="SAPBEXexcBad8 5 2 4 4" xfId="37170" xr:uid="{D39824E9-A3A7-4D94-BF46-4F4504A6FF22}"/>
    <cellStyle name="SAPBEXexcBad8 5 2 4 5" xfId="20364" xr:uid="{F8241E06-4195-450D-84BF-3A800389BBAA}"/>
    <cellStyle name="SAPBEXexcBad8 5 2 5" xfId="6072" xr:uid="{AFB48B36-FED2-4997-A692-C21342A64C32}"/>
    <cellStyle name="SAPBEXexcBad8 5 2 5 2" xfId="11936" xr:uid="{C1257721-8301-4CD9-8E70-F67857FFE1C0}"/>
    <cellStyle name="SAPBEXexcBad8 5 2 5 2 2" xfId="45805" xr:uid="{3BB17529-9385-4F65-A114-45724251ED42}"/>
    <cellStyle name="SAPBEXexcBad8 5 2 5 2 3" xfId="29080" xr:uid="{426AF411-DEFF-4CCB-969D-A1825161479B}"/>
    <cellStyle name="SAPBEXexcBad8 5 2 5 3" xfId="17478" xr:uid="{D39B8F97-FE76-4D93-A9F2-764F241C8B9F}"/>
    <cellStyle name="SAPBEXexcBad8 5 2 5 3 2" xfId="51339" xr:uid="{0EA7D136-086D-4355-94CE-DCC59D4331D3}"/>
    <cellStyle name="SAPBEXexcBad8 5 2 5 3 3" xfId="34613" xr:uid="{38411B65-006C-4B58-9C09-CA1B919D6ABB}"/>
    <cellStyle name="SAPBEXexcBad8 5 2 5 4" xfId="39988" xr:uid="{E1E732E4-87E0-445A-86F8-72F890A24E66}"/>
    <cellStyle name="SAPBEXexcBad8 5 2 5 5" xfId="23265" xr:uid="{FDF0E852-8998-4DC7-BFC1-2789F270C5F2}"/>
    <cellStyle name="SAPBEXexcBad8 5 2 6" xfId="6956" xr:uid="{B86DF6C8-8882-4FA0-ADCE-58AEA170C0EE}"/>
    <cellStyle name="SAPBEXexcBad8 5 2 6 2" xfId="12820" xr:uid="{BADBE307-6371-4C65-A269-D02F1E3BB431}"/>
    <cellStyle name="SAPBEXexcBad8 5 2 6 2 2" xfId="46689" xr:uid="{22671817-4F5B-4358-8DFD-6678149E0066}"/>
    <cellStyle name="SAPBEXexcBad8 5 2 6 2 3" xfId="29963" xr:uid="{55EF86DB-52CA-4985-8DA5-E8DA3F784567}"/>
    <cellStyle name="SAPBEXexcBad8 5 2 6 3" xfId="18361" xr:uid="{E8387488-2654-4062-A093-9975A92CD7EE}"/>
    <cellStyle name="SAPBEXexcBad8 5 2 6 3 2" xfId="52222" xr:uid="{C01CC0E7-0AB0-4EF6-8A29-B58A3E82C638}"/>
    <cellStyle name="SAPBEXexcBad8 5 2 6 3 3" xfId="35496" xr:uid="{B5B27F18-B6E3-4326-9D9D-C173C5423BB0}"/>
    <cellStyle name="SAPBEXexcBad8 5 2 6 4" xfId="40872" xr:uid="{7E502C19-E605-46AC-949D-DEE344CC07A3}"/>
    <cellStyle name="SAPBEXexcBad8 5 2 6 5" xfId="24148" xr:uid="{946876E4-0866-4206-9C52-CFF5F091D39D}"/>
    <cellStyle name="SAPBEXexcBad8 5 2 7" xfId="8052" xr:uid="{C8C955A5-1145-416C-AEDA-0FB4BBDC72DC}"/>
    <cellStyle name="SAPBEXexcBad8 5 2 7 2" xfId="41927" xr:uid="{F09E8716-22B3-4CB7-B9DD-265E82DD7F6E}"/>
    <cellStyle name="SAPBEXexcBad8 5 2 7 3" xfId="25202" xr:uid="{91D01761-98C2-4633-8259-ABC23CCFFB3E}"/>
    <cellStyle name="SAPBEXexcBad8 5 2 8" xfId="7845" xr:uid="{7BEC328A-95C8-483B-895F-3CBE14E831EB}"/>
    <cellStyle name="SAPBEXexcBad8 5 2 8 2" xfId="41720" xr:uid="{36DB3184-CE46-49F9-B3C1-3C6D4D48D940}"/>
    <cellStyle name="SAPBEXexcBad8 5 2 8 3" xfId="24996" xr:uid="{3FBFA941-CE3D-4D55-911A-23EE1C0FE158}"/>
    <cellStyle name="SAPBEXexcBad8 5 2 9" xfId="36784" xr:uid="{52EC6841-B5B2-49C8-BD13-699A9783C98D}"/>
    <cellStyle name="SAPBEXexcBad8 5 3" xfId="2064" xr:uid="{00000000-0005-0000-0000-000056070000}"/>
    <cellStyle name="SAPBEXexcBad8 5 3 10" xfId="19391" xr:uid="{B1AE7665-E9D9-4A14-BE1D-B1A014D1CA07}"/>
    <cellStyle name="SAPBEXexcBad8 5 3 2" xfId="3616" xr:uid="{0CBA6584-098C-49AE-AAA5-85EA3973B98E}"/>
    <cellStyle name="SAPBEXexcBad8 5 3 2 2" xfId="9497" xr:uid="{69A0572F-057C-4932-BEFA-54926B0FC4CC}"/>
    <cellStyle name="SAPBEXexcBad8 5 3 2 2 2" xfId="43369" xr:uid="{E133907B-DF43-459E-A71F-6DB9D60AA4BB}"/>
    <cellStyle name="SAPBEXexcBad8 5 3 2 2 3" xfId="26643" xr:uid="{939AB2F0-DE18-43C4-9C5A-9836A839B082}"/>
    <cellStyle name="SAPBEXexcBad8 5 3 2 3" xfId="15043" xr:uid="{BB26842B-27E8-4919-8D49-533AE4C39AA3}"/>
    <cellStyle name="SAPBEXexcBad8 5 3 2 3 2" xfId="48904" xr:uid="{4A247F2E-322E-4FDB-95E8-6B6B248AD9C0}"/>
    <cellStyle name="SAPBEXexcBad8 5 3 2 3 3" xfId="32178" xr:uid="{490ED6F3-F6A5-49AF-98A1-67E4EE489974}"/>
    <cellStyle name="SAPBEXexcBad8 5 3 2 4" xfId="37610" xr:uid="{EAF1C53E-EA2C-4008-8A39-1700A7FEE150}"/>
    <cellStyle name="SAPBEXexcBad8 5 3 2 5" xfId="20828" xr:uid="{B0CF6B54-EB45-4140-B5D5-FD87CC32FD95}"/>
    <cellStyle name="SAPBEXexcBad8 5 3 3" xfId="4549" xr:uid="{F6D0969E-62A4-4E86-BAD8-D4C62A64D3EF}"/>
    <cellStyle name="SAPBEXexcBad8 5 3 3 2" xfId="10415" xr:uid="{EAAD8B4F-65A1-4CB9-B7C2-6A844A26565E}"/>
    <cellStyle name="SAPBEXexcBad8 5 3 3 2 2" xfId="44285" xr:uid="{AF792A2A-21D3-45D8-8CF3-B0AD2D7A416D}"/>
    <cellStyle name="SAPBEXexcBad8 5 3 3 2 3" xfId="27560" xr:uid="{EE93BF9F-2720-410E-8CD8-D466DDAB9B75}"/>
    <cellStyle name="SAPBEXexcBad8 5 3 3 3" xfId="15958" xr:uid="{43EEFCD4-7CAF-4054-889E-A059ACB9287B}"/>
    <cellStyle name="SAPBEXexcBad8 5 3 3 3 2" xfId="49819" xr:uid="{3E36F99A-EDF4-4C07-BF06-5434CA5A7449}"/>
    <cellStyle name="SAPBEXexcBad8 5 3 3 3 3" xfId="33093" xr:uid="{0DBFE27B-922E-473A-9BDB-FDBE244707C9}"/>
    <cellStyle name="SAPBEXexcBad8 5 3 3 4" xfId="38468" xr:uid="{E841D843-A213-4CEC-8F74-C4875005C952}"/>
    <cellStyle name="SAPBEXexcBad8 5 3 3 5" xfId="21745" xr:uid="{89017ACB-D863-4FC9-A0EA-B01503B4F635}"/>
    <cellStyle name="SAPBEXexcBad8 5 3 4" xfId="2993" xr:uid="{97C35CA7-9FC4-49C8-A0B7-CA238A093C50}"/>
    <cellStyle name="SAPBEXexcBad8 5 3 4 2" xfId="8875" xr:uid="{F1986F06-3CB0-47B8-A425-8F4CB8614344}"/>
    <cellStyle name="SAPBEXexcBad8 5 3 4 2 2" xfId="42748" xr:uid="{A60BDA49-DC6D-4839-BE1D-C24E7B91E938}"/>
    <cellStyle name="SAPBEXexcBad8 5 3 4 2 3" xfId="26024" xr:uid="{D628DD85-92B4-471F-AD65-0F5BBA098C45}"/>
    <cellStyle name="SAPBEXexcBad8 5 3 4 3" xfId="14426" xr:uid="{D243538F-6D6D-487F-A8B4-98A20C990C90}"/>
    <cellStyle name="SAPBEXexcBad8 5 3 4 3 2" xfId="48287" xr:uid="{CA90B654-BDA1-4B4D-8B56-BA3A7E5FACC1}"/>
    <cellStyle name="SAPBEXexcBad8 5 3 4 3 3" xfId="31561" xr:uid="{6F243038-4BCE-44FA-B5FA-087111D0F2E4}"/>
    <cellStyle name="SAPBEXexcBad8 5 3 4 4" xfId="37015" xr:uid="{C94C558E-E500-4F27-A73C-562C3F1702BF}"/>
    <cellStyle name="SAPBEXexcBad8 5 3 4 5" xfId="20211" xr:uid="{D9EBE33E-29B3-46F8-AA13-16367D1F4AD7}"/>
    <cellStyle name="SAPBEXexcBad8 5 3 5" xfId="6073" xr:uid="{2E740B22-BB0E-4463-A420-ECAD8CF71D7D}"/>
    <cellStyle name="SAPBEXexcBad8 5 3 5 2" xfId="11937" xr:uid="{B2F3FFB1-136C-4312-B298-83B7C90DC1C0}"/>
    <cellStyle name="SAPBEXexcBad8 5 3 5 2 2" xfId="45806" xr:uid="{8C3F7CA7-8C13-4F83-8712-3DFE7AC69D5E}"/>
    <cellStyle name="SAPBEXexcBad8 5 3 5 2 3" xfId="29081" xr:uid="{0056CB6F-7BF4-4713-BBD1-16F906C44B39}"/>
    <cellStyle name="SAPBEXexcBad8 5 3 5 3" xfId="17479" xr:uid="{718517DB-4A4F-4211-9B5D-0CF4D90D925A}"/>
    <cellStyle name="SAPBEXexcBad8 5 3 5 3 2" xfId="51340" xr:uid="{D0B969B7-E674-405C-A13C-13C9FA5025AF}"/>
    <cellStyle name="SAPBEXexcBad8 5 3 5 3 3" xfId="34614" xr:uid="{E666DC12-7ED2-405C-9AA5-F4B781F5A89E}"/>
    <cellStyle name="SAPBEXexcBad8 5 3 5 4" xfId="39989" xr:uid="{E5AE175C-E321-42FE-83FF-27D97F7B092D}"/>
    <cellStyle name="SAPBEXexcBad8 5 3 5 5" xfId="23266" xr:uid="{EF862AEB-A4E8-4A98-A27A-52F4E4364C5D}"/>
    <cellStyle name="SAPBEXexcBad8 5 3 6" xfId="6957" xr:uid="{00D8D79B-1853-48D8-86F8-AB03396B77B2}"/>
    <cellStyle name="SAPBEXexcBad8 5 3 6 2" xfId="12821" xr:uid="{23F9121E-8E3B-4133-8785-ACEA5DB501D6}"/>
    <cellStyle name="SAPBEXexcBad8 5 3 6 2 2" xfId="46690" xr:uid="{E458141E-954C-45F4-B488-8FA77C479E6A}"/>
    <cellStyle name="SAPBEXexcBad8 5 3 6 2 3" xfId="29964" xr:uid="{0773B448-DC5F-40C3-A6D9-6FACA4DDC429}"/>
    <cellStyle name="SAPBEXexcBad8 5 3 6 3" xfId="18362" xr:uid="{F92FACFA-913A-468C-B821-314ECD9CA1E3}"/>
    <cellStyle name="SAPBEXexcBad8 5 3 6 3 2" xfId="52223" xr:uid="{7C969EB0-412D-467C-A935-0FB283F32BCE}"/>
    <cellStyle name="SAPBEXexcBad8 5 3 6 3 3" xfId="35497" xr:uid="{9A8BB0EB-5993-45CC-B2D9-35D89E953709}"/>
    <cellStyle name="SAPBEXexcBad8 5 3 6 4" xfId="40873" xr:uid="{2A04D8CD-0388-47DC-B5E4-4CACBAD56CE6}"/>
    <cellStyle name="SAPBEXexcBad8 5 3 6 5" xfId="24149" xr:uid="{D4D5F7AC-2E2D-4325-A4FE-646BC7F9013E}"/>
    <cellStyle name="SAPBEXexcBad8 5 3 7" xfId="8053" xr:uid="{8C210804-1394-4480-ADD8-5ACFAD0C8A08}"/>
    <cellStyle name="SAPBEXexcBad8 5 3 7 2" xfId="41928" xr:uid="{4B16FF8E-F2E9-45FB-829F-D696B7AEDE08}"/>
    <cellStyle name="SAPBEXexcBad8 5 3 7 3" xfId="25203" xr:uid="{BA4D5A61-22C7-4042-94D6-44138E3AD463}"/>
    <cellStyle name="SAPBEXexcBad8 5 3 8" xfId="13666" xr:uid="{CF77A2AB-E271-4F4A-A9F8-FB1E09A4FFCD}"/>
    <cellStyle name="SAPBEXexcBad8 5 3 8 2" xfId="47535" xr:uid="{9D186F13-71E9-4C26-910F-224DD6798475}"/>
    <cellStyle name="SAPBEXexcBad8 5 3 8 3" xfId="30809" xr:uid="{6A63703F-1D11-444F-ABFF-50AB38733417}"/>
    <cellStyle name="SAPBEXexcBad8 5 3 9" xfId="36785" xr:uid="{EC064FAD-6F4F-4E4F-8E87-B3E5B473272F}"/>
    <cellStyle name="SAPBEXexcBad8 5 4" xfId="2781" xr:uid="{00000000-0005-0000-0000-000057070000}"/>
    <cellStyle name="SAPBEXexcBad8 5 4 2" xfId="4301" xr:uid="{D58DF091-ABF9-43B0-9B3B-FD44FA57B29E}"/>
    <cellStyle name="SAPBEXexcBad8 5 4 2 2" xfId="10182" xr:uid="{84AC8EA5-D9A7-4ECE-8858-7283467A18FC}"/>
    <cellStyle name="SAPBEXexcBad8 5 4 2 2 2" xfId="44052" xr:uid="{77EA9CAB-64A5-4DF1-B878-5399B7669F1D}"/>
    <cellStyle name="SAPBEXexcBad8 5 4 2 2 3" xfId="27327" xr:uid="{80594F85-BE35-45AD-8E4D-9DF6078FF2B9}"/>
    <cellStyle name="SAPBEXexcBad8 5 4 2 3" xfId="15725" xr:uid="{DFDE4BF8-7B79-4F09-B3A2-9FE91E699195}"/>
    <cellStyle name="SAPBEXexcBad8 5 4 2 3 2" xfId="49586" xr:uid="{252F7A6B-066F-498D-A173-3A64F9D077A6}"/>
    <cellStyle name="SAPBEXexcBad8 5 4 2 3 3" xfId="32860" xr:uid="{B34F497D-E20D-431A-8F84-971966BE9203}"/>
    <cellStyle name="SAPBEXexcBad8 5 4 2 4" xfId="38235" xr:uid="{9FA6A11A-DACF-4BCC-B4A5-D7A11549B2FF}"/>
    <cellStyle name="SAPBEXexcBad8 5 4 2 5" xfId="21512" xr:uid="{33F43A89-EC4C-432B-AA21-0FCEFB4405D7}"/>
    <cellStyle name="SAPBEXexcBad8 5 4 3" xfId="5174" xr:uid="{C3E819DA-CBF5-48DA-9051-D18E49373071}"/>
    <cellStyle name="SAPBEXexcBad8 5 4 3 2" xfId="11040" xr:uid="{553D0329-2B82-43E9-97A0-528516DD0569}"/>
    <cellStyle name="SAPBEXexcBad8 5 4 3 2 2" xfId="44910" xr:uid="{D57FD499-2E8F-413C-B8A2-A6B01AA020AC}"/>
    <cellStyle name="SAPBEXexcBad8 5 4 3 2 3" xfId="28185" xr:uid="{B01A1F1C-6204-4DAD-9D6C-B53C31D69994}"/>
    <cellStyle name="SAPBEXexcBad8 5 4 3 3" xfId="16583" xr:uid="{49BCCDEE-903F-4E9C-8512-1E1D1E39B334}"/>
    <cellStyle name="SAPBEXexcBad8 5 4 3 3 2" xfId="50444" xr:uid="{0A9B2AB9-1FCA-4967-A3CE-EC342E56AB79}"/>
    <cellStyle name="SAPBEXexcBad8 5 4 3 3 3" xfId="33718" xr:uid="{37D73C4A-6984-47DD-900F-74BB3BF69ECA}"/>
    <cellStyle name="SAPBEXexcBad8 5 4 3 4" xfId="39093" xr:uid="{CE190BAC-3674-44A0-A1ED-BA686EBC7737}"/>
    <cellStyle name="SAPBEXexcBad8 5 4 3 5" xfId="22370" xr:uid="{3A5A931A-751C-4430-BD5F-713ADEB21274}"/>
    <cellStyle name="SAPBEXexcBad8 5 4 4" xfId="5922" xr:uid="{CDC85568-C277-4766-9720-46DC3D222F1C}"/>
    <cellStyle name="SAPBEXexcBad8 5 4 4 2" xfId="11788" xr:uid="{278E6FC3-ED31-4ECC-A89A-2FE8C4BBDA41}"/>
    <cellStyle name="SAPBEXexcBad8 5 4 4 2 2" xfId="45657" xr:uid="{1D68EA8E-11BE-49D9-806C-8B80056B7EB0}"/>
    <cellStyle name="SAPBEXexcBad8 5 4 4 2 3" xfId="28932" xr:uid="{38ACD709-CFCF-424B-912C-55AEA8FBA8EF}"/>
    <cellStyle name="SAPBEXexcBad8 5 4 4 3" xfId="17330" xr:uid="{7E46F767-FAC0-4879-A621-C1A7B07DEC82}"/>
    <cellStyle name="SAPBEXexcBad8 5 4 4 3 2" xfId="51191" xr:uid="{1D1E8DE0-A7A6-4A24-8E76-E4A9E7C8FF9C}"/>
    <cellStyle name="SAPBEXexcBad8 5 4 4 3 3" xfId="34465" xr:uid="{0A1DF758-FB63-4530-820A-1C07CE46B9E6}"/>
    <cellStyle name="SAPBEXexcBad8 5 4 4 4" xfId="39840" xr:uid="{B687CD97-F896-4C5F-9F19-BAF1B913CCB8}"/>
    <cellStyle name="SAPBEXexcBad8 5 4 4 5" xfId="23117" xr:uid="{D9CABF62-F5B7-4BE5-990C-57D8D43DFA1E}"/>
    <cellStyle name="SAPBEXexcBad8 5 4 5" xfId="6691" xr:uid="{2FCAEA8B-D59F-4624-91AA-F8643AFB19C0}"/>
    <cellStyle name="SAPBEXexcBad8 5 4 5 2" xfId="12555" xr:uid="{863AEB88-2264-4941-BD10-B9C346FEE9D2}"/>
    <cellStyle name="SAPBEXexcBad8 5 4 5 2 2" xfId="46424" xr:uid="{391EDC7B-99E7-4889-95CC-FF8FDC6D4A99}"/>
    <cellStyle name="SAPBEXexcBad8 5 4 5 2 3" xfId="29698" xr:uid="{BEDD65CE-455A-4DE0-B124-408661A5662B}"/>
    <cellStyle name="SAPBEXexcBad8 5 4 5 3" xfId="18096" xr:uid="{F7ABCCBF-6122-4B6E-9062-08EC1F9BFBF6}"/>
    <cellStyle name="SAPBEXexcBad8 5 4 5 3 2" xfId="51957" xr:uid="{4244C5D5-B910-48C4-8909-C1DEC8A38DFA}"/>
    <cellStyle name="SAPBEXexcBad8 5 4 5 3 3" xfId="35231" xr:uid="{5B5408F2-04FD-4E43-A3F4-D8E0EE1D8FFB}"/>
    <cellStyle name="SAPBEXexcBad8 5 4 5 4" xfId="40607" xr:uid="{CB072D65-52BB-4E06-9CAB-DFDE7D78467E}"/>
    <cellStyle name="SAPBEXexcBad8 5 4 5 5" xfId="23883" xr:uid="{9863EDCF-8BEA-4952-B71B-31E5EA7599F5}"/>
    <cellStyle name="SAPBEXexcBad8 5 4 6" xfId="7638" xr:uid="{03FC7507-0174-4E16-9B71-E1711588A1AD}"/>
    <cellStyle name="SAPBEXexcBad8 5 4 6 2" xfId="13502" xr:uid="{B361311D-5CF8-4144-AA6D-20949FBB3187}"/>
    <cellStyle name="SAPBEXexcBad8 5 4 6 2 2" xfId="47371" xr:uid="{7E3100D0-39EB-4890-B357-A51F26783C30}"/>
    <cellStyle name="SAPBEXexcBad8 5 4 6 2 3" xfId="30645" xr:uid="{600BDE27-38C5-4CC2-8C38-46811CB1470C}"/>
    <cellStyle name="SAPBEXexcBad8 5 4 6 3" xfId="19043" xr:uid="{F58EE58A-6213-41BD-B692-ACAC8A75B212}"/>
    <cellStyle name="SAPBEXexcBad8 5 4 6 3 2" xfId="52904" xr:uid="{CB9F3BD3-50A6-4ED8-AB5B-3C31CF487F1B}"/>
    <cellStyle name="SAPBEXexcBad8 5 4 6 3 3" xfId="36178" xr:uid="{57D62D2F-D64C-4703-BD05-AE04774FD883}"/>
    <cellStyle name="SAPBEXexcBad8 5 4 6 4" xfId="41554" xr:uid="{1BF1C4BA-FB26-46D5-9FBB-40DD259DE909}"/>
    <cellStyle name="SAPBEXexcBad8 5 4 6 5" xfId="24830" xr:uid="{F6FD2D27-BCED-422F-AE84-C902280B519C}"/>
    <cellStyle name="SAPBEXexcBad8 5 4 7" xfId="8731" xr:uid="{2E37A862-40E8-46DE-822B-B4631D8C600E}"/>
    <cellStyle name="SAPBEXexcBad8 5 4 7 2" xfId="42604" xr:uid="{A61D9EE4-A155-477F-B0F1-EB4F2CAC8092}"/>
    <cellStyle name="SAPBEXexcBad8 5 4 7 3" xfId="25880" xr:uid="{5D84D7E7-D805-49D1-998C-52B9E483DEDD}"/>
    <cellStyle name="SAPBEXexcBad8 5 4 8" xfId="14282" xr:uid="{75DB2822-7452-43A8-AEBA-C18721F9F9F1}"/>
    <cellStyle name="SAPBEXexcBad8 5 4 8 2" xfId="48143" xr:uid="{B2B3FA13-A723-4D8B-B235-3D3C68CC7E1F}"/>
    <cellStyle name="SAPBEXexcBad8 5 4 8 3" xfId="31417" xr:uid="{F1DF1E77-E40B-4723-8DD7-5E793910E69E}"/>
    <cellStyle name="SAPBEXexcBad8 5 4 9" xfId="20066" xr:uid="{4ECC15BD-1AAB-4C6B-ABCB-BCB20828925C}"/>
    <cellStyle name="SAPBEXexcBad8 5 5" xfId="2689" xr:uid="{00000000-0005-0000-0000-000058070000}"/>
    <cellStyle name="SAPBEXexcBad8 5 5 2" xfId="4216" xr:uid="{A13B47E8-85BB-4715-AD16-0767E3B8A454}"/>
    <cellStyle name="SAPBEXexcBad8 5 5 2 2" xfId="10097" xr:uid="{695764DF-0014-489B-8FB3-9D807963A6A6}"/>
    <cellStyle name="SAPBEXexcBad8 5 5 2 2 2" xfId="43968" xr:uid="{3C4C1F90-D384-4430-AE91-6936150D5396}"/>
    <cellStyle name="SAPBEXexcBad8 5 5 2 2 3" xfId="27242" xr:uid="{49504ED9-2413-4DA3-B91A-E2E6354D1910}"/>
    <cellStyle name="SAPBEXexcBad8 5 5 2 3" xfId="15641" xr:uid="{654439BB-5204-4DA0-B50A-250F2EB395EF}"/>
    <cellStyle name="SAPBEXexcBad8 5 5 2 3 2" xfId="49502" xr:uid="{7849CC37-A052-4C89-881B-E74EF14CC2FA}"/>
    <cellStyle name="SAPBEXexcBad8 5 5 2 3 3" xfId="32776" xr:uid="{8279B049-BDA6-4FF3-9D5F-EE7B3A1247E9}"/>
    <cellStyle name="SAPBEXexcBad8 5 5 2 4" xfId="38151" xr:uid="{1659B925-01D7-49D7-B0E4-F00C78233C18}"/>
    <cellStyle name="SAPBEXexcBad8 5 5 2 5" xfId="21427" xr:uid="{1F65D204-7081-4EB2-B047-5A3306DC1589}"/>
    <cellStyle name="SAPBEXexcBad8 5 5 3" xfId="5089" xr:uid="{100E0BA9-1DC0-4344-B958-BD71A258F4EE}"/>
    <cellStyle name="SAPBEXexcBad8 5 5 3 2" xfId="10955" xr:uid="{F2A9F1F8-8A40-4C7C-9A30-E9026FFBF2C4}"/>
    <cellStyle name="SAPBEXexcBad8 5 5 3 2 2" xfId="44825" xr:uid="{866B1236-F954-40AA-AE01-D468B9CDFD92}"/>
    <cellStyle name="SAPBEXexcBad8 5 5 3 2 3" xfId="28100" xr:uid="{FA52E7AA-54EE-4878-A8F0-9008434EF254}"/>
    <cellStyle name="SAPBEXexcBad8 5 5 3 3" xfId="16498" xr:uid="{547B3B09-74AD-4BBB-8E91-4BAF947CBE5B}"/>
    <cellStyle name="SAPBEXexcBad8 5 5 3 3 2" xfId="50359" xr:uid="{4D7436AD-92E2-4843-87AF-0C30F8B16ECD}"/>
    <cellStyle name="SAPBEXexcBad8 5 5 3 3 3" xfId="33633" xr:uid="{30704793-C569-44B9-9B33-1C177EBBD79E}"/>
    <cellStyle name="SAPBEXexcBad8 5 5 3 4" xfId="39008" xr:uid="{4F930261-6DE9-4F61-BA38-C00B98157B13}"/>
    <cellStyle name="SAPBEXexcBad8 5 5 3 5" xfId="22285" xr:uid="{96E9B043-F3D0-43F7-8FA1-1402E423B0C1}"/>
    <cellStyle name="SAPBEXexcBad8 5 5 4" xfId="5838" xr:uid="{86151200-3499-4DA0-832B-57F35D5FEDC8}"/>
    <cellStyle name="SAPBEXexcBad8 5 5 4 2" xfId="11704" xr:uid="{22240390-0906-444C-88B4-36013B3D3537}"/>
    <cellStyle name="SAPBEXexcBad8 5 5 4 2 2" xfId="45573" xr:uid="{C2575CD6-4869-401A-8C5D-DDC07518CF17}"/>
    <cellStyle name="SAPBEXexcBad8 5 5 4 2 3" xfId="28848" xr:uid="{2BC52CFC-697E-4DAF-ABAE-590C6B212E9D}"/>
    <cellStyle name="SAPBEXexcBad8 5 5 4 3" xfId="17246" xr:uid="{7D86822C-6331-4764-8266-19E5CF57879E}"/>
    <cellStyle name="SAPBEXexcBad8 5 5 4 3 2" xfId="51107" xr:uid="{6366B5A4-72FA-42D0-9A10-7244B3B2E31A}"/>
    <cellStyle name="SAPBEXexcBad8 5 5 4 3 3" xfId="34381" xr:uid="{E8A6D28B-2F89-477A-8F04-6727C2440804}"/>
    <cellStyle name="SAPBEXexcBad8 5 5 4 4" xfId="39756" xr:uid="{2C2286CE-FA8E-4216-BDEC-E7A077F04DEC}"/>
    <cellStyle name="SAPBEXexcBad8 5 5 4 5" xfId="23033" xr:uid="{F733D8C3-D05E-4A39-BFAA-CD46AEEA8C07}"/>
    <cellStyle name="SAPBEXexcBad8 5 5 5" xfId="6607" xr:uid="{72CC3F03-5777-4DC6-AEF9-D25FBA3BBFE1}"/>
    <cellStyle name="SAPBEXexcBad8 5 5 5 2" xfId="12471" xr:uid="{002C5CA9-DBB6-4084-B4C2-115F1EF0AEFE}"/>
    <cellStyle name="SAPBEXexcBad8 5 5 5 2 2" xfId="46340" xr:uid="{95823714-E717-4DC1-BA82-DA633790C5AF}"/>
    <cellStyle name="SAPBEXexcBad8 5 5 5 2 3" xfId="29614" xr:uid="{59576DB0-D200-49DC-9582-E3BD759D75C7}"/>
    <cellStyle name="SAPBEXexcBad8 5 5 5 3" xfId="18012" xr:uid="{35A98B9C-56DF-4151-A97E-C91143CE53EA}"/>
    <cellStyle name="SAPBEXexcBad8 5 5 5 3 2" xfId="51873" xr:uid="{75333AE2-FBC7-49C8-82FD-605AC1FDF057}"/>
    <cellStyle name="SAPBEXexcBad8 5 5 5 3 3" xfId="35147" xr:uid="{77E288F3-50D8-45C6-BB7C-3887E5173999}"/>
    <cellStyle name="SAPBEXexcBad8 5 5 5 4" xfId="40523" xr:uid="{135D6162-9597-4DB4-A9A4-0222E6FC8D0D}"/>
    <cellStyle name="SAPBEXexcBad8 5 5 5 5" xfId="23799" xr:uid="{7B5C856C-7A56-4532-90AF-4EE840FA14EC}"/>
    <cellStyle name="SAPBEXexcBad8 5 5 6" xfId="7554" xr:uid="{812FC071-0C78-49B3-8C9E-03504BC45E12}"/>
    <cellStyle name="SAPBEXexcBad8 5 5 6 2" xfId="13418" xr:uid="{4E03E4A3-83BE-477E-8398-3A7636076EE2}"/>
    <cellStyle name="SAPBEXexcBad8 5 5 6 2 2" xfId="47287" xr:uid="{3C0DF295-B0B6-4314-A8EF-A2BBE1FB5F01}"/>
    <cellStyle name="SAPBEXexcBad8 5 5 6 2 3" xfId="30561" xr:uid="{11700CCF-C4DF-4415-9550-BCC962898903}"/>
    <cellStyle name="SAPBEXexcBad8 5 5 6 3" xfId="18959" xr:uid="{0EC3862B-4A4E-4377-95B9-C8867F863387}"/>
    <cellStyle name="SAPBEXexcBad8 5 5 6 3 2" xfId="52820" xr:uid="{0261588C-AC54-4E91-AB6B-CBBA3217F517}"/>
    <cellStyle name="SAPBEXexcBad8 5 5 6 3 3" xfId="36094" xr:uid="{E2E05C28-4454-48D6-B8C9-42C787071386}"/>
    <cellStyle name="SAPBEXexcBad8 5 5 6 4" xfId="41470" xr:uid="{A9D5C9B4-ADE3-4C60-9BDF-30C2748E53F2}"/>
    <cellStyle name="SAPBEXexcBad8 5 5 6 5" xfId="24746" xr:uid="{74757342-7E34-4B9B-AC06-EE1A357DB504}"/>
    <cellStyle name="SAPBEXexcBad8 5 5 7" xfId="8646" xr:uid="{4C2F1AED-F75E-4DD7-BE0C-2D1B8434B8FA}"/>
    <cellStyle name="SAPBEXexcBad8 5 5 7 2" xfId="42520" xr:uid="{5314535C-DE44-48A3-ADAE-77863EAD1D07}"/>
    <cellStyle name="SAPBEXexcBad8 5 5 7 3" xfId="25795" xr:uid="{0AD0FCAD-0F8D-4910-B04D-EB763F03F57B}"/>
    <cellStyle name="SAPBEXexcBad8 5 5 8" xfId="14198" xr:uid="{DC1F8871-B053-4045-BFD1-118A79C524FB}"/>
    <cellStyle name="SAPBEXexcBad8 5 5 8 2" xfId="48059" xr:uid="{97FA9EC1-0585-4623-86B3-5643F40E3587}"/>
    <cellStyle name="SAPBEXexcBad8 5 5 8 3" xfId="31333" xr:uid="{2CBE8F4E-E2A7-4BF4-8A14-00D715B9CD66}"/>
    <cellStyle name="SAPBEXexcBad8 5 5 9" xfId="19982" xr:uid="{658E7A72-C0F6-4C04-8BA3-30C2EEEF08AA}"/>
    <cellStyle name="SAPBEXexcBad8 5 6" xfId="3173" xr:uid="{E8F96864-0508-4BB7-9F47-DF1C16CAA0D2}"/>
    <cellStyle name="SAPBEXexcBad8 5 6 2" xfId="9055" xr:uid="{4F5EE36B-8195-40E6-9D8D-D25E872BE4F8}"/>
    <cellStyle name="SAPBEXexcBad8 5 6 2 2" xfId="42927" xr:uid="{EC7E1767-1C42-4DD8-8FA7-CEE365CE6BC2}"/>
    <cellStyle name="SAPBEXexcBad8 5 6 2 3" xfId="26202" xr:uid="{97317342-ADD3-4938-8DBD-3F20FA414893}"/>
    <cellStyle name="SAPBEXexcBad8 5 6 3" xfId="14603" xr:uid="{9693E46C-73FA-47F7-9B5A-D217E634F933}"/>
    <cellStyle name="SAPBEXexcBad8 5 6 3 2" xfId="48464" xr:uid="{94A853C8-7B42-481C-B2A7-AC500C5E822C}"/>
    <cellStyle name="SAPBEXexcBad8 5 6 3 3" xfId="31738" xr:uid="{94553675-6C81-4453-A043-A1B47C43007F}"/>
    <cellStyle name="SAPBEXexcBad8 5 6 4" xfId="37194" xr:uid="{545726DA-FADD-40F2-97D5-DE8954AA5457}"/>
    <cellStyle name="SAPBEXexcBad8 5 6 5" xfId="20388" xr:uid="{E13A118D-0E51-41EA-AEAF-2822C977B94D}"/>
    <cellStyle name="SAPBEXexcBad8 5 7" xfId="36420" xr:uid="{3931B3C5-ACC8-450F-8359-C3D92C690C03}"/>
    <cellStyle name="SAPBEXexcBad8 6" xfId="2065" xr:uid="{00000000-0005-0000-0000-000059070000}"/>
    <cellStyle name="SAPBEXexcBad8 6 10" xfId="19392" xr:uid="{A8E27EC6-686D-448B-A956-96514D50B635}"/>
    <cellStyle name="SAPBEXexcBad8 6 2" xfId="3617" xr:uid="{CB8A62BC-9D4B-469B-A253-3C5D3522C15E}"/>
    <cellStyle name="SAPBEXexcBad8 6 2 2" xfId="9498" xr:uid="{DA8D724B-3171-4A41-A4F9-5D647515161A}"/>
    <cellStyle name="SAPBEXexcBad8 6 2 2 2" xfId="43370" xr:uid="{7392CD9B-B3DB-48D9-9396-387960110040}"/>
    <cellStyle name="SAPBEXexcBad8 6 2 2 3" xfId="26644" xr:uid="{3D85B670-53E1-4465-BCBA-5C5E57EDB366}"/>
    <cellStyle name="SAPBEXexcBad8 6 2 3" xfId="15044" xr:uid="{2CEC5933-5EC0-477D-BBFC-C263AFE53D34}"/>
    <cellStyle name="SAPBEXexcBad8 6 2 3 2" xfId="48905" xr:uid="{AA6508AA-841E-4C76-96EE-E088F25F41BA}"/>
    <cellStyle name="SAPBEXexcBad8 6 2 3 3" xfId="32179" xr:uid="{141A2E02-5412-4FB3-A55B-0ABBCC5E069F}"/>
    <cellStyle name="SAPBEXexcBad8 6 2 4" xfId="37611" xr:uid="{463A6619-5A81-4CE3-9AA7-4F0DA4668FA5}"/>
    <cellStyle name="SAPBEXexcBad8 6 2 5" xfId="20829" xr:uid="{837FF081-997D-441A-85CC-0C2194031442}"/>
    <cellStyle name="SAPBEXexcBad8 6 3" xfId="4550" xr:uid="{EDBCA000-7860-4ADF-881E-F414B89E4CBC}"/>
    <cellStyle name="SAPBEXexcBad8 6 3 2" xfId="10416" xr:uid="{510C0387-E12B-4645-9D01-720536702934}"/>
    <cellStyle name="SAPBEXexcBad8 6 3 2 2" xfId="44286" xr:uid="{E5F649D7-5337-4815-9447-E94CC19D7708}"/>
    <cellStyle name="SAPBEXexcBad8 6 3 2 3" xfId="27561" xr:uid="{0AC5D20A-F321-4082-B594-4E0DEC8A2F56}"/>
    <cellStyle name="SAPBEXexcBad8 6 3 3" xfId="15959" xr:uid="{71E17345-078D-429E-B9B7-5C60BBD0C4CC}"/>
    <cellStyle name="SAPBEXexcBad8 6 3 3 2" xfId="49820" xr:uid="{3C8C5F90-7614-47FC-968B-08F0A546CAD8}"/>
    <cellStyle name="SAPBEXexcBad8 6 3 3 3" xfId="33094" xr:uid="{46247800-A752-4334-BC4A-FB68778A349F}"/>
    <cellStyle name="SAPBEXexcBad8 6 3 4" xfId="38469" xr:uid="{FD0334FB-F091-40BD-9BD6-17CD0D9D3965}"/>
    <cellStyle name="SAPBEXexcBad8 6 3 5" xfId="21746" xr:uid="{D84D457F-BA91-4A1D-8E90-90B733F0D914}"/>
    <cellStyle name="SAPBEXexcBad8 6 4" xfId="3156" xr:uid="{8F7ECFE9-C859-4BB4-99F0-1B9E6D373F79}"/>
    <cellStyle name="SAPBEXexcBad8 6 4 2" xfId="9038" xr:uid="{AD989678-CF12-47FE-9080-94C55F010E1B}"/>
    <cellStyle name="SAPBEXexcBad8 6 4 2 2" xfId="42910" xr:uid="{ABC62DDD-161A-4933-8053-006B5ED158A0}"/>
    <cellStyle name="SAPBEXexcBad8 6 4 2 3" xfId="26185" xr:uid="{BEE51938-C702-4BB1-ACB9-B01ADD89CFD5}"/>
    <cellStyle name="SAPBEXexcBad8 6 4 3" xfId="14586" xr:uid="{1D88809C-3F8B-4055-A660-B711D8F4DDF1}"/>
    <cellStyle name="SAPBEXexcBad8 6 4 3 2" xfId="48447" xr:uid="{9FA6F3A5-C745-4E0E-AC6A-5FE7AB50ABC4}"/>
    <cellStyle name="SAPBEXexcBad8 6 4 3 3" xfId="31721" xr:uid="{7F1DCA79-5402-4E4E-BABA-DDA2535A0CD8}"/>
    <cellStyle name="SAPBEXexcBad8 6 4 4" xfId="37177" xr:uid="{F1E19D2F-8AF7-41C9-AA46-F09FE0B8BB68}"/>
    <cellStyle name="SAPBEXexcBad8 6 4 5" xfId="20371" xr:uid="{FF7739DC-74D2-4D6D-81B2-04B2B2137BCB}"/>
    <cellStyle name="SAPBEXexcBad8 6 5" xfId="6074" xr:uid="{ED3F1C40-D2AC-44A8-929F-8C65A38FF273}"/>
    <cellStyle name="SAPBEXexcBad8 6 5 2" xfId="11938" xr:uid="{005013FD-E848-4399-83D8-C42BF9E0CFD1}"/>
    <cellStyle name="SAPBEXexcBad8 6 5 2 2" xfId="45807" xr:uid="{16978421-7B5C-421E-BDF5-D3E09D50A9EA}"/>
    <cellStyle name="SAPBEXexcBad8 6 5 2 3" xfId="29082" xr:uid="{E20CC76C-C99B-4825-9305-FDD5CDF63EF6}"/>
    <cellStyle name="SAPBEXexcBad8 6 5 3" xfId="17480" xr:uid="{2B7D779C-20D0-4AB8-A4E5-FC68371743AF}"/>
    <cellStyle name="SAPBEXexcBad8 6 5 3 2" xfId="51341" xr:uid="{55BEFC37-C588-4989-8AF6-7302858C98FE}"/>
    <cellStyle name="SAPBEXexcBad8 6 5 3 3" xfId="34615" xr:uid="{B18CD05A-063B-42D9-8F37-F1E39C2D7FF2}"/>
    <cellStyle name="SAPBEXexcBad8 6 5 4" xfId="39990" xr:uid="{DC8C2435-0FDA-48A8-908A-CF55BC17D55F}"/>
    <cellStyle name="SAPBEXexcBad8 6 5 5" xfId="23267" xr:uid="{859FD826-C662-45C2-B968-A2A586BAB967}"/>
    <cellStyle name="SAPBEXexcBad8 6 6" xfId="6958" xr:uid="{AD19B06A-2386-475E-A2DE-DB1A947AED50}"/>
    <cellStyle name="SAPBEXexcBad8 6 6 2" xfId="12822" xr:uid="{D3F15082-DEDB-45A1-90A5-1DB22E690E21}"/>
    <cellStyle name="SAPBEXexcBad8 6 6 2 2" xfId="46691" xr:uid="{070F274C-1503-45B0-9A4B-567C023E938B}"/>
    <cellStyle name="SAPBEXexcBad8 6 6 2 3" xfId="29965" xr:uid="{3EDC2224-CE80-437E-96D2-C087141222B7}"/>
    <cellStyle name="SAPBEXexcBad8 6 6 3" xfId="18363" xr:uid="{0B5A3827-387D-4A71-ACBD-52F3D4104A26}"/>
    <cellStyle name="SAPBEXexcBad8 6 6 3 2" xfId="52224" xr:uid="{F964579E-9764-4613-8774-EAE019A70122}"/>
    <cellStyle name="SAPBEXexcBad8 6 6 3 3" xfId="35498" xr:uid="{EC79A2CC-40C3-4B7D-B8B7-12E89B3F64A3}"/>
    <cellStyle name="SAPBEXexcBad8 6 6 4" xfId="40874" xr:uid="{1E538635-7E61-4BC6-BF44-0C9FCD236815}"/>
    <cellStyle name="SAPBEXexcBad8 6 6 5" xfId="24150" xr:uid="{47CC8045-C4C0-497B-B916-C1C5C07FFCC5}"/>
    <cellStyle name="SAPBEXexcBad8 6 7" xfId="8054" xr:uid="{5D6649BA-EEFA-4769-8416-8FE90341B5F3}"/>
    <cellStyle name="SAPBEXexcBad8 6 7 2" xfId="41929" xr:uid="{2CFCB5A7-D83A-4C0A-8B40-46CA059E5DAD}"/>
    <cellStyle name="SAPBEXexcBad8 6 7 3" xfId="25204" xr:uid="{A0EDA343-6C55-4000-A0C1-56DA1E82ADFD}"/>
    <cellStyle name="SAPBEXexcBad8 6 8" xfId="7844" xr:uid="{61A7824F-27D3-4E78-8CB9-D4538F8F5199}"/>
    <cellStyle name="SAPBEXexcBad8 6 8 2" xfId="41719" xr:uid="{33C19348-9BFA-4574-A9BE-B49E7BF910F4}"/>
    <cellStyle name="SAPBEXexcBad8 6 8 3" xfId="24995" xr:uid="{F41DD691-CEF1-42FF-B5C2-08E8B93EC0CB}"/>
    <cellStyle name="SAPBEXexcBad8 6 9" xfId="36786" xr:uid="{58AA6856-4BA4-49F6-A06B-6F9A9336FA75}"/>
    <cellStyle name="SAPBEXexcBad8 7" xfId="2066" xr:uid="{00000000-0005-0000-0000-00005A070000}"/>
    <cellStyle name="SAPBEXexcBad8 7 10" xfId="19393" xr:uid="{103460C2-2572-40F2-9E92-56B0E2FE8DD2}"/>
    <cellStyle name="SAPBEXexcBad8 7 2" xfId="3618" xr:uid="{AB44C054-C8C0-4646-BBA0-B8A6D7A45F9C}"/>
    <cellStyle name="SAPBEXexcBad8 7 2 2" xfId="9499" xr:uid="{A4D1831C-E632-4D3E-85F1-9BA85F687B39}"/>
    <cellStyle name="SAPBEXexcBad8 7 2 2 2" xfId="43371" xr:uid="{F2B4BFC0-8E08-40CD-AA1F-290B4535B30C}"/>
    <cellStyle name="SAPBEXexcBad8 7 2 2 3" xfId="26645" xr:uid="{37B640A5-FBA5-45E2-94CC-F273F6545BDB}"/>
    <cellStyle name="SAPBEXexcBad8 7 2 3" xfId="15045" xr:uid="{AB97E0E9-57F8-457D-B4E1-98250C534EDC}"/>
    <cellStyle name="SAPBEXexcBad8 7 2 3 2" xfId="48906" xr:uid="{CEF97EFA-2086-44E7-97A8-93BB92026910}"/>
    <cellStyle name="SAPBEXexcBad8 7 2 3 3" xfId="32180" xr:uid="{8FC5CCEC-F655-499B-B38A-70EE4E236431}"/>
    <cellStyle name="SAPBEXexcBad8 7 2 4" xfId="37612" xr:uid="{E8983EB1-E1D0-4FFB-8E48-9975C16E2DBF}"/>
    <cellStyle name="SAPBEXexcBad8 7 2 5" xfId="20830" xr:uid="{88DCB5B1-E6B6-45F4-BB43-9B0CA2AE9694}"/>
    <cellStyle name="SAPBEXexcBad8 7 3" xfId="4551" xr:uid="{6B061E85-F156-4F93-B76F-927729A7BD01}"/>
    <cellStyle name="SAPBEXexcBad8 7 3 2" xfId="10417" xr:uid="{49C08F87-0864-40DA-894C-A69DAF2AED1A}"/>
    <cellStyle name="SAPBEXexcBad8 7 3 2 2" xfId="44287" xr:uid="{E1B3E698-8DAC-4348-BBE2-EF16698493CE}"/>
    <cellStyle name="SAPBEXexcBad8 7 3 2 3" xfId="27562" xr:uid="{29CE8167-944E-4DCA-964C-391644592E77}"/>
    <cellStyle name="SAPBEXexcBad8 7 3 3" xfId="15960" xr:uid="{1C602C56-0549-42A7-BB0C-D808001A7AC1}"/>
    <cellStyle name="SAPBEXexcBad8 7 3 3 2" xfId="49821" xr:uid="{DBC97D4D-10C2-469B-A290-D9B762145826}"/>
    <cellStyle name="SAPBEXexcBad8 7 3 3 3" xfId="33095" xr:uid="{65FBF382-95D3-4FBB-925B-E60A18136A84}"/>
    <cellStyle name="SAPBEXexcBad8 7 3 4" xfId="38470" xr:uid="{347BF9A3-C2DD-4119-9FC6-9AF6DC194FC2}"/>
    <cellStyle name="SAPBEXexcBad8 7 3 5" xfId="21747" xr:uid="{2EE1266D-2B0D-482B-9B65-5BDA40725993}"/>
    <cellStyle name="SAPBEXexcBad8 7 4" xfId="3157" xr:uid="{4DC17FBC-98E9-4319-AC61-0EA4A04A3D6D}"/>
    <cellStyle name="SAPBEXexcBad8 7 4 2" xfId="9039" xr:uid="{8517436D-3464-42E5-8961-93DFF1A350A7}"/>
    <cellStyle name="SAPBEXexcBad8 7 4 2 2" xfId="42911" xr:uid="{28388934-626B-44C9-9395-C0067AB1A52F}"/>
    <cellStyle name="SAPBEXexcBad8 7 4 2 3" xfId="26186" xr:uid="{C641302E-8530-43AE-95BB-6C484C762CE3}"/>
    <cellStyle name="SAPBEXexcBad8 7 4 3" xfId="14587" xr:uid="{B771F71D-2A6E-4B32-AAEA-647BB345A7F5}"/>
    <cellStyle name="SAPBEXexcBad8 7 4 3 2" xfId="48448" xr:uid="{5C7B4ED2-1619-46E2-8BFB-BF647B00E36C}"/>
    <cellStyle name="SAPBEXexcBad8 7 4 3 3" xfId="31722" xr:uid="{F32A3741-2B17-4D57-B1E5-A0AF67127692}"/>
    <cellStyle name="SAPBEXexcBad8 7 4 4" xfId="37178" xr:uid="{52F0091E-A218-4D53-B1C6-DAA71723AF99}"/>
    <cellStyle name="SAPBEXexcBad8 7 4 5" xfId="20372" xr:uid="{CC340BA4-31A2-4901-9B5A-645A487F1A12}"/>
    <cellStyle name="SAPBEXexcBad8 7 5" xfId="6075" xr:uid="{E8CEA08F-5C57-4E87-AF37-C12D779AB8C3}"/>
    <cellStyle name="SAPBEXexcBad8 7 5 2" xfId="11939" xr:uid="{7DFBD2C6-9EF2-496F-8C25-54240DFE0CA5}"/>
    <cellStyle name="SAPBEXexcBad8 7 5 2 2" xfId="45808" xr:uid="{354D7070-30DA-4AB7-9495-9FE7CDD05DC6}"/>
    <cellStyle name="SAPBEXexcBad8 7 5 2 3" xfId="29083" xr:uid="{D181C58A-71C3-40A9-AA2D-5ECD72F87570}"/>
    <cellStyle name="SAPBEXexcBad8 7 5 3" xfId="17481" xr:uid="{D8608F46-DB93-473E-8C82-367582F1EF5C}"/>
    <cellStyle name="SAPBEXexcBad8 7 5 3 2" xfId="51342" xr:uid="{8BD6C83B-3A59-4150-8282-D36A66A7D1B8}"/>
    <cellStyle name="SAPBEXexcBad8 7 5 3 3" xfId="34616" xr:uid="{E1B914FA-F5F4-40A0-BF81-510F0336D079}"/>
    <cellStyle name="SAPBEXexcBad8 7 5 4" xfId="39991" xr:uid="{FE38AC91-6056-4E2B-A8EB-CE3F6ED94B7E}"/>
    <cellStyle name="SAPBEXexcBad8 7 5 5" xfId="23268" xr:uid="{68E99CC6-AEF8-42E4-B99D-A7F034C4AB92}"/>
    <cellStyle name="SAPBEXexcBad8 7 6" xfId="6959" xr:uid="{89E87FCC-E940-47C3-B2A5-B8B6A7E0B900}"/>
    <cellStyle name="SAPBEXexcBad8 7 6 2" xfId="12823" xr:uid="{41949584-7DDD-44B7-B717-9D2E1A63BDDF}"/>
    <cellStyle name="SAPBEXexcBad8 7 6 2 2" xfId="46692" xr:uid="{1A5E7A4A-56E1-450A-80FC-C0D788F64BCE}"/>
    <cellStyle name="SAPBEXexcBad8 7 6 2 3" xfId="29966" xr:uid="{65A64805-CAC2-4298-A425-D93446418294}"/>
    <cellStyle name="SAPBEXexcBad8 7 6 3" xfId="18364" xr:uid="{F54BFD6B-301B-4BE4-89D6-07FF444E8869}"/>
    <cellStyle name="SAPBEXexcBad8 7 6 3 2" xfId="52225" xr:uid="{205E5999-2B12-49AC-8511-B45FD43DBEE2}"/>
    <cellStyle name="SAPBEXexcBad8 7 6 3 3" xfId="35499" xr:uid="{E67F5574-4AB6-43E7-81D1-188CB16FAFAB}"/>
    <cellStyle name="SAPBEXexcBad8 7 6 4" xfId="40875" xr:uid="{E778F663-FDB5-49E9-B2B5-60617E312E02}"/>
    <cellStyle name="SAPBEXexcBad8 7 6 5" xfId="24151" xr:uid="{7AE7117E-EEFD-4795-BCEA-30DE615D337D}"/>
    <cellStyle name="SAPBEXexcBad8 7 7" xfId="8055" xr:uid="{E5373DE3-AE7B-4291-A653-984202C66179}"/>
    <cellStyle name="SAPBEXexcBad8 7 7 2" xfId="41930" xr:uid="{30CA4BEE-B3AE-456A-A12A-D9E1BAD6FFD3}"/>
    <cellStyle name="SAPBEXexcBad8 7 7 3" xfId="25205" xr:uid="{B8FAE9DB-91D7-4469-8A06-42759D9973B0}"/>
    <cellStyle name="SAPBEXexcBad8 7 8" xfId="13663" xr:uid="{F66514A5-31E0-48B1-8535-7C697EA51AAB}"/>
    <cellStyle name="SAPBEXexcBad8 7 8 2" xfId="47532" xr:uid="{3DC5BEA3-CF00-4CE1-AF38-4EB4E6853D4B}"/>
    <cellStyle name="SAPBEXexcBad8 7 8 3" xfId="30806" xr:uid="{977AA0C7-01D9-4B42-8731-EA944BA79336}"/>
    <cellStyle name="SAPBEXexcBad8 7 9" xfId="36787" xr:uid="{385A1056-96B1-436D-BA81-7314D055326B}"/>
    <cellStyle name="SAPBEXexcBad8 8" xfId="2624" xr:uid="{00000000-0005-0000-0000-00005B070000}"/>
    <cellStyle name="SAPBEXexcBad8 8 2" xfId="4154" xr:uid="{2FEAB600-AF19-404C-A050-83581CD735BD}"/>
    <cellStyle name="SAPBEXexcBad8 8 2 2" xfId="10035" xr:uid="{81DBF392-3CE0-4F8C-A3E3-E9FF4258C115}"/>
    <cellStyle name="SAPBEXexcBad8 8 2 2 2" xfId="43906" xr:uid="{05442C1E-4EC3-46D7-A009-E49A0C6DE4F9}"/>
    <cellStyle name="SAPBEXexcBad8 8 2 2 3" xfId="27180" xr:uid="{62D2007C-ACA8-40D1-8B12-D30F3E153ECE}"/>
    <cellStyle name="SAPBEXexcBad8 8 2 3" xfId="15579" xr:uid="{497767C7-8253-4CAB-BE07-E3A8130C6583}"/>
    <cellStyle name="SAPBEXexcBad8 8 2 3 2" xfId="49440" xr:uid="{538F667A-6145-42C6-8F51-E8D0E3BC2CBC}"/>
    <cellStyle name="SAPBEXexcBad8 8 2 3 3" xfId="32714" xr:uid="{84B9F0A5-6B4A-4C98-AF21-90A85C183A58}"/>
    <cellStyle name="SAPBEXexcBad8 8 2 4" xfId="38089" xr:uid="{C2D98AE5-4416-46B0-AE9F-9033758D702B}"/>
    <cellStyle name="SAPBEXexcBad8 8 2 5" xfId="21365" xr:uid="{EFBE0244-E083-4B4D-BA6E-EA9786E09CF1}"/>
    <cellStyle name="SAPBEXexcBad8 8 3" xfId="5029" xr:uid="{C77625F2-3F3B-403A-83CA-D96F740ABFC5}"/>
    <cellStyle name="SAPBEXexcBad8 8 3 2" xfId="10895" xr:uid="{890830D6-3012-41EC-980C-B99FBB3CD157}"/>
    <cellStyle name="SAPBEXexcBad8 8 3 2 2" xfId="44765" xr:uid="{F1A0BFF1-4FED-4B3C-849E-BD2715CA54EF}"/>
    <cellStyle name="SAPBEXexcBad8 8 3 2 3" xfId="28040" xr:uid="{96581A28-D069-4FBB-A32D-078C4BBC5C63}"/>
    <cellStyle name="SAPBEXexcBad8 8 3 3" xfId="16438" xr:uid="{FF19BEFF-4380-4546-9610-92920376D4B4}"/>
    <cellStyle name="SAPBEXexcBad8 8 3 3 2" xfId="50299" xr:uid="{1FD5A6CA-BCB0-43F9-B19D-24F0ED0A3C1B}"/>
    <cellStyle name="SAPBEXexcBad8 8 3 3 3" xfId="33573" xr:uid="{4AF841D8-B6D2-448D-BB41-F555D75F03E7}"/>
    <cellStyle name="SAPBEXexcBad8 8 3 4" xfId="38948" xr:uid="{1F1B8068-F8B6-495F-ACB8-19BBE304D902}"/>
    <cellStyle name="SAPBEXexcBad8 8 3 5" xfId="22225" xr:uid="{C67A427F-B897-4B2A-9249-A8A95E966F83}"/>
    <cellStyle name="SAPBEXexcBad8 8 4" xfId="5778" xr:uid="{199F4BFA-C37C-4E30-A5C1-FB88FD363FEA}"/>
    <cellStyle name="SAPBEXexcBad8 8 4 2" xfId="11644" xr:uid="{7C739533-617E-49C7-9871-5EC8E01BF75F}"/>
    <cellStyle name="SAPBEXexcBad8 8 4 2 2" xfId="45513" xr:uid="{7FEC663F-FE75-491E-8C96-0450B28C6B60}"/>
    <cellStyle name="SAPBEXexcBad8 8 4 2 3" xfId="28788" xr:uid="{FD9C8832-FD4D-46B2-9E80-84E36F4A334A}"/>
    <cellStyle name="SAPBEXexcBad8 8 4 3" xfId="17186" xr:uid="{E7F44C24-001E-47D2-9A6C-02056B2EC6CD}"/>
    <cellStyle name="SAPBEXexcBad8 8 4 3 2" xfId="51047" xr:uid="{D53F375F-B61D-4536-9306-240B028313B3}"/>
    <cellStyle name="SAPBEXexcBad8 8 4 3 3" xfId="34321" xr:uid="{BED0CD77-3E2B-4751-A583-51D802781A15}"/>
    <cellStyle name="SAPBEXexcBad8 8 4 4" xfId="39696" xr:uid="{86FCBBC0-059A-4A8B-83FE-86BECE8F3DF2}"/>
    <cellStyle name="SAPBEXexcBad8 8 4 5" xfId="22973" xr:uid="{46EB6F05-BFE5-40AA-901C-FE8CCE114345}"/>
    <cellStyle name="SAPBEXexcBad8 8 5" xfId="6547" xr:uid="{672A0DB0-029B-4487-B8DD-22242875F252}"/>
    <cellStyle name="SAPBEXexcBad8 8 5 2" xfId="12411" xr:uid="{64D74ACA-B63E-4EE4-BA74-24192146C26F}"/>
    <cellStyle name="SAPBEXexcBad8 8 5 2 2" xfId="46280" xr:uid="{C9AB1B4C-7684-4ED3-99CF-079502353895}"/>
    <cellStyle name="SAPBEXexcBad8 8 5 2 3" xfId="29554" xr:uid="{2F67856B-E6D6-46C5-8C57-AACCFA2247E1}"/>
    <cellStyle name="SAPBEXexcBad8 8 5 3" xfId="17952" xr:uid="{420391AD-BFDC-4819-96F9-A80C30305EC8}"/>
    <cellStyle name="SAPBEXexcBad8 8 5 3 2" xfId="51813" xr:uid="{FFE7D321-EA0F-44AB-BCB7-DF8BB72FFB07}"/>
    <cellStyle name="SAPBEXexcBad8 8 5 3 3" xfId="35087" xr:uid="{5F4E4926-5287-44DD-A002-90BBFC3C1A1F}"/>
    <cellStyle name="SAPBEXexcBad8 8 5 4" xfId="40463" xr:uid="{ED1BB518-C32C-4AE0-AE7E-650D5B275425}"/>
    <cellStyle name="SAPBEXexcBad8 8 5 5" xfId="23739" xr:uid="{1423116F-D66B-43ED-9E93-C90981B2E7EB}"/>
    <cellStyle name="SAPBEXexcBad8 8 6" xfId="7494" xr:uid="{0A40AC51-D120-449F-9F3F-D8DF3804E519}"/>
    <cellStyle name="SAPBEXexcBad8 8 6 2" xfId="13358" xr:uid="{5C208487-91D3-4EF3-BD9F-CB296EB7E156}"/>
    <cellStyle name="SAPBEXexcBad8 8 6 2 2" xfId="47227" xr:uid="{904BAFF6-D580-481E-82DB-67639A2541FF}"/>
    <cellStyle name="SAPBEXexcBad8 8 6 2 3" xfId="30501" xr:uid="{47F1FF85-053A-41D6-AC4D-84217D27809F}"/>
    <cellStyle name="SAPBEXexcBad8 8 6 3" xfId="18899" xr:uid="{A37C4E9E-13F8-4200-A445-B6A29E8FEEB5}"/>
    <cellStyle name="SAPBEXexcBad8 8 6 3 2" xfId="52760" xr:uid="{5AAB08EE-A552-4016-9DFA-FF13AB799FE5}"/>
    <cellStyle name="SAPBEXexcBad8 8 6 3 3" xfId="36034" xr:uid="{9522798F-EE8E-4AFE-A5FA-406CB456D211}"/>
    <cellStyle name="SAPBEXexcBad8 8 6 4" xfId="41410" xr:uid="{73A8DC7A-EB3E-436B-90AA-80509D16B0F0}"/>
    <cellStyle name="SAPBEXexcBad8 8 6 5" xfId="24686" xr:uid="{D8104D4F-8524-4FC2-B260-2BACBC4C65AC}"/>
    <cellStyle name="SAPBEXexcBad8 8 7" xfId="8586" xr:uid="{B2E1BF30-46DD-431D-8196-B1DEFBFC6CF1}"/>
    <cellStyle name="SAPBEXexcBad8 8 7 2" xfId="42460" xr:uid="{78E7423C-74CD-46A7-9736-58A63E48D2BC}"/>
    <cellStyle name="SAPBEXexcBad8 8 7 3" xfId="25735" xr:uid="{2A0B8AD1-BB63-45E8-B1C6-827E8404626E}"/>
    <cellStyle name="SAPBEXexcBad8 8 8" xfId="14138" xr:uid="{694D5BD9-3647-4038-A09A-9F8C774FB9CE}"/>
    <cellStyle name="SAPBEXexcBad8 8 8 2" xfId="47999" xr:uid="{3205A25C-87F4-4854-A25C-D8E2BD9B6CCC}"/>
    <cellStyle name="SAPBEXexcBad8 8 8 3" xfId="31273" xr:uid="{4BFF6FD0-9ED2-4119-8EAB-3CFF7521572B}"/>
    <cellStyle name="SAPBEXexcBad8 8 9" xfId="19922" xr:uid="{D955E09D-45B9-466C-912C-723C93FCB55F}"/>
    <cellStyle name="SAPBEXexcBad8 9" xfId="2902" xr:uid="{00000000-0005-0000-0000-00005C070000}"/>
    <cellStyle name="SAPBEXexcBad8 9 2" xfId="4408" xr:uid="{26A90D99-CE22-4060-9143-C20B98A57727}"/>
    <cellStyle name="SAPBEXexcBad8 9 2 2" xfId="10289" xr:uid="{7BC2EEFA-8A95-4ADF-8F34-3D4769AA3575}"/>
    <cellStyle name="SAPBEXexcBad8 9 2 2 2" xfId="44159" xr:uid="{E2CE7FC1-1B7C-4F07-9B35-345DBB1559DA}"/>
    <cellStyle name="SAPBEXexcBad8 9 2 2 3" xfId="27434" xr:uid="{6F48F129-7B34-4263-8D3F-F27865C99444}"/>
    <cellStyle name="SAPBEXexcBad8 9 2 3" xfId="15832" xr:uid="{AE72D67B-B939-416E-BFBE-8E21620D5C4B}"/>
    <cellStyle name="SAPBEXexcBad8 9 2 3 2" xfId="49693" xr:uid="{F8F4457D-90D9-4749-8B8A-E35567F9CA42}"/>
    <cellStyle name="SAPBEXexcBad8 9 2 3 3" xfId="32967" xr:uid="{AA5D13B5-1897-4403-80B4-E2478284C74A}"/>
    <cellStyle name="SAPBEXexcBad8 9 2 4" xfId="38342" xr:uid="{29D4FA3A-57A3-4070-8112-3D92372D6B23}"/>
    <cellStyle name="SAPBEXexcBad8 9 2 5" xfId="21619" xr:uid="{F9D44689-E3CD-4845-9D58-0BF17D9ABEC4}"/>
    <cellStyle name="SAPBEXexcBad8 9 3" xfId="5274" xr:uid="{BADA0962-9158-4B21-B7C8-C8FF48432E6A}"/>
    <cellStyle name="SAPBEXexcBad8 9 3 2" xfId="11140" xr:uid="{AB6B68D8-74E4-4D2C-B630-FF197FCCDAE2}"/>
    <cellStyle name="SAPBEXexcBad8 9 3 2 2" xfId="45010" xr:uid="{B241D08C-78CE-4121-BA9C-86CCCF176F4B}"/>
    <cellStyle name="SAPBEXexcBad8 9 3 2 3" xfId="28285" xr:uid="{A36D52F9-77CA-4DAC-B86F-010FAD92C629}"/>
    <cellStyle name="SAPBEXexcBad8 9 3 3" xfId="16683" xr:uid="{75CCA37C-7119-4280-BCA9-83EC05A38B6A}"/>
    <cellStyle name="SAPBEXexcBad8 9 3 3 2" xfId="50544" xr:uid="{7F030CE8-A7E3-4875-AA7F-159D6AC17BD6}"/>
    <cellStyle name="SAPBEXexcBad8 9 3 3 3" xfId="33818" xr:uid="{A6C4149F-E5FA-4CC5-8C03-00082064ABEC}"/>
    <cellStyle name="SAPBEXexcBad8 9 3 4" xfId="39193" xr:uid="{01DEB66F-24A6-4460-A347-21802A7BDD33}"/>
    <cellStyle name="SAPBEXexcBad8 9 3 5" xfId="22470" xr:uid="{6CCFEEDE-9966-4F75-8DB0-3845A78C6452}"/>
    <cellStyle name="SAPBEXexcBad8 9 4" xfId="6019" xr:uid="{4A50B729-5D0D-44FA-B2D5-3BD758C67430}"/>
    <cellStyle name="SAPBEXexcBad8 9 4 2" xfId="11885" xr:uid="{31AD51F3-D586-4523-B31C-72028D468309}"/>
    <cellStyle name="SAPBEXexcBad8 9 4 2 2" xfId="45754" xr:uid="{C3259FE0-4BB6-4179-813D-ABEC37A1BF52}"/>
    <cellStyle name="SAPBEXexcBad8 9 4 2 3" xfId="29029" xr:uid="{A12EA38A-242B-4BE7-B5EE-9A19822F1992}"/>
    <cellStyle name="SAPBEXexcBad8 9 4 3" xfId="17427" xr:uid="{603D3BE1-EDF7-422B-894B-EA3107ECC1F4}"/>
    <cellStyle name="SAPBEXexcBad8 9 4 3 2" xfId="51288" xr:uid="{25EDA7D9-CC25-49A1-A843-A55E6E125006}"/>
    <cellStyle name="SAPBEXexcBad8 9 4 3 3" xfId="34562" xr:uid="{1A91748C-B2DA-483A-B377-4A12F6CA5EB5}"/>
    <cellStyle name="SAPBEXexcBad8 9 4 4" xfId="39937" xr:uid="{98DE77B8-76B6-4483-BB0D-79797747A49F}"/>
    <cellStyle name="SAPBEXexcBad8 9 4 5" xfId="23214" xr:uid="{F38507A9-C3FE-4FD7-A0EE-3DC17649B15C}"/>
    <cellStyle name="SAPBEXexcBad8 9 5" xfId="6786" xr:uid="{6FE40E7B-CBE5-4458-A03D-FDBCA4080DD9}"/>
    <cellStyle name="SAPBEXexcBad8 9 5 2" xfId="12650" xr:uid="{D6C885B6-DDAF-43B9-8389-11CD9456BBC2}"/>
    <cellStyle name="SAPBEXexcBad8 9 5 2 2" xfId="46519" xr:uid="{B132900B-F21F-450B-879E-95C431885850}"/>
    <cellStyle name="SAPBEXexcBad8 9 5 2 3" xfId="29793" xr:uid="{B403D395-0CD4-4586-A2A0-1971A6A2B226}"/>
    <cellStyle name="SAPBEXexcBad8 9 5 3" xfId="18191" xr:uid="{33C6A751-8342-4551-B7CE-5991D9F77994}"/>
    <cellStyle name="SAPBEXexcBad8 9 5 3 2" xfId="52052" xr:uid="{39CB5245-AD79-471C-A5F2-95C29B685AD6}"/>
    <cellStyle name="SAPBEXexcBad8 9 5 3 3" xfId="35326" xr:uid="{6A7F074A-EEA6-4D8A-852E-DEBA4947899C}"/>
    <cellStyle name="SAPBEXexcBad8 9 5 4" xfId="40702" xr:uid="{D0E0FEF4-B07E-473D-BB0D-B408BF696E96}"/>
    <cellStyle name="SAPBEXexcBad8 9 5 5" xfId="23978" xr:uid="{E4CA017F-8E2A-4E87-97C6-4E8DFC34E007}"/>
    <cellStyle name="SAPBEXexcBad8 9 6" xfId="7733" xr:uid="{3A1A6E6B-8DBC-4CA9-8189-A12810C82ACA}"/>
    <cellStyle name="SAPBEXexcBad8 9 6 2" xfId="13597" xr:uid="{71BD3F9A-4ECD-4E33-BBB3-53B8E6E711DA}"/>
    <cellStyle name="SAPBEXexcBad8 9 6 2 2" xfId="47466" xr:uid="{AA7750AF-19E1-4FB1-AA49-F61116666285}"/>
    <cellStyle name="SAPBEXexcBad8 9 6 2 3" xfId="30740" xr:uid="{E94433EA-2046-4E05-ACA9-5C329F46872F}"/>
    <cellStyle name="SAPBEXexcBad8 9 6 3" xfId="19138" xr:uid="{E65A96DB-DE99-400D-B544-BEC52BD89D80}"/>
    <cellStyle name="SAPBEXexcBad8 9 6 3 2" xfId="52999" xr:uid="{20DDA922-EFD5-4881-8A32-B22519456500}"/>
    <cellStyle name="SAPBEXexcBad8 9 6 3 3" xfId="36273" xr:uid="{A87DA2F2-B250-4AA8-AC29-206CAD7BDD92}"/>
    <cellStyle name="SAPBEXexcBad8 9 6 4" xfId="41649" xr:uid="{8EA92E40-91B7-409D-8E76-D883845F5C80}"/>
    <cellStyle name="SAPBEXexcBad8 9 6 5" xfId="24925" xr:uid="{AAB23A5A-8331-4980-A914-42C38DBA955F}"/>
    <cellStyle name="SAPBEXexcBad8 9 7" xfId="8826" xr:uid="{02159877-85A6-4196-AAC4-7A332AA7AA69}"/>
    <cellStyle name="SAPBEXexcBad8 9 7 2" xfId="42699" xr:uid="{357896F9-6157-499D-A4D7-0D65176295C3}"/>
    <cellStyle name="SAPBEXexcBad8 9 7 3" xfId="25975" xr:uid="{179CF92A-670B-4323-B729-FF0EE64BD513}"/>
    <cellStyle name="SAPBEXexcBad8 9 8" xfId="14377" xr:uid="{7A269157-2941-4BFC-A6D6-813733952986}"/>
    <cellStyle name="SAPBEXexcBad8 9 8 2" xfId="48238" xr:uid="{3FAEABBF-946C-4953-9DE1-35765FCFE08C}"/>
    <cellStyle name="SAPBEXexcBad8 9 8 3" xfId="31512" xr:uid="{2C8FE0E2-55BE-428B-81A3-C0ACBAE34449}"/>
    <cellStyle name="SAPBEXexcBad8 9 9" xfId="20162" xr:uid="{6B74B071-3FDE-4401-94E4-7460391D0E27}"/>
    <cellStyle name="SAPBEXexcBad9" xfId="48" xr:uid="{00000000-0005-0000-0000-00005D070000}"/>
    <cellStyle name="SAPBEXexcBad9 10" xfId="2996" xr:uid="{92881C25-D1F9-4B1B-887A-4360F058A31F}"/>
    <cellStyle name="SAPBEXexcBad9 10 2" xfId="8878" xr:uid="{E8FF4A07-233C-4AF1-8CB3-626F1447C27F}"/>
    <cellStyle name="SAPBEXexcBad9 10 2 2" xfId="42751" xr:uid="{D1ED44B7-2A6C-494B-9D4C-E57C98861F95}"/>
    <cellStyle name="SAPBEXexcBad9 10 2 3" xfId="26027" xr:uid="{7FB5C63B-9889-492B-AC2B-957235C79A58}"/>
    <cellStyle name="SAPBEXexcBad9 10 3" xfId="14429" xr:uid="{69E4ED20-8BF9-4E41-A8F5-A86D75E266F7}"/>
    <cellStyle name="SAPBEXexcBad9 10 3 2" xfId="48290" xr:uid="{8311A65D-3AD4-4CE8-B7F3-CE668EAC3735}"/>
    <cellStyle name="SAPBEXexcBad9 10 3 3" xfId="31564" xr:uid="{484738CF-36CF-4A1B-809F-FFA8A4029964}"/>
    <cellStyle name="SAPBEXexcBad9 10 4" xfId="37018" xr:uid="{85124D1C-E650-4AA7-A2CA-54EDC6D419AC}"/>
    <cellStyle name="SAPBEXexcBad9 10 5" xfId="20214" xr:uid="{B3690AFC-97DE-4B9D-9EFC-4615C4C1259C}"/>
    <cellStyle name="SAPBEXexcBad9 11" xfId="36342" xr:uid="{BE2A2BC0-0EC3-4462-A830-56A7648374EF}"/>
    <cellStyle name="SAPBEXexcBad9 2" xfId="944" xr:uid="{00000000-0005-0000-0000-00005E070000}"/>
    <cellStyle name="SAPBEXexcBad9 2 2" xfId="2067" xr:uid="{00000000-0005-0000-0000-00005F070000}"/>
    <cellStyle name="SAPBEXexcBad9 2 2 10" xfId="19394" xr:uid="{63E51BB2-38C3-4F32-A29B-566945E092E3}"/>
    <cellStyle name="SAPBEXexcBad9 2 2 2" xfId="3619" xr:uid="{C6789D94-B28E-4953-924C-CD000DC4A2A3}"/>
    <cellStyle name="SAPBEXexcBad9 2 2 2 2" xfId="9500" xr:uid="{2A186708-784D-41BD-A2B7-93F7D2198CA0}"/>
    <cellStyle name="SAPBEXexcBad9 2 2 2 2 2" xfId="43372" xr:uid="{82925DE1-26C0-4F1B-816C-12F26AB746D5}"/>
    <cellStyle name="SAPBEXexcBad9 2 2 2 2 3" xfId="26646" xr:uid="{2F26C31E-47D2-4A1E-B8C6-EE531596E6FE}"/>
    <cellStyle name="SAPBEXexcBad9 2 2 2 3" xfId="15046" xr:uid="{E4756677-2EF8-452D-AF35-56981844392C}"/>
    <cellStyle name="SAPBEXexcBad9 2 2 2 3 2" xfId="48907" xr:uid="{44EC73BC-FCFE-4CFA-B148-C510725BFC26}"/>
    <cellStyle name="SAPBEXexcBad9 2 2 2 3 3" xfId="32181" xr:uid="{34EF1797-34FE-4393-A899-6B6CE8167690}"/>
    <cellStyle name="SAPBEXexcBad9 2 2 2 4" xfId="37613" xr:uid="{F6CF77FA-4361-4D1E-8A11-69BE3C1956BB}"/>
    <cellStyle name="SAPBEXexcBad9 2 2 2 5" xfId="20831" xr:uid="{4A7558E9-F0C0-4CC3-B0DA-59ACAFFEC49D}"/>
    <cellStyle name="SAPBEXexcBad9 2 2 3" xfId="4552" xr:uid="{A253C8FE-9BBB-4FE2-8F78-62EEA5155867}"/>
    <cellStyle name="SAPBEXexcBad9 2 2 3 2" xfId="10418" xr:uid="{B3563132-B189-4980-A8DA-6DEBA643B126}"/>
    <cellStyle name="SAPBEXexcBad9 2 2 3 2 2" xfId="44288" xr:uid="{F2EB23C1-3D5D-472F-97C3-10ACD6231D61}"/>
    <cellStyle name="SAPBEXexcBad9 2 2 3 2 3" xfId="27563" xr:uid="{426AD999-CD23-444C-8F9D-A927AE20D14F}"/>
    <cellStyle name="SAPBEXexcBad9 2 2 3 3" xfId="15961" xr:uid="{05B74869-43DC-4260-B02C-4D25A6E1BBED}"/>
    <cellStyle name="SAPBEXexcBad9 2 2 3 3 2" xfId="49822" xr:uid="{36AD6DFC-3E10-4FF8-9594-45A6E891F778}"/>
    <cellStyle name="SAPBEXexcBad9 2 2 3 3 3" xfId="33096" xr:uid="{903AAEA2-96FE-4D04-AFBB-D5E26FD2B89F}"/>
    <cellStyle name="SAPBEXexcBad9 2 2 3 4" xfId="38471" xr:uid="{3B561C0C-BD2E-49AF-9BB5-30C076EE2865}"/>
    <cellStyle name="SAPBEXexcBad9 2 2 3 5" xfId="21748" xr:uid="{598F11B3-A198-44D4-9F9E-39EAB3749037}"/>
    <cellStyle name="SAPBEXexcBad9 2 2 4" xfId="4455" xr:uid="{258D8759-A36B-494D-B989-BF24EA81248B}"/>
    <cellStyle name="SAPBEXexcBad9 2 2 4 2" xfId="10335" xr:uid="{FB90837A-7950-4EBA-A1F3-151334E6DB52}"/>
    <cellStyle name="SAPBEXexcBad9 2 2 4 2 2" xfId="44205" xr:uid="{0C675E01-5DCF-4FE9-8C66-B21E6DD02BAE}"/>
    <cellStyle name="SAPBEXexcBad9 2 2 4 2 3" xfId="27480" xr:uid="{8D967CE1-DCD9-4FE0-A12F-530C8DF605FB}"/>
    <cellStyle name="SAPBEXexcBad9 2 2 4 3" xfId="15878" xr:uid="{BEA940CA-C0E8-40A8-82D6-87CC2BC8BA98}"/>
    <cellStyle name="SAPBEXexcBad9 2 2 4 3 2" xfId="49739" xr:uid="{AE16DCD0-4A90-445A-B07A-D74F89054C66}"/>
    <cellStyle name="SAPBEXexcBad9 2 2 4 3 3" xfId="33013" xr:uid="{361052B9-CC04-433A-98F8-70E80D3E32E0}"/>
    <cellStyle name="SAPBEXexcBad9 2 2 4 4" xfId="38388" xr:uid="{1212B5AD-B49D-465A-9C59-6480ED25B1F0}"/>
    <cellStyle name="SAPBEXexcBad9 2 2 4 5" xfId="21665" xr:uid="{965970F3-327C-47A1-8E12-77A89EF8110C}"/>
    <cellStyle name="SAPBEXexcBad9 2 2 5" xfId="6076" xr:uid="{8E19E944-3C6F-4182-8B37-4B2DB2346997}"/>
    <cellStyle name="SAPBEXexcBad9 2 2 5 2" xfId="11940" xr:uid="{D9287228-31E1-4310-A382-C4F998FFB219}"/>
    <cellStyle name="SAPBEXexcBad9 2 2 5 2 2" xfId="45809" xr:uid="{E7E01226-17BD-4A22-ADC0-0982E896BF05}"/>
    <cellStyle name="SAPBEXexcBad9 2 2 5 2 3" xfId="29084" xr:uid="{31C286BA-4BF5-45B7-BB6F-3EB78EB6C09C}"/>
    <cellStyle name="SAPBEXexcBad9 2 2 5 3" xfId="17482" xr:uid="{B9D4AE6D-5010-45D2-B925-CD33CDCED086}"/>
    <cellStyle name="SAPBEXexcBad9 2 2 5 3 2" xfId="51343" xr:uid="{6B76E61F-96D1-45F3-ADCA-E979BF804937}"/>
    <cellStyle name="SAPBEXexcBad9 2 2 5 3 3" xfId="34617" xr:uid="{D24FBF2D-B33E-4EE5-9228-AAC3A4E2B1C6}"/>
    <cellStyle name="SAPBEXexcBad9 2 2 5 4" xfId="39992" xr:uid="{CA5B968A-3C1B-49F4-9A18-27DE7899B9B6}"/>
    <cellStyle name="SAPBEXexcBad9 2 2 5 5" xfId="23269" xr:uid="{E53731DC-AFB2-4CFF-8ACE-11CB459C49EB}"/>
    <cellStyle name="SAPBEXexcBad9 2 2 6" xfId="6960" xr:uid="{7019D837-E2C6-4550-AF04-6168EFF780A0}"/>
    <cellStyle name="SAPBEXexcBad9 2 2 6 2" xfId="12824" xr:uid="{9C7E6AAA-F0EF-4F9B-9777-30C1158195C5}"/>
    <cellStyle name="SAPBEXexcBad9 2 2 6 2 2" xfId="46693" xr:uid="{242CE3CB-5036-4F2D-AC64-860F9BE68993}"/>
    <cellStyle name="SAPBEXexcBad9 2 2 6 2 3" xfId="29967" xr:uid="{DB079CF3-06BC-4A36-8A9A-49AE0B6707E7}"/>
    <cellStyle name="SAPBEXexcBad9 2 2 6 3" xfId="18365" xr:uid="{A812388B-D363-4507-A06A-7A77ECD64D4C}"/>
    <cellStyle name="SAPBEXexcBad9 2 2 6 3 2" xfId="52226" xr:uid="{29167A6D-1C06-4E33-91B9-49450DE30B76}"/>
    <cellStyle name="SAPBEXexcBad9 2 2 6 3 3" xfId="35500" xr:uid="{15641CD8-5F50-462F-9A22-BC923440E60B}"/>
    <cellStyle name="SAPBEXexcBad9 2 2 6 4" xfId="40876" xr:uid="{9B440093-D9AF-4235-AAE5-7D752B75E493}"/>
    <cellStyle name="SAPBEXexcBad9 2 2 6 5" xfId="24152" xr:uid="{97920EE5-3E19-4F15-B08C-17CDF7279F91}"/>
    <cellStyle name="SAPBEXexcBad9 2 2 7" xfId="8056" xr:uid="{974D1DC1-2CAD-4EAE-A162-5AE7B49E8263}"/>
    <cellStyle name="SAPBEXexcBad9 2 2 7 2" xfId="41931" xr:uid="{8806B9F3-CEDE-4BC8-ACFF-12BF08676B3C}"/>
    <cellStyle name="SAPBEXexcBad9 2 2 7 3" xfId="25206" xr:uid="{D78AC061-DDD6-448D-9163-BF49B77DDCE3}"/>
    <cellStyle name="SAPBEXexcBad9 2 2 8" xfId="7843" xr:uid="{529D35DE-78A6-4BFF-8452-565FAAC0AE06}"/>
    <cellStyle name="SAPBEXexcBad9 2 2 8 2" xfId="41718" xr:uid="{4A72D865-2DC3-48B8-ABA9-721777B0E2ED}"/>
    <cellStyle name="SAPBEXexcBad9 2 2 8 3" xfId="24994" xr:uid="{BA02CFD2-3F89-44F8-ACFE-17A6B01F56FF}"/>
    <cellStyle name="SAPBEXexcBad9 2 2 9" xfId="36788" xr:uid="{0B7FF3A0-DE30-4BAF-949D-B73F80D7D4EB}"/>
    <cellStyle name="SAPBEXexcBad9 2 3" xfId="2068" xr:uid="{00000000-0005-0000-0000-000060070000}"/>
    <cellStyle name="SAPBEXexcBad9 2 3 10" xfId="19395" xr:uid="{594057BF-0548-4840-BA29-943792BC1774}"/>
    <cellStyle name="SAPBEXexcBad9 2 3 2" xfId="3620" xr:uid="{5C943614-1E0B-4101-9A73-9D17E2DE5D5E}"/>
    <cellStyle name="SAPBEXexcBad9 2 3 2 2" xfId="9501" xr:uid="{0B7D0AA2-7F3A-4168-B294-57458EABA854}"/>
    <cellStyle name="SAPBEXexcBad9 2 3 2 2 2" xfId="43373" xr:uid="{F6A3148D-5F32-4DC4-B8BA-8FB5A0022F3A}"/>
    <cellStyle name="SAPBEXexcBad9 2 3 2 2 3" xfId="26647" xr:uid="{55531A65-A535-4BA9-A908-38A05ECD4920}"/>
    <cellStyle name="SAPBEXexcBad9 2 3 2 3" xfId="15047" xr:uid="{D2C84542-9BD8-49DD-9C41-20655356F7CC}"/>
    <cellStyle name="SAPBEXexcBad9 2 3 2 3 2" xfId="48908" xr:uid="{4D7E2E70-AC36-4091-AAE8-41D1DD316DE2}"/>
    <cellStyle name="SAPBEXexcBad9 2 3 2 3 3" xfId="32182" xr:uid="{18015284-CBB3-405E-99D3-5A13D0F03FBB}"/>
    <cellStyle name="SAPBEXexcBad9 2 3 2 4" xfId="37614" xr:uid="{CD0592AD-2D81-4000-8434-5BFE756A073F}"/>
    <cellStyle name="SAPBEXexcBad9 2 3 2 5" xfId="20832" xr:uid="{BDC00335-2FF7-4AAF-ADB7-BCCA8941855B}"/>
    <cellStyle name="SAPBEXexcBad9 2 3 3" xfId="4553" xr:uid="{5C2E04DF-1406-419D-B569-76CE8E97C284}"/>
    <cellStyle name="SAPBEXexcBad9 2 3 3 2" xfId="10419" xr:uid="{B99E4A80-38F7-4866-A435-0DA0A763DA21}"/>
    <cellStyle name="SAPBEXexcBad9 2 3 3 2 2" xfId="44289" xr:uid="{02B8CF9A-6447-4AEB-A155-B86D68B895DA}"/>
    <cellStyle name="SAPBEXexcBad9 2 3 3 2 3" xfId="27564" xr:uid="{149DC04D-2A10-4AC0-AA78-E1EB294D86D2}"/>
    <cellStyle name="SAPBEXexcBad9 2 3 3 3" xfId="15962" xr:uid="{E31A0D67-2C68-4622-AB1E-97E8B6E1A710}"/>
    <cellStyle name="SAPBEXexcBad9 2 3 3 3 2" xfId="49823" xr:uid="{78381236-565C-431E-9589-A9911DC12632}"/>
    <cellStyle name="SAPBEXexcBad9 2 3 3 3 3" xfId="33097" xr:uid="{EEC3A17A-1E89-4AF1-A9AA-B8D0A2C783ED}"/>
    <cellStyle name="SAPBEXexcBad9 2 3 3 4" xfId="38472" xr:uid="{B7EDBD89-0FC0-4D06-B667-17DE3B49E5C8}"/>
    <cellStyle name="SAPBEXexcBad9 2 3 3 5" xfId="21749" xr:uid="{FAE15C1C-DEC7-44CC-8137-6C05159DFD4F}"/>
    <cellStyle name="SAPBEXexcBad9 2 3 4" xfId="3158" xr:uid="{6E7E7BE9-682F-4430-8DF0-7BCFA756F91D}"/>
    <cellStyle name="SAPBEXexcBad9 2 3 4 2" xfId="9040" xr:uid="{C6CBD113-5174-4157-BAAE-FAB1AEE58057}"/>
    <cellStyle name="SAPBEXexcBad9 2 3 4 2 2" xfId="42912" xr:uid="{FB3E5A2E-ECC2-4315-8AF4-12FAC202EFF6}"/>
    <cellStyle name="SAPBEXexcBad9 2 3 4 2 3" xfId="26187" xr:uid="{CC0127CB-1B09-4ADB-8817-8C33AD3A033B}"/>
    <cellStyle name="SAPBEXexcBad9 2 3 4 3" xfId="14588" xr:uid="{116D1228-9F78-454C-8438-C036D5C7179C}"/>
    <cellStyle name="SAPBEXexcBad9 2 3 4 3 2" xfId="48449" xr:uid="{A3571AC4-7A39-4146-B1F0-AA561B3E5EF9}"/>
    <cellStyle name="SAPBEXexcBad9 2 3 4 3 3" xfId="31723" xr:uid="{E27539A1-DDD4-4E37-8B2E-5CE5FF5F2906}"/>
    <cellStyle name="SAPBEXexcBad9 2 3 4 4" xfId="37179" xr:uid="{CD1B7E53-750E-405E-B462-AE698343351E}"/>
    <cellStyle name="SAPBEXexcBad9 2 3 4 5" xfId="20373" xr:uid="{929021E0-6886-481E-B288-B34D7F334503}"/>
    <cellStyle name="SAPBEXexcBad9 2 3 5" xfId="6077" xr:uid="{48EA702D-14C4-48D2-8DC1-DACDD30A31E9}"/>
    <cellStyle name="SAPBEXexcBad9 2 3 5 2" xfId="11941" xr:uid="{0AA2E8E9-9A5F-4196-A9AE-C170670383F7}"/>
    <cellStyle name="SAPBEXexcBad9 2 3 5 2 2" xfId="45810" xr:uid="{A8709C54-D32E-4767-8B3D-1BCC59034A78}"/>
    <cellStyle name="SAPBEXexcBad9 2 3 5 2 3" xfId="29085" xr:uid="{553004C6-B519-4812-8D11-787DB8E8E1B8}"/>
    <cellStyle name="SAPBEXexcBad9 2 3 5 3" xfId="17483" xr:uid="{D0A42C77-D3D8-4DEF-82C2-60C795178A1C}"/>
    <cellStyle name="SAPBEXexcBad9 2 3 5 3 2" xfId="51344" xr:uid="{C3FF1D4B-780B-45A2-9AF9-27A94B090CFE}"/>
    <cellStyle name="SAPBEXexcBad9 2 3 5 3 3" xfId="34618" xr:uid="{4370FACB-1BFA-4919-AAC5-D86A374CB3CE}"/>
    <cellStyle name="SAPBEXexcBad9 2 3 5 4" xfId="39993" xr:uid="{21CCAEB3-7C13-4A22-85DB-2A8EBB8A8C74}"/>
    <cellStyle name="SAPBEXexcBad9 2 3 5 5" xfId="23270" xr:uid="{256499D9-4D33-4D58-B3E9-E2BEA1E3CE45}"/>
    <cellStyle name="SAPBEXexcBad9 2 3 6" xfId="6961" xr:uid="{FF85BC39-B926-41F8-9507-0DEB0C48DA1D}"/>
    <cellStyle name="SAPBEXexcBad9 2 3 6 2" xfId="12825" xr:uid="{7516370E-4DB4-4FA3-8548-B32C4D31064A}"/>
    <cellStyle name="SAPBEXexcBad9 2 3 6 2 2" xfId="46694" xr:uid="{7C611F63-E260-4266-8F17-45E2C23AF2BB}"/>
    <cellStyle name="SAPBEXexcBad9 2 3 6 2 3" xfId="29968" xr:uid="{3F51B9BE-D9B0-48F1-85CE-BCC45681848B}"/>
    <cellStyle name="SAPBEXexcBad9 2 3 6 3" xfId="18366" xr:uid="{D53324BA-00DC-413E-8445-A8FBABB3F43E}"/>
    <cellStyle name="SAPBEXexcBad9 2 3 6 3 2" xfId="52227" xr:uid="{2D070FEA-88BF-4ED6-9AE5-43E6A3F8B018}"/>
    <cellStyle name="SAPBEXexcBad9 2 3 6 3 3" xfId="35501" xr:uid="{88A93BCC-FE66-4A48-9DAD-17ECA382F5A9}"/>
    <cellStyle name="SAPBEXexcBad9 2 3 6 4" xfId="40877" xr:uid="{91408A19-702B-4630-9A47-D2BA3BA80993}"/>
    <cellStyle name="SAPBEXexcBad9 2 3 6 5" xfId="24153" xr:uid="{CDB5374A-1758-46D1-8DA0-2C8772BE8873}"/>
    <cellStyle name="SAPBEXexcBad9 2 3 7" xfId="8057" xr:uid="{7D745BD2-30BB-4ECB-8512-6C460EAC9CB0}"/>
    <cellStyle name="SAPBEXexcBad9 2 3 7 2" xfId="41932" xr:uid="{DB187BB1-9F52-4305-BC08-52E55085144A}"/>
    <cellStyle name="SAPBEXexcBad9 2 3 7 3" xfId="25207" xr:uid="{C92F706D-FBD7-4DCE-B8B5-A5704681542D}"/>
    <cellStyle name="SAPBEXexcBad9 2 3 8" xfId="13673" xr:uid="{E4C18EAB-832F-42DF-96A2-ACCBECFA63F6}"/>
    <cellStyle name="SAPBEXexcBad9 2 3 8 2" xfId="47542" xr:uid="{206623E1-0748-4317-A114-2969878CF2AC}"/>
    <cellStyle name="SAPBEXexcBad9 2 3 8 3" xfId="30816" xr:uid="{A5569634-79E1-412A-892E-44788B2221DB}"/>
    <cellStyle name="SAPBEXexcBad9 2 3 9" xfId="36789" xr:uid="{998F5D97-B856-4F3D-99A9-58F447191677}"/>
    <cellStyle name="SAPBEXexcBad9 2 4" xfId="2782" xr:uid="{00000000-0005-0000-0000-000061070000}"/>
    <cellStyle name="SAPBEXexcBad9 2 4 2" xfId="4302" xr:uid="{CE816E30-6A44-46F3-ACE6-6FBADE3282ED}"/>
    <cellStyle name="SAPBEXexcBad9 2 4 2 2" xfId="10183" xr:uid="{02FE1B1F-26E8-44F3-84FB-BAE7C35398CD}"/>
    <cellStyle name="SAPBEXexcBad9 2 4 2 2 2" xfId="44053" xr:uid="{F3534FE7-6E27-43DF-8BE5-7D9271512DFF}"/>
    <cellStyle name="SAPBEXexcBad9 2 4 2 2 3" xfId="27328" xr:uid="{B832384A-4049-422F-90C5-68AAC7BDEDA8}"/>
    <cellStyle name="SAPBEXexcBad9 2 4 2 3" xfId="15726" xr:uid="{D7376C62-E87D-4436-9F15-FD42FFE0ABA2}"/>
    <cellStyle name="SAPBEXexcBad9 2 4 2 3 2" xfId="49587" xr:uid="{7D48B611-0E0A-4C78-B8CC-0652F9C96047}"/>
    <cellStyle name="SAPBEXexcBad9 2 4 2 3 3" xfId="32861" xr:uid="{14E57536-AE00-48E7-9AC2-D9ECAEA1D2CA}"/>
    <cellStyle name="SAPBEXexcBad9 2 4 2 4" xfId="38236" xr:uid="{0AAFD90A-87F0-4993-9ECB-78FEE1CF7ED9}"/>
    <cellStyle name="SAPBEXexcBad9 2 4 2 5" xfId="21513" xr:uid="{F2F69E43-DC48-44E1-8303-6ECE4A7090B2}"/>
    <cellStyle name="SAPBEXexcBad9 2 4 3" xfId="5175" xr:uid="{5F7D9799-4E94-4A06-B69D-868309714F45}"/>
    <cellStyle name="SAPBEXexcBad9 2 4 3 2" xfId="11041" xr:uid="{C7EB95A1-0464-465C-8853-DDA6C9F0DBED}"/>
    <cellStyle name="SAPBEXexcBad9 2 4 3 2 2" xfId="44911" xr:uid="{54E31BE9-AA17-4189-BC83-410C7120286D}"/>
    <cellStyle name="SAPBEXexcBad9 2 4 3 2 3" xfId="28186" xr:uid="{D25AD35F-A7D2-4A8B-BDA4-70850A527347}"/>
    <cellStyle name="SAPBEXexcBad9 2 4 3 3" xfId="16584" xr:uid="{AF928F5D-CFEA-4895-9018-307F9FF6F24F}"/>
    <cellStyle name="SAPBEXexcBad9 2 4 3 3 2" xfId="50445" xr:uid="{FFB66575-4022-4A11-B77D-129368B288A9}"/>
    <cellStyle name="SAPBEXexcBad9 2 4 3 3 3" xfId="33719" xr:uid="{2CDE178D-0F9B-4DCC-8CDA-9776B29F03AC}"/>
    <cellStyle name="SAPBEXexcBad9 2 4 3 4" xfId="39094" xr:uid="{D4CD2064-CD1F-4ED9-B368-94E2197B2DB1}"/>
    <cellStyle name="SAPBEXexcBad9 2 4 3 5" xfId="22371" xr:uid="{39FC12CE-77FE-4C3E-8491-8EC30C039B27}"/>
    <cellStyle name="SAPBEXexcBad9 2 4 4" xfId="5923" xr:uid="{BBCA47BA-EB09-4742-B4A8-246250F9B33F}"/>
    <cellStyle name="SAPBEXexcBad9 2 4 4 2" xfId="11789" xr:uid="{BBCA3248-AE13-4D2D-9DA1-88AEFFA9D4B9}"/>
    <cellStyle name="SAPBEXexcBad9 2 4 4 2 2" xfId="45658" xr:uid="{2960E175-7870-43B8-8DB9-F77D3DB5E33E}"/>
    <cellStyle name="SAPBEXexcBad9 2 4 4 2 3" xfId="28933" xr:uid="{D3F6FF9F-6C1A-416C-BA27-51EBADEB2478}"/>
    <cellStyle name="SAPBEXexcBad9 2 4 4 3" xfId="17331" xr:uid="{4FFD6454-5DF7-4CE3-9469-A68210A1C14D}"/>
    <cellStyle name="SAPBEXexcBad9 2 4 4 3 2" xfId="51192" xr:uid="{8E97238F-3AB9-411B-9421-91B96D8B24F6}"/>
    <cellStyle name="SAPBEXexcBad9 2 4 4 3 3" xfId="34466" xr:uid="{0DA90B6F-C260-4FDF-A63D-7799E57648D3}"/>
    <cellStyle name="SAPBEXexcBad9 2 4 4 4" xfId="39841" xr:uid="{B754980E-684E-46E3-9516-0AC201F96203}"/>
    <cellStyle name="SAPBEXexcBad9 2 4 4 5" xfId="23118" xr:uid="{5FDDB103-130F-4041-B243-5E7DB4BC6CD0}"/>
    <cellStyle name="SAPBEXexcBad9 2 4 5" xfId="6692" xr:uid="{32099804-3CBA-4E73-BF1A-E564DA9305B5}"/>
    <cellStyle name="SAPBEXexcBad9 2 4 5 2" xfId="12556" xr:uid="{03964736-060A-46A1-94C0-4004F6A4D320}"/>
    <cellStyle name="SAPBEXexcBad9 2 4 5 2 2" xfId="46425" xr:uid="{219065AA-6AEC-4D4B-8B8A-DA646BBDEAA7}"/>
    <cellStyle name="SAPBEXexcBad9 2 4 5 2 3" xfId="29699" xr:uid="{597633CB-2851-40F0-90DA-2BD23237AF98}"/>
    <cellStyle name="SAPBEXexcBad9 2 4 5 3" xfId="18097" xr:uid="{DB046712-7392-444C-863D-669A3C2F6152}"/>
    <cellStyle name="SAPBEXexcBad9 2 4 5 3 2" xfId="51958" xr:uid="{A4AA94F6-7149-4594-8033-84B9B69E0227}"/>
    <cellStyle name="SAPBEXexcBad9 2 4 5 3 3" xfId="35232" xr:uid="{2FAD0200-9232-429B-B0E9-DC6C898A3B4A}"/>
    <cellStyle name="SAPBEXexcBad9 2 4 5 4" xfId="40608" xr:uid="{F7210962-B88B-4AA1-A047-636163D8FC27}"/>
    <cellStyle name="SAPBEXexcBad9 2 4 5 5" xfId="23884" xr:uid="{6548965A-4824-47CE-B9FF-11A6A979B243}"/>
    <cellStyle name="SAPBEXexcBad9 2 4 6" xfId="7639" xr:uid="{724780A1-E167-4E80-BD08-4038FAB604B2}"/>
    <cellStyle name="SAPBEXexcBad9 2 4 6 2" xfId="13503" xr:uid="{D126D46D-7DFB-448C-BA53-9A56A1D76226}"/>
    <cellStyle name="SAPBEXexcBad9 2 4 6 2 2" xfId="47372" xr:uid="{E6A8C4E9-7FB2-49B5-A42B-88BA496807D0}"/>
    <cellStyle name="SAPBEXexcBad9 2 4 6 2 3" xfId="30646" xr:uid="{723C535B-72E2-4D27-89E3-46527677794C}"/>
    <cellStyle name="SAPBEXexcBad9 2 4 6 3" xfId="19044" xr:uid="{BB2C4C0A-3413-41AD-B7DD-BBFEF32C387E}"/>
    <cellStyle name="SAPBEXexcBad9 2 4 6 3 2" xfId="52905" xr:uid="{BCA48703-94C2-4EE2-B98A-AD432CFCDE3E}"/>
    <cellStyle name="SAPBEXexcBad9 2 4 6 3 3" xfId="36179" xr:uid="{8A07287E-1547-44A2-8902-1C562B7D3DAC}"/>
    <cellStyle name="SAPBEXexcBad9 2 4 6 4" xfId="41555" xr:uid="{9116B14F-DCA2-4F97-B66A-CCBCC5F33C3E}"/>
    <cellStyle name="SAPBEXexcBad9 2 4 6 5" xfId="24831" xr:uid="{766DC6B6-6C8B-470A-A2CA-9B63F321C25C}"/>
    <cellStyle name="SAPBEXexcBad9 2 4 7" xfId="8732" xr:uid="{1D9BA3CD-2A98-429B-B7CB-8B76779BFA19}"/>
    <cellStyle name="SAPBEXexcBad9 2 4 7 2" xfId="42605" xr:uid="{93F672B5-A6DF-4C86-9710-9F42267E3394}"/>
    <cellStyle name="SAPBEXexcBad9 2 4 7 3" xfId="25881" xr:uid="{26EB8645-965C-4539-B47D-9611A4E2ECD1}"/>
    <cellStyle name="SAPBEXexcBad9 2 4 8" xfId="14283" xr:uid="{FBDC25B0-75E6-4F1A-B116-0C8ABC18923C}"/>
    <cellStyle name="SAPBEXexcBad9 2 4 8 2" xfId="48144" xr:uid="{59799461-7FAB-4B7C-9C36-D926D1EBCE00}"/>
    <cellStyle name="SAPBEXexcBad9 2 4 8 3" xfId="31418" xr:uid="{50006D54-D039-4F20-9E72-CAC4EA023D4B}"/>
    <cellStyle name="SAPBEXexcBad9 2 4 9" xfId="20067" xr:uid="{340610A6-F669-440C-A375-B4E71492B7CC}"/>
    <cellStyle name="SAPBEXexcBad9 2 5" xfId="3174" xr:uid="{5D21CE9A-44EA-4941-8716-81747BF38A72}"/>
    <cellStyle name="SAPBEXexcBad9 2 5 2" xfId="9056" xr:uid="{30EDCB1E-66CD-4DEE-A5E9-FEE6E55673E8}"/>
    <cellStyle name="SAPBEXexcBad9 2 5 2 2" xfId="42928" xr:uid="{4F12F2B9-8260-4276-8ECC-F271AB3726DD}"/>
    <cellStyle name="SAPBEXexcBad9 2 5 2 3" xfId="26203" xr:uid="{9FD63856-8509-49DC-8B3A-DEA52ABD3BA6}"/>
    <cellStyle name="SAPBEXexcBad9 2 5 3" xfId="14604" xr:uid="{E9613247-C44B-4BFC-9A34-B537CA515A16}"/>
    <cellStyle name="SAPBEXexcBad9 2 5 3 2" xfId="48465" xr:uid="{7AFEDDC3-EF3B-46C7-899C-7A56E4C4F124}"/>
    <cellStyle name="SAPBEXexcBad9 2 5 3 3" xfId="31739" xr:uid="{F4A3D556-5B2D-49B1-ADE5-AFE72B0C5ADD}"/>
    <cellStyle name="SAPBEXexcBad9 2 5 4" xfId="37195" xr:uid="{DC317119-AC04-4DD5-A393-8BC00BA59B69}"/>
    <cellStyle name="SAPBEXexcBad9 2 5 5" xfId="20389" xr:uid="{6FE98B5F-1293-43E8-8D1A-A260447F2F91}"/>
    <cellStyle name="SAPBEXexcBad9 2 6" xfId="36421" xr:uid="{AC7D4788-5B7D-4020-8729-A815DB9A7AAA}"/>
    <cellStyle name="SAPBEXexcBad9 3" xfId="945" xr:uid="{00000000-0005-0000-0000-000062070000}"/>
    <cellStyle name="SAPBEXexcBad9 3 2" xfId="946" xr:uid="{00000000-0005-0000-0000-000063070000}"/>
    <cellStyle name="SAPBEXexcBad9 3 2 2" xfId="2069" xr:uid="{00000000-0005-0000-0000-000064070000}"/>
    <cellStyle name="SAPBEXexcBad9 3 2 2 2" xfId="3621" xr:uid="{F4EBFCD4-0E0C-4EF3-B698-3A043AC966BD}"/>
    <cellStyle name="SAPBEXexcBad9 3 2 2 2 2" xfId="9502" xr:uid="{93233974-6FD4-4C7D-936A-A155EFBB0129}"/>
    <cellStyle name="SAPBEXexcBad9 3 2 2 2 2 2" xfId="43374" xr:uid="{DE02AD64-4024-42C9-A6A4-0D8278AA6648}"/>
    <cellStyle name="SAPBEXexcBad9 3 2 2 2 2 3" xfId="26648" xr:uid="{CFDC0F53-2F1B-4D4C-87A6-20A24306CD90}"/>
    <cellStyle name="SAPBEXexcBad9 3 2 2 2 3" xfId="15048" xr:uid="{21CAAD2E-D1E5-4A2B-9D93-8A6F5257E38F}"/>
    <cellStyle name="SAPBEXexcBad9 3 2 2 2 3 2" xfId="48909" xr:uid="{3539ADB6-14B0-4D3A-8F50-50FF60926CC0}"/>
    <cellStyle name="SAPBEXexcBad9 3 2 2 2 3 3" xfId="32183" xr:uid="{D76A6A0C-73B0-486C-AD56-3408EACE385C}"/>
    <cellStyle name="SAPBEXexcBad9 3 2 2 2 4" xfId="20833" xr:uid="{F736FDCE-111C-476C-AFE2-7515FE7BDD1C}"/>
    <cellStyle name="SAPBEXexcBad9 3 2 2 3" xfId="3159" xr:uid="{B17A422E-F84B-411D-9304-ED4010D7754C}"/>
    <cellStyle name="SAPBEXexcBad9 3 2 2 3 2" xfId="9041" xr:uid="{E3BE67D8-1AD4-4DBE-939F-9F61C74FBF60}"/>
    <cellStyle name="SAPBEXexcBad9 3 2 2 3 2 2" xfId="42913" xr:uid="{4D0F0141-F088-43E9-829A-C8B8DCC72191}"/>
    <cellStyle name="SAPBEXexcBad9 3 2 2 3 2 3" xfId="26188" xr:uid="{68AA6CE1-9D3A-46E1-AC50-998132755FE1}"/>
    <cellStyle name="SAPBEXexcBad9 3 2 2 3 3" xfId="14589" xr:uid="{ED2B9635-0D1C-4BD8-BD72-BC24976D4731}"/>
    <cellStyle name="SAPBEXexcBad9 3 2 2 3 3 2" xfId="48450" xr:uid="{68F2E5DD-14D7-4BA5-A499-9D0CF9A8326B}"/>
    <cellStyle name="SAPBEXexcBad9 3 2 2 3 3 3" xfId="31724" xr:uid="{E81724ED-5918-44BE-A63B-CB616BAC1009}"/>
    <cellStyle name="SAPBEXexcBad9 3 2 2 3 4" xfId="37180" xr:uid="{263BC6AD-FAE0-44B3-A7D7-AE9B5952EEFF}"/>
    <cellStyle name="SAPBEXexcBad9 3 2 2 3 5" xfId="20374" xr:uid="{16438416-24AD-4C97-99A5-DEC11E9FD8C5}"/>
    <cellStyle name="SAPBEXexcBad9 3 2 2 4" xfId="6962" xr:uid="{E3F5CDA3-31A9-4DAA-9441-D80DD44EE69A}"/>
    <cellStyle name="SAPBEXexcBad9 3 2 2 4 2" xfId="12826" xr:uid="{EABB2D34-FF37-4DA3-A09B-80C0084D7454}"/>
    <cellStyle name="SAPBEXexcBad9 3 2 2 4 2 2" xfId="46695" xr:uid="{AF560675-E4D1-4CDE-9FAB-74A4C393E53E}"/>
    <cellStyle name="SAPBEXexcBad9 3 2 2 4 2 3" xfId="29969" xr:uid="{026D8784-8FB2-49FB-9C50-86B9A41C1308}"/>
    <cellStyle name="SAPBEXexcBad9 3 2 2 4 3" xfId="18367" xr:uid="{615E7A83-DCBE-46B4-B437-86B68728CE65}"/>
    <cellStyle name="SAPBEXexcBad9 3 2 2 4 3 2" xfId="52228" xr:uid="{62515DED-C5FF-46C5-97A5-95D63B108DA9}"/>
    <cellStyle name="SAPBEXexcBad9 3 2 2 4 3 3" xfId="35502" xr:uid="{A2319FA4-6B00-43F3-9A7D-B49BB5E3DBD9}"/>
    <cellStyle name="SAPBEXexcBad9 3 2 2 4 4" xfId="40878" xr:uid="{3E1964FF-C2B7-4DDE-B2C6-4E63B4E072CB}"/>
    <cellStyle name="SAPBEXexcBad9 3 2 2 4 5" xfId="24154" xr:uid="{0382FFB1-D94A-4224-A491-1266B1B20D12}"/>
    <cellStyle name="SAPBEXexcBad9 3 2 2 5" xfId="8058" xr:uid="{392EC714-5BD9-4568-AB8E-9D445BD9BFF4}"/>
    <cellStyle name="SAPBEXexcBad9 3 2 2 5 2" xfId="41933" xr:uid="{6CB9EB9E-9297-4A1A-9D07-D67DE407FF6B}"/>
    <cellStyle name="SAPBEXexcBad9 3 2 2 5 3" xfId="25208" xr:uid="{AA7FEDCE-955B-4EAE-B5C7-2A59FF4C1D0C}"/>
    <cellStyle name="SAPBEXexcBad9 3 2 2 6" xfId="36790" xr:uid="{0EB6240B-EA69-401B-A221-BF9C66C28F92}"/>
    <cellStyle name="SAPBEXexcBad9 3 2 2 7" xfId="19396" xr:uid="{F396E7D8-2904-4F07-839B-D0B44749CDF3}"/>
    <cellStyle name="SAPBEXexcBad9 3 2 3" xfId="2070" xr:uid="{00000000-0005-0000-0000-000065070000}"/>
    <cellStyle name="SAPBEXexcBad9 3 2 3 2" xfId="3622" xr:uid="{79CF78CA-C63F-49D9-89F5-AE02854FEE9E}"/>
    <cellStyle name="SAPBEXexcBad9 3 2 3 2 2" xfId="9503" xr:uid="{887DA8AD-6E2C-4DD2-A8FA-10F32A57ED0B}"/>
    <cellStyle name="SAPBEXexcBad9 3 2 3 2 2 2" xfId="43375" xr:uid="{2F6DD7B2-A25B-4458-8339-0FC255D4D500}"/>
    <cellStyle name="SAPBEXexcBad9 3 2 3 2 2 3" xfId="26649" xr:uid="{3D5A5215-ABE4-4DB6-A5A2-B67688AE7D13}"/>
    <cellStyle name="SAPBEXexcBad9 3 2 3 2 3" xfId="15049" xr:uid="{590B75E6-17B7-4F6B-83D6-6C70FA5872C9}"/>
    <cellStyle name="SAPBEXexcBad9 3 2 3 2 3 2" xfId="48910" xr:uid="{289F438D-3895-456D-8C72-B12D2CA25D62}"/>
    <cellStyle name="SAPBEXexcBad9 3 2 3 2 3 3" xfId="32184" xr:uid="{AFCC70B5-2967-484B-B22F-8C6570361EF8}"/>
    <cellStyle name="SAPBEXexcBad9 3 2 3 2 4" xfId="20834" xr:uid="{B122F960-55AB-4E80-A487-E33793BC8E1E}"/>
    <cellStyle name="SAPBEXexcBad9 3 2 3 3" xfId="4406" xr:uid="{9206B0B8-7937-4A22-B137-637E412FC583}"/>
    <cellStyle name="SAPBEXexcBad9 3 2 3 3 2" xfId="10287" xr:uid="{E96F9B9C-6CC9-4400-A66C-0DF1A3FF60E5}"/>
    <cellStyle name="SAPBEXexcBad9 3 2 3 3 2 2" xfId="44157" xr:uid="{E52BCA8A-3F0D-4E8B-AB98-FBD5713250EA}"/>
    <cellStyle name="SAPBEXexcBad9 3 2 3 3 2 3" xfId="27432" xr:uid="{CE651857-AA12-4C7B-8C7D-990491C294A9}"/>
    <cellStyle name="SAPBEXexcBad9 3 2 3 3 3" xfId="15830" xr:uid="{417DAE69-DEDA-4668-AE23-1642070D8E24}"/>
    <cellStyle name="SAPBEXexcBad9 3 2 3 3 3 2" xfId="49691" xr:uid="{73E72A7D-6E73-49F5-9531-4DE39DB2DA65}"/>
    <cellStyle name="SAPBEXexcBad9 3 2 3 3 3 3" xfId="32965" xr:uid="{D5AA7821-9039-426A-9427-72328A3F9067}"/>
    <cellStyle name="SAPBEXexcBad9 3 2 3 3 4" xfId="38340" xr:uid="{7EC1DA2F-5265-4B1A-B516-65BBF89A0531}"/>
    <cellStyle name="SAPBEXexcBad9 3 2 3 3 5" xfId="21617" xr:uid="{AF361B21-6012-4591-823E-DDAEA0666203}"/>
    <cellStyle name="SAPBEXexcBad9 3 2 3 4" xfId="6963" xr:uid="{F192C0C9-7A05-4BE3-9579-31E57C97AF55}"/>
    <cellStyle name="SAPBEXexcBad9 3 2 3 4 2" xfId="12827" xr:uid="{810E552D-227D-4320-8B12-65E1CF678E16}"/>
    <cellStyle name="SAPBEXexcBad9 3 2 3 4 2 2" xfId="46696" xr:uid="{0FC42122-7991-4A94-A92A-EC52A3CE23B8}"/>
    <cellStyle name="SAPBEXexcBad9 3 2 3 4 2 3" xfId="29970" xr:uid="{FACBE449-4B90-493F-8B35-66340376BF14}"/>
    <cellStyle name="SAPBEXexcBad9 3 2 3 4 3" xfId="18368" xr:uid="{0D8CF212-0FE2-47F2-A21E-15DD32BF707F}"/>
    <cellStyle name="SAPBEXexcBad9 3 2 3 4 3 2" xfId="52229" xr:uid="{11A9AE5F-3E09-42DC-9D1C-64CABCDD0352}"/>
    <cellStyle name="SAPBEXexcBad9 3 2 3 4 3 3" xfId="35503" xr:uid="{3EB27869-78D3-4466-93D4-1F331BC37D24}"/>
    <cellStyle name="SAPBEXexcBad9 3 2 3 4 4" xfId="40879" xr:uid="{35E554C1-9D8A-471B-A41A-58F14E4F9AC2}"/>
    <cellStyle name="SAPBEXexcBad9 3 2 3 4 5" xfId="24155" xr:uid="{CE8D3EE1-D409-48E8-BDDB-047B0B90B0F2}"/>
    <cellStyle name="SAPBEXexcBad9 3 2 3 5" xfId="8059" xr:uid="{F618BA84-D481-4A80-8DA2-3F688DBD102B}"/>
    <cellStyle name="SAPBEXexcBad9 3 2 3 5 2" xfId="41934" xr:uid="{78564F75-9249-4894-A999-58E94CF0CAC3}"/>
    <cellStyle name="SAPBEXexcBad9 3 2 3 5 3" xfId="25209" xr:uid="{33A30D00-D1DA-487C-9E7D-14347EE0D1E8}"/>
    <cellStyle name="SAPBEXexcBad9 3 2 3 6" xfId="36791" xr:uid="{5972E29B-8FDB-4062-B8CF-BE57B5E369B1}"/>
    <cellStyle name="SAPBEXexcBad9 3 2 3 7" xfId="19397" xr:uid="{223D1A8C-4F31-438E-A026-4F978053B8EE}"/>
    <cellStyle name="SAPBEXexcBad9 3 2 4" xfId="2687" xr:uid="{00000000-0005-0000-0000-000066070000}"/>
    <cellStyle name="SAPBEXexcBad9 3 2 4 2" xfId="4214" xr:uid="{85286E41-A621-4BFB-A44F-425FA3ED01A8}"/>
    <cellStyle name="SAPBEXexcBad9 3 2 4 2 2" xfId="10095" xr:uid="{CECF83E1-0A3C-439D-BB7D-7D52310F3749}"/>
    <cellStyle name="SAPBEXexcBad9 3 2 4 2 2 2" xfId="43966" xr:uid="{5023216F-E5AB-4287-97D7-9B63B8A46631}"/>
    <cellStyle name="SAPBEXexcBad9 3 2 4 2 2 3" xfId="27240" xr:uid="{E7D77663-7771-4340-9140-46ACFCB5F98D}"/>
    <cellStyle name="SAPBEXexcBad9 3 2 4 2 3" xfId="15639" xr:uid="{980A8EBA-9B3F-44A1-B123-B6B0B6A9C453}"/>
    <cellStyle name="SAPBEXexcBad9 3 2 4 2 3 2" xfId="49500" xr:uid="{F376FEE0-0B5D-43F3-B591-5C6C12C6CA00}"/>
    <cellStyle name="SAPBEXexcBad9 3 2 4 2 3 3" xfId="32774" xr:uid="{8737C915-30C0-47DF-8215-B1C505134287}"/>
    <cellStyle name="SAPBEXexcBad9 3 2 4 2 4" xfId="38149" xr:uid="{72A10F00-A8E0-4262-B3D3-46FF0DA1BF37}"/>
    <cellStyle name="SAPBEXexcBad9 3 2 4 2 5" xfId="21425" xr:uid="{3F8F7565-8580-4496-8605-2079B09D2196}"/>
    <cellStyle name="SAPBEXexcBad9 3 2 4 3" xfId="5087" xr:uid="{71912735-3139-4D99-A12D-6B7ABBA814D7}"/>
    <cellStyle name="SAPBEXexcBad9 3 2 4 3 2" xfId="10953" xr:uid="{BA07D0FC-F023-4D60-A7D7-EBAF43428534}"/>
    <cellStyle name="SAPBEXexcBad9 3 2 4 3 2 2" xfId="44823" xr:uid="{18EE0BC5-4E2A-45E4-9B0B-D4E1F7E6EBDD}"/>
    <cellStyle name="SAPBEXexcBad9 3 2 4 3 2 3" xfId="28098" xr:uid="{2925C0E7-CE48-4EB7-9E3D-4C8CA5AFBB29}"/>
    <cellStyle name="SAPBEXexcBad9 3 2 4 3 3" xfId="16496" xr:uid="{1C91FAE6-6C9C-4BBA-83E3-45B95455A840}"/>
    <cellStyle name="SAPBEXexcBad9 3 2 4 3 3 2" xfId="50357" xr:uid="{CDFC1F47-BE1F-4C51-AD7F-FCB04706A78D}"/>
    <cellStyle name="SAPBEXexcBad9 3 2 4 3 3 3" xfId="33631" xr:uid="{8B93F3DD-BE98-4C7D-A646-05CC1B3EB749}"/>
    <cellStyle name="SAPBEXexcBad9 3 2 4 3 4" xfId="39006" xr:uid="{49C03FDA-DDB9-4091-8A6D-C9D11E236D04}"/>
    <cellStyle name="SAPBEXexcBad9 3 2 4 3 5" xfId="22283" xr:uid="{3AFD4159-6538-4359-9385-7BC5DD3503FC}"/>
    <cellStyle name="SAPBEXexcBad9 3 2 4 4" xfId="5836" xr:uid="{2622F16B-7A90-42E3-A0BC-036A1A01EBE3}"/>
    <cellStyle name="SAPBEXexcBad9 3 2 4 4 2" xfId="11702" xr:uid="{905AB048-388F-49FC-9110-CC247EE0C9F9}"/>
    <cellStyle name="SAPBEXexcBad9 3 2 4 4 2 2" xfId="45571" xr:uid="{6D7418D0-ECA5-4E01-AC0F-BED6648DB97C}"/>
    <cellStyle name="SAPBEXexcBad9 3 2 4 4 2 3" xfId="28846" xr:uid="{44CE6CD9-77F2-43F3-8D09-62BE15A849A3}"/>
    <cellStyle name="SAPBEXexcBad9 3 2 4 4 3" xfId="17244" xr:uid="{2F3F793C-B3D0-4EF9-85B6-124904D47B3F}"/>
    <cellStyle name="SAPBEXexcBad9 3 2 4 4 3 2" xfId="51105" xr:uid="{28289A09-9253-4DFA-B6B2-CD7C2E456056}"/>
    <cellStyle name="SAPBEXexcBad9 3 2 4 4 3 3" xfId="34379" xr:uid="{B2F1FF77-86FA-4779-9454-B8552B3AC9D1}"/>
    <cellStyle name="SAPBEXexcBad9 3 2 4 4 4" xfId="39754" xr:uid="{674C972C-1517-43B5-B202-57F085A54DF9}"/>
    <cellStyle name="SAPBEXexcBad9 3 2 4 4 5" xfId="23031" xr:uid="{799CDD1F-0EF3-45DA-8E36-4C5A48FCB8A5}"/>
    <cellStyle name="SAPBEXexcBad9 3 2 4 5" xfId="6605" xr:uid="{ECD481ED-BD01-4714-96B2-E2D105ECE6A9}"/>
    <cellStyle name="SAPBEXexcBad9 3 2 4 5 2" xfId="12469" xr:uid="{DD797056-58D0-4555-9CD1-C1845E08504C}"/>
    <cellStyle name="SAPBEXexcBad9 3 2 4 5 2 2" xfId="46338" xr:uid="{FF1E8F5D-C599-4F76-9D0E-9EEF54BF636C}"/>
    <cellStyle name="SAPBEXexcBad9 3 2 4 5 2 3" xfId="29612" xr:uid="{33BE6A3D-8423-4372-B90A-253D846BA454}"/>
    <cellStyle name="SAPBEXexcBad9 3 2 4 5 3" xfId="18010" xr:uid="{98C610C2-2BE9-4EE5-8D3C-E8F2193FE182}"/>
    <cellStyle name="SAPBEXexcBad9 3 2 4 5 3 2" xfId="51871" xr:uid="{B13FAE02-B827-4E06-B2DB-33830290265B}"/>
    <cellStyle name="SAPBEXexcBad9 3 2 4 5 3 3" xfId="35145" xr:uid="{761C6C90-EC6E-4064-AE78-DB7FB95513BF}"/>
    <cellStyle name="SAPBEXexcBad9 3 2 4 5 4" xfId="40521" xr:uid="{2B164319-1408-4B46-BA3C-DC07B57B6697}"/>
    <cellStyle name="SAPBEXexcBad9 3 2 4 5 5" xfId="23797" xr:uid="{408BA29E-C233-4325-93B4-75AC91340B22}"/>
    <cellStyle name="SAPBEXexcBad9 3 2 4 6" xfId="7552" xr:uid="{5C337C2E-FB9B-427E-B697-F1EA9EA25566}"/>
    <cellStyle name="SAPBEXexcBad9 3 2 4 6 2" xfId="13416" xr:uid="{6A01B66E-5BB8-43D3-B0E9-58D4DE355034}"/>
    <cellStyle name="SAPBEXexcBad9 3 2 4 6 2 2" xfId="47285" xr:uid="{C1BFC610-DA53-465F-B95C-8E68C9E57B5C}"/>
    <cellStyle name="SAPBEXexcBad9 3 2 4 6 2 3" xfId="30559" xr:uid="{837FC3EE-58F9-4008-BE64-4B98D3F097FF}"/>
    <cellStyle name="SAPBEXexcBad9 3 2 4 6 3" xfId="18957" xr:uid="{1A1E4EDA-513D-4DB5-8B88-F427B224C05D}"/>
    <cellStyle name="SAPBEXexcBad9 3 2 4 6 3 2" xfId="52818" xr:uid="{1B924DB0-EA7D-4C3C-B0A7-70695F5A5727}"/>
    <cellStyle name="SAPBEXexcBad9 3 2 4 6 3 3" xfId="36092" xr:uid="{1D0F9C50-B7BC-4C0E-81DD-42DABE91FB95}"/>
    <cellStyle name="SAPBEXexcBad9 3 2 4 6 4" xfId="41468" xr:uid="{BFD7CE4A-82CD-4132-8090-5301E9E51B97}"/>
    <cellStyle name="SAPBEXexcBad9 3 2 4 6 5" xfId="24744" xr:uid="{5BD0E59D-363B-4CEC-A496-D3B01FFFB572}"/>
    <cellStyle name="SAPBEXexcBad9 3 2 4 7" xfId="8644" xr:uid="{C2ACF445-988D-4EA5-86BE-5D3746104FCF}"/>
    <cellStyle name="SAPBEXexcBad9 3 2 4 7 2" xfId="42518" xr:uid="{57A086FD-059E-45AE-803B-6A60E3C86EAF}"/>
    <cellStyle name="SAPBEXexcBad9 3 2 4 7 3" xfId="25793" xr:uid="{748E2AEC-43BB-47B4-9305-2C7A2C0C9452}"/>
    <cellStyle name="SAPBEXexcBad9 3 2 4 8" xfId="14196" xr:uid="{39C24BDC-3385-48F8-AD49-E3B130122266}"/>
    <cellStyle name="SAPBEXexcBad9 3 2 4 8 2" xfId="48057" xr:uid="{46328C4F-E4DC-44DC-B240-00F4CACBF07D}"/>
    <cellStyle name="SAPBEXexcBad9 3 2 4 8 3" xfId="31331" xr:uid="{D1501E91-3C96-4717-AF4E-169B92975937}"/>
    <cellStyle name="SAPBEXexcBad9 3 2 4 9" xfId="19980" xr:uid="{8B762F66-1B35-4E95-9F35-16DCB1E92033}"/>
    <cellStyle name="SAPBEXexcBad9 3 2 5" xfId="36423" xr:uid="{E0E6C92F-8C7E-4520-98D9-5B6582E1289B}"/>
    <cellStyle name="SAPBEXexcBad9 3 2 6" xfId="19227" xr:uid="{64697459-6C86-4C01-9F5D-4FCFD309C39C}"/>
    <cellStyle name="SAPBEXexcBad9 3 3" xfId="2071" xr:uid="{00000000-0005-0000-0000-000067070000}"/>
    <cellStyle name="SAPBEXexcBad9 3 3 2" xfId="3623" xr:uid="{D3B8D555-7157-4961-9511-4383C96DFC0F}"/>
    <cellStyle name="SAPBEXexcBad9 3 3 2 2" xfId="9504" xr:uid="{BE352C4F-58B0-4A5E-81C2-66B23587EA7C}"/>
    <cellStyle name="SAPBEXexcBad9 3 3 2 2 2" xfId="43376" xr:uid="{444B9FD5-1AB6-451E-8415-E27334608F3D}"/>
    <cellStyle name="SAPBEXexcBad9 3 3 2 2 3" xfId="26650" xr:uid="{21587DB3-9BD7-4FF7-A42D-3AB7E96321C1}"/>
    <cellStyle name="SAPBEXexcBad9 3 3 2 3" xfId="15050" xr:uid="{29BD90B8-7E6D-4A71-B1E2-FCB3201604EA}"/>
    <cellStyle name="SAPBEXexcBad9 3 3 2 3 2" xfId="48911" xr:uid="{049A47EC-56A9-4CD3-AFFF-DE420274A651}"/>
    <cellStyle name="SAPBEXexcBad9 3 3 2 3 3" xfId="32185" xr:uid="{3C24E7D0-29BD-490F-AD26-B6E9A1D64E73}"/>
    <cellStyle name="SAPBEXexcBad9 3 3 2 4" xfId="20835" xr:uid="{67DE442C-4473-4208-AB2F-CB62CCFA8100}"/>
    <cellStyle name="SAPBEXexcBad9 3 3 3" xfId="3160" xr:uid="{585D4B8C-5FC3-40B4-AB54-63D1C19D0DB9}"/>
    <cellStyle name="SAPBEXexcBad9 3 3 3 2" xfId="9042" xr:uid="{7D596969-C144-41BE-9293-192840C86F6B}"/>
    <cellStyle name="SAPBEXexcBad9 3 3 3 2 2" xfId="42914" xr:uid="{806FA5D7-5DE5-4F1D-AA94-D613ECC5FC69}"/>
    <cellStyle name="SAPBEXexcBad9 3 3 3 2 3" xfId="26189" xr:uid="{6D8FC0D2-F1CD-4CC5-82CD-F0ACEC6229BB}"/>
    <cellStyle name="SAPBEXexcBad9 3 3 3 3" xfId="14590" xr:uid="{0B68C5A7-1129-4DC1-8681-B725D3BE00CD}"/>
    <cellStyle name="SAPBEXexcBad9 3 3 3 3 2" xfId="48451" xr:uid="{21402C61-E9CC-463C-9B27-206EA41F3C4B}"/>
    <cellStyle name="SAPBEXexcBad9 3 3 3 3 3" xfId="31725" xr:uid="{4D1B48C4-FC8D-4F53-A310-2D6835EDFB4A}"/>
    <cellStyle name="SAPBEXexcBad9 3 3 3 4" xfId="37181" xr:uid="{E09BABEE-1B55-4CF2-85CF-23F90DE1D367}"/>
    <cellStyle name="SAPBEXexcBad9 3 3 3 5" xfId="20375" xr:uid="{0504C720-C4B3-44D0-BEF4-C542758F14B8}"/>
    <cellStyle name="SAPBEXexcBad9 3 3 4" xfId="6964" xr:uid="{749369B0-6BBF-4C1C-9138-166E49C03AA5}"/>
    <cellStyle name="SAPBEXexcBad9 3 3 4 2" xfId="12828" xr:uid="{F8637187-C0A2-4C02-8CCD-19ED78F5D913}"/>
    <cellStyle name="SAPBEXexcBad9 3 3 4 2 2" xfId="46697" xr:uid="{60267D8D-8EA4-441D-866E-E9DC9C2B6633}"/>
    <cellStyle name="SAPBEXexcBad9 3 3 4 2 3" xfId="29971" xr:uid="{A25C4048-09E6-4AD8-B9D4-9261E38A0170}"/>
    <cellStyle name="SAPBEXexcBad9 3 3 4 3" xfId="18369" xr:uid="{20D41A49-76EC-4921-80FF-D004B82A8303}"/>
    <cellStyle name="SAPBEXexcBad9 3 3 4 3 2" xfId="52230" xr:uid="{AC5FF73C-EE75-4971-9A18-70B44CF1F752}"/>
    <cellStyle name="SAPBEXexcBad9 3 3 4 3 3" xfId="35504" xr:uid="{3CB4B0D0-F658-4F7A-97CE-9938DDB23F99}"/>
    <cellStyle name="SAPBEXexcBad9 3 3 4 4" xfId="40880" xr:uid="{7F853049-CA2E-4263-AEE5-E98905FA7957}"/>
    <cellStyle name="SAPBEXexcBad9 3 3 4 5" xfId="24156" xr:uid="{B413F548-647D-49DD-9F0A-57162046C240}"/>
    <cellStyle name="SAPBEXexcBad9 3 3 5" xfId="8060" xr:uid="{30FB46CC-7789-4EF5-8775-779A593BC590}"/>
    <cellStyle name="SAPBEXexcBad9 3 3 5 2" xfId="41935" xr:uid="{77A04800-8E5E-4177-83AC-4357AF78A772}"/>
    <cellStyle name="SAPBEXexcBad9 3 3 5 3" xfId="25210" xr:uid="{BE42C2D9-41D7-43C3-96CE-FE1090101F44}"/>
    <cellStyle name="SAPBEXexcBad9 3 3 6" xfId="36792" xr:uid="{EF3E475B-0C39-4D63-975F-BFA02D37F359}"/>
    <cellStyle name="SAPBEXexcBad9 3 3 7" xfId="19398" xr:uid="{D7456FEF-4022-4FFD-BA05-B8DF114DCB70}"/>
    <cellStyle name="SAPBEXexcBad9 3 4" xfId="2072" xr:uid="{00000000-0005-0000-0000-000068070000}"/>
    <cellStyle name="SAPBEXexcBad9 3 4 2" xfId="3624" xr:uid="{EDDAAB39-B071-4D75-9E03-64F6AF7AB2B5}"/>
    <cellStyle name="SAPBEXexcBad9 3 4 2 2" xfId="9505" xr:uid="{01B74E34-7762-410B-8BB2-B374004F2E8C}"/>
    <cellStyle name="SAPBEXexcBad9 3 4 2 2 2" xfId="43377" xr:uid="{CB69AB85-4E73-4C00-B1E4-02EA54C01B05}"/>
    <cellStyle name="SAPBEXexcBad9 3 4 2 2 3" xfId="26651" xr:uid="{5E8E37EB-3AB9-477D-956A-9B0F9004625D}"/>
    <cellStyle name="SAPBEXexcBad9 3 4 2 3" xfId="15051" xr:uid="{0AAEBD24-509C-4767-8BE5-18FAD88CF6D8}"/>
    <cellStyle name="SAPBEXexcBad9 3 4 2 3 2" xfId="48912" xr:uid="{6F759AED-FEB3-4A56-A72A-9499CE6058AE}"/>
    <cellStyle name="SAPBEXexcBad9 3 4 2 3 3" xfId="32186" xr:uid="{4C1A26D1-DAAD-4741-9074-58F94F71162D}"/>
    <cellStyle name="SAPBEXexcBad9 3 4 2 4" xfId="20836" xr:uid="{8ADE1E84-154C-4E91-99B4-E048D1A4FAFA}"/>
    <cellStyle name="SAPBEXexcBad9 3 4 3" xfId="3161" xr:uid="{9D78B169-1875-40EA-9BF5-E5AE038645C2}"/>
    <cellStyle name="SAPBEXexcBad9 3 4 3 2" xfId="9043" xr:uid="{B06564D8-0D7F-4FA2-85A6-4AD4495D5527}"/>
    <cellStyle name="SAPBEXexcBad9 3 4 3 2 2" xfId="42915" xr:uid="{85BF1630-F0A2-4CAB-84E0-537DF94FF316}"/>
    <cellStyle name="SAPBEXexcBad9 3 4 3 2 3" xfId="26190" xr:uid="{D0AA14E6-200A-48B5-9579-78F1583CFCFA}"/>
    <cellStyle name="SAPBEXexcBad9 3 4 3 3" xfId="14591" xr:uid="{90715C21-CC46-4F76-8B0F-C6B62545C49D}"/>
    <cellStyle name="SAPBEXexcBad9 3 4 3 3 2" xfId="48452" xr:uid="{8A544EC3-03CE-4378-9DAA-88AE13917EB0}"/>
    <cellStyle name="SAPBEXexcBad9 3 4 3 3 3" xfId="31726" xr:uid="{D4C36FC2-2ED6-4B6E-A14A-E214CA221F22}"/>
    <cellStyle name="SAPBEXexcBad9 3 4 3 4" xfId="37182" xr:uid="{40A4001C-F3B5-4333-8BA0-2DAA22DB863A}"/>
    <cellStyle name="SAPBEXexcBad9 3 4 3 5" xfId="20376" xr:uid="{B816C851-9EE5-425A-98BA-4F21A1D4ABC0}"/>
    <cellStyle name="SAPBEXexcBad9 3 4 4" xfId="6965" xr:uid="{B9B2CBDB-7977-4533-9B5F-A2A0F92C87C2}"/>
    <cellStyle name="SAPBEXexcBad9 3 4 4 2" xfId="12829" xr:uid="{131A1B58-2B08-463E-9534-FC02EB496749}"/>
    <cellStyle name="SAPBEXexcBad9 3 4 4 2 2" xfId="46698" xr:uid="{352AAD1A-BD34-4C62-AF0E-0AC2C28BF202}"/>
    <cellStyle name="SAPBEXexcBad9 3 4 4 2 3" xfId="29972" xr:uid="{F0B102E8-87A6-495C-A1D2-85B1FFA006CF}"/>
    <cellStyle name="SAPBEXexcBad9 3 4 4 3" xfId="18370" xr:uid="{FE4F25D4-63BB-4B9C-81C7-32891CD949EF}"/>
    <cellStyle name="SAPBEXexcBad9 3 4 4 3 2" xfId="52231" xr:uid="{9CBFA73C-8BB5-47EF-B78F-210D5BD71F8B}"/>
    <cellStyle name="SAPBEXexcBad9 3 4 4 3 3" xfId="35505" xr:uid="{CDD1D90B-BCC2-47B5-8F2D-504B8A272792}"/>
    <cellStyle name="SAPBEXexcBad9 3 4 4 4" xfId="40881" xr:uid="{CB47C558-3C62-47FF-9D04-56A7635021D9}"/>
    <cellStyle name="SAPBEXexcBad9 3 4 4 5" xfId="24157" xr:uid="{A249A719-2AC3-41C0-A27B-9F0E269C6F71}"/>
    <cellStyle name="SAPBEXexcBad9 3 4 5" xfId="8061" xr:uid="{41E459DA-F299-489B-A750-83C552D6B0C7}"/>
    <cellStyle name="SAPBEXexcBad9 3 4 5 2" xfId="41936" xr:uid="{CD1643C9-B089-46A9-94D5-517B71D939AF}"/>
    <cellStyle name="SAPBEXexcBad9 3 4 5 3" xfId="25211" xr:uid="{5044446F-1BF6-4422-A3BC-93B14971B447}"/>
    <cellStyle name="SAPBEXexcBad9 3 4 6" xfId="36793" xr:uid="{5EA78EDA-538C-4869-B14F-1C0AAC54B8C7}"/>
    <cellStyle name="SAPBEXexcBad9 3 4 7" xfId="19399" xr:uid="{720B06C8-E8CB-484A-954C-C77B67A6F13E}"/>
    <cellStyle name="SAPBEXexcBad9 3 5" xfId="2688" xr:uid="{00000000-0005-0000-0000-000069070000}"/>
    <cellStyle name="SAPBEXexcBad9 3 5 2" xfId="4215" xr:uid="{BAE9435F-6374-44B2-B5B9-DC930981E213}"/>
    <cellStyle name="SAPBEXexcBad9 3 5 2 2" xfId="10096" xr:uid="{1DBE64AE-32C6-4291-AB2C-22E3F5E47058}"/>
    <cellStyle name="SAPBEXexcBad9 3 5 2 2 2" xfId="43967" xr:uid="{BF0A7F86-BA2B-4011-8956-2E9DA4725FBF}"/>
    <cellStyle name="SAPBEXexcBad9 3 5 2 2 3" xfId="27241" xr:uid="{391E858B-4DEC-40CC-83B3-641085CF2A40}"/>
    <cellStyle name="SAPBEXexcBad9 3 5 2 3" xfId="15640" xr:uid="{568934F1-6C89-46C1-8945-C8DCF46249CA}"/>
    <cellStyle name="SAPBEXexcBad9 3 5 2 3 2" xfId="49501" xr:uid="{AE074763-BD3D-4188-B272-017097925FA8}"/>
    <cellStyle name="SAPBEXexcBad9 3 5 2 3 3" xfId="32775" xr:uid="{31C26ED8-B285-435F-979F-7F7925544677}"/>
    <cellStyle name="SAPBEXexcBad9 3 5 2 4" xfId="38150" xr:uid="{79B469CE-9F82-4971-8544-228456255311}"/>
    <cellStyle name="SAPBEXexcBad9 3 5 2 5" xfId="21426" xr:uid="{F51CB414-469C-49DB-8710-23CCC358722C}"/>
    <cellStyle name="SAPBEXexcBad9 3 5 3" xfId="5088" xr:uid="{44BF752F-9E28-4112-86A1-5A35D9D30B55}"/>
    <cellStyle name="SAPBEXexcBad9 3 5 3 2" xfId="10954" xr:uid="{21914BD6-EF55-4AB5-9BE0-FAB1E3EE8891}"/>
    <cellStyle name="SAPBEXexcBad9 3 5 3 2 2" xfId="44824" xr:uid="{C062E50C-CB79-4EFB-BCE4-F177097E3E92}"/>
    <cellStyle name="SAPBEXexcBad9 3 5 3 2 3" xfId="28099" xr:uid="{CD954C86-5941-43E6-8405-79CFC3AD84D8}"/>
    <cellStyle name="SAPBEXexcBad9 3 5 3 3" xfId="16497" xr:uid="{FBEF78E1-A658-44E5-9C94-27B8FFC70691}"/>
    <cellStyle name="SAPBEXexcBad9 3 5 3 3 2" xfId="50358" xr:uid="{B526BE35-3DB4-400B-B894-BADBC8E60B69}"/>
    <cellStyle name="SAPBEXexcBad9 3 5 3 3 3" xfId="33632" xr:uid="{43EA8D92-D2F4-4288-A2C6-EB6C3D214DCE}"/>
    <cellStyle name="SAPBEXexcBad9 3 5 3 4" xfId="39007" xr:uid="{B8567BC0-EA61-45D0-ADC8-2C0EE280C423}"/>
    <cellStyle name="SAPBEXexcBad9 3 5 3 5" xfId="22284" xr:uid="{A686871F-F857-435C-9DCD-63F33AB40E45}"/>
    <cellStyle name="SAPBEXexcBad9 3 5 4" xfId="5837" xr:uid="{DB8083B8-2D6E-4F71-8195-7BCD7C46F8C3}"/>
    <cellStyle name="SAPBEXexcBad9 3 5 4 2" xfId="11703" xr:uid="{004DA03F-683A-4F59-ADAE-37D6718DC2C2}"/>
    <cellStyle name="SAPBEXexcBad9 3 5 4 2 2" xfId="45572" xr:uid="{1B68D843-9DB3-42FE-9E25-7D2C27D7D40C}"/>
    <cellStyle name="SAPBEXexcBad9 3 5 4 2 3" xfId="28847" xr:uid="{DF7319E0-58A2-4DF9-A235-BFB073840CB6}"/>
    <cellStyle name="SAPBEXexcBad9 3 5 4 3" xfId="17245" xr:uid="{CF2058FB-C731-41DB-93CF-402657BB1C18}"/>
    <cellStyle name="SAPBEXexcBad9 3 5 4 3 2" xfId="51106" xr:uid="{29B307AF-AF3C-445F-B5B5-9CDDCE05E7AE}"/>
    <cellStyle name="SAPBEXexcBad9 3 5 4 3 3" xfId="34380" xr:uid="{A36F5943-218F-4008-AEC3-1057ED15042F}"/>
    <cellStyle name="SAPBEXexcBad9 3 5 4 4" xfId="39755" xr:uid="{1573295D-F336-4106-B9BF-9D9FC7E77821}"/>
    <cellStyle name="SAPBEXexcBad9 3 5 4 5" xfId="23032" xr:uid="{7B21AC85-F516-41CD-A7E5-C8C057F2BA94}"/>
    <cellStyle name="SAPBEXexcBad9 3 5 5" xfId="6606" xr:uid="{4B60394B-5E83-4BA8-8464-3BAABDD7CB96}"/>
    <cellStyle name="SAPBEXexcBad9 3 5 5 2" xfId="12470" xr:uid="{04132E65-479F-43EC-94BC-4DC4B3BB44A0}"/>
    <cellStyle name="SAPBEXexcBad9 3 5 5 2 2" xfId="46339" xr:uid="{3EE30148-5E91-4CE3-A872-297413FAA1C4}"/>
    <cellStyle name="SAPBEXexcBad9 3 5 5 2 3" xfId="29613" xr:uid="{7180A025-588E-4FE1-986D-8E417F58CB13}"/>
    <cellStyle name="SAPBEXexcBad9 3 5 5 3" xfId="18011" xr:uid="{FA7300A2-A590-4D4F-915E-66F289870560}"/>
    <cellStyle name="SAPBEXexcBad9 3 5 5 3 2" xfId="51872" xr:uid="{F145AA22-DB44-4724-87EF-BCF4DAF03A14}"/>
    <cellStyle name="SAPBEXexcBad9 3 5 5 3 3" xfId="35146" xr:uid="{24208D0A-54AB-46C3-8E9B-B90D102B21A5}"/>
    <cellStyle name="SAPBEXexcBad9 3 5 5 4" xfId="40522" xr:uid="{489335A7-BB33-488B-BA2D-7B5137AE97EB}"/>
    <cellStyle name="SAPBEXexcBad9 3 5 5 5" xfId="23798" xr:uid="{6377CA4F-8FC3-44D7-9594-2E33B1C62B8B}"/>
    <cellStyle name="SAPBEXexcBad9 3 5 6" xfId="7553" xr:uid="{24F3040C-3370-4753-B328-A818BBF613B5}"/>
    <cellStyle name="SAPBEXexcBad9 3 5 6 2" xfId="13417" xr:uid="{DAFDA24C-3181-43DD-AD73-52BFBC4BDD6D}"/>
    <cellStyle name="SAPBEXexcBad9 3 5 6 2 2" xfId="47286" xr:uid="{5E0AB11F-01A2-4D39-9269-C1D207E06A20}"/>
    <cellStyle name="SAPBEXexcBad9 3 5 6 2 3" xfId="30560" xr:uid="{7309B738-4FF6-408E-ACD0-91B1FF456FDC}"/>
    <cellStyle name="SAPBEXexcBad9 3 5 6 3" xfId="18958" xr:uid="{F045CB2F-F68D-4A69-9858-85A9C02039FD}"/>
    <cellStyle name="SAPBEXexcBad9 3 5 6 3 2" xfId="52819" xr:uid="{C2C5930F-E175-408F-81C5-4E28E533017B}"/>
    <cellStyle name="SAPBEXexcBad9 3 5 6 3 3" xfId="36093" xr:uid="{BA4C012E-05E4-4302-AA91-E9FC5598C2A8}"/>
    <cellStyle name="SAPBEXexcBad9 3 5 6 4" xfId="41469" xr:uid="{5125A68E-D36E-4709-96DB-367EFFCB03B6}"/>
    <cellStyle name="SAPBEXexcBad9 3 5 6 5" xfId="24745" xr:uid="{E2733C9A-01A9-44EC-9707-7D4B80E52EDA}"/>
    <cellStyle name="SAPBEXexcBad9 3 5 7" xfId="8645" xr:uid="{0ED4621D-5D17-4825-BBF6-60825D2D8243}"/>
    <cellStyle name="SAPBEXexcBad9 3 5 7 2" xfId="42519" xr:uid="{BE4B6DC6-7199-4258-9239-71A43FC6CB13}"/>
    <cellStyle name="SAPBEXexcBad9 3 5 7 3" xfId="25794" xr:uid="{6BC82EEF-DD61-4196-B1BE-D6A47B4420E7}"/>
    <cellStyle name="SAPBEXexcBad9 3 5 8" xfId="14197" xr:uid="{EDC083F7-1F31-42A4-AAA8-8D844624DA10}"/>
    <cellStyle name="SAPBEXexcBad9 3 5 8 2" xfId="48058" xr:uid="{E4FBEAEF-2925-4BA0-A2BE-D1C66D4A807E}"/>
    <cellStyle name="SAPBEXexcBad9 3 5 8 3" xfId="31332" xr:uid="{C28DE07D-43E7-4D6B-8748-C6CB28E18BB7}"/>
    <cellStyle name="SAPBEXexcBad9 3 5 9" xfId="19981" xr:uid="{DD131519-771B-4ED3-8200-AB0AE3A09CD6}"/>
    <cellStyle name="SAPBEXexcBad9 3 6" xfId="36422" xr:uid="{8050ABDB-AB5B-49B7-B885-0288570F3AB8}"/>
    <cellStyle name="SAPBEXexcBad9 3 7" xfId="19226" xr:uid="{C9EE04F2-67C4-4E56-97B5-755EE6E3D6EA}"/>
    <cellStyle name="SAPBEXexcBad9 4" xfId="947" xr:uid="{00000000-0005-0000-0000-00006A070000}"/>
    <cellStyle name="SAPBEXexcBad9 4 2" xfId="2073" xr:uid="{00000000-0005-0000-0000-00006B070000}"/>
    <cellStyle name="SAPBEXexcBad9 4 2 10" xfId="19400" xr:uid="{D1FD6DC0-1D92-4B79-9B1A-DDAF9135EC93}"/>
    <cellStyle name="SAPBEXexcBad9 4 2 2" xfId="3625" xr:uid="{0CC0CD72-89AF-42D7-A00A-85098C9FC521}"/>
    <cellStyle name="SAPBEXexcBad9 4 2 2 2" xfId="9506" xr:uid="{E0363889-122D-4B6C-8CB4-F73BE506AA70}"/>
    <cellStyle name="SAPBEXexcBad9 4 2 2 2 2" xfId="43378" xr:uid="{C3286447-C37E-4CCF-A8CF-409102491FF6}"/>
    <cellStyle name="SAPBEXexcBad9 4 2 2 2 3" xfId="26652" xr:uid="{871C1430-A9F2-4CF6-A90A-590299FE4C4B}"/>
    <cellStyle name="SAPBEXexcBad9 4 2 2 3" xfId="15052" xr:uid="{2FD544DA-0939-448B-9618-4E1E7DB12F2C}"/>
    <cellStyle name="SAPBEXexcBad9 4 2 2 3 2" xfId="48913" xr:uid="{71A8AC58-1010-4BFF-B46A-2960A953CA25}"/>
    <cellStyle name="SAPBEXexcBad9 4 2 2 3 3" xfId="32187" xr:uid="{AE9EF6E0-8CA4-4B47-9A09-95AE0E72C531}"/>
    <cellStyle name="SAPBEXexcBad9 4 2 2 4" xfId="37615" xr:uid="{BEAB353E-30DD-4AAA-9ED1-D3BB331F36CE}"/>
    <cellStyle name="SAPBEXexcBad9 4 2 2 5" xfId="20837" xr:uid="{5AE114A7-2BCA-4DD5-B8F6-19FCEBA7C0B2}"/>
    <cellStyle name="SAPBEXexcBad9 4 2 3" xfId="4554" xr:uid="{F11C55C0-7673-4733-B2C1-49E8DFA3FDA6}"/>
    <cellStyle name="SAPBEXexcBad9 4 2 3 2" xfId="10420" xr:uid="{BFBDE6B3-EB72-4D74-B9F4-67E894F51E77}"/>
    <cellStyle name="SAPBEXexcBad9 4 2 3 2 2" xfId="44290" xr:uid="{96D8B539-149F-4134-8278-680C2FFD7209}"/>
    <cellStyle name="SAPBEXexcBad9 4 2 3 2 3" xfId="27565" xr:uid="{EB0B1B82-93C5-4B91-A7DB-0E8B5631F231}"/>
    <cellStyle name="SAPBEXexcBad9 4 2 3 3" xfId="15963" xr:uid="{531A8730-7307-4469-854F-BFA1ED0770F1}"/>
    <cellStyle name="SAPBEXexcBad9 4 2 3 3 2" xfId="49824" xr:uid="{3B25F57F-06C6-458E-89F7-2D95AF92BC90}"/>
    <cellStyle name="SAPBEXexcBad9 4 2 3 3 3" xfId="33098" xr:uid="{52096F89-D844-40EE-ABE3-933C2F2E2DA7}"/>
    <cellStyle name="SAPBEXexcBad9 4 2 3 4" xfId="38473" xr:uid="{363AA517-B30E-49AA-9B5F-6C6AEF706725}"/>
    <cellStyle name="SAPBEXexcBad9 4 2 3 5" xfId="21750" xr:uid="{CB5F71EB-55DF-42F0-AA2F-7DD1ADD86705}"/>
    <cellStyle name="SAPBEXexcBad9 4 2 4" xfId="4404" xr:uid="{9021F951-0AAA-4DA7-B70E-2B9F52870D3B}"/>
    <cellStyle name="SAPBEXexcBad9 4 2 4 2" xfId="10285" xr:uid="{A75E2BA0-AAB3-46EB-B169-5C3ECEE7BEE9}"/>
    <cellStyle name="SAPBEXexcBad9 4 2 4 2 2" xfId="44155" xr:uid="{A97AB1F0-FA29-4CB7-90B5-252BD65E9E86}"/>
    <cellStyle name="SAPBEXexcBad9 4 2 4 2 3" xfId="27430" xr:uid="{20CF4BE6-1EB3-46E4-BA53-129DDCD01404}"/>
    <cellStyle name="SAPBEXexcBad9 4 2 4 3" xfId="15828" xr:uid="{1E5B934D-849D-467D-85A6-BD38B14B6860}"/>
    <cellStyle name="SAPBEXexcBad9 4 2 4 3 2" xfId="49689" xr:uid="{77C72A3E-26AF-4467-BD59-9A2416D22E7C}"/>
    <cellStyle name="SAPBEXexcBad9 4 2 4 3 3" xfId="32963" xr:uid="{4906250F-2E74-4800-8C15-A2B1DB72B751}"/>
    <cellStyle name="SAPBEXexcBad9 4 2 4 4" xfId="38338" xr:uid="{E75E073D-021A-4855-9A5A-95FC50CBC482}"/>
    <cellStyle name="SAPBEXexcBad9 4 2 4 5" xfId="21615" xr:uid="{54B2145A-4DBA-4516-9139-AF7A1EE4F26D}"/>
    <cellStyle name="SAPBEXexcBad9 4 2 5" xfId="6078" xr:uid="{E6748CED-AAC4-4530-8509-AF2023D3DDB5}"/>
    <cellStyle name="SAPBEXexcBad9 4 2 5 2" xfId="11942" xr:uid="{2B0E35C8-10BF-4C56-9CB4-22AFE5C5FB20}"/>
    <cellStyle name="SAPBEXexcBad9 4 2 5 2 2" xfId="45811" xr:uid="{CFE11A97-28F9-4DF7-B8EF-471168D2DFA8}"/>
    <cellStyle name="SAPBEXexcBad9 4 2 5 2 3" xfId="29086" xr:uid="{0E04CAE7-5475-463B-A0EC-08879A74DD83}"/>
    <cellStyle name="SAPBEXexcBad9 4 2 5 3" xfId="17484" xr:uid="{55BD944C-0768-4684-A178-59E248F1BAB1}"/>
    <cellStyle name="SAPBEXexcBad9 4 2 5 3 2" xfId="51345" xr:uid="{D2E968E9-14F4-4755-8F3A-36428B21BD90}"/>
    <cellStyle name="SAPBEXexcBad9 4 2 5 3 3" xfId="34619" xr:uid="{03BA7417-6C07-4E5F-97E7-00604B04B9A1}"/>
    <cellStyle name="SAPBEXexcBad9 4 2 5 4" xfId="39994" xr:uid="{6E9FD255-E33B-4C88-A010-5333E8255B21}"/>
    <cellStyle name="SAPBEXexcBad9 4 2 5 5" xfId="23271" xr:uid="{5CFC25F0-F3A5-4185-BE26-83CFFB541A83}"/>
    <cellStyle name="SAPBEXexcBad9 4 2 6" xfId="6966" xr:uid="{889198B7-7487-4B51-9B54-E793B276D167}"/>
    <cellStyle name="SAPBEXexcBad9 4 2 6 2" xfId="12830" xr:uid="{8FE0BFA4-A614-4E63-BA0D-B8494DDCC966}"/>
    <cellStyle name="SAPBEXexcBad9 4 2 6 2 2" xfId="46699" xr:uid="{B9100916-EF88-4964-9A7C-E17926C07FEE}"/>
    <cellStyle name="SAPBEXexcBad9 4 2 6 2 3" xfId="29973" xr:uid="{DBCD1316-BD20-484F-9363-92702D113C6B}"/>
    <cellStyle name="SAPBEXexcBad9 4 2 6 3" xfId="18371" xr:uid="{88B7FD6C-85FA-4C0C-9706-4A0FBAF4DD99}"/>
    <cellStyle name="SAPBEXexcBad9 4 2 6 3 2" xfId="52232" xr:uid="{D4097359-A82F-418F-8E61-366B764BFF76}"/>
    <cellStyle name="SAPBEXexcBad9 4 2 6 3 3" xfId="35506" xr:uid="{D6EC5F80-FDC7-44FB-81AC-23BDED6A3C4F}"/>
    <cellStyle name="SAPBEXexcBad9 4 2 6 4" xfId="40882" xr:uid="{A27A4B76-8450-45EB-84BB-FC28BFFBB6F5}"/>
    <cellStyle name="SAPBEXexcBad9 4 2 6 5" xfId="24158" xr:uid="{0C375F5C-0902-40AF-B3E4-8745D1BB7382}"/>
    <cellStyle name="SAPBEXexcBad9 4 2 7" xfId="8062" xr:uid="{56899DAB-C6AA-4A69-AF77-A80A8ECCFF37}"/>
    <cellStyle name="SAPBEXexcBad9 4 2 7 2" xfId="41937" xr:uid="{83924A2B-B306-4BC7-B0FA-C7DAE55E1AEF}"/>
    <cellStyle name="SAPBEXexcBad9 4 2 7 3" xfId="25212" xr:uid="{A13B6E56-F6BC-4C9A-B557-0B6DB133A0D6}"/>
    <cellStyle name="SAPBEXexcBad9 4 2 8" xfId="7842" xr:uid="{C3B7D024-0916-42BD-BCB5-72A32A85F027}"/>
    <cellStyle name="SAPBEXexcBad9 4 2 8 2" xfId="41717" xr:uid="{EAE2F3AF-0BED-44C5-BC87-695FC3E10B1B}"/>
    <cellStyle name="SAPBEXexcBad9 4 2 8 3" xfId="24993" xr:uid="{D7230982-4652-429E-AC61-972AACF12044}"/>
    <cellStyle name="SAPBEXexcBad9 4 2 9" xfId="36794" xr:uid="{E063A509-6872-4817-8F7D-35684EC9DE85}"/>
    <cellStyle name="SAPBEXexcBad9 4 3" xfId="2783" xr:uid="{00000000-0005-0000-0000-00006C070000}"/>
    <cellStyle name="SAPBEXexcBad9 4 3 2" xfId="4303" xr:uid="{1AABD0DD-3985-41E0-9EC2-1384B7ED45AA}"/>
    <cellStyle name="SAPBEXexcBad9 4 3 2 2" xfId="10184" xr:uid="{647F7BAC-F28C-4175-B4A1-CE2A8FCC0EFC}"/>
    <cellStyle name="SAPBEXexcBad9 4 3 2 2 2" xfId="44054" xr:uid="{784FB135-532C-4705-8D0D-ED804A1E0BDE}"/>
    <cellStyle name="SAPBEXexcBad9 4 3 2 2 3" xfId="27329" xr:uid="{56F716AF-328D-4E13-93C5-5E85D3F0F790}"/>
    <cellStyle name="SAPBEXexcBad9 4 3 2 3" xfId="15727" xr:uid="{02B4AD64-B060-4F08-9081-C1A74990200D}"/>
    <cellStyle name="SAPBEXexcBad9 4 3 2 3 2" xfId="49588" xr:uid="{EE78BB35-8472-4EC2-94D9-A3B33F79A44F}"/>
    <cellStyle name="SAPBEXexcBad9 4 3 2 3 3" xfId="32862" xr:uid="{BA03BDB6-C0A7-42D5-962E-AC5B58063E40}"/>
    <cellStyle name="SAPBEXexcBad9 4 3 2 4" xfId="38237" xr:uid="{924BDD93-5A35-4E8B-800B-7827AFED069D}"/>
    <cellStyle name="SAPBEXexcBad9 4 3 2 5" xfId="21514" xr:uid="{CD123711-5CD3-4301-BB10-F69B19745490}"/>
    <cellStyle name="SAPBEXexcBad9 4 3 3" xfId="5176" xr:uid="{489D4386-6711-4DC0-9FFE-D1F1580C4760}"/>
    <cellStyle name="SAPBEXexcBad9 4 3 3 2" xfId="11042" xr:uid="{E844531B-5DE2-4778-90FA-28AD51B38A5C}"/>
    <cellStyle name="SAPBEXexcBad9 4 3 3 2 2" xfId="44912" xr:uid="{94F59CA8-4EB9-485E-864E-420E59AF32B8}"/>
    <cellStyle name="SAPBEXexcBad9 4 3 3 2 3" xfId="28187" xr:uid="{C28092B8-D4C5-4E09-AE7D-007F0E5CDCB3}"/>
    <cellStyle name="SAPBEXexcBad9 4 3 3 3" xfId="16585" xr:uid="{3E8B463D-EE69-4821-9FCB-2C6176607F1A}"/>
    <cellStyle name="SAPBEXexcBad9 4 3 3 3 2" xfId="50446" xr:uid="{57387B23-EF3E-42A4-B21D-D446279114DA}"/>
    <cellStyle name="SAPBEXexcBad9 4 3 3 3 3" xfId="33720" xr:uid="{C8BAB2BE-F909-4815-BEDB-300EFAC3C24E}"/>
    <cellStyle name="SAPBEXexcBad9 4 3 3 4" xfId="39095" xr:uid="{8D6542D1-31C6-4530-B4E0-7ED18ED67A62}"/>
    <cellStyle name="SAPBEXexcBad9 4 3 3 5" xfId="22372" xr:uid="{12B8CE95-027B-42CB-8F4F-CC5F4104446C}"/>
    <cellStyle name="SAPBEXexcBad9 4 3 4" xfId="5924" xr:uid="{28660892-6C89-4223-BBFF-F542508762BC}"/>
    <cellStyle name="SAPBEXexcBad9 4 3 4 2" xfId="11790" xr:uid="{321A0A8C-3B38-4623-9D25-FF5183D79037}"/>
    <cellStyle name="SAPBEXexcBad9 4 3 4 2 2" xfId="45659" xr:uid="{19D1693C-3BFA-4C66-B003-73A79DB6BDAD}"/>
    <cellStyle name="SAPBEXexcBad9 4 3 4 2 3" xfId="28934" xr:uid="{5FBE938B-9CDF-4CFD-B343-A8472A0A9775}"/>
    <cellStyle name="SAPBEXexcBad9 4 3 4 3" xfId="17332" xr:uid="{E3670B67-1377-446C-9AF6-6B6170C74EA1}"/>
    <cellStyle name="SAPBEXexcBad9 4 3 4 3 2" xfId="51193" xr:uid="{19D58AE2-3089-4566-8BC5-8D5571B9EB8D}"/>
    <cellStyle name="SAPBEXexcBad9 4 3 4 3 3" xfId="34467" xr:uid="{5B9151B2-0D92-48D1-B32D-A90D4A5A6ECE}"/>
    <cellStyle name="SAPBEXexcBad9 4 3 4 4" xfId="39842" xr:uid="{047E8DD1-A65E-4F3E-BFBE-CB7D303EDD64}"/>
    <cellStyle name="SAPBEXexcBad9 4 3 4 5" xfId="23119" xr:uid="{FC2B6480-6F80-445C-BCC6-F3C4BF29BC9B}"/>
    <cellStyle name="SAPBEXexcBad9 4 3 5" xfId="6693" xr:uid="{939949E8-9262-4080-A9AA-F094EA1BAFD5}"/>
    <cellStyle name="SAPBEXexcBad9 4 3 5 2" xfId="12557" xr:uid="{D9DB863B-F11C-49FD-98E1-F3AA8DEA57E6}"/>
    <cellStyle name="SAPBEXexcBad9 4 3 5 2 2" xfId="46426" xr:uid="{61260998-2D79-4111-8574-725BE4C21C26}"/>
    <cellStyle name="SAPBEXexcBad9 4 3 5 2 3" xfId="29700" xr:uid="{0CE01F09-6847-4FCD-A70B-0913558F0C55}"/>
    <cellStyle name="SAPBEXexcBad9 4 3 5 3" xfId="18098" xr:uid="{775CCC82-9EC4-47DB-9478-14AEAA16EDF9}"/>
    <cellStyle name="SAPBEXexcBad9 4 3 5 3 2" xfId="51959" xr:uid="{50922CF5-DF67-4AD6-9B34-F26354706980}"/>
    <cellStyle name="SAPBEXexcBad9 4 3 5 3 3" xfId="35233" xr:uid="{E461390C-5C3E-45B7-923B-E2E0AF60D0EC}"/>
    <cellStyle name="SAPBEXexcBad9 4 3 5 4" xfId="40609" xr:uid="{448A4F0A-FC37-4F3F-8013-AA7D3B4565D1}"/>
    <cellStyle name="SAPBEXexcBad9 4 3 5 5" xfId="23885" xr:uid="{DD21AA01-45A7-4533-A410-E082494D47B1}"/>
    <cellStyle name="SAPBEXexcBad9 4 3 6" xfId="7640" xr:uid="{5B4517DF-4B26-45EA-A6F2-4E6E6122CE49}"/>
    <cellStyle name="SAPBEXexcBad9 4 3 6 2" xfId="13504" xr:uid="{4A856CE5-D250-46BE-94AA-75FAB8EDA666}"/>
    <cellStyle name="SAPBEXexcBad9 4 3 6 2 2" xfId="47373" xr:uid="{2D589C1F-6ECD-42EC-85AC-3F4612F7AEA7}"/>
    <cellStyle name="SAPBEXexcBad9 4 3 6 2 3" xfId="30647" xr:uid="{BE109175-C5CA-4F23-A15A-BB114679980C}"/>
    <cellStyle name="SAPBEXexcBad9 4 3 6 3" xfId="19045" xr:uid="{733A5912-D193-43D3-B98B-7FAD97ED6861}"/>
    <cellStyle name="SAPBEXexcBad9 4 3 6 3 2" xfId="52906" xr:uid="{EB1648EA-E31F-4C50-A6C9-2A9BCD372C4B}"/>
    <cellStyle name="SAPBEXexcBad9 4 3 6 3 3" xfId="36180" xr:uid="{7E8203E1-B7E6-4E28-881E-118799EF579E}"/>
    <cellStyle name="SAPBEXexcBad9 4 3 6 4" xfId="41556" xr:uid="{137511CE-BF85-4B1B-8B16-F22226776FF2}"/>
    <cellStyle name="SAPBEXexcBad9 4 3 6 5" xfId="24832" xr:uid="{D8D67833-067C-4364-9687-33D90C781442}"/>
    <cellStyle name="SAPBEXexcBad9 4 3 7" xfId="8733" xr:uid="{8F42D75E-F6C2-476F-8B2D-5DAAF6539FE3}"/>
    <cellStyle name="SAPBEXexcBad9 4 3 7 2" xfId="42606" xr:uid="{488B9572-476E-46ED-81DA-C67D0CC8A879}"/>
    <cellStyle name="SAPBEXexcBad9 4 3 7 3" xfId="25882" xr:uid="{9AF0A1C1-2868-48AC-A6BB-1D55A1D2945F}"/>
    <cellStyle name="SAPBEXexcBad9 4 3 8" xfId="14284" xr:uid="{A287F71B-DF71-4D87-9C39-5032FD59D6DF}"/>
    <cellStyle name="SAPBEXexcBad9 4 3 8 2" xfId="48145" xr:uid="{7DEAB08B-5C8F-48BB-A7F6-B6810A23FECF}"/>
    <cellStyle name="SAPBEXexcBad9 4 3 8 3" xfId="31419" xr:uid="{8E65CAB0-2E1C-431B-90DE-E15C062F3ED9}"/>
    <cellStyle name="SAPBEXexcBad9 4 3 9" xfId="20068" xr:uid="{8E56196D-9486-4F01-AFD3-39296EDD0FBF}"/>
    <cellStyle name="SAPBEXexcBad9 4 4" xfId="2686" xr:uid="{00000000-0005-0000-0000-00006D070000}"/>
    <cellStyle name="SAPBEXexcBad9 4 4 2" xfId="4213" xr:uid="{6703CA0C-A1B5-4A5E-AD83-47C1AFDB75AE}"/>
    <cellStyle name="SAPBEXexcBad9 4 4 2 2" xfId="10094" xr:uid="{4535C58C-B26A-499D-9BB6-1A9B081B0F96}"/>
    <cellStyle name="SAPBEXexcBad9 4 4 2 2 2" xfId="43965" xr:uid="{5F0647FD-BCF2-4EAE-903F-64635B60C4B0}"/>
    <cellStyle name="SAPBEXexcBad9 4 4 2 2 3" xfId="27239" xr:uid="{2B02F63C-F057-4D90-9533-2A4531F38ADF}"/>
    <cellStyle name="SAPBEXexcBad9 4 4 2 3" xfId="15638" xr:uid="{C0EE09CD-2018-4DB3-B474-78F85421CCCA}"/>
    <cellStyle name="SAPBEXexcBad9 4 4 2 3 2" xfId="49499" xr:uid="{740B9E25-1D27-4B60-85E3-2CB2123E6ABD}"/>
    <cellStyle name="SAPBEXexcBad9 4 4 2 3 3" xfId="32773" xr:uid="{96CEDA8F-623A-415D-B0EB-A4A109FC4F37}"/>
    <cellStyle name="SAPBEXexcBad9 4 4 2 4" xfId="38148" xr:uid="{76F39776-7114-4A6D-9D0E-6F9EA9C6FEF9}"/>
    <cellStyle name="SAPBEXexcBad9 4 4 2 5" xfId="21424" xr:uid="{BA42F648-2A72-401C-8378-A034DB90E1A6}"/>
    <cellStyle name="SAPBEXexcBad9 4 4 3" xfId="5086" xr:uid="{4A5DBB7C-7BA4-4AD6-A0B6-89579B992B5D}"/>
    <cellStyle name="SAPBEXexcBad9 4 4 3 2" xfId="10952" xr:uid="{24FE85E0-ACB5-4065-886B-92814CC736A6}"/>
    <cellStyle name="SAPBEXexcBad9 4 4 3 2 2" xfId="44822" xr:uid="{5BDF8526-F644-438F-A646-8F013CEA8848}"/>
    <cellStyle name="SAPBEXexcBad9 4 4 3 2 3" xfId="28097" xr:uid="{F282663C-98F5-4754-8724-F4CF7EC01006}"/>
    <cellStyle name="SAPBEXexcBad9 4 4 3 3" xfId="16495" xr:uid="{9301CA47-AC5A-4C87-A660-8A3E6898A03F}"/>
    <cellStyle name="SAPBEXexcBad9 4 4 3 3 2" xfId="50356" xr:uid="{ABD25AEB-1783-47D2-9B3C-86831D15203D}"/>
    <cellStyle name="SAPBEXexcBad9 4 4 3 3 3" xfId="33630" xr:uid="{2C0F450E-9DF1-43A1-ADE6-AE07BD234097}"/>
    <cellStyle name="SAPBEXexcBad9 4 4 3 4" xfId="39005" xr:uid="{1EC89A85-C688-49A8-BE7B-FEB9213DFC54}"/>
    <cellStyle name="SAPBEXexcBad9 4 4 3 5" xfId="22282" xr:uid="{5E3777CA-FEEC-48A5-BF05-CEAEE330F34D}"/>
    <cellStyle name="SAPBEXexcBad9 4 4 4" xfId="5835" xr:uid="{C0929AE3-993C-466A-8AD5-C38A7B43BEE8}"/>
    <cellStyle name="SAPBEXexcBad9 4 4 4 2" xfId="11701" xr:uid="{F8787BD9-28EA-4560-87EA-BCB65F6899C1}"/>
    <cellStyle name="SAPBEXexcBad9 4 4 4 2 2" xfId="45570" xr:uid="{3DBE69AD-80B1-4830-96D4-F6997B1F1A22}"/>
    <cellStyle name="SAPBEXexcBad9 4 4 4 2 3" xfId="28845" xr:uid="{A142CD0C-9F53-4266-A59E-FFA9EA437202}"/>
    <cellStyle name="SAPBEXexcBad9 4 4 4 3" xfId="17243" xr:uid="{3A480CFB-16FF-45AB-92B5-ED4A43788D1F}"/>
    <cellStyle name="SAPBEXexcBad9 4 4 4 3 2" xfId="51104" xr:uid="{49B3FA39-FE4D-4A6E-9A79-51DE003A5FDC}"/>
    <cellStyle name="SAPBEXexcBad9 4 4 4 3 3" xfId="34378" xr:uid="{944A3FB9-96C4-4CCD-89CD-6F176B3C6A37}"/>
    <cellStyle name="SAPBEXexcBad9 4 4 4 4" xfId="39753" xr:uid="{70FEBA3B-D405-4ABB-9631-966200ECA8FD}"/>
    <cellStyle name="SAPBEXexcBad9 4 4 4 5" xfId="23030" xr:uid="{BE0D25BE-EBE4-442C-9724-D01F5698D150}"/>
    <cellStyle name="SAPBEXexcBad9 4 4 5" xfId="6604" xr:uid="{D0B4C9AD-81ED-487C-B5E0-58E2B7E010D8}"/>
    <cellStyle name="SAPBEXexcBad9 4 4 5 2" xfId="12468" xr:uid="{049281C8-786D-4048-A5C7-CF19D9FA7057}"/>
    <cellStyle name="SAPBEXexcBad9 4 4 5 2 2" xfId="46337" xr:uid="{81F969A5-781F-4F7E-9947-B607CA81ABE0}"/>
    <cellStyle name="SAPBEXexcBad9 4 4 5 2 3" xfId="29611" xr:uid="{8F7E9709-3B1E-4782-827E-2A3F15AC676E}"/>
    <cellStyle name="SAPBEXexcBad9 4 4 5 3" xfId="18009" xr:uid="{6EC68043-F0D8-4A5B-B82C-4E7669C3F5A8}"/>
    <cellStyle name="SAPBEXexcBad9 4 4 5 3 2" xfId="51870" xr:uid="{7743AF05-CA88-4C5D-BC5D-B5729F8C3AC8}"/>
    <cellStyle name="SAPBEXexcBad9 4 4 5 3 3" xfId="35144" xr:uid="{2A5A2E09-CF67-4FDC-ADAA-3D07D5AF6BE8}"/>
    <cellStyle name="SAPBEXexcBad9 4 4 5 4" xfId="40520" xr:uid="{5EE089AA-6193-41DE-8E80-0559BFA0129A}"/>
    <cellStyle name="SAPBEXexcBad9 4 4 5 5" xfId="23796" xr:uid="{76BA0582-1A16-4F3A-B786-034B3DA0372A}"/>
    <cellStyle name="SAPBEXexcBad9 4 4 6" xfId="7551" xr:uid="{9315AA82-1F01-460C-8E1D-65346EC183A4}"/>
    <cellStyle name="SAPBEXexcBad9 4 4 6 2" xfId="13415" xr:uid="{27CCD025-A4EB-4D09-A8C8-350523E45963}"/>
    <cellStyle name="SAPBEXexcBad9 4 4 6 2 2" xfId="47284" xr:uid="{BD7BCAE5-3D5F-4EC0-846B-95A572657665}"/>
    <cellStyle name="SAPBEXexcBad9 4 4 6 2 3" xfId="30558" xr:uid="{05F766E4-0CA9-4A06-A2F1-9B1C7A2FBE3D}"/>
    <cellStyle name="SAPBEXexcBad9 4 4 6 3" xfId="18956" xr:uid="{BBEE5DF3-B4C0-4A6D-9065-14FB405BAFB8}"/>
    <cellStyle name="SAPBEXexcBad9 4 4 6 3 2" xfId="52817" xr:uid="{0A628BF4-4FB7-4B76-9FEB-7E6C6E0BBE55}"/>
    <cellStyle name="SAPBEXexcBad9 4 4 6 3 3" xfId="36091" xr:uid="{4A13090D-C088-42A5-BA17-75441BCA43B9}"/>
    <cellStyle name="SAPBEXexcBad9 4 4 6 4" xfId="41467" xr:uid="{7F75E240-E713-49FE-A5B1-3D1E37C7CD65}"/>
    <cellStyle name="SAPBEXexcBad9 4 4 6 5" xfId="24743" xr:uid="{859F17AC-36CD-4A66-BA8D-F2B68FA1248A}"/>
    <cellStyle name="SAPBEXexcBad9 4 4 7" xfId="8643" xr:uid="{96761B67-C5D5-477B-9D4E-901C9BF8BE4A}"/>
    <cellStyle name="SAPBEXexcBad9 4 4 7 2" xfId="42517" xr:uid="{8E2752CE-809F-4E55-AF35-BDA99D47AD6A}"/>
    <cellStyle name="SAPBEXexcBad9 4 4 7 3" xfId="25792" xr:uid="{86AAFFE7-D720-47EF-820E-129A102C4E11}"/>
    <cellStyle name="SAPBEXexcBad9 4 4 8" xfId="14195" xr:uid="{12E2FDAE-C1A4-4B5F-9680-6E0EF7225FC0}"/>
    <cellStyle name="SAPBEXexcBad9 4 4 8 2" xfId="48056" xr:uid="{E7E612B8-4713-429A-80AF-CB6696C2FFD4}"/>
    <cellStyle name="SAPBEXexcBad9 4 4 8 3" xfId="31330" xr:uid="{A10DF5A1-CD6E-455E-8970-F6473D55DE70}"/>
    <cellStyle name="SAPBEXexcBad9 4 4 9" xfId="19979" xr:uid="{7E14CF44-2944-4837-B76A-A5E7516378E8}"/>
    <cellStyle name="SAPBEXexcBad9 4 5" xfId="3177" xr:uid="{04A47382-AB71-4320-9901-E45C90573CEA}"/>
    <cellStyle name="SAPBEXexcBad9 4 5 2" xfId="9059" xr:uid="{438883F8-D255-4223-B029-BA17934EF5AA}"/>
    <cellStyle name="SAPBEXexcBad9 4 5 2 2" xfId="42931" xr:uid="{6FADECF2-2A7F-4BFE-91A6-1D04B467D795}"/>
    <cellStyle name="SAPBEXexcBad9 4 5 2 3" xfId="26206" xr:uid="{A26E9377-2C1C-4285-B5C9-5C1AB8301BD1}"/>
    <cellStyle name="SAPBEXexcBad9 4 5 3" xfId="14607" xr:uid="{611EBA7A-128D-4FEB-AC3F-EF21C055C7B4}"/>
    <cellStyle name="SAPBEXexcBad9 4 5 3 2" xfId="48468" xr:uid="{D98E1118-66CA-4856-91A4-7B0E84E225C4}"/>
    <cellStyle name="SAPBEXexcBad9 4 5 3 3" xfId="31742" xr:uid="{18AA3C28-F09E-49D8-A862-AC613B0C1E09}"/>
    <cellStyle name="SAPBEXexcBad9 4 5 4" xfId="37198" xr:uid="{F6C2633B-15B5-4EB0-BED1-E2151C70A768}"/>
    <cellStyle name="SAPBEXexcBad9 4 5 5" xfId="20392" xr:uid="{749CCCE8-FAE7-415D-BEC4-E6A58A370A46}"/>
    <cellStyle name="SAPBEXexcBad9 4 6" xfId="36424" xr:uid="{62854E50-699F-47E9-9CA6-66CA2C5FA533}"/>
    <cellStyle name="SAPBEXexcBad9 5" xfId="948" xr:uid="{00000000-0005-0000-0000-00006E070000}"/>
    <cellStyle name="SAPBEXexcBad9 5 2" xfId="2074" xr:uid="{00000000-0005-0000-0000-00006F070000}"/>
    <cellStyle name="SAPBEXexcBad9 5 2 10" xfId="19401" xr:uid="{0A5DDEE3-2098-4435-B0DF-B716C55C315E}"/>
    <cellStyle name="SAPBEXexcBad9 5 2 2" xfId="3626" xr:uid="{CFDABFD9-F8DA-4480-90E6-2A64A6F47EF3}"/>
    <cellStyle name="SAPBEXexcBad9 5 2 2 2" xfId="9507" xr:uid="{229475A6-9D1F-4E28-A18B-5C2FFE43FCD0}"/>
    <cellStyle name="SAPBEXexcBad9 5 2 2 2 2" xfId="43379" xr:uid="{C698412F-9C2E-451F-8255-E16C1352EEC1}"/>
    <cellStyle name="SAPBEXexcBad9 5 2 2 2 3" xfId="26653" xr:uid="{485FC59F-ACFA-4FB8-AF4E-300F68151561}"/>
    <cellStyle name="SAPBEXexcBad9 5 2 2 3" xfId="15053" xr:uid="{B33465F2-3E94-40CA-B5BE-657A38C64F8F}"/>
    <cellStyle name="SAPBEXexcBad9 5 2 2 3 2" xfId="48914" xr:uid="{D2B292F8-6794-4036-A034-F8B0B6C0FCBC}"/>
    <cellStyle name="SAPBEXexcBad9 5 2 2 3 3" xfId="32188" xr:uid="{FEDDA8F0-1314-4898-96D5-2055A47D95E5}"/>
    <cellStyle name="SAPBEXexcBad9 5 2 2 4" xfId="37616" xr:uid="{7F6DA029-E89A-40C5-96E1-0716F27C8AAC}"/>
    <cellStyle name="SAPBEXexcBad9 5 2 2 5" xfId="20838" xr:uid="{665D0F7F-5AE5-4DEC-85F2-A4FD314060FE}"/>
    <cellStyle name="SAPBEXexcBad9 5 2 3" xfId="4555" xr:uid="{3E26813F-9BE9-4D0B-97E2-FB674F68EF36}"/>
    <cellStyle name="SAPBEXexcBad9 5 2 3 2" xfId="10421" xr:uid="{860DE812-DAE8-4D5E-B76F-FE844D3EAB52}"/>
    <cellStyle name="SAPBEXexcBad9 5 2 3 2 2" xfId="44291" xr:uid="{32F82B1F-A0E5-4AB1-9E2D-A5197B5B550D}"/>
    <cellStyle name="SAPBEXexcBad9 5 2 3 2 3" xfId="27566" xr:uid="{4987B442-0419-4A73-93FF-372BD826ECE4}"/>
    <cellStyle name="SAPBEXexcBad9 5 2 3 3" xfId="15964" xr:uid="{F8B0BCED-65F4-4D44-A9DB-5FB1F5099AAC}"/>
    <cellStyle name="SAPBEXexcBad9 5 2 3 3 2" xfId="49825" xr:uid="{5C7EB2CB-8333-4F01-A2FA-5ECFB77C99BA}"/>
    <cellStyle name="SAPBEXexcBad9 5 2 3 3 3" xfId="33099" xr:uid="{5E1EAE78-5BB8-4270-B475-0C14CB0A2F20}"/>
    <cellStyle name="SAPBEXexcBad9 5 2 3 4" xfId="38474" xr:uid="{54252CD8-555A-4470-89D1-A371C1812E66}"/>
    <cellStyle name="SAPBEXexcBad9 5 2 3 5" xfId="21751" xr:uid="{F5D8C423-A0C5-4887-BC44-F97353BA07B6}"/>
    <cellStyle name="SAPBEXexcBad9 5 2 4" xfId="3165" xr:uid="{20E45963-46BA-40DA-8C02-7EA98FE3E967}"/>
    <cellStyle name="SAPBEXexcBad9 5 2 4 2" xfId="9047" xr:uid="{86B61A2F-A9C5-49C4-893C-89B2F6584DD4}"/>
    <cellStyle name="SAPBEXexcBad9 5 2 4 2 2" xfId="42919" xr:uid="{353265F9-3590-41D4-AACD-789D205B11DF}"/>
    <cellStyle name="SAPBEXexcBad9 5 2 4 2 3" xfId="26194" xr:uid="{ECF2F987-BD4B-4256-B94F-6D7306BE0F07}"/>
    <cellStyle name="SAPBEXexcBad9 5 2 4 3" xfId="14595" xr:uid="{64FF2020-84BA-4EDA-A4DD-ED85946BD134}"/>
    <cellStyle name="SAPBEXexcBad9 5 2 4 3 2" xfId="48456" xr:uid="{9E238CB4-2362-45BF-99AA-6900604E1139}"/>
    <cellStyle name="SAPBEXexcBad9 5 2 4 3 3" xfId="31730" xr:uid="{A41F5AB2-E677-48F0-BEF0-8FDA4990E95B}"/>
    <cellStyle name="SAPBEXexcBad9 5 2 4 4" xfId="37186" xr:uid="{AE9F2BED-A54E-42B4-84C8-CFC97B8F03C4}"/>
    <cellStyle name="SAPBEXexcBad9 5 2 4 5" xfId="20380" xr:uid="{62D5E575-3CE6-4298-BF19-FBE293DDB257}"/>
    <cellStyle name="SAPBEXexcBad9 5 2 5" xfId="6079" xr:uid="{404469B1-B2AF-4393-AA69-CE0D9D49E3D0}"/>
    <cellStyle name="SAPBEXexcBad9 5 2 5 2" xfId="11943" xr:uid="{EA5FBFD8-CFEA-4425-AAD2-17B9BF4F7736}"/>
    <cellStyle name="SAPBEXexcBad9 5 2 5 2 2" xfId="45812" xr:uid="{03E09857-7180-4D78-B70C-B54C115932B4}"/>
    <cellStyle name="SAPBEXexcBad9 5 2 5 2 3" xfId="29087" xr:uid="{1A15A977-35D3-47AB-83E4-7A9ED742BC12}"/>
    <cellStyle name="SAPBEXexcBad9 5 2 5 3" xfId="17485" xr:uid="{15F37D9F-0BCF-4CD9-A7B4-8AF3784064C8}"/>
    <cellStyle name="SAPBEXexcBad9 5 2 5 3 2" xfId="51346" xr:uid="{E55CDF8E-7BB3-46E7-812B-FA6A99D10B08}"/>
    <cellStyle name="SAPBEXexcBad9 5 2 5 3 3" xfId="34620" xr:uid="{3FD07F12-B935-42E2-BA90-B9C5C4A0D240}"/>
    <cellStyle name="SAPBEXexcBad9 5 2 5 4" xfId="39995" xr:uid="{0B049C6A-183F-447B-9C1A-171E5549BF6A}"/>
    <cellStyle name="SAPBEXexcBad9 5 2 5 5" xfId="23272" xr:uid="{49872A45-770C-4A78-9DA0-8DA088D09555}"/>
    <cellStyle name="SAPBEXexcBad9 5 2 6" xfId="6967" xr:uid="{772BD1F1-E790-47DF-B918-285B58E886B4}"/>
    <cellStyle name="SAPBEXexcBad9 5 2 6 2" xfId="12831" xr:uid="{9E1220A6-206F-4318-B242-FD28C275D476}"/>
    <cellStyle name="SAPBEXexcBad9 5 2 6 2 2" xfId="46700" xr:uid="{FC73BB63-3801-407B-A8F3-44B6E9E44F9C}"/>
    <cellStyle name="SAPBEXexcBad9 5 2 6 2 3" xfId="29974" xr:uid="{EF2F3D8C-FFD0-47BE-B4FF-79A2BD0C3E6B}"/>
    <cellStyle name="SAPBEXexcBad9 5 2 6 3" xfId="18372" xr:uid="{C3B129DD-4840-41AB-BE66-88890B8A9E64}"/>
    <cellStyle name="SAPBEXexcBad9 5 2 6 3 2" xfId="52233" xr:uid="{6F7254D2-8251-4794-9665-2DA34249E4BC}"/>
    <cellStyle name="SAPBEXexcBad9 5 2 6 3 3" xfId="35507" xr:uid="{D84D1FF5-8F8D-4674-A7D3-130E946CAD47}"/>
    <cellStyle name="SAPBEXexcBad9 5 2 6 4" xfId="40883" xr:uid="{01D31663-CBE2-4468-93BF-7208BF07A499}"/>
    <cellStyle name="SAPBEXexcBad9 5 2 6 5" xfId="24159" xr:uid="{FB61F684-C1E4-4523-8995-5B8402A342C6}"/>
    <cellStyle name="SAPBEXexcBad9 5 2 7" xfId="8063" xr:uid="{A73204EF-9E0A-40FB-A479-4A22C6214E8B}"/>
    <cellStyle name="SAPBEXexcBad9 5 2 7 2" xfId="41938" xr:uid="{7C7AB2C5-E761-42C8-81BE-1EBF4EE856AA}"/>
    <cellStyle name="SAPBEXexcBad9 5 2 7 3" xfId="25213" xr:uid="{443E5427-34D9-43A0-9EE2-EFDEA269552B}"/>
    <cellStyle name="SAPBEXexcBad9 5 2 8" xfId="13669" xr:uid="{38390603-3799-4256-B6A7-A24D754FDB81}"/>
    <cellStyle name="SAPBEXexcBad9 5 2 8 2" xfId="47538" xr:uid="{68382005-0F5D-4167-B3DE-CCFD33D42FFE}"/>
    <cellStyle name="SAPBEXexcBad9 5 2 8 3" xfId="30812" xr:uid="{4E29E77F-67CD-4864-8737-8BC6023CD126}"/>
    <cellStyle name="SAPBEXexcBad9 5 2 9" xfId="36795" xr:uid="{8E45E956-6AB2-45AF-A782-930BD7094AEB}"/>
    <cellStyle name="SAPBEXexcBad9 5 3" xfId="2784" xr:uid="{00000000-0005-0000-0000-000070070000}"/>
    <cellStyle name="SAPBEXexcBad9 5 3 2" xfId="4304" xr:uid="{4C8F9C9C-5412-437B-BD75-803A9A29E34C}"/>
    <cellStyle name="SAPBEXexcBad9 5 3 2 2" xfId="10185" xr:uid="{ADBEFCD0-BE6F-47D1-A938-971A427F5B70}"/>
    <cellStyle name="SAPBEXexcBad9 5 3 2 2 2" xfId="44055" xr:uid="{C9C29ED9-6BFB-4909-84EF-35DE1E7BFECF}"/>
    <cellStyle name="SAPBEXexcBad9 5 3 2 2 3" xfId="27330" xr:uid="{F99F5543-3DD9-45DA-9138-E5D439881CFD}"/>
    <cellStyle name="SAPBEXexcBad9 5 3 2 3" xfId="15728" xr:uid="{446E22FB-F0AA-49FC-A28A-42DF1D0CF00D}"/>
    <cellStyle name="SAPBEXexcBad9 5 3 2 3 2" xfId="49589" xr:uid="{408F5B97-0340-4405-B935-FFD0B5F627F5}"/>
    <cellStyle name="SAPBEXexcBad9 5 3 2 3 3" xfId="32863" xr:uid="{2AEA9FCA-9CD8-490A-BE88-C8D0037BE8E5}"/>
    <cellStyle name="SAPBEXexcBad9 5 3 2 4" xfId="38238" xr:uid="{47E95842-1C30-4286-AB2D-39E6E1122F48}"/>
    <cellStyle name="SAPBEXexcBad9 5 3 2 5" xfId="21515" xr:uid="{950CBA94-A5D7-4237-9166-19179EF8A21B}"/>
    <cellStyle name="SAPBEXexcBad9 5 3 3" xfId="5177" xr:uid="{4898D2BE-942D-4120-B672-FBA1C76AF59E}"/>
    <cellStyle name="SAPBEXexcBad9 5 3 3 2" xfId="11043" xr:uid="{C4989843-AEAD-45CA-AF77-0A17C9CB688E}"/>
    <cellStyle name="SAPBEXexcBad9 5 3 3 2 2" xfId="44913" xr:uid="{583A7548-FC85-4D5D-94E0-DF6027534BE0}"/>
    <cellStyle name="SAPBEXexcBad9 5 3 3 2 3" xfId="28188" xr:uid="{3DD76E1D-5CF7-41B9-8060-F0AB2AE1AA94}"/>
    <cellStyle name="SAPBEXexcBad9 5 3 3 3" xfId="16586" xr:uid="{4C79FAFB-9473-4C29-90D8-E3EB08E694C8}"/>
    <cellStyle name="SAPBEXexcBad9 5 3 3 3 2" xfId="50447" xr:uid="{32E92A49-C43D-4DE5-AD6A-4246634BDE96}"/>
    <cellStyle name="SAPBEXexcBad9 5 3 3 3 3" xfId="33721" xr:uid="{036C4037-0057-462A-9488-051FB172E31C}"/>
    <cellStyle name="SAPBEXexcBad9 5 3 3 4" xfId="39096" xr:uid="{2226F88C-7AF4-4091-93CC-11A4A6333403}"/>
    <cellStyle name="SAPBEXexcBad9 5 3 3 5" xfId="22373" xr:uid="{42290F72-AF7C-460F-9CC8-E319BA4AF225}"/>
    <cellStyle name="SAPBEXexcBad9 5 3 4" xfId="5925" xr:uid="{E1A293FB-538B-4C03-BC62-2A8E7AA58F08}"/>
    <cellStyle name="SAPBEXexcBad9 5 3 4 2" xfId="11791" xr:uid="{178DEC51-4971-479D-A804-E229958C5800}"/>
    <cellStyle name="SAPBEXexcBad9 5 3 4 2 2" xfId="45660" xr:uid="{2D618374-B109-4499-8184-B6000D8AAC38}"/>
    <cellStyle name="SAPBEXexcBad9 5 3 4 2 3" xfId="28935" xr:uid="{E99A1997-2495-4522-B3DD-6EF09AAD01D0}"/>
    <cellStyle name="SAPBEXexcBad9 5 3 4 3" xfId="17333" xr:uid="{1CEC0BDA-8B25-4C66-8B1B-A49A9AE007B7}"/>
    <cellStyle name="SAPBEXexcBad9 5 3 4 3 2" xfId="51194" xr:uid="{0B6529DA-FF3F-4E92-8FA4-66AFB959951D}"/>
    <cellStyle name="SAPBEXexcBad9 5 3 4 3 3" xfId="34468" xr:uid="{70EDC076-750D-45AB-B65C-CCD4C437108D}"/>
    <cellStyle name="SAPBEXexcBad9 5 3 4 4" xfId="39843" xr:uid="{057C64D7-06ED-48DD-A6AF-B6497EFCF086}"/>
    <cellStyle name="SAPBEXexcBad9 5 3 4 5" xfId="23120" xr:uid="{6F5E2BE9-2FA4-4249-81C2-97BC2A274462}"/>
    <cellStyle name="SAPBEXexcBad9 5 3 5" xfId="6694" xr:uid="{0928E2CB-F2C5-4710-AEA3-2C6A98D8AA29}"/>
    <cellStyle name="SAPBEXexcBad9 5 3 5 2" xfId="12558" xr:uid="{95B55CF0-18AA-4B8E-A5D0-595EB0873800}"/>
    <cellStyle name="SAPBEXexcBad9 5 3 5 2 2" xfId="46427" xr:uid="{9AF2E6B8-00BD-4FE3-B4E7-5CF04678A43B}"/>
    <cellStyle name="SAPBEXexcBad9 5 3 5 2 3" xfId="29701" xr:uid="{01C10725-C321-4ACA-8CEF-34CF9F139588}"/>
    <cellStyle name="SAPBEXexcBad9 5 3 5 3" xfId="18099" xr:uid="{0909D2F4-C688-418F-B5C7-A7208F5F5E8A}"/>
    <cellStyle name="SAPBEXexcBad9 5 3 5 3 2" xfId="51960" xr:uid="{CCCEBF12-824A-4D34-9EFF-609D3211C69C}"/>
    <cellStyle name="SAPBEXexcBad9 5 3 5 3 3" xfId="35234" xr:uid="{CA59B623-9C06-4542-940A-4F1CA0C2279A}"/>
    <cellStyle name="SAPBEXexcBad9 5 3 5 4" xfId="40610" xr:uid="{5453E51F-57E1-4FEA-B2BF-48671FEBC5EC}"/>
    <cellStyle name="SAPBEXexcBad9 5 3 5 5" xfId="23886" xr:uid="{C3AEE3A4-F3E8-4E89-BE34-3ECC9438E5E6}"/>
    <cellStyle name="SAPBEXexcBad9 5 3 6" xfId="7641" xr:uid="{05195A87-924F-490C-BF33-5F4AF8820ED5}"/>
    <cellStyle name="SAPBEXexcBad9 5 3 6 2" xfId="13505" xr:uid="{51BA3DBA-F75A-4C70-A45F-BFD99F989285}"/>
    <cellStyle name="SAPBEXexcBad9 5 3 6 2 2" xfId="47374" xr:uid="{943CE993-B2F5-48E6-A101-7878710E09B8}"/>
    <cellStyle name="SAPBEXexcBad9 5 3 6 2 3" xfId="30648" xr:uid="{0A38319E-33C2-433A-963B-38E01E10A40C}"/>
    <cellStyle name="SAPBEXexcBad9 5 3 6 3" xfId="19046" xr:uid="{F347675E-9AAF-4CF8-9860-CEA6CB59A970}"/>
    <cellStyle name="SAPBEXexcBad9 5 3 6 3 2" xfId="52907" xr:uid="{E8E2F08F-4377-4F80-94A8-B38BAB2243E1}"/>
    <cellStyle name="SAPBEXexcBad9 5 3 6 3 3" xfId="36181" xr:uid="{47DAEAA7-444E-4DEF-98D3-F1CD2E534938}"/>
    <cellStyle name="SAPBEXexcBad9 5 3 6 4" xfId="41557" xr:uid="{20CDA7B8-1790-478B-9269-34475DA9DFFE}"/>
    <cellStyle name="SAPBEXexcBad9 5 3 6 5" xfId="24833" xr:uid="{A6D189EC-B881-4361-9029-59E2FF7A8077}"/>
    <cellStyle name="SAPBEXexcBad9 5 3 7" xfId="8734" xr:uid="{EEC17C4F-0E44-4B88-8885-A98DCF22F68B}"/>
    <cellStyle name="SAPBEXexcBad9 5 3 7 2" xfId="42607" xr:uid="{EAFF1B46-311E-46E3-BC36-78EE7CABBB3C}"/>
    <cellStyle name="SAPBEXexcBad9 5 3 7 3" xfId="25883" xr:uid="{3F4FA3CC-FA91-495D-A937-093C81DEE950}"/>
    <cellStyle name="SAPBEXexcBad9 5 3 8" xfId="14285" xr:uid="{8403B502-3F45-4E33-B56C-3775681895DA}"/>
    <cellStyle name="SAPBEXexcBad9 5 3 8 2" xfId="48146" xr:uid="{A5F3DA3A-1C04-483F-A2E2-FAE54D7C38F4}"/>
    <cellStyle name="SAPBEXexcBad9 5 3 8 3" xfId="31420" xr:uid="{152AE108-1A87-4F75-ACCD-0422BAA21B24}"/>
    <cellStyle name="SAPBEXexcBad9 5 3 9" xfId="20069" xr:uid="{0CFCE63B-31A9-4621-BD85-A2C055BD957C}"/>
    <cellStyle name="SAPBEXexcBad9 5 4" xfId="2685" xr:uid="{00000000-0005-0000-0000-000071070000}"/>
    <cellStyle name="SAPBEXexcBad9 5 4 2" xfId="4212" xr:uid="{520A1C1C-D8B8-4EB2-B593-49C284BE30BC}"/>
    <cellStyle name="SAPBEXexcBad9 5 4 2 2" xfId="10093" xr:uid="{FF6FF7A9-9BD5-4BBD-8D6F-F57F17162A51}"/>
    <cellStyle name="SAPBEXexcBad9 5 4 2 2 2" xfId="43964" xr:uid="{FFBE3755-1E3C-4AB3-9797-EE3646DAFB3C}"/>
    <cellStyle name="SAPBEXexcBad9 5 4 2 2 3" xfId="27238" xr:uid="{9FB71409-A662-45B4-9918-70C62E714147}"/>
    <cellStyle name="SAPBEXexcBad9 5 4 2 3" xfId="15637" xr:uid="{4A92C1D2-06FE-4D04-B652-83DD0073FD96}"/>
    <cellStyle name="SAPBEXexcBad9 5 4 2 3 2" xfId="49498" xr:uid="{485178EB-F9B3-491D-BF0F-DE244E23922D}"/>
    <cellStyle name="SAPBEXexcBad9 5 4 2 3 3" xfId="32772" xr:uid="{CF9DDF05-8636-49D6-959E-60B14613D848}"/>
    <cellStyle name="SAPBEXexcBad9 5 4 2 4" xfId="38147" xr:uid="{1F125D63-328E-42CE-ACB6-39A5616151E7}"/>
    <cellStyle name="SAPBEXexcBad9 5 4 2 5" xfId="21423" xr:uid="{DA2F4C38-60C8-45C5-9EDE-B33E6F0A07DE}"/>
    <cellStyle name="SAPBEXexcBad9 5 4 3" xfId="5085" xr:uid="{B913F591-05CB-4B8C-8D5D-BEF0A5260EDB}"/>
    <cellStyle name="SAPBEXexcBad9 5 4 3 2" xfId="10951" xr:uid="{B9F958E5-A608-46FB-89D5-40A584246211}"/>
    <cellStyle name="SAPBEXexcBad9 5 4 3 2 2" xfId="44821" xr:uid="{48AC68E3-8D52-49FA-AC11-DF96AE8B9156}"/>
    <cellStyle name="SAPBEXexcBad9 5 4 3 2 3" xfId="28096" xr:uid="{67C491E8-6E96-4E66-B8C1-346361539462}"/>
    <cellStyle name="SAPBEXexcBad9 5 4 3 3" xfId="16494" xr:uid="{B29455B3-A835-44C2-8CCD-BF2CE3FDE52B}"/>
    <cellStyle name="SAPBEXexcBad9 5 4 3 3 2" xfId="50355" xr:uid="{166A99C2-0CD0-42C3-926C-9740F0074A93}"/>
    <cellStyle name="SAPBEXexcBad9 5 4 3 3 3" xfId="33629" xr:uid="{E3A23335-1F0A-417F-9C0B-945B6522520D}"/>
    <cellStyle name="SAPBEXexcBad9 5 4 3 4" xfId="39004" xr:uid="{37FC6FC6-C13D-4796-A3B2-F307AB9A7008}"/>
    <cellStyle name="SAPBEXexcBad9 5 4 3 5" xfId="22281" xr:uid="{0303CBA3-AA7A-4893-85AF-7DE4D953E6F2}"/>
    <cellStyle name="SAPBEXexcBad9 5 4 4" xfId="5834" xr:uid="{04A8721E-8648-46BA-B78E-7A0DB4590804}"/>
    <cellStyle name="SAPBEXexcBad9 5 4 4 2" xfId="11700" xr:uid="{97D708CC-09A6-4032-A77B-C903EFED3BB6}"/>
    <cellStyle name="SAPBEXexcBad9 5 4 4 2 2" xfId="45569" xr:uid="{58BC0C23-5BE6-4FDB-BBE6-2990AB65A1D2}"/>
    <cellStyle name="SAPBEXexcBad9 5 4 4 2 3" xfId="28844" xr:uid="{CFD88657-7B38-41ED-AD7B-727C50BBE125}"/>
    <cellStyle name="SAPBEXexcBad9 5 4 4 3" xfId="17242" xr:uid="{0DC1A634-C54E-42D8-97A2-D6B52ADAD67B}"/>
    <cellStyle name="SAPBEXexcBad9 5 4 4 3 2" xfId="51103" xr:uid="{4DFC399A-1E83-4282-B492-0B627ADDC57D}"/>
    <cellStyle name="SAPBEXexcBad9 5 4 4 3 3" xfId="34377" xr:uid="{30F8D200-65FC-4794-8F20-DA880A3B42E6}"/>
    <cellStyle name="SAPBEXexcBad9 5 4 4 4" xfId="39752" xr:uid="{0BBBDC65-936C-436B-9A7E-2DF33D8DE0C2}"/>
    <cellStyle name="SAPBEXexcBad9 5 4 4 5" xfId="23029" xr:uid="{07A45C04-5DEA-4EC7-A479-EF4732597A30}"/>
    <cellStyle name="SAPBEXexcBad9 5 4 5" xfId="6603" xr:uid="{008D8207-5454-4619-82D7-D19D60F2C391}"/>
    <cellStyle name="SAPBEXexcBad9 5 4 5 2" xfId="12467" xr:uid="{D9760AC6-8EE7-49D2-B88F-533A608A3B96}"/>
    <cellStyle name="SAPBEXexcBad9 5 4 5 2 2" xfId="46336" xr:uid="{8FC1C5CF-BCDA-4E0A-9B42-D176BC5CEC47}"/>
    <cellStyle name="SAPBEXexcBad9 5 4 5 2 3" xfId="29610" xr:uid="{5000B8E1-3C40-4F9F-9955-F502D4C8E7F3}"/>
    <cellStyle name="SAPBEXexcBad9 5 4 5 3" xfId="18008" xr:uid="{9303C203-5A1D-435A-87A7-F3C52E9E126E}"/>
    <cellStyle name="SAPBEXexcBad9 5 4 5 3 2" xfId="51869" xr:uid="{079F16DC-EB63-4157-94CD-304BF6BFDF64}"/>
    <cellStyle name="SAPBEXexcBad9 5 4 5 3 3" xfId="35143" xr:uid="{B706E28B-BDFC-4B02-BA69-10D43A64C6E3}"/>
    <cellStyle name="SAPBEXexcBad9 5 4 5 4" xfId="40519" xr:uid="{538CDC48-6D75-464B-B202-C25052B01ABC}"/>
    <cellStyle name="SAPBEXexcBad9 5 4 5 5" xfId="23795" xr:uid="{AB549D55-AE70-4CC6-917E-2D0415C34E62}"/>
    <cellStyle name="SAPBEXexcBad9 5 4 6" xfId="7550" xr:uid="{E566F859-1C42-424C-AFBB-40130238FB05}"/>
    <cellStyle name="SAPBEXexcBad9 5 4 6 2" xfId="13414" xr:uid="{5D970C9F-2CEF-498B-9492-FC71CAEDE042}"/>
    <cellStyle name="SAPBEXexcBad9 5 4 6 2 2" xfId="47283" xr:uid="{02D4D188-9DB8-4B0F-96BA-6110EF040DB8}"/>
    <cellStyle name="SAPBEXexcBad9 5 4 6 2 3" xfId="30557" xr:uid="{3CFC618E-2677-4560-9AFD-51980416CF8F}"/>
    <cellStyle name="SAPBEXexcBad9 5 4 6 3" xfId="18955" xr:uid="{5F2C8907-DE76-4D99-8891-AD4AB4174745}"/>
    <cellStyle name="SAPBEXexcBad9 5 4 6 3 2" xfId="52816" xr:uid="{3F42556C-85F6-41B6-900B-3E29609AE926}"/>
    <cellStyle name="SAPBEXexcBad9 5 4 6 3 3" xfId="36090" xr:uid="{062EA3DD-D0DB-4BD9-82C4-DDD2EFFDCFC4}"/>
    <cellStyle name="SAPBEXexcBad9 5 4 6 4" xfId="41466" xr:uid="{DD980470-89C0-4F98-B088-0972421E2789}"/>
    <cellStyle name="SAPBEXexcBad9 5 4 6 5" xfId="24742" xr:uid="{91C87C80-3984-40ED-9D7F-7B8BB559FF13}"/>
    <cellStyle name="SAPBEXexcBad9 5 4 7" xfId="8642" xr:uid="{EAF3C792-51D1-4330-8A02-88C22E840EAE}"/>
    <cellStyle name="SAPBEXexcBad9 5 4 7 2" xfId="42516" xr:uid="{38084DA6-34D5-4A81-AEA8-0BF5E177DE53}"/>
    <cellStyle name="SAPBEXexcBad9 5 4 7 3" xfId="25791" xr:uid="{B6D8AD14-CF16-4854-9763-FEA4FA7C5B24}"/>
    <cellStyle name="SAPBEXexcBad9 5 4 8" xfId="14194" xr:uid="{65392A1A-DCE7-4DAB-9CC1-A66DAF3819DE}"/>
    <cellStyle name="SAPBEXexcBad9 5 4 8 2" xfId="48055" xr:uid="{70C05284-F1F2-4743-AB60-12D26BD5DB01}"/>
    <cellStyle name="SAPBEXexcBad9 5 4 8 3" xfId="31329" xr:uid="{7F5F8FB1-7D4D-403A-ABC4-BA8FBEF3F9E8}"/>
    <cellStyle name="SAPBEXexcBad9 5 4 9" xfId="19978" xr:uid="{8F540054-CBFF-45FF-8E44-D5CB610889DD}"/>
    <cellStyle name="SAPBEXexcBad9 5 5" xfId="3178" xr:uid="{82331927-B7F0-4701-91B7-B51DFB8E4141}"/>
    <cellStyle name="SAPBEXexcBad9 5 5 2" xfId="9060" xr:uid="{E836BC3A-7D1A-423D-9502-9FF9A4D77735}"/>
    <cellStyle name="SAPBEXexcBad9 5 5 2 2" xfId="42932" xr:uid="{E8AE5285-19A1-4C58-A9E3-5F135F522009}"/>
    <cellStyle name="SAPBEXexcBad9 5 5 2 3" xfId="26207" xr:uid="{C72945CC-3EC7-4161-AD90-CA527CDB978A}"/>
    <cellStyle name="SAPBEXexcBad9 5 5 3" xfId="14608" xr:uid="{265C2B98-A26D-454B-AD5F-021BFFAA53C5}"/>
    <cellStyle name="SAPBEXexcBad9 5 5 3 2" xfId="48469" xr:uid="{B5E68720-79E7-4E88-8D86-E285B0EE6B2C}"/>
    <cellStyle name="SAPBEXexcBad9 5 5 3 3" xfId="31743" xr:uid="{D8CB3293-32F0-4ED8-9D43-97E87196EDAD}"/>
    <cellStyle name="SAPBEXexcBad9 5 5 4" xfId="37199" xr:uid="{031F317C-8EFA-4352-BF12-C558C1A7BF09}"/>
    <cellStyle name="SAPBEXexcBad9 5 5 5" xfId="20393" xr:uid="{8BC55A6D-8A5B-4F74-82EC-9F6CE920B9DD}"/>
    <cellStyle name="SAPBEXexcBad9 5 6" xfId="36425" xr:uid="{0810CF62-8683-49FE-9A44-6DB1643099D1}"/>
    <cellStyle name="SAPBEXexcBad9 6" xfId="2075" xr:uid="{00000000-0005-0000-0000-000072070000}"/>
    <cellStyle name="SAPBEXexcBad9 6 10" xfId="19402" xr:uid="{7B590311-9D22-4FBE-AA62-2D8E0DC01C4E}"/>
    <cellStyle name="SAPBEXexcBad9 6 2" xfId="3627" xr:uid="{48C759B1-5C22-45E2-9111-3F7567720A80}"/>
    <cellStyle name="SAPBEXexcBad9 6 2 2" xfId="9508" xr:uid="{20296E4D-3C6D-48FD-AB57-340D6DEF8D7F}"/>
    <cellStyle name="SAPBEXexcBad9 6 2 2 2" xfId="43380" xr:uid="{53BAFDB0-207B-475A-A05A-9EB3B0C61105}"/>
    <cellStyle name="SAPBEXexcBad9 6 2 2 3" xfId="26654" xr:uid="{C7B1952A-5194-4F4C-BDFD-D5C2FAC439DF}"/>
    <cellStyle name="SAPBEXexcBad9 6 2 3" xfId="15054" xr:uid="{F0BAF64E-0FD8-4D45-B43A-D2B7253F7E22}"/>
    <cellStyle name="SAPBEXexcBad9 6 2 3 2" xfId="48915" xr:uid="{A7EC92B7-C146-4912-AAC8-F22EBC27C767}"/>
    <cellStyle name="SAPBEXexcBad9 6 2 3 3" xfId="32189" xr:uid="{E8ADD217-3A52-40C3-88FD-8728BF48F227}"/>
    <cellStyle name="SAPBEXexcBad9 6 2 4" xfId="37617" xr:uid="{63C0AADD-3C8C-480F-A985-73BCBA38BAD9}"/>
    <cellStyle name="SAPBEXexcBad9 6 2 5" xfId="20839" xr:uid="{F1CDF0AE-DD06-4D0F-804B-CF54FDCE4BAF}"/>
    <cellStyle name="SAPBEXexcBad9 6 3" xfId="4556" xr:uid="{0F7AC3A0-211B-44C9-B553-F2CC93A36295}"/>
    <cellStyle name="SAPBEXexcBad9 6 3 2" xfId="10422" xr:uid="{92E0E516-68F3-4725-BBEB-F768832D6798}"/>
    <cellStyle name="SAPBEXexcBad9 6 3 2 2" xfId="44292" xr:uid="{A3657A82-9DCD-4155-A93B-520812DF351F}"/>
    <cellStyle name="SAPBEXexcBad9 6 3 2 3" xfId="27567" xr:uid="{4ECC273C-2179-4AAE-825E-C241A423DD8C}"/>
    <cellStyle name="SAPBEXexcBad9 6 3 3" xfId="15965" xr:uid="{772559B2-6C06-40A3-A0E3-E015CA314BA1}"/>
    <cellStyle name="SAPBEXexcBad9 6 3 3 2" xfId="49826" xr:uid="{EE15C22C-D5CA-4FD9-B6E5-9B83F02F46F9}"/>
    <cellStyle name="SAPBEXexcBad9 6 3 3 3" xfId="33100" xr:uid="{D5F2AD1F-4E4B-48C7-A071-728A888CC325}"/>
    <cellStyle name="SAPBEXexcBad9 6 3 4" xfId="38475" xr:uid="{E5B187A9-2F5B-4FF5-97DC-8EC2630F1288}"/>
    <cellStyle name="SAPBEXexcBad9 6 3 5" xfId="21752" xr:uid="{07B64C7A-A305-41D6-8368-9E6C003171DD}"/>
    <cellStyle name="SAPBEXexcBad9 6 4" xfId="3166" xr:uid="{BBAC8A79-0A04-4561-87F7-03248D429853}"/>
    <cellStyle name="SAPBEXexcBad9 6 4 2" xfId="9048" xr:uid="{BCE8EA0C-A616-4F24-B2AA-95FB0C75E1DA}"/>
    <cellStyle name="SAPBEXexcBad9 6 4 2 2" xfId="42920" xr:uid="{D8F8B78B-C3A8-41C1-994A-48AF375279BC}"/>
    <cellStyle name="SAPBEXexcBad9 6 4 2 3" xfId="26195" xr:uid="{DE067F40-36BA-4990-9F04-9476ED655EDC}"/>
    <cellStyle name="SAPBEXexcBad9 6 4 3" xfId="14596" xr:uid="{481AB436-A5AE-49A6-99ED-9AFB3CBFE39A}"/>
    <cellStyle name="SAPBEXexcBad9 6 4 3 2" xfId="48457" xr:uid="{F6E09CB7-DE78-4E44-8CE7-B1AB9975C6C4}"/>
    <cellStyle name="SAPBEXexcBad9 6 4 3 3" xfId="31731" xr:uid="{6601E5E2-371A-4364-A216-0A347AFBE65C}"/>
    <cellStyle name="SAPBEXexcBad9 6 4 4" xfId="37187" xr:uid="{F0CB5390-70A6-4BB2-AD06-D7CCFDD405F9}"/>
    <cellStyle name="SAPBEXexcBad9 6 4 5" xfId="20381" xr:uid="{97F048E6-C644-4028-9207-5D35097AA9D3}"/>
    <cellStyle name="SAPBEXexcBad9 6 5" xfId="6080" xr:uid="{E1E3E6D8-6D00-4DDC-875F-DE6B1FD54E85}"/>
    <cellStyle name="SAPBEXexcBad9 6 5 2" xfId="11944" xr:uid="{470C12C7-0CBE-4B9F-A2EC-A24A093A0655}"/>
    <cellStyle name="SAPBEXexcBad9 6 5 2 2" xfId="45813" xr:uid="{C84B8792-9638-44EB-8F00-5ADF71C056F5}"/>
    <cellStyle name="SAPBEXexcBad9 6 5 2 3" xfId="29088" xr:uid="{DC61D36F-6FBD-40DF-BBF9-2E4418BFD977}"/>
    <cellStyle name="SAPBEXexcBad9 6 5 3" xfId="17486" xr:uid="{BD43173C-9551-48AB-BFD0-4373FF54175F}"/>
    <cellStyle name="SAPBEXexcBad9 6 5 3 2" xfId="51347" xr:uid="{DDCA0BAC-24E0-4335-93FD-643464A4DB0B}"/>
    <cellStyle name="SAPBEXexcBad9 6 5 3 3" xfId="34621" xr:uid="{0597224D-3432-4CDA-A0CD-843F23FB6451}"/>
    <cellStyle name="SAPBEXexcBad9 6 5 4" xfId="39996" xr:uid="{ABEA8F9E-6970-4D60-8E7E-852AF74203BB}"/>
    <cellStyle name="SAPBEXexcBad9 6 5 5" xfId="23273" xr:uid="{833A7C4C-D19D-4FA9-A68C-553D962E6C06}"/>
    <cellStyle name="SAPBEXexcBad9 6 6" xfId="6968" xr:uid="{D6418D0B-2CBD-4797-B3DB-0A2B4AEF570D}"/>
    <cellStyle name="SAPBEXexcBad9 6 6 2" xfId="12832" xr:uid="{C51FB1E4-43FE-4A2C-BA89-5D496C867C80}"/>
    <cellStyle name="SAPBEXexcBad9 6 6 2 2" xfId="46701" xr:uid="{3D44AAFE-23E7-4BC4-AF46-304BAEB5BC88}"/>
    <cellStyle name="SAPBEXexcBad9 6 6 2 3" xfId="29975" xr:uid="{275A54CF-1AD2-40B1-9F19-0FEDBD456314}"/>
    <cellStyle name="SAPBEXexcBad9 6 6 3" xfId="18373" xr:uid="{25D8EF01-57BC-46A4-AAE3-2B0A42D91488}"/>
    <cellStyle name="SAPBEXexcBad9 6 6 3 2" xfId="52234" xr:uid="{D8E34260-2284-4CA7-9A87-9A2B7D5ED60D}"/>
    <cellStyle name="SAPBEXexcBad9 6 6 3 3" xfId="35508" xr:uid="{00846F5E-115E-4847-91FE-B1F50D9C2EE1}"/>
    <cellStyle name="SAPBEXexcBad9 6 6 4" xfId="40884" xr:uid="{CE880619-93CA-44DE-A1E2-436C74F9C684}"/>
    <cellStyle name="SAPBEXexcBad9 6 6 5" xfId="24160" xr:uid="{11DBA909-740F-4151-8675-4854A8A6D298}"/>
    <cellStyle name="SAPBEXexcBad9 6 7" xfId="8064" xr:uid="{1AD3123F-F07A-41AC-9006-622AEEB95A66}"/>
    <cellStyle name="SAPBEXexcBad9 6 7 2" xfId="41939" xr:uid="{7250E05C-6835-468E-801B-FF9B0C05AF8B}"/>
    <cellStyle name="SAPBEXexcBad9 6 7 3" xfId="25214" xr:uid="{23856D5E-EECF-4D5E-ACA6-B9E0ADE4B6B3}"/>
    <cellStyle name="SAPBEXexcBad9 6 8" xfId="7841" xr:uid="{6AF1EC6E-35C3-45E6-9CDE-6743B3BAC06C}"/>
    <cellStyle name="SAPBEXexcBad9 6 8 2" xfId="41716" xr:uid="{8B74A9FA-4B6F-4BE7-8DA7-E84F3B7C503E}"/>
    <cellStyle name="SAPBEXexcBad9 6 8 3" xfId="24992" xr:uid="{028949BB-E0B5-4474-BDC5-EE253ECDF981}"/>
    <cellStyle name="SAPBEXexcBad9 6 9" xfId="36796" xr:uid="{499199A8-4E60-4CBB-8046-7A601108752F}"/>
    <cellStyle name="SAPBEXexcBad9 7" xfId="2076" xr:uid="{00000000-0005-0000-0000-000073070000}"/>
    <cellStyle name="SAPBEXexcBad9 7 10" xfId="19403" xr:uid="{009B85ED-568A-4588-85D6-67D8CDAE6795}"/>
    <cellStyle name="SAPBEXexcBad9 7 2" xfId="3628" xr:uid="{744A9527-08B2-4479-BFCD-E0EEA3C54E09}"/>
    <cellStyle name="SAPBEXexcBad9 7 2 2" xfId="9509" xr:uid="{3E514130-B9D8-4201-81DB-FB37B729AFB9}"/>
    <cellStyle name="SAPBEXexcBad9 7 2 2 2" xfId="43381" xr:uid="{85EA4CE3-5CC8-46C7-AD26-29699D1A11AA}"/>
    <cellStyle name="SAPBEXexcBad9 7 2 2 3" xfId="26655" xr:uid="{E30D6DE7-5719-4214-A6A7-929A8804B6AA}"/>
    <cellStyle name="SAPBEXexcBad9 7 2 3" xfId="15055" xr:uid="{6A0B37A6-2AA4-4DDA-934B-3D7EE0E4D931}"/>
    <cellStyle name="SAPBEXexcBad9 7 2 3 2" xfId="48916" xr:uid="{6EF350EB-0317-4C96-B418-43DADF94A8B8}"/>
    <cellStyle name="SAPBEXexcBad9 7 2 3 3" xfId="32190" xr:uid="{96960E1D-AD46-4E84-AB1E-179608B1181F}"/>
    <cellStyle name="SAPBEXexcBad9 7 2 4" xfId="37618" xr:uid="{6A7D2F73-5CE6-4766-BC9F-7870C64B0531}"/>
    <cellStyle name="SAPBEXexcBad9 7 2 5" xfId="20840" xr:uid="{15D3A6CC-8D4E-4153-843E-6FA50F8AEC27}"/>
    <cellStyle name="SAPBEXexcBad9 7 3" xfId="4557" xr:uid="{61808F02-1446-42FD-AC96-A8F546A8AD46}"/>
    <cellStyle name="SAPBEXexcBad9 7 3 2" xfId="10423" xr:uid="{4E7D0D72-DE68-4A0D-83D0-E6A2EBDBF3AE}"/>
    <cellStyle name="SAPBEXexcBad9 7 3 2 2" xfId="44293" xr:uid="{1D69D444-E6CA-4183-A0DC-B9D8400DE8E0}"/>
    <cellStyle name="SAPBEXexcBad9 7 3 2 3" xfId="27568" xr:uid="{86B7EECA-C3BB-4BF3-8DF9-B8CEC4C65B71}"/>
    <cellStyle name="SAPBEXexcBad9 7 3 3" xfId="15966" xr:uid="{4C2CEA28-AD06-4664-AFA1-1CC97FA70606}"/>
    <cellStyle name="SAPBEXexcBad9 7 3 3 2" xfId="49827" xr:uid="{99AC40E3-8AE6-4CD7-BE56-BC20574F71AD}"/>
    <cellStyle name="SAPBEXexcBad9 7 3 3 3" xfId="33101" xr:uid="{6DF88CBF-DFC5-447E-9716-737E85030FEA}"/>
    <cellStyle name="SAPBEXexcBad9 7 3 4" xfId="38476" xr:uid="{D5D9070C-4284-4970-A99B-1076E6CFC4FC}"/>
    <cellStyle name="SAPBEXexcBad9 7 3 5" xfId="21753" xr:uid="{F81CB7A2-2027-494D-93AB-12EF493B5623}"/>
    <cellStyle name="SAPBEXexcBad9 7 4" xfId="3170" xr:uid="{8FF71218-0568-4562-9479-0DC74ECA9184}"/>
    <cellStyle name="SAPBEXexcBad9 7 4 2" xfId="9052" xr:uid="{07B4A13F-68D1-4F8F-BF37-CCFB573A738F}"/>
    <cellStyle name="SAPBEXexcBad9 7 4 2 2" xfId="42924" xr:uid="{77B14D4A-AE2D-45D7-B96B-7EABEDC849AE}"/>
    <cellStyle name="SAPBEXexcBad9 7 4 2 3" xfId="26199" xr:uid="{F3D0131F-5618-4331-BCAD-F36210A69AE8}"/>
    <cellStyle name="SAPBEXexcBad9 7 4 3" xfId="14600" xr:uid="{8982D689-8A7D-4843-A385-88464069A079}"/>
    <cellStyle name="SAPBEXexcBad9 7 4 3 2" xfId="48461" xr:uid="{CD96EAE9-F130-46BF-B8B5-9267A6A62AFF}"/>
    <cellStyle name="SAPBEXexcBad9 7 4 3 3" xfId="31735" xr:uid="{EF2C2797-C979-40DA-8928-30FE188D0034}"/>
    <cellStyle name="SAPBEXexcBad9 7 4 4" xfId="37191" xr:uid="{7C1C600B-087A-480B-ABDF-55EA17C9490E}"/>
    <cellStyle name="SAPBEXexcBad9 7 4 5" xfId="20385" xr:uid="{1ADA6C38-0ED0-4A9F-A104-CBA2EFE14F1A}"/>
    <cellStyle name="SAPBEXexcBad9 7 5" xfId="6081" xr:uid="{D9CB960B-0B55-4647-86AE-102D5AA47E05}"/>
    <cellStyle name="SAPBEXexcBad9 7 5 2" xfId="11945" xr:uid="{551B77B7-CBCF-4E82-967E-86DD5EDDCF8F}"/>
    <cellStyle name="SAPBEXexcBad9 7 5 2 2" xfId="45814" xr:uid="{C1EC4025-271B-4DD3-B7D0-3EC26A9BCCE0}"/>
    <cellStyle name="SAPBEXexcBad9 7 5 2 3" xfId="29089" xr:uid="{BE5238B5-031C-41BF-93BF-889994B6E274}"/>
    <cellStyle name="SAPBEXexcBad9 7 5 3" xfId="17487" xr:uid="{8A89AD51-51FD-4DBA-B664-4E2F37C55F0F}"/>
    <cellStyle name="SAPBEXexcBad9 7 5 3 2" xfId="51348" xr:uid="{92FF933F-6095-4523-A382-8BEE5122D116}"/>
    <cellStyle name="SAPBEXexcBad9 7 5 3 3" xfId="34622" xr:uid="{7F48B634-02A6-4A44-AB78-F097CE108BAD}"/>
    <cellStyle name="SAPBEXexcBad9 7 5 4" xfId="39997" xr:uid="{590D9BAA-8232-4A57-843B-AAAE4F8C3867}"/>
    <cellStyle name="SAPBEXexcBad9 7 5 5" xfId="23274" xr:uid="{4DC71995-A334-4218-9355-8CC62C8AAD19}"/>
    <cellStyle name="SAPBEXexcBad9 7 6" xfId="6969" xr:uid="{40497AF3-2C04-40BC-A73B-A5BA3CF92DCA}"/>
    <cellStyle name="SAPBEXexcBad9 7 6 2" xfId="12833" xr:uid="{2515B33D-EE6D-4364-9640-DDF29469BBAD}"/>
    <cellStyle name="SAPBEXexcBad9 7 6 2 2" xfId="46702" xr:uid="{E2F84F1A-C6C9-4363-B9C0-093F05CCD785}"/>
    <cellStyle name="SAPBEXexcBad9 7 6 2 3" xfId="29976" xr:uid="{1C9C3BF4-5917-4303-B09B-629CE2C93AC1}"/>
    <cellStyle name="SAPBEXexcBad9 7 6 3" xfId="18374" xr:uid="{4749D968-8AB8-442E-9851-B130B7070DCB}"/>
    <cellStyle name="SAPBEXexcBad9 7 6 3 2" xfId="52235" xr:uid="{D648C43E-97D6-4769-AD75-C68457C4B159}"/>
    <cellStyle name="SAPBEXexcBad9 7 6 3 3" xfId="35509" xr:uid="{D9742316-A956-46D4-ABA4-5846764E9AA0}"/>
    <cellStyle name="SAPBEXexcBad9 7 6 4" xfId="40885" xr:uid="{2FB10D0B-F369-413A-BE90-F691D6BD03BF}"/>
    <cellStyle name="SAPBEXexcBad9 7 6 5" xfId="24161" xr:uid="{8ED5BF79-7C09-46A1-8D7B-C008152B00D0}"/>
    <cellStyle name="SAPBEXexcBad9 7 7" xfId="8065" xr:uid="{D8EE1D67-74D5-4C8C-A656-04C859051477}"/>
    <cellStyle name="SAPBEXexcBad9 7 7 2" xfId="41940" xr:uid="{80D096E8-FD34-487B-BF7B-C9AAA69D6A90}"/>
    <cellStyle name="SAPBEXexcBad9 7 7 3" xfId="25215" xr:uid="{9824AA1B-D692-4322-AD6B-72D763B1D699}"/>
    <cellStyle name="SAPBEXexcBad9 7 8" xfId="13665" xr:uid="{1838C28F-41F4-4170-944A-808897180AF5}"/>
    <cellStyle name="SAPBEXexcBad9 7 8 2" xfId="47534" xr:uid="{574A267D-3BE0-4328-A4E4-A20FAB7215F9}"/>
    <cellStyle name="SAPBEXexcBad9 7 8 3" xfId="30808" xr:uid="{CFBCF26E-21D6-484D-8C56-60199EB2F80B}"/>
    <cellStyle name="SAPBEXexcBad9 7 9" xfId="36797" xr:uid="{E28AA973-11CB-4C62-8E9A-E7266AB79072}"/>
    <cellStyle name="SAPBEXexcBad9 8" xfId="2625" xr:uid="{00000000-0005-0000-0000-000074070000}"/>
    <cellStyle name="SAPBEXexcBad9 8 2" xfId="4155" xr:uid="{798F04C7-8463-4C49-A524-0CD9EFE97EE1}"/>
    <cellStyle name="SAPBEXexcBad9 8 2 2" xfId="10036" xr:uid="{42A85703-C281-419D-9A86-C27871D4A601}"/>
    <cellStyle name="SAPBEXexcBad9 8 2 2 2" xfId="43907" xr:uid="{2980CE9A-3C4C-4EBF-8A1F-36568EBB8F46}"/>
    <cellStyle name="SAPBEXexcBad9 8 2 2 3" xfId="27181" xr:uid="{28A8952F-379B-49B1-9041-036C7499DF8C}"/>
    <cellStyle name="SAPBEXexcBad9 8 2 3" xfId="15580" xr:uid="{BA4F3DB6-8BF3-422D-B61E-37B06EFC11F5}"/>
    <cellStyle name="SAPBEXexcBad9 8 2 3 2" xfId="49441" xr:uid="{A0BD02DC-5831-4946-8DAA-D30271282252}"/>
    <cellStyle name="SAPBEXexcBad9 8 2 3 3" xfId="32715" xr:uid="{1644D20D-3ADE-47EF-A35A-F0C7E14390CD}"/>
    <cellStyle name="SAPBEXexcBad9 8 2 4" xfId="38090" xr:uid="{CFA7F6DD-EC39-43E9-8D87-CB893C6A4285}"/>
    <cellStyle name="SAPBEXexcBad9 8 2 5" xfId="21366" xr:uid="{211E4409-95CD-43C8-B761-8EF441D56093}"/>
    <cellStyle name="SAPBEXexcBad9 8 3" xfId="5030" xr:uid="{FC73BB1D-B95E-43D5-86F8-091BBF61F0B8}"/>
    <cellStyle name="SAPBEXexcBad9 8 3 2" xfId="10896" xr:uid="{34ED0851-35DC-42E5-8ECD-72530B58DED4}"/>
    <cellStyle name="SAPBEXexcBad9 8 3 2 2" xfId="44766" xr:uid="{26A33F6D-5EDF-431F-94B6-ED59B4469DFE}"/>
    <cellStyle name="SAPBEXexcBad9 8 3 2 3" xfId="28041" xr:uid="{8B599BA9-9369-45CF-B506-EDC3C13A3A62}"/>
    <cellStyle name="SAPBEXexcBad9 8 3 3" xfId="16439" xr:uid="{A8A1F3BB-6C5B-4A9F-B4EA-47B8E44C1789}"/>
    <cellStyle name="SAPBEXexcBad9 8 3 3 2" xfId="50300" xr:uid="{41C22F4E-B97C-43E6-BA70-9BD011560C2C}"/>
    <cellStyle name="SAPBEXexcBad9 8 3 3 3" xfId="33574" xr:uid="{1F0BC77E-4D10-4BC4-B3A7-1000C17490F9}"/>
    <cellStyle name="SAPBEXexcBad9 8 3 4" xfId="38949" xr:uid="{70DA58FB-2E23-4FD1-B164-2EF094A56E0A}"/>
    <cellStyle name="SAPBEXexcBad9 8 3 5" xfId="22226" xr:uid="{B925FD30-8B0D-4D41-98D8-31F7E6842FAF}"/>
    <cellStyle name="SAPBEXexcBad9 8 4" xfId="5779" xr:uid="{92AD5A9A-741F-4837-BF0B-88015CED1C5F}"/>
    <cellStyle name="SAPBEXexcBad9 8 4 2" xfId="11645" xr:uid="{D704F623-3784-49DA-8B1E-BB09C990CAC2}"/>
    <cellStyle name="SAPBEXexcBad9 8 4 2 2" xfId="45514" xr:uid="{D07B64DF-EB68-40EF-99AE-BC880B779B6A}"/>
    <cellStyle name="SAPBEXexcBad9 8 4 2 3" xfId="28789" xr:uid="{F8484565-39C6-457E-A60E-4AC98EC5D9CA}"/>
    <cellStyle name="SAPBEXexcBad9 8 4 3" xfId="17187" xr:uid="{3AC3539F-3097-461E-9A77-EBAAC8FDE00D}"/>
    <cellStyle name="SAPBEXexcBad9 8 4 3 2" xfId="51048" xr:uid="{BE6BA009-C0FA-40FB-AF39-455A74DA3C02}"/>
    <cellStyle name="SAPBEXexcBad9 8 4 3 3" xfId="34322" xr:uid="{280D5C4F-F1EC-4C85-8A2A-EF4DBF769F8B}"/>
    <cellStyle name="SAPBEXexcBad9 8 4 4" xfId="39697" xr:uid="{C153D3EC-5056-4489-AE8C-FE25AE1FB3C4}"/>
    <cellStyle name="SAPBEXexcBad9 8 4 5" xfId="22974" xr:uid="{5E15311A-DCBA-4138-AF89-A11F107B384E}"/>
    <cellStyle name="SAPBEXexcBad9 8 5" xfId="6548" xr:uid="{52E26D4E-41FF-44F7-B32C-B6A507551025}"/>
    <cellStyle name="SAPBEXexcBad9 8 5 2" xfId="12412" xr:uid="{33DE3FC2-298F-4255-AC01-D2BD15EF495E}"/>
    <cellStyle name="SAPBEXexcBad9 8 5 2 2" xfId="46281" xr:uid="{7E18740F-DC73-4779-B9E4-FC53E538B14F}"/>
    <cellStyle name="SAPBEXexcBad9 8 5 2 3" xfId="29555" xr:uid="{19203AEA-A9F1-4999-9AEE-D4109FDBC894}"/>
    <cellStyle name="SAPBEXexcBad9 8 5 3" xfId="17953" xr:uid="{ED9295F0-6CB8-4A45-9E0C-9EE6585DDD62}"/>
    <cellStyle name="SAPBEXexcBad9 8 5 3 2" xfId="51814" xr:uid="{23029C81-826E-4A37-8967-5C612715BD28}"/>
    <cellStyle name="SAPBEXexcBad9 8 5 3 3" xfId="35088" xr:uid="{1A2D01DD-0917-4717-BD40-C70F13DFE461}"/>
    <cellStyle name="SAPBEXexcBad9 8 5 4" xfId="40464" xr:uid="{6D098864-C144-4F8C-8CE7-814C95C10102}"/>
    <cellStyle name="SAPBEXexcBad9 8 5 5" xfId="23740" xr:uid="{2C557D7A-82DF-44B0-B3F8-0F8C39EBAD5C}"/>
    <cellStyle name="SAPBEXexcBad9 8 6" xfId="7495" xr:uid="{4AEF689B-7A01-4263-AB4C-739F7E5096CA}"/>
    <cellStyle name="SAPBEXexcBad9 8 6 2" xfId="13359" xr:uid="{49F0E4E9-8367-4A8A-BBDE-E981E6028B7D}"/>
    <cellStyle name="SAPBEXexcBad9 8 6 2 2" xfId="47228" xr:uid="{5BC5BB5E-7171-4E49-AE3E-F228C0B124DF}"/>
    <cellStyle name="SAPBEXexcBad9 8 6 2 3" xfId="30502" xr:uid="{D53AE84D-FD32-42D4-8DAE-F36186471354}"/>
    <cellStyle name="SAPBEXexcBad9 8 6 3" xfId="18900" xr:uid="{AD3080E6-740F-4668-B312-C617996DD7E0}"/>
    <cellStyle name="SAPBEXexcBad9 8 6 3 2" xfId="52761" xr:uid="{0016B32C-BDE1-4F82-BB04-C29BD576CEE5}"/>
    <cellStyle name="SAPBEXexcBad9 8 6 3 3" xfId="36035" xr:uid="{3EDDC9D6-C467-42B3-AE71-5C28201962D7}"/>
    <cellStyle name="SAPBEXexcBad9 8 6 4" xfId="41411" xr:uid="{CA995C58-90AD-469E-88F8-AB737D8A958D}"/>
    <cellStyle name="SAPBEXexcBad9 8 6 5" xfId="24687" xr:uid="{985E152E-4E99-4F0D-9593-DBBEE6A5F0F5}"/>
    <cellStyle name="SAPBEXexcBad9 8 7" xfId="8587" xr:uid="{01579F5A-0D8F-48C0-B9F9-2C26E2E4C70D}"/>
    <cellStyle name="SAPBEXexcBad9 8 7 2" xfId="42461" xr:uid="{8FABC9B2-D1DF-4E4D-80E8-18586B6EA90C}"/>
    <cellStyle name="SAPBEXexcBad9 8 7 3" xfId="25736" xr:uid="{4074AF80-79E8-4A32-BA84-0D5D760D5119}"/>
    <cellStyle name="SAPBEXexcBad9 8 8" xfId="14139" xr:uid="{37EAE8DB-6E82-40E6-9E1B-251D02E82B70}"/>
    <cellStyle name="SAPBEXexcBad9 8 8 2" xfId="48000" xr:uid="{19490E55-614F-43B1-8CC3-EC4BC558EA7F}"/>
    <cellStyle name="SAPBEXexcBad9 8 8 3" xfId="31274" xr:uid="{F98E9D33-EE97-43FE-9009-38DC60831C4E}"/>
    <cellStyle name="SAPBEXexcBad9 8 9" xfId="19923" xr:uid="{0A7AFD52-3E2C-4E51-B78C-F8913AC18211}"/>
    <cellStyle name="SAPBEXexcBad9 9" xfId="2903" xr:uid="{00000000-0005-0000-0000-000075070000}"/>
    <cellStyle name="SAPBEXexcBad9 9 2" xfId="4409" xr:uid="{16F01F42-181B-4EA5-90E2-8B38290FC7FA}"/>
    <cellStyle name="SAPBEXexcBad9 9 2 2" xfId="10290" xr:uid="{B0ED970D-9483-4F71-B0D9-8871820D5DA0}"/>
    <cellStyle name="SAPBEXexcBad9 9 2 2 2" xfId="44160" xr:uid="{7F79F679-EF4D-49BE-BADE-DDAD0DA5E479}"/>
    <cellStyle name="SAPBEXexcBad9 9 2 2 3" xfId="27435" xr:uid="{83CEB55A-9931-46D3-B9EF-DD24997D7225}"/>
    <cellStyle name="SAPBEXexcBad9 9 2 3" xfId="15833" xr:uid="{2891A05F-03C7-4688-9327-3D0109B2B402}"/>
    <cellStyle name="SAPBEXexcBad9 9 2 3 2" xfId="49694" xr:uid="{869DA0B2-1FC5-4017-BCFD-8037146738AE}"/>
    <cellStyle name="SAPBEXexcBad9 9 2 3 3" xfId="32968" xr:uid="{12F23C31-1267-464F-8060-64C7FBC37560}"/>
    <cellStyle name="SAPBEXexcBad9 9 2 4" xfId="38343" xr:uid="{1774BBFA-95BE-4536-8B78-380984DF1B85}"/>
    <cellStyle name="SAPBEXexcBad9 9 2 5" xfId="21620" xr:uid="{FCCF0B05-6774-47E3-ADC7-E36CFED73D44}"/>
    <cellStyle name="SAPBEXexcBad9 9 3" xfId="5275" xr:uid="{5A80A8A7-0223-4FD1-84AE-B69252A15751}"/>
    <cellStyle name="SAPBEXexcBad9 9 3 2" xfId="11141" xr:uid="{530BB2DC-375F-4005-B807-A7C50A80D5C8}"/>
    <cellStyle name="SAPBEXexcBad9 9 3 2 2" xfId="45011" xr:uid="{BBE9A039-AC25-45E1-A88C-2C973509EC64}"/>
    <cellStyle name="SAPBEXexcBad9 9 3 2 3" xfId="28286" xr:uid="{66793CC5-3C87-4023-B42A-BB20CFC46C1A}"/>
    <cellStyle name="SAPBEXexcBad9 9 3 3" xfId="16684" xr:uid="{18923C12-5B16-4613-8596-DC60789021D4}"/>
    <cellStyle name="SAPBEXexcBad9 9 3 3 2" xfId="50545" xr:uid="{A1326D6F-41F4-4FF9-9FAC-50EF11FFE81E}"/>
    <cellStyle name="SAPBEXexcBad9 9 3 3 3" xfId="33819" xr:uid="{607E2C87-8EF6-4049-8FD4-5B136AF80CB6}"/>
    <cellStyle name="SAPBEXexcBad9 9 3 4" xfId="39194" xr:uid="{054B18F9-0D2F-413C-B023-1F851A0A0EEB}"/>
    <cellStyle name="SAPBEXexcBad9 9 3 5" xfId="22471" xr:uid="{96DA48F5-1328-4069-8AD0-52A931A42E7D}"/>
    <cellStyle name="SAPBEXexcBad9 9 4" xfId="6020" xr:uid="{F9550681-F9CC-4B6A-B116-769D9A63104F}"/>
    <cellStyle name="SAPBEXexcBad9 9 4 2" xfId="11886" xr:uid="{4298D682-91F0-4CEA-A341-989CD4924195}"/>
    <cellStyle name="SAPBEXexcBad9 9 4 2 2" xfId="45755" xr:uid="{EF33BD90-7E75-4AE1-8D33-28A3A128270E}"/>
    <cellStyle name="SAPBEXexcBad9 9 4 2 3" xfId="29030" xr:uid="{4B42BBC3-C344-4069-8C15-8C76B9B5EBF9}"/>
    <cellStyle name="SAPBEXexcBad9 9 4 3" xfId="17428" xr:uid="{BB968633-8EFA-45A4-AF58-0292930AE25E}"/>
    <cellStyle name="SAPBEXexcBad9 9 4 3 2" xfId="51289" xr:uid="{E6D04D9E-44F2-4E9D-BE02-FFF6F90EF157}"/>
    <cellStyle name="SAPBEXexcBad9 9 4 3 3" xfId="34563" xr:uid="{14A3EC88-2457-4DE9-BBF8-318F67835B29}"/>
    <cellStyle name="SAPBEXexcBad9 9 4 4" xfId="39938" xr:uid="{5542D954-1033-42E6-AA33-6061498876DE}"/>
    <cellStyle name="SAPBEXexcBad9 9 4 5" xfId="23215" xr:uid="{21E1D4F2-1813-4604-8C7D-276E46C88537}"/>
    <cellStyle name="SAPBEXexcBad9 9 5" xfId="6787" xr:uid="{52537710-5317-4B15-88C5-3A2218405821}"/>
    <cellStyle name="SAPBEXexcBad9 9 5 2" xfId="12651" xr:uid="{90691B99-3CCC-4C92-B8A2-14B416C453E6}"/>
    <cellStyle name="SAPBEXexcBad9 9 5 2 2" xfId="46520" xr:uid="{56D57306-670B-45B1-8896-F0D205334EBF}"/>
    <cellStyle name="SAPBEXexcBad9 9 5 2 3" xfId="29794" xr:uid="{AB1AB27B-B17E-4CFD-9FAF-FB930D7F629B}"/>
    <cellStyle name="SAPBEXexcBad9 9 5 3" xfId="18192" xr:uid="{C324FDBC-43AC-4C18-B4B5-5E06DD0FF3CC}"/>
    <cellStyle name="SAPBEXexcBad9 9 5 3 2" xfId="52053" xr:uid="{8999E726-9F28-4E0B-9940-2D0C95C92D26}"/>
    <cellStyle name="SAPBEXexcBad9 9 5 3 3" xfId="35327" xr:uid="{5C4AB4EE-CCED-4E74-8045-7C154D24DFE8}"/>
    <cellStyle name="SAPBEXexcBad9 9 5 4" xfId="40703" xr:uid="{F0AC8E6D-1BE9-4639-B7A9-8D9B55A7E89C}"/>
    <cellStyle name="SAPBEXexcBad9 9 5 5" xfId="23979" xr:uid="{1FCD9713-477B-44ED-9DA4-69CDFF52E11C}"/>
    <cellStyle name="SAPBEXexcBad9 9 6" xfId="7734" xr:uid="{34FAAF0C-9C39-4D77-8054-06EF92C3F334}"/>
    <cellStyle name="SAPBEXexcBad9 9 6 2" xfId="13598" xr:uid="{B1F4AAD5-89B4-4F2D-BFFB-053D8A506415}"/>
    <cellStyle name="SAPBEXexcBad9 9 6 2 2" xfId="47467" xr:uid="{E79B7668-AE28-412C-84DB-820AF042D6DD}"/>
    <cellStyle name="SAPBEXexcBad9 9 6 2 3" xfId="30741" xr:uid="{8D6873B8-3752-44E3-85D0-325868BFE4AB}"/>
    <cellStyle name="SAPBEXexcBad9 9 6 3" xfId="19139" xr:uid="{940CD5CB-9DD6-471D-97AE-0DC25C792756}"/>
    <cellStyle name="SAPBEXexcBad9 9 6 3 2" xfId="53000" xr:uid="{D70B5F96-FACD-4FDA-ADC5-EFAE488D3C27}"/>
    <cellStyle name="SAPBEXexcBad9 9 6 3 3" xfId="36274" xr:uid="{EBB9F9C5-6E30-4EE4-8FBA-BD49004292B0}"/>
    <cellStyle name="SAPBEXexcBad9 9 6 4" xfId="41650" xr:uid="{80D02112-EFD7-4509-B6E0-F66A69037BC6}"/>
    <cellStyle name="SAPBEXexcBad9 9 6 5" xfId="24926" xr:uid="{8607F129-656C-4CE6-8203-34F763EC3E07}"/>
    <cellStyle name="SAPBEXexcBad9 9 7" xfId="8827" xr:uid="{173216B7-442B-425E-803F-CD44CF290FEA}"/>
    <cellStyle name="SAPBEXexcBad9 9 7 2" xfId="42700" xr:uid="{8402C2CD-A6A3-4310-9DA7-46FF4EBB906E}"/>
    <cellStyle name="SAPBEXexcBad9 9 7 3" xfId="25976" xr:uid="{5C3A0AD5-4A64-4B77-8965-61086C68AEE7}"/>
    <cellStyle name="SAPBEXexcBad9 9 8" xfId="14378" xr:uid="{D99C7FC6-E05B-4FA6-939B-D2DFC7AA8E33}"/>
    <cellStyle name="SAPBEXexcBad9 9 8 2" xfId="48239" xr:uid="{F4169A16-CFF7-4115-9993-70A1E2E1D28A}"/>
    <cellStyle name="SAPBEXexcBad9 9 8 3" xfId="31513" xr:uid="{7067E1E1-5944-4EAF-B24E-67508835017C}"/>
    <cellStyle name="SAPBEXexcBad9 9 9" xfId="20163" xr:uid="{CFB04CCE-1DBA-4C42-BAF4-B35F31A2B4F5}"/>
    <cellStyle name="SAPBEXexcCritical4" xfId="49" xr:uid="{00000000-0005-0000-0000-000076070000}"/>
    <cellStyle name="SAPBEXexcCritical4 10" xfId="2997" xr:uid="{4D432F4D-B077-4BEE-A870-41BFA5A2995B}"/>
    <cellStyle name="SAPBEXexcCritical4 10 2" xfId="8879" xr:uid="{19581C3F-F6AA-478B-9ED3-8254E6991555}"/>
    <cellStyle name="SAPBEXexcCritical4 10 2 2" xfId="42752" xr:uid="{332F4C58-2E05-4634-B6B3-DB3DF8783ABA}"/>
    <cellStyle name="SAPBEXexcCritical4 10 2 3" xfId="26028" xr:uid="{26B26408-2171-4485-AC30-50AC0D47A56B}"/>
    <cellStyle name="SAPBEXexcCritical4 10 3" xfId="14430" xr:uid="{8A12ADFA-B23E-42C9-BA6A-42016C4652CA}"/>
    <cellStyle name="SAPBEXexcCritical4 10 3 2" xfId="48291" xr:uid="{77BC30FB-7A56-49FF-BC6B-9E3BE13B70EE}"/>
    <cellStyle name="SAPBEXexcCritical4 10 3 3" xfId="31565" xr:uid="{43B76E13-FCE2-4EFC-A6C4-EC72ED393E6E}"/>
    <cellStyle name="SAPBEXexcCritical4 10 4" xfId="37019" xr:uid="{D7EB9CCC-C81F-482D-8938-646CBBA210F3}"/>
    <cellStyle name="SAPBEXexcCritical4 10 5" xfId="20215" xr:uid="{C784886A-3733-4F50-BC9D-237F0DDE688F}"/>
    <cellStyle name="SAPBEXexcCritical4 11" xfId="36343" xr:uid="{E4BFC535-7B75-45D7-BFEF-F88D81843642}"/>
    <cellStyle name="SAPBEXexcCritical4 2" xfId="949" xr:uid="{00000000-0005-0000-0000-000077070000}"/>
    <cellStyle name="SAPBEXexcCritical4 2 2" xfId="2077" xr:uid="{00000000-0005-0000-0000-000078070000}"/>
    <cellStyle name="SAPBEXexcCritical4 2 2 10" xfId="19404" xr:uid="{0C24D39C-D84F-4A82-8534-6E265E96F262}"/>
    <cellStyle name="SAPBEXexcCritical4 2 2 2" xfId="3629" xr:uid="{180CBE27-11F9-4304-825F-9C11FA5080B5}"/>
    <cellStyle name="SAPBEXexcCritical4 2 2 2 2" xfId="9510" xr:uid="{8527EA90-CADB-40CE-AE11-AE7BD599084C}"/>
    <cellStyle name="SAPBEXexcCritical4 2 2 2 2 2" xfId="43382" xr:uid="{DBD057DA-63E2-4D52-8EE2-C235F9CA9710}"/>
    <cellStyle name="SAPBEXexcCritical4 2 2 2 2 3" xfId="26656" xr:uid="{507FAD01-2B84-4184-B930-682F8E0D3502}"/>
    <cellStyle name="SAPBEXexcCritical4 2 2 2 3" xfId="15056" xr:uid="{92851DE9-4C9D-4517-80BB-2DB7A8B2807B}"/>
    <cellStyle name="SAPBEXexcCritical4 2 2 2 3 2" xfId="48917" xr:uid="{0B2F80C8-C220-42FB-89F5-01D86AAF34DC}"/>
    <cellStyle name="SAPBEXexcCritical4 2 2 2 3 3" xfId="32191" xr:uid="{892DA9D8-91C5-4CE3-B8EA-82FAB9968124}"/>
    <cellStyle name="SAPBEXexcCritical4 2 2 2 4" xfId="37619" xr:uid="{2E7EEFD7-C5AC-420C-A295-6AB447A5AA4C}"/>
    <cellStyle name="SAPBEXexcCritical4 2 2 2 5" xfId="20841" xr:uid="{7C9F0390-F8C7-45A8-9861-338916FC0123}"/>
    <cellStyle name="SAPBEXexcCritical4 2 2 3" xfId="4558" xr:uid="{D67F8B15-B864-41B2-9800-B969D36ABA26}"/>
    <cellStyle name="SAPBEXexcCritical4 2 2 3 2" xfId="10424" xr:uid="{8DB05524-0BB1-485F-8226-BBC24EB975C9}"/>
    <cellStyle name="SAPBEXexcCritical4 2 2 3 2 2" xfId="44294" xr:uid="{4B52163D-2C5D-4BA6-A496-5F234FAD8720}"/>
    <cellStyle name="SAPBEXexcCritical4 2 2 3 2 3" xfId="27569" xr:uid="{817F7863-B03C-432F-B0E8-D6AF62304202}"/>
    <cellStyle name="SAPBEXexcCritical4 2 2 3 3" xfId="15967" xr:uid="{998EE1A4-19D1-4522-A1F3-DFB5C7E0D44B}"/>
    <cellStyle name="SAPBEXexcCritical4 2 2 3 3 2" xfId="49828" xr:uid="{88B6FE69-8AF0-4567-9BA2-75B66CBB1617}"/>
    <cellStyle name="SAPBEXexcCritical4 2 2 3 3 3" xfId="33102" xr:uid="{4720B7A9-5691-4025-B914-0FA230BCDE27}"/>
    <cellStyle name="SAPBEXexcCritical4 2 2 3 4" xfId="38477" xr:uid="{82729274-1BCF-4EE7-91FA-5AA62ADFBDF1}"/>
    <cellStyle name="SAPBEXexcCritical4 2 2 3 5" xfId="21754" xr:uid="{F93D7700-A501-4878-9F63-96EF7DB8D535}"/>
    <cellStyle name="SAPBEXexcCritical4 2 2 4" xfId="3171" xr:uid="{5B2C50F3-7AFD-4602-A73B-2B35DEA83017}"/>
    <cellStyle name="SAPBEXexcCritical4 2 2 4 2" xfId="9053" xr:uid="{BFA0D09A-6EE4-44A9-91A6-242A83C0D463}"/>
    <cellStyle name="SAPBEXexcCritical4 2 2 4 2 2" xfId="42925" xr:uid="{F40C0A01-5302-4845-AA8A-5CB85E87C869}"/>
    <cellStyle name="SAPBEXexcCritical4 2 2 4 2 3" xfId="26200" xr:uid="{CC982424-8A11-46A3-9E8B-06B48F34FC28}"/>
    <cellStyle name="SAPBEXexcCritical4 2 2 4 3" xfId="14601" xr:uid="{5F90AE16-1B3E-4940-843F-F51EDE3193B1}"/>
    <cellStyle name="SAPBEXexcCritical4 2 2 4 3 2" xfId="48462" xr:uid="{5247F5CA-A60F-4370-874E-29DBB313F2E9}"/>
    <cellStyle name="SAPBEXexcCritical4 2 2 4 3 3" xfId="31736" xr:uid="{8B8953F7-988D-44C6-A86C-47C117342437}"/>
    <cellStyle name="SAPBEXexcCritical4 2 2 4 4" xfId="37192" xr:uid="{99A21271-18BC-4012-96B6-ED0D9A618D16}"/>
    <cellStyle name="SAPBEXexcCritical4 2 2 4 5" xfId="20386" xr:uid="{F5B510AB-5DFD-4D83-A8C6-ED3F9015C435}"/>
    <cellStyle name="SAPBEXexcCritical4 2 2 5" xfId="6082" xr:uid="{A7D1CB3B-C0AE-4A86-A3F6-2C6272BFDB66}"/>
    <cellStyle name="SAPBEXexcCritical4 2 2 5 2" xfId="11946" xr:uid="{2A93C7FD-23FB-4761-91ED-D854C354E9B8}"/>
    <cellStyle name="SAPBEXexcCritical4 2 2 5 2 2" xfId="45815" xr:uid="{D05C9697-A387-496F-A297-B6CAB7640A06}"/>
    <cellStyle name="SAPBEXexcCritical4 2 2 5 2 3" xfId="29090" xr:uid="{833DACF0-16D1-414F-966B-F3471F0F6660}"/>
    <cellStyle name="SAPBEXexcCritical4 2 2 5 3" xfId="17488" xr:uid="{969AE316-0181-4E4F-ADC8-28D788CCF4A4}"/>
    <cellStyle name="SAPBEXexcCritical4 2 2 5 3 2" xfId="51349" xr:uid="{8866345A-3127-4714-8768-5A1B7E9BF0F0}"/>
    <cellStyle name="SAPBEXexcCritical4 2 2 5 3 3" xfId="34623" xr:uid="{EEECE46E-544A-4580-8E65-67C745B8F72F}"/>
    <cellStyle name="SAPBEXexcCritical4 2 2 5 4" xfId="39998" xr:uid="{C2145212-8DA6-408B-8263-88BBD77FBC10}"/>
    <cellStyle name="SAPBEXexcCritical4 2 2 5 5" xfId="23275" xr:uid="{5FAB0833-C8B6-4F79-BB07-7A6FE5683C3B}"/>
    <cellStyle name="SAPBEXexcCritical4 2 2 6" xfId="6970" xr:uid="{7AB35C61-29DC-4A30-B6AB-1DBEC9998365}"/>
    <cellStyle name="SAPBEXexcCritical4 2 2 6 2" xfId="12834" xr:uid="{22171D38-CD61-400C-AFB8-74AC58F148AB}"/>
    <cellStyle name="SAPBEXexcCritical4 2 2 6 2 2" xfId="46703" xr:uid="{895B5F4A-9A03-4F50-AE01-8FEF60A3D4BF}"/>
    <cellStyle name="SAPBEXexcCritical4 2 2 6 2 3" xfId="29977" xr:uid="{44C15EE5-791A-4CE5-92E2-22F83F01697D}"/>
    <cellStyle name="SAPBEXexcCritical4 2 2 6 3" xfId="18375" xr:uid="{FF73BDC8-21AA-43AC-BF94-1BEE5393DB16}"/>
    <cellStyle name="SAPBEXexcCritical4 2 2 6 3 2" xfId="52236" xr:uid="{BC52E15B-A828-4DE7-A751-44E08209A59B}"/>
    <cellStyle name="SAPBEXexcCritical4 2 2 6 3 3" xfId="35510" xr:uid="{4B01AC10-4480-4B0F-80E2-B7F2800A94FD}"/>
    <cellStyle name="SAPBEXexcCritical4 2 2 6 4" xfId="40886" xr:uid="{40131BE5-B06B-4FAB-83D2-736C1B1D5B49}"/>
    <cellStyle name="SAPBEXexcCritical4 2 2 6 5" xfId="24162" xr:uid="{C9E3F733-9CC5-4575-A097-13ECC2FBE3B6}"/>
    <cellStyle name="SAPBEXexcCritical4 2 2 7" xfId="8066" xr:uid="{5E988E1A-D282-46CE-9F92-1294B1B717E8}"/>
    <cellStyle name="SAPBEXexcCritical4 2 2 7 2" xfId="41941" xr:uid="{B26C4943-7DE5-43EB-A736-686029A50FAE}"/>
    <cellStyle name="SAPBEXexcCritical4 2 2 7 3" xfId="25216" xr:uid="{60EFCC7A-FF38-4FE0-B242-E42E03D1CCA4}"/>
    <cellStyle name="SAPBEXexcCritical4 2 2 8" xfId="7840" xr:uid="{80421FF7-ECF7-4C5B-8F3D-E5A24D04F839}"/>
    <cellStyle name="SAPBEXexcCritical4 2 2 8 2" xfId="41715" xr:uid="{9A07A33A-D930-470A-8F85-C78CDE0FDFCF}"/>
    <cellStyle name="SAPBEXexcCritical4 2 2 8 3" xfId="24991" xr:uid="{68739600-512B-4D6F-849C-F60A347B0789}"/>
    <cellStyle name="SAPBEXexcCritical4 2 2 9" xfId="36798" xr:uid="{2F5AB554-5506-4C8C-891B-9A714C87E516}"/>
    <cellStyle name="SAPBEXexcCritical4 2 3" xfId="2078" xr:uid="{00000000-0005-0000-0000-000079070000}"/>
    <cellStyle name="SAPBEXexcCritical4 2 3 10" xfId="19405" xr:uid="{BF8812B7-82C0-47E7-A8E2-09863D9A033D}"/>
    <cellStyle name="SAPBEXexcCritical4 2 3 2" xfId="3630" xr:uid="{65F9A48E-B85C-4AA3-A3EA-D76C7151408F}"/>
    <cellStyle name="SAPBEXexcCritical4 2 3 2 2" xfId="9511" xr:uid="{D1F369D6-B010-480E-A47E-8BD38071A6C4}"/>
    <cellStyle name="SAPBEXexcCritical4 2 3 2 2 2" xfId="43383" xr:uid="{6B76F2D0-A684-48AC-89A4-EFDD5E467AED}"/>
    <cellStyle name="SAPBEXexcCritical4 2 3 2 2 3" xfId="26657" xr:uid="{25FEC24E-823A-4B7D-98AB-F7E330B4F934}"/>
    <cellStyle name="SAPBEXexcCritical4 2 3 2 3" xfId="15057" xr:uid="{FFB59596-6F20-40B7-94DE-D5E9799CD8DA}"/>
    <cellStyle name="SAPBEXexcCritical4 2 3 2 3 2" xfId="48918" xr:uid="{BA9675A0-6E3E-4368-8319-3381C21D5265}"/>
    <cellStyle name="SAPBEXexcCritical4 2 3 2 3 3" xfId="32192" xr:uid="{9702C5DB-A190-44A9-B68C-90E2F76D8421}"/>
    <cellStyle name="SAPBEXexcCritical4 2 3 2 4" xfId="37620" xr:uid="{E34EF39A-93A1-4A8C-A857-90EB27CDD042}"/>
    <cellStyle name="SAPBEXexcCritical4 2 3 2 5" xfId="20842" xr:uid="{5AA8FE59-0983-48C8-B9C5-8AC6454086FF}"/>
    <cellStyle name="SAPBEXexcCritical4 2 3 3" xfId="4559" xr:uid="{AF5E598B-5A09-482B-B58D-C42B966B3D68}"/>
    <cellStyle name="SAPBEXexcCritical4 2 3 3 2" xfId="10425" xr:uid="{1813863A-7105-45B5-A3A8-8DCECF971FA2}"/>
    <cellStyle name="SAPBEXexcCritical4 2 3 3 2 2" xfId="44295" xr:uid="{C334BBD1-6FB4-43D2-B9B6-D13BAF0A4488}"/>
    <cellStyle name="SAPBEXexcCritical4 2 3 3 2 3" xfId="27570" xr:uid="{09C40736-EE28-4C84-9000-EB54B1E4F69A}"/>
    <cellStyle name="SAPBEXexcCritical4 2 3 3 3" xfId="15968" xr:uid="{86E2093F-2B2D-46E0-BB3E-0E0D996D315A}"/>
    <cellStyle name="SAPBEXexcCritical4 2 3 3 3 2" xfId="49829" xr:uid="{082BB661-085B-4ADA-AA7D-49DF1D5588CC}"/>
    <cellStyle name="SAPBEXexcCritical4 2 3 3 3 3" xfId="33103" xr:uid="{74750B41-833B-425B-9B00-7451F67A3E4F}"/>
    <cellStyle name="SAPBEXexcCritical4 2 3 3 4" xfId="38478" xr:uid="{C7D1AEB2-1A2B-48E0-BB58-2B5067FE0CA4}"/>
    <cellStyle name="SAPBEXexcCritical4 2 3 3 5" xfId="21755" xr:uid="{6BE6FEE8-41DC-4033-8DB5-C242023075B0}"/>
    <cellStyle name="SAPBEXexcCritical4 2 3 4" xfId="3175" xr:uid="{A4A5AE07-85D7-42E3-8289-744D004B6684}"/>
    <cellStyle name="SAPBEXexcCritical4 2 3 4 2" xfId="9057" xr:uid="{4B6D558B-9A53-475F-9984-0255206C8A08}"/>
    <cellStyle name="SAPBEXexcCritical4 2 3 4 2 2" xfId="42929" xr:uid="{9E7C8910-9330-4DFD-8AF2-3601BE886E93}"/>
    <cellStyle name="SAPBEXexcCritical4 2 3 4 2 3" xfId="26204" xr:uid="{0F18CA35-97BA-4A52-A526-81ACFAFAC32C}"/>
    <cellStyle name="SAPBEXexcCritical4 2 3 4 3" xfId="14605" xr:uid="{B844C6AB-56FF-453B-ACD2-4E5664D05D99}"/>
    <cellStyle name="SAPBEXexcCritical4 2 3 4 3 2" xfId="48466" xr:uid="{6174C209-1F16-4FAE-BDB7-E46366617C64}"/>
    <cellStyle name="SAPBEXexcCritical4 2 3 4 3 3" xfId="31740" xr:uid="{92CA4800-F6CF-4202-A15B-347141FC65A9}"/>
    <cellStyle name="SAPBEXexcCritical4 2 3 4 4" xfId="37196" xr:uid="{8E898102-72AB-4D90-80AA-9DD1F82D7640}"/>
    <cellStyle name="SAPBEXexcCritical4 2 3 4 5" xfId="20390" xr:uid="{D334D63F-2883-48C1-A55A-85D2D60ACCCF}"/>
    <cellStyle name="SAPBEXexcCritical4 2 3 5" xfId="6083" xr:uid="{96C97ACD-28D0-4D2A-8062-27FA3798F402}"/>
    <cellStyle name="SAPBEXexcCritical4 2 3 5 2" xfId="11947" xr:uid="{FDFA7151-C691-487D-BF96-74B5CD41EABB}"/>
    <cellStyle name="SAPBEXexcCritical4 2 3 5 2 2" xfId="45816" xr:uid="{01CEAEE9-89E0-46A6-8F0D-A4E68590514D}"/>
    <cellStyle name="SAPBEXexcCritical4 2 3 5 2 3" xfId="29091" xr:uid="{74C3451B-AFAA-44B0-A77A-5E07D3C9ADB1}"/>
    <cellStyle name="SAPBEXexcCritical4 2 3 5 3" xfId="17489" xr:uid="{B0AF2F38-846C-43D2-A0A5-C1225E1B16F2}"/>
    <cellStyle name="SAPBEXexcCritical4 2 3 5 3 2" xfId="51350" xr:uid="{7CB4EF9C-57B4-4E5E-84D4-243E45574020}"/>
    <cellStyle name="SAPBEXexcCritical4 2 3 5 3 3" xfId="34624" xr:uid="{6748E99D-C594-4559-B741-7B8BECB5A2EF}"/>
    <cellStyle name="SAPBEXexcCritical4 2 3 5 4" xfId="39999" xr:uid="{975B9A7B-4B00-4B45-ABFA-A81CFAA0AFEA}"/>
    <cellStyle name="SAPBEXexcCritical4 2 3 5 5" xfId="23276" xr:uid="{ED772ED5-C1CD-4095-9CED-C2A0EBDDCB0C}"/>
    <cellStyle name="SAPBEXexcCritical4 2 3 6" xfId="6971" xr:uid="{03D28355-C900-4A12-BD50-8BA7FCAE7F7F}"/>
    <cellStyle name="SAPBEXexcCritical4 2 3 6 2" xfId="12835" xr:uid="{13DB493E-FD75-45DD-9CB5-FDE51C257418}"/>
    <cellStyle name="SAPBEXexcCritical4 2 3 6 2 2" xfId="46704" xr:uid="{3BD7E8FD-2D1D-47CD-9602-270258676194}"/>
    <cellStyle name="SAPBEXexcCritical4 2 3 6 2 3" xfId="29978" xr:uid="{8D93F84F-DE90-49D5-825A-6F90506AC44F}"/>
    <cellStyle name="SAPBEXexcCritical4 2 3 6 3" xfId="18376" xr:uid="{91A9DD14-BD10-405E-9AFC-D3CE205E12E7}"/>
    <cellStyle name="SAPBEXexcCritical4 2 3 6 3 2" xfId="52237" xr:uid="{50B3E0D5-EA33-4574-A8DB-FB0E725406A8}"/>
    <cellStyle name="SAPBEXexcCritical4 2 3 6 3 3" xfId="35511" xr:uid="{AF0031B0-03A7-4B35-8BFC-FB9CFACA6E4F}"/>
    <cellStyle name="SAPBEXexcCritical4 2 3 6 4" xfId="40887" xr:uid="{C7BEDDC7-CD0E-4213-8E91-325BF2D16036}"/>
    <cellStyle name="SAPBEXexcCritical4 2 3 6 5" xfId="24163" xr:uid="{76105EB0-B537-4365-8348-71FD9E5CFBA9}"/>
    <cellStyle name="SAPBEXexcCritical4 2 3 7" xfId="8067" xr:uid="{4F1B4DEC-C37C-45D6-9CB6-858F2CC689C6}"/>
    <cellStyle name="SAPBEXexcCritical4 2 3 7 2" xfId="41942" xr:uid="{D2B1DB1F-D12B-40CA-9889-73D703E609E8}"/>
    <cellStyle name="SAPBEXexcCritical4 2 3 7 3" xfId="25217" xr:uid="{3EB40EE3-BBF7-4584-B3A8-DA90649249BD}"/>
    <cellStyle name="SAPBEXexcCritical4 2 3 8" xfId="13662" xr:uid="{2F7A3812-7967-4B8E-BF5D-AF18F62EE456}"/>
    <cellStyle name="SAPBEXexcCritical4 2 3 8 2" xfId="47531" xr:uid="{4B9EFF65-8FB8-4048-814E-FE0F75CBBDDD}"/>
    <cellStyle name="SAPBEXexcCritical4 2 3 8 3" xfId="30805" xr:uid="{38C47650-B74A-4F6E-A02B-9FC8F1E9732F}"/>
    <cellStyle name="SAPBEXexcCritical4 2 3 9" xfId="36799" xr:uid="{81A2F4E6-8932-4158-BA5C-DC5E9675727A}"/>
    <cellStyle name="SAPBEXexcCritical4 2 4" xfId="2785" xr:uid="{00000000-0005-0000-0000-00007A070000}"/>
    <cellStyle name="SAPBEXexcCritical4 2 4 2" xfId="4305" xr:uid="{92670A10-AE0A-41EB-9547-85169E22FE49}"/>
    <cellStyle name="SAPBEXexcCritical4 2 4 2 2" xfId="10186" xr:uid="{18855B8A-D95C-406E-BCE8-107DD4DEC339}"/>
    <cellStyle name="SAPBEXexcCritical4 2 4 2 2 2" xfId="44056" xr:uid="{E844719C-6F9B-4746-8FB6-8E862FAAC263}"/>
    <cellStyle name="SAPBEXexcCritical4 2 4 2 2 3" xfId="27331" xr:uid="{FB0235F3-A6CE-4654-98BA-F076FC075419}"/>
    <cellStyle name="SAPBEXexcCritical4 2 4 2 3" xfId="15729" xr:uid="{56362789-A0C5-4BEA-BA20-1D0B8FE6EC6A}"/>
    <cellStyle name="SAPBEXexcCritical4 2 4 2 3 2" xfId="49590" xr:uid="{DA86B78E-0D88-49D1-B203-333369121B27}"/>
    <cellStyle name="SAPBEXexcCritical4 2 4 2 3 3" xfId="32864" xr:uid="{65D39C49-1062-43B5-896A-6D60BF0223CE}"/>
    <cellStyle name="SAPBEXexcCritical4 2 4 2 4" xfId="38239" xr:uid="{EF921A24-CA64-4ABF-9742-2E58B99EC6C0}"/>
    <cellStyle name="SAPBEXexcCritical4 2 4 2 5" xfId="21516" xr:uid="{1FFD359C-D9BF-4604-82E4-691E19301E89}"/>
    <cellStyle name="SAPBEXexcCritical4 2 4 3" xfId="5178" xr:uid="{EA050BEC-8F71-4157-845C-E436E140B8CD}"/>
    <cellStyle name="SAPBEXexcCritical4 2 4 3 2" xfId="11044" xr:uid="{0CFCF669-D756-4ED1-8BA8-86A3F7B81291}"/>
    <cellStyle name="SAPBEXexcCritical4 2 4 3 2 2" xfId="44914" xr:uid="{F6DB2117-046E-4220-8BBB-37D3AEB9B0E5}"/>
    <cellStyle name="SAPBEXexcCritical4 2 4 3 2 3" xfId="28189" xr:uid="{C59F8E7D-EC0C-4641-86FB-91846295F03F}"/>
    <cellStyle name="SAPBEXexcCritical4 2 4 3 3" xfId="16587" xr:uid="{9A4F8A10-21B6-48FF-BCE6-63334B86FE67}"/>
    <cellStyle name="SAPBEXexcCritical4 2 4 3 3 2" xfId="50448" xr:uid="{0AFD5A53-9A3D-498B-A8D1-B1654D3F0A39}"/>
    <cellStyle name="SAPBEXexcCritical4 2 4 3 3 3" xfId="33722" xr:uid="{EF863CBB-78A4-4B37-AE17-C36C17BC1C6E}"/>
    <cellStyle name="SAPBEXexcCritical4 2 4 3 4" xfId="39097" xr:uid="{035552FD-52D5-44E3-829C-668715305695}"/>
    <cellStyle name="SAPBEXexcCritical4 2 4 3 5" xfId="22374" xr:uid="{A2740AFB-7CBA-4C7F-BBDC-DAB150456C81}"/>
    <cellStyle name="SAPBEXexcCritical4 2 4 4" xfId="5926" xr:uid="{8B179E54-35F1-4E68-B038-B67B5D52A61F}"/>
    <cellStyle name="SAPBEXexcCritical4 2 4 4 2" xfId="11792" xr:uid="{35CE0016-BD70-4537-AA58-B1638C7C4FB7}"/>
    <cellStyle name="SAPBEXexcCritical4 2 4 4 2 2" xfId="45661" xr:uid="{12BB8E62-B7BD-40A4-B972-E33785AD74D3}"/>
    <cellStyle name="SAPBEXexcCritical4 2 4 4 2 3" xfId="28936" xr:uid="{CEC53E7F-ADB8-4B8E-A35F-22D7E053727E}"/>
    <cellStyle name="SAPBEXexcCritical4 2 4 4 3" xfId="17334" xr:uid="{522D5283-1D4C-4969-9B90-6AE292671889}"/>
    <cellStyle name="SAPBEXexcCritical4 2 4 4 3 2" xfId="51195" xr:uid="{73C76F2B-7D11-4407-BD96-AA60801D88E5}"/>
    <cellStyle name="SAPBEXexcCritical4 2 4 4 3 3" xfId="34469" xr:uid="{9ADA230D-6829-40F0-AFD6-A5202D42816F}"/>
    <cellStyle name="SAPBEXexcCritical4 2 4 4 4" xfId="39844" xr:uid="{C394120A-05DB-4721-9369-AF29D117B653}"/>
    <cellStyle name="SAPBEXexcCritical4 2 4 4 5" xfId="23121" xr:uid="{08A7BB24-775A-44D2-B497-719A26DCBD4B}"/>
    <cellStyle name="SAPBEXexcCritical4 2 4 5" xfId="6695" xr:uid="{A8F82C9B-08F0-4861-86AB-BC3D114E4CB2}"/>
    <cellStyle name="SAPBEXexcCritical4 2 4 5 2" xfId="12559" xr:uid="{77F684BA-6E8D-43D1-98FA-3F017D8E1FA4}"/>
    <cellStyle name="SAPBEXexcCritical4 2 4 5 2 2" xfId="46428" xr:uid="{68AC48E6-43EE-4C55-8631-9D256962454E}"/>
    <cellStyle name="SAPBEXexcCritical4 2 4 5 2 3" xfId="29702" xr:uid="{D54D4307-B16F-4A88-9FB2-3037714FCEEF}"/>
    <cellStyle name="SAPBEXexcCritical4 2 4 5 3" xfId="18100" xr:uid="{44F613FB-97C6-4802-A2E0-F6ABF1BFFFFF}"/>
    <cellStyle name="SAPBEXexcCritical4 2 4 5 3 2" xfId="51961" xr:uid="{A66B20D0-9D4A-41E2-A115-179C59B6ADDB}"/>
    <cellStyle name="SAPBEXexcCritical4 2 4 5 3 3" xfId="35235" xr:uid="{B91811E1-1571-4356-8A10-4289213BE7AB}"/>
    <cellStyle name="SAPBEXexcCritical4 2 4 5 4" xfId="40611" xr:uid="{F0EC6F64-6B38-45C7-8298-EB1625D319B2}"/>
    <cellStyle name="SAPBEXexcCritical4 2 4 5 5" xfId="23887" xr:uid="{D164B327-D652-4BB1-8068-742A63523897}"/>
    <cellStyle name="SAPBEXexcCritical4 2 4 6" xfId="7642" xr:uid="{A39C18FA-0641-4D65-B298-52E7007FC1AE}"/>
    <cellStyle name="SAPBEXexcCritical4 2 4 6 2" xfId="13506" xr:uid="{39E7DF4E-911D-475F-ABA1-9CCEE9943C51}"/>
    <cellStyle name="SAPBEXexcCritical4 2 4 6 2 2" xfId="47375" xr:uid="{36431D06-DA9E-4B56-8A4E-9EA08E53D627}"/>
    <cellStyle name="SAPBEXexcCritical4 2 4 6 2 3" xfId="30649" xr:uid="{74F903FC-6FE8-4B20-9E23-D29423F4AFE4}"/>
    <cellStyle name="SAPBEXexcCritical4 2 4 6 3" xfId="19047" xr:uid="{DC5C19E2-9F35-4285-933C-7FA690B3E954}"/>
    <cellStyle name="SAPBEXexcCritical4 2 4 6 3 2" xfId="52908" xr:uid="{31F6DBDB-6F1C-4642-9E2E-A63CCFEC9CC6}"/>
    <cellStyle name="SAPBEXexcCritical4 2 4 6 3 3" xfId="36182" xr:uid="{5033DB40-5B14-4CC3-9C70-BD9C8666A78D}"/>
    <cellStyle name="SAPBEXexcCritical4 2 4 6 4" xfId="41558" xr:uid="{B40EE8AA-FE57-421C-A77F-F2F457EE23E6}"/>
    <cellStyle name="SAPBEXexcCritical4 2 4 6 5" xfId="24834" xr:uid="{6C4CF2F2-C155-4007-8955-778123CAADA7}"/>
    <cellStyle name="SAPBEXexcCritical4 2 4 7" xfId="8735" xr:uid="{6B793CFD-BDD7-475E-A73C-DE7D968F6923}"/>
    <cellStyle name="SAPBEXexcCritical4 2 4 7 2" xfId="42608" xr:uid="{6E63F85F-9141-45A4-95B7-B52BFF41E3EF}"/>
    <cellStyle name="SAPBEXexcCritical4 2 4 7 3" xfId="25884" xr:uid="{DE92C60C-A125-486E-9798-B6FE3FA45D79}"/>
    <cellStyle name="SAPBEXexcCritical4 2 4 8" xfId="14286" xr:uid="{508B468E-EA9F-42D0-A163-CE63A1587F30}"/>
    <cellStyle name="SAPBEXexcCritical4 2 4 8 2" xfId="48147" xr:uid="{C1A56C7C-FDEC-4EEB-BE05-D1E573F4E441}"/>
    <cellStyle name="SAPBEXexcCritical4 2 4 8 3" xfId="31421" xr:uid="{114F235E-664E-462A-B9AD-29EE9A243F05}"/>
    <cellStyle name="SAPBEXexcCritical4 2 4 9" xfId="20070" xr:uid="{6A06DC71-B175-40A3-87FD-092E046CC5F5}"/>
    <cellStyle name="SAPBEXexcCritical4 2 5" xfId="3179" xr:uid="{9A30D682-6611-43B2-8B3F-42AEA9684251}"/>
    <cellStyle name="SAPBEXexcCritical4 2 5 2" xfId="9061" xr:uid="{9E6A0792-1AE5-4959-8151-84766322FB33}"/>
    <cellStyle name="SAPBEXexcCritical4 2 5 2 2" xfId="42933" xr:uid="{12150D33-AC80-4926-9B80-47AFCAE5A0E2}"/>
    <cellStyle name="SAPBEXexcCritical4 2 5 2 3" xfId="26208" xr:uid="{B5538640-E761-4472-AC30-4B72A3791201}"/>
    <cellStyle name="SAPBEXexcCritical4 2 5 3" xfId="14609" xr:uid="{D8097802-CFB5-4E84-89E3-E8F9B8348597}"/>
    <cellStyle name="SAPBEXexcCritical4 2 5 3 2" xfId="48470" xr:uid="{6BB07FA4-9FBC-41C2-8770-DF7F7C1E370F}"/>
    <cellStyle name="SAPBEXexcCritical4 2 5 3 3" xfId="31744" xr:uid="{70785BB9-76F8-4493-98D2-337EDCA741F1}"/>
    <cellStyle name="SAPBEXexcCritical4 2 5 4" xfId="37200" xr:uid="{E2CD82C8-7A33-4EAC-88AF-5834EB1CE874}"/>
    <cellStyle name="SAPBEXexcCritical4 2 5 5" xfId="20394" xr:uid="{06CC1717-0230-4A20-AB49-C68EA8A1FC3C}"/>
    <cellStyle name="SAPBEXexcCritical4 2 6" xfId="36426" xr:uid="{EB00BFC1-AE5B-46D6-8F6D-FC2C5E0FBD42}"/>
    <cellStyle name="SAPBEXexcCritical4 3" xfId="950" xr:uid="{00000000-0005-0000-0000-00007B070000}"/>
    <cellStyle name="SAPBEXexcCritical4 3 2" xfId="951" xr:uid="{00000000-0005-0000-0000-00007C070000}"/>
    <cellStyle name="SAPBEXexcCritical4 3 2 2" xfId="2079" xr:uid="{00000000-0005-0000-0000-00007D070000}"/>
    <cellStyle name="SAPBEXexcCritical4 3 2 2 2" xfId="3631" xr:uid="{6959123E-615A-4CF0-9CC8-047AB3B65F80}"/>
    <cellStyle name="SAPBEXexcCritical4 3 2 2 2 2" xfId="9512" xr:uid="{C9603AE6-DA8F-458C-8442-5A6DB3BFD0B1}"/>
    <cellStyle name="SAPBEXexcCritical4 3 2 2 2 2 2" xfId="43384" xr:uid="{45794D52-F672-4A2F-9DB5-594C3C577D02}"/>
    <cellStyle name="SAPBEXexcCritical4 3 2 2 2 2 3" xfId="26658" xr:uid="{06324CA2-39E0-43BF-B567-D25F13B84BE2}"/>
    <cellStyle name="SAPBEXexcCritical4 3 2 2 2 3" xfId="15058" xr:uid="{6BB3BB64-966A-4E10-844E-B877F5EB7D57}"/>
    <cellStyle name="SAPBEXexcCritical4 3 2 2 2 3 2" xfId="48919" xr:uid="{D37C1C03-68CB-4C35-A647-5AFC794FA681}"/>
    <cellStyle name="SAPBEXexcCritical4 3 2 2 2 3 3" xfId="32193" xr:uid="{38EB9F06-7BD4-4BFF-BBB7-364BD40D2EA3}"/>
    <cellStyle name="SAPBEXexcCritical4 3 2 2 2 4" xfId="20843" xr:uid="{B2C0A8A7-7922-4B0B-B8EB-A59751CAC827}"/>
    <cellStyle name="SAPBEXexcCritical4 3 2 2 3" xfId="3176" xr:uid="{24731945-892D-4402-A2A1-BC4DA17D4E20}"/>
    <cellStyle name="SAPBEXexcCritical4 3 2 2 3 2" xfId="9058" xr:uid="{781375D8-3FE3-4FAF-B137-58C3D489075D}"/>
    <cellStyle name="SAPBEXexcCritical4 3 2 2 3 2 2" xfId="42930" xr:uid="{7C031B40-3CDF-4ABC-AA8C-B4A6740D7946}"/>
    <cellStyle name="SAPBEXexcCritical4 3 2 2 3 2 3" xfId="26205" xr:uid="{3968FA77-A21E-4632-B471-F665FFDBC287}"/>
    <cellStyle name="SAPBEXexcCritical4 3 2 2 3 3" xfId="14606" xr:uid="{750F3B25-8873-4AEB-B4AD-63D092B6850B}"/>
    <cellStyle name="SAPBEXexcCritical4 3 2 2 3 3 2" xfId="48467" xr:uid="{9476FEA5-4380-41DD-9CC8-36F158C2227A}"/>
    <cellStyle name="SAPBEXexcCritical4 3 2 2 3 3 3" xfId="31741" xr:uid="{CF99E3E6-DDFF-4D64-9539-FC23086615F5}"/>
    <cellStyle name="SAPBEXexcCritical4 3 2 2 3 4" xfId="37197" xr:uid="{4FEC357C-803E-42C6-B12A-3C06799439B9}"/>
    <cellStyle name="SAPBEXexcCritical4 3 2 2 3 5" xfId="20391" xr:uid="{DDD4F686-0182-4FB4-B18D-0DFB789189B0}"/>
    <cellStyle name="SAPBEXexcCritical4 3 2 2 4" xfId="6972" xr:uid="{13E2C4EB-3587-4B74-AA97-A9DE196169AE}"/>
    <cellStyle name="SAPBEXexcCritical4 3 2 2 4 2" xfId="12836" xr:uid="{FA6B1F2D-81D3-4F89-BCBE-304C165DA1D9}"/>
    <cellStyle name="SAPBEXexcCritical4 3 2 2 4 2 2" xfId="46705" xr:uid="{CBB78FAA-1780-4F64-82BE-907603DBCFB2}"/>
    <cellStyle name="SAPBEXexcCritical4 3 2 2 4 2 3" xfId="29979" xr:uid="{47DA51EE-7C2D-4E2A-9BED-E56BB8C8B58D}"/>
    <cellStyle name="SAPBEXexcCritical4 3 2 2 4 3" xfId="18377" xr:uid="{A093B358-8B9F-4F53-8ACB-8EE5E474D622}"/>
    <cellStyle name="SAPBEXexcCritical4 3 2 2 4 3 2" xfId="52238" xr:uid="{157513F9-6E6D-43AD-A5B2-C53520BEFA6A}"/>
    <cellStyle name="SAPBEXexcCritical4 3 2 2 4 3 3" xfId="35512" xr:uid="{DB7077AD-2B73-45D6-A002-9FC5D8A0925C}"/>
    <cellStyle name="SAPBEXexcCritical4 3 2 2 4 4" xfId="40888" xr:uid="{4364DC56-6838-4A8F-BF18-479B99EA2A42}"/>
    <cellStyle name="SAPBEXexcCritical4 3 2 2 4 5" xfId="24164" xr:uid="{F9CCE78D-5E1A-48C2-A503-C47554E0DAB1}"/>
    <cellStyle name="SAPBEXexcCritical4 3 2 2 5" xfId="8068" xr:uid="{B6574149-E990-40E3-AA9D-7372D58FD687}"/>
    <cellStyle name="SAPBEXexcCritical4 3 2 2 5 2" xfId="41943" xr:uid="{B63682DE-BF55-487D-8D5E-67C580E8B4C1}"/>
    <cellStyle name="SAPBEXexcCritical4 3 2 2 5 3" xfId="25218" xr:uid="{2C7A5970-8591-493B-8EA5-3CAFD105E0AA}"/>
    <cellStyle name="SAPBEXexcCritical4 3 2 2 6" xfId="36800" xr:uid="{6D58DB5E-7BCC-4F54-8375-8F10FCF4FDC2}"/>
    <cellStyle name="SAPBEXexcCritical4 3 2 2 7" xfId="19406" xr:uid="{FA7F0511-94A3-478A-9EA4-6C234E5CA03D}"/>
    <cellStyle name="SAPBEXexcCritical4 3 2 3" xfId="2080" xr:uid="{00000000-0005-0000-0000-00007E070000}"/>
    <cellStyle name="SAPBEXexcCritical4 3 2 3 2" xfId="3632" xr:uid="{92EB19A0-65E6-408F-9A95-D0484C58F3A6}"/>
    <cellStyle name="SAPBEXexcCritical4 3 2 3 2 2" xfId="9513" xr:uid="{01CFD829-8A6A-4971-917A-38D0DD0DBF3C}"/>
    <cellStyle name="SAPBEXexcCritical4 3 2 3 2 2 2" xfId="43385" xr:uid="{90670C72-C383-4020-816C-9470AEED88F8}"/>
    <cellStyle name="SAPBEXexcCritical4 3 2 3 2 2 3" xfId="26659" xr:uid="{D70A91A3-D2F4-4201-B6FE-49DE52E3875B}"/>
    <cellStyle name="SAPBEXexcCritical4 3 2 3 2 3" xfId="15059" xr:uid="{0346A392-F252-4610-8CEC-98AD2E1DE2BE}"/>
    <cellStyle name="SAPBEXexcCritical4 3 2 3 2 3 2" xfId="48920" xr:uid="{A33C6AF5-9282-4988-9194-75EE4CDAEF7E}"/>
    <cellStyle name="SAPBEXexcCritical4 3 2 3 2 3 3" xfId="32194" xr:uid="{3C610609-B952-4445-B37A-73CAA7E3FF23}"/>
    <cellStyle name="SAPBEXexcCritical4 3 2 3 2 4" xfId="20844" xr:uid="{F876E928-CC27-440C-B334-2FD8575A4CCE}"/>
    <cellStyle name="SAPBEXexcCritical4 3 2 3 3" xfId="3180" xr:uid="{C5271445-5ECC-4CA5-8A50-19488B2879F2}"/>
    <cellStyle name="SAPBEXexcCritical4 3 2 3 3 2" xfId="9062" xr:uid="{0051FED6-EE30-46D3-BCE5-08C351632999}"/>
    <cellStyle name="SAPBEXexcCritical4 3 2 3 3 2 2" xfId="42934" xr:uid="{A9A0A4A0-7266-4D55-B428-133AF36B1E37}"/>
    <cellStyle name="SAPBEXexcCritical4 3 2 3 3 2 3" xfId="26209" xr:uid="{87D0CA5D-8B6A-47E9-9219-1CA428F751A1}"/>
    <cellStyle name="SAPBEXexcCritical4 3 2 3 3 3" xfId="14610" xr:uid="{5A26A426-6919-4E83-82A7-22C9CA22F051}"/>
    <cellStyle name="SAPBEXexcCritical4 3 2 3 3 3 2" xfId="48471" xr:uid="{714B8D59-07EA-4AA1-A890-0C3339C60499}"/>
    <cellStyle name="SAPBEXexcCritical4 3 2 3 3 3 3" xfId="31745" xr:uid="{3BCFFFB9-5F8B-4BFB-8A58-88F3E950EAD9}"/>
    <cellStyle name="SAPBEXexcCritical4 3 2 3 3 4" xfId="37201" xr:uid="{45ED259A-D3E5-43CD-8249-8CCBD2C078EC}"/>
    <cellStyle name="SAPBEXexcCritical4 3 2 3 3 5" xfId="20395" xr:uid="{8115EEAB-B298-4B52-8EDF-DB19652C43F7}"/>
    <cellStyle name="SAPBEXexcCritical4 3 2 3 4" xfId="6973" xr:uid="{9E9F8E22-AE2E-4770-9745-8C38ADB49A00}"/>
    <cellStyle name="SAPBEXexcCritical4 3 2 3 4 2" xfId="12837" xr:uid="{EC79C156-B3F5-44D4-8612-87EF78A8B781}"/>
    <cellStyle name="SAPBEXexcCritical4 3 2 3 4 2 2" xfId="46706" xr:uid="{A8833E25-5CA5-49B4-A195-8A8614760A3E}"/>
    <cellStyle name="SAPBEXexcCritical4 3 2 3 4 2 3" xfId="29980" xr:uid="{A06BAAFA-1731-4CE7-A88E-65B112C1EFB6}"/>
    <cellStyle name="SAPBEXexcCritical4 3 2 3 4 3" xfId="18378" xr:uid="{68C759A8-6126-4B6A-9871-545A454739D6}"/>
    <cellStyle name="SAPBEXexcCritical4 3 2 3 4 3 2" xfId="52239" xr:uid="{9FC05999-D776-4AC5-9492-063E506EB9E1}"/>
    <cellStyle name="SAPBEXexcCritical4 3 2 3 4 3 3" xfId="35513" xr:uid="{A7D0E760-9DC4-40D8-BFDA-11561B2C4902}"/>
    <cellStyle name="SAPBEXexcCritical4 3 2 3 4 4" xfId="40889" xr:uid="{A4D27AAD-0D2D-40C1-A7EE-8F8ADABEFBCA}"/>
    <cellStyle name="SAPBEXexcCritical4 3 2 3 4 5" xfId="24165" xr:uid="{78CE351F-ED9C-4175-8A29-847EF10163E5}"/>
    <cellStyle name="SAPBEXexcCritical4 3 2 3 5" xfId="8069" xr:uid="{B8C777BD-06D5-4A90-98CB-6BE7F24A3D1F}"/>
    <cellStyle name="SAPBEXexcCritical4 3 2 3 5 2" xfId="41944" xr:uid="{4FDD4381-D49B-4AC5-91C9-CE95F181B16F}"/>
    <cellStyle name="SAPBEXexcCritical4 3 2 3 5 3" xfId="25219" xr:uid="{0587F562-BD96-46FA-9EAF-D539B16DAFE8}"/>
    <cellStyle name="SAPBEXexcCritical4 3 2 3 6" xfId="36801" xr:uid="{F36FCF1F-6800-4558-8E0B-05C4C51EF830}"/>
    <cellStyle name="SAPBEXexcCritical4 3 2 3 7" xfId="19407" xr:uid="{43BBCCBE-6A70-49C3-A678-B954B3DFD2CC}"/>
    <cellStyle name="SAPBEXexcCritical4 3 2 4" xfId="2683" xr:uid="{00000000-0005-0000-0000-00007F070000}"/>
    <cellStyle name="SAPBEXexcCritical4 3 2 4 2" xfId="4210" xr:uid="{4514D6C3-6D9D-44AE-8456-AD99C7BFFA54}"/>
    <cellStyle name="SAPBEXexcCritical4 3 2 4 2 2" xfId="10091" xr:uid="{60D3E5B2-4C6B-4A63-B4D1-FC8DA54BDB8E}"/>
    <cellStyle name="SAPBEXexcCritical4 3 2 4 2 2 2" xfId="43962" xr:uid="{6E937AA0-0E2D-4501-BF04-FE40BDE545EE}"/>
    <cellStyle name="SAPBEXexcCritical4 3 2 4 2 2 3" xfId="27236" xr:uid="{CDAD6436-5212-4963-9436-288434AB7255}"/>
    <cellStyle name="SAPBEXexcCritical4 3 2 4 2 3" xfId="15635" xr:uid="{078F5D45-3F1A-4380-8E66-82D03BBCC7AB}"/>
    <cellStyle name="SAPBEXexcCritical4 3 2 4 2 3 2" xfId="49496" xr:uid="{C35A0C22-8214-43CD-B7E5-C5D0F3C3343F}"/>
    <cellStyle name="SAPBEXexcCritical4 3 2 4 2 3 3" xfId="32770" xr:uid="{97BD05D9-476B-4D60-96EE-95ED43EDF2A0}"/>
    <cellStyle name="SAPBEXexcCritical4 3 2 4 2 4" xfId="38145" xr:uid="{A72862D4-7B46-459F-A497-A6D7AC4CEB98}"/>
    <cellStyle name="SAPBEXexcCritical4 3 2 4 2 5" xfId="21421" xr:uid="{379CC8A7-37F3-48E6-93D2-EAF0C85FB824}"/>
    <cellStyle name="SAPBEXexcCritical4 3 2 4 3" xfId="5083" xr:uid="{431CBCC0-DE4C-4276-BADD-B59701A81991}"/>
    <cellStyle name="SAPBEXexcCritical4 3 2 4 3 2" xfId="10949" xr:uid="{2D46367D-5EA2-40C2-9226-ECCD486D4966}"/>
    <cellStyle name="SAPBEXexcCritical4 3 2 4 3 2 2" xfId="44819" xr:uid="{8C061FD4-36F2-441B-95B8-76E275618A0C}"/>
    <cellStyle name="SAPBEXexcCritical4 3 2 4 3 2 3" xfId="28094" xr:uid="{9B097747-9564-4FAE-9474-FB1629DE4361}"/>
    <cellStyle name="SAPBEXexcCritical4 3 2 4 3 3" xfId="16492" xr:uid="{5D4E39D0-BD13-42E9-A1D3-9998BC6BB3E5}"/>
    <cellStyle name="SAPBEXexcCritical4 3 2 4 3 3 2" xfId="50353" xr:uid="{27BAAF99-890A-4927-89A1-18F2EA761241}"/>
    <cellStyle name="SAPBEXexcCritical4 3 2 4 3 3 3" xfId="33627" xr:uid="{34BEFCAC-E5C9-4F60-ACF5-6E91632BF91B}"/>
    <cellStyle name="SAPBEXexcCritical4 3 2 4 3 4" xfId="39002" xr:uid="{988437E8-4280-4D89-A5D5-9C85F5A5AC33}"/>
    <cellStyle name="SAPBEXexcCritical4 3 2 4 3 5" xfId="22279" xr:uid="{4789C9B1-C85A-4FF5-AAB8-CCEDEB674E1D}"/>
    <cellStyle name="SAPBEXexcCritical4 3 2 4 4" xfId="5832" xr:uid="{F3C1AD7A-1F99-41E4-9D6B-79E0DE897762}"/>
    <cellStyle name="SAPBEXexcCritical4 3 2 4 4 2" xfId="11698" xr:uid="{175BDBAB-765D-4B82-89A4-14FA37F647D7}"/>
    <cellStyle name="SAPBEXexcCritical4 3 2 4 4 2 2" xfId="45567" xr:uid="{83D65FF8-D701-4B5E-8252-C96FA28B8DA3}"/>
    <cellStyle name="SAPBEXexcCritical4 3 2 4 4 2 3" xfId="28842" xr:uid="{41C2A118-304D-493B-AFDF-1AB42A0BB3EE}"/>
    <cellStyle name="SAPBEXexcCritical4 3 2 4 4 3" xfId="17240" xr:uid="{6EFBFAAD-FBCB-4E72-A743-2E5291628C53}"/>
    <cellStyle name="SAPBEXexcCritical4 3 2 4 4 3 2" xfId="51101" xr:uid="{C33DC98E-6CB6-48E5-AAD2-8E1F0B405BCA}"/>
    <cellStyle name="SAPBEXexcCritical4 3 2 4 4 3 3" xfId="34375" xr:uid="{1B71C3E8-30C4-4D73-B39E-6C3D64200B33}"/>
    <cellStyle name="SAPBEXexcCritical4 3 2 4 4 4" xfId="39750" xr:uid="{F0C26C6C-049A-4D09-A4A5-51B3966D1351}"/>
    <cellStyle name="SAPBEXexcCritical4 3 2 4 4 5" xfId="23027" xr:uid="{B643680C-46F0-42BA-B05F-BA2DB416A6E2}"/>
    <cellStyle name="SAPBEXexcCritical4 3 2 4 5" xfId="6601" xr:uid="{A9C79A24-5EAA-4773-B926-57AAB49DD244}"/>
    <cellStyle name="SAPBEXexcCritical4 3 2 4 5 2" xfId="12465" xr:uid="{24640200-AAAD-4ACA-98A9-8590DABB9EB7}"/>
    <cellStyle name="SAPBEXexcCritical4 3 2 4 5 2 2" xfId="46334" xr:uid="{51B24CC6-0141-4973-B9AD-439F3C8259CC}"/>
    <cellStyle name="SAPBEXexcCritical4 3 2 4 5 2 3" xfId="29608" xr:uid="{1ADBE41A-0048-43BC-A429-78C62457970C}"/>
    <cellStyle name="SAPBEXexcCritical4 3 2 4 5 3" xfId="18006" xr:uid="{B560608C-FBC1-42D1-B170-11DEF7586F22}"/>
    <cellStyle name="SAPBEXexcCritical4 3 2 4 5 3 2" xfId="51867" xr:uid="{A02B6717-8F4B-415E-9F8F-AA8DEFFBF35C}"/>
    <cellStyle name="SAPBEXexcCritical4 3 2 4 5 3 3" xfId="35141" xr:uid="{CD4468D4-7068-434A-8782-D35B7A003D68}"/>
    <cellStyle name="SAPBEXexcCritical4 3 2 4 5 4" xfId="40517" xr:uid="{AB8E295D-1EE8-4E3B-8EFD-31C555221637}"/>
    <cellStyle name="SAPBEXexcCritical4 3 2 4 5 5" xfId="23793" xr:uid="{3CE507B5-9935-4D3A-9AA5-8209632A13EA}"/>
    <cellStyle name="SAPBEXexcCritical4 3 2 4 6" xfId="7548" xr:uid="{560FA097-4E11-43AA-A0C7-10EBFC23A229}"/>
    <cellStyle name="SAPBEXexcCritical4 3 2 4 6 2" xfId="13412" xr:uid="{79D7175A-99BE-423D-8DD2-86929A28FA84}"/>
    <cellStyle name="SAPBEXexcCritical4 3 2 4 6 2 2" xfId="47281" xr:uid="{C4554B16-AD8B-4743-A104-348C8B0DF29B}"/>
    <cellStyle name="SAPBEXexcCritical4 3 2 4 6 2 3" xfId="30555" xr:uid="{AEC195B2-E1FE-468B-895F-2A6D5784823B}"/>
    <cellStyle name="SAPBEXexcCritical4 3 2 4 6 3" xfId="18953" xr:uid="{EB8DC07F-CC4C-4672-A127-62CAB2087667}"/>
    <cellStyle name="SAPBEXexcCritical4 3 2 4 6 3 2" xfId="52814" xr:uid="{5773AA56-01A5-4C32-A1DE-7103F26D0084}"/>
    <cellStyle name="SAPBEXexcCritical4 3 2 4 6 3 3" xfId="36088" xr:uid="{50B99219-5982-4A00-A4AD-139A1BF5FD99}"/>
    <cellStyle name="SAPBEXexcCritical4 3 2 4 6 4" xfId="41464" xr:uid="{4F05949F-B206-4303-BF4B-D1747F501FEE}"/>
    <cellStyle name="SAPBEXexcCritical4 3 2 4 6 5" xfId="24740" xr:uid="{D07F71AB-43A2-42F5-94DF-4EDD19CB3F88}"/>
    <cellStyle name="SAPBEXexcCritical4 3 2 4 7" xfId="8640" xr:uid="{BAE1A2E6-5710-459D-9A9D-47E6B5C09798}"/>
    <cellStyle name="SAPBEXexcCritical4 3 2 4 7 2" xfId="42514" xr:uid="{D1D9D725-3128-4F84-8944-8ADB72840578}"/>
    <cellStyle name="SAPBEXexcCritical4 3 2 4 7 3" xfId="25789" xr:uid="{709A5894-8466-44A3-9D5E-580DC45D1428}"/>
    <cellStyle name="SAPBEXexcCritical4 3 2 4 8" xfId="14192" xr:uid="{5E3011EF-6696-4382-9C02-536D033AEF9D}"/>
    <cellStyle name="SAPBEXexcCritical4 3 2 4 8 2" xfId="48053" xr:uid="{0D14BB90-C04C-4DE0-93CB-AF347FBFCCB8}"/>
    <cellStyle name="SAPBEXexcCritical4 3 2 4 8 3" xfId="31327" xr:uid="{1EE52ECE-ABC3-4A02-9609-D6D56D36DE44}"/>
    <cellStyle name="SAPBEXexcCritical4 3 2 4 9" xfId="19976" xr:uid="{064CC310-AC45-4BEB-99F2-FC90744D0311}"/>
    <cellStyle name="SAPBEXexcCritical4 3 2 5" xfId="36428" xr:uid="{E3356B33-C8CF-408A-8535-099906A0AC68}"/>
    <cellStyle name="SAPBEXexcCritical4 3 2 6" xfId="19229" xr:uid="{3203C3EA-C8EA-4462-8001-D9B31D616B48}"/>
    <cellStyle name="SAPBEXexcCritical4 3 3" xfId="2081" xr:uid="{00000000-0005-0000-0000-000080070000}"/>
    <cellStyle name="SAPBEXexcCritical4 3 3 2" xfId="3633" xr:uid="{D6ED7CE1-F7E9-4A07-A164-FCF2403C5628}"/>
    <cellStyle name="SAPBEXexcCritical4 3 3 2 2" xfId="9514" xr:uid="{BC77A260-5DD9-4EC1-A084-013F8701508A}"/>
    <cellStyle name="SAPBEXexcCritical4 3 3 2 2 2" xfId="43386" xr:uid="{49CE42E6-7ED0-49B4-9A90-62F19E88BA92}"/>
    <cellStyle name="SAPBEXexcCritical4 3 3 2 2 3" xfId="26660" xr:uid="{06853DB9-1C95-441F-A58B-064B67D59005}"/>
    <cellStyle name="SAPBEXexcCritical4 3 3 2 3" xfId="15060" xr:uid="{8F06EEF9-7B9F-41CF-ADA1-D3D52F17C5D5}"/>
    <cellStyle name="SAPBEXexcCritical4 3 3 2 3 2" xfId="48921" xr:uid="{5BE282F6-F9D7-42F6-B2FD-2444700624BB}"/>
    <cellStyle name="SAPBEXexcCritical4 3 3 2 3 3" xfId="32195" xr:uid="{A03DD7F3-C00C-4083-A8C8-F28C166B733E}"/>
    <cellStyle name="SAPBEXexcCritical4 3 3 2 4" xfId="20845" xr:uid="{23CC88F6-EF76-4514-A5C3-82751B5B381E}"/>
    <cellStyle name="SAPBEXexcCritical4 3 3 3" xfId="3181" xr:uid="{C031C7AC-DA54-44DE-9966-8E524A62B051}"/>
    <cellStyle name="SAPBEXexcCritical4 3 3 3 2" xfId="9063" xr:uid="{19818EAE-5E26-4366-AECD-C86794071164}"/>
    <cellStyle name="SAPBEXexcCritical4 3 3 3 2 2" xfId="42935" xr:uid="{78DCA4A4-7C95-4340-A706-757093611846}"/>
    <cellStyle name="SAPBEXexcCritical4 3 3 3 2 3" xfId="26210" xr:uid="{C19CE873-EEA6-465D-8A3D-F56D725D2294}"/>
    <cellStyle name="SAPBEXexcCritical4 3 3 3 3" xfId="14611" xr:uid="{351F568A-E697-4512-A561-3B5080F373CF}"/>
    <cellStyle name="SAPBEXexcCritical4 3 3 3 3 2" xfId="48472" xr:uid="{E95B47E6-0EFA-44E5-94CD-550C7AF13A54}"/>
    <cellStyle name="SAPBEXexcCritical4 3 3 3 3 3" xfId="31746" xr:uid="{4FEE96AC-CB40-4853-B497-4A1B2B67D273}"/>
    <cellStyle name="SAPBEXexcCritical4 3 3 3 4" xfId="37202" xr:uid="{BE01ABE8-8C79-466C-9F33-051D2BB3F046}"/>
    <cellStyle name="SAPBEXexcCritical4 3 3 3 5" xfId="20396" xr:uid="{9EB23AA9-6977-4742-8902-90D0DC2739E0}"/>
    <cellStyle name="SAPBEXexcCritical4 3 3 4" xfId="6974" xr:uid="{D69E8270-8631-480C-9BAC-CF7D13AD745B}"/>
    <cellStyle name="SAPBEXexcCritical4 3 3 4 2" xfId="12838" xr:uid="{E9FB4300-5A16-42E9-A0ED-35C5110904C0}"/>
    <cellStyle name="SAPBEXexcCritical4 3 3 4 2 2" xfId="46707" xr:uid="{86DDA7A4-7F77-4B3F-8A63-89ECC1779EF9}"/>
    <cellStyle name="SAPBEXexcCritical4 3 3 4 2 3" xfId="29981" xr:uid="{320A5962-3562-47BF-88BE-A205777FAD66}"/>
    <cellStyle name="SAPBEXexcCritical4 3 3 4 3" xfId="18379" xr:uid="{FF8DB897-0E7A-4D9E-B2F1-861F2C8660A7}"/>
    <cellStyle name="SAPBEXexcCritical4 3 3 4 3 2" xfId="52240" xr:uid="{82D21BB9-19CB-4EF4-9B40-3524417506EE}"/>
    <cellStyle name="SAPBEXexcCritical4 3 3 4 3 3" xfId="35514" xr:uid="{D278717A-5D46-49B0-A4BC-CBF3BDEFD4B9}"/>
    <cellStyle name="SAPBEXexcCritical4 3 3 4 4" xfId="40890" xr:uid="{254340FC-F457-461F-8ABF-8E0144CDC93C}"/>
    <cellStyle name="SAPBEXexcCritical4 3 3 4 5" xfId="24166" xr:uid="{9F76939D-8F74-47ED-88C2-C75F12EB468D}"/>
    <cellStyle name="SAPBEXexcCritical4 3 3 5" xfId="8070" xr:uid="{D137639A-37ED-4B9E-90DF-05F1EE39D544}"/>
    <cellStyle name="SAPBEXexcCritical4 3 3 5 2" xfId="41945" xr:uid="{E6FD8227-1F2B-42D9-9FBB-9E092A2E24E2}"/>
    <cellStyle name="SAPBEXexcCritical4 3 3 5 3" xfId="25220" xr:uid="{1924570B-DF4C-4086-8454-1846C089A095}"/>
    <cellStyle name="SAPBEXexcCritical4 3 3 6" xfId="36802" xr:uid="{F27F37E3-896F-4FC5-86B1-94E443CCDC2B}"/>
    <cellStyle name="SAPBEXexcCritical4 3 3 7" xfId="19408" xr:uid="{25A59E76-2F76-4A94-9A45-4C171A452EBF}"/>
    <cellStyle name="SAPBEXexcCritical4 3 4" xfId="2082" xr:uid="{00000000-0005-0000-0000-000081070000}"/>
    <cellStyle name="SAPBEXexcCritical4 3 4 2" xfId="3634" xr:uid="{3254D0DD-0793-48BB-99FD-AFB8AABE60A7}"/>
    <cellStyle name="SAPBEXexcCritical4 3 4 2 2" xfId="9515" xr:uid="{B1F6F710-D299-4D50-9C22-D27D25469E7D}"/>
    <cellStyle name="SAPBEXexcCritical4 3 4 2 2 2" xfId="43387" xr:uid="{8CD277CC-C0A1-4428-AD81-FA6B196609D0}"/>
    <cellStyle name="SAPBEXexcCritical4 3 4 2 2 3" xfId="26661" xr:uid="{9EF0C18A-CCE4-4005-88F7-47B6E89375A9}"/>
    <cellStyle name="SAPBEXexcCritical4 3 4 2 3" xfId="15061" xr:uid="{08965BC5-CE95-492A-A102-AC43AFE653C1}"/>
    <cellStyle name="SAPBEXexcCritical4 3 4 2 3 2" xfId="48922" xr:uid="{E5F8C092-C8E4-4D1D-94D7-A077177060A5}"/>
    <cellStyle name="SAPBEXexcCritical4 3 4 2 3 3" xfId="32196" xr:uid="{2B3E5AB3-3AC1-44C7-8B57-2F667D424217}"/>
    <cellStyle name="SAPBEXexcCritical4 3 4 2 4" xfId="20846" xr:uid="{B8A8EA98-262F-4D8E-9E37-C3BD9790E0BE}"/>
    <cellStyle name="SAPBEXexcCritical4 3 4 3" xfId="3185" xr:uid="{0D1294E2-D9A6-43A9-956B-F9416D393F5D}"/>
    <cellStyle name="SAPBEXexcCritical4 3 4 3 2" xfId="9067" xr:uid="{42820FBC-AFC9-4562-963B-DAA8DAC646BB}"/>
    <cellStyle name="SAPBEXexcCritical4 3 4 3 2 2" xfId="42939" xr:uid="{8F91E64A-7805-42E3-8FB7-87FDCB7CD156}"/>
    <cellStyle name="SAPBEXexcCritical4 3 4 3 2 3" xfId="26214" xr:uid="{89A7AE06-EAB2-4482-84CE-E7BA84978FA5}"/>
    <cellStyle name="SAPBEXexcCritical4 3 4 3 3" xfId="14615" xr:uid="{9A5E23E4-B120-4B0F-84CC-27129F439F46}"/>
    <cellStyle name="SAPBEXexcCritical4 3 4 3 3 2" xfId="48476" xr:uid="{9AE34B61-97A1-44A9-8464-117047A8FF4B}"/>
    <cellStyle name="SAPBEXexcCritical4 3 4 3 3 3" xfId="31750" xr:uid="{1576F6A2-1D4C-44B4-B006-A5691F6DC52A}"/>
    <cellStyle name="SAPBEXexcCritical4 3 4 3 4" xfId="37206" xr:uid="{78B2B4DA-0F79-4A6C-AB68-C599C6C26299}"/>
    <cellStyle name="SAPBEXexcCritical4 3 4 3 5" xfId="20400" xr:uid="{756C6EA3-B4EB-4E59-9EBC-0CE3D1222202}"/>
    <cellStyle name="SAPBEXexcCritical4 3 4 4" xfId="6975" xr:uid="{1B4BF603-5E8E-43AE-89F8-541DF380E099}"/>
    <cellStyle name="SAPBEXexcCritical4 3 4 4 2" xfId="12839" xr:uid="{3A5804F2-BAD4-4502-854F-077500C37AA5}"/>
    <cellStyle name="SAPBEXexcCritical4 3 4 4 2 2" xfId="46708" xr:uid="{3760F517-F1C3-4927-A119-D95112547C5C}"/>
    <cellStyle name="SAPBEXexcCritical4 3 4 4 2 3" xfId="29982" xr:uid="{6286221F-49C6-4BF9-A647-346943815C46}"/>
    <cellStyle name="SAPBEXexcCritical4 3 4 4 3" xfId="18380" xr:uid="{5DC3243D-F8A0-40E5-B37F-330F28DCE7F6}"/>
    <cellStyle name="SAPBEXexcCritical4 3 4 4 3 2" xfId="52241" xr:uid="{02F487C1-DEAB-4F39-9B27-247D70214AA4}"/>
    <cellStyle name="SAPBEXexcCritical4 3 4 4 3 3" xfId="35515" xr:uid="{9CF58573-77BC-46C0-A1D0-F3E4EA836928}"/>
    <cellStyle name="SAPBEXexcCritical4 3 4 4 4" xfId="40891" xr:uid="{A6D2716D-37C6-44C1-8B34-1027FF2E95AE}"/>
    <cellStyle name="SAPBEXexcCritical4 3 4 4 5" xfId="24167" xr:uid="{89A71265-3AFC-404E-BB61-8BBDF3DC9C3A}"/>
    <cellStyle name="SAPBEXexcCritical4 3 4 5" xfId="8071" xr:uid="{CEE09CF3-7697-4779-8753-1F236BD81869}"/>
    <cellStyle name="SAPBEXexcCritical4 3 4 5 2" xfId="41946" xr:uid="{77E95A21-6617-4382-A283-4A3E1A06C57F}"/>
    <cellStyle name="SAPBEXexcCritical4 3 4 5 3" xfId="25221" xr:uid="{A77E1A25-4FC4-43D2-94A0-DD952C7CB4FC}"/>
    <cellStyle name="SAPBEXexcCritical4 3 4 6" xfId="36803" xr:uid="{90D527BC-207F-4C88-A748-04D0617D78FC}"/>
    <cellStyle name="SAPBEXexcCritical4 3 4 7" xfId="19409" xr:uid="{DB092FC8-59B9-4CD9-80E8-3DE0839B662E}"/>
    <cellStyle name="SAPBEXexcCritical4 3 5" xfId="2684" xr:uid="{00000000-0005-0000-0000-000082070000}"/>
    <cellStyle name="SAPBEXexcCritical4 3 5 2" xfId="4211" xr:uid="{D3460DE9-C412-47D6-BF66-36053EE45925}"/>
    <cellStyle name="SAPBEXexcCritical4 3 5 2 2" xfId="10092" xr:uid="{212C94DD-A3A7-4926-97BF-38CD98D74DB9}"/>
    <cellStyle name="SAPBEXexcCritical4 3 5 2 2 2" xfId="43963" xr:uid="{30A230C3-88CF-4EFC-8547-44CBFDECC1EA}"/>
    <cellStyle name="SAPBEXexcCritical4 3 5 2 2 3" xfId="27237" xr:uid="{4EB0C041-E719-4EF5-AF7E-CDB8E620BC72}"/>
    <cellStyle name="SAPBEXexcCritical4 3 5 2 3" xfId="15636" xr:uid="{294293BF-B718-4378-97CB-4AB8C329862F}"/>
    <cellStyle name="SAPBEXexcCritical4 3 5 2 3 2" xfId="49497" xr:uid="{DAB9122C-A4EF-4260-AC9B-649CF6472570}"/>
    <cellStyle name="SAPBEXexcCritical4 3 5 2 3 3" xfId="32771" xr:uid="{840010D0-F77E-4757-84D2-0320ED3B3F8B}"/>
    <cellStyle name="SAPBEXexcCritical4 3 5 2 4" xfId="38146" xr:uid="{122A5C49-6D6D-46C4-94D4-E4AF9F56E684}"/>
    <cellStyle name="SAPBEXexcCritical4 3 5 2 5" xfId="21422" xr:uid="{3C923EDF-69B7-49F5-B008-60F7B2D0B0A0}"/>
    <cellStyle name="SAPBEXexcCritical4 3 5 3" xfId="5084" xr:uid="{920BF56E-317D-44DD-A698-69DDA0A552C2}"/>
    <cellStyle name="SAPBEXexcCritical4 3 5 3 2" xfId="10950" xr:uid="{FCBDD64C-AD22-47A9-9739-B936FDA73CC6}"/>
    <cellStyle name="SAPBEXexcCritical4 3 5 3 2 2" xfId="44820" xr:uid="{3092EBD6-979C-429F-BD8C-E27EAA87F523}"/>
    <cellStyle name="SAPBEXexcCritical4 3 5 3 2 3" xfId="28095" xr:uid="{90B2B923-B3BD-4673-B708-696D1722C90F}"/>
    <cellStyle name="SAPBEXexcCritical4 3 5 3 3" xfId="16493" xr:uid="{C45ACF68-A310-40DD-80A5-300E38A2698F}"/>
    <cellStyle name="SAPBEXexcCritical4 3 5 3 3 2" xfId="50354" xr:uid="{EF3F76DA-649A-4A95-BF70-D429AF79E210}"/>
    <cellStyle name="SAPBEXexcCritical4 3 5 3 3 3" xfId="33628" xr:uid="{F382784F-530B-427F-82A7-CB9CAF2A8F88}"/>
    <cellStyle name="SAPBEXexcCritical4 3 5 3 4" xfId="39003" xr:uid="{29DB0A06-D01B-4A77-887F-ADE06990700E}"/>
    <cellStyle name="SAPBEXexcCritical4 3 5 3 5" xfId="22280" xr:uid="{916B5D98-EA11-43B6-9FDD-90A9AC8D0479}"/>
    <cellStyle name="SAPBEXexcCritical4 3 5 4" xfId="5833" xr:uid="{A256564C-6960-4EC2-A890-94DC1E961060}"/>
    <cellStyle name="SAPBEXexcCritical4 3 5 4 2" xfId="11699" xr:uid="{EBCE89B8-B962-4EAE-99F5-9788FDE5F063}"/>
    <cellStyle name="SAPBEXexcCritical4 3 5 4 2 2" xfId="45568" xr:uid="{BD2C5E62-6EBD-4AE4-A060-DD616C7055D9}"/>
    <cellStyle name="SAPBEXexcCritical4 3 5 4 2 3" xfId="28843" xr:uid="{B9374936-3C82-40EF-8048-60B365FBCB39}"/>
    <cellStyle name="SAPBEXexcCritical4 3 5 4 3" xfId="17241" xr:uid="{5D9B2A56-5BD7-4B17-A5A0-DB4E69A2B72F}"/>
    <cellStyle name="SAPBEXexcCritical4 3 5 4 3 2" xfId="51102" xr:uid="{C43775F5-F73F-4FA2-829C-02CEEF8F91EA}"/>
    <cellStyle name="SAPBEXexcCritical4 3 5 4 3 3" xfId="34376" xr:uid="{E0535E32-03F1-4BF9-90B2-5B342EC7557C}"/>
    <cellStyle name="SAPBEXexcCritical4 3 5 4 4" xfId="39751" xr:uid="{30FAB79F-098D-4154-9D4E-144C283E4296}"/>
    <cellStyle name="SAPBEXexcCritical4 3 5 4 5" xfId="23028" xr:uid="{C7AB1605-F529-4621-83C8-F168C08CF891}"/>
    <cellStyle name="SAPBEXexcCritical4 3 5 5" xfId="6602" xr:uid="{D4887E4A-3F35-4C42-9880-F1A0C4D12FDE}"/>
    <cellStyle name="SAPBEXexcCritical4 3 5 5 2" xfId="12466" xr:uid="{CCEB90AA-A1C9-45DE-98BB-16D4FE330462}"/>
    <cellStyle name="SAPBEXexcCritical4 3 5 5 2 2" xfId="46335" xr:uid="{CCB4F0B0-7ECD-4711-BCF2-0CB8354095BF}"/>
    <cellStyle name="SAPBEXexcCritical4 3 5 5 2 3" xfId="29609" xr:uid="{C50AA593-2327-41D5-94A5-8848254DCCB8}"/>
    <cellStyle name="SAPBEXexcCritical4 3 5 5 3" xfId="18007" xr:uid="{87FD9A98-1D30-4892-9CE2-670ACA2CB70B}"/>
    <cellStyle name="SAPBEXexcCritical4 3 5 5 3 2" xfId="51868" xr:uid="{E8D0E967-7802-4E6E-9EC7-5FC906CEAA68}"/>
    <cellStyle name="SAPBEXexcCritical4 3 5 5 3 3" xfId="35142" xr:uid="{802D1F24-DAB3-4761-A0F5-AF87EC8F2B26}"/>
    <cellStyle name="SAPBEXexcCritical4 3 5 5 4" xfId="40518" xr:uid="{28F933CD-C16C-4097-A065-A80CA4F64CCF}"/>
    <cellStyle name="SAPBEXexcCritical4 3 5 5 5" xfId="23794" xr:uid="{B50198F0-A914-4C33-9C02-E7F5F53F15D8}"/>
    <cellStyle name="SAPBEXexcCritical4 3 5 6" xfId="7549" xr:uid="{8E4B41AA-7845-4ACD-BA08-B5390251A4F9}"/>
    <cellStyle name="SAPBEXexcCritical4 3 5 6 2" xfId="13413" xr:uid="{64B0D79C-C1DB-40C1-9D94-14B1CCAA0B4E}"/>
    <cellStyle name="SAPBEXexcCritical4 3 5 6 2 2" xfId="47282" xr:uid="{D2C53BF6-4A33-403A-B7E7-458EEEA536F6}"/>
    <cellStyle name="SAPBEXexcCritical4 3 5 6 2 3" xfId="30556" xr:uid="{ED2C4890-AE80-4499-8267-B5EF95F01CA5}"/>
    <cellStyle name="SAPBEXexcCritical4 3 5 6 3" xfId="18954" xr:uid="{D168D7F9-A188-4232-A5BD-0F1375B17BE1}"/>
    <cellStyle name="SAPBEXexcCritical4 3 5 6 3 2" xfId="52815" xr:uid="{FDCD3FD1-8B4D-4638-AEEB-77AC87342E3E}"/>
    <cellStyle name="SAPBEXexcCritical4 3 5 6 3 3" xfId="36089" xr:uid="{0ECB6E14-9C57-466F-8486-7CA9F0FB3565}"/>
    <cellStyle name="SAPBEXexcCritical4 3 5 6 4" xfId="41465" xr:uid="{6F37576D-CF2E-48F1-9F42-888AD9BE9F30}"/>
    <cellStyle name="SAPBEXexcCritical4 3 5 6 5" xfId="24741" xr:uid="{21B575F6-43B9-4E62-89D3-0F7D11086545}"/>
    <cellStyle name="SAPBEXexcCritical4 3 5 7" xfId="8641" xr:uid="{54B01D00-37DB-4E0E-BEB8-2880E6AC46C2}"/>
    <cellStyle name="SAPBEXexcCritical4 3 5 7 2" xfId="42515" xr:uid="{A9520E98-62FA-41D2-ADDC-04EFB50EBECA}"/>
    <cellStyle name="SAPBEXexcCritical4 3 5 7 3" xfId="25790" xr:uid="{821E1B12-6C64-4196-B43D-34F3D42B5322}"/>
    <cellStyle name="SAPBEXexcCritical4 3 5 8" xfId="14193" xr:uid="{90C22FD9-464A-4BB5-942B-115F801189B3}"/>
    <cellStyle name="SAPBEXexcCritical4 3 5 8 2" xfId="48054" xr:uid="{9DCB5E0D-B82A-4741-B80C-F627C7DCEC09}"/>
    <cellStyle name="SAPBEXexcCritical4 3 5 8 3" xfId="31328" xr:uid="{DB7E3A28-FC1C-41A7-BF64-58804FF85A56}"/>
    <cellStyle name="SAPBEXexcCritical4 3 5 9" xfId="19977" xr:uid="{8D0D5DAB-6D55-455F-8BF5-4DE687219788}"/>
    <cellStyle name="SAPBEXexcCritical4 3 6" xfId="36427" xr:uid="{3693EA43-9095-4EB7-8237-CAA88BA8A2A0}"/>
    <cellStyle name="SAPBEXexcCritical4 3 7" xfId="19228" xr:uid="{9D2BAA42-480D-4155-9CE8-EF7E7B4C45D1}"/>
    <cellStyle name="SAPBEXexcCritical4 4" xfId="952" xr:uid="{00000000-0005-0000-0000-000083070000}"/>
    <cellStyle name="SAPBEXexcCritical4 4 2" xfId="2083" xr:uid="{00000000-0005-0000-0000-000084070000}"/>
    <cellStyle name="SAPBEXexcCritical4 4 2 10" xfId="19410" xr:uid="{13C8A045-019F-4F69-B9A5-4171612B50A5}"/>
    <cellStyle name="SAPBEXexcCritical4 4 2 2" xfId="3635" xr:uid="{FD62D911-407A-47C1-B6F5-438F0416C18B}"/>
    <cellStyle name="SAPBEXexcCritical4 4 2 2 2" xfId="9516" xr:uid="{E9A778A8-996E-4B03-8B9C-D84A3F0A74B8}"/>
    <cellStyle name="SAPBEXexcCritical4 4 2 2 2 2" xfId="43388" xr:uid="{65AC53C3-6AA5-4F6A-ADF8-69CCEAD55573}"/>
    <cellStyle name="SAPBEXexcCritical4 4 2 2 2 3" xfId="26662" xr:uid="{7E451212-5999-4AAD-A7D3-FA864139296A}"/>
    <cellStyle name="SAPBEXexcCritical4 4 2 2 3" xfId="15062" xr:uid="{C8BD9B30-07D8-4E60-8428-A5180C867AB3}"/>
    <cellStyle name="SAPBEXexcCritical4 4 2 2 3 2" xfId="48923" xr:uid="{3BFFAF7C-AAC0-4CBF-AE36-1B258FF31EE9}"/>
    <cellStyle name="SAPBEXexcCritical4 4 2 2 3 3" xfId="32197" xr:uid="{6020BA43-EC91-48E3-831F-862C2B988F7C}"/>
    <cellStyle name="SAPBEXexcCritical4 4 2 2 4" xfId="37621" xr:uid="{75BB5331-429C-4D60-B023-0CEA1C400B64}"/>
    <cellStyle name="SAPBEXexcCritical4 4 2 2 5" xfId="20847" xr:uid="{EB12259A-FC3B-4025-B39A-FF45047B2A53}"/>
    <cellStyle name="SAPBEXexcCritical4 4 2 3" xfId="4560" xr:uid="{5EEB325D-1B17-402C-B0D8-D38FB37A63B0}"/>
    <cellStyle name="SAPBEXexcCritical4 4 2 3 2" xfId="10426" xr:uid="{9232AF45-083A-48D7-837C-A9ACF5BE3534}"/>
    <cellStyle name="SAPBEXexcCritical4 4 2 3 2 2" xfId="44296" xr:uid="{3E435E3D-BBC3-449A-B527-A69A100AA8E3}"/>
    <cellStyle name="SAPBEXexcCritical4 4 2 3 2 3" xfId="27571" xr:uid="{7A316ED5-E0EF-4F7E-A8E3-6205B318394C}"/>
    <cellStyle name="SAPBEXexcCritical4 4 2 3 3" xfId="15969" xr:uid="{5F6A8630-51AC-40FF-B97C-0FC2A1769BF6}"/>
    <cellStyle name="SAPBEXexcCritical4 4 2 3 3 2" xfId="49830" xr:uid="{DE8A4CB0-6F80-4613-A5B0-62A91DFEB0F5}"/>
    <cellStyle name="SAPBEXexcCritical4 4 2 3 3 3" xfId="33104" xr:uid="{E65FB8D3-A056-428D-BFCF-94EF4CAF47EC}"/>
    <cellStyle name="SAPBEXexcCritical4 4 2 3 4" xfId="38479" xr:uid="{D7FA4098-F887-4712-BA97-526994A3D3DE}"/>
    <cellStyle name="SAPBEXexcCritical4 4 2 3 5" xfId="21756" xr:uid="{65313A7C-F9DC-401F-8B83-E03DDABC413A}"/>
    <cellStyle name="SAPBEXexcCritical4 4 2 4" xfId="3186" xr:uid="{4C5B8572-6B5F-4E75-8BE8-C3CEF43012BC}"/>
    <cellStyle name="SAPBEXexcCritical4 4 2 4 2" xfId="9068" xr:uid="{4613374D-E8BE-4A21-8F55-AD0061BB20D0}"/>
    <cellStyle name="SAPBEXexcCritical4 4 2 4 2 2" xfId="42940" xr:uid="{E6321250-ECC7-499B-AA2F-78E863D047CF}"/>
    <cellStyle name="SAPBEXexcCritical4 4 2 4 2 3" xfId="26215" xr:uid="{46E9927D-8065-4F09-B897-4494CCB92642}"/>
    <cellStyle name="SAPBEXexcCritical4 4 2 4 3" xfId="14616" xr:uid="{DAA830B8-CB76-4247-97AE-93AD932B4786}"/>
    <cellStyle name="SAPBEXexcCritical4 4 2 4 3 2" xfId="48477" xr:uid="{00B365E2-2D89-4B30-A7E1-38D5276A0A61}"/>
    <cellStyle name="SAPBEXexcCritical4 4 2 4 3 3" xfId="31751" xr:uid="{3AA3FD90-DDC6-42F1-B280-436447439712}"/>
    <cellStyle name="SAPBEXexcCritical4 4 2 4 4" xfId="37207" xr:uid="{AC8529F5-DDC5-414B-90C4-716230747D69}"/>
    <cellStyle name="SAPBEXexcCritical4 4 2 4 5" xfId="20401" xr:uid="{F7D755B5-6C51-44E9-8986-FB6EE5F6DB9A}"/>
    <cellStyle name="SAPBEXexcCritical4 4 2 5" xfId="6084" xr:uid="{2FCB29E7-3C4D-4242-BA73-34B482DDF474}"/>
    <cellStyle name="SAPBEXexcCritical4 4 2 5 2" xfId="11948" xr:uid="{F3876F02-A666-44A6-A221-20B7BC66744A}"/>
    <cellStyle name="SAPBEXexcCritical4 4 2 5 2 2" xfId="45817" xr:uid="{F7629E4D-E693-4718-B1EF-A942EA924F2F}"/>
    <cellStyle name="SAPBEXexcCritical4 4 2 5 2 3" xfId="29092" xr:uid="{9597E1FB-ABCC-4579-B134-F7A2C9601FC6}"/>
    <cellStyle name="SAPBEXexcCritical4 4 2 5 3" xfId="17490" xr:uid="{69CF9735-F38A-4224-957D-12DC4CBA6D0E}"/>
    <cellStyle name="SAPBEXexcCritical4 4 2 5 3 2" xfId="51351" xr:uid="{3F52801F-43D9-40A1-9D40-AF4093C2005A}"/>
    <cellStyle name="SAPBEXexcCritical4 4 2 5 3 3" xfId="34625" xr:uid="{6B881182-2E7C-4E1F-87B6-3BDB19C442CE}"/>
    <cellStyle name="SAPBEXexcCritical4 4 2 5 4" xfId="40000" xr:uid="{2446D62D-2032-4CE6-B785-415EC7D7E7D8}"/>
    <cellStyle name="SAPBEXexcCritical4 4 2 5 5" xfId="23277" xr:uid="{304280CF-0DB7-44F6-B4DE-5E04F4BD263E}"/>
    <cellStyle name="SAPBEXexcCritical4 4 2 6" xfId="6976" xr:uid="{4E97644E-BBFB-47EC-BA94-41C1FF3C0156}"/>
    <cellStyle name="SAPBEXexcCritical4 4 2 6 2" xfId="12840" xr:uid="{33451532-2C65-4AFA-A536-0D286FB7F7B8}"/>
    <cellStyle name="SAPBEXexcCritical4 4 2 6 2 2" xfId="46709" xr:uid="{A2463057-07AF-4ECB-8438-354131187587}"/>
    <cellStyle name="SAPBEXexcCritical4 4 2 6 2 3" xfId="29983" xr:uid="{354DC68B-69B4-4D97-A9DB-9853678715C4}"/>
    <cellStyle name="SAPBEXexcCritical4 4 2 6 3" xfId="18381" xr:uid="{EE6B5FF6-ED7C-43FC-9D76-376412590CBF}"/>
    <cellStyle name="SAPBEXexcCritical4 4 2 6 3 2" xfId="52242" xr:uid="{F5DE4F4A-AAF3-412D-AE6D-13DCAB510E14}"/>
    <cellStyle name="SAPBEXexcCritical4 4 2 6 3 3" xfId="35516" xr:uid="{1DC78378-E5CD-4C11-A1BE-3AD63926565C}"/>
    <cellStyle name="SAPBEXexcCritical4 4 2 6 4" xfId="40892" xr:uid="{8F8A178F-A6E8-41CA-83CB-19794A76C092}"/>
    <cellStyle name="SAPBEXexcCritical4 4 2 6 5" xfId="24168" xr:uid="{BBD9F978-C3EF-4636-912D-EF39085F7AFC}"/>
    <cellStyle name="SAPBEXexcCritical4 4 2 7" xfId="8072" xr:uid="{DCEC5ED7-7C74-4853-AD8C-E3B6BBC6A9E1}"/>
    <cellStyle name="SAPBEXexcCritical4 4 2 7 2" xfId="41947" xr:uid="{5EC72697-9F99-48FD-A9B5-6BED1C5DD1CC}"/>
    <cellStyle name="SAPBEXexcCritical4 4 2 7 3" xfId="25222" xr:uid="{9BB00A9B-2242-48FE-9C0F-A8EBF2A64C7D}"/>
    <cellStyle name="SAPBEXexcCritical4 4 2 8" xfId="7839" xr:uid="{3DCDA66D-EA06-45A8-B724-F30EE4A4835D}"/>
    <cellStyle name="SAPBEXexcCritical4 4 2 8 2" xfId="41714" xr:uid="{7538B968-419E-4EA4-BF49-41E7CE5394D3}"/>
    <cellStyle name="SAPBEXexcCritical4 4 2 8 3" xfId="24990" xr:uid="{0B72DAA2-6286-49EC-91F7-E2656A15910A}"/>
    <cellStyle name="SAPBEXexcCritical4 4 2 9" xfId="36804" xr:uid="{0DBCCFEB-A742-4540-A920-5D0517C9A8DD}"/>
    <cellStyle name="SAPBEXexcCritical4 4 3" xfId="2084" xr:uid="{00000000-0005-0000-0000-000085070000}"/>
    <cellStyle name="SAPBEXexcCritical4 4 3 10" xfId="19411" xr:uid="{72EFC3B4-5BFC-4535-A6DA-3EF5A2AE035A}"/>
    <cellStyle name="SAPBEXexcCritical4 4 3 2" xfId="3636" xr:uid="{61C170C3-7B6E-4F56-A9FA-FFD012E2E234}"/>
    <cellStyle name="SAPBEXexcCritical4 4 3 2 2" xfId="9517" xr:uid="{848BDB42-F6C7-4400-9976-8197EC33AA74}"/>
    <cellStyle name="SAPBEXexcCritical4 4 3 2 2 2" xfId="43389" xr:uid="{5DDB64AC-8E18-440B-91E9-45C994D7C952}"/>
    <cellStyle name="SAPBEXexcCritical4 4 3 2 2 3" xfId="26663" xr:uid="{DEEF4B6C-B1C8-422C-9D45-A35288274BEB}"/>
    <cellStyle name="SAPBEXexcCritical4 4 3 2 3" xfId="15063" xr:uid="{FD282D8D-2A8E-4B99-8257-CD4596821DC9}"/>
    <cellStyle name="SAPBEXexcCritical4 4 3 2 3 2" xfId="48924" xr:uid="{B0A0E8CC-B96F-4295-A1AB-980D2C3471DF}"/>
    <cellStyle name="SAPBEXexcCritical4 4 3 2 3 3" xfId="32198" xr:uid="{50548353-5977-428A-8D2E-9A766BC16688}"/>
    <cellStyle name="SAPBEXexcCritical4 4 3 2 4" xfId="37622" xr:uid="{8B76B1E1-C61D-4FC8-9B8A-A618FB3F79F7}"/>
    <cellStyle name="SAPBEXexcCritical4 4 3 2 5" xfId="20848" xr:uid="{CBB85C43-2E7B-4E3F-80FC-9B4704C5428A}"/>
    <cellStyle name="SAPBEXexcCritical4 4 3 3" xfId="4561" xr:uid="{80E4ACB0-C259-4784-8C49-79CBD0903944}"/>
    <cellStyle name="SAPBEXexcCritical4 4 3 3 2" xfId="10427" xr:uid="{0C95B047-ECF8-4644-A5DE-99FBF4B0C5D8}"/>
    <cellStyle name="SAPBEXexcCritical4 4 3 3 2 2" xfId="44297" xr:uid="{DE1CF6AA-C468-4259-88F8-37EDE4646098}"/>
    <cellStyle name="SAPBEXexcCritical4 4 3 3 2 3" xfId="27572" xr:uid="{BC86C37A-6F93-42BA-811A-A673CFFC73FE}"/>
    <cellStyle name="SAPBEXexcCritical4 4 3 3 3" xfId="15970" xr:uid="{3AA3CAD1-4C92-4819-8BCC-78E66FF24466}"/>
    <cellStyle name="SAPBEXexcCritical4 4 3 3 3 2" xfId="49831" xr:uid="{6F7F3D8E-45F6-4F25-9F22-AF848ED49358}"/>
    <cellStyle name="SAPBEXexcCritical4 4 3 3 3 3" xfId="33105" xr:uid="{D7B4018E-1843-4E5F-AC18-D8A1EABC53B5}"/>
    <cellStyle name="SAPBEXexcCritical4 4 3 3 4" xfId="38480" xr:uid="{85D1436C-92BA-41A2-9F7A-52123D0EBC4E}"/>
    <cellStyle name="SAPBEXexcCritical4 4 3 3 5" xfId="21757" xr:uid="{A8A08185-CD78-400C-86A6-D60A70E9CC50}"/>
    <cellStyle name="SAPBEXexcCritical4 4 3 4" xfId="3190" xr:uid="{2BCF8D86-005A-4D09-A3C7-84D2349A41F7}"/>
    <cellStyle name="SAPBEXexcCritical4 4 3 4 2" xfId="9072" xr:uid="{DAA503E3-275B-47D2-A8F7-5E364BADF3A2}"/>
    <cellStyle name="SAPBEXexcCritical4 4 3 4 2 2" xfId="42944" xr:uid="{D1DF8096-5F68-4111-984A-50A235F4F61B}"/>
    <cellStyle name="SAPBEXexcCritical4 4 3 4 2 3" xfId="26219" xr:uid="{2FB8506F-2105-49D3-8820-F21A88A714F9}"/>
    <cellStyle name="SAPBEXexcCritical4 4 3 4 3" xfId="14620" xr:uid="{62C4F0A8-4D36-4BA9-8DE0-B1EE2AAEA558}"/>
    <cellStyle name="SAPBEXexcCritical4 4 3 4 3 2" xfId="48481" xr:uid="{0599B64B-BEF3-4727-A9D1-4A334223E583}"/>
    <cellStyle name="SAPBEXexcCritical4 4 3 4 3 3" xfId="31755" xr:uid="{A5E2390D-2D37-4E35-AE3D-AA59D8CCE1B0}"/>
    <cellStyle name="SAPBEXexcCritical4 4 3 4 4" xfId="37211" xr:uid="{FF7C18A7-AF81-471B-8D20-B5F5036FD368}"/>
    <cellStyle name="SAPBEXexcCritical4 4 3 4 5" xfId="20405" xr:uid="{18D6D380-FAED-4886-AE29-9D34DD2AB980}"/>
    <cellStyle name="SAPBEXexcCritical4 4 3 5" xfId="6085" xr:uid="{ECE753E5-6E34-4EF2-A93B-A32A5B760796}"/>
    <cellStyle name="SAPBEXexcCritical4 4 3 5 2" xfId="11949" xr:uid="{7F33143A-9D5A-41EE-B132-8BD9A524AAE8}"/>
    <cellStyle name="SAPBEXexcCritical4 4 3 5 2 2" xfId="45818" xr:uid="{61598611-2D1F-4BCB-80FA-C7DCB833ACB3}"/>
    <cellStyle name="SAPBEXexcCritical4 4 3 5 2 3" xfId="29093" xr:uid="{92D04F53-F06E-4A11-86B9-2EB182E36E68}"/>
    <cellStyle name="SAPBEXexcCritical4 4 3 5 3" xfId="17491" xr:uid="{97769651-F7D6-4829-A25E-E8E99168C054}"/>
    <cellStyle name="SAPBEXexcCritical4 4 3 5 3 2" xfId="51352" xr:uid="{D57507E8-B6D4-4DB7-9D08-68E94F3675C9}"/>
    <cellStyle name="SAPBEXexcCritical4 4 3 5 3 3" xfId="34626" xr:uid="{B49FB7CF-7769-42A3-A7BB-782E16D3140E}"/>
    <cellStyle name="SAPBEXexcCritical4 4 3 5 4" xfId="40001" xr:uid="{ADBA3087-C182-4374-81E6-8C79FC7EFB4A}"/>
    <cellStyle name="SAPBEXexcCritical4 4 3 5 5" xfId="23278" xr:uid="{01CBC4DF-0CDD-42F8-AAF0-5F5A1F735BEA}"/>
    <cellStyle name="SAPBEXexcCritical4 4 3 6" xfId="6977" xr:uid="{86011F83-9B6C-4D78-BC92-E0AC8C87F6BB}"/>
    <cellStyle name="SAPBEXexcCritical4 4 3 6 2" xfId="12841" xr:uid="{30FB5F24-4742-477F-9784-6ED04041E3F7}"/>
    <cellStyle name="SAPBEXexcCritical4 4 3 6 2 2" xfId="46710" xr:uid="{95B2DB9B-B07D-4C3A-BBD2-1B45F2D9B68C}"/>
    <cellStyle name="SAPBEXexcCritical4 4 3 6 2 3" xfId="29984" xr:uid="{5159D69D-030C-4A17-AE59-B7AEF4A28442}"/>
    <cellStyle name="SAPBEXexcCritical4 4 3 6 3" xfId="18382" xr:uid="{0D5705B4-D748-43E5-AF79-478437B9952C}"/>
    <cellStyle name="SAPBEXexcCritical4 4 3 6 3 2" xfId="52243" xr:uid="{D2DFA559-E971-4CB0-8887-76DF8CEB916A}"/>
    <cellStyle name="SAPBEXexcCritical4 4 3 6 3 3" xfId="35517" xr:uid="{3EB9EE00-99F4-43FA-9BBB-6C4D95C53564}"/>
    <cellStyle name="SAPBEXexcCritical4 4 3 6 4" xfId="40893" xr:uid="{C9674361-C2DA-4412-AE84-3A835D47B590}"/>
    <cellStyle name="SAPBEXexcCritical4 4 3 6 5" xfId="24169" xr:uid="{0844582E-50F7-4041-A6D5-F033D635D6E7}"/>
    <cellStyle name="SAPBEXexcCritical4 4 3 7" xfId="8073" xr:uid="{9FC8A631-A23B-4525-AD7B-863322F034CE}"/>
    <cellStyle name="SAPBEXexcCritical4 4 3 7 2" xfId="41948" xr:uid="{BD72B5C1-D61C-4298-8E7F-D271C9F48EF8}"/>
    <cellStyle name="SAPBEXexcCritical4 4 3 7 3" xfId="25223" xr:uid="{79175FA0-F5BD-4093-B1AB-883B9A565F8D}"/>
    <cellStyle name="SAPBEXexcCritical4 4 3 8" xfId="13672" xr:uid="{297C856A-525E-4BB5-9EDB-6553E4C2B1A3}"/>
    <cellStyle name="SAPBEXexcCritical4 4 3 8 2" xfId="47541" xr:uid="{459AD63E-CC0D-4ADD-9419-72B31D55E55A}"/>
    <cellStyle name="SAPBEXexcCritical4 4 3 8 3" xfId="30815" xr:uid="{09CCD2E1-5907-46F0-BC62-8DF06F4DD61F}"/>
    <cellStyle name="SAPBEXexcCritical4 4 3 9" xfId="36805" xr:uid="{4AAB700C-244E-41C0-A628-17C58C4D0B14}"/>
    <cellStyle name="SAPBEXexcCritical4 4 4" xfId="2786" xr:uid="{00000000-0005-0000-0000-000086070000}"/>
    <cellStyle name="SAPBEXexcCritical4 4 4 2" xfId="4306" xr:uid="{84FBED18-3AC2-4D43-818D-3A934C7C6652}"/>
    <cellStyle name="SAPBEXexcCritical4 4 4 2 2" xfId="10187" xr:uid="{FA00BBC7-9D65-4169-955F-9B96D4DC4675}"/>
    <cellStyle name="SAPBEXexcCritical4 4 4 2 2 2" xfId="44057" xr:uid="{BB920ADB-4665-4142-958D-32EE9B890991}"/>
    <cellStyle name="SAPBEXexcCritical4 4 4 2 2 3" xfId="27332" xr:uid="{E6D3A24D-4DAD-407A-B47B-A236A33D1B86}"/>
    <cellStyle name="SAPBEXexcCritical4 4 4 2 3" xfId="15730" xr:uid="{CADF7274-7604-47E0-B7F6-44DFDEEE04F2}"/>
    <cellStyle name="SAPBEXexcCritical4 4 4 2 3 2" xfId="49591" xr:uid="{BC97C820-0ED6-4118-87EF-521BE6A1A2CD}"/>
    <cellStyle name="SAPBEXexcCritical4 4 4 2 3 3" xfId="32865" xr:uid="{E4F1DA32-AA53-4AA8-84D8-B7612042E56D}"/>
    <cellStyle name="SAPBEXexcCritical4 4 4 2 4" xfId="38240" xr:uid="{B27DC1C1-145A-44FD-902A-D5455D17DF48}"/>
    <cellStyle name="SAPBEXexcCritical4 4 4 2 5" xfId="21517" xr:uid="{4093A372-515B-4DA6-B340-B335366708E4}"/>
    <cellStyle name="SAPBEXexcCritical4 4 4 3" xfId="5179" xr:uid="{E12DC7D3-947E-46ED-BDD0-F7E9044DB070}"/>
    <cellStyle name="SAPBEXexcCritical4 4 4 3 2" xfId="11045" xr:uid="{97361005-6F3C-45A4-9A33-030905A85CE1}"/>
    <cellStyle name="SAPBEXexcCritical4 4 4 3 2 2" xfId="44915" xr:uid="{F831764B-21AB-4A05-9253-91827BF38A61}"/>
    <cellStyle name="SAPBEXexcCritical4 4 4 3 2 3" xfId="28190" xr:uid="{00B732B0-7379-4AB4-B2B6-0327075D4C92}"/>
    <cellStyle name="SAPBEXexcCritical4 4 4 3 3" xfId="16588" xr:uid="{6C9B62D8-A019-4F02-94CC-D8C8E3E593A1}"/>
    <cellStyle name="SAPBEXexcCritical4 4 4 3 3 2" xfId="50449" xr:uid="{C2785987-6643-450E-A03D-75012C7C7535}"/>
    <cellStyle name="SAPBEXexcCritical4 4 4 3 3 3" xfId="33723" xr:uid="{6B25663C-0447-4ECF-A37F-6593E0B1F0B9}"/>
    <cellStyle name="SAPBEXexcCritical4 4 4 3 4" xfId="39098" xr:uid="{11CB8527-D053-4014-9EAB-C6EEEF36157C}"/>
    <cellStyle name="SAPBEXexcCritical4 4 4 3 5" xfId="22375" xr:uid="{A5F921B0-8584-4D73-B811-95D496C4C5C1}"/>
    <cellStyle name="SAPBEXexcCritical4 4 4 4" xfId="5927" xr:uid="{392AB6B3-0676-49B2-B8F7-7199B2C8A48D}"/>
    <cellStyle name="SAPBEXexcCritical4 4 4 4 2" xfId="11793" xr:uid="{BED12785-0B57-4754-B7F1-3F6AA87344EC}"/>
    <cellStyle name="SAPBEXexcCritical4 4 4 4 2 2" xfId="45662" xr:uid="{75518AD5-2ADA-469B-837E-187D66422450}"/>
    <cellStyle name="SAPBEXexcCritical4 4 4 4 2 3" xfId="28937" xr:uid="{F1B4C9C1-67C4-44CC-B4A2-FB72F0F14A34}"/>
    <cellStyle name="SAPBEXexcCritical4 4 4 4 3" xfId="17335" xr:uid="{D7028AA3-ACBB-434E-BDC8-D7F353DD582D}"/>
    <cellStyle name="SAPBEXexcCritical4 4 4 4 3 2" xfId="51196" xr:uid="{9DA754C1-4444-4C09-8B64-6F44A8C5FC6A}"/>
    <cellStyle name="SAPBEXexcCritical4 4 4 4 3 3" xfId="34470" xr:uid="{1778211A-A4DB-48EB-AC56-D8BB02A075D1}"/>
    <cellStyle name="SAPBEXexcCritical4 4 4 4 4" xfId="39845" xr:uid="{B5EA31BD-874A-4537-868F-E403036BA304}"/>
    <cellStyle name="SAPBEXexcCritical4 4 4 4 5" xfId="23122" xr:uid="{58AED32F-73E4-46F1-B23D-19B8813F04CD}"/>
    <cellStyle name="SAPBEXexcCritical4 4 4 5" xfId="6696" xr:uid="{FC8A25A0-5838-40FF-ACAD-333AC5D1AD1C}"/>
    <cellStyle name="SAPBEXexcCritical4 4 4 5 2" xfId="12560" xr:uid="{D0A81936-69CE-4F06-A9C8-020E66D01043}"/>
    <cellStyle name="SAPBEXexcCritical4 4 4 5 2 2" xfId="46429" xr:uid="{600FE394-62D4-4598-A353-16174B62B382}"/>
    <cellStyle name="SAPBEXexcCritical4 4 4 5 2 3" xfId="29703" xr:uid="{94BB2DD0-B5B5-4F02-B1D6-00B80822BD76}"/>
    <cellStyle name="SAPBEXexcCritical4 4 4 5 3" xfId="18101" xr:uid="{58833528-134B-4E35-BC20-1CB9D712FAA0}"/>
    <cellStyle name="SAPBEXexcCritical4 4 4 5 3 2" xfId="51962" xr:uid="{4AF75A30-F506-4A81-A19F-CB04DAEED0C7}"/>
    <cellStyle name="SAPBEXexcCritical4 4 4 5 3 3" xfId="35236" xr:uid="{2242DF08-7C21-4CB4-9277-35DD17B604AA}"/>
    <cellStyle name="SAPBEXexcCritical4 4 4 5 4" xfId="40612" xr:uid="{78DA109C-886B-459E-8E42-CAA0D8E6C5B2}"/>
    <cellStyle name="SAPBEXexcCritical4 4 4 5 5" xfId="23888" xr:uid="{B6B0A49F-A771-4EFA-B212-B663CB56E39B}"/>
    <cellStyle name="SAPBEXexcCritical4 4 4 6" xfId="7643" xr:uid="{E8F0F260-7F9A-40BF-921A-543EF26BF9B6}"/>
    <cellStyle name="SAPBEXexcCritical4 4 4 6 2" xfId="13507" xr:uid="{27D1C2FA-57E3-4871-8D30-3E18F75E0CB9}"/>
    <cellStyle name="SAPBEXexcCritical4 4 4 6 2 2" xfId="47376" xr:uid="{D8EA389C-54EF-4FC6-BCE8-52E407071E9C}"/>
    <cellStyle name="SAPBEXexcCritical4 4 4 6 2 3" xfId="30650" xr:uid="{0820F512-371D-41D8-A60D-64FF60530153}"/>
    <cellStyle name="SAPBEXexcCritical4 4 4 6 3" xfId="19048" xr:uid="{8B6F4892-A32A-4827-AA04-C0ED72340DC2}"/>
    <cellStyle name="SAPBEXexcCritical4 4 4 6 3 2" xfId="52909" xr:uid="{F6CCD8EB-E001-4B98-892A-6643821BA11F}"/>
    <cellStyle name="SAPBEXexcCritical4 4 4 6 3 3" xfId="36183" xr:uid="{37CC5D4C-1071-4FD7-8CF0-C6A448726079}"/>
    <cellStyle name="SAPBEXexcCritical4 4 4 6 4" xfId="41559" xr:uid="{038C249A-BEBD-461B-9B93-119FA29681A1}"/>
    <cellStyle name="SAPBEXexcCritical4 4 4 6 5" xfId="24835" xr:uid="{5FEC5A03-B85D-4E27-9D0B-2F80C9372694}"/>
    <cellStyle name="SAPBEXexcCritical4 4 4 7" xfId="8736" xr:uid="{D83A5E16-3780-4AE4-B464-4BE4A8EB3D0C}"/>
    <cellStyle name="SAPBEXexcCritical4 4 4 7 2" xfId="42609" xr:uid="{70DC0702-242A-4A6E-87D7-50C7FCA65F44}"/>
    <cellStyle name="SAPBEXexcCritical4 4 4 7 3" xfId="25885" xr:uid="{5C8E78B8-678B-4E74-B971-85983989C733}"/>
    <cellStyle name="SAPBEXexcCritical4 4 4 8" xfId="14287" xr:uid="{8FD8C481-172E-45FE-AB83-8A2068806E44}"/>
    <cellStyle name="SAPBEXexcCritical4 4 4 8 2" xfId="48148" xr:uid="{83703805-74B5-45E1-9FEB-4AE953580F2D}"/>
    <cellStyle name="SAPBEXexcCritical4 4 4 8 3" xfId="31422" xr:uid="{CC1EAF83-211B-4ED8-B325-F2EAFD7FE6A1}"/>
    <cellStyle name="SAPBEXexcCritical4 4 4 9" xfId="20071" xr:uid="{7DE1EC57-F335-4D2C-B9D3-D230C75CA830}"/>
    <cellStyle name="SAPBEXexcCritical4 4 5" xfId="2682" xr:uid="{00000000-0005-0000-0000-000087070000}"/>
    <cellStyle name="SAPBEXexcCritical4 4 5 2" xfId="4209" xr:uid="{DFBA6AAE-A871-4D1D-BE0C-6ED742E4F3D3}"/>
    <cellStyle name="SAPBEXexcCritical4 4 5 2 2" xfId="10090" xr:uid="{EC37002D-C2E2-4AD0-B188-17A61DE4EA65}"/>
    <cellStyle name="SAPBEXexcCritical4 4 5 2 2 2" xfId="43961" xr:uid="{EC5BE730-2863-4786-92F3-1E371D22A2AA}"/>
    <cellStyle name="SAPBEXexcCritical4 4 5 2 2 3" xfId="27235" xr:uid="{22B78D86-B831-477A-B29D-05F12748DD02}"/>
    <cellStyle name="SAPBEXexcCritical4 4 5 2 3" xfId="15634" xr:uid="{5D918401-144E-43A1-BC3B-D0A754A96D7E}"/>
    <cellStyle name="SAPBEXexcCritical4 4 5 2 3 2" xfId="49495" xr:uid="{B4E2F706-C250-46CD-B0E0-D28BD6B30E94}"/>
    <cellStyle name="SAPBEXexcCritical4 4 5 2 3 3" xfId="32769" xr:uid="{3A754EF4-4FBF-49F3-8451-F0A6A516C3EF}"/>
    <cellStyle name="SAPBEXexcCritical4 4 5 2 4" xfId="38144" xr:uid="{0243E396-3AAE-4A46-B4B5-1D5ED82D74B1}"/>
    <cellStyle name="SAPBEXexcCritical4 4 5 2 5" xfId="21420" xr:uid="{CDE5A73A-E836-4097-9621-8161A65313AC}"/>
    <cellStyle name="SAPBEXexcCritical4 4 5 3" xfId="5082" xr:uid="{EF9CDAE0-9194-4EB5-805F-BDE3FEED100D}"/>
    <cellStyle name="SAPBEXexcCritical4 4 5 3 2" xfId="10948" xr:uid="{4A5BF1D6-12CE-4F29-9824-2A7A61968A7F}"/>
    <cellStyle name="SAPBEXexcCritical4 4 5 3 2 2" xfId="44818" xr:uid="{2DED2F1D-2379-4C15-B53D-06803C47EF5A}"/>
    <cellStyle name="SAPBEXexcCritical4 4 5 3 2 3" xfId="28093" xr:uid="{8A08C137-6A9E-437F-B774-A6E8E154B849}"/>
    <cellStyle name="SAPBEXexcCritical4 4 5 3 3" xfId="16491" xr:uid="{B2E4D486-88FB-4A76-A4A6-4266F764E840}"/>
    <cellStyle name="SAPBEXexcCritical4 4 5 3 3 2" xfId="50352" xr:uid="{BFC6B65C-9692-4721-A60C-48BAC252EE32}"/>
    <cellStyle name="SAPBEXexcCritical4 4 5 3 3 3" xfId="33626" xr:uid="{EDD2AF67-5C94-467A-B67F-29994DB98C1A}"/>
    <cellStyle name="SAPBEXexcCritical4 4 5 3 4" xfId="39001" xr:uid="{CC36CCF1-0340-4E1A-B933-C64F1F8F7A5B}"/>
    <cellStyle name="SAPBEXexcCritical4 4 5 3 5" xfId="22278" xr:uid="{4492981B-D96C-47EE-8AA2-D36C4C697D15}"/>
    <cellStyle name="SAPBEXexcCritical4 4 5 4" xfId="5831" xr:uid="{C6C04EFB-E232-4A7A-A63D-39D5408BC8A4}"/>
    <cellStyle name="SAPBEXexcCritical4 4 5 4 2" xfId="11697" xr:uid="{BAFA71F1-AEBF-49F4-9CE4-BB3ECC581AD1}"/>
    <cellStyle name="SAPBEXexcCritical4 4 5 4 2 2" xfId="45566" xr:uid="{062D0835-FE87-41D8-81EE-85E82DBA82B0}"/>
    <cellStyle name="SAPBEXexcCritical4 4 5 4 2 3" xfId="28841" xr:uid="{58EA1D30-F9AC-4713-95F0-4CB6A60B7B85}"/>
    <cellStyle name="SAPBEXexcCritical4 4 5 4 3" xfId="17239" xr:uid="{AA72D3AC-F943-450D-A422-432EDA3DB18E}"/>
    <cellStyle name="SAPBEXexcCritical4 4 5 4 3 2" xfId="51100" xr:uid="{F08C93CB-2D03-48C1-9883-34C5F59C7663}"/>
    <cellStyle name="SAPBEXexcCritical4 4 5 4 3 3" xfId="34374" xr:uid="{FF5C0A56-8A20-4173-803E-1C1E00F9DCD8}"/>
    <cellStyle name="SAPBEXexcCritical4 4 5 4 4" xfId="39749" xr:uid="{25D0B836-5BD3-4337-9254-43DBF0678D75}"/>
    <cellStyle name="SAPBEXexcCritical4 4 5 4 5" xfId="23026" xr:uid="{9F74C685-7872-461A-AFD4-6CA7BFBB6969}"/>
    <cellStyle name="SAPBEXexcCritical4 4 5 5" xfId="6600" xr:uid="{AE8E512A-14B9-406B-B570-43ECEE33B171}"/>
    <cellStyle name="SAPBEXexcCritical4 4 5 5 2" xfId="12464" xr:uid="{AEB1EC9F-670D-40CD-9E72-F82FE16B5A7D}"/>
    <cellStyle name="SAPBEXexcCritical4 4 5 5 2 2" xfId="46333" xr:uid="{0752981F-102D-4DDC-95AA-015F1B5B7964}"/>
    <cellStyle name="SAPBEXexcCritical4 4 5 5 2 3" xfId="29607" xr:uid="{18F35EBF-690B-4C0A-8039-49303D928287}"/>
    <cellStyle name="SAPBEXexcCritical4 4 5 5 3" xfId="18005" xr:uid="{B8D546C7-4192-4874-A957-1AC35AC69431}"/>
    <cellStyle name="SAPBEXexcCritical4 4 5 5 3 2" xfId="51866" xr:uid="{141CF8F7-4370-44D2-8EA4-DB3EC194B707}"/>
    <cellStyle name="SAPBEXexcCritical4 4 5 5 3 3" xfId="35140" xr:uid="{0511C0C6-4867-4F9A-9E97-46391E294C44}"/>
    <cellStyle name="SAPBEXexcCritical4 4 5 5 4" xfId="40516" xr:uid="{F6692AB3-CEA0-4C75-B44B-7F9386FED0A5}"/>
    <cellStyle name="SAPBEXexcCritical4 4 5 5 5" xfId="23792" xr:uid="{5B07C835-3CB0-425C-91F0-2529240A7DAC}"/>
    <cellStyle name="SAPBEXexcCritical4 4 5 6" xfId="7547" xr:uid="{D6403349-FC50-43FC-AE2F-EF0961758DB9}"/>
    <cellStyle name="SAPBEXexcCritical4 4 5 6 2" xfId="13411" xr:uid="{3AD746AF-694E-4104-AD53-5BD936A0FB68}"/>
    <cellStyle name="SAPBEXexcCritical4 4 5 6 2 2" xfId="47280" xr:uid="{B2EA4601-4898-4BEA-95A2-9D7E4EFC6DE5}"/>
    <cellStyle name="SAPBEXexcCritical4 4 5 6 2 3" xfId="30554" xr:uid="{4BC2FEF4-C08E-40A1-89D5-5ED2F76EE07C}"/>
    <cellStyle name="SAPBEXexcCritical4 4 5 6 3" xfId="18952" xr:uid="{3A627483-E8A1-44B7-96DA-126AFC6B4751}"/>
    <cellStyle name="SAPBEXexcCritical4 4 5 6 3 2" xfId="52813" xr:uid="{5981FFF0-BE29-49E5-96C1-BC59E44ED53A}"/>
    <cellStyle name="SAPBEXexcCritical4 4 5 6 3 3" xfId="36087" xr:uid="{59459E2E-5061-4059-9F34-69746C27B651}"/>
    <cellStyle name="SAPBEXexcCritical4 4 5 6 4" xfId="41463" xr:uid="{F37D4B5A-AFAD-4280-A3C0-C460807C72BD}"/>
    <cellStyle name="SAPBEXexcCritical4 4 5 6 5" xfId="24739" xr:uid="{9C51528B-D7DC-4F89-8985-19EC7CA25F51}"/>
    <cellStyle name="SAPBEXexcCritical4 4 5 7" xfId="8639" xr:uid="{FB9723F3-0B11-47EE-A1C2-016B23798194}"/>
    <cellStyle name="SAPBEXexcCritical4 4 5 7 2" xfId="42513" xr:uid="{5B458C83-3652-45A2-8668-63592486524C}"/>
    <cellStyle name="SAPBEXexcCritical4 4 5 7 3" xfId="25788" xr:uid="{DF76FB70-FF20-4611-B4CC-FF3167DB6A86}"/>
    <cellStyle name="SAPBEXexcCritical4 4 5 8" xfId="14191" xr:uid="{2759BBBB-1DB0-47CD-80CC-1A95DCF56C2F}"/>
    <cellStyle name="SAPBEXexcCritical4 4 5 8 2" xfId="48052" xr:uid="{19D1A718-5E0A-4DB8-8C4E-500C596F9D01}"/>
    <cellStyle name="SAPBEXexcCritical4 4 5 8 3" xfId="31326" xr:uid="{0FB9B234-1EBF-403F-B3FE-315C38B814C0}"/>
    <cellStyle name="SAPBEXexcCritical4 4 5 9" xfId="19975" xr:uid="{887F9C9C-B9CB-40BE-88FB-C5376901C9FA}"/>
    <cellStyle name="SAPBEXexcCritical4 4 6" xfId="3182" xr:uid="{58CA657B-C73F-46F5-88EC-489493BFA2CE}"/>
    <cellStyle name="SAPBEXexcCritical4 4 6 2" xfId="9064" xr:uid="{B800B5C2-316E-4223-88B0-9215E4C98F7E}"/>
    <cellStyle name="SAPBEXexcCritical4 4 6 2 2" xfId="42936" xr:uid="{9E721D4F-2963-44E1-A422-7E07D2A7DF22}"/>
    <cellStyle name="SAPBEXexcCritical4 4 6 2 3" xfId="26211" xr:uid="{A734A9BB-E18E-47D8-B4CC-F5A455B444B0}"/>
    <cellStyle name="SAPBEXexcCritical4 4 6 3" xfId="14612" xr:uid="{539DACB9-965E-4C57-97EE-E50EC6344188}"/>
    <cellStyle name="SAPBEXexcCritical4 4 6 3 2" xfId="48473" xr:uid="{ECD2B45A-56E4-4655-AFD9-8E4697507996}"/>
    <cellStyle name="SAPBEXexcCritical4 4 6 3 3" xfId="31747" xr:uid="{A4FDCB30-B52E-421A-BADA-07121D35D469}"/>
    <cellStyle name="SAPBEXexcCritical4 4 6 4" xfId="37203" xr:uid="{66B3169F-BFAC-4C08-9578-E4C05CCE3BD0}"/>
    <cellStyle name="SAPBEXexcCritical4 4 6 5" xfId="20397" xr:uid="{51CE6F3C-C154-4F99-9961-CFD784A2E1CB}"/>
    <cellStyle name="SAPBEXexcCritical4 4 7" xfId="36429" xr:uid="{7027D84E-5761-45CC-A265-0B64E7A481BB}"/>
    <cellStyle name="SAPBEXexcCritical4 5" xfId="953" xr:uid="{00000000-0005-0000-0000-000088070000}"/>
    <cellStyle name="SAPBEXexcCritical4 5 2" xfId="2085" xr:uid="{00000000-0005-0000-0000-000089070000}"/>
    <cellStyle name="SAPBEXexcCritical4 5 2 10" xfId="19412" xr:uid="{499CB56F-F230-43B4-B0E5-B33A4987E759}"/>
    <cellStyle name="SAPBEXexcCritical4 5 2 2" xfId="3637" xr:uid="{7D40337A-A9AD-42F2-94B6-15C39B208B58}"/>
    <cellStyle name="SAPBEXexcCritical4 5 2 2 2" xfId="9518" xr:uid="{8C71D1E9-CA56-4B23-A7FE-3EB426D045A4}"/>
    <cellStyle name="SAPBEXexcCritical4 5 2 2 2 2" xfId="43390" xr:uid="{6E994330-8EDB-476E-AE78-66CC3C55E553}"/>
    <cellStyle name="SAPBEXexcCritical4 5 2 2 2 3" xfId="26664" xr:uid="{B640137E-0D1E-45BE-8E20-C1685D168B1B}"/>
    <cellStyle name="SAPBEXexcCritical4 5 2 2 3" xfId="15064" xr:uid="{599190C0-F471-445C-8F9F-AC53BD1FD2E6}"/>
    <cellStyle name="SAPBEXexcCritical4 5 2 2 3 2" xfId="48925" xr:uid="{DC09CECA-AF33-4B01-A58E-4879E71F9C0F}"/>
    <cellStyle name="SAPBEXexcCritical4 5 2 2 3 3" xfId="32199" xr:uid="{35C3CB76-25A0-4097-A4E8-20EFBD6BC618}"/>
    <cellStyle name="SAPBEXexcCritical4 5 2 2 4" xfId="37623" xr:uid="{70E8BE47-5C8E-42B5-9934-E2F1D0F2F5AC}"/>
    <cellStyle name="SAPBEXexcCritical4 5 2 2 5" xfId="20849" xr:uid="{6060C54D-0907-4D7E-A8F1-78064D03AE98}"/>
    <cellStyle name="SAPBEXexcCritical4 5 2 3" xfId="4562" xr:uid="{43FD1F2D-1921-4A6D-BF5A-96D0794EDAE7}"/>
    <cellStyle name="SAPBEXexcCritical4 5 2 3 2" xfId="10428" xr:uid="{853FEF48-F8DF-432D-9C45-F3594ECF5EBF}"/>
    <cellStyle name="SAPBEXexcCritical4 5 2 3 2 2" xfId="44298" xr:uid="{AFBEF86C-2C64-46DE-89A8-F3ED02F3D73C}"/>
    <cellStyle name="SAPBEXexcCritical4 5 2 3 2 3" xfId="27573" xr:uid="{8C7BD95E-B1F3-4424-A6A8-A4091FDEB581}"/>
    <cellStyle name="SAPBEXexcCritical4 5 2 3 3" xfId="15971" xr:uid="{2D66F91E-4484-4DA0-920A-9990CF49001F}"/>
    <cellStyle name="SAPBEXexcCritical4 5 2 3 3 2" xfId="49832" xr:uid="{C25C8F91-579C-4EF0-BC22-A754860B51D2}"/>
    <cellStyle name="SAPBEXexcCritical4 5 2 3 3 3" xfId="33106" xr:uid="{64F3AEC1-314E-4523-85EB-EF1872F50527}"/>
    <cellStyle name="SAPBEXexcCritical4 5 2 3 4" xfId="38481" xr:uid="{E186B49D-C6C3-4DB2-B949-AEA836EE4E73}"/>
    <cellStyle name="SAPBEXexcCritical4 5 2 3 5" xfId="21758" xr:uid="{5E1501D3-6E02-46EA-99C0-CF5AB41C8BDD}"/>
    <cellStyle name="SAPBEXexcCritical4 5 2 4" xfId="3191" xr:uid="{69757851-E5A2-4AEE-A28A-AEB6D006E632}"/>
    <cellStyle name="SAPBEXexcCritical4 5 2 4 2" xfId="9073" xr:uid="{AEDF28DF-3BF1-4E3A-AE3B-FAB75D98EE1A}"/>
    <cellStyle name="SAPBEXexcCritical4 5 2 4 2 2" xfId="42945" xr:uid="{61936DE0-5D5B-47FB-9468-7563A70D8C18}"/>
    <cellStyle name="SAPBEXexcCritical4 5 2 4 2 3" xfId="26220" xr:uid="{B752E2EA-8286-45D3-84A9-E4A487261569}"/>
    <cellStyle name="SAPBEXexcCritical4 5 2 4 3" xfId="14621" xr:uid="{89C87C23-D555-4D8E-9D30-80A3824B4176}"/>
    <cellStyle name="SAPBEXexcCritical4 5 2 4 3 2" xfId="48482" xr:uid="{50F895FF-22BC-46F8-974D-441FF2420D53}"/>
    <cellStyle name="SAPBEXexcCritical4 5 2 4 3 3" xfId="31756" xr:uid="{AC1F85A8-9D37-48CC-8F28-F5243EA480E8}"/>
    <cellStyle name="SAPBEXexcCritical4 5 2 4 4" xfId="37212" xr:uid="{5E95B9EC-D905-49C6-B5C0-B0C4116CADC3}"/>
    <cellStyle name="SAPBEXexcCritical4 5 2 4 5" xfId="20406" xr:uid="{9B51548A-9584-49B8-9854-BCFC6887D172}"/>
    <cellStyle name="SAPBEXexcCritical4 5 2 5" xfId="6086" xr:uid="{9D4899EC-CF2D-4627-B049-41C7E1F94144}"/>
    <cellStyle name="SAPBEXexcCritical4 5 2 5 2" xfId="11950" xr:uid="{F643079D-ED45-4064-B437-97242FB08F1B}"/>
    <cellStyle name="SAPBEXexcCritical4 5 2 5 2 2" xfId="45819" xr:uid="{F9F40C5C-13B4-430F-BD43-6259DD02C1FC}"/>
    <cellStyle name="SAPBEXexcCritical4 5 2 5 2 3" xfId="29094" xr:uid="{EB0E6165-D3F8-4B58-A386-902E55E3EAE0}"/>
    <cellStyle name="SAPBEXexcCritical4 5 2 5 3" xfId="17492" xr:uid="{AEB8AF2B-A139-4BED-8860-A4D8441EDABA}"/>
    <cellStyle name="SAPBEXexcCritical4 5 2 5 3 2" xfId="51353" xr:uid="{6A6D7735-1A5B-4955-92FB-F3F9C7B7AE37}"/>
    <cellStyle name="SAPBEXexcCritical4 5 2 5 3 3" xfId="34627" xr:uid="{C8670556-5763-4349-AC00-4145350D6BF9}"/>
    <cellStyle name="SAPBEXexcCritical4 5 2 5 4" xfId="40002" xr:uid="{551D4032-4018-41EB-A4D0-CCA72BE348AA}"/>
    <cellStyle name="SAPBEXexcCritical4 5 2 5 5" xfId="23279" xr:uid="{7C5557AA-C920-40AA-A43F-840D33B9260E}"/>
    <cellStyle name="SAPBEXexcCritical4 5 2 6" xfId="6978" xr:uid="{02685755-5E82-49F2-81F3-1E71912A5FA9}"/>
    <cellStyle name="SAPBEXexcCritical4 5 2 6 2" xfId="12842" xr:uid="{2F0685CD-6962-4046-976D-37D946E06897}"/>
    <cellStyle name="SAPBEXexcCritical4 5 2 6 2 2" xfId="46711" xr:uid="{496C41B3-087F-4AAB-8DC5-1CF6CF7D441C}"/>
    <cellStyle name="SAPBEXexcCritical4 5 2 6 2 3" xfId="29985" xr:uid="{77F89BB3-E19B-4459-8DC8-26AF9CFF8B38}"/>
    <cellStyle name="SAPBEXexcCritical4 5 2 6 3" xfId="18383" xr:uid="{75E79C5E-C05A-4CB8-BD7E-FBEB1ABA243A}"/>
    <cellStyle name="SAPBEXexcCritical4 5 2 6 3 2" xfId="52244" xr:uid="{97A8E734-CAB2-4345-BDB9-32A910BDBF85}"/>
    <cellStyle name="SAPBEXexcCritical4 5 2 6 3 3" xfId="35518" xr:uid="{1F905F06-89C9-4CEB-A1FE-EB4F46A1A047}"/>
    <cellStyle name="SAPBEXexcCritical4 5 2 6 4" xfId="40894" xr:uid="{A5C3BE75-D100-471F-804F-B7DB73D3EFE9}"/>
    <cellStyle name="SAPBEXexcCritical4 5 2 6 5" xfId="24170" xr:uid="{93132F51-D9BE-41A5-89FD-6866B3980513}"/>
    <cellStyle name="SAPBEXexcCritical4 5 2 7" xfId="8074" xr:uid="{C215383E-B42F-4B04-A5A1-BCCEDC5323A3}"/>
    <cellStyle name="SAPBEXexcCritical4 5 2 7 2" xfId="41949" xr:uid="{D6290DBF-9BCD-4CB1-8292-B42142E2961E}"/>
    <cellStyle name="SAPBEXexcCritical4 5 2 7 3" xfId="25224" xr:uid="{68F4524E-2828-43FA-8C6E-F96C20DE9FF3}"/>
    <cellStyle name="SAPBEXexcCritical4 5 2 8" xfId="7838" xr:uid="{B757CFE7-D7EB-46B5-8050-5B23C77216DD}"/>
    <cellStyle name="SAPBEXexcCritical4 5 2 8 2" xfId="41713" xr:uid="{75B6C667-B660-4953-8BA2-BEF152D842E5}"/>
    <cellStyle name="SAPBEXexcCritical4 5 2 8 3" xfId="24989" xr:uid="{6F0DC234-95A9-4CD0-98DA-8F2F6F6A4BDE}"/>
    <cellStyle name="SAPBEXexcCritical4 5 2 9" xfId="36806" xr:uid="{7B638CB4-BFBE-4943-AD65-1D50605112B1}"/>
    <cellStyle name="SAPBEXexcCritical4 5 3" xfId="2086" xr:uid="{00000000-0005-0000-0000-00008A070000}"/>
    <cellStyle name="SAPBEXexcCritical4 5 3 10" xfId="19413" xr:uid="{2CC9FDEF-F4DF-439E-AC8D-AD228F981176}"/>
    <cellStyle name="SAPBEXexcCritical4 5 3 2" xfId="3638" xr:uid="{2A210D4C-3DF3-43F1-A4F0-5D5F92C94D1C}"/>
    <cellStyle name="SAPBEXexcCritical4 5 3 2 2" xfId="9519" xr:uid="{F89316F8-9F82-4F93-A36B-3D44AFA92EB1}"/>
    <cellStyle name="SAPBEXexcCritical4 5 3 2 2 2" xfId="43391" xr:uid="{88F2AF7A-F825-4325-AB63-635AFC14B49E}"/>
    <cellStyle name="SAPBEXexcCritical4 5 3 2 2 3" xfId="26665" xr:uid="{729D8FA5-8002-4472-99CC-50F57F499CD5}"/>
    <cellStyle name="SAPBEXexcCritical4 5 3 2 3" xfId="15065" xr:uid="{12DD7475-CCD0-4047-887C-B75548B97F9C}"/>
    <cellStyle name="SAPBEXexcCritical4 5 3 2 3 2" xfId="48926" xr:uid="{AD5EB3A2-4EBF-45F7-95DA-8779E2CA4FEF}"/>
    <cellStyle name="SAPBEXexcCritical4 5 3 2 3 3" xfId="32200" xr:uid="{6A5EF3D6-9F61-46F3-899C-BC1ED4898D3C}"/>
    <cellStyle name="SAPBEXexcCritical4 5 3 2 4" xfId="37624" xr:uid="{0AACC5CB-9C85-441A-92F9-943F9BC6DC1B}"/>
    <cellStyle name="SAPBEXexcCritical4 5 3 2 5" xfId="20850" xr:uid="{2D563E48-5865-487C-AE92-7DCEE671319A}"/>
    <cellStyle name="SAPBEXexcCritical4 5 3 3" xfId="4563" xr:uid="{FD4D4448-CE08-483D-BD95-39378642BCFE}"/>
    <cellStyle name="SAPBEXexcCritical4 5 3 3 2" xfId="10429" xr:uid="{D528EC92-2C7A-42D5-A57D-93BAD04A92F9}"/>
    <cellStyle name="SAPBEXexcCritical4 5 3 3 2 2" xfId="44299" xr:uid="{962B7A54-AC22-4F65-802F-669803466FB9}"/>
    <cellStyle name="SAPBEXexcCritical4 5 3 3 2 3" xfId="27574" xr:uid="{03C39564-48BA-4487-8B90-768987B3ABE4}"/>
    <cellStyle name="SAPBEXexcCritical4 5 3 3 3" xfId="15972" xr:uid="{0B55B7A5-2C48-41ED-BAF3-550E124AE82C}"/>
    <cellStyle name="SAPBEXexcCritical4 5 3 3 3 2" xfId="49833" xr:uid="{E29BC89B-E6C4-45AD-BAC0-98BC7556058F}"/>
    <cellStyle name="SAPBEXexcCritical4 5 3 3 3 3" xfId="33107" xr:uid="{6392DE81-5AB4-4BFA-B75D-FC55783D0A38}"/>
    <cellStyle name="SAPBEXexcCritical4 5 3 3 4" xfId="38482" xr:uid="{17A9A532-0600-4C9E-BDF2-9B883FEFBCBB}"/>
    <cellStyle name="SAPBEXexcCritical4 5 3 3 5" xfId="21759" xr:uid="{AA283585-0298-4686-A733-C5EA2D811B33}"/>
    <cellStyle name="SAPBEXexcCritical4 5 3 4" xfId="3195" xr:uid="{DF707EC2-FB44-43F2-900F-3FD0D5745568}"/>
    <cellStyle name="SAPBEXexcCritical4 5 3 4 2" xfId="9077" xr:uid="{764BCA5B-FC6B-45D3-A9BE-43E8D33B85D0}"/>
    <cellStyle name="SAPBEXexcCritical4 5 3 4 2 2" xfId="42949" xr:uid="{51E48407-5514-4F43-9ED0-47B6A6DA0A3A}"/>
    <cellStyle name="SAPBEXexcCritical4 5 3 4 2 3" xfId="26224" xr:uid="{897E5DFD-96DF-4578-9C9C-B46201558463}"/>
    <cellStyle name="SAPBEXexcCritical4 5 3 4 3" xfId="14625" xr:uid="{26AD5835-B931-41B8-A0E1-880158EB4670}"/>
    <cellStyle name="SAPBEXexcCritical4 5 3 4 3 2" xfId="48486" xr:uid="{DBC51530-2401-4EE3-A2A8-D13CCB972EF5}"/>
    <cellStyle name="SAPBEXexcCritical4 5 3 4 3 3" xfId="31760" xr:uid="{FF088C96-F86E-4CA7-9E76-C1690693D3CF}"/>
    <cellStyle name="SAPBEXexcCritical4 5 3 4 4" xfId="37216" xr:uid="{6425BA62-5148-4056-9075-F85FA2D0181F}"/>
    <cellStyle name="SAPBEXexcCritical4 5 3 4 5" xfId="20410" xr:uid="{091CBA5F-3B16-443F-A6DD-CE8B50648AFE}"/>
    <cellStyle name="SAPBEXexcCritical4 5 3 5" xfId="6087" xr:uid="{9195D9AD-120B-489E-8AB4-6404BE749208}"/>
    <cellStyle name="SAPBEXexcCritical4 5 3 5 2" xfId="11951" xr:uid="{FEF8F46D-00BF-4356-AD97-CFADF3B1C76E}"/>
    <cellStyle name="SAPBEXexcCritical4 5 3 5 2 2" xfId="45820" xr:uid="{809CF384-E6F9-495A-BAFE-759F7B25939E}"/>
    <cellStyle name="SAPBEXexcCritical4 5 3 5 2 3" xfId="29095" xr:uid="{ACFC7D5C-DA90-424D-B54D-443CD71F3864}"/>
    <cellStyle name="SAPBEXexcCritical4 5 3 5 3" xfId="17493" xr:uid="{147C454C-2269-4602-BC24-5FFF611D83F3}"/>
    <cellStyle name="SAPBEXexcCritical4 5 3 5 3 2" xfId="51354" xr:uid="{4FAB7E36-1FDD-4189-B205-1BE71D33583B}"/>
    <cellStyle name="SAPBEXexcCritical4 5 3 5 3 3" xfId="34628" xr:uid="{CB656F4F-8EB8-46E8-99AE-7376E67A2541}"/>
    <cellStyle name="SAPBEXexcCritical4 5 3 5 4" xfId="40003" xr:uid="{ADEAF01D-6D34-4B2D-B174-54DF3863F850}"/>
    <cellStyle name="SAPBEXexcCritical4 5 3 5 5" xfId="23280" xr:uid="{53844999-2F02-43A4-977E-B9148DCA3A66}"/>
    <cellStyle name="SAPBEXexcCritical4 5 3 6" xfId="6979" xr:uid="{DD7EC733-2C1B-418E-BD47-7D4B8306DE7D}"/>
    <cellStyle name="SAPBEXexcCritical4 5 3 6 2" xfId="12843" xr:uid="{88C37CFD-3A47-46B2-858D-A8763962F8F6}"/>
    <cellStyle name="SAPBEXexcCritical4 5 3 6 2 2" xfId="46712" xr:uid="{C035511A-A712-4948-BB76-B00951BE0D23}"/>
    <cellStyle name="SAPBEXexcCritical4 5 3 6 2 3" xfId="29986" xr:uid="{FC398516-786C-4865-989B-33AC2A0D3DBE}"/>
    <cellStyle name="SAPBEXexcCritical4 5 3 6 3" xfId="18384" xr:uid="{D7A31560-AA32-4018-A62D-5E87F5AC0C08}"/>
    <cellStyle name="SAPBEXexcCritical4 5 3 6 3 2" xfId="52245" xr:uid="{C1B1BF39-D2AB-405A-8551-3BE6F2827B37}"/>
    <cellStyle name="SAPBEXexcCritical4 5 3 6 3 3" xfId="35519" xr:uid="{F49669D2-5DC0-4A09-8F8A-4A96CDCC52A4}"/>
    <cellStyle name="SAPBEXexcCritical4 5 3 6 4" xfId="40895" xr:uid="{21D7DC2A-1F2F-41D0-871A-2CB3AA7242E2}"/>
    <cellStyle name="SAPBEXexcCritical4 5 3 6 5" xfId="24171" xr:uid="{07C26866-A226-498E-9C01-F8AA72EBAEE6}"/>
    <cellStyle name="SAPBEXexcCritical4 5 3 7" xfId="8075" xr:uid="{00C9B651-7244-41C8-A089-247BAF96C3ED}"/>
    <cellStyle name="SAPBEXexcCritical4 5 3 7 2" xfId="41950" xr:uid="{2C8C40B8-2F3B-4CC7-89B7-1585E8B8E3E1}"/>
    <cellStyle name="SAPBEXexcCritical4 5 3 7 3" xfId="25225" xr:uid="{DB29F04D-4B76-479F-951D-7A4FFE7C8D50}"/>
    <cellStyle name="SAPBEXexcCritical4 5 3 8" xfId="13668" xr:uid="{74006026-324A-4B47-95AE-0B326A436604}"/>
    <cellStyle name="SAPBEXexcCritical4 5 3 8 2" xfId="47537" xr:uid="{584ADE5C-9C36-4C89-B1CE-C073C17163EB}"/>
    <cellStyle name="SAPBEXexcCritical4 5 3 8 3" xfId="30811" xr:uid="{913A5CF3-00F4-4223-945B-F547BFB028AB}"/>
    <cellStyle name="SAPBEXexcCritical4 5 3 9" xfId="36807" xr:uid="{EBBDD185-B9C2-420B-ADA1-B63C58BBCA15}"/>
    <cellStyle name="SAPBEXexcCritical4 5 4" xfId="2787" xr:uid="{00000000-0005-0000-0000-00008B070000}"/>
    <cellStyle name="SAPBEXexcCritical4 5 4 2" xfId="4307" xr:uid="{8579D843-BB1C-46A9-8CAE-A214A8C25275}"/>
    <cellStyle name="SAPBEXexcCritical4 5 4 2 2" xfId="10188" xr:uid="{8D77A85F-3513-4C65-8879-2BBCA3937515}"/>
    <cellStyle name="SAPBEXexcCritical4 5 4 2 2 2" xfId="44058" xr:uid="{FB842AB7-31A4-4039-BFDA-B3982034041D}"/>
    <cellStyle name="SAPBEXexcCritical4 5 4 2 2 3" xfId="27333" xr:uid="{BEADB530-5D77-4618-A73C-773BD58215D9}"/>
    <cellStyle name="SAPBEXexcCritical4 5 4 2 3" xfId="15731" xr:uid="{1F448D77-E654-46B6-A942-E3529B5EE760}"/>
    <cellStyle name="SAPBEXexcCritical4 5 4 2 3 2" xfId="49592" xr:uid="{B3DB79A9-3B5A-4830-A8F4-9D6DB4E21211}"/>
    <cellStyle name="SAPBEXexcCritical4 5 4 2 3 3" xfId="32866" xr:uid="{CC337D53-ADF5-4B1F-B0D8-1044FCCF2E91}"/>
    <cellStyle name="SAPBEXexcCritical4 5 4 2 4" xfId="38241" xr:uid="{DB3A296E-4CA7-493D-97B1-799546D67017}"/>
    <cellStyle name="SAPBEXexcCritical4 5 4 2 5" xfId="21518" xr:uid="{0DECA679-D6FD-4AA5-AC3F-13E599D6D54C}"/>
    <cellStyle name="SAPBEXexcCritical4 5 4 3" xfId="5180" xr:uid="{CA20084F-3FA6-4E17-80E2-BE6B296184EA}"/>
    <cellStyle name="SAPBEXexcCritical4 5 4 3 2" xfId="11046" xr:uid="{4189AC4E-C1B3-4A92-9603-FC9BE6865E29}"/>
    <cellStyle name="SAPBEXexcCritical4 5 4 3 2 2" xfId="44916" xr:uid="{4C0BE661-2C1A-4BA6-846F-534C5969149C}"/>
    <cellStyle name="SAPBEXexcCritical4 5 4 3 2 3" xfId="28191" xr:uid="{4E79645D-069F-45AB-B7CC-B9339BAE7357}"/>
    <cellStyle name="SAPBEXexcCritical4 5 4 3 3" xfId="16589" xr:uid="{2CC5D352-49AA-4B40-BA84-7DCA43E07ECE}"/>
    <cellStyle name="SAPBEXexcCritical4 5 4 3 3 2" xfId="50450" xr:uid="{D8438B74-7A3D-4BB2-BD30-771792A11A20}"/>
    <cellStyle name="SAPBEXexcCritical4 5 4 3 3 3" xfId="33724" xr:uid="{4714688C-7B78-45EA-93CB-7E4F25918A06}"/>
    <cellStyle name="SAPBEXexcCritical4 5 4 3 4" xfId="39099" xr:uid="{E2C434C7-50E3-4A2D-8CB2-C5187A2616DB}"/>
    <cellStyle name="SAPBEXexcCritical4 5 4 3 5" xfId="22376" xr:uid="{F605E6CF-77E3-407E-8CE5-4B36E2BA5909}"/>
    <cellStyle name="SAPBEXexcCritical4 5 4 4" xfId="5928" xr:uid="{04F6597F-36BA-4275-902F-63FD35A95B9B}"/>
    <cellStyle name="SAPBEXexcCritical4 5 4 4 2" xfId="11794" xr:uid="{FE65B75E-B946-4F2D-A1A2-081F3280B185}"/>
    <cellStyle name="SAPBEXexcCritical4 5 4 4 2 2" xfId="45663" xr:uid="{40B25EA2-C617-45A8-95EA-71A071F9E6B1}"/>
    <cellStyle name="SAPBEXexcCritical4 5 4 4 2 3" xfId="28938" xr:uid="{E9B95C99-1384-4850-B312-9C94FFCA8539}"/>
    <cellStyle name="SAPBEXexcCritical4 5 4 4 3" xfId="17336" xr:uid="{255A38DC-28AE-499F-98DC-D1D2BE7F67E2}"/>
    <cellStyle name="SAPBEXexcCritical4 5 4 4 3 2" xfId="51197" xr:uid="{7D188DD8-030A-466C-9144-598AF8CAD12F}"/>
    <cellStyle name="SAPBEXexcCritical4 5 4 4 3 3" xfId="34471" xr:uid="{BE57F841-5F11-425A-A370-F8159008A63C}"/>
    <cellStyle name="SAPBEXexcCritical4 5 4 4 4" xfId="39846" xr:uid="{03F785E0-2634-44D7-AD53-6B9CFD02E4E0}"/>
    <cellStyle name="SAPBEXexcCritical4 5 4 4 5" xfId="23123" xr:uid="{B538947B-C6B6-4E0B-9D98-9234B189ADD1}"/>
    <cellStyle name="SAPBEXexcCritical4 5 4 5" xfId="6697" xr:uid="{14B5ACF5-0FCB-44EE-93F0-558455071EB0}"/>
    <cellStyle name="SAPBEXexcCritical4 5 4 5 2" xfId="12561" xr:uid="{EF3B6E8F-76A2-4EED-B757-068996340F75}"/>
    <cellStyle name="SAPBEXexcCritical4 5 4 5 2 2" xfId="46430" xr:uid="{2D700B36-D2BE-4536-A24E-9ACE57CA8A00}"/>
    <cellStyle name="SAPBEXexcCritical4 5 4 5 2 3" xfId="29704" xr:uid="{A4D1300B-2E30-4407-B692-BEDFE092C628}"/>
    <cellStyle name="SAPBEXexcCritical4 5 4 5 3" xfId="18102" xr:uid="{CD29AE04-5EA0-487B-A0CF-316621CA3A29}"/>
    <cellStyle name="SAPBEXexcCritical4 5 4 5 3 2" xfId="51963" xr:uid="{8EAC826E-3CC3-4912-96D9-7BE0E6557F8A}"/>
    <cellStyle name="SAPBEXexcCritical4 5 4 5 3 3" xfId="35237" xr:uid="{9AF81787-8CC9-479E-81F9-9814FE3F0198}"/>
    <cellStyle name="SAPBEXexcCritical4 5 4 5 4" xfId="40613" xr:uid="{73DAF7D1-0BF9-42BE-8EEA-8B560449D99B}"/>
    <cellStyle name="SAPBEXexcCritical4 5 4 5 5" xfId="23889" xr:uid="{F8C2A478-5873-49B6-A830-E77B786CB6DB}"/>
    <cellStyle name="SAPBEXexcCritical4 5 4 6" xfId="7644" xr:uid="{8C11677F-0E84-44DC-877E-035645A7599A}"/>
    <cellStyle name="SAPBEXexcCritical4 5 4 6 2" xfId="13508" xr:uid="{60C76FA0-2E57-4440-812F-CE3A98B06C7C}"/>
    <cellStyle name="SAPBEXexcCritical4 5 4 6 2 2" xfId="47377" xr:uid="{13C1DAC4-0771-47BF-BF3F-692D9767740D}"/>
    <cellStyle name="SAPBEXexcCritical4 5 4 6 2 3" xfId="30651" xr:uid="{D54F68CA-A199-41D6-9B6A-A46569C4C956}"/>
    <cellStyle name="SAPBEXexcCritical4 5 4 6 3" xfId="19049" xr:uid="{34B79313-1A8F-4BB9-BA6D-AFD9B6AD168A}"/>
    <cellStyle name="SAPBEXexcCritical4 5 4 6 3 2" xfId="52910" xr:uid="{4659DA30-1F8B-4404-8B76-5511B4382B3E}"/>
    <cellStyle name="SAPBEXexcCritical4 5 4 6 3 3" xfId="36184" xr:uid="{4FFA4DF7-286B-4D6E-B5A7-302F174092CF}"/>
    <cellStyle name="SAPBEXexcCritical4 5 4 6 4" xfId="41560" xr:uid="{CBA58EB3-18FC-4D11-8E6F-69EE8FC16CFD}"/>
    <cellStyle name="SAPBEXexcCritical4 5 4 6 5" xfId="24836" xr:uid="{A20B11D9-E98B-4CF4-8439-F0EFA56EDAB1}"/>
    <cellStyle name="SAPBEXexcCritical4 5 4 7" xfId="8737" xr:uid="{0BFECFFA-794B-473B-96FA-9A30AE402182}"/>
    <cellStyle name="SAPBEXexcCritical4 5 4 7 2" xfId="42610" xr:uid="{1BFFD3D1-38DC-4E3E-B485-BE81A92D4A2F}"/>
    <cellStyle name="SAPBEXexcCritical4 5 4 7 3" xfId="25886" xr:uid="{2CFC1885-E85C-4F68-B7A0-3AF13779EDD5}"/>
    <cellStyle name="SAPBEXexcCritical4 5 4 8" xfId="14288" xr:uid="{96152E88-03B1-48A6-9737-EE1276D59827}"/>
    <cellStyle name="SAPBEXexcCritical4 5 4 8 2" xfId="48149" xr:uid="{61B7C5C0-EA7D-4EC8-80D3-FEDEAAF971B1}"/>
    <cellStyle name="SAPBEXexcCritical4 5 4 8 3" xfId="31423" xr:uid="{ED7FAA69-95F8-4697-863E-E49A1005C2D4}"/>
    <cellStyle name="SAPBEXexcCritical4 5 4 9" xfId="20072" xr:uid="{382665A0-2457-47E7-84BD-3F81FB92E3F0}"/>
    <cellStyle name="SAPBEXexcCritical4 5 5" xfId="2681" xr:uid="{00000000-0005-0000-0000-00008C070000}"/>
    <cellStyle name="SAPBEXexcCritical4 5 5 2" xfId="4208" xr:uid="{ABCF8DD2-8BB0-42C5-8DFC-1961CF8B4021}"/>
    <cellStyle name="SAPBEXexcCritical4 5 5 2 2" xfId="10089" xr:uid="{5531A75F-AF8F-401C-B249-FE1B896D499C}"/>
    <cellStyle name="SAPBEXexcCritical4 5 5 2 2 2" xfId="43960" xr:uid="{655F3767-18DE-4CC8-BA77-2DFD550961C8}"/>
    <cellStyle name="SAPBEXexcCritical4 5 5 2 2 3" xfId="27234" xr:uid="{73DF1216-FA56-4B68-9071-27567E17B067}"/>
    <cellStyle name="SAPBEXexcCritical4 5 5 2 3" xfId="15633" xr:uid="{D02C157D-9504-48B1-B062-8FC964C1AC46}"/>
    <cellStyle name="SAPBEXexcCritical4 5 5 2 3 2" xfId="49494" xr:uid="{BD7F1EC0-A1AA-4143-899C-DE4D670DF518}"/>
    <cellStyle name="SAPBEXexcCritical4 5 5 2 3 3" xfId="32768" xr:uid="{D907B471-6D9B-4864-BF7D-2B8ED000A410}"/>
    <cellStyle name="SAPBEXexcCritical4 5 5 2 4" xfId="38143" xr:uid="{AD96E877-A714-4983-BD2C-CA67E86B0904}"/>
    <cellStyle name="SAPBEXexcCritical4 5 5 2 5" xfId="21419" xr:uid="{BFE348FE-F602-49C3-B65A-461DBF4054A5}"/>
    <cellStyle name="SAPBEXexcCritical4 5 5 3" xfId="5081" xr:uid="{CEE36285-B7CE-432A-B137-E9DD73038F5B}"/>
    <cellStyle name="SAPBEXexcCritical4 5 5 3 2" xfId="10947" xr:uid="{D5620448-10E2-4981-A871-E1AE0A128AE2}"/>
    <cellStyle name="SAPBEXexcCritical4 5 5 3 2 2" xfId="44817" xr:uid="{2592628D-47BC-453C-91EF-361ED0864567}"/>
    <cellStyle name="SAPBEXexcCritical4 5 5 3 2 3" xfId="28092" xr:uid="{A0EF3C00-4CE0-48C6-841A-AF40672E74A0}"/>
    <cellStyle name="SAPBEXexcCritical4 5 5 3 3" xfId="16490" xr:uid="{29F52C16-8CCD-47D6-9144-E1245F47F768}"/>
    <cellStyle name="SAPBEXexcCritical4 5 5 3 3 2" xfId="50351" xr:uid="{7084F090-1CB2-410D-92C6-362F4D46F1F4}"/>
    <cellStyle name="SAPBEXexcCritical4 5 5 3 3 3" xfId="33625" xr:uid="{65BB0BC4-A707-4580-BDAA-CD602F24AE07}"/>
    <cellStyle name="SAPBEXexcCritical4 5 5 3 4" xfId="39000" xr:uid="{D8EC3CFA-53C3-4B0C-90CB-DE90974BCC8C}"/>
    <cellStyle name="SAPBEXexcCritical4 5 5 3 5" xfId="22277" xr:uid="{99082BBD-8625-4AAA-927D-9BDEB19E07CB}"/>
    <cellStyle name="SAPBEXexcCritical4 5 5 4" xfId="5830" xr:uid="{510480AB-FCAE-4ED4-8EB0-E0F2580BFCD2}"/>
    <cellStyle name="SAPBEXexcCritical4 5 5 4 2" xfId="11696" xr:uid="{8EE0BDCE-EB47-40B2-9611-48A117BEF85F}"/>
    <cellStyle name="SAPBEXexcCritical4 5 5 4 2 2" xfId="45565" xr:uid="{896618AB-BCCF-498E-AE0C-51FC0DD874BD}"/>
    <cellStyle name="SAPBEXexcCritical4 5 5 4 2 3" xfId="28840" xr:uid="{D1730B44-F4F4-4191-91E9-CEE0D99D06E3}"/>
    <cellStyle name="SAPBEXexcCritical4 5 5 4 3" xfId="17238" xr:uid="{C0452D6D-909D-4C24-B3BA-3106256E2E63}"/>
    <cellStyle name="SAPBEXexcCritical4 5 5 4 3 2" xfId="51099" xr:uid="{EF8396D7-D353-48DD-B044-68072C610750}"/>
    <cellStyle name="SAPBEXexcCritical4 5 5 4 3 3" xfId="34373" xr:uid="{2A5617F8-71C6-49F6-97F1-D288F351D462}"/>
    <cellStyle name="SAPBEXexcCritical4 5 5 4 4" xfId="39748" xr:uid="{65A881A8-0F64-4452-B4EB-8E1EB1EF4406}"/>
    <cellStyle name="SAPBEXexcCritical4 5 5 4 5" xfId="23025" xr:uid="{A9988BF3-9EB8-4BF8-87E9-DE9A7904D6AD}"/>
    <cellStyle name="SAPBEXexcCritical4 5 5 5" xfId="6599" xr:uid="{B6751927-430E-41CF-8EDA-EA73CBAD61B7}"/>
    <cellStyle name="SAPBEXexcCritical4 5 5 5 2" xfId="12463" xr:uid="{5941E95A-6AE5-4536-8230-ED566A234E00}"/>
    <cellStyle name="SAPBEXexcCritical4 5 5 5 2 2" xfId="46332" xr:uid="{C5CAEA14-9DAE-47C7-B019-BA21278D13AE}"/>
    <cellStyle name="SAPBEXexcCritical4 5 5 5 2 3" xfId="29606" xr:uid="{81D06292-1B79-4BC2-8EBF-5403F4ECA7B7}"/>
    <cellStyle name="SAPBEXexcCritical4 5 5 5 3" xfId="18004" xr:uid="{F458B546-00B3-4291-86DB-3A92003EB5A8}"/>
    <cellStyle name="SAPBEXexcCritical4 5 5 5 3 2" xfId="51865" xr:uid="{DAE68A77-1578-4580-8E44-EB26413E686D}"/>
    <cellStyle name="SAPBEXexcCritical4 5 5 5 3 3" xfId="35139" xr:uid="{8B1659F6-1025-410D-BC76-4FF801A2D4E7}"/>
    <cellStyle name="SAPBEXexcCritical4 5 5 5 4" xfId="40515" xr:uid="{83EBD66D-130D-4C87-815D-39E8CF099B6F}"/>
    <cellStyle name="SAPBEXexcCritical4 5 5 5 5" xfId="23791" xr:uid="{DE72FCB2-4BC8-439A-B87E-2EC87A4C8152}"/>
    <cellStyle name="SAPBEXexcCritical4 5 5 6" xfId="7546" xr:uid="{8E9F056F-8527-45DB-8B9A-5532FEB6C298}"/>
    <cellStyle name="SAPBEXexcCritical4 5 5 6 2" xfId="13410" xr:uid="{762B0CB4-60A1-4009-9972-17D8956B0135}"/>
    <cellStyle name="SAPBEXexcCritical4 5 5 6 2 2" xfId="47279" xr:uid="{2C29C248-0783-45A1-861C-9DE7B490AE3C}"/>
    <cellStyle name="SAPBEXexcCritical4 5 5 6 2 3" xfId="30553" xr:uid="{37624F8E-120F-419A-98C0-0F617A7EF22C}"/>
    <cellStyle name="SAPBEXexcCritical4 5 5 6 3" xfId="18951" xr:uid="{4802BB5C-DC3E-418F-853F-40F9B7FDE0C8}"/>
    <cellStyle name="SAPBEXexcCritical4 5 5 6 3 2" xfId="52812" xr:uid="{4DC806CB-B074-4190-BA71-4428C12DFEDF}"/>
    <cellStyle name="SAPBEXexcCritical4 5 5 6 3 3" xfId="36086" xr:uid="{EEB2F868-9CF2-49B4-B677-9CB4C9E35C40}"/>
    <cellStyle name="SAPBEXexcCritical4 5 5 6 4" xfId="41462" xr:uid="{0211B87A-8524-4C0D-AEFE-62D7E6352C7C}"/>
    <cellStyle name="SAPBEXexcCritical4 5 5 6 5" xfId="24738" xr:uid="{BF85DC90-F05B-4B36-ACDD-197768748596}"/>
    <cellStyle name="SAPBEXexcCritical4 5 5 7" xfId="8638" xr:uid="{5614BF69-D5C2-4E2C-8D7A-5F4111AB785E}"/>
    <cellStyle name="SAPBEXexcCritical4 5 5 7 2" xfId="42512" xr:uid="{0DA70318-F491-49C6-9A43-90B30FFF5E3D}"/>
    <cellStyle name="SAPBEXexcCritical4 5 5 7 3" xfId="25787" xr:uid="{88FD0FA9-C28F-4ABD-8C56-42F46A74F906}"/>
    <cellStyle name="SAPBEXexcCritical4 5 5 8" xfId="14190" xr:uid="{30B593EA-9DB4-4706-A6C3-C1B6389806EC}"/>
    <cellStyle name="SAPBEXexcCritical4 5 5 8 2" xfId="48051" xr:uid="{1707A65A-EE45-4387-97DA-0EAB9C7A50BF}"/>
    <cellStyle name="SAPBEXexcCritical4 5 5 8 3" xfId="31325" xr:uid="{66992650-2730-4C8D-B70D-B12717CED2FB}"/>
    <cellStyle name="SAPBEXexcCritical4 5 5 9" xfId="19974" xr:uid="{A644BE9C-83D7-4D28-BFAE-179F24DAB658}"/>
    <cellStyle name="SAPBEXexcCritical4 5 6" xfId="3183" xr:uid="{3B8133BA-7CAA-47AD-940E-4CF61890DD8C}"/>
    <cellStyle name="SAPBEXexcCritical4 5 6 2" xfId="9065" xr:uid="{A8246FEE-6256-4B60-ABC2-9B46E45081AE}"/>
    <cellStyle name="SAPBEXexcCritical4 5 6 2 2" xfId="42937" xr:uid="{0E46466B-996A-471F-8BF7-FEA644389A2B}"/>
    <cellStyle name="SAPBEXexcCritical4 5 6 2 3" xfId="26212" xr:uid="{5151CB66-38B2-4810-82C0-59B61DB9B2C1}"/>
    <cellStyle name="SAPBEXexcCritical4 5 6 3" xfId="14613" xr:uid="{D3C495BE-8295-4B0A-885E-1B60C89E66B6}"/>
    <cellStyle name="SAPBEXexcCritical4 5 6 3 2" xfId="48474" xr:uid="{82B52C1A-725A-4435-A775-6341C126B12E}"/>
    <cellStyle name="SAPBEXexcCritical4 5 6 3 3" xfId="31748" xr:uid="{1E5F06D6-FB9D-45C2-A2CA-E962540CD6F7}"/>
    <cellStyle name="SAPBEXexcCritical4 5 6 4" xfId="37204" xr:uid="{F8948373-F2BF-4B34-919B-CDE08AF3ABB0}"/>
    <cellStyle name="SAPBEXexcCritical4 5 6 5" xfId="20398" xr:uid="{72BE1538-F280-4CE3-AC85-4CE10680CBB3}"/>
    <cellStyle name="SAPBEXexcCritical4 5 7" xfId="36430" xr:uid="{A4B3ECBB-DBF4-4DB1-BFFD-4EBE66A04744}"/>
    <cellStyle name="SAPBEXexcCritical4 6" xfId="2087" xr:uid="{00000000-0005-0000-0000-00008D070000}"/>
    <cellStyle name="SAPBEXexcCritical4 6 10" xfId="19414" xr:uid="{B3574BA9-C028-447A-8E0B-AF8845C5A0C0}"/>
    <cellStyle name="SAPBEXexcCritical4 6 2" xfId="3639" xr:uid="{6823E699-D603-42F1-90E6-B92AF48AE060}"/>
    <cellStyle name="SAPBEXexcCritical4 6 2 2" xfId="9520" xr:uid="{41B860FA-41E5-47EF-B359-97A6235FE585}"/>
    <cellStyle name="SAPBEXexcCritical4 6 2 2 2" xfId="43392" xr:uid="{243C1278-7007-4EB2-AF97-4D0C42EEFFA1}"/>
    <cellStyle name="SAPBEXexcCritical4 6 2 2 3" xfId="26666" xr:uid="{34CD6EEB-BC99-4E9B-A25D-F0E7F535E8CF}"/>
    <cellStyle name="SAPBEXexcCritical4 6 2 3" xfId="15066" xr:uid="{42537BE6-442F-46EB-B189-DB1E43E0BC81}"/>
    <cellStyle name="SAPBEXexcCritical4 6 2 3 2" xfId="48927" xr:uid="{3674FB94-192F-4B9B-A3F1-A43970AB1582}"/>
    <cellStyle name="SAPBEXexcCritical4 6 2 3 3" xfId="32201" xr:uid="{15F2546F-6636-4893-988C-001F7D0A0EDC}"/>
    <cellStyle name="SAPBEXexcCritical4 6 2 4" xfId="37625" xr:uid="{C5A80FC8-3CB6-433E-B8B0-4AC93F8C9597}"/>
    <cellStyle name="SAPBEXexcCritical4 6 2 5" xfId="20851" xr:uid="{74FAA88F-DA02-457C-948E-3258EA10C06B}"/>
    <cellStyle name="SAPBEXexcCritical4 6 3" xfId="4564" xr:uid="{4361881E-5379-4D15-86E0-656DA7324024}"/>
    <cellStyle name="SAPBEXexcCritical4 6 3 2" xfId="10430" xr:uid="{1183B91F-B7D4-49FB-8B4C-11188BBA1F39}"/>
    <cellStyle name="SAPBEXexcCritical4 6 3 2 2" xfId="44300" xr:uid="{0971296E-07BC-4D81-A4D0-D3AEDDA581F6}"/>
    <cellStyle name="SAPBEXexcCritical4 6 3 2 3" xfId="27575" xr:uid="{7818B763-D5F3-4D87-B983-CAD2F0D88BE0}"/>
    <cellStyle name="SAPBEXexcCritical4 6 3 3" xfId="15973" xr:uid="{7C257CFB-5034-46B9-A82A-2BFE83A29421}"/>
    <cellStyle name="SAPBEXexcCritical4 6 3 3 2" xfId="49834" xr:uid="{C5E53F0B-054D-4582-A1FF-7129C5EA7243}"/>
    <cellStyle name="SAPBEXexcCritical4 6 3 3 3" xfId="33108" xr:uid="{8EECD9F5-5C9E-4459-8B2E-A2805A37CF15}"/>
    <cellStyle name="SAPBEXexcCritical4 6 3 4" xfId="38483" xr:uid="{24E807F3-61C3-410F-B24D-9A400E49B6BC}"/>
    <cellStyle name="SAPBEXexcCritical4 6 3 5" xfId="21760" xr:uid="{1AE66B80-42AA-48A6-9D07-DB91FC66E4C5}"/>
    <cellStyle name="SAPBEXexcCritical4 6 4" xfId="3196" xr:uid="{A1922313-1155-4D68-A0D7-4BED5BB98625}"/>
    <cellStyle name="SAPBEXexcCritical4 6 4 2" xfId="9078" xr:uid="{7054199D-B4BC-4D31-A325-8047A37AACC7}"/>
    <cellStyle name="SAPBEXexcCritical4 6 4 2 2" xfId="42950" xr:uid="{0094F5A3-EFD1-426A-ABA5-6D2C5993F972}"/>
    <cellStyle name="SAPBEXexcCritical4 6 4 2 3" xfId="26225" xr:uid="{3CAB5199-BCDD-46F8-975F-F31A204AE965}"/>
    <cellStyle name="SAPBEXexcCritical4 6 4 3" xfId="14626" xr:uid="{7A4F6022-C8D0-4A52-AEEF-A380BE880F55}"/>
    <cellStyle name="SAPBEXexcCritical4 6 4 3 2" xfId="48487" xr:uid="{43524923-F7FB-4737-B5C8-558328F7D313}"/>
    <cellStyle name="SAPBEXexcCritical4 6 4 3 3" xfId="31761" xr:uid="{219F0533-4910-4EFD-B66E-B800CBEF2FCF}"/>
    <cellStyle name="SAPBEXexcCritical4 6 4 4" xfId="37217" xr:uid="{E173B665-7328-439F-A780-D04B4DE049E1}"/>
    <cellStyle name="SAPBEXexcCritical4 6 4 5" xfId="20411" xr:uid="{6B110322-4409-4E9D-91A0-ECDB9695B311}"/>
    <cellStyle name="SAPBEXexcCritical4 6 5" xfId="6088" xr:uid="{2829BBCE-8346-4936-82B2-179D1CD6ECC2}"/>
    <cellStyle name="SAPBEXexcCritical4 6 5 2" xfId="11952" xr:uid="{BBFA3D75-A894-4E89-8297-1F2CC43E90BE}"/>
    <cellStyle name="SAPBEXexcCritical4 6 5 2 2" xfId="45821" xr:uid="{3B914C5A-794A-4D8F-8F8D-CA9134120EE8}"/>
    <cellStyle name="SAPBEXexcCritical4 6 5 2 3" xfId="29096" xr:uid="{86D64739-5F6F-4626-86B1-7E904ECE7DED}"/>
    <cellStyle name="SAPBEXexcCritical4 6 5 3" xfId="17494" xr:uid="{2E2150BD-839B-4CF0-9AD5-D0DCA2D76EA4}"/>
    <cellStyle name="SAPBEXexcCritical4 6 5 3 2" xfId="51355" xr:uid="{70439B00-0116-495F-977A-B097B505ADAA}"/>
    <cellStyle name="SAPBEXexcCritical4 6 5 3 3" xfId="34629" xr:uid="{8BC36962-1C1D-4B88-BD50-1BFCA8FAF19A}"/>
    <cellStyle name="SAPBEXexcCritical4 6 5 4" xfId="40004" xr:uid="{35F23AF1-3A4E-43BC-A6B3-293D38D52B47}"/>
    <cellStyle name="SAPBEXexcCritical4 6 5 5" xfId="23281" xr:uid="{2A80CB8E-7984-4E18-83AD-A0C6CF6B69B9}"/>
    <cellStyle name="SAPBEXexcCritical4 6 6" xfId="6980" xr:uid="{653B8FD5-89B9-4576-8D7E-8E3C6D1FF39A}"/>
    <cellStyle name="SAPBEXexcCritical4 6 6 2" xfId="12844" xr:uid="{372DA7B5-3A69-4B45-BDE1-B3A0E71A90E7}"/>
    <cellStyle name="SAPBEXexcCritical4 6 6 2 2" xfId="46713" xr:uid="{DC0334E9-D86A-428F-B329-DAE777F63C55}"/>
    <cellStyle name="SAPBEXexcCritical4 6 6 2 3" xfId="29987" xr:uid="{650CCE73-583D-4D6C-86D4-7D5F6C8FA0BC}"/>
    <cellStyle name="SAPBEXexcCritical4 6 6 3" xfId="18385" xr:uid="{E245474E-D375-41AD-A118-A9B5F984A11D}"/>
    <cellStyle name="SAPBEXexcCritical4 6 6 3 2" xfId="52246" xr:uid="{B213ACEC-B774-450B-9967-3FC083243220}"/>
    <cellStyle name="SAPBEXexcCritical4 6 6 3 3" xfId="35520" xr:uid="{A0FACD8A-370F-479E-BD8E-6094D925CE54}"/>
    <cellStyle name="SAPBEXexcCritical4 6 6 4" xfId="40896" xr:uid="{3BE9A21F-E9B1-42A7-94A3-FC90B5815C93}"/>
    <cellStyle name="SAPBEXexcCritical4 6 6 5" xfId="24172" xr:uid="{C4A0351B-B926-4601-986A-72E3DDC63174}"/>
    <cellStyle name="SAPBEXexcCritical4 6 7" xfId="8076" xr:uid="{53012D8E-5EBC-4EB7-8633-A6EEF7CFAA46}"/>
    <cellStyle name="SAPBEXexcCritical4 6 7 2" xfId="41951" xr:uid="{72C3BF6A-FDA1-4D0B-81A4-BC503E69CD9F}"/>
    <cellStyle name="SAPBEXexcCritical4 6 7 3" xfId="25226" xr:uid="{88B1BC52-073D-4901-8D05-7FD19DE9E919}"/>
    <cellStyle name="SAPBEXexcCritical4 6 8" xfId="7837" xr:uid="{95B60CCE-A0CF-48D7-91E4-3F13872FAB8F}"/>
    <cellStyle name="SAPBEXexcCritical4 6 8 2" xfId="41712" xr:uid="{E686C81E-9FDB-4696-8526-3F0FACB62918}"/>
    <cellStyle name="SAPBEXexcCritical4 6 8 3" xfId="24988" xr:uid="{D3F74161-077B-4559-BAF0-93CFE1D078ED}"/>
    <cellStyle name="SAPBEXexcCritical4 6 9" xfId="36808" xr:uid="{9BE2F533-40A8-4F5E-90AF-26E9A7086828}"/>
    <cellStyle name="SAPBEXexcCritical4 7" xfId="2088" xr:uid="{00000000-0005-0000-0000-00008E070000}"/>
    <cellStyle name="SAPBEXexcCritical4 7 10" xfId="19415" xr:uid="{3ADE9AE9-499F-4E02-809C-5D4DBD145071}"/>
    <cellStyle name="SAPBEXexcCritical4 7 2" xfId="3640" xr:uid="{6FD431AE-83A4-4D17-9DA7-BFED0E0A7E4C}"/>
    <cellStyle name="SAPBEXexcCritical4 7 2 2" xfId="9521" xr:uid="{D17419DC-7016-4F10-84D1-112C2EC2E0F1}"/>
    <cellStyle name="SAPBEXexcCritical4 7 2 2 2" xfId="43393" xr:uid="{5F13B79E-B511-4E19-A7A2-1800EF2E15AF}"/>
    <cellStyle name="SAPBEXexcCritical4 7 2 2 3" xfId="26667" xr:uid="{B21E5908-96A0-40EE-9B60-EA270EA12606}"/>
    <cellStyle name="SAPBEXexcCritical4 7 2 3" xfId="15067" xr:uid="{5FBC31AC-32C7-4548-B250-EF350B632469}"/>
    <cellStyle name="SAPBEXexcCritical4 7 2 3 2" xfId="48928" xr:uid="{BF9DFA1A-A726-4B5B-B121-DE73E3F52398}"/>
    <cellStyle name="SAPBEXexcCritical4 7 2 3 3" xfId="32202" xr:uid="{0D17C714-57B1-475B-ACF1-9DED53D3907B}"/>
    <cellStyle name="SAPBEXexcCritical4 7 2 4" xfId="37626" xr:uid="{926E73BD-6CFB-47DA-89DC-825CCCCA7C54}"/>
    <cellStyle name="SAPBEXexcCritical4 7 2 5" xfId="20852" xr:uid="{069D1FD2-C098-44A2-9850-84433B49BA37}"/>
    <cellStyle name="SAPBEXexcCritical4 7 3" xfId="4565" xr:uid="{D52E2E41-DADA-4F8E-926F-F0F30892C852}"/>
    <cellStyle name="SAPBEXexcCritical4 7 3 2" xfId="10431" xr:uid="{CCAF525D-4628-4FD2-8D12-B1E644513BC2}"/>
    <cellStyle name="SAPBEXexcCritical4 7 3 2 2" xfId="44301" xr:uid="{A6B5FD3F-163A-404C-A39F-265CA44653AA}"/>
    <cellStyle name="SAPBEXexcCritical4 7 3 2 3" xfId="27576" xr:uid="{025029BC-6D53-4DA5-80D9-51CF554060F8}"/>
    <cellStyle name="SAPBEXexcCritical4 7 3 3" xfId="15974" xr:uid="{7D4CB16B-5B64-4B39-95EC-F3917FCA8050}"/>
    <cellStyle name="SAPBEXexcCritical4 7 3 3 2" xfId="49835" xr:uid="{25D513A0-D12F-491A-BD77-4D7E0606DF12}"/>
    <cellStyle name="SAPBEXexcCritical4 7 3 3 3" xfId="33109" xr:uid="{7812215B-48F3-455A-8397-53623A8CCD30}"/>
    <cellStyle name="SAPBEXexcCritical4 7 3 4" xfId="38484" xr:uid="{979B1DED-7BA5-49AD-ADAA-0F7257C36D73}"/>
    <cellStyle name="SAPBEXexcCritical4 7 3 5" xfId="21761" xr:uid="{8232EF7B-60B1-4447-8C35-98D0808DB163}"/>
    <cellStyle name="SAPBEXexcCritical4 7 4" xfId="3200" xr:uid="{0775BD6C-1CDB-4017-B216-D2C02235C3D2}"/>
    <cellStyle name="SAPBEXexcCritical4 7 4 2" xfId="9082" xr:uid="{94BEF669-DCB2-47C8-A5B1-CA9B163664E2}"/>
    <cellStyle name="SAPBEXexcCritical4 7 4 2 2" xfId="42954" xr:uid="{D4BF8ABA-57A5-4D35-A155-249CB54064B7}"/>
    <cellStyle name="SAPBEXexcCritical4 7 4 2 3" xfId="26229" xr:uid="{45EDD8CF-7663-43F9-A8B3-D8FA7BD86C56}"/>
    <cellStyle name="SAPBEXexcCritical4 7 4 3" xfId="14630" xr:uid="{802D9FE5-44D7-4D9E-87B4-B9CFFDB3D7D0}"/>
    <cellStyle name="SAPBEXexcCritical4 7 4 3 2" xfId="48491" xr:uid="{32FC793E-FCBC-4274-A585-0885E467D5D6}"/>
    <cellStyle name="SAPBEXexcCritical4 7 4 3 3" xfId="31765" xr:uid="{E6293B25-F27F-4029-A1D1-6369696CA353}"/>
    <cellStyle name="SAPBEXexcCritical4 7 4 4" xfId="37221" xr:uid="{426EA442-A435-445A-8168-7FDAACA04854}"/>
    <cellStyle name="SAPBEXexcCritical4 7 4 5" xfId="20415" xr:uid="{C3BB7831-D18C-4A76-8EDD-B405E6ACB166}"/>
    <cellStyle name="SAPBEXexcCritical4 7 5" xfId="6089" xr:uid="{1B025CB8-7434-4C7D-B377-6AABAC0F3DB9}"/>
    <cellStyle name="SAPBEXexcCritical4 7 5 2" xfId="11953" xr:uid="{92D5DEB4-1293-4B5A-BD76-E53BA945BA79}"/>
    <cellStyle name="SAPBEXexcCritical4 7 5 2 2" xfId="45822" xr:uid="{B53F2C73-B5EC-4CF5-908F-BEE9E4E04C25}"/>
    <cellStyle name="SAPBEXexcCritical4 7 5 2 3" xfId="29097" xr:uid="{A325A961-D871-43A8-AF37-41857719009C}"/>
    <cellStyle name="SAPBEXexcCritical4 7 5 3" xfId="17495" xr:uid="{4DEF2B08-9293-4DD7-B32A-1B0AFAF6C5FF}"/>
    <cellStyle name="SAPBEXexcCritical4 7 5 3 2" xfId="51356" xr:uid="{88C87439-825F-4386-9B6D-8B5215CCA413}"/>
    <cellStyle name="SAPBEXexcCritical4 7 5 3 3" xfId="34630" xr:uid="{19BB7B6C-AE19-492F-8173-7C880F2C7E05}"/>
    <cellStyle name="SAPBEXexcCritical4 7 5 4" xfId="40005" xr:uid="{1B0E5B41-23CC-492B-BAB4-B22E3AF08D57}"/>
    <cellStyle name="SAPBEXexcCritical4 7 5 5" xfId="23282" xr:uid="{6C803F7C-4C12-44E8-B28D-1E6586238883}"/>
    <cellStyle name="SAPBEXexcCritical4 7 6" xfId="6981" xr:uid="{15EC8047-075E-4619-9200-C2308A57EA83}"/>
    <cellStyle name="SAPBEXexcCritical4 7 6 2" xfId="12845" xr:uid="{F86A34C1-FAA1-426A-8C3F-CDA91DF88799}"/>
    <cellStyle name="SAPBEXexcCritical4 7 6 2 2" xfId="46714" xr:uid="{A03F66CA-01AC-420B-B6FC-791F25713B0C}"/>
    <cellStyle name="SAPBEXexcCritical4 7 6 2 3" xfId="29988" xr:uid="{FB0A0EA8-32A3-405F-BFDE-384EDD3323C2}"/>
    <cellStyle name="SAPBEXexcCritical4 7 6 3" xfId="18386" xr:uid="{BE720EC2-520F-465A-9C6E-B1948665938C}"/>
    <cellStyle name="SAPBEXexcCritical4 7 6 3 2" xfId="52247" xr:uid="{194A310F-DD6B-4D24-9156-72492D7160D0}"/>
    <cellStyle name="SAPBEXexcCritical4 7 6 3 3" xfId="35521" xr:uid="{3F9EC8A1-86C9-4A51-B7B6-782261550E16}"/>
    <cellStyle name="SAPBEXexcCritical4 7 6 4" xfId="40897" xr:uid="{BD9717AB-8FE8-4288-A4E7-AA9569A46E84}"/>
    <cellStyle name="SAPBEXexcCritical4 7 6 5" xfId="24173" xr:uid="{846F94D5-ED6D-4BF3-96C0-9C629B41A99E}"/>
    <cellStyle name="SAPBEXexcCritical4 7 7" xfId="8077" xr:uid="{54BF71A9-0A46-46F6-8FF6-2C7CD329527B}"/>
    <cellStyle name="SAPBEXexcCritical4 7 7 2" xfId="41952" xr:uid="{1DD9C554-CD32-462F-90AD-D869A2E46232}"/>
    <cellStyle name="SAPBEXexcCritical4 7 7 3" xfId="25227" xr:uid="{87E0C4AF-27B8-4614-940D-6074265C3A63}"/>
    <cellStyle name="SAPBEXexcCritical4 7 8" xfId="13664" xr:uid="{DF2EACF9-97C2-4FE0-A8BB-BCD5A26D34CE}"/>
    <cellStyle name="SAPBEXexcCritical4 7 8 2" xfId="47533" xr:uid="{6DB0651B-E944-4D63-9FC1-C7FADC4197F4}"/>
    <cellStyle name="SAPBEXexcCritical4 7 8 3" xfId="30807" xr:uid="{89B35E3A-9EA1-436A-8A6E-08A7090C5960}"/>
    <cellStyle name="SAPBEXexcCritical4 7 9" xfId="36809" xr:uid="{AB86258E-9F2F-4B69-ADFD-A5FFC189F331}"/>
    <cellStyle name="SAPBEXexcCritical4 8" xfId="2626" xr:uid="{00000000-0005-0000-0000-00008F070000}"/>
    <cellStyle name="SAPBEXexcCritical4 8 2" xfId="4156" xr:uid="{4C2C6FC3-EB26-4CCC-8069-7AFCFACD85D3}"/>
    <cellStyle name="SAPBEXexcCritical4 8 2 2" xfId="10037" xr:uid="{A57C785C-774B-4BD8-8C2D-DE1152562062}"/>
    <cellStyle name="SAPBEXexcCritical4 8 2 2 2" xfId="43908" xr:uid="{14006920-C8F2-4366-9785-F95AFD5429C6}"/>
    <cellStyle name="SAPBEXexcCritical4 8 2 2 3" xfId="27182" xr:uid="{81976E9B-0689-4E44-B98C-3E078EF01C92}"/>
    <cellStyle name="SAPBEXexcCritical4 8 2 3" xfId="15581" xr:uid="{05F9F137-8DB7-43A2-8F62-EBAAB2D91D62}"/>
    <cellStyle name="SAPBEXexcCritical4 8 2 3 2" xfId="49442" xr:uid="{015AD466-02C5-48DA-BDAB-F586DC6D896E}"/>
    <cellStyle name="SAPBEXexcCritical4 8 2 3 3" xfId="32716" xr:uid="{3045765C-3CFC-4DA8-A336-FB0CA6DA620E}"/>
    <cellStyle name="SAPBEXexcCritical4 8 2 4" xfId="38091" xr:uid="{923FE8F9-34C4-4785-8417-9E94A90270C0}"/>
    <cellStyle name="SAPBEXexcCritical4 8 2 5" xfId="21367" xr:uid="{B132EC03-87C9-4B26-9E9D-4C36FF36EFF1}"/>
    <cellStyle name="SAPBEXexcCritical4 8 3" xfId="5031" xr:uid="{ED1CD76E-6E50-41CC-B814-EC094567FC34}"/>
    <cellStyle name="SAPBEXexcCritical4 8 3 2" xfId="10897" xr:uid="{F6F7F716-B7FF-4886-89EB-5A0078C90939}"/>
    <cellStyle name="SAPBEXexcCritical4 8 3 2 2" xfId="44767" xr:uid="{42E344CD-C78F-4A06-8409-057E868E2CC8}"/>
    <cellStyle name="SAPBEXexcCritical4 8 3 2 3" xfId="28042" xr:uid="{DE4EA1C9-524B-450A-B46E-3AA051A667AF}"/>
    <cellStyle name="SAPBEXexcCritical4 8 3 3" xfId="16440" xr:uid="{25643121-14C4-4BC1-9040-68D7073C3B55}"/>
    <cellStyle name="SAPBEXexcCritical4 8 3 3 2" xfId="50301" xr:uid="{F46B6E67-C0BA-46AB-9F5A-B07DA9244D60}"/>
    <cellStyle name="SAPBEXexcCritical4 8 3 3 3" xfId="33575" xr:uid="{9E922884-B97B-40AD-AAA9-F73BDCD07DEA}"/>
    <cellStyle name="SAPBEXexcCritical4 8 3 4" xfId="38950" xr:uid="{95608063-91F3-40BD-9C08-A055C46575E7}"/>
    <cellStyle name="SAPBEXexcCritical4 8 3 5" xfId="22227" xr:uid="{D1CE9D0D-6AAD-4344-9806-BA2CEBBE0791}"/>
    <cellStyle name="SAPBEXexcCritical4 8 4" xfId="5780" xr:uid="{376FB4D2-1187-46B8-B922-3B5A455B6BDA}"/>
    <cellStyle name="SAPBEXexcCritical4 8 4 2" xfId="11646" xr:uid="{39F00C61-F9FC-4CBF-9F21-F097ADD2A506}"/>
    <cellStyle name="SAPBEXexcCritical4 8 4 2 2" xfId="45515" xr:uid="{81DA703C-7527-48C1-B45F-7EE8EBA24E4E}"/>
    <cellStyle name="SAPBEXexcCritical4 8 4 2 3" xfId="28790" xr:uid="{882A1F63-99BB-49D0-9388-FD5A3A58B978}"/>
    <cellStyle name="SAPBEXexcCritical4 8 4 3" xfId="17188" xr:uid="{B196F51D-4E8B-40D9-BA49-5A3C3B3EC6C2}"/>
    <cellStyle name="SAPBEXexcCritical4 8 4 3 2" xfId="51049" xr:uid="{53906BCC-2626-4E12-8872-3C634B401952}"/>
    <cellStyle name="SAPBEXexcCritical4 8 4 3 3" xfId="34323" xr:uid="{1725361D-3777-4324-A95A-A085A753DAC6}"/>
    <cellStyle name="SAPBEXexcCritical4 8 4 4" xfId="39698" xr:uid="{696E4A67-3D1E-4133-87CF-ED4740AC0753}"/>
    <cellStyle name="SAPBEXexcCritical4 8 4 5" xfId="22975" xr:uid="{6316F66E-E1D2-4220-8491-A43526C37FC0}"/>
    <cellStyle name="SAPBEXexcCritical4 8 5" xfId="6549" xr:uid="{A6A5893E-D243-48AC-B9BC-E7A8D4BF09CE}"/>
    <cellStyle name="SAPBEXexcCritical4 8 5 2" xfId="12413" xr:uid="{E942CD02-28FF-46A8-980F-A446191AE8EB}"/>
    <cellStyle name="SAPBEXexcCritical4 8 5 2 2" xfId="46282" xr:uid="{5A3C29FE-3910-4AC4-881C-39B1B4DF5912}"/>
    <cellStyle name="SAPBEXexcCritical4 8 5 2 3" xfId="29556" xr:uid="{E39665A6-2E4C-4988-8774-483BC3CA7E0C}"/>
    <cellStyle name="SAPBEXexcCritical4 8 5 3" xfId="17954" xr:uid="{19CFAD65-071F-457A-9407-8FF0CCFBD432}"/>
    <cellStyle name="SAPBEXexcCritical4 8 5 3 2" xfId="51815" xr:uid="{36957E32-81BB-44D6-837D-71FE9C367192}"/>
    <cellStyle name="SAPBEXexcCritical4 8 5 3 3" xfId="35089" xr:uid="{003898CF-D499-4B50-B4D5-58327572461B}"/>
    <cellStyle name="SAPBEXexcCritical4 8 5 4" xfId="40465" xr:uid="{318A74F0-CC5E-4EA6-8CD3-A635957AFA26}"/>
    <cellStyle name="SAPBEXexcCritical4 8 5 5" xfId="23741" xr:uid="{C8BE49FF-1EB8-4EF2-B3B5-3ACFEF1CCFE5}"/>
    <cellStyle name="SAPBEXexcCritical4 8 6" xfId="7496" xr:uid="{B05ADB8C-5492-42A0-94CE-F041AE826E5F}"/>
    <cellStyle name="SAPBEXexcCritical4 8 6 2" xfId="13360" xr:uid="{19D470BF-4A79-44B1-BCBE-6E8933F37EB1}"/>
    <cellStyle name="SAPBEXexcCritical4 8 6 2 2" xfId="47229" xr:uid="{FC15E9AE-E96A-4876-8BDF-E938FC2C89A3}"/>
    <cellStyle name="SAPBEXexcCritical4 8 6 2 3" xfId="30503" xr:uid="{0ADF18A8-BCE6-49D3-831A-0250C9D8E687}"/>
    <cellStyle name="SAPBEXexcCritical4 8 6 3" xfId="18901" xr:uid="{3FACC0D1-ECDB-4FC6-A647-DFC795595166}"/>
    <cellStyle name="SAPBEXexcCritical4 8 6 3 2" xfId="52762" xr:uid="{F412C7E7-A7BB-4656-B67F-C00910EC3038}"/>
    <cellStyle name="SAPBEXexcCritical4 8 6 3 3" xfId="36036" xr:uid="{17174EF4-ACBA-4B1F-8B65-DD88711B6AAF}"/>
    <cellStyle name="SAPBEXexcCritical4 8 6 4" xfId="41412" xr:uid="{BB9897EB-1935-4F7A-BE72-8EB5079466D6}"/>
    <cellStyle name="SAPBEXexcCritical4 8 6 5" xfId="24688" xr:uid="{8E2300EA-71A4-4671-90F5-05B04FE43DC8}"/>
    <cellStyle name="SAPBEXexcCritical4 8 7" xfId="8588" xr:uid="{D161DA44-2C86-4C86-8108-20E236D9D660}"/>
    <cellStyle name="SAPBEXexcCritical4 8 7 2" xfId="42462" xr:uid="{E782D4A0-E899-4A36-B546-3B6869325B2D}"/>
    <cellStyle name="SAPBEXexcCritical4 8 7 3" xfId="25737" xr:uid="{0829C45C-2F36-444C-8FFB-39227D350E48}"/>
    <cellStyle name="SAPBEXexcCritical4 8 8" xfId="14140" xr:uid="{B22B5403-695D-4626-8AEC-2A690199F7F7}"/>
    <cellStyle name="SAPBEXexcCritical4 8 8 2" xfId="48001" xr:uid="{0A76ED3A-C4B4-4E29-9616-F0EF08B36EAB}"/>
    <cellStyle name="SAPBEXexcCritical4 8 8 3" xfId="31275" xr:uid="{468FACE0-2D11-47FD-BD0F-82F0E2658FD1}"/>
    <cellStyle name="SAPBEXexcCritical4 8 9" xfId="19924" xr:uid="{8C47765D-E3E2-4540-ABA6-6777636900EF}"/>
    <cellStyle name="SAPBEXexcCritical4 9" xfId="2904" xr:uid="{00000000-0005-0000-0000-000090070000}"/>
    <cellStyle name="SAPBEXexcCritical4 9 2" xfId="4410" xr:uid="{16E5AC75-969E-4473-B81C-7A437FF3E797}"/>
    <cellStyle name="SAPBEXexcCritical4 9 2 2" xfId="10291" xr:uid="{8C7DDA01-351C-4358-949B-7BE7479CC2CA}"/>
    <cellStyle name="SAPBEXexcCritical4 9 2 2 2" xfId="44161" xr:uid="{F35A9FCE-F8BD-47D5-B4AC-C834CD1C548E}"/>
    <cellStyle name="SAPBEXexcCritical4 9 2 2 3" xfId="27436" xr:uid="{111FCB3F-399E-43AC-8FF1-9C15D46DEAC3}"/>
    <cellStyle name="SAPBEXexcCritical4 9 2 3" xfId="15834" xr:uid="{1AAB8CB4-71A4-475D-B619-90434FA677C0}"/>
    <cellStyle name="SAPBEXexcCritical4 9 2 3 2" xfId="49695" xr:uid="{D46E8D75-5E00-41DE-81B7-E953AC7C2C5C}"/>
    <cellStyle name="SAPBEXexcCritical4 9 2 3 3" xfId="32969" xr:uid="{84F64ACA-2180-4175-B5B4-42EB1990C66F}"/>
    <cellStyle name="SAPBEXexcCritical4 9 2 4" xfId="38344" xr:uid="{177830EE-FE0C-4CF8-ACFE-C4B22FFA269D}"/>
    <cellStyle name="SAPBEXexcCritical4 9 2 5" xfId="21621" xr:uid="{92E0BD1A-E3F3-492F-95FE-04C892F2102B}"/>
    <cellStyle name="SAPBEXexcCritical4 9 3" xfId="5276" xr:uid="{CA53B958-E9CF-48A7-8089-90CAE1910287}"/>
    <cellStyle name="SAPBEXexcCritical4 9 3 2" xfId="11142" xr:uid="{BBD6F3A7-CEC3-472E-ACA8-B3A622ED150A}"/>
    <cellStyle name="SAPBEXexcCritical4 9 3 2 2" xfId="45012" xr:uid="{61E2301E-CB68-4FCD-877F-7356748673DF}"/>
    <cellStyle name="SAPBEXexcCritical4 9 3 2 3" xfId="28287" xr:uid="{90C3F45B-C130-4FA2-B9BB-CB81F75806F0}"/>
    <cellStyle name="SAPBEXexcCritical4 9 3 3" xfId="16685" xr:uid="{9B077A94-D85B-4166-ACBE-75E106AB379F}"/>
    <cellStyle name="SAPBEXexcCritical4 9 3 3 2" xfId="50546" xr:uid="{EF0223D8-55C9-4EDE-9392-9F7FEE64C2F6}"/>
    <cellStyle name="SAPBEXexcCritical4 9 3 3 3" xfId="33820" xr:uid="{2C8907ED-4E67-4888-A74D-610DC0113C15}"/>
    <cellStyle name="SAPBEXexcCritical4 9 3 4" xfId="39195" xr:uid="{074E1163-6D19-4FBA-BEBB-CC9AD92A358F}"/>
    <cellStyle name="SAPBEXexcCritical4 9 3 5" xfId="22472" xr:uid="{7905A063-E5A3-4E18-82D7-5C6A9C28260B}"/>
    <cellStyle name="SAPBEXexcCritical4 9 4" xfId="6021" xr:uid="{80E05462-C8D9-4584-A3D6-CA0A52807306}"/>
    <cellStyle name="SAPBEXexcCritical4 9 4 2" xfId="11887" xr:uid="{801618F0-C54F-4EFF-B008-413594651139}"/>
    <cellStyle name="SAPBEXexcCritical4 9 4 2 2" xfId="45756" xr:uid="{D6ECD220-B9BE-43BF-A530-98FD0D10B4C3}"/>
    <cellStyle name="SAPBEXexcCritical4 9 4 2 3" xfId="29031" xr:uid="{8BC81081-00D2-4186-B299-A2E17AB26AAE}"/>
    <cellStyle name="SAPBEXexcCritical4 9 4 3" xfId="17429" xr:uid="{93EC2D67-D66C-4E80-928B-0F97AA1FA835}"/>
    <cellStyle name="SAPBEXexcCritical4 9 4 3 2" xfId="51290" xr:uid="{AB1C692F-5732-4089-A94A-610FD9FEA249}"/>
    <cellStyle name="SAPBEXexcCritical4 9 4 3 3" xfId="34564" xr:uid="{B25EBF06-8535-4B28-9A91-1157E3D3E842}"/>
    <cellStyle name="SAPBEXexcCritical4 9 4 4" xfId="39939" xr:uid="{0D261D46-0032-4527-B084-E40F5E6B6EB5}"/>
    <cellStyle name="SAPBEXexcCritical4 9 4 5" xfId="23216" xr:uid="{DBC23B9F-5220-4A4A-90AC-8EAF068E00A4}"/>
    <cellStyle name="SAPBEXexcCritical4 9 5" xfId="6788" xr:uid="{56F838CC-A29E-4B27-9B1C-53A36031BCC4}"/>
    <cellStyle name="SAPBEXexcCritical4 9 5 2" xfId="12652" xr:uid="{EA63B520-0729-43B5-8083-6E68207FB5A5}"/>
    <cellStyle name="SAPBEXexcCritical4 9 5 2 2" xfId="46521" xr:uid="{BC18FE81-13E5-441D-B0E6-3653E23B8EF0}"/>
    <cellStyle name="SAPBEXexcCritical4 9 5 2 3" xfId="29795" xr:uid="{C7C5DC10-F241-46D0-A5B4-D31DCBB8A870}"/>
    <cellStyle name="SAPBEXexcCritical4 9 5 3" xfId="18193" xr:uid="{833985D7-20CE-4174-AF3C-04C2ADD30BB5}"/>
    <cellStyle name="SAPBEXexcCritical4 9 5 3 2" xfId="52054" xr:uid="{D673D7A0-F726-4301-A722-CB0D727E0A07}"/>
    <cellStyle name="SAPBEXexcCritical4 9 5 3 3" xfId="35328" xr:uid="{CDA21160-C36A-4C2F-BE47-C999E93A01D0}"/>
    <cellStyle name="SAPBEXexcCritical4 9 5 4" xfId="40704" xr:uid="{036F0342-0831-434F-B962-6FD614C2B255}"/>
    <cellStyle name="SAPBEXexcCritical4 9 5 5" xfId="23980" xr:uid="{7B6CBAE5-E7DB-4AEE-AD15-35C09A6E6A97}"/>
    <cellStyle name="SAPBEXexcCritical4 9 6" xfId="7735" xr:uid="{68E2BE85-6CFB-4956-8624-E0C548F1761E}"/>
    <cellStyle name="SAPBEXexcCritical4 9 6 2" xfId="13599" xr:uid="{34644269-2B50-4D0F-AECF-FDBECA7C29C1}"/>
    <cellStyle name="SAPBEXexcCritical4 9 6 2 2" xfId="47468" xr:uid="{BBE1826A-6FC3-4749-B1FE-65EEF980FF54}"/>
    <cellStyle name="SAPBEXexcCritical4 9 6 2 3" xfId="30742" xr:uid="{0660BA97-E7F7-4FDC-9380-D5BCDCA44A44}"/>
    <cellStyle name="SAPBEXexcCritical4 9 6 3" xfId="19140" xr:uid="{6F0E2774-3DAB-465C-9717-E482DBE71704}"/>
    <cellStyle name="SAPBEXexcCritical4 9 6 3 2" xfId="53001" xr:uid="{2F4BDB36-DDA1-4D81-90BA-71800FA6DD9E}"/>
    <cellStyle name="SAPBEXexcCritical4 9 6 3 3" xfId="36275" xr:uid="{3889FE39-629E-4FA4-9ACE-3C93F50E0E87}"/>
    <cellStyle name="SAPBEXexcCritical4 9 6 4" xfId="41651" xr:uid="{13BD8DC9-7F5C-412A-AABA-ED542357A823}"/>
    <cellStyle name="SAPBEXexcCritical4 9 6 5" xfId="24927" xr:uid="{7FE06BF9-C94F-4BDE-99BA-60F18BE1C4DC}"/>
    <cellStyle name="SAPBEXexcCritical4 9 7" xfId="8828" xr:uid="{559D3A46-70BE-4E07-94D9-E479256D483C}"/>
    <cellStyle name="SAPBEXexcCritical4 9 7 2" xfId="42701" xr:uid="{7226BA01-CFF8-4F32-9FBB-E74FBE779C54}"/>
    <cellStyle name="SAPBEXexcCritical4 9 7 3" xfId="25977" xr:uid="{781B62B7-65AD-4920-BB83-524CB071F508}"/>
    <cellStyle name="SAPBEXexcCritical4 9 8" xfId="14379" xr:uid="{FDE516A7-05A4-4C3A-9A14-3FF441FF0313}"/>
    <cellStyle name="SAPBEXexcCritical4 9 8 2" xfId="48240" xr:uid="{646B448A-A264-4780-AB84-D69AB7D2E05A}"/>
    <cellStyle name="SAPBEXexcCritical4 9 8 3" xfId="31514" xr:uid="{A84E7B69-7F8C-4C50-8398-AA7EF465F714}"/>
    <cellStyle name="SAPBEXexcCritical4 9 9" xfId="20164" xr:uid="{14EF5B7F-D11C-4B44-AF36-BA8A164990AB}"/>
    <cellStyle name="SAPBEXexcCritical5" xfId="50" xr:uid="{00000000-0005-0000-0000-000091070000}"/>
    <cellStyle name="SAPBEXexcCritical5 10" xfId="2998" xr:uid="{8966CF5A-40BA-4FE3-8B01-6E774A9C4A10}"/>
    <cellStyle name="SAPBEXexcCritical5 10 2" xfId="8880" xr:uid="{8E8175A9-D62E-4B64-914A-BE0AE3854BF5}"/>
    <cellStyle name="SAPBEXexcCritical5 10 2 2" xfId="42753" xr:uid="{094F38D9-B2F6-432F-8296-CDFBBF6BF390}"/>
    <cellStyle name="SAPBEXexcCritical5 10 2 3" xfId="26029" xr:uid="{AF79916D-CF28-4EDD-B7D0-8314DAA66011}"/>
    <cellStyle name="SAPBEXexcCritical5 10 3" xfId="14431" xr:uid="{7A38CE13-C446-41C2-88BB-705D3CDFE4C2}"/>
    <cellStyle name="SAPBEXexcCritical5 10 3 2" xfId="48292" xr:uid="{AC2A898E-CD1C-4DFE-8B8F-B3801EA6AB98}"/>
    <cellStyle name="SAPBEXexcCritical5 10 3 3" xfId="31566" xr:uid="{9CF9DBB8-667F-4D10-81E8-F6FC0205978D}"/>
    <cellStyle name="SAPBEXexcCritical5 10 4" xfId="37020" xr:uid="{6808262A-0A40-47AA-A8E8-96D9CCFBCCE9}"/>
    <cellStyle name="SAPBEXexcCritical5 10 5" xfId="20216" xr:uid="{4128CD6F-97FD-4278-9290-C0844738CEDD}"/>
    <cellStyle name="SAPBEXexcCritical5 11" xfId="36344" xr:uid="{232BAD5E-F4A9-47E8-818A-A913C5F43CE2}"/>
    <cellStyle name="SAPBEXexcCritical5 2" xfId="954" xr:uid="{00000000-0005-0000-0000-000092070000}"/>
    <cellStyle name="SAPBEXexcCritical5 2 2" xfId="2089" xr:uid="{00000000-0005-0000-0000-000093070000}"/>
    <cellStyle name="SAPBEXexcCritical5 2 2 10" xfId="19416" xr:uid="{BA61D42B-C0E7-475E-8B67-46E16BBCA5C4}"/>
    <cellStyle name="SAPBEXexcCritical5 2 2 2" xfId="3641" xr:uid="{A4FEA8A2-9D36-4E93-AE5B-45504C118505}"/>
    <cellStyle name="SAPBEXexcCritical5 2 2 2 2" xfId="9522" xr:uid="{B8EAF0EB-5FAA-4B30-8923-7457364E2123}"/>
    <cellStyle name="SAPBEXexcCritical5 2 2 2 2 2" xfId="43394" xr:uid="{6E62E9FF-783F-4B30-B2C1-4338BF1C6674}"/>
    <cellStyle name="SAPBEXexcCritical5 2 2 2 2 3" xfId="26668" xr:uid="{5122B802-A1D4-4CE3-8F24-90AA1CE40706}"/>
    <cellStyle name="SAPBEXexcCritical5 2 2 2 3" xfId="15068" xr:uid="{F8096033-587E-4385-9CC1-46436295CAE0}"/>
    <cellStyle name="SAPBEXexcCritical5 2 2 2 3 2" xfId="48929" xr:uid="{DBA425B7-EBC2-417B-90BA-66B7D4527893}"/>
    <cellStyle name="SAPBEXexcCritical5 2 2 2 3 3" xfId="32203" xr:uid="{7156DC5E-4E93-43B0-93B2-7AE9BAFDD85A}"/>
    <cellStyle name="SAPBEXexcCritical5 2 2 2 4" xfId="37627" xr:uid="{5949DB8A-46B8-444B-ADFC-B18F61E115CD}"/>
    <cellStyle name="SAPBEXexcCritical5 2 2 2 5" xfId="20853" xr:uid="{B335F8DF-14B9-4B40-AA77-DFF13DCFDE9E}"/>
    <cellStyle name="SAPBEXexcCritical5 2 2 3" xfId="4566" xr:uid="{EE4EF2EE-A854-4C0C-A00A-AF6C423D51C0}"/>
    <cellStyle name="SAPBEXexcCritical5 2 2 3 2" xfId="10432" xr:uid="{8B093B74-EEA3-47BA-8512-71798F99768D}"/>
    <cellStyle name="SAPBEXexcCritical5 2 2 3 2 2" xfId="44302" xr:uid="{D552F731-FDD9-4C2F-9042-9BA316D3B374}"/>
    <cellStyle name="SAPBEXexcCritical5 2 2 3 2 3" xfId="27577" xr:uid="{48B10171-2E81-40AE-BCA7-5A8A57B4CDDA}"/>
    <cellStyle name="SAPBEXexcCritical5 2 2 3 3" xfId="15975" xr:uid="{8C24CEEA-8DE1-4070-BCBA-F157A798A050}"/>
    <cellStyle name="SAPBEXexcCritical5 2 2 3 3 2" xfId="49836" xr:uid="{3DB4B1B6-F836-47AF-AF6E-F38E5F779FAE}"/>
    <cellStyle name="SAPBEXexcCritical5 2 2 3 3 3" xfId="33110" xr:uid="{A2F88EBD-2B28-427F-B865-7D2AC7D9C1D9}"/>
    <cellStyle name="SAPBEXexcCritical5 2 2 3 4" xfId="38485" xr:uid="{5F309438-F966-4DEC-8D2D-E2B1A778CABC}"/>
    <cellStyle name="SAPBEXexcCritical5 2 2 3 5" xfId="21762" xr:uid="{62F7E058-4039-4E0B-B60C-6BC9EBF236B9}"/>
    <cellStyle name="SAPBEXexcCritical5 2 2 4" xfId="3201" xr:uid="{CBC14F18-A4EC-4AC0-B7B8-C1A7B23105AF}"/>
    <cellStyle name="SAPBEXexcCritical5 2 2 4 2" xfId="9083" xr:uid="{DE73D42C-0096-40D2-9393-54141880F2F9}"/>
    <cellStyle name="SAPBEXexcCritical5 2 2 4 2 2" xfId="42955" xr:uid="{961E9E8A-07AD-4D64-804B-80C2F52C62CF}"/>
    <cellStyle name="SAPBEXexcCritical5 2 2 4 2 3" xfId="26230" xr:uid="{A7701CA0-1C8A-48AD-9263-38DB7D737A77}"/>
    <cellStyle name="SAPBEXexcCritical5 2 2 4 3" xfId="14631" xr:uid="{5E342BCB-36FD-4638-B601-F1359952900F}"/>
    <cellStyle name="SAPBEXexcCritical5 2 2 4 3 2" xfId="48492" xr:uid="{13E836DF-39CC-4D59-B608-083D48DD5A72}"/>
    <cellStyle name="SAPBEXexcCritical5 2 2 4 3 3" xfId="31766" xr:uid="{4F5F89F5-751F-4E22-B106-F1203A56DCB6}"/>
    <cellStyle name="SAPBEXexcCritical5 2 2 4 4" xfId="37222" xr:uid="{EC80885B-18A4-498E-8EB6-8B61D80F5941}"/>
    <cellStyle name="SAPBEXexcCritical5 2 2 4 5" xfId="20416" xr:uid="{24669A58-0680-4368-ACFD-3F86B80F0838}"/>
    <cellStyle name="SAPBEXexcCritical5 2 2 5" xfId="6090" xr:uid="{20F0EEDC-7E14-44B9-BF10-1EF189F14739}"/>
    <cellStyle name="SAPBEXexcCritical5 2 2 5 2" xfId="11954" xr:uid="{5EF41A91-80DF-40E7-BF47-A2B17BD373CD}"/>
    <cellStyle name="SAPBEXexcCritical5 2 2 5 2 2" xfId="45823" xr:uid="{A6488C37-AA22-40E3-9783-BFC89037E3FE}"/>
    <cellStyle name="SAPBEXexcCritical5 2 2 5 2 3" xfId="29098" xr:uid="{F016EA05-3D21-4AFD-ACF6-DA227E8F850A}"/>
    <cellStyle name="SAPBEXexcCritical5 2 2 5 3" xfId="17496" xr:uid="{004C0BF5-EF9C-46FE-A089-9C19F4313F9F}"/>
    <cellStyle name="SAPBEXexcCritical5 2 2 5 3 2" xfId="51357" xr:uid="{6F1A06E9-2CEA-422E-8FDC-44867B05B1C1}"/>
    <cellStyle name="SAPBEXexcCritical5 2 2 5 3 3" xfId="34631" xr:uid="{1EFD2F8F-B9A4-43DE-BB05-6EBC4F7FE090}"/>
    <cellStyle name="SAPBEXexcCritical5 2 2 5 4" xfId="40006" xr:uid="{3737081B-A89A-43C5-84C2-27A16E4D4CE5}"/>
    <cellStyle name="SAPBEXexcCritical5 2 2 5 5" xfId="23283" xr:uid="{8D0BF167-6907-463D-8508-E9FA246E9134}"/>
    <cellStyle name="SAPBEXexcCritical5 2 2 6" xfId="6982" xr:uid="{14DE4B5D-33EF-4334-868A-B72AD27A03A2}"/>
    <cellStyle name="SAPBEXexcCritical5 2 2 6 2" xfId="12846" xr:uid="{11E56D78-EDE8-48FD-9133-72FBBED8D882}"/>
    <cellStyle name="SAPBEXexcCritical5 2 2 6 2 2" xfId="46715" xr:uid="{C1C2674B-EDF6-41AD-813F-B350B44E521A}"/>
    <cellStyle name="SAPBEXexcCritical5 2 2 6 2 3" xfId="29989" xr:uid="{9BD939B5-68C9-445B-89A7-FB2B20B38F9B}"/>
    <cellStyle name="SAPBEXexcCritical5 2 2 6 3" xfId="18387" xr:uid="{D9F36E81-AF80-4851-9A58-F8720DC17F0B}"/>
    <cellStyle name="SAPBEXexcCritical5 2 2 6 3 2" xfId="52248" xr:uid="{44AEF6E3-4645-41DB-ADF2-A6C36376E7AA}"/>
    <cellStyle name="SAPBEXexcCritical5 2 2 6 3 3" xfId="35522" xr:uid="{4AC3C239-338C-40E3-B37B-114607F099CD}"/>
    <cellStyle name="SAPBEXexcCritical5 2 2 6 4" xfId="40898" xr:uid="{E06EF0FA-DDA0-4A3E-8377-26C7CF589D21}"/>
    <cellStyle name="SAPBEXexcCritical5 2 2 6 5" xfId="24174" xr:uid="{91D1E2D0-8A2B-43B5-AEAF-52F2ABD7CC1F}"/>
    <cellStyle name="SAPBEXexcCritical5 2 2 7" xfId="8078" xr:uid="{FD9DC9B6-153D-423A-A9C4-88C2B9233617}"/>
    <cellStyle name="SAPBEXexcCritical5 2 2 7 2" xfId="41953" xr:uid="{E5BA743E-2E03-4646-8351-A2471C343390}"/>
    <cellStyle name="SAPBEXexcCritical5 2 2 7 3" xfId="25228" xr:uid="{73E13A52-440C-48E7-84B3-A6FAB332A545}"/>
    <cellStyle name="SAPBEXexcCritical5 2 2 8" xfId="7836" xr:uid="{498F843D-2A15-4C1C-BE78-2B699A23E209}"/>
    <cellStyle name="SAPBEXexcCritical5 2 2 8 2" xfId="41711" xr:uid="{BAF450AB-1E28-495B-B309-D63D5CF37CC1}"/>
    <cellStyle name="SAPBEXexcCritical5 2 2 8 3" xfId="24987" xr:uid="{5F34D344-64AA-4B1B-8492-C64AD8D73171}"/>
    <cellStyle name="SAPBEXexcCritical5 2 2 9" xfId="36810" xr:uid="{E9D24BD7-3835-4E8C-9BC0-298AED92DCBC}"/>
    <cellStyle name="SAPBEXexcCritical5 2 3" xfId="2090" xr:uid="{00000000-0005-0000-0000-000094070000}"/>
    <cellStyle name="SAPBEXexcCritical5 2 3 10" xfId="19417" xr:uid="{9EB34241-0D9B-45C9-BEB9-EE49850130D1}"/>
    <cellStyle name="SAPBEXexcCritical5 2 3 2" xfId="3642" xr:uid="{4FC57860-A346-44E3-B5F3-08317DDCDA94}"/>
    <cellStyle name="SAPBEXexcCritical5 2 3 2 2" xfId="9523" xr:uid="{DD383111-DBB7-47C7-8C25-E58DA7565E45}"/>
    <cellStyle name="SAPBEXexcCritical5 2 3 2 2 2" xfId="43395" xr:uid="{394211E7-8818-4BA0-92E6-AF77086F1AB3}"/>
    <cellStyle name="SAPBEXexcCritical5 2 3 2 2 3" xfId="26669" xr:uid="{CFCCC40E-EF7B-4A13-A675-6A3D79583B6F}"/>
    <cellStyle name="SAPBEXexcCritical5 2 3 2 3" xfId="15069" xr:uid="{D7CEE83F-BA66-4788-9686-7965F85A5F09}"/>
    <cellStyle name="SAPBEXexcCritical5 2 3 2 3 2" xfId="48930" xr:uid="{2BEBA2C3-76AF-4314-A585-862CF7A24FB6}"/>
    <cellStyle name="SAPBEXexcCritical5 2 3 2 3 3" xfId="32204" xr:uid="{944D9667-286B-47B2-BAD8-BBAB69859333}"/>
    <cellStyle name="SAPBEXexcCritical5 2 3 2 4" xfId="37628" xr:uid="{F73A6197-81D5-439D-B971-8F43663B91BE}"/>
    <cellStyle name="SAPBEXexcCritical5 2 3 2 5" xfId="20854" xr:uid="{8FEB0A58-F0D3-4274-887E-DFA251B393DC}"/>
    <cellStyle name="SAPBEXexcCritical5 2 3 3" xfId="4567" xr:uid="{2A962A26-D64A-443E-818A-E22D72663589}"/>
    <cellStyle name="SAPBEXexcCritical5 2 3 3 2" xfId="10433" xr:uid="{1B5A1E18-CE26-4081-83D9-B699800B9D82}"/>
    <cellStyle name="SAPBEXexcCritical5 2 3 3 2 2" xfId="44303" xr:uid="{EAC4F869-09E0-4437-BFCE-566F9FD893CD}"/>
    <cellStyle name="SAPBEXexcCritical5 2 3 3 2 3" xfId="27578" xr:uid="{566FEDA2-5772-4BDC-8406-87ED033F20B5}"/>
    <cellStyle name="SAPBEXexcCritical5 2 3 3 3" xfId="15976" xr:uid="{AAF35266-22F3-45F6-AEFD-2E8EDA73A162}"/>
    <cellStyle name="SAPBEXexcCritical5 2 3 3 3 2" xfId="49837" xr:uid="{2836DDDC-3A7A-4672-83C4-63793702BE94}"/>
    <cellStyle name="SAPBEXexcCritical5 2 3 3 3 3" xfId="33111" xr:uid="{05748058-6D1B-4D57-90B3-EA88FC3D338F}"/>
    <cellStyle name="SAPBEXexcCritical5 2 3 3 4" xfId="38486" xr:uid="{42B797A6-9437-4033-BA44-99A473082AD7}"/>
    <cellStyle name="SAPBEXexcCritical5 2 3 3 5" xfId="21763" xr:uid="{14F77831-13CA-42FA-9033-827D31586EFA}"/>
    <cellStyle name="SAPBEXexcCritical5 2 3 4" xfId="3205" xr:uid="{7106472A-48D6-45F0-AA8D-418A6ADCEE9A}"/>
    <cellStyle name="SAPBEXexcCritical5 2 3 4 2" xfId="9087" xr:uid="{682DFF9F-1EBC-431F-9739-C2D6579CA19B}"/>
    <cellStyle name="SAPBEXexcCritical5 2 3 4 2 2" xfId="42959" xr:uid="{6BA184B1-5205-42EC-B3B6-EFFF798CB066}"/>
    <cellStyle name="SAPBEXexcCritical5 2 3 4 2 3" xfId="26234" xr:uid="{E43BC684-243A-4FDE-AF89-7F73B86684F7}"/>
    <cellStyle name="SAPBEXexcCritical5 2 3 4 3" xfId="14635" xr:uid="{8BEDEC95-73DE-4C39-BCAC-CE8C7CE69C06}"/>
    <cellStyle name="SAPBEXexcCritical5 2 3 4 3 2" xfId="48496" xr:uid="{E6BA49FB-417E-4D6B-AA34-F03717CD2E3F}"/>
    <cellStyle name="SAPBEXexcCritical5 2 3 4 3 3" xfId="31770" xr:uid="{1CEAE552-BF05-47CB-B113-B96C48E4082D}"/>
    <cellStyle name="SAPBEXexcCritical5 2 3 4 4" xfId="37226" xr:uid="{7F6E0D39-408D-4405-867F-B80270FC9611}"/>
    <cellStyle name="SAPBEXexcCritical5 2 3 4 5" xfId="20420" xr:uid="{7A4BA673-81FB-463C-95F7-7C14543E3EFC}"/>
    <cellStyle name="SAPBEXexcCritical5 2 3 5" xfId="6091" xr:uid="{464DA782-A30C-4EF2-905F-DFC2DB5F6F09}"/>
    <cellStyle name="SAPBEXexcCritical5 2 3 5 2" xfId="11955" xr:uid="{2CB830D1-1B73-4A26-87FB-831E9135E370}"/>
    <cellStyle name="SAPBEXexcCritical5 2 3 5 2 2" xfId="45824" xr:uid="{AECE31E9-40FC-40D1-A180-E899480E692C}"/>
    <cellStyle name="SAPBEXexcCritical5 2 3 5 2 3" xfId="29099" xr:uid="{34229318-084A-4D9A-BC70-94157E33D578}"/>
    <cellStyle name="SAPBEXexcCritical5 2 3 5 3" xfId="17497" xr:uid="{ACE6D278-AD37-48D5-A07A-C5FC1100F410}"/>
    <cellStyle name="SAPBEXexcCritical5 2 3 5 3 2" xfId="51358" xr:uid="{6EB63C15-7C52-42A1-99CD-75835F5F7144}"/>
    <cellStyle name="SAPBEXexcCritical5 2 3 5 3 3" xfId="34632" xr:uid="{69491141-E462-4BCA-8875-4A3CFB9DD06C}"/>
    <cellStyle name="SAPBEXexcCritical5 2 3 5 4" xfId="40007" xr:uid="{6C2CA9C1-E711-4224-868D-352A9B752093}"/>
    <cellStyle name="SAPBEXexcCritical5 2 3 5 5" xfId="23284" xr:uid="{63F1546A-848C-4CC2-9D81-C6994988BE62}"/>
    <cellStyle name="SAPBEXexcCritical5 2 3 6" xfId="6983" xr:uid="{9C490512-D45F-4D87-BCEA-F9197E9587FE}"/>
    <cellStyle name="SAPBEXexcCritical5 2 3 6 2" xfId="12847" xr:uid="{B28412FE-86CD-413E-A9BC-FE32AACCA003}"/>
    <cellStyle name="SAPBEXexcCritical5 2 3 6 2 2" xfId="46716" xr:uid="{35B597E2-D8B0-43CB-8A48-564AC26D1630}"/>
    <cellStyle name="SAPBEXexcCritical5 2 3 6 2 3" xfId="29990" xr:uid="{88ACFD82-74A9-4C12-A1BD-FE4D6DCB1B80}"/>
    <cellStyle name="SAPBEXexcCritical5 2 3 6 3" xfId="18388" xr:uid="{5FA88ED1-AE35-40AB-B9FA-45D291E5061D}"/>
    <cellStyle name="SAPBEXexcCritical5 2 3 6 3 2" xfId="52249" xr:uid="{4573A296-E02C-4EB7-9FAF-FD48A39721AE}"/>
    <cellStyle name="SAPBEXexcCritical5 2 3 6 3 3" xfId="35523" xr:uid="{092FB4C9-4C43-4CEA-9047-349C9D79D2FA}"/>
    <cellStyle name="SAPBEXexcCritical5 2 3 6 4" xfId="40899" xr:uid="{3031BB04-227E-4CE5-B3EE-A6A4EA11DE31}"/>
    <cellStyle name="SAPBEXexcCritical5 2 3 6 5" xfId="24175" xr:uid="{49CFC76A-B115-4AD3-9FD6-296525B68A70}"/>
    <cellStyle name="SAPBEXexcCritical5 2 3 7" xfId="8079" xr:uid="{6728715D-CB66-4994-BB5D-F571049D6B45}"/>
    <cellStyle name="SAPBEXexcCritical5 2 3 7 2" xfId="41954" xr:uid="{863DA29F-762A-4D61-868A-12C6232216FD}"/>
    <cellStyle name="SAPBEXexcCritical5 2 3 7 3" xfId="25229" xr:uid="{C6B4158F-884F-44FB-82D1-0D21BFEB93DC}"/>
    <cellStyle name="SAPBEXexcCritical5 2 3 8" xfId="13661" xr:uid="{9DD3FDB8-671E-4A07-81B5-DDC55FA946B4}"/>
    <cellStyle name="SAPBEXexcCritical5 2 3 8 2" xfId="47530" xr:uid="{ADFB9AE5-411E-4C71-8D55-BDE286273C97}"/>
    <cellStyle name="SAPBEXexcCritical5 2 3 8 3" xfId="30804" xr:uid="{AD0F0DB0-52C2-4584-B8DC-90E5F22015A7}"/>
    <cellStyle name="SAPBEXexcCritical5 2 3 9" xfId="36811" xr:uid="{463EF563-E362-460D-BB73-0D3036B40E43}"/>
    <cellStyle name="SAPBEXexcCritical5 2 4" xfId="2788" xr:uid="{00000000-0005-0000-0000-000095070000}"/>
    <cellStyle name="SAPBEXexcCritical5 2 4 2" xfId="4308" xr:uid="{5FE5ED77-E04E-457C-9E79-57ADDE9C161F}"/>
    <cellStyle name="SAPBEXexcCritical5 2 4 2 2" xfId="10189" xr:uid="{6885D3B4-0EBF-44DE-B51B-D2813706C292}"/>
    <cellStyle name="SAPBEXexcCritical5 2 4 2 2 2" xfId="44059" xr:uid="{D988DC25-C5BC-403F-A58F-2E51ECF5FC61}"/>
    <cellStyle name="SAPBEXexcCritical5 2 4 2 2 3" xfId="27334" xr:uid="{6F4D00D0-62C3-4B7D-A58F-D5B2F88D912C}"/>
    <cellStyle name="SAPBEXexcCritical5 2 4 2 3" xfId="15732" xr:uid="{98587A52-6BD1-4D05-A28A-25421083AF1D}"/>
    <cellStyle name="SAPBEXexcCritical5 2 4 2 3 2" xfId="49593" xr:uid="{3B7AF50E-0A9E-45B1-A338-45369FCF7705}"/>
    <cellStyle name="SAPBEXexcCritical5 2 4 2 3 3" xfId="32867" xr:uid="{A8EF6ABF-CA57-43E4-BA20-DDAE4DF8D537}"/>
    <cellStyle name="SAPBEXexcCritical5 2 4 2 4" xfId="38242" xr:uid="{64A83006-687B-4672-A231-5D5CAF003DB5}"/>
    <cellStyle name="SAPBEXexcCritical5 2 4 2 5" xfId="21519" xr:uid="{D462F5FA-8521-428D-BDFA-82362568BD8B}"/>
    <cellStyle name="SAPBEXexcCritical5 2 4 3" xfId="5181" xr:uid="{8EFF7C53-25C2-4B3D-95B4-A734EADD48AF}"/>
    <cellStyle name="SAPBEXexcCritical5 2 4 3 2" xfId="11047" xr:uid="{814A2097-7D09-4BCD-B33B-69A1F89EE8F6}"/>
    <cellStyle name="SAPBEXexcCritical5 2 4 3 2 2" xfId="44917" xr:uid="{BC4F3D61-AC9A-46F6-AF29-3C5736760660}"/>
    <cellStyle name="SAPBEXexcCritical5 2 4 3 2 3" xfId="28192" xr:uid="{3628EB10-B625-4666-8818-67034FAE4664}"/>
    <cellStyle name="SAPBEXexcCritical5 2 4 3 3" xfId="16590" xr:uid="{704B3371-78E7-4192-A8C8-5A9518FB6234}"/>
    <cellStyle name="SAPBEXexcCritical5 2 4 3 3 2" xfId="50451" xr:uid="{9618F1BD-C250-4F95-B844-F63100887720}"/>
    <cellStyle name="SAPBEXexcCritical5 2 4 3 3 3" xfId="33725" xr:uid="{F9A5172D-46EA-4337-AB14-60D451135D43}"/>
    <cellStyle name="SAPBEXexcCritical5 2 4 3 4" xfId="39100" xr:uid="{D67EAFA3-037F-4479-BAC0-39F65FED15D1}"/>
    <cellStyle name="SAPBEXexcCritical5 2 4 3 5" xfId="22377" xr:uid="{02F295C8-B015-47B2-8D0D-BE3D5B7AEDBE}"/>
    <cellStyle name="SAPBEXexcCritical5 2 4 4" xfId="5929" xr:uid="{1A02E544-48BB-47E4-BA12-A92866BD59FC}"/>
    <cellStyle name="SAPBEXexcCritical5 2 4 4 2" xfId="11795" xr:uid="{89ED6E08-4E80-4876-B183-8EE59F15A920}"/>
    <cellStyle name="SAPBEXexcCritical5 2 4 4 2 2" xfId="45664" xr:uid="{259F4887-4D99-48DA-A5F2-A2382A04529B}"/>
    <cellStyle name="SAPBEXexcCritical5 2 4 4 2 3" xfId="28939" xr:uid="{744C5053-4E0B-48E3-986A-F57DA2C04333}"/>
    <cellStyle name="SAPBEXexcCritical5 2 4 4 3" xfId="17337" xr:uid="{76F82E41-5DD0-48B6-9EC6-04F6A6E00777}"/>
    <cellStyle name="SAPBEXexcCritical5 2 4 4 3 2" xfId="51198" xr:uid="{5D6D20FD-BEA2-4ADE-BC3B-CF17B2AC1D7A}"/>
    <cellStyle name="SAPBEXexcCritical5 2 4 4 3 3" xfId="34472" xr:uid="{093CF8B1-C2A7-42C8-9A39-1305B01EA5A8}"/>
    <cellStyle name="SAPBEXexcCritical5 2 4 4 4" xfId="39847" xr:uid="{36CFB35F-B3B8-4648-A64C-5EDEF2F493E7}"/>
    <cellStyle name="SAPBEXexcCritical5 2 4 4 5" xfId="23124" xr:uid="{2BAC8F57-F0DB-4641-9FE7-92784125176A}"/>
    <cellStyle name="SAPBEXexcCritical5 2 4 5" xfId="6698" xr:uid="{1E9F22E0-6947-41B7-B63A-19823EE60377}"/>
    <cellStyle name="SAPBEXexcCritical5 2 4 5 2" xfId="12562" xr:uid="{AC9EB87A-BCED-4D30-A5DB-29E5F50A9018}"/>
    <cellStyle name="SAPBEXexcCritical5 2 4 5 2 2" xfId="46431" xr:uid="{7A2DE115-BB0C-4E46-BE98-064AC1D156D6}"/>
    <cellStyle name="SAPBEXexcCritical5 2 4 5 2 3" xfId="29705" xr:uid="{FC445C01-8193-423C-A763-52DA35E04C5B}"/>
    <cellStyle name="SAPBEXexcCritical5 2 4 5 3" xfId="18103" xr:uid="{D94500C7-E80D-4A24-80F2-2AD1B1B94A67}"/>
    <cellStyle name="SAPBEXexcCritical5 2 4 5 3 2" xfId="51964" xr:uid="{9A527D5D-D5A5-4F21-A3D9-9D3DF9968512}"/>
    <cellStyle name="SAPBEXexcCritical5 2 4 5 3 3" xfId="35238" xr:uid="{082FAC81-ACDB-4A0F-9761-73E76EE1C908}"/>
    <cellStyle name="SAPBEXexcCritical5 2 4 5 4" xfId="40614" xr:uid="{AF3B28B8-6D59-4A51-8AB9-798CC9933668}"/>
    <cellStyle name="SAPBEXexcCritical5 2 4 5 5" xfId="23890" xr:uid="{49FEBFD2-3584-488E-AD38-9B857CC9F2DA}"/>
    <cellStyle name="SAPBEXexcCritical5 2 4 6" xfId="7645" xr:uid="{0EB1A63B-CC08-416B-B1EE-9FA2637650B2}"/>
    <cellStyle name="SAPBEXexcCritical5 2 4 6 2" xfId="13509" xr:uid="{DDB37A46-070E-4436-92B9-31B64B56ADAA}"/>
    <cellStyle name="SAPBEXexcCritical5 2 4 6 2 2" xfId="47378" xr:uid="{905F939C-C35E-482B-8185-08F799AA5A14}"/>
    <cellStyle name="SAPBEXexcCritical5 2 4 6 2 3" xfId="30652" xr:uid="{BAC03D5C-75C0-4769-A9BB-20CEF1793984}"/>
    <cellStyle name="SAPBEXexcCritical5 2 4 6 3" xfId="19050" xr:uid="{C46D3BF4-C3AE-4B20-A77F-55C667827665}"/>
    <cellStyle name="SAPBEXexcCritical5 2 4 6 3 2" xfId="52911" xr:uid="{7AA45212-A6E3-4B6A-BEA7-37C95BA82B3A}"/>
    <cellStyle name="SAPBEXexcCritical5 2 4 6 3 3" xfId="36185" xr:uid="{41F65C15-5D34-4B98-9EFA-61E0DEEBC1FB}"/>
    <cellStyle name="SAPBEXexcCritical5 2 4 6 4" xfId="41561" xr:uid="{2330DDCE-85C7-4EF0-84B6-1C496AC189DA}"/>
    <cellStyle name="SAPBEXexcCritical5 2 4 6 5" xfId="24837" xr:uid="{AEB5CA13-989B-494E-B4CB-530BCAE15047}"/>
    <cellStyle name="SAPBEXexcCritical5 2 4 7" xfId="8738" xr:uid="{F8FCE7C9-7C17-48D6-872E-8C3718E4628E}"/>
    <cellStyle name="SAPBEXexcCritical5 2 4 7 2" xfId="42611" xr:uid="{750FBAEF-EA7A-4219-8E66-E8DC0A0584D3}"/>
    <cellStyle name="SAPBEXexcCritical5 2 4 7 3" xfId="25887" xr:uid="{14270AAA-F7DC-4465-9CCD-E64DC7C5FB52}"/>
    <cellStyle name="SAPBEXexcCritical5 2 4 8" xfId="14289" xr:uid="{1DFD4431-D33A-4C71-BC24-F88ADFEF5DA3}"/>
    <cellStyle name="SAPBEXexcCritical5 2 4 8 2" xfId="48150" xr:uid="{0F00F98C-E83D-49CA-BDC2-02D5142AEC2B}"/>
    <cellStyle name="SAPBEXexcCritical5 2 4 8 3" xfId="31424" xr:uid="{7C989DA6-7E4F-42C7-BB65-3BAFEC5ED848}"/>
    <cellStyle name="SAPBEXexcCritical5 2 4 9" xfId="20073" xr:uid="{294721D0-3388-49BF-B349-435C5AA3A465}"/>
    <cellStyle name="SAPBEXexcCritical5 2 5" xfId="3184" xr:uid="{F12AFA30-65BD-4E80-AD26-33F9A09E1DCB}"/>
    <cellStyle name="SAPBEXexcCritical5 2 5 2" xfId="9066" xr:uid="{0A490935-471C-4EDB-B38C-B618EF7A6FC3}"/>
    <cellStyle name="SAPBEXexcCritical5 2 5 2 2" xfId="42938" xr:uid="{20E92F7C-79E9-456A-9046-45F4DCC1D786}"/>
    <cellStyle name="SAPBEXexcCritical5 2 5 2 3" xfId="26213" xr:uid="{04398590-77F2-405A-BD8E-730E7B08B759}"/>
    <cellStyle name="SAPBEXexcCritical5 2 5 3" xfId="14614" xr:uid="{7E1E1DF1-4344-40B6-A907-77C751F64215}"/>
    <cellStyle name="SAPBEXexcCritical5 2 5 3 2" xfId="48475" xr:uid="{69750F79-4FF4-496B-939E-5F8B012C1E23}"/>
    <cellStyle name="SAPBEXexcCritical5 2 5 3 3" xfId="31749" xr:uid="{5DE35CD0-CE9F-4DE8-B784-1DDACD03F025}"/>
    <cellStyle name="SAPBEXexcCritical5 2 5 4" xfId="37205" xr:uid="{90467933-2EB2-45F4-BE40-03F4E64A7F86}"/>
    <cellStyle name="SAPBEXexcCritical5 2 5 5" xfId="20399" xr:uid="{B7C41993-6A20-4925-AC48-2980DF347ED2}"/>
    <cellStyle name="SAPBEXexcCritical5 2 6" xfId="36431" xr:uid="{6446ECD1-EB4F-4845-9EB1-F0DBCFF04AE6}"/>
    <cellStyle name="SAPBEXexcCritical5 3" xfId="955" xr:uid="{00000000-0005-0000-0000-000096070000}"/>
    <cellStyle name="SAPBEXexcCritical5 3 2" xfId="956" xr:uid="{00000000-0005-0000-0000-000097070000}"/>
    <cellStyle name="SAPBEXexcCritical5 3 2 2" xfId="2091" xr:uid="{00000000-0005-0000-0000-000098070000}"/>
    <cellStyle name="SAPBEXexcCritical5 3 2 2 2" xfId="3643" xr:uid="{C8594FC4-7C8A-48A1-808F-58A49D6C6C46}"/>
    <cellStyle name="SAPBEXexcCritical5 3 2 2 2 2" xfId="9524" xr:uid="{C385E20B-C19B-4B01-8B5A-921485D24919}"/>
    <cellStyle name="SAPBEXexcCritical5 3 2 2 2 2 2" xfId="43396" xr:uid="{67894FE9-00FB-4125-80E4-72E89448C112}"/>
    <cellStyle name="SAPBEXexcCritical5 3 2 2 2 2 3" xfId="26670" xr:uid="{2C1DCE74-E5C5-467C-A5A7-B5771FDDD0A1}"/>
    <cellStyle name="SAPBEXexcCritical5 3 2 2 2 3" xfId="15070" xr:uid="{A39C66B3-2606-4F52-9145-BE0B372D2225}"/>
    <cellStyle name="SAPBEXexcCritical5 3 2 2 2 3 2" xfId="48931" xr:uid="{6987BE44-248D-4643-AC36-F691DA98195E}"/>
    <cellStyle name="SAPBEXexcCritical5 3 2 2 2 3 3" xfId="32205" xr:uid="{70D0CC31-A766-46FD-9638-4540C29370B5}"/>
    <cellStyle name="SAPBEXexcCritical5 3 2 2 2 4" xfId="20855" xr:uid="{13FD2AE3-F8A1-4DE3-A3F3-FFB504C8C77D}"/>
    <cellStyle name="SAPBEXexcCritical5 3 2 2 3" xfId="3206" xr:uid="{9E295552-485A-4045-B27C-3C6B5561DB8C}"/>
    <cellStyle name="SAPBEXexcCritical5 3 2 2 3 2" xfId="9088" xr:uid="{45F92672-09CF-4BA6-937A-9EE7A2A80F41}"/>
    <cellStyle name="SAPBEXexcCritical5 3 2 2 3 2 2" xfId="42960" xr:uid="{C263BBF6-1077-4B85-9262-AA818D580E6B}"/>
    <cellStyle name="SAPBEXexcCritical5 3 2 2 3 2 3" xfId="26235" xr:uid="{49EDA58D-513F-4642-A3D9-7AB55E026928}"/>
    <cellStyle name="SAPBEXexcCritical5 3 2 2 3 3" xfId="14636" xr:uid="{E4CFF701-30E4-4851-8574-87E41C7043FB}"/>
    <cellStyle name="SAPBEXexcCritical5 3 2 2 3 3 2" xfId="48497" xr:uid="{0003C2A0-94B6-4179-9A5D-0C5E34077783}"/>
    <cellStyle name="SAPBEXexcCritical5 3 2 2 3 3 3" xfId="31771" xr:uid="{D2E08827-A565-445B-AF2A-B173F5005528}"/>
    <cellStyle name="SAPBEXexcCritical5 3 2 2 3 4" xfId="37227" xr:uid="{A489CAC5-046E-4279-B728-B534543BFBA0}"/>
    <cellStyle name="SAPBEXexcCritical5 3 2 2 3 5" xfId="20421" xr:uid="{6E4C4CB6-D6A4-42A9-A77D-A5248E617197}"/>
    <cellStyle name="SAPBEXexcCritical5 3 2 2 4" xfId="6984" xr:uid="{F9AFD131-4F8F-4449-AAD7-A5C4FB15B9A0}"/>
    <cellStyle name="SAPBEXexcCritical5 3 2 2 4 2" xfId="12848" xr:uid="{CD52AC65-A7D0-4799-B918-F666D216A95C}"/>
    <cellStyle name="SAPBEXexcCritical5 3 2 2 4 2 2" xfId="46717" xr:uid="{97046053-596E-4BA1-9BBC-076AE8FB9B9E}"/>
    <cellStyle name="SAPBEXexcCritical5 3 2 2 4 2 3" xfId="29991" xr:uid="{59FA0F00-4C70-4EBD-86C1-056B66EFF4A8}"/>
    <cellStyle name="SAPBEXexcCritical5 3 2 2 4 3" xfId="18389" xr:uid="{E70DF364-03E7-4189-9F80-D6A1CE2CA983}"/>
    <cellStyle name="SAPBEXexcCritical5 3 2 2 4 3 2" xfId="52250" xr:uid="{787C29FC-C1D2-4423-A41E-CECE6A9D961A}"/>
    <cellStyle name="SAPBEXexcCritical5 3 2 2 4 3 3" xfId="35524" xr:uid="{665DEFFF-740F-4926-90EB-5B0F7E405A98}"/>
    <cellStyle name="SAPBEXexcCritical5 3 2 2 4 4" xfId="40900" xr:uid="{E7C3FCB9-8D57-4425-A384-B8AC8DB80716}"/>
    <cellStyle name="SAPBEXexcCritical5 3 2 2 4 5" xfId="24176" xr:uid="{E11AB18E-501E-43B3-8786-CF5C8349EE1B}"/>
    <cellStyle name="SAPBEXexcCritical5 3 2 2 5" xfId="8080" xr:uid="{A6A2513C-E612-4E1A-8A7F-8C336ECE5673}"/>
    <cellStyle name="SAPBEXexcCritical5 3 2 2 5 2" xfId="41955" xr:uid="{85266086-7129-4E3F-ACB2-E17D70C05788}"/>
    <cellStyle name="SAPBEXexcCritical5 3 2 2 5 3" xfId="25230" xr:uid="{26FB15FF-A637-4728-B756-1740A0E9EFA9}"/>
    <cellStyle name="SAPBEXexcCritical5 3 2 2 6" xfId="36812" xr:uid="{4E7B94A6-FF4D-41E7-B054-B85D0CD05FB2}"/>
    <cellStyle name="SAPBEXexcCritical5 3 2 2 7" xfId="19418" xr:uid="{2693D668-070F-4D89-B97E-B50FFF336582}"/>
    <cellStyle name="SAPBEXexcCritical5 3 2 3" xfId="2092" xr:uid="{00000000-0005-0000-0000-000099070000}"/>
    <cellStyle name="SAPBEXexcCritical5 3 2 3 2" xfId="3644" xr:uid="{2E7ED1A9-FDD8-40A7-847A-ACE333F7FBEB}"/>
    <cellStyle name="SAPBEXexcCritical5 3 2 3 2 2" xfId="9525" xr:uid="{EFE42690-61B7-447F-976F-5C0B01CCF617}"/>
    <cellStyle name="SAPBEXexcCritical5 3 2 3 2 2 2" xfId="43397" xr:uid="{4E496E0A-B5F8-4A59-B12F-2A273571D9F3}"/>
    <cellStyle name="SAPBEXexcCritical5 3 2 3 2 2 3" xfId="26671" xr:uid="{996D8A6C-3EAC-46B5-89A7-A8C00D089624}"/>
    <cellStyle name="SAPBEXexcCritical5 3 2 3 2 3" xfId="15071" xr:uid="{F7985EA1-C0F5-43AE-A3CF-F7BA681948C4}"/>
    <cellStyle name="SAPBEXexcCritical5 3 2 3 2 3 2" xfId="48932" xr:uid="{2B839C7E-9767-4AC5-B4CE-895BCC962957}"/>
    <cellStyle name="SAPBEXexcCritical5 3 2 3 2 3 3" xfId="32206" xr:uid="{1C13F4B9-397C-4CAB-A65A-D305916885A5}"/>
    <cellStyle name="SAPBEXexcCritical5 3 2 3 2 4" xfId="20856" xr:uid="{DFA5DC44-0A35-4417-9BCE-B358470B0F43}"/>
    <cellStyle name="SAPBEXexcCritical5 3 2 3 3" xfId="3003" xr:uid="{285E1DE1-828B-4909-96CE-B8699DDB052C}"/>
    <cellStyle name="SAPBEXexcCritical5 3 2 3 3 2" xfId="8885" xr:uid="{4C65FECE-597F-45E2-8074-70102458FC2B}"/>
    <cellStyle name="SAPBEXexcCritical5 3 2 3 3 2 2" xfId="42758" xr:uid="{97856637-FB0B-4914-AD56-00E9A052CBBA}"/>
    <cellStyle name="SAPBEXexcCritical5 3 2 3 3 2 3" xfId="26034" xr:uid="{0D964F49-99C7-4D97-9A45-87598860CDF0}"/>
    <cellStyle name="SAPBEXexcCritical5 3 2 3 3 3" xfId="14436" xr:uid="{57F59C63-1622-471A-AA0B-DDC96EF31C02}"/>
    <cellStyle name="SAPBEXexcCritical5 3 2 3 3 3 2" xfId="48297" xr:uid="{CB155916-43E4-4CFD-8D5C-B115F84FB1F8}"/>
    <cellStyle name="SAPBEXexcCritical5 3 2 3 3 3 3" xfId="31571" xr:uid="{1A450371-9736-41DB-906C-F15CFD665A1A}"/>
    <cellStyle name="SAPBEXexcCritical5 3 2 3 3 4" xfId="37025" xr:uid="{717587CE-8144-49C7-A2FC-4E47C3657026}"/>
    <cellStyle name="SAPBEXexcCritical5 3 2 3 3 5" xfId="20221" xr:uid="{E2E4700D-7870-4EDF-B7AC-E71A4293EDA7}"/>
    <cellStyle name="SAPBEXexcCritical5 3 2 3 4" xfId="6985" xr:uid="{13530F70-41B2-4C0C-BED8-1B7FA363E399}"/>
    <cellStyle name="SAPBEXexcCritical5 3 2 3 4 2" xfId="12849" xr:uid="{08F81D55-2348-4839-A734-650D97DC6151}"/>
    <cellStyle name="SAPBEXexcCritical5 3 2 3 4 2 2" xfId="46718" xr:uid="{F27C1EB1-CE97-49E6-9C4E-9DBB4CD35505}"/>
    <cellStyle name="SAPBEXexcCritical5 3 2 3 4 2 3" xfId="29992" xr:uid="{D26A5AEB-007F-4E24-A63E-912F9E7429E2}"/>
    <cellStyle name="SAPBEXexcCritical5 3 2 3 4 3" xfId="18390" xr:uid="{119709B5-8213-44A0-A5D4-1CD1FC589886}"/>
    <cellStyle name="SAPBEXexcCritical5 3 2 3 4 3 2" xfId="52251" xr:uid="{51DC3C8F-F1D2-4ACD-A9A4-B035C59A9E0B}"/>
    <cellStyle name="SAPBEXexcCritical5 3 2 3 4 3 3" xfId="35525" xr:uid="{49EE7639-AED5-4407-8D4C-E97624CDF234}"/>
    <cellStyle name="SAPBEXexcCritical5 3 2 3 4 4" xfId="40901" xr:uid="{75AA3DB3-35CE-437B-9B2F-2A901E5BEA9B}"/>
    <cellStyle name="SAPBEXexcCritical5 3 2 3 4 5" xfId="24177" xr:uid="{F897EB72-31AF-4BC7-824A-55D28DBB97FF}"/>
    <cellStyle name="SAPBEXexcCritical5 3 2 3 5" xfId="8081" xr:uid="{83AF4ECC-3674-4C6A-8E5B-1E1FD3C582C6}"/>
    <cellStyle name="SAPBEXexcCritical5 3 2 3 5 2" xfId="41956" xr:uid="{EEF9043A-3760-4322-B655-26039D9D2B81}"/>
    <cellStyle name="SAPBEXexcCritical5 3 2 3 5 3" xfId="25231" xr:uid="{EF6B51A8-D211-4B5D-9563-F46491E300E6}"/>
    <cellStyle name="SAPBEXexcCritical5 3 2 3 6" xfId="36813" xr:uid="{E1BF66AE-314F-4D9D-9BB5-F498CE0553F3}"/>
    <cellStyle name="SAPBEXexcCritical5 3 2 3 7" xfId="19419" xr:uid="{C7E0BA25-B260-4622-8411-3598DBDA89FC}"/>
    <cellStyle name="SAPBEXexcCritical5 3 2 4" xfId="2679" xr:uid="{00000000-0005-0000-0000-00009A070000}"/>
    <cellStyle name="SAPBEXexcCritical5 3 2 4 2" xfId="4206" xr:uid="{716E210F-07E8-448F-8E33-5A095623FA31}"/>
    <cellStyle name="SAPBEXexcCritical5 3 2 4 2 2" xfId="10087" xr:uid="{839FE9DD-3A68-4BB9-89C7-0F45A705F7A1}"/>
    <cellStyle name="SAPBEXexcCritical5 3 2 4 2 2 2" xfId="43958" xr:uid="{6AA98CCE-3819-4851-BAD7-1DD526C9798B}"/>
    <cellStyle name="SAPBEXexcCritical5 3 2 4 2 2 3" xfId="27232" xr:uid="{F3287800-8B49-4B02-979E-44C5E6932F85}"/>
    <cellStyle name="SAPBEXexcCritical5 3 2 4 2 3" xfId="15631" xr:uid="{B6AF18D1-BDB8-4EB9-9808-6598BDBC0354}"/>
    <cellStyle name="SAPBEXexcCritical5 3 2 4 2 3 2" xfId="49492" xr:uid="{67CB2901-5B43-43AB-852D-756A7EC49F7A}"/>
    <cellStyle name="SAPBEXexcCritical5 3 2 4 2 3 3" xfId="32766" xr:uid="{F219D497-B487-487D-BA2D-859DD1444F43}"/>
    <cellStyle name="SAPBEXexcCritical5 3 2 4 2 4" xfId="38141" xr:uid="{C773A36E-9946-4859-8574-F6EC8446FA92}"/>
    <cellStyle name="SAPBEXexcCritical5 3 2 4 2 5" xfId="21417" xr:uid="{1A63B6A2-E881-48CA-8AFF-D87BB2C8637E}"/>
    <cellStyle name="SAPBEXexcCritical5 3 2 4 3" xfId="5079" xr:uid="{A28FE2F1-0E23-4008-A3EF-9ADE0FF2A4DF}"/>
    <cellStyle name="SAPBEXexcCritical5 3 2 4 3 2" xfId="10945" xr:uid="{27565200-52F5-4466-B223-9FBB1B1C01FE}"/>
    <cellStyle name="SAPBEXexcCritical5 3 2 4 3 2 2" xfId="44815" xr:uid="{4CA63F15-0874-4F9B-B4D8-0A1D3CF2E408}"/>
    <cellStyle name="SAPBEXexcCritical5 3 2 4 3 2 3" xfId="28090" xr:uid="{4DE21771-11DE-45DA-8437-C0C3055A3B35}"/>
    <cellStyle name="SAPBEXexcCritical5 3 2 4 3 3" xfId="16488" xr:uid="{B3D4925D-B135-40B1-82F3-B486FBEC816B}"/>
    <cellStyle name="SAPBEXexcCritical5 3 2 4 3 3 2" xfId="50349" xr:uid="{53EA5F21-A937-4369-B780-8C6DE468F5A4}"/>
    <cellStyle name="SAPBEXexcCritical5 3 2 4 3 3 3" xfId="33623" xr:uid="{6BEF608B-34B5-4FF8-9D17-07D0BC3DDA95}"/>
    <cellStyle name="SAPBEXexcCritical5 3 2 4 3 4" xfId="38998" xr:uid="{CA665979-DBEA-4DD7-93D6-4B31DC4B75E1}"/>
    <cellStyle name="SAPBEXexcCritical5 3 2 4 3 5" xfId="22275" xr:uid="{E830D6E8-F46D-4E53-AD2C-6DEAEA9B52D7}"/>
    <cellStyle name="SAPBEXexcCritical5 3 2 4 4" xfId="5828" xr:uid="{EE055FBA-64DF-4F48-B843-4CACEA57576D}"/>
    <cellStyle name="SAPBEXexcCritical5 3 2 4 4 2" xfId="11694" xr:uid="{37A25AB4-DAC6-4DFF-BA44-69EAAE9F5A01}"/>
    <cellStyle name="SAPBEXexcCritical5 3 2 4 4 2 2" xfId="45563" xr:uid="{B89DBDD2-D75F-405C-A19E-F189494969B2}"/>
    <cellStyle name="SAPBEXexcCritical5 3 2 4 4 2 3" xfId="28838" xr:uid="{BE3EF924-F64C-4E18-B4C8-D8FAC9090B2A}"/>
    <cellStyle name="SAPBEXexcCritical5 3 2 4 4 3" xfId="17236" xr:uid="{8E5E66C0-E21A-417E-9A9C-46FAA6E0BD68}"/>
    <cellStyle name="SAPBEXexcCritical5 3 2 4 4 3 2" xfId="51097" xr:uid="{5F4A5B40-B2D0-4702-B75D-C194A90137CD}"/>
    <cellStyle name="SAPBEXexcCritical5 3 2 4 4 3 3" xfId="34371" xr:uid="{62669514-976F-4546-B62A-B7909B93F5F9}"/>
    <cellStyle name="SAPBEXexcCritical5 3 2 4 4 4" xfId="39746" xr:uid="{558D39C9-62C2-40CF-BE5F-FF1CA1F3E479}"/>
    <cellStyle name="SAPBEXexcCritical5 3 2 4 4 5" xfId="23023" xr:uid="{4AE88EBF-18D5-4CAF-A2E5-87E71C80881B}"/>
    <cellStyle name="SAPBEXexcCritical5 3 2 4 5" xfId="6597" xr:uid="{F55899D1-4FEA-4CF5-855C-47E3EE8C24CF}"/>
    <cellStyle name="SAPBEXexcCritical5 3 2 4 5 2" xfId="12461" xr:uid="{66AA1E7F-1898-492D-A515-12D4F2708F59}"/>
    <cellStyle name="SAPBEXexcCritical5 3 2 4 5 2 2" xfId="46330" xr:uid="{D19E68EE-DDCF-4DCC-AF9E-6A100B68786E}"/>
    <cellStyle name="SAPBEXexcCritical5 3 2 4 5 2 3" xfId="29604" xr:uid="{10FB9ADC-1D38-4EC2-B9D9-0AF1FEFC1D79}"/>
    <cellStyle name="SAPBEXexcCritical5 3 2 4 5 3" xfId="18002" xr:uid="{E77B59E5-77E8-4508-ABB8-71962EC357E1}"/>
    <cellStyle name="SAPBEXexcCritical5 3 2 4 5 3 2" xfId="51863" xr:uid="{F2CB4E13-76A2-49CA-A998-D1F791A6F947}"/>
    <cellStyle name="SAPBEXexcCritical5 3 2 4 5 3 3" xfId="35137" xr:uid="{B8E3971D-7A6F-49DA-8696-915875C75146}"/>
    <cellStyle name="SAPBEXexcCritical5 3 2 4 5 4" xfId="40513" xr:uid="{FF89F26D-A1FF-4779-A400-95744353273E}"/>
    <cellStyle name="SAPBEXexcCritical5 3 2 4 5 5" xfId="23789" xr:uid="{DD51874F-98A4-4DF4-9C9D-878E2B4C4CE4}"/>
    <cellStyle name="SAPBEXexcCritical5 3 2 4 6" xfId="7544" xr:uid="{3069824B-313F-48E9-B38E-053960FC31BF}"/>
    <cellStyle name="SAPBEXexcCritical5 3 2 4 6 2" xfId="13408" xr:uid="{1AFB3A98-2817-4C5B-9B4D-F6643B36AB8A}"/>
    <cellStyle name="SAPBEXexcCritical5 3 2 4 6 2 2" xfId="47277" xr:uid="{B05C99E5-E04D-429F-AEED-8151D99E6A03}"/>
    <cellStyle name="SAPBEXexcCritical5 3 2 4 6 2 3" xfId="30551" xr:uid="{449AD378-AAB2-4F80-B8B5-C731732F147D}"/>
    <cellStyle name="SAPBEXexcCritical5 3 2 4 6 3" xfId="18949" xr:uid="{313C5F8A-36ED-4210-BCF5-5F93D4BF8833}"/>
    <cellStyle name="SAPBEXexcCritical5 3 2 4 6 3 2" xfId="52810" xr:uid="{7604E171-FD10-46A8-A500-90CFFC26598C}"/>
    <cellStyle name="SAPBEXexcCritical5 3 2 4 6 3 3" xfId="36084" xr:uid="{4B9339D8-1CA4-4DE4-B629-704D8EC46A97}"/>
    <cellStyle name="SAPBEXexcCritical5 3 2 4 6 4" xfId="41460" xr:uid="{D9EBE376-C23D-4EA3-9D37-26C17189ACDA}"/>
    <cellStyle name="SAPBEXexcCritical5 3 2 4 6 5" xfId="24736" xr:uid="{7651695F-03FD-480F-8980-352F5144CCF2}"/>
    <cellStyle name="SAPBEXexcCritical5 3 2 4 7" xfId="8636" xr:uid="{BB8E0861-3E31-4DB5-8130-EB6FA73A4759}"/>
    <cellStyle name="SAPBEXexcCritical5 3 2 4 7 2" xfId="42510" xr:uid="{50498AC4-842F-4324-9FCC-17BF635A8C91}"/>
    <cellStyle name="SAPBEXexcCritical5 3 2 4 7 3" xfId="25785" xr:uid="{BBE31DE2-C329-4C94-94B6-3074E6344EDC}"/>
    <cellStyle name="SAPBEXexcCritical5 3 2 4 8" xfId="14188" xr:uid="{80CB056F-2350-43DE-BC2D-645AFC18D349}"/>
    <cellStyle name="SAPBEXexcCritical5 3 2 4 8 2" xfId="48049" xr:uid="{4FDEF3C4-8792-4954-928B-0109BB07C14A}"/>
    <cellStyle name="SAPBEXexcCritical5 3 2 4 8 3" xfId="31323" xr:uid="{4A44C3CA-8A19-4C35-86FE-918E1AFEC3B4}"/>
    <cellStyle name="SAPBEXexcCritical5 3 2 4 9" xfId="19972" xr:uid="{C6296978-33E8-42A8-8E1C-2AD57DBFA279}"/>
    <cellStyle name="SAPBEXexcCritical5 3 2 5" xfId="36433" xr:uid="{63C8CC78-D7F3-4743-8E07-7E8A0117A050}"/>
    <cellStyle name="SAPBEXexcCritical5 3 2 6" xfId="19231" xr:uid="{7FAA6298-266F-4703-ACE2-EA484D0A0DDA}"/>
    <cellStyle name="SAPBEXexcCritical5 3 3" xfId="2093" xr:uid="{00000000-0005-0000-0000-00009B070000}"/>
    <cellStyle name="SAPBEXexcCritical5 3 3 2" xfId="3645" xr:uid="{B4A26B2B-2621-482C-9C67-930DFD8A102F}"/>
    <cellStyle name="SAPBEXexcCritical5 3 3 2 2" xfId="9526" xr:uid="{9D17B2D5-873D-43A3-8BCC-877F2F7C158B}"/>
    <cellStyle name="SAPBEXexcCritical5 3 3 2 2 2" xfId="43398" xr:uid="{12CFC912-CA5F-4513-A39B-17630C2062B4}"/>
    <cellStyle name="SAPBEXexcCritical5 3 3 2 2 3" xfId="26672" xr:uid="{927BCF12-759B-4285-8A4E-5B1CE70FE050}"/>
    <cellStyle name="SAPBEXexcCritical5 3 3 2 3" xfId="15072" xr:uid="{BFE6B87C-5E20-4ABF-8373-880C88373566}"/>
    <cellStyle name="SAPBEXexcCritical5 3 3 2 3 2" xfId="48933" xr:uid="{292CF411-ECF9-41F8-94F0-063A4A705845}"/>
    <cellStyle name="SAPBEXexcCritical5 3 3 2 3 3" xfId="32207" xr:uid="{85A482B9-73A3-4C18-86DD-27B973097A7C}"/>
    <cellStyle name="SAPBEXexcCritical5 3 3 2 4" xfId="20857" xr:uid="{A1BFA045-D45C-4D71-B8B9-6A36B7035DB1}"/>
    <cellStyle name="SAPBEXexcCritical5 3 3 3" xfId="3209" xr:uid="{B21228CD-9797-47E5-943A-9DB43E60B357}"/>
    <cellStyle name="SAPBEXexcCritical5 3 3 3 2" xfId="9091" xr:uid="{886F6519-8C1F-4096-8CCE-0403073BBFD0}"/>
    <cellStyle name="SAPBEXexcCritical5 3 3 3 2 2" xfId="42963" xr:uid="{01B9A737-1320-4237-BB24-20580D8D1606}"/>
    <cellStyle name="SAPBEXexcCritical5 3 3 3 2 3" xfId="26238" xr:uid="{E1B1938D-CF31-4018-8E42-25BDA5797D94}"/>
    <cellStyle name="SAPBEXexcCritical5 3 3 3 3" xfId="14639" xr:uid="{A2DF3FA7-9318-4C6D-8BCE-3423D21146F6}"/>
    <cellStyle name="SAPBEXexcCritical5 3 3 3 3 2" xfId="48500" xr:uid="{DD1BB760-4E12-40AB-B69C-7E08EFD829ED}"/>
    <cellStyle name="SAPBEXexcCritical5 3 3 3 3 3" xfId="31774" xr:uid="{267C82A9-126C-41CA-8E50-9064FA3F183B}"/>
    <cellStyle name="SAPBEXexcCritical5 3 3 3 4" xfId="37230" xr:uid="{9B9177C3-FE92-4256-93EA-39B4731716CF}"/>
    <cellStyle name="SAPBEXexcCritical5 3 3 3 5" xfId="20424" xr:uid="{867C74B7-EE50-469B-836A-3FFF541D930E}"/>
    <cellStyle name="SAPBEXexcCritical5 3 3 4" xfId="6986" xr:uid="{684ED88C-851B-45A3-B28C-FB9CC7D222B0}"/>
    <cellStyle name="SAPBEXexcCritical5 3 3 4 2" xfId="12850" xr:uid="{1416508E-94BF-4910-95AA-6501D9DCB578}"/>
    <cellStyle name="SAPBEXexcCritical5 3 3 4 2 2" xfId="46719" xr:uid="{06DAEF28-8D3A-4B58-B93C-9FF4AC6B867B}"/>
    <cellStyle name="SAPBEXexcCritical5 3 3 4 2 3" xfId="29993" xr:uid="{1251E211-64AB-4A3F-BC44-66D7149F3B40}"/>
    <cellStyle name="SAPBEXexcCritical5 3 3 4 3" xfId="18391" xr:uid="{4C0A894D-2D39-465C-B22D-C50B677D7334}"/>
    <cellStyle name="SAPBEXexcCritical5 3 3 4 3 2" xfId="52252" xr:uid="{CEEEE733-EDB5-4785-98D1-4DF34E56FB84}"/>
    <cellStyle name="SAPBEXexcCritical5 3 3 4 3 3" xfId="35526" xr:uid="{34FEFC2A-364B-4D0D-A383-006EA416134A}"/>
    <cellStyle name="SAPBEXexcCritical5 3 3 4 4" xfId="40902" xr:uid="{DB652EBF-6883-4222-8031-310E39B3C2A7}"/>
    <cellStyle name="SAPBEXexcCritical5 3 3 4 5" xfId="24178" xr:uid="{6386B324-8D50-41E1-9B04-02E3D6E98F6C}"/>
    <cellStyle name="SAPBEXexcCritical5 3 3 5" xfId="8082" xr:uid="{D75B0A7F-A846-4B98-BD4C-55C4D116F60A}"/>
    <cellStyle name="SAPBEXexcCritical5 3 3 5 2" xfId="41957" xr:uid="{6D0A26FB-3F62-4040-BCBC-295A46607C6C}"/>
    <cellStyle name="SAPBEXexcCritical5 3 3 5 3" xfId="25232" xr:uid="{E797FC58-14E1-4914-B145-3823A880F099}"/>
    <cellStyle name="SAPBEXexcCritical5 3 3 6" xfId="36814" xr:uid="{93D38A67-E9B5-44B5-8415-62054139D2EF}"/>
    <cellStyle name="SAPBEXexcCritical5 3 3 7" xfId="19420" xr:uid="{F0914EDC-EE1E-4E9B-B82B-569D81E6B318}"/>
    <cellStyle name="SAPBEXexcCritical5 3 4" xfId="2094" xr:uid="{00000000-0005-0000-0000-00009C070000}"/>
    <cellStyle name="SAPBEXexcCritical5 3 4 2" xfId="3646" xr:uid="{9487DA83-2BDD-44B7-8DEE-8B97E423462D}"/>
    <cellStyle name="SAPBEXexcCritical5 3 4 2 2" xfId="9527" xr:uid="{58455C03-F462-42CF-AD4B-B6833789BE2F}"/>
    <cellStyle name="SAPBEXexcCritical5 3 4 2 2 2" xfId="43399" xr:uid="{8ACD2110-C8DB-4609-8487-9F01AAE9693D}"/>
    <cellStyle name="SAPBEXexcCritical5 3 4 2 2 3" xfId="26673" xr:uid="{AD305895-2674-49A9-8E60-09BF6A891197}"/>
    <cellStyle name="SAPBEXexcCritical5 3 4 2 3" xfId="15073" xr:uid="{895158EF-ABEE-4A54-AF25-D9ACB546FCBE}"/>
    <cellStyle name="SAPBEXexcCritical5 3 4 2 3 2" xfId="48934" xr:uid="{C508B9AF-8DB9-4DB8-98EB-04E6A85401B9}"/>
    <cellStyle name="SAPBEXexcCritical5 3 4 2 3 3" xfId="32208" xr:uid="{7B8739D0-A822-4469-8B77-BEB3C2D2D3CE}"/>
    <cellStyle name="SAPBEXexcCritical5 3 4 2 4" xfId="20858" xr:uid="{AC97F21D-AA18-4F0C-A73B-CC8AE00C9CDA}"/>
    <cellStyle name="SAPBEXexcCritical5 3 4 3" xfId="3701" xr:uid="{0ED96619-ABF1-4914-990F-C94F008120B6}"/>
    <cellStyle name="SAPBEXexcCritical5 3 4 3 2" xfId="9582" xr:uid="{54226B0E-4A7D-4687-A082-5F058C30FEC3}"/>
    <cellStyle name="SAPBEXexcCritical5 3 4 3 2 2" xfId="43454" xr:uid="{7CFB2398-ADF0-4987-8913-37B212CAB94F}"/>
    <cellStyle name="SAPBEXexcCritical5 3 4 3 2 3" xfId="26728" xr:uid="{BBAC4389-AAEE-4AF2-AB0D-0133F6416969}"/>
    <cellStyle name="SAPBEXexcCritical5 3 4 3 3" xfId="15128" xr:uid="{81842CB7-F420-4855-9414-56C938FA24C7}"/>
    <cellStyle name="SAPBEXexcCritical5 3 4 3 3 2" xfId="48989" xr:uid="{3ED97903-8A3A-4C6F-AE41-87A3B030289F}"/>
    <cellStyle name="SAPBEXexcCritical5 3 4 3 3 3" xfId="32263" xr:uid="{8DF9C3B3-6869-4306-A702-8E8794DB5D7C}"/>
    <cellStyle name="SAPBEXexcCritical5 3 4 3 4" xfId="37667" xr:uid="{E8E3CE7C-C731-4BE8-BBDF-FF2B7F45748D}"/>
    <cellStyle name="SAPBEXexcCritical5 3 4 3 5" xfId="20913" xr:uid="{0050C6E1-D3E9-4FA8-A298-EDC73EA81E81}"/>
    <cellStyle name="SAPBEXexcCritical5 3 4 4" xfId="6987" xr:uid="{40F6E6F8-197B-4313-B9EE-549FA9B2489C}"/>
    <cellStyle name="SAPBEXexcCritical5 3 4 4 2" xfId="12851" xr:uid="{9DE1ACDE-C0D6-43B7-B094-B8ACF2B263C6}"/>
    <cellStyle name="SAPBEXexcCritical5 3 4 4 2 2" xfId="46720" xr:uid="{B11E91BE-A1D2-416B-83E6-BF976890B326}"/>
    <cellStyle name="SAPBEXexcCritical5 3 4 4 2 3" xfId="29994" xr:uid="{93E317E2-42AC-469C-96A2-F25391AE502B}"/>
    <cellStyle name="SAPBEXexcCritical5 3 4 4 3" xfId="18392" xr:uid="{DE3C8E7B-4B5A-4F30-B2BB-056B2D9C17DC}"/>
    <cellStyle name="SAPBEXexcCritical5 3 4 4 3 2" xfId="52253" xr:uid="{37C7F9B8-5362-447B-B2B7-F78B015E5A98}"/>
    <cellStyle name="SAPBEXexcCritical5 3 4 4 3 3" xfId="35527" xr:uid="{E670B880-BAD2-466A-A839-F6A946487E86}"/>
    <cellStyle name="SAPBEXexcCritical5 3 4 4 4" xfId="40903" xr:uid="{398A5CBE-B71B-4876-845D-C6C155E35615}"/>
    <cellStyle name="SAPBEXexcCritical5 3 4 4 5" xfId="24179" xr:uid="{E0AFD47D-9C54-4DE9-9A0D-08594F1F5FBC}"/>
    <cellStyle name="SAPBEXexcCritical5 3 4 5" xfId="8083" xr:uid="{45FBE82C-B422-44D5-A820-97878D3DD631}"/>
    <cellStyle name="SAPBEXexcCritical5 3 4 5 2" xfId="41958" xr:uid="{6EAB92FF-F242-4C5B-9321-B674EA7FE825}"/>
    <cellStyle name="SAPBEXexcCritical5 3 4 5 3" xfId="25233" xr:uid="{987F18EB-22C5-437F-AA08-C64943DF8EBA}"/>
    <cellStyle name="SAPBEXexcCritical5 3 4 6" xfId="36815" xr:uid="{DCB6E7FC-0453-4406-A3DC-77E8ADC41877}"/>
    <cellStyle name="SAPBEXexcCritical5 3 4 7" xfId="19421" xr:uid="{1B37AA0D-9BA0-43EE-9A86-40CFB131D16E}"/>
    <cellStyle name="SAPBEXexcCritical5 3 5" xfId="2680" xr:uid="{00000000-0005-0000-0000-00009D070000}"/>
    <cellStyle name="SAPBEXexcCritical5 3 5 2" xfId="4207" xr:uid="{E00481C6-52D3-40E4-A911-335BB676B615}"/>
    <cellStyle name="SAPBEXexcCritical5 3 5 2 2" xfId="10088" xr:uid="{46DC65E8-CD1F-48BA-B2E7-73730C335FD3}"/>
    <cellStyle name="SAPBEXexcCritical5 3 5 2 2 2" xfId="43959" xr:uid="{38B5BBA0-8183-419A-B9BA-4FF56621DEC0}"/>
    <cellStyle name="SAPBEXexcCritical5 3 5 2 2 3" xfId="27233" xr:uid="{1B8DCADC-EEF9-483B-8DC1-A2E56062E677}"/>
    <cellStyle name="SAPBEXexcCritical5 3 5 2 3" xfId="15632" xr:uid="{C7EDBC6A-E5FA-47DB-A595-9885CBD1A3CD}"/>
    <cellStyle name="SAPBEXexcCritical5 3 5 2 3 2" xfId="49493" xr:uid="{072F0046-9DE8-4A46-98B8-1BBB2686AA2F}"/>
    <cellStyle name="SAPBEXexcCritical5 3 5 2 3 3" xfId="32767" xr:uid="{DD4AA5B7-ACAC-48CD-87D4-23DCC0863213}"/>
    <cellStyle name="SAPBEXexcCritical5 3 5 2 4" xfId="38142" xr:uid="{B43783FD-75BF-41D6-B6CE-8530FBD0EB0F}"/>
    <cellStyle name="SAPBEXexcCritical5 3 5 2 5" xfId="21418" xr:uid="{80E7A659-9464-4F81-B186-718F271A5B02}"/>
    <cellStyle name="SAPBEXexcCritical5 3 5 3" xfId="5080" xr:uid="{D7192286-6382-4583-AFEA-CC551EA90A75}"/>
    <cellStyle name="SAPBEXexcCritical5 3 5 3 2" xfId="10946" xr:uid="{8429DAE6-073D-408D-8315-9BE1BBD7DF56}"/>
    <cellStyle name="SAPBEXexcCritical5 3 5 3 2 2" xfId="44816" xr:uid="{F71DD9B9-D215-4847-8E4E-12EB8F504F28}"/>
    <cellStyle name="SAPBEXexcCritical5 3 5 3 2 3" xfId="28091" xr:uid="{F3B2BBAB-FE80-4F36-8545-E0C864A98467}"/>
    <cellStyle name="SAPBEXexcCritical5 3 5 3 3" xfId="16489" xr:uid="{5E5F9FF2-DEFE-4C83-B26B-231048004133}"/>
    <cellStyle name="SAPBEXexcCritical5 3 5 3 3 2" xfId="50350" xr:uid="{B434A271-AEDF-4880-AF8D-3FB299C81D9B}"/>
    <cellStyle name="SAPBEXexcCritical5 3 5 3 3 3" xfId="33624" xr:uid="{E24FF621-35EB-41AE-9E10-F50FCDBD62AD}"/>
    <cellStyle name="SAPBEXexcCritical5 3 5 3 4" xfId="38999" xr:uid="{612CDED8-1B9C-4111-A878-CF789929C0EF}"/>
    <cellStyle name="SAPBEXexcCritical5 3 5 3 5" xfId="22276" xr:uid="{8CCDA02F-3173-4E91-8AE6-C791852C4AA4}"/>
    <cellStyle name="SAPBEXexcCritical5 3 5 4" xfId="5829" xr:uid="{DF4FBB31-6D6B-4605-979D-F414907E2D06}"/>
    <cellStyle name="SAPBEXexcCritical5 3 5 4 2" xfId="11695" xr:uid="{2B821C3F-3DAE-4035-B193-D32938EA8568}"/>
    <cellStyle name="SAPBEXexcCritical5 3 5 4 2 2" xfId="45564" xr:uid="{11E2E02D-9C45-4910-8D6D-21A3FE4ED827}"/>
    <cellStyle name="SAPBEXexcCritical5 3 5 4 2 3" xfId="28839" xr:uid="{E8F3BD7B-0385-42E8-BC4C-2CC70DF4B137}"/>
    <cellStyle name="SAPBEXexcCritical5 3 5 4 3" xfId="17237" xr:uid="{FFED73B2-9991-4FE0-809E-2235D0FEBF7B}"/>
    <cellStyle name="SAPBEXexcCritical5 3 5 4 3 2" xfId="51098" xr:uid="{72154FC3-8409-48A2-ADAB-1027ACA66E18}"/>
    <cellStyle name="SAPBEXexcCritical5 3 5 4 3 3" xfId="34372" xr:uid="{86999E13-6822-4868-B879-213460946F9C}"/>
    <cellStyle name="SAPBEXexcCritical5 3 5 4 4" xfId="39747" xr:uid="{AB207133-DF7A-410E-AD82-EC8A52A4C31E}"/>
    <cellStyle name="SAPBEXexcCritical5 3 5 4 5" xfId="23024" xr:uid="{50C78A81-B905-469A-BA41-DFDB5E143A93}"/>
    <cellStyle name="SAPBEXexcCritical5 3 5 5" xfId="6598" xr:uid="{688EA038-73FA-44B0-BEC0-E8405DE6A598}"/>
    <cellStyle name="SAPBEXexcCritical5 3 5 5 2" xfId="12462" xr:uid="{A6D0D350-D404-4251-B17E-80EA306C0709}"/>
    <cellStyle name="SAPBEXexcCritical5 3 5 5 2 2" xfId="46331" xr:uid="{96588B98-01AA-4C88-833A-DB6158EB6717}"/>
    <cellStyle name="SAPBEXexcCritical5 3 5 5 2 3" xfId="29605" xr:uid="{7970CA6B-A547-44E7-9512-1CF1ACBEEAAE}"/>
    <cellStyle name="SAPBEXexcCritical5 3 5 5 3" xfId="18003" xr:uid="{32873AF7-5DF9-4DFB-A150-7FCE499DFD80}"/>
    <cellStyle name="SAPBEXexcCritical5 3 5 5 3 2" xfId="51864" xr:uid="{0DC1CBF7-8F4A-45E8-96C9-E87122851EED}"/>
    <cellStyle name="SAPBEXexcCritical5 3 5 5 3 3" xfId="35138" xr:uid="{804AB37D-24CE-42E2-A407-A27E8146C1D8}"/>
    <cellStyle name="SAPBEXexcCritical5 3 5 5 4" xfId="40514" xr:uid="{020CCA80-CA1E-4D06-8F0A-3114A55ADE68}"/>
    <cellStyle name="SAPBEXexcCritical5 3 5 5 5" xfId="23790" xr:uid="{D6052B44-DBFC-4CF7-B9A9-43000AA66247}"/>
    <cellStyle name="SAPBEXexcCritical5 3 5 6" xfId="7545" xr:uid="{9A0170D2-2082-424D-8838-C7346C204D5D}"/>
    <cellStyle name="SAPBEXexcCritical5 3 5 6 2" xfId="13409" xr:uid="{955CD143-EA6D-4391-8635-676CCFD19B8C}"/>
    <cellStyle name="SAPBEXexcCritical5 3 5 6 2 2" xfId="47278" xr:uid="{E72AA2CF-3DCD-4153-AA42-19E1E050B687}"/>
    <cellStyle name="SAPBEXexcCritical5 3 5 6 2 3" xfId="30552" xr:uid="{CDBFBD5E-842A-4991-B6BE-3C1716139A66}"/>
    <cellStyle name="SAPBEXexcCritical5 3 5 6 3" xfId="18950" xr:uid="{D123581C-98A9-4E21-9B71-FB9166C9F299}"/>
    <cellStyle name="SAPBEXexcCritical5 3 5 6 3 2" xfId="52811" xr:uid="{13A2FBFC-02AD-4AEF-87EF-ECFCAA00E2F2}"/>
    <cellStyle name="SAPBEXexcCritical5 3 5 6 3 3" xfId="36085" xr:uid="{0402E1E8-A024-4856-B27C-390DC8008210}"/>
    <cellStyle name="SAPBEXexcCritical5 3 5 6 4" xfId="41461" xr:uid="{880FE0D6-9F02-45A0-B947-A368239A803D}"/>
    <cellStyle name="SAPBEXexcCritical5 3 5 6 5" xfId="24737" xr:uid="{32FC1F3E-3F9B-4004-9CAD-AFD14165B0DB}"/>
    <cellStyle name="SAPBEXexcCritical5 3 5 7" xfId="8637" xr:uid="{A837D496-F8AE-4634-AF06-E3E1773D7C7D}"/>
    <cellStyle name="SAPBEXexcCritical5 3 5 7 2" xfId="42511" xr:uid="{6B1C9DCC-3479-4F4E-BF0C-F30F77644F99}"/>
    <cellStyle name="SAPBEXexcCritical5 3 5 7 3" xfId="25786" xr:uid="{CE2A70E8-6B8D-4052-AD0A-C28928065F10}"/>
    <cellStyle name="SAPBEXexcCritical5 3 5 8" xfId="14189" xr:uid="{1659E8F5-99E5-422C-9659-A26981EDE6B2}"/>
    <cellStyle name="SAPBEXexcCritical5 3 5 8 2" xfId="48050" xr:uid="{87CD35C1-7F19-4CBA-92DF-7BA3A0C49506}"/>
    <cellStyle name="SAPBEXexcCritical5 3 5 8 3" xfId="31324" xr:uid="{178DF3AA-C458-4CAC-8E98-0350CDCA49E0}"/>
    <cellStyle name="SAPBEXexcCritical5 3 5 9" xfId="19973" xr:uid="{83C631AD-7293-4E5B-BE46-361682942B5F}"/>
    <cellStyle name="SAPBEXexcCritical5 3 6" xfId="36432" xr:uid="{DAC0EBC2-1DD8-4100-92EA-DB17B70E2E4B}"/>
    <cellStyle name="SAPBEXexcCritical5 3 7" xfId="19230" xr:uid="{3A946361-49BF-4929-A2E4-5B1FB6598B6C}"/>
    <cellStyle name="SAPBEXexcCritical5 4" xfId="957" xr:uid="{00000000-0005-0000-0000-00009E070000}"/>
    <cellStyle name="SAPBEXexcCritical5 4 2" xfId="2095" xr:uid="{00000000-0005-0000-0000-00009F070000}"/>
    <cellStyle name="SAPBEXexcCritical5 4 2 10" xfId="19422" xr:uid="{81537AD3-081D-4BFD-B106-E20FEC77C108}"/>
    <cellStyle name="SAPBEXexcCritical5 4 2 2" xfId="3647" xr:uid="{7E524A23-587F-4A02-9B54-27DDB46306C6}"/>
    <cellStyle name="SAPBEXexcCritical5 4 2 2 2" xfId="9528" xr:uid="{CC042E8A-C0E7-4736-ADCA-00603972DD6C}"/>
    <cellStyle name="SAPBEXexcCritical5 4 2 2 2 2" xfId="43400" xr:uid="{83F63F7C-1820-471D-9BD1-E1A726C90472}"/>
    <cellStyle name="SAPBEXexcCritical5 4 2 2 2 3" xfId="26674" xr:uid="{D9DFC797-5C68-4522-A9A8-CA6711BBF5C0}"/>
    <cellStyle name="SAPBEXexcCritical5 4 2 2 3" xfId="15074" xr:uid="{9813B330-1979-4318-A76E-61BCB737AA30}"/>
    <cellStyle name="SAPBEXexcCritical5 4 2 2 3 2" xfId="48935" xr:uid="{1939D35E-D12F-4C08-9EB4-C60D60BE2B38}"/>
    <cellStyle name="SAPBEXexcCritical5 4 2 2 3 3" xfId="32209" xr:uid="{65263289-A3E3-4645-A8E2-EE97D9B12808}"/>
    <cellStyle name="SAPBEXexcCritical5 4 2 2 4" xfId="37629" xr:uid="{B8D74090-7BD4-4BE5-9A9C-9047245C4F39}"/>
    <cellStyle name="SAPBEXexcCritical5 4 2 2 5" xfId="20859" xr:uid="{3548DF35-2366-42B8-8243-F4744FB0CD75}"/>
    <cellStyle name="SAPBEXexcCritical5 4 2 3" xfId="4568" xr:uid="{119605F4-2E04-4F9D-9E96-9A7518AE46BF}"/>
    <cellStyle name="SAPBEXexcCritical5 4 2 3 2" xfId="10434" xr:uid="{12B9A4BE-67C8-4042-8197-1F11FAA20B55}"/>
    <cellStyle name="SAPBEXexcCritical5 4 2 3 2 2" xfId="44304" xr:uid="{5E5351B3-8DC8-4205-91C9-2C5ED212A4A2}"/>
    <cellStyle name="SAPBEXexcCritical5 4 2 3 2 3" xfId="27579" xr:uid="{4EE7BA4E-BFBC-4410-88D2-63A1BC353CB2}"/>
    <cellStyle name="SAPBEXexcCritical5 4 2 3 3" xfId="15977" xr:uid="{9B031C8C-6722-45CB-B151-2590A34126D9}"/>
    <cellStyle name="SAPBEXexcCritical5 4 2 3 3 2" xfId="49838" xr:uid="{C08D9741-6ABB-4FD1-B69F-9082A4E8138D}"/>
    <cellStyle name="SAPBEXexcCritical5 4 2 3 3 3" xfId="33112" xr:uid="{A9111F09-8471-4B48-B416-AEB7F5F3ED1E}"/>
    <cellStyle name="SAPBEXexcCritical5 4 2 3 4" xfId="38487" xr:uid="{A28962F2-6B8D-4B7F-A0C9-BC407688A99C}"/>
    <cellStyle name="SAPBEXexcCritical5 4 2 3 5" xfId="21764" xr:uid="{0CEEBC97-4F3D-4B43-8ADD-945653858743}"/>
    <cellStyle name="SAPBEXexcCritical5 4 2 4" xfId="3702" xr:uid="{8250EE56-EF8A-4C5D-81E7-B884A22EF431}"/>
    <cellStyle name="SAPBEXexcCritical5 4 2 4 2" xfId="9583" xr:uid="{CFF83F73-E0AF-4F95-A753-8638050CCEC2}"/>
    <cellStyle name="SAPBEXexcCritical5 4 2 4 2 2" xfId="43455" xr:uid="{AA3E5EC3-A818-4BB0-9B02-E550F7C73E7B}"/>
    <cellStyle name="SAPBEXexcCritical5 4 2 4 2 3" xfId="26729" xr:uid="{CA869472-1C13-4C66-8AC9-2295B902C34C}"/>
    <cellStyle name="SAPBEXexcCritical5 4 2 4 3" xfId="15129" xr:uid="{9AC8334C-1A65-48B0-A6BE-49A051F89BDF}"/>
    <cellStyle name="SAPBEXexcCritical5 4 2 4 3 2" xfId="48990" xr:uid="{03E6029D-49D3-4036-A38C-117FB5C1E966}"/>
    <cellStyle name="SAPBEXexcCritical5 4 2 4 3 3" xfId="32264" xr:uid="{8DE7DF1C-8C25-4360-9788-54F30FBC023F}"/>
    <cellStyle name="SAPBEXexcCritical5 4 2 4 4" xfId="37668" xr:uid="{9AB267D0-5D1A-4D86-BEF3-91F5B2E4F1E7}"/>
    <cellStyle name="SAPBEXexcCritical5 4 2 4 5" xfId="20914" xr:uid="{54F37FF4-D43F-4B7C-A8A9-1B6B877D0BD4}"/>
    <cellStyle name="SAPBEXexcCritical5 4 2 5" xfId="6092" xr:uid="{509CB86F-28C3-4A81-A3B3-44B243A01469}"/>
    <cellStyle name="SAPBEXexcCritical5 4 2 5 2" xfId="11956" xr:uid="{3120D032-12C5-4DDA-AB26-9D9C9E9A5AE2}"/>
    <cellStyle name="SAPBEXexcCritical5 4 2 5 2 2" xfId="45825" xr:uid="{850B834C-BA0A-4309-9F61-93A6B424E385}"/>
    <cellStyle name="SAPBEXexcCritical5 4 2 5 2 3" xfId="29100" xr:uid="{7E86B2B0-9DF2-4B4B-9190-4E0C01DEE9BB}"/>
    <cellStyle name="SAPBEXexcCritical5 4 2 5 3" xfId="17498" xr:uid="{32F53062-2522-4CEA-88D8-6385D0CDEC7C}"/>
    <cellStyle name="SAPBEXexcCritical5 4 2 5 3 2" xfId="51359" xr:uid="{06808BC7-60C7-4B17-AD22-0D81F7AA92DC}"/>
    <cellStyle name="SAPBEXexcCritical5 4 2 5 3 3" xfId="34633" xr:uid="{E4CC2268-BD31-4545-8EC8-CEC6079357DF}"/>
    <cellStyle name="SAPBEXexcCritical5 4 2 5 4" xfId="40008" xr:uid="{6D028AD7-58D0-43C2-8AED-13712D527EC0}"/>
    <cellStyle name="SAPBEXexcCritical5 4 2 5 5" xfId="23285" xr:uid="{496279B4-B178-4316-B81E-E9D0382493E9}"/>
    <cellStyle name="SAPBEXexcCritical5 4 2 6" xfId="6988" xr:uid="{F28A9606-4EA6-4443-B08A-D9CEB5EBEBD7}"/>
    <cellStyle name="SAPBEXexcCritical5 4 2 6 2" xfId="12852" xr:uid="{972692FD-3617-48B8-BDA9-C734E3637CA8}"/>
    <cellStyle name="SAPBEXexcCritical5 4 2 6 2 2" xfId="46721" xr:uid="{D1300D70-B7D4-4DD2-9AD7-69ACFA89272C}"/>
    <cellStyle name="SAPBEXexcCritical5 4 2 6 2 3" xfId="29995" xr:uid="{616F8F99-B1F7-45DD-9FD1-7010AE6BE495}"/>
    <cellStyle name="SAPBEXexcCritical5 4 2 6 3" xfId="18393" xr:uid="{09A53F5D-46C1-4038-9131-19363F3B3F8F}"/>
    <cellStyle name="SAPBEXexcCritical5 4 2 6 3 2" xfId="52254" xr:uid="{AB35DFDA-EB33-4202-BD23-C9107F26B4B8}"/>
    <cellStyle name="SAPBEXexcCritical5 4 2 6 3 3" xfId="35528" xr:uid="{C68CFCAB-F77C-4C24-9BA0-1D64D557052A}"/>
    <cellStyle name="SAPBEXexcCritical5 4 2 6 4" xfId="40904" xr:uid="{3EE1235B-DCCC-4FA8-A1A7-55181C1AC442}"/>
    <cellStyle name="SAPBEXexcCritical5 4 2 6 5" xfId="24180" xr:uid="{194D9BE3-48C3-4246-82FE-0D2FF8B4C5C3}"/>
    <cellStyle name="SAPBEXexcCritical5 4 2 7" xfId="8084" xr:uid="{5EFF4274-1D12-49EA-8EB6-65A01F776860}"/>
    <cellStyle name="SAPBEXexcCritical5 4 2 7 2" xfId="41959" xr:uid="{07B13BDC-24FB-4ECF-8A2B-83BD7B6DDC53}"/>
    <cellStyle name="SAPBEXexcCritical5 4 2 7 3" xfId="25234" xr:uid="{BB52DE35-4E17-4A7F-B4F0-66DE6C4C1760}"/>
    <cellStyle name="SAPBEXexcCritical5 4 2 8" xfId="13684" xr:uid="{21A9DAF2-6814-4A1F-8AAF-7F7DFEA165FA}"/>
    <cellStyle name="SAPBEXexcCritical5 4 2 8 2" xfId="47545" xr:uid="{FE200AE2-F783-4E5B-9E52-A989DB025FD7}"/>
    <cellStyle name="SAPBEXexcCritical5 4 2 8 3" xfId="30819" xr:uid="{0C27A553-4C05-4A60-A3D4-55C3FCCD8DD6}"/>
    <cellStyle name="SAPBEXexcCritical5 4 2 9" xfId="36816" xr:uid="{CB94FE87-77EE-4DB0-A61B-46A360D8018C}"/>
    <cellStyle name="SAPBEXexcCritical5 4 3" xfId="2096" xr:uid="{00000000-0005-0000-0000-0000A0070000}"/>
    <cellStyle name="SAPBEXexcCritical5 4 3 10" xfId="19423" xr:uid="{358D617C-31C3-4DDB-B15D-444EA8A58881}"/>
    <cellStyle name="SAPBEXexcCritical5 4 3 2" xfId="3648" xr:uid="{42A00375-C120-42EA-98FF-DF3C60666E33}"/>
    <cellStyle name="SAPBEXexcCritical5 4 3 2 2" xfId="9529" xr:uid="{4627A77A-4CC5-4F9E-91C7-84CB485545E7}"/>
    <cellStyle name="SAPBEXexcCritical5 4 3 2 2 2" xfId="43401" xr:uid="{616D679A-9206-4392-82B6-6F611495D940}"/>
    <cellStyle name="SAPBEXexcCritical5 4 3 2 2 3" xfId="26675" xr:uid="{B3A95C8E-ED22-467A-8751-852F8D4E52EF}"/>
    <cellStyle name="SAPBEXexcCritical5 4 3 2 3" xfId="15075" xr:uid="{A1D8A7F0-B4FC-4DD5-99E3-C7C697BB6551}"/>
    <cellStyle name="SAPBEXexcCritical5 4 3 2 3 2" xfId="48936" xr:uid="{3AE17BE0-525B-4EE9-B5AD-8308FBF77B2F}"/>
    <cellStyle name="SAPBEXexcCritical5 4 3 2 3 3" xfId="32210" xr:uid="{AAE76ECE-7835-4034-BB9A-A0206813C4C7}"/>
    <cellStyle name="SAPBEXexcCritical5 4 3 2 4" xfId="37630" xr:uid="{ABDA5F40-C568-46B7-8ECA-49BAF6B930AF}"/>
    <cellStyle name="SAPBEXexcCritical5 4 3 2 5" xfId="20860" xr:uid="{22E87984-598A-44AC-8D0A-D6D96C54853C}"/>
    <cellStyle name="SAPBEXexcCritical5 4 3 3" xfId="4569" xr:uid="{A6DA0833-E726-4E1F-AF17-3C7125CF089C}"/>
    <cellStyle name="SAPBEXexcCritical5 4 3 3 2" xfId="10435" xr:uid="{4CD6F1DE-B6C3-41D6-AA92-9C7C1CFFFE19}"/>
    <cellStyle name="SAPBEXexcCritical5 4 3 3 2 2" xfId="44305" xr:uid="{9D4E78F7-C73C-44DE-87B3-1903405FA32D}"/>
    <cellStyle name="SAPBEXexcCritical5 4 3 3 2 3" xfId="27580" xr:uid="{0E5AA1E8-4B01-477E-8DA1-FA13FB749624}"/>
    <cellStyle name="SAPBEXexcCritical5 4 3 3 3" xfId="15978" xr:uid="{2E291B95-888B-4FCD-B1B2-7A0550B1AB6B}"/>
    <cellStyle name="SAPBEXexcCritical5 4 3 3 3 2" xfId="49839" xr:uid="{1E1B97D8-781C-49BB-B238-93A4CBD76CAD}"/>
    <cellStyle name="SAPBEXexcCritical5 4 3 3 3 3" xfId="33113" xr:uid="{C45DC2F5-85F1-4587-ABB4-362FD36CD1F0}"/>
    <cellStyle name="SAPBEXexcCritical5 4 3 3 4" xfId="38488" xr:uid="{63291562-BEFD-47A8-BD80-78199863AF6C}"/>
    <cellStyle name="SAPBEXexcCritical5 4 3 3 5" xfId="21765" xr:uid="{09D903FA-15B8-40BA-AF5D-7AC16E5C5A2E}"/>
    <cellStyle name="SAPBEXexcCritical5 4 3 4" xfId="3210" xr:uid="{E2360013-8D45-41A4-96BD-8BC418C5B084}"/>
    <cellStyle name="SAPBEXexcCritical5 4 3 4 2" xfId="9092" xr:uid="{CCD6A71C-DCDF-4729-929E-EBAB548F98A1}"/>
    <cellStyle name="SAPBEXexcCritical5 4 3 4 2 2" xfId="42964" xr:uid="{A300B22A-7D1B-481E-8C39-7894B774DDC2}"/>
    <cellStyle name="SAPBEXexcCritical5 4 3 4 2 3" xfId="26239" xr:uid="{58247DA9-397B-452E-8EDB-DACDA7E88B5F}"/>
    <cellStyle name="SAPBEXexcCritical5 4 3 4 3" xfId="14640" xr:uid="{353B5D1A-F48C-4643-B41B-6CBE78B4F6BA}"/>
    <cellStyle name="SAPBEXexcCritical5 4 3 4 3 2" xfId="48501" xr:uid="{03A38AC9-694F-4AA3-A55D-53F5DB026191}"/>
    <cellStyle name="SAPBEXexcCritical5 4 3 4 3 3" xfId="31775" xr:uid="{0A2E9781-57C8-4808-A75A-6885AAC5FB34}"/>
    <cellStyle name="SAPBEXexcCritical5 4 3 4 4" xfId="37231" xr:uid="{3762D9FB-8738-4AA8-B68C-92D2695C0DA7}"/>
    <cellStyle name="SAPBEXexcCritical5 4 3 4 5" xfId="20425" xr:uid="{0AAC986A-F38C-4070-BED8-6E3632495E1A}"/>
    <cellStyle name="SAPBEXexcCritical5 4 3 5" xfId="6093" xr:uid="{AEE3B61D-027A-4500-A331-8CC98A83DE76}"/>
    <cellStyle name="SAPBEXexcCritical5 4 3 5 2" xfId="11957" xr:uid="{1CE97400-395D-47A7-A6B6-5ABE7A037E30}"/>
    <cellStyle name="SAPBEXexcCritical5 4 3 5 2 2" xfId="45826" xr:uid="{4BD2B3D4-E333-4084-B5E5-C9684B673DA6}"/>
    <cellStyle name="SAPBEXexcCritical5 4 3 5 2 3" xfId="29101" xr:uid="{E213E713-FEDD-438A-B537-D850FE6C652C}"/>
    <cellStyle name="SAPBEXexcCritical5 4 3 5 3" xfId="17499" xr:uid="{690B28AB-CD49-4E04-BC47-DF84E11109AB}"/>
    <cellStyle name="SAPBEXexcCritical5 4 3 5 3 2" xfId="51360" xr:uid="{F5B17A94-299D-4B9D-BEBB-117634A89CDE}"/>
    <cellStyle name="SAPBEXexcCritical5 4 3 5 3 3" xfId="34634" xr:uid="{3A7CB401-E14A-4D91-B2E0-8F94849B2844}"/>
    <cellStyle name="SAPBEXexcCritical5 4 3 5 4" xfId="40009" xr:uid="{86BE5097-8F04-4ED4-A975-8C9BDC5E943D}"/>
    <cellStyle name="SAPBEXexcCritical5 4 3 5 5" xfId="23286" xr:uid="{AF612FDC-F876-42B3-97C9-F0FD688B0D0F}"/>
    <cellStyle name="SAPBEXexcCritical5 4 3 6" xfId="6989" xr:uid="{ED3ECF3A-45FA-4243-A76A-A97A385B7CC9}"/>
    <cellStyle name="SAPBEXexcCritical5 4 3 6 2" xfId="12853" xr:uid="{A5D49583-30FE-48E8-AA83-98D346848663}"/>
    <cellStyle name="SAPBEXexcCritical5 4 3 6 2 2" xfId="46722" xr:uid="{1DA3192C-8523-440F-BE0A-CA931E7AAEDF}"/>
    <cellStyle name="SAPBEXexcCritical5 4 3 6 2 3" xfId="29996" xr:uid="{8426266A-57B7-49EE-9145-1AA747436483}"/>
    <cellStyle name="SAPBEXexcCritical5 4 3 6 3" xfId="18394" xr:uid="{6B24873B-CE0B-4928-90A3-7AFEAEE1BB7D}"/>
    <cellStyle name="SAPBEXexcCritical5 4 3 6 3 2" xfId="52255" xr:uid="{3144F985-5BED-492D-BDBC-C9EBA7E9D7E8}"/>
    <cellStyle name="SAPBEXexcCritical5 4 3 6 3 3" xfId="35529" xr:uid="{43BAF35E-5777-4726-854A-9A13D702A3DC}"/>
    <cellStyle name="SAPBEXexcCritical5 4 3 6 4" xfId="40905" xr:uid="{CAAD4F5B-AACD-4250-A553-D0A2A51CC22E}"/>
    <cellStyle name="SAPBEXexcCritical5 4 3 6 5" xfId="24181" xr:uid="{4973D99D-3063-4096-AE90-FD1199F675BE}"/>
    <cellStyle name="SAPBEXexcCritical5 4 3 7" xfId="8085" xr:uid="{94551FE3-C158-40E8-993F-98BBF9FD81EA}"/>
    <cellStyle name="SAPBEXexcCritical5 4 3 7 2" xfId="41960" xr:uid="{EA07CD25-DA22-4C3F-B460-5AA3919046B9}"/>
    <cellStyle name="SAPBEXexcCritical5 4 3 7 3" xfId="25235" xr:uid="{7DF6B9CD-F27E-420E-AC52-305573FAC7E5}"/>
    <cellStyle name="SAPBEXexcCritical5 4 3 8" xfId="13685" xr:uid="{EA5BCBC1-6B89-48FC-B735-4D9C0CDA1CAF}"/>
    <cellStyle name="SAPBEXexcCritical5 4 3 8 2" xfId="47546" xr:uid="{36CD92F5-5AB0-4103-BB3C-D0548ED7BD6B}"/>
    <cellStyle name="SAPBEXexcCritical5 4 3 8 3" xfId="30820" xr:uid="{50E15C8D-AFAB-453E-8E7F-3E71D9E8CC30}"/>
    <cellStyle name="SAPBEXexcCritical5 4 3 9" xfId="36817" xr:uid="{4534F1BF-7732-4F56-AF1F-78C3B21CE7B2}"/>
    <cellStyle name="SAPBEXexcCritical5 4 4" xfId="2789" xr:uid="{00000000-0005-0000-0000-0000A1070000}"/>
    <cellStyle name="SAPBEXexcCritical5 4 4 2" xfId="4309" xr:uid="{7DBBA131-B122-4C22-825E-71A8E621A92B}"/>
    <cellStyle name="SAPBEXexcCritical5 4 4 2 2" xfId="10190" xr:uid="{9E52A2E3-A6F2-4A48-A3C1-40CC64622C2E}"/>
    <cellStyle name="SAPBEXexcCritical5 4 4 2 2 2" xfId="44060" xr:uid="{16FEC9E7-DD94-45F5-A16B-7FED1CD1BC2E}"/>
    <cellStyle name="SAPBEXexcCritical5 4 4 2 2 3" xfId="27335" xr:uid="{F96F4BF9-B9D4-44B9-83D8-716540543C3B}"/>
    <cellStyle name="SAPBEXexcCritical5 4 4 2 3" xfId="15733" xr:uid="{FEB6E28B-2771-4629-90ED-7D23B34BE36A}"/>
    <cellStyle name="SAPBEXexcCritical5 4 4 2 3 2" xfId="49594" xr:uid="{6B285AC3-773D-49E4-A892-CA2E614283DB}"/>
    <cellStyle name="SAPBEXexcCritical5 4 4 2 3 3" xfId="32868" xr:uid="{F9F37D68-F774-4066-9815-8673E226FBBD}"/>
    <cellStyle name="SAPBEXexcCritical5 4 4 2 4" xfId="38243" xr:uid="{3A532B70-5D5A-4CD7-BCA9-22864AD77F4F}"/>
    <cellStyle name="SAPBEXexcCritical5 4 4 2 5" xfId="21520" xr:uid="{6062A20F-9002-4F62-959D-23C7039EEDD7}"/>
    <cellStyle name="SAPBEXexcCritical5 4 4 3" xfId="5182" xr:uid="{29AC9704-FF3C-4328-8FBC-008F37DCAF0D}"/>
    <cellStyle name="SAPBEXexcCritical5 4 4 3 2" xfId="11048" xr:uid="{6DE30002-6DE7-46BF-8944-6C6B35C2CFE4}"/>
    <cellStyle name="SAPBEXexcCritical5 4 4 3 2 2" xfId="44918" xr:uid="{D82F2F52-B6D9-433A-9F26-7372D475E5F8}"/>
    <cellStyle name="SAPBEXexcCritical5 4 4 3 2 3" xfId="28193" xr:uid="{658924A4-87B0-4894-8DCF-5073A0601876}"/>
    <cellStyle name="SAPBEXexcCritical5 4 4 3 3" xfId="16591" xr:uid="{F6FE94A3-4E20-4EB7-B26A-A30C965F26A4}"/>
    <cellStyle name="SAPBEXexcCritical5 4 4 3 3 2" xfId="50452" xr:uid="{9D8269B7-14DB-4887-B587-EE19C466EF67}"/>
    <cellStyle name="SAPBEXexcCritical5 4 4 3 3 3" xfId="33726" xr:uid="{AA94D993-88DA-4D94-85C6-62BBF73D4E9A}"/>
    <cellStyle name="SAPBEXexcCritical5 4 4 3 4" xfId="39101" xr:uid="{40047AA4-9155-459B-A527-26E552E387D6}"/>
    <cellStyle name="SAPBEXexcCritical5 4 4 3 5" xfId="22378" xr:uid="{F8126B79-3AF9-42DA-9A94-E08543A28A88}"/>
    <cellStyle name="SAPBEXexcCritical5 4 4 4" xfId="5930" xr:uid="{21D85BA9-C58B-40E7-A0E6-10CE8888429F}"/>
    <cellStyle name="SAPBEXexcCritical5 4 4 4 2" xfId="11796" xr:uid="{094ACBA6-33C2-4CCE-8BCD-9F6F2A744317}"/>
    <cellStyle name="SAPBEXexcCritical5 4 4 4 2 2" xfId="45665" xr:uid="{841E6679-81F2-4C91-A3B8-E24391DC1A29}"/>
    <cellStyle name="SAPBEXexcCritical5 4 4 4 2 3" xfId="28940" xr:uid="{DDC532A4-FE95-4205-833F-B1A4B1562BFC}"/>
    <cellStyle name="SAPBEXexcCritical5 4 4 4 3" xfId="17338" xr:uid="{6662B39B-574F-41E1-AED3-40DB23896330}"/>
    <cellStyle name="SAPBEXexcCritical5 4 4 4 3 2" xfId="51199" xr:uid="{B8AFDE46-B2C4-40D1-826D-6BF9DABAC4AD}"/>
    <cellStyle name="SAPBEXexcCritical5 4 4 4 3 3" xfId="34473" xr:uid="{685115FD-AD92-42B5-B23B-166BCA2EB2C2}"/>
    <cellStyle name="SAPBEXexcCritical5 4 4 4 4" xfId="39848" xr:uid="{7A442E11-8F6E-4CD8-B680-9C8A49C0F706}"/>
    <cellStyle name="SAPBEXexcCritical5 4 4 4 5" xfId="23125" xr:uid="{1C05AAD3-70E3-4A91-9BDF-83240CCE0C0B}"/>
    <cellStyle name="SAPBEXexcCritical5 4 4 5" xfId="6699" xr:uid="{66A828C2-AC49-4AE3-B880-2392316F8D55}"/>
    <cellStyle name="SAPBEXexcCritical5 4 4 5 2" xfId="12563" xr:uid="{04B85E71-6AD9-4162-8020-F25DB475729D}"/>
    <cellStyle name="SAPBEXexcCritical5 4 4 5 2 2" xfId="46432" xr:uid="{5C62A77E-3541-4507-B52E-2DD244798E29}"/>
    <cellStyle name="SAPBEXexcCritical5 4 4 5 2 3" xfId="29706" xr:uid="{7CCB9856-364C-419B-97B1-3772C09D2267}"/>
    <cellStyle name="SAPBEXexcCritical5 4 4 5 3" xfId="18104" xr:uid="{A69C77FB-DA18-4723-A38D-0A6C9463586C}"/>
    <cellStyle name="SAPBEXexcCritical5 4 4 5 3 2" xfId="51965" xr:uid="{FA53026E-F121-4ADE-BF86-48B2EF9AFEF3}"/>
    <cellStyle name="SAPBEXexcCritical5 4 4 5 3 3" xfId="35239" xr:uid="{C0036EF9-4783-48CD-8FA0-D8DC09A616C7}"/>
    <cellStyle name="SAPBEXexcCritical5 4 4 5 4" xfId="40615" xr:uid="{18BCC25F-2401-472E-9E73-E5851767EDC5}"/>
    <cellStyle name="SAPBEXexcCritical5 4 4 5 5" xfId="23891" xr:uid="{66671DA3-DFF8-4DE2-B231-BCD031C510A4}"/>
    <cellStyle name="SAPBEXexcCritical5 4 4 6" xfId="7646" xr:uid="{48A3C525-BB0E-4048-A0F1-600D43A1C464}"/>
    <cellStyle name="SAPBEXexcCritical5 4 4 6 2" xfId="13510" xr:uid="{F1A46756-C007-4BF5-9D03-A8B7316C1C6A}"/>
    <cellStyle name="SAPBEXexcCritical5 4 4 6 2 2" xfId="47379" xr:uid="{CF7D865D-AB8B-4380-9DB9-205D2E22BC01}"/>
    <cellStyle name="SAPBEXexcCritical5 4 4 6 2 3" xfId="30653" xr:uid="{6EA69681-E60D-42D2-A29B-B3A0E870FC79}"/>
    <cellStyle name="SAPBEXexcCritical5 4 4 6 3" xfId="19051" xr:uid="{D6C07E46-2303-4634-949B-1DB211DAD765}"/>
    <cellStyle name="SAPBEXexcCritical5 4 4 6 3 2" xfId="52912" xr:uid="{028115A6-5DF9-4DF7-8FE3-F08AAC562C26}"/>
    <cellStyle name="SAPBEXexcCritical5 4 4 6 3 3" xfId="36186" xr:uid="{41D7A812-0D1A-41EB-A396-3B7438F51594}"/>
    <cellStyle name="SAPBEXexcCritical5 4 4 6 4" xfId="41562" xr:uid="{D642EE99-441D-4C48-B77E-A13D0579BB80}"/>
    <cellStyle name="SAPBEXexcCritical5 4 4 6 5" xfId="24838" xr:uid="{3D538899-AB21-4E9F-A199-F6B3C94E3711}"/>
    <cellStyle name="SAPBEXexcCritical5 4 4 7" xfId="8739" xr:uid="{8D54CDB3-3728-4D8C-A995-8CE3628AC26F}"/>
    <cellStyle name="SAPBEXexcCritical5 4 4 7 2" xfId="42612" xr:uid="{EEB9C962-E486-40FE-A0D4-5A01A511D895}"/>
    <cellStyle name="SAPBEXexcCritical5 4 4 7 3" xfId="25888" xr:uid="{23E708AB-2F4A-4E44-BE47-8D47F826DBF6}"/>
    <cellStyle name="SAPBEXexcCritical5 4 4 8" xfId="14290" xr:uid="{826E344F-C753-4E30-A230-C3287A389722}"/>
    <cellStyle name="SAPBEXexcCritical5 4 4 8 2" xfId="48151" xr:uid="{0F113A42-B016-4973-B017-C4921F6B5784}"/>
    <cellStyle name="SAPBEXexcCritical5 4 4 8 3" xfId="31425" xr:uid="{B989E04F-86F8-4640-96C6-082053BDF7BC}"/>
    <cellStyle name="SAPBEXexcCritical5 4 4 9" xfId="20074" xr:uid="{B509AAAD-9516-4CF6-9617-EC8623C94D4F}"/>
    <cellStyle name="SAPBEXexcCritical5 4 5" xfId="2610" xr:uid="{00000000-0005-0000-0000-0000A2070000}"/>
    <cellStyle name="SAPBEXexcCritical5 4 5 2" xfId="4145" xr:uid="{1C91EBE5-8F9A-4C16-9CDB-3BE2A75E09AD}"/>
    <cellStyle name="SAPBEXexcCritical5 4 5 2 2" xfId="10026" xr:uid="{2388FC16-162A-4612-A308-691FF6C3F115}"/>
    <cellStyle name="SAPBEXexcCritical5 4 5 2 2 2" xfId="43898" xr:uid="{CCD80244-F8B1-4638-AEFA-DB6600E05058}"/>
    <cellStyle name="SAPBEXexcCritical5 4 5 2 2 3" xfId="27171" xr:uid="{68B8D256-7FD2-4450-874D-4970224E1DD3}"/>
    <cellStyle name="SAPBEXexcCritical5 4 5 2 3" xfId="15571" xr:uid="{559B6C0F-A94A-4858-99EE-EC6E7C9A3E5A}"/>
    <cellStyle name="SAPBEXexcCritical5 4 5 2 3 2" xfId="49432" xr:uid="{35AD46F7-4FF0-4F12-B4FB-3B96FD512E85}"/>
    <cellStyle name="SAPBEXexcCritical5 4 5 2 3 3" xfId="32706" xr:uid="{91B4F7F7-B796-45A1-9DA0-6808CFC2997C}"/>
    <cellStyle name="SAPBEXexcCritical5 4 5 2 4" xfId="38081" xr:uid="{25EB75B7-8E2B-46B0-8492-76FF6B5A6A9C}"/>
    <cellStyle name="SAPBEXexcCritical5 4 5 2 5" xfId="21356" xr:uid="{1651A142-66A8-4BCF-8A35-481EA7A86779}"/>
    <cellStyle name="SAPBEXexcCritical5 4 5 3" xfId="5021" xr:uid="{E6CF4E57-467B-4953-A237-066573CA135B}"/>
    <cellStyle name="SAPBEXexcCritical5 4 5 3 2" xfId="10887" xr:uid="{CF265830-E8E6-434E-857C-C070BE2D315A}"/>
    <cellStyle name="SAPBEXexcCritical5 4 5 3 2 2" xfId="44757" xr:uid="{8D338462-18BF-45E6-B6F4-70C1DAAED26B}"/>
    <cellStyle name="SAPBEXexcCritical5 4 5 3 2 3" xfId="28032" xr:uid="{5D1BF044-2863-4C39-B5D1-CA2A529E2C00}"/>
    <cellStyle name="SAPBEXexcCritical5 4 5 3 3" xfId="16430" xr:uid="{5742C82E-CD3B-4D1A-ABD5-F0796BB1522C}"/>
    <cellStyle name="SAPBEXexcCritical5 4 5 3 3 2" xfId="50291" xr:uid="{91AE24F0-689D-41C3-94D5-DF3707237A23}"/>
    <cellStyle name="SAPBEXexcCritical5 4 5 3 3 3" xfId="33565" xr:uid="{810A3CBD-2602-405C-A0C6-9A62E2D9CFB1}"/>
    <cellStyle name="SAPBEXexcCritical5 4 5 3 4" xfId="38940" xr:uid="{6FC004D8-7793-47AB-8607-13B7536A9651}"/>
    <cellStyle name="SAPBEXexcCritical5 4 5 3 5" xfId="22217" xr:uid="{0B2137E2-AD12-4D52-8033-E41FB22FA5A2}"/>
    <cellStyle name="SAPBEXexcCritical5 4 5 4" xfId="5771" xr:uid="{F53DEDC5-2955-4310-BB50-29FB81379C6C}"/>
    <cellStyle name="SAPBEXexcCritical5 4 5 4 2" xfId="11637" xr:uid="{BB41C46D-C430-448F-95B5-5D1117A8EAEE}"/>
    <cellStyle name="SAPBEXexcCritical5 4 5 4 2 2" xfId="45506" xr:uid="{9ACCBCAE-472E-422D-91FD-329A4C72685F}"/>
    <cellStyle name="SAPBEXexcCritical5 4 5 4 2 3" xfId="28781" xr:uid="{EB96A5DA-F89E-4FB2-AE9B-B07D6F6C31EF}"/>
    <cellStyle name="SAPBEXexcCritical5 4 5 4 3" xfId="17179" xr:uid="{CB106BAF-DF99-491F-948C-DC85F9B6823E}"/>
    <cellStyle name="SAPBEXexcCritical5 4 5 4 3 2" xfId="51040" xr:uid="{C45F27C0-E3A0-439A-AE1C-6A8175BC0352}"/>
    <cellStyle name="SAPBEXexcCritical5 4 5 4 3 3" xfId="34314" xr:uid="{6311FCA0-5A28-403C-9AF0-28312108244A}"/>
    <cellStyle name="SAPBEXexcCritical5 4 5 4 4" xfId="39689" xr:uid="{CDAE267A-4BDE-42C5-B150-6C498D7B4E50}"/>
    <cellStyle name="SAPBEXexcCritical5 4 5 4 5" xfId="22966" xr:uid="{D6FBA81F-DDB2-49A7-BEAC-1C98E7349DCA}"/>
    <cellStyle name="SAPBEXexcCritical5 4 5 5" xfId="6540" xr:uid="{28D1DA76-6FBB-4512-A108-D57DD557BBBA}"/>
    <cellStyle name="SAPBEXexcCritical5 4 5 5 2" xfId="12404" xr:uid="{5EAAC3DE-8164-47B0-959A-E4DEF43D73E5}"/>
    <cellStyle name="SAPBEXexcCritical5 4 5 5 2 2" xfId="46273" xr:uid="{211AC3BD-6F32-4FA7-8FAA-9A05944257F5}"/>
    <cellStyle name="SAPBEXexcCritical5 4 5 5 2 3" xfId="29547" xr:uid="{CEB51F35-BA89-482A-9A3F-312F918A6CFA}"/>
    <cellStyle name="SAPBEXexcCritical5 4 5 5 3" xfId="17945" xr:uid="{331E4A3B-41A4-4A9A-A078-5BC4D740E0D5}"/>
    <cellStyle name="SAPBEXexcCritical5 4 5 5 3 2" xfId="51806" xr:uid="{7B65B96D-00A4-4EA5-846D-D58F7070B7D7}"/>
    <cellStyle name="SAPBEXexcCritical5 4 5 5 3 3" xfId="35080" xr:uid="{3C0FF6FE-88BC-4466-86F7-AE345D2AD383}"/>
    <cellStyle name="SAPBEXexcCritical5 4 5 5 4" xfId="40456" xr:uid="{9BD753EB-D0DB-4336-AC23-57A9300A3866}"/>
    <cellStyle name="SAPBEXexcCritical5 4 5 5 5" xfId="23732" xr:uid="{D38BE4DB-4651-4267-A203-F81F97A85DBA}"/>
    <cellStyle name="SAPBEXexcCritical5 4 5 6" xfId="7487" xr:uid="{97701A3A-4AAD-49C1-9651-509EE91D5409}"/>
    <cellStyle name="SAPBEXexcCritical5 4 5 6 2" xfId="13351" xr:uid="{3C7246A1-8CFE-4D4D-9785-B97054BC4FC9}"/>
    <cellStyle name="SAPBEXexcCritical5 4 5 6 2 2" xfId="47220" xr:uid="{C97424C3-9226-47A4-85FA-77983F5B289F}"/>
    <cellStyle name="SAPBEXexcCritical5 4 5 6 2 3" xfId="30494" xr:uid="{F3B180E9-5B1E-4898-8FDC-21C3996D75B7}"/>
    <cellStyle name="SAPBEXexcCritical5 4 5 6 3" xfId="18892" xr:uid="{C4A332B9-BED0-4226-AE37-B67BEF9A6279}"/>
    <cellStyle name="SAPBEXexcCritical5 4 5 6 3 2" xfId="52753" xr:uid="{00B9EE68-A62E-4959-ADBF-49C1B8EF4CDE}"/>
    <cellStyle name="SAPBEXexcCritical5 4 5 6 3 3" xfId="36027" xr:uid="{DF2A1172-6F90-4DF6-984F-464C50C7FA9E}"/>
    <cellStyle name="SAPBEXexcCritical5 4 5 6 4" xfId="41403" xr:uid="{AA44782D-2E96-4024-9500-375F45031785}"/>
    <cellStyle name="SAPBEXexcCritical5 4 5 6 5" xfId="24679" xr:uid="{6E6AC9A4-C9F1-4D93-BBA3-43D03C769526}"/>
    <cellStyle name="SAPBEXexcCritical5 4 5 7" xfId="8578" xr:uid="{AD5C90A8-81F1-43A9-943F-057E1F7B650A}"/>
    <cellStyle name="SAPBEXexcCritical5 4 5 7 2" xfId="42453" xr:uid="{0376E502-536F-4B78-88B8-829791FB060C}"/>
    <cellStyle name="SAPBEXexcCritical5 4 5 7 3" xfId="25727" xr:uid="{C3598800-666D-4FE9-8EEA-E2CFE01BA2DB}"/>
    <cellStyle name="SAPBEXexcCritical5 4 5 8" xfId="14131" xr:uid="{C4745166-7B45-43A8-B866-FD4AC4E77092}"/>
    <cellStyle name="SAPBEXexcCritical5 4 5 8 2" xfId="47992" xr:uid="{796FFDF8-C159-4434-8615-4E7D472E2D6F}"/>
    <cellStyle name="SAPBEXexcCritical5 4 5 8 3" xfId="31266" xr:uid="{3C6D301E-1E40-45B7-8C07-BAAA3A19FC32}"/>
    <cellStyle name="SAPBEXexcCritical5 4 5 9" xfId="19915" xr:uid="{7636B87A-2ED3-4282-AC6F-91A7D0168D6C}"/>
    <cellStyle name="SAPBEXexcCritical5 4 6" xfId="3187" xr:uid="{B726A2FA-A199-4D12-B3FC-8223E620E4D6}"/>
    <cellStyle name="SAPBEXexcCritical5 4 6 2" xfId="9069" xr:uid="{68E7A779-FDBA-482B-8375-DC3022EA7948}"/>
    <cellStyle name="SAPBEXexcCritical5 4 6 2 2" xfId="42941" xr:uid="{F2577A45-3538-4E0C-AB66-C9EC9D9D6E9E}"/>
    <cellStyle name="SAPBEXexcCritical5 4 6 2 3" xfId="26216" xr:uid="{D58611A2-1B3E-4BC5-B81C-9097EB801C0F}"/>
    <cellStyle name="SAPBEXexcCritical5 4 6 3" xfId="14617" xr:uid="{A8598A42-6A14-4BC9-803E-11058DE4ED69}"/>
    <cellStyle name="SAPBEXexcCritical5 4 6 3 2" xfId="48478" xr:uid="{4AF1919D-FFC5-4A0A-A9DA-CAEBA5C4AA7D}"/>
    <cellStyle name="SAPBEXexcCritical5 4 6 3 3" xfId="31752" xr:uid="{BCFE2832-D63B-46B8-A870-8427C2B10483}"/>
    <cellStyle name="SAPBEXexcCritical5 4 6 4" xfId="37208" xr:uid="{ADB90165-848C-4391-AD14-F9DCCF4B114C}"/>
    <cellStyle name="SAPBEXexcCritical5 4 6 5" xfId="20402" xr:uid="{D34C375B-0F5A-4DE1-AF36-609AB3B5839D}"/>
    <cellStyle name="SAPBEXexcCritical5 4 7" xfId="36434" xr:uid="{8C21B17D-28F0-4608-9043-82AE5FBE577D}"/>
    <cellStyle name="SAPBEXexcCritical5 5" xfId="958" xr:uid="{00000000-0005-0000-0000-0000A3070000}"/>
    <cellStyle name="SAPBEXexcCritical5 5 2" xfId="2097" xr:uid="{00000000-0005-0000-0000-0000A4070000}"/>
    <cellStyle name="SAPBEXexcCritical5 5 2 10" xfId="19424" xr:uid="{A2ABB7B6-6676-494A-96BD-D9CFA29E546A}"/>
    <cellStyle name="SAPBEXexcCritical5 5 2 2" xfId="3649" xr:uid="{C56B8AD3-E11C-490F-96C5-875432128BF8}"/>
    <cellStyle name="SAPBEXexcCritical5 5 2 2 2" xfId="9530" xr:uid="{3F1DCD01-313F-43AB-B32E-BCF86FAC60F7}"/>
    <cellStyle name="SAPBEXexcCritical5 5 2 2 2 2" xfId="43402" xr:uid="{BA285FAF-15BF-4E12-8975-D263B2333158}"/>
    <cellStyle name="SAPBEXexcCritical5 5 2 2 2 3" xfId="26676" xr:uid="{897C6CFC-04C4-4EF6-B9DA-24ECC5EB0D9B}"/>
    <cellStyle name="SAPBEXexcCritical5 5 2 2 3" xfId="15076" xr:uid="{49E2E5A6-D578-45FA-A8D7-7B0A82F360D6}"/>
    <cellStyle name="SAPBEXexcCritical5 5 2 2 3 2" xfId="48937" xr:uid="{D27C29AF-3C6E-4271-BDB3-503E8A6CE818}"/>
    <cellStyle name="SAPBEXexcCritical5 5 2 2 3 3" xfId="32211" xr:uid="{2ECC6EE2-27F1-4EB2-A034-6A3818E0457E}"/>
    <cellStyle name="SAPBEXexcCritical5 5 2 2 4" xfId="37631" xr:uid="{342D2CD6-00A1-49C1-8979-FC4AE6E0ABDC}"/>
    <cellStyle name="SAPBEXexcCritical5 5 2 2 5" xfId="20861" xr:uid="{3E7C86FC-D066-4410-BF23-C46447CDF074}"/>
    <cellStyle name="SAPBEXexcCritical5 5 2 3" xfId="4570" xr:uid="{7C547F22-76B0-4F49-89E6-95843546D412}"/>
    <cellStyle name="SAPBEXexcCritical5 5 2 3 2" xfId="10436" xr:uid="{CE489634-265E-4871-9703-E1795B5DEE7D}"/>
    <cellStyle name="SAPBEXexcCritical5 5 2 3 2 2" xfId="44306" xr:uid="{0ECCAAA5-69A2-4CA2-8DF3-09F0C03C174D}"/>
    <cellStyle name="SAPBEXexcCritical5 5 2 3 2 3" xfId="27581" xr:uid="{CE82AE48-1D10-41E5-8837-720CEFB1EEB7}"/>
    <cellStyle name="SAPBEXexcCritical5 5 2 3 3" xfId="15979" xr:uid="{87C2BEA2-7119-4FED-BC21-DFFA23AE8C2B}"/>
    <cellStyle name="SAPBEXexcCritical5 5 2 3 3 2" xfId="49840" xr:uid="{5C012764-C69C-48F7-8E66-44A9C0E2BF2A}"/>
    <cellStyle name="SAPBEXexcCritical5 5 2 3 3 3" xfId="33114" xr:uid="{64C3E972-A628-4A1F-8C05-8E8205A953D3}"/>
    <cellStyle name="SAPBEXexcCritical5 5 2 3 4" xfId="38489" xr:uid="{CDB41568-4204-4891-883F-8F56223996DD}"/>
    <cellStyle name="SAPBEXexcCritical5 5 2 3 5" xfId="21766" xr:uid="{6198047A-9B6D-4A74-AACC-86265E6453C3}"/>
    <cellStyle name="SAPBEXexcCritical5 5 2 4" xfId="3211" xr:uid="{77982871-A9AA-4E3C-877C-A39DD5E1B268}"/>
    <cellStyle name="SAPBEXexcCritical5 5 2 4 2" xfId="9093" xr:uid="{BF4B084D-EA0E-48C4-8CF0-35BB716BAF08}"/>
    <cellStyle name="SAPBEXexcCritical5 5 2 4 2 2" xfId="42965" xr:uid="{792C9BDC-193B-4CC3-AC14-3096E8ED8356}"/>
    <cellStyle name="SAPBEXexcCritical5 5 2 4 2 3" xfId="26240" xr:uid="{AEF239BA-C5CC-4968-BCBD-C6FDF15E5089}"/>
    <cellStyle name="SAPBEXexcCritical5 5 2 4 3" xfId="14641" xr:uid="{691D3275-2C01-4EAF-9D5B-1E18A666C2A9}"/>
    <cellStyle name="SAPBEXexcCritical5 5 2 4 3 2" xfId="48502" xr:uid="{105ACC4F-1935-49CC-878B-6E6A288AE8EF}"/>
    <cellStyle name="SAPBEXexcCritical5 5 2 4 3 3" xfId="31776" xr:uid="{C0D2AE06-7BFB-4103-B706-F047337584A7}"/>
    <cellStyle name="SAPBEXexcCritical5 5 2 4 4" xfId="37232" xr:uid="{95FB42DB-00CF-4E50-AFD0-592697D8C92A}"/>
    <cellStyle name="SAPBEXexcCritical5 5 2 4 5" xfId="20426" xr:uid="{8F2BB496-7616-4623-A9DD-7BB6872504C8}"/>
    <cellStyle name="SAPBEXexcCritical5 5 2 5" xfId="6094" xr:uid="{D6CAA499-33AD-4F1E-AF6C-61CCED52997F}"/>
    <cellStyle name="SAPBEXexcCritical5 5 2 5 2" xfId="11958" xr:uid="{BE42B275-367C-4121-B281-F4752C3D76FB}"/>
    <cellStyle name="SAPBEXexcCritical5 5 2 5 2 2" xfId="45827" xr:uid="{22ADF16F-67FA-42E2-A279-F6AED7D7DCEC}"/>
    <cellStyle name="SAPBEXexcCritical5 5 2 5 2 3" xfId="29102" xr:uid="{0481428B-9B27-4ED2-8B1F-26F46C4EF3D7}"/>
    <cellStyle name="SAPBEXexcCritical5 5 2 5 3" xfId="17500" xr:uid="{A5DD7C49-AA54-4F26-B038-A98CE165DE26}"/>
    <cellStyle name="SAPBEXexcCritical5 5 2 5 3 2" xfId="51361" xr:uid="{D938BBAF-8E27-446E-BD80-9FD88B409C8B}"/>
    <cellStyle name="SAPBEXexcCritical5 5 2 5 3 3" xfId="34635" xr:uid="{E5C462E3-BCA7-4C92-A39D-0EAD518AB1D8}"/>
    <cellStyle name="SAPBEXexcCritical5 5 2 5 4" xfId="40010" xr:uid="{3BF1C016-7B24-4343-A477-7816C30A3BBD}"/>
    <cellStyle name="SAPBEXexcCritical5 5 2 5 5" xfId="23287" xr:uid="{D56DA438-61C4-4AEE-9055-15517C5C575B}"/>
    <cellStyle name="SAPBEXexcCritical5 5 2 6" xfId="6990" xr:uid="{574FA77C-C3FD-4F80-8652-13A9E40949CF}"/>
    <cellStyle name="SAPBEXexcCritical5 5 2 6 2" xfId="12854" xr:uid="{0FB091D0-2616-41BB-BCAB-DA8C716AA1C1}"/>
    <cellStyle name="SAPBEXexcCritical5 5 2 6 2 2" xfId="46723" xr:uid="{171CC740-9A65-49A8-97F9-F9E380F42AD0}"/>
    <cellStyle name="SAPBEXexcCritical5 5 2 6 2 3" xfId="29997" xr:uid="{DF387A98-5434-46AB-B008-A48E0C28CEE1}"/>
    <cellStyle name="SAPBEXexcCritical5 5 2 6 3" xfId="18395" xr:uid="{E83AC457-720D-424A-95AE-DF6BE1FC8E0C}"/>
    <cellStyle name="SAPBEXexcCritical5 5 2 6 3 2" xfId="52256" xr:uid="{5C2A0ED0-8E41-4B06-8480-665754D581EF}"/>
    <cellStyle name="SAPBEXexcCritical5 5 2 6 3 3" xfId="35530" xr:uid="{DAEFB2F4-627E-4C0D-A275-0D6BAD33BF12}"/>
    <cellStyle name="SAPBEXexcCritical5 5 2 6 4" xfId="40906" xr:uid="{DD4297B5-AE3D-4BBF-8542-1AF2A726E067}"/>
    <cellStyle name="SAPBEXexcCritical5 5 2 6 5" xfId="24182" xr:uid="{CC10A1A6-B404-4021-8A41-4723F979EE39}"/>
    <cellStyle name="SAPBEXexcCritical5 5 2 7" xfId="8086" xr:uid="{CEF6244E-E0BA-4BD1-B6EA-E5932B3E6D38}"/>
    <cellStyle name="SAPBEXexcCritical5 5 2 7 2" xfId="41961" xr:uid="{AC85319E-ED24-46E6-9DBD-7762E6BD37C8}"/>
    <cellStyle name="SAPBEXexcCritical5 5 2 7 3" xfId="25236" xr:uid="{54888EFB-51A1-4D3C-9515-FB98D2DC527E}"/>
    <cellStyle name="SAPBEXexcCritical5 5 2 8" xfId="13686" xr:uid="{7977406A-CE6E-4C24-8364-544544F70009}"/>
    <cellStyle name="SAPBEXexcCritical5 5 2 8 2" xfId="47547" xr:uid="{E07AD8A9-E15B-4220-813F-FE5F604B6F03}"/>
    <cellStyle name="SAPBEXexcCritical5 5 2 8 3" xfId="30821" xr:uid="{E9A33537-926D-40AE-984E-00F3DE3A4D69}"/>
    <cellStyle name="SAPBEXexcCritical5 5 2 9" xfId="36818" xr:uid="{72A2C5AE-7C6F-4876-9BE3-3BDDB54E3E1D}"/>
    <cellStyle name="SAPBEXexcCritical5 5 3" xfId="2098" xr:uid="{00000000-0005-0000-0000-0000A5070000}"/>
    <cellStyle name="SAPBEXexcCritical5 5 3 10" xfId="19425" xr:uid="{9B9843F3-D5F7-41FF-9EB1-96B88C70C2FE}"/>
    <cellStyle name="SAPBEXexcCritical5 5 3 2" xfId="3650" xr:uid="{F3AFA9B6-A2C5-413D-AED7-650CCD9025F7}"/>
    <cellStyle name="SAPBEXexcCritical5 5 3 2 2" xfId="9531" xr:uid="{EF44AD04-80BE-4ED1-8F79-EF26B4762232}"/>
    <cellStyle name="SAPBEXexcCritical5 5 3 2 2 2" xfId="43403" xr:uid="{C07D1CFF-FB82-40EA-9FA7-C0C0AD08B76B}"/>
    <cellStyle name="SAPBEXexcCritical5 5 3 2 2 3" xfId="26677" xr:uid="{1D095139-EB38-46EA-A808-ED6531458955}"/>
    <cellStyle name="SAPBEXexcCritical5 5 3 2 3" xfId="15077" xr:uid="{1AF3BB5C-FF60-4FC4-80C7-153CA6CF0B23}"/>
    <cellStyle name="SAPBEXexcCritical5 5 3 2 3 2" xfId="48938" xr:uid="{B0C41889-74D0-4186-A77D-E2ECBD43369C}"/>
    <cellStyle name="SAPBEXexcCritical5 5 3 2 3 3" xfId="32212" xr:uid="{5FA03D11-BB0C-4E59-BE55-3B27B6ABDE9E}"/>
    <cellStyle name="SAPBEXexcCritical5 5 3 2 4" xfId="37632" xr:uid="{434BBE04-E1E3-43B5-AFCE-2E84B9A65347}"/>
    <cellStyle name="SAPBEXexcCritical5 5 3 2 5" xfId="20862" xr:uid="{E198BF2A-7337-410D-8B12-874A0BE86467}"/>
    <cellStyle name="SAPBEXexcCritical5 5 3 3" xfId="4571" xr:uid="{7186002E-FAFB-464F-8CDA-5CE94AB7D1B8}"/>
    <cellStyle name="SAPBEXexcCritical5 5 3 3 2" xfId="10437" xr:uid="{6E510900-4C20-4A63-A4B2-10000BC34C6A}"/>
    <cellStyle name="SAPBEXexcCritical5 5 3 3 2 2" xfId="44307" xr:uid="{27913001-C6B0-442E-96DB-F15009F430F4}"/>
    <cellStyle name="SAPBEXexcCritical5 5 3 3 2 3" xfId="27582" xr:uid="{8F0C29FD-8FD7-4413-A498-6BC6A91FF58B}"/>
    <cellStyle name="SAPBEXexcCritical5 5 3 3 3" xfId="15980" xr:uid="{F1BFBBC9-4BDC-41A7-B8FF-1892BAFB4E9C}"/>
    <cellStyle name="SAPBEXexcCritical5 5 3 3 3 2" xfId="49841" xr:uid="{B691FEB9-610A-4378-8612-9A3464C2A11E}"/>
    <cellStyle name="SAPBEXexcCritical5 5 3 3 3 3" xfId="33115" xr:uid="{100D4722-0BF2-4FB8-9CAC-E0B54DC231CF}"/>
    <cellStyle name="SAPBEXexcCritical5 5 3 3 4" xfId="38490" xr:uid="{1A15F067-CD4A-4C39-9258-D382D24358EA}"/>
    <cellStyle name="SAPBEXexcCritical5 5 3 3 5" xfId="21767" xr:uid="{C831D6DE-FD54-4662-B4BF-AF935F6A9CC5}"/>
    <cellStyle name="SAPBEXexcCritical5 5 3 4" xfId="4418" xr:uid="{B9C273AE-505C-4AAE-8F62-F8A1A2E66ED0}"/>
    <cellStyle name="SAPBEXexcCritical5 5 3 4 2" xfId="10299" xr:uid="{EDA48464-CB41-4DFE-8ADD-310627323F05}"/>
    <cellStyle name="SAPBEXexcCritical5 5 3 4 2 2" xfId="44169" xr:uid="{F2C32E87-0859-4B87-97A3-93048288DCB7}"/>
    <cellStyle name="SAPBEXexcCritical5 5 3 4 2 3" xfId="27444" xr:uid="{635C44D6-B2E3-4118-99F0-2A10B4F33CD1}"/>
    <cellStyle name="SAPBEXexcCritical5 5 3 4 3" xfId="15842" xr:uid="{046A82C9-CC85-486D-B1C6-0B7A593D008F}"/>
    <cellStyle name="SAPBEXexcCritical5 5 3 4 3 2" xfId="49703" xr:uid="{B9B01F39-EFA9-45EE-A84F-F5F357B0AA43}"/>
    <cellStyle name="SAPBEXexcCritical5 5 3 4 3 3" xfId="32977" xr:uid="{A56CC664-0C99-4D6D-8F40-058936C21D30}"/>
    <cellStyle name="SAPBEXexcCritical5 5 3 4 4" xfId="38352" xr:uid="{DBE7603E-482D-4CD2-83D0-A1FDB8251086}"/>
    <cellStyle name="SAPBEXexcCritical5 5 3 4 5" xfId="21629" xr:uid="{46CBB9CA-3FD7-4C68-93D5-D66719EF9397}"/>
    <cellStyle name="SAPBEXexcCritical5 5 3 5" xfId="6095" xr:uid="{EBF60A79-89D4-45E6-8706-631C1E47E8F5}"/>
    <cellStyle name="SAPBEXexcCritical5 5 3 5 2" xfId="11959" xr:uid="{497ADC9E-1205-41DB-853C-1062DBFDD12B}"/>
    <cellStyle name="SAPBEXexcCritical5 5 3 5 2 2" xfId="45828" xr:uid="{66BA93DE-81F6-494A-BE83-F2D32B4D286D}"/>
    <cellStyle name="SAPBEXexcCritical5 5 3 5 2 3" xfId="29103" xr:uid="{BE8120AC-84A1-4AF0-B07A-4E9F26C02BD7}"/>
    <cellStyle name="SAPBEXexcCritical5 5 3 5 3" xfId="17501" xr:uid="{58A3F038-BDBD-4106-A6E0-6134F1843DA3}"/>
    <cellStyle name="SAPBEXexcCritical5 5 3 5 3 2" xfId="51362" xr:uid="{D3F83EA8-6792-45E7-AFB5-B4EE579F285D}"/>
    <cellStyle name="SAPBEXexcCritical5 5 3 5 3 3" xfId="34636" xr:uid="{1C7E4CA1-13EC-42F6-92BB-B00E9E00EA26}"/>
    <cellStyle name="SAPBEXexcCritical5 5 3 5 4" xfId="40011" xr:uid="{73EBA8A1-93CC-4B5D-B119-1A50D4EFE3F2}"/>
    <cellStyle name="SAPBEXexcCritical5 5 3 5 5" xfId="23288" xr:uid="{65F5B90B-63FD-4B96-8A57-5B2A452C2C9D}"/>
    <cellStyle name="SAPBEXexcCritical5 5 3 6" xfId="6991" xr:uid="{9E4E172C-7792-447F-A597-EA5DE3F445EE}"/>
    <cellStyle name="SAPBEXexcCritical5 5 3 6 2" xfId="12855" xr:uid="{35CD8703-D2FF-4CC6-934F-8C4160EB1DEC}"/>
    <cellStyle name="SAPBEXexcCritical5 5 3 6 2 2" xfId="46724" xr:uid="{9B7809FA-D0FA-47F2-A248-6BE98FA3A484}"/>
    <cellStyle name="SAPBEXexcCritical5 5 3 6 2 3" xfId="29998" xr:uid="{E8DE6473-4CE3-48C0-B850-7C53BD0D1976}"/>
    <cellStyle name="SAPBEXexcCritical5 5 3 6 3" xfId="18396" xr:uid="{EB2C28C6-C4EB-4CCA-88B1-F430B195FF06}"/>
    <cellStyle name="SAPBEXexcCritical5 5 3 6 3 2" xfId="52257" xr:uid="{B90D078D-5463-4BFD-91FF-E7F2391F4C23}"/>
    <cellStyle name="SAPBEXexcCritical5 5 3 6 3 3" xfId="35531" xr:uid="{A9B482D7-E579-41D7-AF8D-4D4B2A791A89}"/>
    <cellStyle name="SAPBEXexcCritical5 5 3 6 4" xfId="40907" xr:uid="{5785EB60-1352-4039-B551-823AA65A7ACD}"/>
    <cellStyle name="SAPBEXexcCritical5 5 3 6 5" xfId="24183" xr:uid="{C8999E89-E884-48AE-829D-4FDCE20E8EEE}"/>
    <cellStyle name="SAPBEXexcCritical5 5 3 7" xfId="8087" xr:uid="{9E6DA346-3ED7-4DE0-A67E-39941A1E5D6B}"/>
    <cellStyle name="SAPBEXexcCritical5 5 3 7 2" xfId="41962" xr:uid="{D7BF058B-07D8-4F65-800B-D084E2952A31}"/>
    <cellStyle name="SAPBEXexcCritical5 5 3 7 3" xfId="25237" xr:uid="{5B220FCF-4ABB-4479-A8BA-7CA6413B2F82}"/>
    <cellStyle name="SAPBEXexcCritical5 5 3 8" xfId="13687" xr:uid="{450B794B-94E0-4C03-BF7F-28942A7FFA33}"/>
    <cellStyle name="SAPBEXexcCritical5 5 3 8 2" xfId="47548" xr:uid="{47BDB46F-EB7F-4EE3-ACB1-219CAEA63A48}"/>
    <cellStyle name="SAPBEXexcCritical5 5 3 8 3" xfId="30822" xr:uid="{DA7E3FFF-A1BE-4D7B-9019-6D5DB66271E2}"/>
    <cellStyle name="SAPBEXexcCritical5 5 3 9" xfId="36819" xr:uid="{0668966E-AB59-4D70-9574-D0795F5DCA78}"/>
    <cellStyle name="SAPBEXexcCritical5 5 4" xfId="2790" xr:uid="{00000000-0005-0000-0000-0000A6070000}"/>
    <cellStyle name="SAPBEXexcCritical5 5 4 2" xfId="4310" xr:uid="{D99BF384-1FE2-4B27-B6FC-44EBBE2EF0EC}"/>
    <cellStyle name="SAPBEXexcCritical5 5 4 2 2" xfId="10191" xr:uid="{4E4EB682-2DA7-49A1-BEAD-645F9942E3F4}"/>
    <cellStyle name="SAPBEXexcCritical5 5 4 2 2 2" xfId="44061" xr:uid="{90A2FA9C-0200-495A-8725-ECB481679F1E}"/>
    <cellStyle name="SAPBEXexcCritical5 5 4 2 2 3" xfId="27336" xr:uid="{9E60CC76-BF60-4AA2-B672-A163B0606FE4}"/>
    <cellStyle name="SAPBEXexcCritical5 5 4 2 3" xfId="15734" xr:uid="{0ECBB835-F76B-4FB0-944B-B7550C799990}"/>
    <cellStyle name="SAPBEXexcCritical5 5 4 2 3 2" xfId="49595" xr:uid="{A0CC31B9-0E4C-4F0C-AFF8-506590E10A40}"/>
    <cellStyle name="SAPBEXexcCritical5 5 4 2 3 3" xfId="32869" xr:uid="{7C19631E-49E8-4791-8C74-58956293A947}"/>
    <cellStyle name="SAPBEXexcCritical5 5 4 2 4" xfId="38244" xr:uid="{D926EDC3-06DE-45A9-9272-984875F79C99}"/>
    <cellStyle name="SAPBEXexcCritical5 5 4 2 5" xfId="21521" xr:uid="{801F7B79-BA32-4445-90AE-5D97A66ED165}"/>
    <cellStyle name="SAPBEXexcCritical5 5 4 3" xfId="5183" xr:uid="{192A12E5-2682-4376-B225-0280651624D7}"/>
    <cellStyle name="SAPBEXexcCritical5 5 4 3 2" xfId="11049" xr:uid="{F09C7B40-D2D8-4D86-904A-2FB16825B4AA}"/>
    <cellStyle name="SAPBEXexcCritical5 5 4 3 2 2" xfId="44919" xr:uid="{9CB530A8-051B-4BE5-BB9C-7718C380C34E}"/>
    <cellStyle name="SAPBEXexcCritical5 5 4 3 2 3" xfId="28194" xr:uid="{F2A1DE4E-75EF-45C0-ABA3-E3B7BD247348}"/>
    <cellStyle name="SAPBEXexcCritical5 5 4 3 3" xfId="16592" xr:uid="{E7029E7E-1EE8-4FED-905A-03F37293D4CF}"/>
    <cellStyle name="SAPBEXexcCritical5 5 4 3 3 2" xfId="50453" xr:uid="{22B073EE-D810-4E11-8A4D-22607C4E5601}"/>
    <cellStyle name="SAPBEXexcCritical5 5 4 3 3 3" xfId="33727" xr:uid="{E22D41A9-39AF-4E97-82BA-F7334EB99625}"/>
    <cellStyle name="SAPBEXexcCritical5 5 4 3 4" xfId="39102" xr:uid="{6F307480-F51F-45B9-85CF-DF6F6A36FB5F}"/>
    <cellStyle name="SAPBEXexcCritical5 5 4 3 5" xfId="22379" xr:uid="{3C6D822D-7102-4B8C-8679-DB56A9780C89}"/>
    <cellStyle name="SAPBEXexcCritical5 5 4 4" xfId="5931" xr:uid="{63F1086E-DF7D-49E1-9A3D-4DD8CE7EEE0C}"/>
    <cellStyle name="SAPBEXexcCritical5 5 4 4 2" xfId="11797" xr:uid="{96611FB5-CA5E-4C26-8CF6-5ED3DEA347EF}"/>
    <cellStyle name="SAPBEXexcCritical5 5 4 4 2 2" xfId="45666" xr:uid="{A8FF9783-3F9F-4B8F-9699-F1C86EDC832E}"/>
    <cellStyle name="SAPBEXexcCritical5 5 4 4 2 3" xfId="28941" xr:uid="{A5275917-2615-4899-9D02-8B343150AC85}"/>
    <cellStyle name="SAPBEXexcCritical5 5 4 4 3" xfId="17339" xr:uid="{A068BE1E-5C95-45AA-A1EE-AE82D8C2B6FA}"/>
    <cellStyle name="SAPBEXexcCritical5 5 4 4 3 2" xfId="51200" xr:uid="{5092445F-67F0-42E1-A7BF-E00A5513DCFC}"/>
    <cellStyle name="SAPBEXexcCritical5 5 4 4 3 3" xfId="34474" xr:uid="{CF207174-654C-45C4-A61B-7EB7FBCC4306}"/>
    <cellStyle name="SAPBEXexcCritical5 5 4 4 4" xfId="39849" xr:uid="{43CA4B3E-B6BB-485B-82CF-52CCB4A7AA5A}"/>
    <cellStyle name="SAPBEXexcCritical5 5 4 4 5" xfId="23126" xr:uid="{8F7071E4-DC57-456A-B0F0-4721CB8EA167}"/>
    <cellStyle name="SAPBEXexcCritical5 5 4 5" xfId="6700" xr:uid="{33C20B3D-EBCE-4EC5-965B-F28DF177D314}"/>
    <cellStyle name="SAPBEXexcCritical5 5 4 5 2" xfId="12564" xr:uid="{61DE4D81-C738-42D0-A44B-A90603FC2FBD}"/>
    <cellStyle name="SAPBEXexcCritical5 5 4 5 2 2" xfId="46433" xr:uid="{8FC25FAA-4BD6-4284-88B5-2F40B4F00D7A}"/>
    <cellStyle name="SAPBEXexcCritical5 5 4 5 2 3" xfId="29707" xr:uid="{407F5DA2-E775-48EC-AF81-B17FA4857F10}"/>
    <cellStyle name="SAPBEXexcCritical5 5 4 5 3" xfId="18105" xr:uid="{2EEF35D5-D7E6-458C-891F-229BE78902AB}"/>
    <cellStyle name="SAPBEXexcCritical5 5 4 5 3 2" xfId="51966" xr:uid="{3C2F5CC4-F2D1-4581-8456-C652110E0FC0}"/>
    <cellStyle name="SAPBEXexcCritical5 5 4 5 3 3" xfId="35240" xr:uid="{A0D81CDC-E476-4C61-97C9-948E7D497A4C}"/>
    <cellStyle name="SAPBEXexcCritical5 5 4 5 4" xfId="40616" xr:uid="{5EA1E825-B130-401F-BF06-1A631D3526BD}"/>
    <cellStyle name="SAPBEXexcCritical5 5 4 5 5" xfId="23892" xr:uid="{C63CFF66-C28B-4077-9B7E-4B39B543BB6F}"/>
    <cellStyle name="SAPBEXexcCritical5 5 4 6" xfId="7647" xr:uid="{4F18EC87-9561-485A-9E57-C0302370D891}"/>
    <cellStyle name="SAPBEXexcCritical5 5 4 6 2" xfId="13511" xr:uid="{E2DC8CD0-406D-4C4C-BC32-52B2E77D9B1B}"/>
    <cellStyle name="SAPBEXexcCritical5 5 4 6 2 2" xfId="47380" xr:uid="{A1EDE2A7-B342-4116-8E20-0A0B1410F9FB}"/>
    <cellStyle name="SAPBEXexcCritical5 5 4 6 2 3" xfId="30654" xr:uid="{FE36EEA0-6776-4A24-80BD-4AE5C1E28714}"/>
    <cellStyle name="SAPBEXexcCritical5 5 4 6 3" xfId="19052" xr:uid="{C10458A7-CB9A-475E-B5D2-83BA02693EF5}"/>
    <cellStyle name="SAPBEXexcCritical5 5 4 6 3 2" xfId="52913" xr:uid="{87AE3F55-CB4B-4734-B287-83EDA9AB8EB0}"/>
    <cellStyle name="SAPBEXexcCritical5 5 4 6 3 3" xfId="36187" xr:uid="{50E1C201-02CE-4496-ABAB-EB775BD25EAF}"/>
    <cellStyle name="SAPBEXexcCritical5 5 4 6 4" xfId="41563" xr:uid="{FE97BECC-E162-4874-883A-3C9BAE7001DD}"/>
    <cellStyle name="SAPBEXexcCritical5 5 4 6 5" xfId="24839" xr:uid="{BB77AE48-50E1-4CCC-84D4-AC7DCEDDAEFE}"/>
    <cellStyle name="SAPBEXexcCritical5 5 4 7" xfId="8740" xr:uid="{E1D8AC72-408B-4DC9-A889-BCCB477D6738}"/>
    <cellStyle name="SAPBEXexcCritical5 5 4 7 2" xfId="42613" xr:uid="{DD02CCCA-6612-4E07-B0F2-33CE22567914}"/>
    <cellStyle name="SAPBEXexcCritical5 5 4 7 3" xfId="25889" xr:uid="{79D13A3D-EA3A-4C06-9A33-E46A8AD996C9}"/>
    <cellStyle name="SAPBEXexcCritical5 5 4 8" xfId="14291" xr:uid="{FEF21830-896F-44CB-9854-DA692A7941FF}"/>
    <cellStyle name="SAPBEXexcCritical5 5 4 8 2" xfId="48152" xr:uid="{363ED9ED-AFED-4503-92D0-0BF1D45B11E2}"/>
    <cellStyle name="SAPBEXexcCritical5 5 4 8 3" xfId="31426" xr:uid="{41AB658D-472F-4F42-B811-A2B30DF85ABB}"/>
    <cellStyle name="SAPBEXexcCritical5 5 4 9" xfId="20075" xr:uid="{E35B0AD7-87D5-4E9E-BEAB-D7A6962814F6}"/>
    <cellStyle name="SAPBEXexcCritical5 5 5" xfId="2678" xr:uid="{00000000-0005-0000-0000-0000A7070000}"/>
    <cellStyle name="SAPBEXexcCritical5 5 5 2" xfId="4205" xr:uid="{37140F82-F1A7-4524-A512-BAC33E725CBC}"/>
    <cellStyle name="SAPBEXexcCritical5 5 5 2 2" xfId="10086" xr:uid="{DC530F0D-F70A-4DF7-AD3D-367D8D323D4E}"/>
    <cellStyle name="SAPBEXexcCritical5 5 5 2 2 2" xfId="43957" xr:uid="{7B7FEDDC-ED87-4C0C-B7B4-5110468096B6}"/>
    <cellStyle name="SAPBEXexcCritical5 5 5 2 2 3" xfId="27231" xr:uid="{399D4ABC-4271-4EE8-AEEA-30F6A0D998CB}"/>
    <cellStyle name="SAPBEXexcCritical5 5 5 2 3" xfId="15630" xr:uid="{1D61ECEE-309D-4B03-984B-BD62775A5732}"/>
    <cellStyle name="SAPBEXexcCritical5 5 5 2 3 2" xfId="49491" xr:uid="{6E1C8289-AA78-4D37-AFFD-DCC034175524}"/>
    <cellStyle name="SAPBEXexcCritical5 5 5 2 3 3" xfId="32765" xr:uid="{77A08D61-0B41-4D95-8006-EA360B2ECD9C}"/>
    <cellStyle name="SAPBEXexcCritical5 5 5 2 4" xfId="38140" xr:uid="{23D7A467-C579-4373-BB6C-35C641CB0D34}"/>
    <cellStyle name="SAPBEXexcCritical5 5 5 2 5" xfId="21416" xr:uid="{11BE8F61-6781-4CC0-BEC5-DB1136C2190D}"/>
    <cellStyle name="SAPBEXexcCritical5 5 5 3" xfId="5078" xr:uid="{92831B02-4C54-4CD0-862E-2A3D588E211B}"/>
    <cellStyle name="SAPBEXexcCritical5 5 5 3 2" xfId="10944" xr:uid="{D54B29F4-549C-48C8-A92D-F729C5CAED1E}"/>
    <cellStyle name="SAPBEXexcCritical5 5 5 3 2 2" xfId="44814" xr:uid="{566EAF3D-BE57-4551-BE49-72AD4A061DC8}"/>
    <cellStyle name="SAPBEXexcCritical5 5 5 3 2 3" xfId="28089" xr:uid="{491D9706-0916-41F9-A839-C082F310DD2C}"/>
    <cellStyle name="SAPBEXexcCritical5 5 5 3 3" xfId="16487" xr:uid="{A88372E6-4DE3-48C6-A9B1-905B32B34932}"/>
    <cellStyle name="SAPBEXexcCritical5 5 5 3 3 2" xfId="50348" xr:uid="{257B4C3A-4EB4-4D74-A2B8-78E3686942E8}"/>
    <cellStyle name="SAPBEXexcCritical5 5 5 3 3 3" xfId="33622" xr:uid="{712C60A3-776C-4952-8D91-AB1A36CF8B1E}"/>
    <cellStyle name="SAPBEXexcCritical5 5 5 3 4" xfId="38997" xr:uid="{8D971F68-615D-4E44-B086-398181D2A111}"/>
    <cellStyle name="SAPBEXexcCritical5 5 5 3 5" xfId="22274" xr:uid="{7DEA290F-58FB-4938-9336-F7D6959F7687}"/>
    <cellStyle name="SAPBEXexcCritical5 5 5 4" xfId="5827" xr:uid="{8AD48464-127C-48DA-A843-F7DAF4A9D0F5}"/>
    <cellStyle name="SAPBEXexcCritical5 5 5 4 2" xfId="11693" xr:uid="{807B83F4-74D6-4C44-BA9B-343C95AEC843}"/>
    <cellStyle name="SAPBEXexcCritical5 5 5 4 2 2" xfId="45562" xr:uid="{53D5C5C8-AD0C-43EE-A0DF-55B6E17CB1E4}"/>
    <cellStyle name="SAPBEXexcCritical5 5 5 4 2 3" xfId="28837" xr:uid="{50BD423A-8A64-4F89-8DD7-CD33535716C5}"/>
    <cellStyle name="SAPBEXexcCritical5 5 5 4 3" xfId="17235" xr:uid="{A272D3DE-E7C0-426E-9E49-94BA79AD7CCA}"/>
    <cellStyle name="SAPBEXexcCritical5 5 5 4 3 2" xfId="51096" xr:uid="{EE898781-BC64-4E5E-9841-A4E948987B25}"/>
    <cellStyle name="SAPBEXexcCritical5 5 5 4 3 3" xfId="34370" xr:uid="{989DD9DA-13E4-4098-B039-B1E8B350D4D1}"/>
    <cellStyle name="SAPBEXexcCritical5 5 5 4 4" xfId="39745" xr:uid="{72491207-C25C-4DEE-9279-8D8BEDA13E7A}"/>
    <cellStyle name="SAPBEXexcCritical5 5 5 4 5" xfId="23022" xr:uid="{72EC95B9-9F7C-430B-BFD5-2F23877C36C1}"/>
    <cellStyle name="SAPBEXexcCritical5 5 5 5" xfId="6596" xr:uid="{F489519E-89C5-4014-BACC-E3BCF480E847}"/>
    <cellStyle name="SAPBEXexcCritical5 5 5 5 2" xfId="12460" xr:uid="{E21404E9-4F2E-4927-BD18-312ACBFC46B8}"/>
    <cellStyle name="SAPBEXexcCritical5 5 5 5 2 2" xfId="46329" xr:uid="{65A17D53-AB1B-43EC-9C39-11FC2671B205}"/>
    <cellStyle name="SAPBEXexcCritical5 5 5 5 2 3" xfId="29603" xr:uid="{D60AB90B-734A-4A85-90FE-A993A5F7C42F}"/>
    <cellStyle name="SAPBEXexcCritical5 5 5 5 3" xfId="18001" xr:uid="{38C5B888-3284-46AE-A203-D97AE84A4C8D}"/>
    <cellStyle name="SAPBEXexcCritical5 5 5 5 3 2" xfId="51862" xr:uid="{A671C953-9F6C-46F0-AEFC-596A8ECEBBF2}"/>
    <cellStyle name="SAPBEXexcCritical5 5 5 5 3 3" xfId="35136" xr:uid="{843BB211-5B80-411A-8EC7-BADFA56320B1}"/>
    <cellStyle name="SAPBEXexcCritical5 5 5 5 4" xfId="40512" xr:uid="{C0D60CF4-16C3-45E9-A4F1-56719AF8EFBF}"/>
    <cellStyle name="SAPBEXexcCritical5 5 5 5 5" xfId="23788" xr:uid="{00AA3B8B-5600-416D-BE33-53F83354527A}"/>
    <cellStyle name="SAPBEXexcCritical5 5 5 6" xfId="7543" xr:uid="{52702925-0B7B-493C-9244-91D203285292}"/>
    <cellStyle name="SAPBEXexcCritical5 5 5 6 2" xfId="13407" xr:uid="{5B10634B-649F-45CD-A5A3-BCB9D70A404C}"/>
    <cellStyle name="SAPBEXexcCritical5 5 5 6 2 2" xfId="47276" xr:uid="{F20EBA13-7E70-40B9-AAA3-34B00AF57CA4}"/>
    <cellStyle name="SAPBEXexcCritical5 5 5 6 2 3" xfId="30550" xr:uid="{CD495839-F70C-45E5-B958-D17D8A0F41ED}"/>
    <cellStyle name="SAPBEXexcCritical5 5 5 6 3" xfId="18948" xr:uid="{5934E154-11AD-4F33-A340-B5D96AB3D67F}"/>
    <cellStyle name="SAPBEXexcCritical5 5 5 6 3 2" xfId="52809" xr:uid="{F0F6BD57-6E24-4044-900E-71AE84F9880B}"/>
    <cellStyle name="SAPBEXexcCritical5 5 5 6 3 3" xfId="36083" xr:uid="{B0539852-F3FD-403B-B516-C001A62B4F48}"/>
    <cellStyle name="SAPBEXexcCritical5 5 5 6 4" xfId="41459" xr:uid="{A9DCA548-FD35-48C7-B802-1E06AF7C116A}"/>
    <cellStyle name="SAPBEXexcCritical5 5 5 6 5" xfId="24735" xr:uid="{0687FCF1-5D84-425D-A950-8206820046D9}"/>
    <cellStyle name="SAPBEXexcCritical5 5 5 7" xfId="8635" xr:uid="{A6668C1A-2B19-47D1-991B-9D2A12043F9C}"/>
    <cellStyle name="SAPBEXexcCritical5 5 5 7 2" xfId="42509" xr:uid="{2AACE546-5247-481B-9EE2-753F1CBFC1FE}"/>
    <cellStyle name="SAPBEXexcCritical5 5 5 7 3" xfId="25784" xr:uid="{3344C1CC-DB01-4714-BBDA-FE920B035AEA}"/>
    <cellStyle name="SAPBEXexcCritical5 5 5 8" xfId="14187" xr:uid="{3EFEFF69-E42E-4386-BE14-8535D4A76EA9}"/>
    <cellStyle name="SAPBEXexcCritical5 5 5 8 2" xfId="48048" xr:uid="{E829BF80-FDC8-4707-B895-C67E525FE509}"/>
    <cellStyle name="SAPBEXexcCritical5 5 5 8 3" xfId="31322" xr:uid="{81283DB4-66B7-4FA0-B71E-B606071CA45B}"/>
    <cellStyle name="SAPBEXexcCritical5 5 5 9" xfId="19971" xr:uid="{0B6C9678-5C0C-4588-BBE2-AF013B1B0590}"/>
    <cellStyle name="SAPBEXexcCritical5 5 6" xfId="3188" xr:uid="{F60874CF-B1C0-406E-9C75-3E32969095C3}"/>
    <cellStyle name="SAPBEXexcCritical5 5 6 2" xfId="9070" xr:uid="{0B330963-7D6C-4B95-9322-7DF1DA2134D9}"/>
    <cellStyle name="SAPBEXexcCritical5 5 6 2 2" xfId="42942" xr:uid="{F2862F84-B68D-4AA6-BC5F-80251DC08708}"/>
    <cellStyle name="SAPBEXexcCritical5 5 6 2 3" xfId="26217" xr:uid="{11E05ADC-64BF-4D0F-A8EA-ED5905009094}"/>
    <cellStyle name="SAPBEXexcCritical5 5 6 3" xfId="14618" xr:uid="{EF167FE5-D247-4DF0-A6B4-20875D07DE16}"/>
    <cellStyle name="SAPBEXexcCritical5 5 6 3 2" xfId="48479" xr:uid="{1E3B4E34-1249-4DAD-B573-0F2286B37283}"/>
    <cellStyle name="SAPBEXexcCritical5 5 6 3 3" xfId="31753" xr:uid="{123C6D9A-6916-4140-857A-8EC3B141B9C9}"/>
    <cellStyle name="SAPBEXexcCritical5 5 6 4" xfId="37209" xr:uid="{DD701059-D7CE-44D8-9093-5D3C0E3E7BFA}"/>
    <cellStyle name="SAPBEXexcCritical5 5 6 5" xfId="20403" xr:uid="{849D4518-566A-42FF-8E1E-74B3765D4E41}"/>
    <cellStyle name="SAPBEXexcCritical5 5 7" xfId="36435" xr:uid="{F9301454-D99C-464C-9ED0-E9E7AB38B7B0}"/>
    <cellStyle name="SAPBEXexcCritical5 6" xfId="2099" xr:uid="{00000000-0005-0000-0000-0000A8070000}"/>
    <cellStyle name="SAPBEXexcCritical5 6 10" xfId="19426" xr:uid="{29219C18-25D0-4D56-90BD-A26558C98746}"/>
    <cellStyle name="SAPBEXexcCritical5 6 2" xfId="3651" xr:uid="{FF6F24AA-A07E-403E-A343-8F6B27B7F13C}"/>
    <cellStyle name="SAPBEXexcCritical5 6 2 2" xfId="9532" xr:uid="{9B6B9B67-A81D-4D55-9CD2-B253972ED6FC}"/>
    <cellStyle name="SAPBEXexcCritical5 6 2 2 2" xfId="43404" xr:uid="{7448ED6A-7822-417D-9A2F-F700013F75DF}"/>
    <cellStyle name="SAPBEXexcCritical5 6 2 2 3" xfId="26678" xr:uid="{681C5E7E-5D60-4703-A525-D23D50A5FDCC}"/>
    <cellStyle name="SAPBEXexcCritical5 6 2 3" xfId="15078" xr:uid="{7B5C6C81-E383-4BCB-8269-BA4F6824D059}"/>
    <cellStyle name="SAPBEXexcCritical5 6 2 3 2" xfId="48939" xr:uid="{9D9655CC-E099-45A1-955E-ED822025A61E}"/>
    <cellStyle name="SAPBEXexcCritical5 6 2 3 3" xfId="32213" xr:uid="{499C8FE7-9C8E-42AF-8BCC-577096B9DC57}"/>
    <cellStyle name="SAPBEXexcCritical5 6 2 4" xfId="37633" xr:uid="{C40ECE0B-44D7-42A1-AD65-3282C03DE5BD}"/>
    <cellStyle name="SAPBEXexcCritical5 6 2 5" xfId="20863" xr:uid="{F7153C33-58F2-4858-8113-C8AAFD1CA2EC}"/>
    <cellStyle name="SAPBEXexcCritical5 6 3" xfId="4572" xr:uid="{2D8EF004-1996-451E-94DF-DAD66920F2FC}"/>
    <cellStyle name="SAPBEXexcCritical5 6 3 2" xfId="10438" xr:uid="{A3AC91D0-B4F1-466A-8953-D78E649FB27B}"/>
    <cellStyle name="SAPBEXexcCritical5 6 3 2 2" xfId="44308" xr:uid="{A55F7FB8-7D61-459F-B21F-22563C4335F0}"/>
    <cellStyle name="SAPBEXexcCritical5 6 3 2 3" xfId="27583" xr:uid="{D221BD55-BEFE-48DB-97C5-FE2DA34EB4DB}"/>
    <cellStyle name="SAPBEXexcCritical5 6 3 3" xfId="15981" xr:uid="{BF9DF902-2B82-459E-B89F-9A20B82F609D}"/>
    <cellStyle name="SAPBEXexcCritical5 6 3 3 2" xfId="49842" xr:uid="{722A5986-046E-4A71-BFF8-BC904997CC47}"/>
    <cellStyle name="SAPBEXexcCritical5 6 3 3 3" xfId="33116" xr:uid="{DDE28433-1B15-4EA7-9631-651630C1CB92}"/>
    <cellStyle name="SAPBEXexcCritical5 6 3 4" xfId="38491" xr:uid="{A1C2461C-05DE-4974-B676-4F42C14BF2AB}"/>
    <cellStyle name="SAPBEXexcCritical5 6 3 5" xfId="21768" xr:uid="{446259F8-DD0D-4E28-A481-D17C70A7B681}"/>
    <cellStyle name="SAPBEXexcCritical5 6 4" xfId="4416" xr:uid="{0139D534-1FCC-47D8-9831-9A857AA9454E}"/>
    <cellStyle name="SAPBEXexcCritical5 6 4 2" xfId="10297" xr:uid="{6A8A2AAE-970B-4336-A7DC-66C8739586E3}"/>
    <cellStyle name="SAPBEXexcCritical5 6 4 2 2" xfId="44167" xr:uid="{49AB1865-B626-41DD-9060-1B61535FF0D0}"/>
    <cellStyle name="SAPBEXexcCritical5 6 4 2 3" xfId="27442" xr:uid="{0505C92E-8393-4177-AD21-9309D2FA628F}"/>
    <cellStyle name="SAPBEXexcCritical5 6 4 3" xfId="15840" xr:uid="{18566112-FBBF-4F9B-8859-899D2FF317F4}"/>
    <cellStyle name="SAPBEXexcCritical5 6 4 3 2" xfId="49701" xr:uid="{19BEDDA9-AD6D-41F5-8EC0-556D260C54CA}"/>
    <cellStyle name="SAPBEXexcCritical5 6 4 3 3" xfId="32975" xr:uid="{52E20BE6-DC9F-4B66-A8A0-D17DCE518C29}"/>
    <cellStyle name="SAPBEXexcCritical5 6 4 4" xfId="38350" xr:uid="{24FE4D0C-1AD1-44C4-A7A2-D2627DFF23A6}"/>
    <cellStyle name="SAPBEXexcCritical5 6 4 5" xfId="21627" xr:uid="{24C829E6-3F25-44FA-8A4E-1BDA9C574747}"/>
    <cellStyle name="SAPBEXexcCritical5 6 5" xfId="6096" xr:uid="{D9C61C3C-636C-40A6-A1C6-7D33E83885C1}"/>
    <cellStyle name="SAPBEXexcCritical5 6 5 2" xfId="11960" xr:uid="{F9763052-E70B-4677-8E56-779FFADA432E}"/>
    <cellStyle name="SAPBEXexcCritical5 6 5 2 2" xfId="45829" xr:uid="{51EBBEC8-D8C0-4F5C-B7C4-57ECDA898333}"/>
    <cellStyle name="SAPBEXexcCritical5 6 5 2 3" xfId="29104" xr:uid="{1A06F93B-B8C5-4DBF-9CF5-B10212C66E6C}"/>
    <cellStyle name="SAPBEXexcCritical5 6 5 3" xfId="17502" xr:uid="{554A9132-C31E-4502-84B9-3FCACB7CB2B6}"/>
    <cellStyle name="SAPBEXexcCritical5 6 5 3 2" xfId="51363" xr:uid="{E21AC51E-AE35-431B-B748-F7DF8612966C}"/>
    <cellStyle name="SAPBEXexcCritical5 6 5 3 3" xfId="34637" xr:uid="{AA99F7BC-AB71-4F09-AD65-E8A66592E9C7}"/>
    <cellStyle name="SAPBEXexcCritical5 6 5 4" xfId="40012" xr:uid="{E08EF409-E813-4D2F-B0DB-B62254BA05C1}"/>
    <cellStyle name="SAPBEXexcCritical5 6 5 5" xfId="23289" xr:uid="{6E1E4D55-A63C-45CB-9ADB-9B39720E3D0B}"/>
    <cellStyle name="SAPBEXexcCritical5 6 6" xfId="6992" xr:uid="{CE58F1AA-F75A-4237-A439-22567EBF255E}"/>
    <cellStyle name="SAPBEXexcCritical5 6 6 2" xfId="12856" xr:uid="{0EF4A021-4971-4F21-AFEF-FB27BAABA4AF}"/>
    <cellStyle name="SAPBEXexcCritical5 6 6 2 2" xfId="46725" xr:uid="{7130947E-4E3E-493E-9182-7FF27A7B7CB8}"/>
    <cellStyle name="SAPBEXexcCritical5 6 6 2 3" xfId="29999" xr:uid="{C66578F7-D0A6-4A26-A744-12E76822BC4C}"/>
    <cellStyle name="SAPBEXexcCritical5 6 6 3" xfId="18397" xr:uid="{BAB9215E-7705-4F87-AC65-B777F0DC4FD4}"/>
    <cellStyle name="SAPBEXexcCritical5 6 6 3 2" xfId="52258" xr:uid="{D947D865-9D7E-4A20-8AC7-1B535EBB6621}"/>
    <cellStyle name="SAPBEXexcCritical5 6 6 3 3" xfId="35532" xr:uid="{438BCCA1-B0DB-4473-A01B-70364463D177}"/>
    <cellStyle name="SAPBEXexcCritical5 6 6 4" xfId="40908" xr:uid="{3011CA17-625E-45DD-BE1C-20E7D7B5BB82}"/>
    <cellStyle name="SAPBEXexcCritical5 6 6 5" xfId="24184" xr:uid="{2F99B452-3D91-4F7A-B9DC-2A0BBDE80CAF}"/>
    <cellStyle name="SAPBEXexcCritical5 6 7" xfId="8088" xr:uid="{70DF2028-9A5F-4579-BBAE-7D019B129C89}"/>
    <cellStyle name="SAPBEXexcCritical5 6 7 2" xfId="41963" xr:uid="{04C893F7-E8AA-45E6-90F4-BDDC620736B2}"/>
    <cellStyle name="SAPBEXexcCritical5 6 7 3" xfId="25238" xr:uid="{1B738665-6865-485A-972A-FC8104DD94F0}"/>
    <cellStyle name="SAPBEXexcCritical5 6 8" xfId="13688" xr:uid="{204799B8-ED76-49E2-82CF-AD503FA7B131}"/>
    <cellStyle name="SAPBEXexcCritical5 6 8 2" xfId="47549" xr:uid="{A0B6AE4F-97D7-492F-8DA3-A6FC63DA4EBB}"/>
    <cellStyle name="SAPBEXexcCritical5 6 8 3" xfId="30823" xr:uid="{78899699-5E4A-4B58-BFBF-D6A4E3D987D4}"/>
    <cellStyle name="SAPBEXexcCritical5 6 9" xfId="36820" xr:uid="{C0F3470F-4D17-49F0-B196-6E6E1038FE01}"/>
    <cellStyle name="SAPBEXexcCritical5 7" xfId="2100" xr:uid="{00000000-0005-0000-0000-0000A9070000}"/>
    <cellStyle name="SAPBEXexcCritical5 7 10" xfId="19427" xr:uid="{73363294-6172-4636-8B1A-B4E33BAC3EA6}"/>
    <cellStyle name="SAPBEXexcCritical5 7 2" xfId="3652" xr:uid="{9CAEAB62-5DE2-429F-A5EB-1BCF4736FC25}"/>
    <cellStyle name="SAPBEXexcCritical5 7 2 2" xfId="9533" xr:uid="{D2D6ADF7-FAC0-4888-B207-A3043EE3467D}"/>
    <cellStyle name="SAPBEXexcCritical5 7 2 2 2" xfId="43405" xr:uid="{DB7FB4E4-D073-445C-B563-6B199EC6DEA6}"/>
    <cellStyle name="SAPBEXexcCritical5 7 2 2 3" xfId="26679" xr:uid="{1A73D1E7-4719-477A-B42F-2B1D6518E528}"/>
    <cellStyle name="SAPBEXexcCritical5 7 2 3" xfId="15079" xr:uid="{790B4F13-6290-4EE7-A0DA-89700F20026A}"/>
    <cellStyle name="SAPBEXexcCritical5 7 2 3 2" xfId="48940" xr:uid="{DCD6F406-4D65-4C52-A262-7912836EAD5B}"/>
    <cellStyle name="SAPBEXexcCritical5 7 2 3 3" xfId="32214" xr:uid="{73863F9D-E770-47B2-9918-13A406A9F872}"/>
    <cellStyle name="SAPBEXexcCritical5 7 2 4" xfId="37634" xr:uid="{69A6B879-33BE-4728-A9A0-74B9FB91CD49}"/>
    <cellStyle name="SAPBEXexcCritical5 7 2 5" xfId="20864" xr:uid="{DB4F3BCC-D951-4E56-8B61-7DF25376320E}"/>
    <cellStyle name="SAPBEXexcCritical5 7 3" xfId="4573" xr:uid="{80A2BB59-B780-4B7B-890A-8592AD608B11}"/>
    <cellStyle name="SAPBEXexcCritical5 7 3 2" xfId="10439" xr:uid="{674CB66E-8200-4767-A6BF-3758406AAF62}"/>
    <cellStyle name="SAPBEXexcCritical5 7 3 2 2" xfId="44309" xr:uid="{AC9CC01A-0447-459D-BC42-8C228C72A97C}"/>
    <cellStyle name="SAPBEXexcCritical5 7 3 2 3" xfId="27584" xr:uid="{90C3B6B9-473C-415E-9C1D-3D692C6F8786}"/>
    <cellStyle name="SAPBEXexcCritical5 7 3 3" xfId="15982" xr:uid="{7EEBDF56-5F38-49B6-B4A2-43938866155C}"/>
    <cellStyle name="SAPBEXexcCritical5 7 3 3 2" xfId="49843" xr:uid="{041C7FFE-E708-45E4-8867-3ED484C51DCD}"/>
    <cellStyle name="SAPBEXexcCritical5 7 3 3 3" xfId="33117" xr:uid="{90105370-E897-4F36-B56C-90A735F44C10}"/>
    <cellStyle name="SAPBEXexcCritical5 7 3 4" xfId="38492" xr:uid="{C040FBEF-6A5B-44A4-AE64-D0F5E31B9625}"/>
    <cellStyle name="SAPBEXexcCritical5 7 3 5" xfId="21769" xr:uid="{2277B39E-0C9D-458C-9417-AC92662A2511}"/>
    <cellStyle name="SAPBEXexcCritical5 7 4" xfId="3004" xr:uid="{380DF67C-85E5-49FA-B0E2-F6520431700A}"/>
    <cellStyle name="SAPBEXexcCritical5 7 4 2" xfId="8886" xr:uid="{C9A65EE4-5C98-438C-9735-13FBC8D38649}"/>
    <cellStyle name="SAPBEXexcCritical5 7 4 2 2" xfId="42759" xr:uid="{E90CE894-0C94-4461-B83E-9BAF322B95A2}"/>
    <cellStyle name="SAPBEXexcCritical5 7 4 2 3" xfId="26035" xr:uid="{79722E45-C7D3-4BF7-A6BF-7B98E3070860}"/>
    <cellStyle name="SAPBEXexcCritical5 7 4 3" xfId="14437" xr:uid="{A3CC4BD7-07DC-48A2-877B-01CCB0038A34}"/>
    <cellStyle name="SAPBEXexcCritical5 7 4 3 2" xfId="48298" xr:uid="{EA17887C-13FC-4871-AF32-1F77EB998186}"/>
    <cellStyle name="SAPBEXexcCritical5 7 4 3 3" xfId="31572" xr:uid="{4A239429-27E5-41BB-B432-2693BE536808}"/>
    <cellStyle name="SAPBEXexcCritical5 7 4 4" xfId="37026" xr:uid="{9B03AF2A-0FD0-44E2-8DDE-88FAF70CEBB4}"/>
    <cellStyle name="SAPBEXexcCritical5 7 4 5" xfId="20222" xr:uid="{F2A66426-528E-4EEA-AE17-2A86F27DE4E0}"/>
    <cellStyle name="SAPBEXexcCritical5 7 5" xfId="6097" xr:uid="{52D9814F-C2EA-4E4B-AEE3-82757CEAC51E}"/>
    <cellStyle name="SAPBEXexcCritical5 7 5 2" xfId="11961" xr:uid="{065D8342-77B5-49DD-A881-E0ACD23AD582}"/>
    <cellStyle name="SAPBEXexcCritical5 7 5 2 2" xfId="45830" xr:uid="{79AFB8D0-1A15-4BE6-A014-FB7B52B4C6FA}"/>
    <cellStyle name="SAPBEXexcCritical5 7 5 2 3" xfId="29105" xr:uid="{495ED768-84A5-4236-BF76-4F8602D1F8E9}"/>
    <cellStyle name="SAPBEXexcCritical5 7 5 3" xfId="17503" xr:uid="{F72C0C2B-AC11-4AA0-866B-08CAA89556E9}"/>
    <cellStyle name="SAPBEXexcCritical5 7 5 3 2" xfId="51364" xr:uid="{6B92B8C1-4C5E-4AEA-8C15-0EE18172AD5D}"/>
    <cellStyle name="SAPBEXexcCritical5 7 5 3 3" xfId="34638" xr:uid="{C5522CDF-7A40-4DBA-9603-4497B9B1FC8D}"/>
    <cellStyle name="SAPBEXexcCritical5 7 5 4" xfId="40013" xr:uid="{885D8544-9CA3-472B-8865-07E53B36021E}"/>
    <cellStyle name="SAPBEXexcCritical5 7 5 5" xfId="23290" xr:uid="{69D3E5FB-ABBE-407A-BF4C-446684F3500D}"/>
    <cellStyle name="SAPBEXexcCritical5 7 6" xfId="6993" xr:uid="{3BE990C0-1E56-4568-8556-4D8947B15B5F}"/>
    <cellStyle name="SAPBEXexcCritical5 7 6 2" xfId="12857" xr:uid="{E686B01C-5132-46E9-A9A1-E7EF1594D4A6}"/>
    <cellStyle name="SAPBEXexcCritical5 7 6 2 2" xfId="46726" xr:uid="{74E75472-E82A-426F-AD4F-74022EA15AB1}"/>
    <cellStyle name="SAPBEXexcCritical5 7 6 2 3" xfId="30000" xr:uid="{A99B5016-3B6A-4B2F-ACB4-794833CCA305}"/>
    <cellStyle name="SAPBEXexcCritical5 7 6 3" xfId="18398" xr:uid="{3B94D0D1-1D23-4901-87C1-C67FB0753C03}"/>
    <cellStyle name="SAPBEXexcCritical5 7 6 3 2" xfId="52259" xr:uid="{DC136711-35F9-4606-874B-B466FD72D8BB}"/>
    <cellStyle name="SAPBEXexcCritical5 7 6 3 3" xfId="35533" xr:uid="{A279DCCD-ED76-471E-91C8-71A38ACE26D6}"/>
    <cellStyle name="SAPBEXexcCritical5 7 6 4" xfId="40909" xr:uid="{954E7E88-BF65-4390-9CB1-611F1466297C}"/>
    <cellStyle name="SAPBEXexcCritical5 7 6 5" xfId="24185" xr:uid="{A9F214A8-CD66-4707-902D-6C0D4AC0C111}"/>
    <cellStyle name="SAPBEXexcCritical5 7 7" xfId="8089" xr:uid="{B8E2CD7E-1531-4CC1-8562-EB829BFD426E}"/>
    <cellStyle name="SAPBEXexcCritical5 7 7 2" xfId="41964" xr:uid="{DA1E37E3-8342-4067-BB67-E8EA05E82D05}"/>
    <cellStyle name="SAPBEXexcCritical5 7 7 3" xfId="25239" xr:uid="{500BC2C2-24C0-47F4-AAA9-8BD28C9BC9A9}"/>
    <cellStyle name="SAPBEXexcCritical5 7 8" xfId="13689" xr:uid="{735D8388-CD8E-4AA9-A170-030EA897EE7C}"/>
    <cellStyle name="SAPBEXexcCritical5 7 8 2" xfId="47550" xr:uid="{5482D2E7-8555-4F13-A091-6B3145450025}"/>
    <cellStyle name="SAPBEXexcCritical5 7 8 3" xfId="30824" xr:uid="{C27A8672-6E13-4F4E-80A4-FBC1C7270FF0}"/>
    <cellStyle name="SAPBEXexcCritical5 7 9" xfId="36821" xr:uid="{12F43983-3B1C-4C15-AC58-B784F76C6D05}"/>
    <cellStyle name="SAPBEXexcCritical5 8" xfId="2627" xr:uid="{00000000-0005-0000-0000-0000AA070000}"/>
    <cellStyle name="SAPBEXexcCritical5 8 2" xfId="4157" xr:uid="{88B985D4-F4BD-43EC-A384-0A92E0B67574}"/>
    <cellStyle name="SAPBEXexcCritical5 8 2 2" xfId="10038" xr:uid="{2C10A710-9309-4E90-A241-AAFFCA790483}"/>
    <cellStyle name="SAPBEXexcCritical5 8 2 2 2" xfId="43909" xr:uid="{F42C4B95-FD59-49E7-82FA-313F18A8CC70}"/>
    <cellStyle name="SAPBEXexcCritical5 8 2 2 3" xfId="27183" xr:uid="{33C0F450-6E95-4A94-96E7-444676B627FE}"/>
    <cellStyle name="SAPBEXexcCritical5 8 2 3" xfId="15582" xr:uid="{C3EFD6AA-4DD6-410E-8B3B-15A1D43A6577}"/>
    <cellStyle name="SAPBEXexcCritical5 8 2 3 2" xfId="49443" xr:uid="{743C8766-BC04-4FC2-B2DF-244E419D3A80}"/>
    <cellStyle name="SAPBEXexcCritical5 8 2 3 3" xfId="32717" xr:uid="{4EC31EBE-72BC-4D33-B1E3-4546F51F3A3B}"/>
    <cellStyle name="SAPBEXexcCritical5 8 2 4" xfId="38092" xr:uid="{768D7FAB-4D02-419A-8BC0-87AC007957EB}"/>
    <cellStyle name="SAPBEXexcCritical5 8 2 5" xfId="21368" xr:uid="{F58D0498-D2B5-4BF1-B24A-CAABA4F3C920}"/>
    <cellStyle name="SAPBEXexcCritical5 8 3" xfId="5032" xr:uid="{33C96E1E-ED05-4B11-B256-948E82CD8227}"/>
    <cellStyle name="SAPBEXexcCritical5 8 3 2" xfId="10898" xr:uid="{9F632E64-90EA-49D8-848E-3B473B4BB55B}"/>
    <cellStyle name="SAPBEXexcCritical5 8 3 2 2" xfId="44768" xr:uid="{5CBA31F2-16CD-438F-A56C-75AD49F17CE2}"/>
    <cellStyle name="SAPBEXexcCritical5 8 3 2 3" xfId="28043" xr:uid="{2E577381-5BAE-4E22-9C27-346A4420A70A}"/>
    <cellStyle name="SAPBEXexcCritical5 8 3 3" xfId="16441" xr:uid="{4B38D2D5-35FA-4806-8645-B981B2B9EA27}"/>
    <cellStyle name="SAPBEXexcCritical5 8 3 3 2" xfId="50302" xr:uid="{55EF11DD-3CBC-429D-9602-799551D7ED69}"/>
    <cellStyle name="SAPBEXexcCritical5 8 3 3 3" xfId="33576" xr:uid="{466AA4DB-78F8-41D4-A7EB-5CB9ABCD7176}"/>
    <cellStyle name="SAPBEXexcCritical5 8 3 4" xfId="38951" xr:uid="{B201BF9C-53F3-4C37-A0CA-16F1B63F8CCF}"/>
    <cellStyle name="SAPBEXexcCritical5 8 3 5" xfId="22228" xr:uid="{299407E7-8CDE-492F-94CF-7447EEA909DA}"/>
    <cellStyle name="SAPBEXexcCritical5 8 4" xfId="5781" xr:uid="{A38D9F77-6338-4387-A9EA-89BADC01B8D5}"/>
    <cellStyle name="SAPBEXexcCritical5 8 4 2" xfId="11647" xr:uid="{C18823B7-935A-46A5-A5E8-6A3AB1E095E3}"/>
    <cellStyle name="SAPBEXexcCritical5 8 4 2 2" xfId="45516" xr:uid="{0BC4C1FD-B9C4-4D72-93A3-54F1478A25B2}"/>
    <cellStyle name="SAPBEXexcCritical5 8 4 2 3" xfId="28791" xr:uid="{8BFD2A65-77C9-4B42-AEB4-32AFDD07323E}"/>
    <cellStyle name="SAPBEXexcCritical5 8 4 3" xfId="17189" xr:uid="{426C0431-645F-48FC-BEC7-4CE20B2787CF}"/>
    <cellStyle name="SAPBEXexcCritical5 8 4 3 2" xfId="51050" xr:uid="{6AE4D7FA-D512-4FFD-B97A-5531B0001D19}"/>
    <cellStyle name="SAPBEXexcCritical5 8 4 3 3" xfId="34324" xr:uid="{CFE4D03D-153C-4D3E-9519-08F9E5B8707F}"/>
    <cellStyle name="SAPBEXexcCritical5 8 4 4" xfId="39699" xr:uid="{FDB7EDAC-E084-40E9-BB91-878868548A4B}"/>
    <cellStyle name="SAPBEXexcCritical5 8 4 5" xfId="22976" xr:uid="{4C8FB923-3C73-451F-9FBD-0682C5918A81}"/>
    <cellStyle name="SAPBEXexcCritical5 8 5" xfId="6550" xr:uid="{9240AE4E-C586-47C6-88DB-E8FEBDF3AFB4}"/>
    <cellStyle name="SAPBEXexcCritical5 8 5 2" xfId="12414" xr:uid="{64662DB8-01C1-4C48-9214-29FE785869B4}"/>
    <cellStyle name="SAPBEXexcCritical5 8 5 2 2" xfId="46283" xr:uid="{5CD4964C-85C2-4841-8AC7-B1DAA0213C70}"/>
    <cellStyle name="SAPBEXexcCritical5 8 5 2 3" xfId="29557" xr:uid="{B6F81D30-8E04-45AF-BD93-34BB789A3CA4}"/>
    <cellStyle name="SAPBEXexcCritical5 8 5 3" xfId="17955" xr:uid="{71BF2405-D14A-4A01-9B4D-06F503B436F1}"/>
    <cellStyle name="SAPBEXexcCritical5 8 5 3 2" xfId="51816" xr:uid="{7745C1A4-C895-4012-9217-22F550A67ACA}"/>
    <cellStyle name="SAPBEXexcCritical5 8 5 3 3" xfId="35090" xr:uid="{A4E819DB-75FB-49AA-9FA4-72677B6AB69E}"/>
    <cellStyle name="SAPBEXexcCritical5 8 5 4" xfId="40466" xr:uid="{ABE3F506-604E-4ABF-AD49-251A847C9EB3}"/>
    <cellStyle name="SAPBEXexcCritical5 8 5 5" xfId="23742" xr:uid="{D5D9F274-F5C5-4470-B345-AC8FE10C60F6}"/>
    <cellStyle name="SAPBEXexcCritical5 8 6" xfId="7497" xr:uid="{085373DD-E2F7-425E-A68D-C073D96F7E89}"/>
    <cellStyle name="SAPBEXexcCritical5 8 6 2" xfId="13361" xr:uid="{6FD7D74E-A840-4B65-95C7-0A1C9A54E2B4}"/>
    <cellStyle name="SAPBEXexcCritical5 8 6 2 2" xfId="47230" xr:uid="{7FCADA31-6660-4C1E-BB22-F770F32E4205}"/>
    <cellStyle name="SAPBEXexcCritical5 8 6 2 3" xfId="30504" xr:uid="{2BCB231C-D04D-46BE-A515-BE07C7EDA59C}"/>
    <cellStyle name="SAPBEXexcCritical5 8 6 3" xfId="18902" xr:uid="{E5823B7F-E525-41B0-8791-368FABFBD132}"/>
    <cellStyle name="SAPBEXexcCritical5 8 6 3 2" xfId="52763" xr:uid="{AF56D08B-AA73-4F01-BB5D-FB9348BDA7F3}"/>
    <cellStyle name="SAPBEXexcCritical5 8 6 3 3" xfId="36037" xr:uid="{02828F1B-0D8F-4633-AC10-56145B4D4E6B}"/>
    <cellStyle name="SAPBEXexcCritical5 8 6 4" xfId="41413" xr:uid="{03E19CE5-FF74-47E4-B925-6F9324005CA0}"/>
    <cellStyle name="SAPBEXexcCritical5 8 6 5" xfId="24689" xr:uid="{68B8140E-0CCA-4403-94E7-1ADD065607CE}"/>
    <cellStyle name="SAPBEXexcCritical5 8 7" xfId="8589" xr:uid="{C5EF5D7B-2249-4E66-9950-4E14BF957AA4}"/>
    <cellStyle name="SAPBEXexcCritical5 8 7 2" xfId="42463" xr:uid="{3F81EA97-1320-45AB-BDEA-388867A92228}"/>
    <cellStyle name="SAPBEXexcCritical5 8 7 3" xfId="25738" xr:uid="{D7654349-F6A8-400B-888F-7103BD6F8A46}"/>
    <cellStyle name="SAPBEXexcCritical5 8 8" xfId="14141" xr:uid="{5BD174B0-7BE3-4F04-8B3D-C98391D5DCD6}"/>
    <cellStyle name="SAPBEXexcCritical5 8 8 2" xfId="48002" xr:uid="{D2E8F13D-BB63-4311-A46F-CB8DFE526959}"/>
    <cellStyle name="SAPBEXexcCritical5 8 8 3" xfId="31276" xr:uid="{92BA6434-F519-41A4-9AB4-CC8EF9280C18}"/>
    <cellStyle name="SAPBEXexcCritical5 8 9" xfId="19925" xr:uid="{C871D4A4-3A5C-44EF-96EA-093AB41822B2}"/>
    <cellStyle name="SAPBEXexcCritical5 9" xfId="2905" xr:uid="{00000000-0005-0000-0000-0000AB070000}"/>
    <cellStyle name="SAPBEXexcCritical5 9 2" xfId="4411" xr:uid="{5A8B6372-19C3-4AA0-9801-3899538A81F7}"/>
    <cellStyle name="SAPBEXexcCritical5 9 2 2" xfId="10292" xr:uid="{F3481047-6834-412A-B2B4-88BE0FDDC14D}"/>
    <cellStyle name="SAPBEXexcCritical5 9 2 2 2" xfId="44162" xr:uid="{E85DE9D6-3F60-4E38-8FCE-A2FCF56F1169}"/>
    <cellStyle name="SAPBEXexcCritical5 9 2 2 3" xfId="27437" xr:uid="{793E6C34-F453-40B3-8F14-4082A2F56A25}"/>
    <cellStyle name="SAPBEXexcCritical5 9 2 3" xfId="15835" xr:uid="{73BD6DC3-8CF0-403F-9470-1C663516A7E8}"/>
    <cellStyle name="SAPBEXexcCritical5 9 2 3 2" xfId="49696" xr:uid="{C9A3A1FB-EEEE-4D58-BAF6-B2DE67BFEEBB}"/>
    <cellStyle name="SAPBEXexcCritical5 9 2 3 3" xfId="32970" xr:uid="{7760BFDB-1495-42A9-9F89-18DB06D12ACE}"/>
    <cellStyle name="SAPBEXexcCritical5 9 2 4" xfId="38345" xr:uid="{C11DAD35-4CD9-46EE-9B4C-17039C0AC770}"/>
    <cellStyle name="SAPBEXexcCritical5 9 2 5" xfId="21622" xr:uid="{86C3A22C-F16E-4356-AE08-F8D59AB70C8D}"/>
    <cellStyle name="SAPBEXexcCritical5 9 3" xfId="5277" xr:uid="{5E458063-628C-4366-A9D4-D8AF85DB35CE}"/>
    <cellStyle name="SAPBEXexcCritical5 9 3 2" xfId="11143" xr:uid="{854A80AA-DD81-4BDF-83A5-7CF2EC16A70F}"/>
    <cellStyle name="SAPBEXexcCritical5 9 3 2 2" xfId="45013" xr:uid="{85878946-B978-429C-A4FD-9BD114EC6621}"/>
    <cellStyle name="SAPBEXexcCritical5 9 3 2 3" xfId="28288" xr:uid="{2069BF89-7588-4BBE-BEC2-1B564280BF39}"/>
    <cellStyle name="SAPBEXexcCritical5 9 3 3" xfId="16686" xr:uid="{543DD054-7168-4420-8170-B66964B982A2}"/>
    <cellStyle name="SAPBEXexcCritical5 9 3 3 2" xfId="50547" xr:uid="{EE32F3FA-843A-423D-BE69-649501267B79}"/>
    <cellStyle name="SAPBEXexcCritical5 9 3 3 3" xfId="33821" xr:uid="{ED1D4B95-0D43-4C25-B71C-F5A48487E43E}"/>
    <cellStyle name="SAPBEXexcCritical5 9 3 4" xfId="39196" xr:uid="{F2294091-5B26-4D05-A863-A18448B500A2}"/>
    <cellStyle name="SAPBEXexcCritical5 9 3 5" xfId="22473" xr:uid="{1B127B6A-F6BE-4D8A-A777-B0D288A45B31}"/>
    <cellStyle name="SAPBEXexcCritical5 9 4" xfId="6022" xr:uid="{354C4728-D857-4B2A-BAAA-DC23586484D8}"/>
    <cellStyle name="SAPBEXexcCritical5 9 4 2" xfId="11888" xr:uid="{5D4CE6E5-0BAE-452F-A10E-49CE3A91C446}"/>
    <cellStyle name="SAPBEXexcCritical5 9 4 2 2" xfId="45757" xr:uid="{AB4C6E3C-B075-4462-B129-F265CC03BE66}"/>
    <cellStyle name="SAPBEXexcCritical5 9 4 2 3" xfId="29032" xr:uid="{4C9F0050-5AAD-416E-9690-6249D4F06100}"/>
    <cellStyle name="SAPBEXexcCritical5 9 4 3" xfId="17430" xr:uid="{21F5DFE0-E7B0-49E6-B791-789D40708FB5}"/>
    <cellStyle name="SAPBEXexcCritical5 9 4 3 2" xfId="51291" xr:uid="{DBD264BB-714E-4EF8-BA06-9F94D7FDF81D}"/>
    <cellStyle name="SAPBEXexcCritical5 9 4 3 3" xfId="34565" xr:uid="{ABDE0208-25E3-4E56-9621-9646F313BA09}"/>
    <cellStyle name="SAPBEXexcCritical5 9 4 4" xfId="39940" xr:uid="{5974D266-9BD5-49E2-8CCC-674215FEB99E}"/>
    <cellStyle name="SAPBEXexcCritical5 9 4 5" xfId="23217" xr:uid="{C0A7EAC4-B9CB-4133-8343-3775D860A06A}"/>
    <cellStyle name="SAPBEXexcCritical5 9 5" xfId="6789" xr:uid="{10AE9A50-7316-4C6E-851F-1536D8ABE671}"/>
    <cellStyle name="SAPBEXexcCritical5 9 5 2" xfId="12653" xr:uid="{C19DE69F-8C25-4E44-922D-AC9BF7F2DE7E}"/>
    <cellStyle name="SAPBEXexcCritical5 9 5 2 2" xfId="46522" xr:uid="{ADEDB759-A7A0-4253-9506-BEC7DED1A317}"/>
    <cellStyle name="SAPBEXexcCritical5 9 5 2 3" xfId="29796" xr:uid="{1B8AA0DF-3AB0-451B-B57A-C58BE33ED34C}"/>
    <cellStyle name="SAPBEXexcCritical5 9 5 3" xfId="18194" xr:uid="{6C71480E-3B11-47C4-8EC8-CC1EB65C2DA5}"/>
    <cellStyle name="SAPBEXexcCritical5 9 5 3 2" xfId="52055" xr:uid="{246B3811-BA09-4832-8696-A48D86D7EDE6}"/>
    <cellStyle name="SAPBEXexcCritical5 9 5 3 3" xfId="35329" xr:uid="{A1BC191E-7952-4CB4-83BF-2D14903FECED}"/>
    <cellStyle name="SAPBEXexcCritical5 9 5 4" xfId="40705" xr:uid="{0EBB0610-F0FD-4EDB-A09E-202B311FE47B}"/>
    <cellStyle name="SAPBEXexcCritical5 9 5 5" xfId="23981" xr:uid="{7038EFE0-2D22-4FB3-AF73-4673868EE93D}"/>
    <cellStyle name="SAPBEXexcCritical5 9 6" xfId="7736" xr:uid="{ACAAF123-E4F1-4E58-8486-8BD4421FA5B0}"/>
    <cellStyle name="SAPBEXexcCritical5 9 6 2" xfId="13600" xr:uid="{D308641D-48D1-4451-8AB2-B8D50D00EDE7}"/>
    <cellStyle name="SAPBEXexcCritical5 9 6 2 2" xfId="47469" xr:uid="{4526C9BF-C0B2-4DB8-8F30-135878661AE7}"/>
    <cellStyle name="SAPBEXexcCritical5 9 6 2 3" xfId="30743" xr:uid="{1AC895E8-902B-4B8C-B684-2371EED567B3}"/>
    <cellStyle name="SAPBEXexcCritical5 9 6 3" xfId="19141" xr:uid="{F5EB0316-8DF4-4669-9FF2-EF2EB9C6EBB6}"/>
    <cellStyle name="SAPBEXexcCritical5 9 6 3 2" xfId="53002" xr:uid="{45F1DBBE-B375-400A-9B4B-C5F409AEC034}"/>
    <cellStyle name="SAPBEXexcCritical5 9 6 3 3" xfId="36276" xr:uid="{6F9D41A6-9D4A-4B05-ADA7-FC1524936C3E}"/>
    <cellStyle name="SAPBEXexcCritical5 9 6 4" xfId="41652" xr:uid="{84B10CA6-93BE-4007-BCB6-5ADB17DD4B0F}"/>
    <cellStyle name="SAPBEXexcCritical5 9 6 5" xfId="24928" xr:uid="{17015B05-D5C9-4888-B7D9-255626697A00}"/>
    <cellStyle name="SAPBEXexcCritical5 9 7" xfId="8829" xr:uid="{EB96513D-1D9A-4E35-9CA0-5336B4FB7DC7}"/>
    <cellStyle name="SAPBEXexcCritical5 9 7 2" xfId="42702" xr:uid="{925282BD-A567-48B4-9035-F70433F24252}"/>
    <cellStyle name="SAPBEXexcCritical5 9 7 3" xfId="25978" xr:uid="{2EFC4A69-767E-4FFD-B37A-7B97BD4FB48C}"/>
    <cellStyle name="SAPBEXexcCritical5 9 8" xfId="14380" xr:uid="{8B9DF8A3-402A-4C54-884D-4ABC619E8960}"/>
    <cellStyle name="SAPBEXexcCritical5 9 8 2" xfId="48241" xr:uid="{C43C0C8F-FB86-4103-A467-727C667C117D}"/>
    <cellStyle name="SAPBEXexcCritical5 9 8 3" xfId="31515" xr:uid="{339A0FAA-A968-4AA2-ADC8-B45AFA3823D9}"/>
    <cellStyle name="SAPBEXexcCritical5 9 9" xfId="20165" xr:uid="{4C865505-DE3D-4966-AA9C-80FE4D64C78E}"/>
    <cellStyle name="SAPBEXexcCritical6" xfId="51" xr:uid="{00000000-0005-0000-0000-0000AC070000}"/>
    <cellStyle name="SAPBEXexcCritical6 10" xfId="2999" xr:uid="{E22E5FA0-4A2A-4733-B666-04EA099AABFF}"/>
    <cellStyle name="SAPBEXexcCritical6 10 2" xfId="8881" xr:uid="{5E7E55DD-B2E2-45DA-BCDF-863F1180A524}"/>
    <cellStyle name="SAPBEXexcCritical6 10 2 2" xfId="42754" xr:uid="{F592847E-8E11-46BA-8EE2-979B0233EA5F}"/>
    <cellStyle name="SAPBEXexcCritical6 10 2 3" xfId="26030" xr:uid="{C0CEE225-878A-4E42-8F09-844477A76195}"/>
    <cellStyle name="SAPBEXexcCritical6 10 3" xfId="14432" xr:uid="{8FE1D15C-560E-4D39-AFDC-BDC34A1799D6}"/>
    <cellStyle name="SAPBEXexcCritical6 10 3 2" xfId="48293" xr:uid="{D8D7E5D3-4D87-4D88-85B1-543911E75BC1}"/>
    <cellStyle name="SAPBEXexcCritical6 10 3 3" xfId="31567" xr:uid="{ACB30F75-E461-4DD6-98F7-229DF015012F}"/>
    <cellStyle name="SAPBEXexcCritical6 10 4" xfId="37021" xr:uid="{9EE8C9C2-CFA0-40D2-B30A-9696D0BD94B2}"/>
    <cellStyle name="SAPBEXexcCritical6 10 5" xfId="20217" xr:uid="{3667269F-E2D2-41B7-BAED-EBD23DB65039}"/>
    <cellStyle name="SAPBEXexcCritical6 11" xfId="36345" xr:uid="{D94E9FA5-E15B-491C-960C-43771C2E7A2E}"/>
    <cellStyle name="SAPBEXexcCritical6 2" xfId="959" xr:uid="{00000000-0005-0000-0000-0000AD070000}"/>
    <cellStyle name="SAPBEXexcCritical6 2 2" xfId="2101" xr:uid="{00000000-0005-0000-0000-0000AE070000}"/>
    <cellStyle name="SAPBEXexcCritical6 2 2 10" xfId="19428" xr:uid="{7145F7F1-6927-4DDF-B096-6FECBF345B1D}"/>
    <cellStyle name="SAPBEXexcCritical6 2 2 2" xfId="3653" xr:uid="{E4C276F2-04B3-4DC2-81DD-7AF720645650}"/>
    <cellStyle name="SAPBEXexcCritical6 2 2 2 2" xfId="9534" xr:uid="{F8D06847-488A-434A-B091-660D9B842BD5}"/>
    <cellStyle name="SAPBEXexcCritical6 2 2 2 2 2" xfId="43406" xr:uid="{03674621-EF3E-4AF1-8F9D-A2EA6E7981C3}"/>
    <cellStyle name="SAPBEXexcCritical6 2 2 2 2 3" xfId="26680" xr:uid="{4E8BD977-07D7-4AED-B110-1729A27974B2}"/>
    <cellStyle name="SAPBEXexcCritical6 2 2 2 3" xfId="15080" xr:uid="{BFE36CA5-F933-41FA-B109-3417E2844CA6}"/>
    <cellStyle name="SAPBEXexcCritical6 2 2 2 3 2" xfId="48941" xr:uid="{9060395D-92B4-441B-BF3D-7FA435CBC43B}"/>
    <cellStyle name="SAPBEXexcCritical6 2 2 2 3 3" xfId="32215" xr:uid="{828E40B1-1C31-479B-8865-052B20163DCE}"/>
    <cellStyle name="SAPBEXexcCritical6 2 2 2 4" xfId="37635" xr:uid="{E1FC7936-5AF5-4138-AB5B-A6E9BCE0E570}"/>
    <cellStyle name="SAPBEXexcCritical6 2 2 2 5" xfId="20865" xr:uid="{B7152EB5-1AB6-4852-91F4-9B31AB8E4DA2}"/>
    <cellStyle name="SAPBEXexcCritical6 2 2 3" xfId="4574" xr:uid="{7A03820D-07DB-4303-B32C-EAEFA3C2382D}"/>
    <cellStyle name="SAPBEXexcCritical6 2 2 3 2" xfId="10440" xr:uid="{C5350A36-6C32-4478-9280-47600DFFE47E}"/>
    <cellStyle name="SAPBEXexcCritical6 2 2 3 2 2" xfId="44310" xr:uid="{BC82E7F6-A123-42AA-B74C-4E672D19BEED}"/>
    <cellStyle name="SAPBEXexcCritical6 2 2 3 2 3" xfId="27585" xr:uid="{F322FDB5-E83F-4604-842E-3B2249DFDA6B}"/>
    <cellStyle name="SAPBEXexcCritical6 2 2 3 3" xfId="15983" xr:uid="{44C4F25E-DFB2-4D6B-8E53-839A6D474239}"/>
    <cellStyle name="SAPBEXexcCritical6 2 2 3 3 2" xfId="49844" xr:uid="{E9D42445-A839-42D8-89D2-167D7993E559}"/>
    <cellStyle name="SAPBEXexcCritical6 2 2 3 3 3" xfId="33118" xr:uid="{94F57602-B93C-443D-80E3-6FE08A364B23}"/>
    <cellStyle name="SAPBEXexcCritical6 2 2 3 4" xfId="38493" xr:uid="{A2E0378B-1459-452F-85BF-197E64A36318}"/>
    <cellStyle name="SAPBEXexcCritical6 2 2 3 5" xfId="21770" xr:uid="{F6A758CF-980B-403A-88FB-BFA4EADB14F7}"/>
    <cellStyle name="SAPBEXexcCritical6 2 2 4" xfId="3214" xr:uid="{61020158-9FF7-4BB9-8065-405DCBC571E3}"/>
    <cellStyle name="SAPBEXexcCritical6 2 2 4 2" xfId="9096" xr:uid="{E996E630-747B-4129-9C79-60C0263B7AD8}"/>
    <cellStyle name="SAPBEXexcCritical6 2 2 4 2 2" xfId="42968" xr:uid="{E1164245-5477-4F10-A9EC-A71E861368C6}"/>
    <cellStyle name="SAPBEXexcCritical6 2 2 4 2 3" xfId="26243" xr:uid="{C9F2F35B-8206-4B50-BAD3-9D67F84E7D6E}"/>
    <cellStyle name="SAPBEXexcCritical6 2 2 4 3" xfId="14644" xr:uid="{E2419B03-04FD-434B-B1FF-9555E53A955A}"/>
    <cellStyle name="SAPBEXexcCritical6 2 2 4 3 2" xfId="48505" xr:uid="{CF42280D-14F4-47E5-88E6-14B63E7BC638}"/>
    <cellStyle name="SAPBEXexcCritical6 2 2 4 3 3" xfId="31779" xr:uid="{4F39DB4E-20D4-428A-9296-BB9B891145B4}"/>
    <cellStyle name="SAPBEXexcCritical6 2 2 4 4" xfId="37235" xr:uid="{A0D2DD44-D16A-420E-AA52-3947497FE451}"/>
    <cellStyle name="SAPBEXexcCritical6 2 2 4 5" xfId="20429" xr:uid="{70A37C0F-2914-4677-90A9-934AAF0A5F94}"/>
    <cellStyle name="SAPBEXexcCritical6 2 2 5" xfId="6098" xr:uid="{2640BB41-A44E-4525-AEE9-B4DB0102E976}"/>
    <cellStyle name="SAPBEXexcCritical6 2 2 5 2" xfId="11962" xr:uid="{F071D6F7-99C2-42E6-A280-01B7DB98140A}"/>
    <cellStyle name="SAPBEXexcCritical6 2 2 5 2 2" xfId="45831" xr:uid="{0A759A9F-1188-4460-8BB1-BECC8A2D4AA8}"/>
    <cellStyle name="SAPBEXexcCritical6 2 2 5 2 3" xfId="29106" xr:uid="{BE03D22A-AD49-4C27-B16B-4893D8D5BDF0}"/>
    <cellStyle name="SAPBEXexcCritical6 2 2 5 3" xfId="17504" xr:uid="{3A45616E-ABA2-47C4-8E66-52E753A3734B}"/>
    <cellStyle name="SAPBEXexcCritical6 2 2 5 3 2" xfId="51365" xr:uid="{E3250F04-2C57-4C34-93BF-422580C2DC31}"/>
    <cellStyle name="SAPBEXexcCritical6 2 2 5 3 3" xfId="34639" xr:uid="{10B4902C-6575-45F6-AB31-8F3DE503D0B4}"/>
    <cellStyle name="SAPBEXexcCritical6 2 2 5 4" xfId="40014" xr:uid="{17CEAC74-38F5-44A0-9D5C-5537C09CEF1C}"/>
    <cellStyle name="SAPBEXexcCritical6 2 2 5 5" xfId="23291" xr:uid="{47BD63DD-988F-4FC6-BDDD-0CB26555A91A}"/>
    <cellStyle name="SAPBEXexcCritical6 2 2 6" xfId="6994" xr:uid="{86CBC53C-542A-4AF7-A824-A7A919B76065}"/>
    <cellStyle name="SAPBEXexcCritical6 2 2 6 2" xfId="12858" xr:uid="{6749E96E-9842-4BD3-B246-76C0F421104C}"/>
    <cellStyle name="SAPBEXexcCritical6 2 2 6 2 2" xfId="46727" xr:uid="{7192402A-54F1-471C-A45D-E19EA2944F87}"/>
    <cellStyle name="SAPBEXexcCritical6 2 2 6 2 3" xfId="30001" xr:uid="{563EE808-7ABB-4320-A057-50B33FF89393}"/>
    <cellStyle name="SAPBEXexcCritical6 2 2 6 3" xfId="18399" xr:uid="{A94B5C0D-3545-4075-84D0-3101B700BDCC}"/>
    <cellStyle name="SAPBEXexcCritical6 2 2 6 3 2" xfId="52260" xr:uid="{B8118A84-3C37-4993-9D57-7BAEFF3EA99E}"/>
    <cellStyle name="SAPBEXexcCritical6 2 2 6 3 3" xfId="35534" xr:uid="{AFBCD183-721E-475A-8C33-96C5E7A79B34}"/>
    <cellStyle name="SAPBEXexcCritical6 2 2 6 4" xfId="40910" xr:uid="{5686C842-3ED1-4AEB-A3B5-952034ADEEB8}"/>
    <cellStyle name="SAPBEXexcCritical6 2 2 6 5" xfId="24186" xr:uid="{5BADE225-D013-42BE-B361-FEBC8859837C}"/>
    <cellStyle name="SAPBEXexcCritical6 2 2 7" xfId="8090" xr:uid="{A1817AF6-0903-43E4-9C5C-BC48C79EEE43}"/>
    <cellStyle name="SAPBEXexcCritical6 2 2 7 2" xfId="41965" xr:uid="{6FF575F9-4B11-4C4A-875F-7DD9B37686DA}"/>
    <cellStyle name="SAPBEXexcCritical6 2 2 7 3" xfId="25240" xr:uid="{56312934-8D3A-410D-87C5-50BE384D8B4E}"/>
    <cellStyle name="SAPBEXexcCritical6 2 2 8" xfId="13690" xr:uid="{CDA4DB5D-4FD8-4E21-B118-86CB0E8B6F59}"/>
    <cellStyle name="SAPBEXexcCritical6 2 2 8 2" xfId="47551" xr:uid="{BF1EC3EB-B050-418F-A8E5-9B3C4BE0A86C}"/>
    <cellStyle name="SAPBEXexcCritical6 2 2 8 3" xfId="30825" xr:uid="{4E1F0906-7401-4DD1-903E-12FAA2265B7C}"/>
    <cellStyle name="SAPBEXexcCritical6 2 2 9" xfId="36822" xr:uid="{7230F28C-0F29-4DEA-9A16-ADE2CB056F2D}"/>
    <cellStyle name="SAPBEXexcCritical6 2 3" xfId="2102" xr:uid="{00000000-0005-0000-0000-0000AF070000}"/>
    <cellStyle name="SAPBEXexcCritical6 2 3 10" xfId="19429" xr:uid="{BBE06100-AEEF-45FD-A345-D0D1929C88CE}"/>
    <cellStyle name="SAPBEXexcCritical6 2 3 2" xfId="3654" xr:uid="{36157BA2-D29E-4A1B-903C-8D83CE6BFBC2}"/>
    <cellStyle name="SAPBEXexcCritical6 2 3 2 2" xfId="9535" xr:uid="{E9C2951A-0617-4D47-84B1-06505F01B344}"/>
    <cellStyle name="SAPBEXexcCritical6 2 3 2 2 2" xfId="43407" xr:uid="{E6E41BFB-B34E-49F7-B727-9AED39036AF1}"/>
    <cellStyle name="SAPBEXexcCritical6 2 3 2 2 3" xfId="26681" xr:uid="{B5428688-F51C-46E1-821B-3FB80AD22E9C}"/>
    <cellStyle name="SAPBEXexcCritical6 2 3 2 3" xfId="15081" xr:uid="{BD5083F5-F540-431D-9BB9-7F33A4101114}"/>
    <cellStyle name="SAPBEXexcCritical6 2 3 2 3 2" xfId="48942" xr:uid="{BC8D0BBC-49B2-4D35-82A4-4139C3A18BA3}"/>
    <cellStyle name="SAPBEXexcCritical6 2 3 2 3 3" xfId="32216" xr:uid="{351B5A05-E628-4D25-A99B-F1053189C45F}"/>
    <cellStyle name="SAPBEXexcCritical6 2 3 2 4" xfId="37636" xr:uid="{8D4B6170-4E08-48C1-B330-FB61C57CB2FC}"/>
    <cellStyle name="SAPBEXexcCritical6 2 3 2 5" xfId="20866" xr:uid="{3A4B1982-DACF-4A23-9233-BF896F100B9E}"/>
    <cellStyle name="SAPBEXexcCritical6 2 3 3" xfId="4575" xr:uid="{0CC5CE30-8CA1-4B92-AABA-07D4CCF0432D}"/>
    <cellStyle name="SAPBEXexcCritical6 2 3 3 2" xfId="10441" xr:uid="{196DC136-C25E-439B-9A59-750A42482D4E}"/>
    <cellStyle name="SAPBEXexcCritical6 2 3 3 2 2" xfId="44311" xr:uid="{734357E3-52B2-4009-8B93-FCE9DFD5EDCC}"/>
    <cellStyle name="SAPBEXexcCritical6 2 3 3 2 3" xfId="27586" xr:uid="{FFEA6234-5ADE-45F2-8630-E304547EE153}"/>
    <cellStyle name="SAPBEXexcCritical6 2 3 3 3" xfId="15984" xr:uid="{A586EB9B-ECE2-484E-B38A-FDBF7FE64175}"/>
    <cellStyle name="SAPBEXexcCritical6 2 3 3 3 2" xfId="49845" xr:uid="{81569F89-0FF7-45F5-A58C-6D7CEE3FE894}"/>
    <cellStyle name="SAPBEXexcCritical6 2 3 3 3 3" xfId="33119" xr:uid="{6BCA0943-C1A0-4DFF-99CB-2BDD19FA7ED2}"/>
    <cellStyle name="SAPBEXexcCritical6 2 3 3 4" xfId="38494" xr:uid="{290530AE-67BF-4C7B-B65D-362030E2AFAD}"/>
    <cellStyle name="SAPBEXexcCritical6 2 3 3 5" xfId="21771" xr:uid="{05341E23-59DF-4D81-9B39-11AFDC364BAB}"/>
    <cellStyle name="SAPBEXexcCritical6 2 3 4" xfId="4162" xr:uid="{5940016B-5F17-4975-B04A-F9915FC98752}"/>
    <cellStyle name="SAPBEXexcCritical6 2 3 4 2" xfId="10043" xr:uid="{D587EDB3-FFC7-48D9-A32B-96B816A62056}"/>
    <cellStyle name="SAPBEXexcCritical6 2 3 4 2 2" xfId="43914" xr:uid="{9853AD7E-DEA9-425F-A3E9-993A91479A2C}"/>
    <cellStyle name="SAPBEXexcCritical6 2 3 4 2 3" xfId="27188" xr:uid="{79E6588F-4ACB-445D-AE96-310DA5CBC685}"/>
    <cellStyle name="SAPBEXexcCritical6 2 3 4 3" xfId="15587" xr:uid="{97494C60-3290-4515-A95E-BE489D9249AA}"/>
    <cellStyle name="SAPBEXexcCritical6 2 3 4 3 2" xfId="49448" xr:uid="{5787C375-A968-48C6-BCAA-7918EC3F0D81}"/>
    <cellStyle name="SAPBEXexcCritical6 2 3 4 3 3" xfId="32722" xr:uid="{0B868B73-C0AE-48FD-9F07-D9719B75A6AA}"/>
    <cellStyle name="SAPBEXexcCritical6 2 3 4 4" xfId="38097" xr:uid="{E54E0E8E-DD3F-4F2E-A735-D62B8EEEBC9A}"/>
    <cellStyle name="SAPBEXexcCritical6 2 3 4 5" xfId="21373" xr:uid="{31A4AE7D-316C-43B7-A4FE-3CC702993193}"/>
    <cellStyle name="SAPBEXexcCritical6 2 3 5" xfId="6099" xr:uid="{283AEFD5-E8D2-4621-A6F7-BA6E9EFC5A99}"/>
    <cellStyle name="SAPBEXexcCritical6 2 3 5 2" xfId="11963" xr:uid="{46C15BB1-19B1-44C4-8209-A87D9AF5D0F4}"/>
    <cellStyle name="SAPBEXexcCritical6 2 3 5 2 2" xfId="45832" xr:uid="{571B1945-9DA6-4FF4-A0C1-972A211DF0B6}"/>
    <cellStyle name="SAPBEXexcCritical6 2 3 5 2 3" xfId="29107" xr:uid="{76B557C7-CBF2-4AA8-A032-6D4612AD14BF}"/>
    <cellStyle name="SAPBEXexcCritical6 2 3 5 3" xfId="17505" xr:uid="{9E473867-BF8C-45F5-943F-AE293FB8455C}"/>
    <cellStyle name="SAPBEXexcCritical6 2 3 5 3 2" xfId="51366" xr:uid="{CD91CD39-113D-45FA-97BD-787030DF663C}"/>
    <cellStyle name="SAPBEXexcCritical6 2 3 5 3 3" xfId="34640" xr:uid="{E32E8321-B7AE-45E9-9FD5-0D35C1303531}"/>
    <cellStyle name="SAPBEXexcCritical6 2 3 5 4" xfId="40015" xr:uid="{B7C34D88-7BEF-48C0-85B2-F6C80E81F803}"/>
    <cellStyle name="SAPBEXexcCritical6 2 3 5 5" xfId="23292" xr:uid="{5BD18248-5227-4A07-B7A0-EDFB58792CAA}"/>
    <cellStyle name="SAPBEXexcCritical6 2 3 6" xfId="6995" xr:uid="{16BD8251-35D8-43F0-A9A5-1E158848F694}"/>
    <cellStyle name="SAPBEXexcCritical6 2 3 6 2" xfId="12859" xr:uid="{D02A1E31-17C6-4263-8671-60B7363AE440}"/>
    <cellStyle name="SAPBEXexcCritical6 2 3 6 2 2" xfId="46728" xr:uid="{022307B0-251C-44D5-B4E6-3641BC6A00F4}"/>
    <cellStyle name="SAPBEXexcCritical6 2 3 6 2 3" xfId="30002" xr:uid="{305FD3EB-AC44-4979-9609-1C0AA15BE496}"/>
    <cellStyle name="SAPBEXexcCritical6 2 3 6 3" xfId="18400" xr:uid="{CE826AD5-E1A6-4846-B6D2-9135561C26DD}"/>
    <cellStyle name="SAPBEXexcCritical6 2 3 6 3 2" xfId="52261" xr:uid="{5A3844FD-5788-4255-B544-4A32F7B60833}"/>
    <cellStyle name="SAPBEXexcCritical6 2 3 6 3 3" xfId="35535" xr:uid="{001A1D49-C18E-4915-9CC6-0EBAF565F817}"/>
    <cellStyle name="SAPBEXexcCritical6 2 3 6 4" xfId="40911" xr:uid="{B773CE7E-D879-4307-9663-D5A60A1ED406}"/>
    <cellStyle name="SAPBEXexcCritical6 2 3 6 5" xfId="24187" xr:uid="{0084D9C4-45E9-462D-87ED-9FEB32027672}"/>
    <cellStyle name="SAPBEXexcCritical6 2 3 7" xfId="8091" xr:uid="{FF415A1D-44D3-47C5-BFE1-BB86C6EDA453}"/>
    <cellStyle name="SAPBEXexcCritical6 2 3 7 2" xfId="41966" xr:uid="{57A64E3C-F4EE-4A21-AB1C-BBE1FB51266D}"/>
    <cellStyle name="SAPBEXexcCritical6 2 3 7 3" xfId="25241" xr:uid="{35AFB58F-3DDA-42C5-9E87-2A31575C4027}"/>
    <cellStyle name="SAPBEXexcCritical6 2 3 8" xfId="13691" xr:uid="{CD92F6CF-544E-4762-8AD0-9600B796ABCC}"/>
    <cellStyle name="SAPBEXexcCritical6 2 3 8 2" xfId="47552" xr:uid="{7B980969-43DA-4C1C-AAC2-B2CA3B152A6D}"/>
    <cellStyle name="SAPBEXexcCritical6 2 3 8 3" xfId="30826" xr:uid="{0D7CEB07-4C45-438E-9D02-DFF84569AA42}"/>
    <cellStyle name="SAPBEXexcCritical6 2 3 9" xfId="36823" xr:uid="{5E75AF16-A448-4D6E-9CD7-88121D1B67CE}"/>
    <cellStyle name="SAPBEXexcCritical6 2 4" xfId="2791" xr:uid="{00000000-0005-0000-0000-0000B0070000}"/>
    <cellStyle name="SAPBEXexcCritical6 2 4 2" xfId="4311" xr:uid="{E7C34B2E-6867-46EE-928C-594717A2C07A}"/>
    <cellStyle name="SAPBEXexcCritical6 2 4 2 2" xfId="10192" xr:uid="{6D1EAC68-375E-4C4A-99E4-065760DC07C3}"/>
    <cellStyle name="SAPBEXexcCritical6 2 4 2 2 2" xfId="44062" xr:uid="{2EF179B5-A037-4F22-84DC-63711C76F4A6}"/>
    <cellStyle name="SAPBEXexcCritical6 2 4 2 2 3" xfId="27337" xr:uid="{8763EA17-234B-4BD6-A36A-F3ADAA4FB306}"/>
    <cellStyle name="SAPBEXexcCritical6 2 4 2 3" xfId="15735" xr:uid="{DEAAA552-EDC6-475F-A112-E1D11149A3E7}"/>
    <cellStyle name="SAPBEXexcCritical6 2 4 2 3 2" xfId="49596" xr:uid="{1E5D9721-9ADE-478F-B68E-68F0AC428E54}"/>
    <cellStyle name="SAPBEXexcCritical6 2 4 2 3 3" xfId="32870" xr:uid="{0E2F16EA-C8C5-43DE-9D5F-FC914DB14AFB}"/>
    <cellStyle name="SAPBEXexcCritical6 2 4 2 4" xfId="38245" xr:uid="{5ED299F4-6A42-46AB-BD69-4182867A7308}"/>
    <cellStyle name="SAPBEXexcCritical6 2 4 2 5" xfId="21522" xr:uid="{5E40178D-080B-4554-A641-995B7E11E4B8}"/>
    <cellStyle name="SAPBEXexcCritical6 2 4 3" xfId="5184" xr:uid="{473217A5-6B46-4D27-802B-F49F9D24AFB9}"/>
    <cellStyle name="SAPBEXexcCritical6 2 4 3 2" xfId="11050" xr:uid="{8628908F-BCB8-4DDC-A4D1-1B48D0C5B0FC}"/>
    <cellStyle name="SAPBEXexcCritical6 2 4 3 2 2" xfId="44920" xr:uid="{4DD2229A-E7A2-4BD3-A1A9-1CDAA4390A34}"/>
    <cellStyle name="SAPBEXexcCritical6 2 4 3 2 3" xfId="28195" xr:uid="{3BD7DDC9-311F-4605-8CD0-B9E2DA6C14B1}"/>
    <cellStyle name="SAPBEXexcCritical6 2 4 3 3" xfId="16593" xr:uid="{12973777-6175-4A31-83BB-EFFDCC053B48}"/>
    <cellStyle name="SAPBEXexcCritical6 2 4 3 3 2" xfId="50454" xr:uid="{609F1187-C704-4B09-8E27-FDF266A53389}"/>
    <cellStyle name="SAPBEXexcCritical6 2 4 3 3 3" xfId="33728" xr:uid="{FE568A6F-8542-4942-A906-6BD4F659F970}"/>
    <cellStyle name="SAPBEXexcCritical6 2 4 3 4" xfId="39103" xr:uid="{3D00CD5F-FBF3-4987-94F8-EBD2EF7762E3}"/>
    <cellStyle name="SAPBEXexcCritical6 2 4 3 5" xfId="22380" xr:uid="{ED15FEEA-63FD-4F64-A872-39A2314FB5AB}"/>
    <cellStyle name="SAPBEXexcCritical6 2 4 4" xfId="5932" xr:uid="{29B6B36B-E003-4760-BDDB-B21C567EEBCD}"/>
    <cellStyle name="SAPBEXexcCritical6 2 4 4 2" xfId="11798" xr:uid="{07521EA2-1758-4747-87C2-252936029398}"/>
    <cellStyle name="SAPBEXexcCritical6 2 4 4 2 2" xfId="45667" xr:uid="{71E3AD84-57CA-43A3-A464-9E582B3385F2}"/>
    <cellStyle name="SAPBEXexcCritical6 2 4 4 2 3" xfId="28942" xr:uid="{200DF026-F887-498F-9584-5D5B50F0C715}"/>
    <cellStyle name="SAPBEXexcCritical6 2 4 4 3" xfId="17340" xr:uid="{0B34B923-F76E-4006-83CE-5C708DC56FD1}"/>
    <cellStyle name="SAPBEXexcCritical6 2 4 4 3 2" xfId="51201" xr:uid="{7B86285B-3B78-4156-9F8B-451ACCA6D842}"/>
    <cellStyle name="SAPBEXexcCritical6 2 4 4 3 3" xfId="34475" xr:uid="{FE15BDF6-99BE-42BE-929A-6DDD462C9210}"/>
    <cellStyle name="SAPBEXexcCritical6 2 4 4 4" xfId="39850" xr:uid="{365A34C7-FE49-4A4C-BEC8-E7F0A8DCE25E}"/>
    <cellStyle name="SAPBEXexcCritical6 2 4 4 5" xfId="23127" xr:uid="{E815B692-3247-4BEC-90BF-508CAD984353}"/>
    <cellStyle name="SAPBEXexcCritical6 2 4 5" xfId="6701" xr:uid="{410DA913-F67F-4555-923F-4F2531B64F99}"/>
    <cellStyle name="SAPBEXexcCritical6 2 4 5 2" xfId="12565" xr:uid="{C8B6DB35-6E56-4D73-877A-75D695CDFF4B}"/>
    <cellStyle name="SAPBEXexcCritical6 2 4 5 2 2" xfId="46434" xr:uid="{255AD857-86A7-4C56-B2F7-36331302A4E3}"/>
    <cellStyle name="SAPBEXexcCritical6 2 4 5 2 3" xfId="29708" xr:uid="{8B9FBDB8-D788-4681-8533-7FF1CE8D5963}"/>
    <cellStyle name="SAPBEXexcCritical6 2 4 5 3" xfId="18106" xr:uid="{DD69D79F-AAA2-4E5B-94F7-03A1DCF63D7A}"/>
    <cellStyle name="SAPBEXexcCritical6 2 4 5 3 2" xfId="51967" xr:uid="{3C6EA904-2646-4595-827D-4DF3B4EF770E}"/>
    <cellStyle name="SAPBEXexcCritical6 2 4 5 3 3" xfId="35241" xr:uid="{D7D0A155-445A-478A-B526-1605A35DAD06}"/>
    <cellStyle name="SAPBEXexcCritical6 2 4 5 4" xfId="40617" xr:uid="{1C11E506-091B-4C4D-A7E3-E26D81D22C57}"/>
    <cellStyle name="SAPBEXexcCritical6 2 4 5 5" xfId="23893" xr:uid="{A42578E9-B31F-4AD9-8D52-AF18E2217E89}"/>
    <cellStyle name="SAPBEXexcCritical6 2 4 6" xfId="7648" xr:uid="{39791E81-98EA-427A-97B6-9EDCB773BD7D}"/>
    <cellStyle name="SAPBEXexcCritical6 2 4 6 2" xfId="13512" xr:uid="{AFD00E6C-B51D-474A-9C0B-0496452FC192}"/>
    <cellStyle name="SAPBEXexcCritical6 2 4 6 2 2" xfId="47381" xr:uid="{A0DBF3FA-0A37-439E-9F09-04E0BEB4CD0B}"/>
    <cellStyle name="SAPBEXexcCritical6 2 4 6 2 3" xfId="30655" xr:uid="{DA0B07E0-4E82-4E6F-A8E2-CCD5DDD0E25C}"/>
    <cellStyle name="SAPBEXexcCritical6 2 4 6 3" xfId="19053" xr:uid="{5CA20B81-2974-4F5F-BB2C-152F34C160BF}"/>
    <cellStyle name="SAPBEXexcCritical6 2 4 6 3 2" xfId="52914" xr:uid="{D18312BB-627F-4FE1-B39D-54760E8B9509}"/>
    <cellStyle name="SAPBEXexcCritical6 2 4 6 3 3" xfId="36188" xr:uid="{E216DC8E-5DF2-4024-BFFA-2EA84B2269C8}"/>
    <cellStyle name="SAPBEXexcCritical6 2 4 6 4" xfId="41564" xr:uid="{D1C0A37A-5284-453B-A15C-63C3514505EC}"/>
    <cellStyle name="SAPBEXexcCritical6 2 4 6 5" xfId="24840" xr:uid="{5EC69FDA-09B9-412F-A8EC-7DC439DCF861}"/>
    <cellStyle name="SAPBEXexcCritical6 2 4 7" xfId="8741" xr:uid="{488F63E5-471A-476E-A04D-F2F3B446E808}"/>
    <cellStyle name="SAPBEXexcCritical6 2 4 7 2" xfId="42614" xr:uid="{EF5DA8ED-BE53-439A-B202-BEA72196BAAD}"/>
    <cellStyle name="SAPBEXexcCritical6 2 4 7 3" xfId="25890" xr:uid="{FA4A5FEC-9189-46B1-971E-17ECD92BECF1}"/>
    <cellStyle name="SAPBEXexcCritical6 2 4 8" xfId="14292" xr:uid="{BDEAF969-5BC8-4C06-B9F7-5D82B65D81D0}"/>
    <cellStyle name="SAPBEXexcCritical6 2 4 8 2" xfId="48153" xr:uid="{D8F6FEF3-A12C-4C8C-862E-73ADDA8ADF28}"/>
    <cellStyle name="SAPBEXexcCritical6 2 4 8 3" xfId="31427" xr:uid="{C97FEECB-F581-431D-9449-257AF38F4F1C}"/>
    <cellStyle name="SAPBEXexcCritical6 2 4 9" xfId="20076" xr:uid="{0F3AF837-76E7-47F5-A55B-5DDC81554E4F}"/>
    <cellStyle name="SAPBEXexcCritical6 2 5" xfId="3189" xr:uid="{A4FDF8ED-9A2E-4D8D-B905-57A9B53F163F}"/>
    <cellStyle name="SAPBEXexcCritical6 2 5 2" xfId="9071" xr:uid="{288B0DDB-F3B6-4F29-8B01-AD7DC4390B18}"/>
    <cellStyle name="SAPBEXexcCritical6 2 5 2 2" xfId="42943" xr:uid="{76F0E185-4883-446C-92B9-A1AB8AF1DB0B}"/>
    <cellStyle name="SAPBEXexcCritical6 2 5 2 3" xfId="26218" xr:uid="{A3D560C1-A590-4C63-BBC0-DBC7D2E95F4E}"/>
    <cellStyle name="SAPBEXexcCritical6 2 5 3" xfId="14619" xr:uid="{468BE626-68BA-4BC6-BA4C-BDD97DA305CF}"/>
    <cellStyle name="SAPBEXexcCritical6 2 5 3 2" xfId="48480" xr:uid="{A7E37B34-CDA6-47BC-9F09-E92C28C69D22}"/>
    <cellStyle name="SAPBEXexcCritical6 2 5 3 3" xfId="31754" xr:uid="{6DD2A6FF-B573-41F3-9D49-0358558C6F91}"/>
    <cellStyle name="SAPBEXexcCritical6 2 5 4" xfId="37210" xr:uid="{51FBAC8A-AA59-44DE-B467-589FEDEF16E4}"/>
    <cellStyle name="SAPBEXexcCritical6 2 5 5" xfId="20404" xr:uid="{0E455192-5B59-40DE-BFF8-E249CD6F112D}"/>
    <cellStyle name="SAPBEXexcCritical6 2 6" xfId="36436" xr:uid="{6E8C6E2F-133E-4F8D-B75C-4439D5C96FA1}"/>
    <cellStyle name="SAPBEXexcCritical6 3" xfId="960" xr:uid="{00000000-0005-0000-0000-0000B1070000}"/>
    <cellStyle name="SAPBEXexcCritical6 3 2" xfId="961" xr:uid="{00000000-0005-0000-0000-0000B2070000}"/>
    <cellStyle name="SAPBEXexcCritical6 3 2 2" xfId="2103" xr:uid="{00000000-0005-0000-0000-0000B3070000}"/>
    <cellStyle name="SAPBEXexcCritical6 3 2 2 2" xfId="3655" xr:uid="{ECC0EC88-BCE6-4579-B20B-12F26C4F4FEA}"/>
    <cellStyle name="SAPBEXexcCritical6 3 2 2 2 2" xfId="9536" xr:uid="{71F9C916-12E2-4457-A1F4-A035DEBAEF55}"/>
    <cellStyle name="SAPBEXexcCritical6 3 2 2 2 2 2" xfId="43408" xr:uid="{8B2A351A-34CB-4B94-BF39-4DA1EC11983D}"/>
    <cellStyle name="SAPBEXexcCritical6 3 2 2 2 2 3" xfId="26682" xr:uid="{024036FA-3249-47A2-9CA2-19DE8E7DAE59}"/>
    <cellStyle name="SAPBEXexcCritical6 3 2 2 2 3" xfId="15082" xr:uid="{DC44192B-8C82-4B72-BE5E-1C70BB048F51}"/>
    <cellStyle name="SAPBEXexcCritical6 3 2 2 2 3 2" xfId="48943" xr:uid="{BC50A77A-5522-4DE3-976F-EDC7A051BF60}"/>
    <cellStyle name="SAPBEXexcCritical6 3 2 2 2 3 3" xfId="32217" xr:uid="{AE21D83B-E563-4391-AD8E-11CDC865F15B}"/>
    <cellStyle name="SAPBEXexcCritical6 3 2 2 2 4" xfId="20867" xr:uid="{91DB4825-9E9E-4F48-B8AB-6828EB8F74A1}"/>
    <cellStyle name="SAPBEXexcCritical6 3 2 2 3" xfId="4420" xr:uid="{3FE8CD51-918E-486D-B4C8-B50F78AFA6CD}"/>
    <cellStyle name="SAPBEXexcCritical6 3 2 2 3 2" xfId="10301" xr:uid="{D5785F9D-BBD7-4262-9A0F-008A8DBB916A}"/>
    <cellStyle name="SAPBEXexcCritical6 3 2 2 3 2 2" xfId="44171" xr:uid="{F5FDB73E-067B-4B29-8BAD-D8C6FFACE1CB}"/>
    <cellStyle name="SAPBEXexcCritical6 3 2 2 3 2 3" xfId="27446" xr:uid="{07A199A3-973D-4B58-8F3E-D6C034176475}"/>
    <cellStyle name="SAPBEXexcCritical6 3 2 2 3 3" xfId="15844" xr:uid="{AE8A5B00-B410-49EF-889B-7C33492D6A8C}"/>
    <cellStyle name="SAPBEXexcCritical6 3 2 2 3 3 2" xfId="49705" xr:uid="{497E6A42-EE6E-4FA9-BC3E-940C36A22AAF}"/>
    <cellStyle name="SAPBEXexcCritical6 3 2 2 3 3 3" xfId="32979" xr:uid="{45713751-A480-4023-9AEC-18B919861E99}"/>
    <cellStyle name="SAPBEXexcCritical6 3 2 2 3 4" xfId="38354" xr:uid="{2E65D7FC-2C4A-45AC-BBA8-63013275A68C}"/>
    <cellStyle name="SAPBEXexcCritical6 3 2 2 3 5" xfId="21631" xr:uid="{E98C426C-A5BB-4C13-8BCA-F26106940AAF}"/>
    <cellStyle name="SAPBEXexcCritical6 3 2 2 4" xfId="6996" xr:uid="{B5D564AB-F598-40AC-BD12-733A3C000E4F}"/>
    <cellStyle name="SAPBEXexcCritical6 3 2 2 4 2" xfId="12860" xr:uid="{8595264E-DB7D-4B65-A023-9F0AD7B26E6F}"/>
    <cellStyle name="SAPBEXexcCritical6 3 2 2 4 2 2" xfId="46729" xr:uid="{4D8FE585-7DD6-46DC-8AE9-C7AC1BA04072}"/>
    <cellStyle name="SAPBEXexcCritical6 3 2 2 4 2 3" xfId="30003" xr:uid="{950F7934-068D-4A64-A97C-18CF23C58702}"/>
    <cellStyle name="SAPBEXexcCritical6 3 2 2 4 3" xfId="18401" xr:uid="{39FF9628-C76D-458F-B01E-436767E6E639}"/>
    <cellStyle name="SAPBEXexcCritical6 3 2 2 4 3 2" xfId="52262" xr:uid="{647D784A-57FC-4062-B3F8-8AAA3BD0FAD0}"/>
    <cellStyle name="SAPBEXexcCritical6 3 2 2 4 3 3" xfId="35536" xr:uid="{B4C8AE1A-3292-46EA-A1F3-627E86E3BD9D}"/>
    <cellStyle name="SAPBEXexcCritical6 3 2 2 4 4" xfId="40912" xr:uid="{5B05BB87-6D2F-4CBE-90D3-FF4D99DA4E0F}"/>
    <cellStyle name="SAPBEXexcCritical6 3 2 2 4 5" xfId="24188" xr:uid="{6A19F8A4-4AC7-4053-9C85-445410C85272}"/>
    <cellStyle name="SAPBEXexcCritical6 3 2 2 5" xfId="8092" xr:uid="{629C979F-3789-4B98-A66B-F6499A6FA4CC}"/>
    <cellStyle name="SAPBEXexcCritical6 3 2 2 5 2" xfId="41967" xr:uid="{BAD3B6C8-9D0A-4794-A73F-FAD2CD6C5844}"/>
    <cellStyle name="SAPBEXexcCritical6 3 2 2 5 3" xfId="25242" xr:uid="{C6DD53AB-D2FE-4091-858C-A2D2FFAA1486}"/>
    <cellStyle name="SAPBEXexcCritical6 3 2 2 6" xfId="36824" xr:uid="{5F155872-827D-489F-8355-2F45266E724A}"/>
    <cellStyle name="SAPBEXexcCritical6 3 2 2 7" xfId="19430" xr:uid="{4A221B57-CDE7-4A62-8C5F-CA26B1B7FF3D}"/>
    <cellStyle name="SAPBEXexcCritical6 3 2 3" xfId="2104" xr:uid="{00000000-0005-0000-0000-0000B4070000}"/>
    <cellStyle name="SAPBEXexcCritical6 3 2 3 2" xfId="3656" xr:uid="{86AF7FF7-8D07-4E70-9186-DB9B1C49364F}"/>
    <cellStyle name="SAPBEXexcCritical6 3 2 3 2 2" xfId="9537" xr:uid="{C7BD33FA-7A8B-4FFC-B1EA-35F2FB04966A}"/>
    <cellStyle name="SAPBEXexcCritical6 3 2 3 2 2 2" xfId="43409" xr:uid="{19A1AC75-2A55-47C8-96EA-BDA04D945CE6}"/>
    <cellStyle name="SAPBEXexcCritical6 3 2 3 2 2 3" xfId="26683" xr:uid="{A1E578C3-B87F-4328-B3EF-9AC6A9DDD177}"/>
    <cellStyle name="SAPBEXexcCritical6 3 2 3 2 3" xfId="15083" xr:uid="{5B5D6598-0069-439B-BD74-3A44DFB72E22}"/>
    <cellStyle name="SAPBEXexcCritical6 3 2 3 2 3 2" xfId="48944" xr:uid="{18AF739D-63B0-413F-B83F-FF8E1EFC2F86}"/>
    <cellStyle name="SAPBEXexcCritical6 3 2 3 2 3 3" xfId="32218" xr:uid="{7504E00B-FC32-4A29-928A-5639DD85728D}"/>
    <cellStyle name="SAPBEXexcCritical6 3 2 3 2 4" xfId="20868" xr:uid="{C423EA79-0EAA-49BB-B42F-E1DEAA4B23F7}"/>
    <cellStyle name="SAPBEXexcCritical6 3 2 3 3" xfId="3215" xr:uid="{F33A62EA-6EE1-47D0-B893-73941D152D0D}"/>
    <cellStyle name="SAPBEXexcCritical6 3 2 3 3 2" xfId="9097" xr:uid="{9D515B83-2149-42D3-93B7-AE45183F4AEF}"/>
    <cellStyle name="SAPBEXexcCritical6 3 2 3 3 2 2" xfId="42969" xr:uid="{3BA6F810-BDD7-4BD0-8947-A474A6EB23D7}"/>
    <cellStyle name="SAPBEXexcCritical6 3 2 3 3 2 3" xfId="26244" xr:uid="{7255EA81-923A-4E24-8A5C-C50981829625}"/>
    <cellStyle name="SAPBEXexcCritical6 3 2 3 3 3" xfId="14645" xr:uid="{90AFD3FC-09E4-4CA1-9E62-F992F34800B6}"/>
    <cellStyle name="SAPBEXexcCritical6 3 2 3 3 3 2" xfId="48506" xr:uid="{BB6B58A5-6517-4887-8F7B-E4FF70B53BC7}"/>
    <cellStyle name="SAPBEXexcCritical6 3 2 3 3 3 3" xfId="31780" xr:uid="{F2303231-2B83-43B2-B65D-EAD56282D8B9}"/>
    <cellStyle name="SAPBEXexcCritical6 3 2 3 3 4" xfId="37236" xr:uid="{A3381C2B-55AD-45B1-8873-DE1A1C11DCEB}"/>
    <cellStyle name="SAPBEXexcCritical6 3 2 3 3 5" xfId="20430" xr:uid="{9F853C79-9C6D-48BC-A75C-2DD8B4957048}"/>
    <cellStyle name="SAPBEXexcCritical6 3 2 3 4" xfId="6997" xr:uid="{D0DE098A-2301-4C24-9C18-65FDF6568CAD}"/>
    <cellStyle name="SAPBEXexcCritical6 3 2 3 4 2" xfId="12861" xr:uid="{2D1DF994-2EF1-4803-851F-D2351EBE3C58}"/>
    <cellStyle name="SAPBEXexcCritical6 3 2 3 4 2 2" xfId="46730" xr:uid="{9F691A37-BF0E-4140-BAF5-EE2B884D3D0B}"/>
    <cellStyle name="SAPBEXexcCritical6 3 2 3 4 2 3" xfId="30004" xr:uid="{F252BDCA-D091-4CCD-B590-E8D79884D176}"/>
    <cellStyle name="SAPBEXexcCritical6 3 2 3 4 3" xfId="18402" xr:uid="{6585B356-507D-48B9-B2CE-D7066AFF8270}"/>
    <cellStyle name="SAPBEXexcCritical6 3 2 3 4 3 2" xfId="52263" xr:uid="{4303B736-6215-476D-B514-A97B8E4B7EE4}"/>
    <cellStyle name="SAPBEXexcCritical6 3 2 3 4 3 3" xfId="35537" xr:uid="{C9DB47CD-855C-4EDE-9F71-E570E1FE072A}"/>
    <cellStyle name="SAPBEXexcCritical6 3 2 3 4 4" xfId="40913" xr:uid="{DDB40498-8BBB-46B7-8821-0E94F04EB569}"/>
    <cellStyle name="SAPBEXexcCritical6 3 2 3 4 5" xfId="24189" xr:uid="{0C276939-5508-4AF8-8C8A-123AD06924CC}"/>
    <cellStyle name="SAPBEXexcCritical6 3 2 3 5" xfId="8093" xr:uid="{6ADD385B-FEB6-4F7B-8F95-F602F43C2670}"/>
    <cellStyle name="SAPBEXexcCritical6 3 2 3 5 2" xfId="41968" xr:uid="{EE1C7EBA-4C4F-40DA-A8A0-441C0C6CD8CD}"/>
    <cellStyle name="SAPBEXexcCritical6 3 2 3 5 3" xfId="25243" xr:uid="{4B49A624-6793-48AF-8B0A-9046ACC052EE}"/>
    <cellStyle name="SAPBEXexcCritical6 3 2 3 6" xfId="36825" xr:uid="{07E34BF5-15D3-4412-B987-67B93858FB8A}"/>
    <cellStyle name="SAPBEXexcCritical6 3 2 3 7" xfId="19431" xr:uid="{EBB07554-B29D-42FA-9486-D3F2B0082A0E}"/>
    <cellStyle name="SAPBEXexcCritical6 3 2 4" xfId="2676" xr:uid="{00000000-0005-0000-0000-0000B5070000}"/>
    <cellStyle name="SAPBEXexcCritical6 3 2 4 2" xfId="4203" xr:uid="{FF1159A6-EE72-4CC0-9A47-10B8ADFE862A}"/>
    <cellStyle name="SAPBEXexcCritical6 3 2 4 2 2" xfId="10084" xr:uid="{82FF7A74-E689-402E-A55E-A5E4BDE4C91E}"/>
    <cellStyle name="SAPBEXexcCritical6 3 2 4 2 2 2" xfId="43955" xr:uid="{8941C11A-0DEA-4987-9132-C158339DF128}"/>
    <cellStyle name="SAPBEXexcCritical6 3 2 4 2 2 3" xfId="27229" xr:uid="{BD9E23B5-1B97-4C61-BFC4-646312672F13}"/>
    <cellStyle name="SAPBEXexcCritical6 3 2 4 2 3" xfId="15628" xr:uid="{DFF28D2A-1A4C-4E7E-83B0-5CAFBCA0D7FF}"/>
    <cellStyle name="SAPBEXexcCritical6 3 2 4 2 3 2" xfId="49489" xr:uid="{54EFACC3-53ED-4BFA-9393-77AD45F89BD0}"/>
    <cellStyle name="SAPBEXexcCritical6 3 2 4 2 3 3" xfId="32763" xr:uid="{BBA37CDC-BF59-43A3-970A-408EA4807D6F}"/>
    <cellStyle name="SAPBEXexcCritical6 3 2 4 2 4" xfId="38138" xr:uid="{2C5646C8-9EF2-4787-8D9C-52ABE1EC4E39}"/>
    <cellStyle name="SAPBEXexcCritical6 3 2 4 2 5" xfId="21414" xr:uid="{9E840BF9-00CF-4492-A957-A209830BDE4E}"/>
    <cellStyle name="SAPBEXexcCritical6 3 2 4 3" xfId="5076" xr:uid="{4340C263-72D9-4159-B0D1-29936BEB672D}"/>
    <cellStyle name="SAPBEXexcCritical6 3 2 4 3 2" xfId="10942" xr:uid="{8C70A8F6-3C08-47CA-A311-1EEE074A7CF4}"/>
    <cellStyle name="SAPBEXexcCritical6 3 2 4 3 2 2" xfId="44812" xr:uid="{904E7A31-B355-40C1-BA60-7A37EABB7A99}"/>
    <cellStyle name="SAPBEXexcCritical6 3 2 4 3 2 3" xfId="28087" xr:uid="{18972EE3-35DF-45AB-9DEF-AD5B28AA6294}"/>
    <cellStyle name="SAPBEXexcCritical6 3 2 4 3 3" xfId="16485" xr:uid="{36A6B21B-83B8-4CCD-A531-4E00D4E294B4}"/>
    <cellStyle name="SAPBEXexcCritical6 3 2 4 3 3 2" xfId="50346" xr:uid="{E161AFC6-F5C2-40F9-99BF-6E1FEDCD0075}"/>
    <cellStyle name="SAPBEXexcCritical6 3 2 4 3 3 3" xfId="33620" xr:uid="{0AE189FB-AF73-4268-A40D-FFD167CC40C5}"/>
    <cellStyle name="SAPBEXexcCritical6 3 2 4 3 4" xfId="38995" xr:uid="{4542EBA3-1D91-4FF4-A25A-6A84A88537B1}"/>
    <cellStyle name="SAPBEXexcCritical6 3 2 4 3 5" xfId="22272" xr:uid="{7227D649-5DB4-4A9B-99AC-32BFF2DE01A7}"/>
    <cellStyle name="SAPBEXexcCritical6 3 2 4 4" xfId="5825" xr:uid="{43704EC6-4C1E-410C-9A81-46FA3A61CE93}"/>
    <cellStyle name="SAPBEXexcCritical6 3 2 4 4 2" xfId="11691" xr:uid="{367709BF-79D1-440B-A84E-0B16830FC4DD}"/>
    <cellStyle name="SAPBEXexcCritical6 3 2 4 4 2 2" xfId="45560" xr:uid="{19047BC7-3F7A-4327-B22C-374BEC9D97E6}"/>
    <cellStyle name="SAPBEXexcCritical6 3 2 4 4 2 3" xfId="28835" xr:uid="{42593F7E-F1F6-4575-83D3-6E84BDD93EC4}"/>
    <cellStyle name="SAPBEXexcCritical6 3 2 4 4 3" xfId="17233" xr:uid="{61F8DCCC-E113-4B69-8D0C-EE3744E0E00C}"/>
    <cellStyle name="SAPBEXexcCritical6 3 2 4 4 3 2" xfId="51094" xr:uid="{69F8FB55-2950-4ED0-9E23-F252C7112A46}"/>
    <cellStyle name="SAPBEXexcCritical6 3 2 4 4 3 3" xfId="34368" xr:uid="{903D80CF-09CB-4E20-BEE3-B5BA93785097}"/>
    <cellStyle name="SAPBEXexcCritical6 3 2 4 4 4" xfId="39743" xr:uid="{CEC6A447-1435-4C12-8DC0-E7EB66F76632}"/>
    <cellStyle name="SAPBEXexcCritical6 3 2 4 4 5" xfId="23020" xr:uid="{4A780C77-5272-406C-B521-CF5271E769DA}"/>
    <cellStyle name="SAPBEXexcCritical6 3 2 4 5" xfId="6594" xr:uid="{368FA677-42F0-4643-AB40-5F8B30E34199}"/>
    <cellStyle name="SAPBEXexcCritical6 3 2 4 5 2" xfId="12458" xr:uid="{AB79737D-A84E-424A-A5CF-D35D33D0B70C}"/>
    <cellStyle name="SAPBEXexcCritical6 3 2 4 5 2 2" xfId="46327" xr:uid="{A7C1144C-368D-48AB-91B1-BD5F31579450}"/>
    <cellStyle name="SAPBEXexcCritical6 3 2 4 5 2 3" xfId="29601" xr:uid="{89B26E3F-0758-45A6-B6F8-A49AD1B3F319}"/>
    <cellStyle name="SAPBEXexcCritical6 3 2 4 5 3" xfId="17999" xr:uid="{42489A76-AD9B-42CF-A3C1-AAAA329ABF59}"/>
    <cellStyle name="SAPBEXexcCritical6 3 2 4 5 3 2" xfId="51860" xr:uid="{76F9D3B8-78F8-4BA2-84E3-084666EB0A34}"/>
    <cellStyle name="SAPBEXexcCritical6 3 2 4 5 3 3" xfId="35134" xr:uid="{2DF1B481-DF44-4490-8527-53DC6AE26A02}"/>
    <cellStyle name="SAPBEXexcCritical6 3 2 4 5 4" xfId="40510" xr:uid="{FE2FEC6A-417A-4677-AF25-283302D0CFFB}"/>
    <cellStyle name="SAPBEXexcCritical6 3 2 4 5 5" xfId="23786" xr:uid="{2E11E54F-0B33-45E8-885A-DDE8C721F5E3}"/>
    <cellStyle name="SAPBEXexcCritical6 3 2 4 6" xfId="7541" xr:uid="{37D7FDFF-0D26-40E0-A6DC-D32DC0205A8A}"/>
    <cellStyle name="SAPBEXexcCritical6 3 2 4 6 2" xfId="13405" xr:uid="{8D6259BD-DB13-4773-8F64-06355646B85D}"/>
    <cellStyle name="SAPBEXexcCritical6 3 2 4 6 2 2" xfId="47274" xr:uid="{59039461-6ADD-4ED9-B03A-54594B3E8E6C}"/>
    <cellStyle name="SAPBEXexcCritical6 3 2 4 6 2 3" xfId="30548" xr:uid="{60E3B202-3F80-4710-B836-75FDE63668E3}"/>
    <cellStyle name="SAPBEXexcCritical6 3 2 4 6 3" xfId="18946" xr:uid="{CF9A42AD-3216-4E5A-B916-F5136E877C93}"/>
    <cellStyle name="SAPBEXexcCritical6 3 2 4 6 3 2" xfId="52807" xr:uid="{C3A0DDB8-C817-41AB-B072-A57966B1C200}"/>
    <cellStyle name="SAPBEXexcCritical6 3 2 4 6 3 3" xfId="36081" xr:uid="{2C7040CC-AD8F-4F1B-BA0A-78EB15D51D8C}"/>
    <cellStyle name="SAPBEXexcCritical6 3 2 4 6 4" xfId="41457" xr:uid="{70A94CFD-0D2F-4490-A910-19C24E0CAC5E}"/>
    <cellStyle name="SAPBEXexcCritical6 3 2 4 6 5" xfId="24733" xr:uid="{80A0F3D7-1776-4598-BF02-1D3FB269A9D0}"/>
    <cellStyle name="SAPBEXexcCritical6 3 2 4 7" xfId="8633" xr:uid="{A2698C22-5438-44AF-9DF6-61602FBEEF4E}"/>
    <cellStyle name="SAPBEXexcCritical6 3 2 4 7 2" xfId="42507" xr:uid="{2CCE106A-5F37-4D94-BDCB-D2DF94F3090E}"/>
    <cellStyle name="SAPBEXexcCritical6 3 2 4 7 3" xfId="25782" xr:uid="{C78A89D8-3AAB-4388-956A-8A427B5EAA97}"/>
    <cellStyle name="SAPBEXexcCritical6 3 2 4 8" xfId="14185" xr:uid="{5FC8A5FA-50AE-4C70-89CB-E1B0591643FE}"/>
    <cellStyle name="SAPBEXexcCritical6 3 2 4 8 2" xfId="48046" xr:uid="{F67479EF-5CC6-4314-8E5A-DE8CD9D5AE09}"/>
    <cellStyle name="SAPBEXexcCritical6 3 2 4 8 3" xfId="31320" xr:uid="{6B508448-251F-4C9B-8D5F-6BC8AFF9D0FA}"/>
    <cellStyle name="SAPBEXexcCritical6 3 2 4 9" xfId="19969" xr:uid="{E7053A3A-050E-4246-8E08-F8D935C7B277}"/>
    <cellStyle name="SAPBEXexcCritical6 3 2 5" xfId="36438" xr:uid="{79F6CC0B-4644-4BCE-B5AD-5B9E26EF43AF}"/>
    <cellStyle name="SAPBEXexcCritical6 3 2 6" xfId="19233" xr:uid="{F27483D1-3289-4D9D-AC0E-27D9F3E9162D}"/>
    <cellStyle name="SAPBEXexcCritical6 3 3" xfId="2105" xr:uid="{00000000-0005-0000-0000-0000B6070000}"/>
    <cellStyle name="SAPBEXexcCritical6 3 3 2" xfId="3657" xr:uid="{624F94DB-8B5C-4566-B66A-488B764912ED}"/>
    <cellStyle name="SAPBEXexcCritical6 3 3 2 2" xfId="9538" xr:uid="{99BE6461-A63A-4C82-8CCE-52189C79D19B}"/>
    <cellStyle name="SAPBEXexcCritical6 3 3 2 2 2" xfId="43410" xr:uid="{CD0CB4BC-41E7-4ECE-B121-E85283E88B1F}"/>
    <cellStyle name="SAPBEXexcCritical6 3 3 2 2 3" xfId="26684" xr:uid="{36C89EB1-8283-4AD2-BEE3-875FA437A719}"/>
    <cellStyle name="SAPBEXexcCritical6 3 3 2 3" xfId="15084" xr:uid="{10C0DD71-78CB-44C2-A003-A7543A79A689}"/>
    <cellStyle name="SAPBEXexcCritical6 3 3 2 3 2" xfId="48945" xr:uid="{0448E97D-4664-42DC-B72B-07F5FFEB39CA}"/>
    <cellStyle name="SAPBEXexcCritical6 3 3 2 3 3" xfId="32219" xr:uid="{0A18C6CA-7D47-4440-98A6-4789AA343693}"/>
    <cellStyle name="SAPBEXexcCritical6 3 3 2 4" xfId="20869" xr:uid="{D777EA3D-158F-44A7-BF63-27CEA2445B76}"/>
    <cellStyle name="SAPBEXexcCritical6 3 3 3" xfId="3216" xr:uid="{671204A7-CE9F-481B-923A-1E433E23EAF1}"/>
    <cellStyle name="SAPBEXexcCritical6 3 3 3 2" xfId="9098" xr:uid="{8B127BB7-9361-4411-8E00-DF56CC771407}"/>
    <cellStyle name="SAPBEXexcCritical6 3 3 3 2 2" xfId="42970" xr:uid="{3AA4ADAA-2ED8-45AC-9F8A-D0BB59F6A85D}"/>
    <cellStyle name="SAPBEXexcCritical6 3 3 3 2 3" xfId="26245" xr:uid="{E6D46ECB-A9C6-45B1-B261-634D40131726}"/>
    <cellStyle name="SAPBEXexcCritical6 3 3 3 3" xfId="14646" xr:uid="{D05399C3-82F9-4760-811C-84470EB34A97}"/>
    <cellStyle name="SAPBEXexcCritical6 3 3 3 3 2" xfId="48507" xr:uid="{3AD699F1-527D-4059-97C2-548557B28C35}"/>
    <cellStyle name="SAPBEXexcCritical6 3 3 3 3 3" xfId="31781" xr:uid="{10136E93-EBA9-4226-9A4E-2960CB5E6EAC}"/>
    <cellStyle name="SAPBEXexcCritical6 3 3 3 4" xfId="37237" xr:uid="{D1C4CA3B-4B0C-415C-B66C-2E757A6D63BE}"/>
    <cellStyle name="SAPBEXexcCritical6 3 3 3 5" xfId="20431" xr:uid="{D09E9DBD-1CC9-4A0A-A9F0-9CBBF1509BDB}"/>
    <cellStyle name="SAPBEXexcCritical6 3 3 4" xfId="6998" xr:uid="{C98A3758-014C-4528-B690-D74D4D8FDC7D}"/>
    <cellStyle name="SAPBEXexcCritical6 3 3 4 2" xfId="12862" xr:uid="{C9515105-55F9-4226-BA59-E0DC831E71BD}"/>
    <cellStyle name="SAPBEXexcCritical6 3 3 4 2 2" xfId="46731" xr:uid="{17596BF3-5A01-48DC-B2C2-3BA858441818}"/>
    <cellStyle name="SAPBEXexcCritical6 3 3 4 2 3" xfId="30005" xr:uid="{7E8073D8-36C1-4D1F-A148-1ED9F8283FAE}"/>
    <cellStyle name="SAPBEXexcCritical6 3 3 4 3" xfId="18403" xr:uid="{41C54D00-53A5-49A8-9C23-24E497B13B70}"/>
    <cellStyle name="SAPBEXexcCritical6 3 3 4 3 2" xfId="52264" xr:uid="{AA23A7BE-A2BE-4461-9E68-095AD5126A27}"/>
    <cellStyle name="SAPBEXexcCritical6 3 3 4 3 3" xfId="35538" xr:uid="{4E3F2082-EF0E-43FB-9249-F2ACAC8F42E0}"/>
    <cellStyle name="SAPBEXexcCritical6 3 3 4 4" xfId="40914" xr:uid="{A13CDFE1-AD0F-4AA4-925F-DCE3D23D850B}"/>
    <cellStyle name="SAPBEXexcCritical6 3 3 4 5" xfId="24190" xr:uid="{8C6814EF-F1B7-4EDA-91FC-99F132434AC4}"/>
    <cellStyle name="SAPBEXexcCritical6 3 3 5" xfId="8094" xr:uid="{FACD028E-5839-406B-B1F3-85613DDCF49E}"/>
    <cellStyle name="SAPBEXexcCritical6 3 3 5 2" xfId="41969" xr:uid="{F8661472-7804-428D-AAC1-BC9293D2F93C}"/>
    <cellStyle name="SAPBEXexcCritical6 3 3 5 3" xfId="25244" xr:uid="{3D508054-9A22-479B-A0BE-3819692E48CB}"/>
    <cellStyle name="SAPBEXexcCritical6 3 3 6" xfId="36826" xr:uid="{FC38454F-028E-42F2-999E-D748C340E2C4}"/>
    <cellStyle name="SAPBEXexcCritical6 3 3 7" xfId="19432" xr:uid="{3529CE5A-1850-484F-B7E4-E84452F8D752}"/>
    <cellStyle name="SAPBEXexcCritical6 3 4" xfId="2106" xr:uid="{00000000-0005-0000-0000-0000B7070000}"/>
    <cellStyle name="SAPBEXexcCritical6 3 4 2" xfId="3658" xr:uid="{E3037A2D-419A-4B82-A0D4-5D84CA064E7C}"/>
    <cellStyle name="SAPBEXexcCritical6 3 4 2 2" xfId="9539" xr:uid="{C5AB321A-3722-4889-95CB-7808874D3D2B}"/>
    <cellStyle name="SAPBEXexcCritical6 3 4 2 2 2" xfId="43411" xr:uid="{3FA6F015-4578-415D-A208-5B150BF4943F}"/>
    <cellStyle name="SAPBEXexcCritical6 3 4 2 2 3" xfId="26685" xr:uid="{04B99108-10A3-4939-BCA6-CE2A0E2C9CE9}"/>
    <cellStyle name="SAPBEXexcCritical6 3 4 2 3" xfId="15085" xr:uid="{F49A2748-85C2-4AAD-8832-EC53D5BF710E}"/>
    <cellStyle name="SAPBEXexcCritical6 3 4 2 3 2" xfId="48946" xr:uid="{7456F501-CD83-494C-89C7-DFE2D1054217}"/>
    <cellStyle name="SAPBEXexcCritical6 3 4 2 3 3" xfId="32220" xr:uid="{2B51B78C-2584-47EB-8741-20D8EDDFE307}"/>
    <cellStyle name="SAPBEXexcCritical6 3 4 2 4" xfId="20870" xr:uid="{74182A5C-20D7-4CCC-B1C9-B9050C344224}"/>
    <cellStyle name="SAPBEXexcCritical6 3 4 3" xfId="4419" xr:uid="{2E429CA4-E53C-470A-9CBB-84686CC867FC}"/>
    <cellStyle name="SAPBEXexcCritical6 3 4 3 2" xfId="10300" xr:uid="{1F8593F1-0086-4DF5-8C65-D6BB93E2E3FA}"/>
    <cellStyle name="SAPBEXexcCritical6 3 4 3 2 2" xfId="44170" xr:uid="{AA47BAD7-AF68-45F0-8B53-74688E0DE1A9}"/>
    <cellStyle name="SAPBEXexcCritical6 3 4 3 2 3" xfId="27445" xr:uid="{C4509DF8-24E3-48BD-B57E-6FDEE8CD23C4}"/>
    <cellStyle name="SAPBEXexcCritical6 3 4 3 3" xfId="15843" xr:uid="{86FDCD98-BF5D-4B51-9AB3-FDBCE60A485D}"/>
    <cellStyle name="SAPBEXexcCritical6 3 4 3 3 2" xfId="49704" xr:uid="{052E281E-E77F-4105-AA2A-5CB4BCBA752E}"/>
    <cellStyle name="SAPBEXexcCritical6 3 4 3 3 3" xfId="32978" xr:uid="{21BCFAD7-4916-440C-9419-6A286B5EDD51}"/>
    <cellStyle name="SAPBEXexcCritical6 3 4 3 4" xfId="38353" xr:uid="{EE34FD6B-44CF-4345-89ED-476B4C8A6F69}"/>
    <cellStyle name="SAPBEXexcCritical6 3 4 3 5" xfId="21630" xr:uid="{BFB7B5CA-7104-4D89-9996-728F2730CBE0}"/>
    <cellStyle name="SAPBEXexcCritical6 3 4 4" xfId="6999" xr:uid="{0C6A0105-73D6-43B4-8D22-D756CEE96578}"/>
    <cellStyle name="SAPBEXexcCritical6 3 4 4 2" xfId="12863" xr:uid="{11C7837E-757A-45BC-850F-8BAAE5FCF20D}"/>
    <cellStyle name="SAPBEXexcCritical6 3 4 4 2 2" xfId="46732" xr:uid="{55E0A9CE-079B-4877-9ABF-366E83F12ED8}"/>
    <cellStyle name="SAPBEXexcCritical6 3 4 4 2 3" xfId="30006" xr:uid="{D1AF276D-F3A0-40A3-AB9B-AC8FE3D9EBEB}"/>
    <cellStyle name="SAPBEXexcCritical6 3 4 4 3" xfId="18404" xr:uid="{B52A3BED-B27E-4EB8-BFEC-6AD79904014B}"/>
    <cellStyle name="SAPBEXexcCritical6 3 4 4 3 2" xfId="52265" xr:uid="{BC12C6D6-5A4C-4A17-B9DA-A1C25ADBB19B}"/>
    <cellStyle name="SAPBEXexcCritical6 3 4 4 3 3" xfId="35539" xr:uid="{0617BEA1-A8AF-4016-B65F-A28D5912560F}"/>
    <cellStyle name="SAPBEXexcCritical6 3 4 4 4" xfId="40915" xr:uid="{518497CF-E8E3-4C7F-92C6-2492EE7820A2}"/>
    <cellStyle name="SAPBEXexcCritical6 3 4 4 5" xfId="24191" xr:uid="{76473591-0262-40D6-BDB7-DDEB9503C502}"/>
    <cellStyle name="SAPBEXexcCritical6 3 4 5" xfId="8095" xr:uid="{85F61D62-313D-4E60-9BA5-7F352737008A}"/>
    <cellStyle name="SAPBEXexcCritical6 3 4 5 2" xfId="41970" xr:uid="{482F47A4-F4B5-490F-848E-C2067F999FB2}"/>
    <cellStyle name="SAPBEXexcCritical6 3 4 5 3" xfId="25245" xr:uid="{CA6CE816-E9EB-4542-AC6B-FF3EC3DE27BA}"/>
    <cellStyle name="SAPBEXexcCritical6 3 4 6" xfId="36827" xr:uid="{FD267BA8-2946-484D-B982-0699C02128B8}"/>
    <cellStyle name="SAPBEXexcCritical6 3 4 7" xfId="19433" xr:uid="{0A4DD30B-A96F-42D5-95A0-81BA432AB12B}"/>
    <cellStyle name="SAPBEXexcCritical6 3 5" xfId="2677" xr:uid="{00000000-0005-0000-0000-0000B8070000}"/>
    <cellStyle name="SAPBEXexcCritical6 3 5 2" xfId="4204" xr:uid="{92366678-C71F-4672-8593-9018BFC32709}"/>
    <cellStyle name="SAPBEXexcCritical6 3 5 2 2" xfId="10085" xr:uid="{68C3F9B0-213C-46B8-BB92-E30EC9ACE9D1}"/>
    <cellStyle name="SAPBEXexcCritical6 3 5 2 2 2" xfId="43956" xr:uid="{2CE3AB81-4896-463C-BDA6-9495E2634E6B}"/>
    <cellStyle name="SAPBEXexcCritical6 3 5 2 2 3" xfId="27230" xr:uid="{33501641-6F93-445D-BF19-E2C8B0113E3B}"/>
    <cellStyle name="SAPBEXexcCritical6 3 5 2 3" xfId="15629" xr:uid="{8C72FF42-AFD1-4847-83F9-CED60BB16841}"/>
    <cellStyle name="SAPBEXexcCritical6 3 5 2 3 2" xfId="49490" xr:uid="{3AD9ED26-74BE-4EDA-AE26-B334CB7C2E2B}"/>
    <cellStyle name="SAPBEXexcCritical6 3 5 2 3 3" xfId="32764" xr:uid="{3F92309E-3DC7-412E-A0CA-3FBA4D93029A}"/>
    <cellStyle name="SAPBEXexcCritical6 3 5 2 4" xfId="38139" xr:uid="{1EAC900A-9786-4CAA-9769-68486B493203}"/>
    <cellStyle name="SAPBEXexcCritical6 3 5 2 5" xfId="21415" xr:uid="{B427058A-78FD-4519-A0FE-047A1D790F24}"/>
    <cellStyle name="SAPBEXexcCritical6 3 5 3" xfId="5077" xr:uid="{FE71E177-9605-4DBF-AE17-AA2F316E50C9}"/>
    <cellStyle name="SAPBEXexcCritical6 3 5 3 2" xfId="10943" xr:uid="{5C0BBE6B-2907-4BFB-BAB5-E1CCB070524B}"/>
    <cellStyle name="SAPBEXexcCritical6 3 5 3 2 2" xfId="44813" xr:uid="{6689B5B3-6DD8-4481-9FEB-F49C81FF2DA4}"/>
    <cellStyle name="SAPBEXexcCritical6 3 5 3 2 3" xfId="28088" xr:uid="{90814B56-6B72-4EE2-AC46-83839BF41A58}"/>
    <cellStyle name="SAPBEXexcCritical6 3 5 3 3" xfId="16486" xr:uid="{31E6FC4A-6F25-44AD-99B6-54B340A1463F}"/>
    <cellStyle name="SAPBEXexcCritical6 3 5 3 3 2" xfId="50347" xr:uid="{45B7C24C-5A3D-4970-BE46-F52D62C67B5D}"/>
    <cellStyle name="SAPBEXexcCritical6 3 5 3 3 3" xfId="33621" xr:uid="{AD0CE7F8-BF1B-42AE-B0D5-70BCDACED84F}"/>
    <cellStyle name="SAPBEXexcCritical6 3 5 3 4" xfId="38996" xr:uid="{769AC1B9-FEE3-430D-9B03-9DDC2A8083F6}"/>
    <cellStyle name="SAPBEXexcCritical6 3 5 3 5" xfId="22273" xr:uid="{0E6C4B11-9A73-4F30-92F3-05D03B431509}"/>
    <cellStyle name="SAPBEXexcCritical6 3 5 4" xfId="5826" xr:uid="{06790CBD-0F2C-48E3-87C8-3ABA5181FCDE}"/>
    <cellStyle name="SAPBEXexcCritical6 3 5 4 2" xfId="11692" xr:uid="{ABAA7C88-7516-4DE2-8869-F6303E71DDA3}"/>
    <cellStyle name="SAPBEXexcCritical6 3 5 4 2 2" xfId="45561" xr:uid="{BF0386D6-6680-45F8-94D6-D8E29BAF58D3}"/>
    <cellStyle name="SAPBEXexcCritical6 3 5 4 2 3" xfId="28836" xr:uid="{7DFB0F9A-8BFA-41D3-AE5F-52F3689E378D}"/>
    <cellStyle name="SAPBEXexcCritical6 3 5 4 3" xfId="17234" xr:uid="{0F52626E-46DA-483E-A0D3-EEF4F31E9D2E}"/>
    <cellStyle name="SAPBEXexcCritical6 3 5 4 3 2" xfId="51095" xr:uid="{F3090204-842C-4A99-A032-43E770E19A9D}"/>
    <cellStyle name="SAPBEXexcCritical6 3 5 4 3 3" xfId="34369" xr:uid="{ADFC217E-36FA-434B-A99D-3803B8A1E19A}"/>
    <cellStyle name="SAPBEXexcCritical6 3 5 4 4" xfId="39744" xr:uid="{0FA44A99-3226-4926-B0DF-09974ADA07C5}"/>
    <cellStyle name="SAPBEXexcCritical6 3 5 4 5" xfId="23021" xr:uid="{9859BC13-6B36-4598-B504-933A317CDE1A}"/>
    <cellStyle name="SAPBEXexcCritical6 3 5 5" xfId="6595" xr:uid="{FB9911F0-7C0C-44B3-B982-DA74E4C904FD}"/>
    <cellStyle name="SAPBEXexcCritical6 3 5 5 2" xfId="12459" xr:uid="{6156135F-E133-420C-B49B-62FAE1851487}"/>
    <cellStyle name="SAPBEXexcCritical6 3 5 5 2 2" xfId="46328" xr:uid="{863576A7-E4BE-4260-A596-5E7A3E4B478C}"/>
    <cellStyle name="SAPBEXexcCritical6 3 5 5 2 3" xfId="29602" xr:uid="{1ACF87D5-D295-4B95-8DB3-CD46A06CC135}"/>
    <cellStyle name="SAPBEXexcCritical6 3 5 5 3" xfId="18000" xr:uid="{4EC3A086-1AD0-44D6-80B6-BDD636BA7A77}"/>
    <cellStyle name="SAPBEXexcCritical6 3 5 5 3 2" xfId="51861" xr:uid="{6342CDC7-4974-4EB7-AD95-98FDAD8F5034}"/>
    <cellStyle name="SAPBEXexcCritical6 3 5 5 3 3" xfId="35135" xr:uid="{37F79351-C349-4773-9BC1-8924CA7E5F14}"/>
    <cellStyle name="SAPBEXexcCritical6 3 5 5 4" xfId="40511" xr:uid="{3CA08966-3A91-4C43-93FF-1E778C3FF887}"/>
    <cellStyle name="SAPBEXexcCritical6 3 5 5 5" xfId="23787" xr:uid="{EEB16060-CBA3-40F3-AD84-656ED6CAD1C8}"/>
    <cellStyle name="SAPBEXexcCritical6 3 5 6" xfId="7542" xr:uid="{34CA46AB-7A18-474C-8E3B-147FE662A6B8}"/>
    <cellStyle name="SAPBEXexcCritical6 3 5 6 2" xfId="13406" xr:uid="{0A0FF350-8758-458C-B6DC-49C00A26DC3D}"/>
    <cellStyle name="SAPBEXexcCritical6 3 5 6 2 2" xfId="47275" xr:uid="{AC08B469-ECCD-4FAB-A8F7-D6159B453B51}"/>
    <cellStyle name="SAPBEXexcCritical6 3 5 6 2 3" xfId="30549" xr:uid="{0668C6E5-BF1F-4B71-8FC5-2EAA7F78A2FE}"/>
    <cellStyle name="SAPBEXexcCritical6 3 5 6 3" xfId="18947" xr:uid="{4F8297A0-1DFD-4C44-8047-735C3634B6F5}"/>
    <cellStyle name="SAPBEXexcCritical6 3 5 6 3 2" xfId="52808" xr:uid="{4011C162-444B-4DF8-ACA4-6B07BDBB23F4}"/>
    <cellStyle name="SAPBEXexcCritical6 3 5 6 3 3" xfId="36082" xr:uid="{0394F1CF-36AC-4F8D-8DF9-47FD7455A093}"/>
    <cellStyle name="SAPBEXexcCritical6 3 5 6 4" xfId="41458" xr:uid="{48BA5114-5B0C-4E0A-BFC4-B4D0994018AB}"/>
    <cellStyle name="SAPBEXexcCritical6 3 5 6 5" xfId="24734" xr:uid="{4EE5AC4B-1C31-4CA7-90CA-029506E7EE10}"/>
    <cellStyle name="SAPBEXexcCritical6 3 5 7" xfId="8634" xr:uid="{BE1441FB-1CBB-46D3-B628-B1DEC6E36858}"/>
    <cellStyle name="SAPBEXexcCritical6 3 5 7 2" xfId="42508" xr:uid="{C7B91335-D528-44F8-970C-71AD428EB533}"/>
    <cellStyle name="SAPBEXexcCritical6 3 5 7 3" xfId="25783" xr:uid="{308C29AF-1B07-4EF9-9DE4-3BC73FFD70A9}"/>
    <cellStyle name="SAPBEXexcCritical6 3 5 8" xfId="14186" xr:uid="{8F4551F8-9A30-429C-AF04-BB23753A5E0B}"/>
    <cellStyle name="SAPBEXexcCritical6 3 5 8 2" xfId="48047" xr:uid="{5284112C-CF22-4A34-9B4C-6B0E26318B98}"/>
    <cellStyle name="SAPBEXexcCritical6 3 5 8 3" xfId="31321" xr:uid="{7BAC6610-481C-4F47-B96C-974A129767AD}"/>
    <cellStyle name="SAPBEXexcCritical6 3 5 9" xfId="19970" xr:uid="{69F1143D-B807-49EB-B167-FBA880454543}"/>
    <cellStyle name="SAPBEXexcCritical6 3 6" xfId="36437" xr:uid="{50824012-BA84-4E6F-9C64-CC4F5ED79E90}"/>
    <cellStyle name="SAPBEXexcCritical6 3 7" xfId="19232" xr:uid="{DA5BBA99-F514-4F4E-B6B5-1E9FEFE0D1CB}"/>
    <cellStyle name="SAPBEXexcCritical6 4" xfId="962" xr:uid="{00000000-0005-0000-0000-0000B9070000}"/>
    <cellStyle name="SAPBEXexcCritical6 4 2" xfId="2107" xr:uid="{00000000-0005-0000-0000-0000BA070000}"/>
    <cellStyle name="SAPBEXexcCritical6 4 2 10" xfId="19434" xr:uid="{FB9C3F6A-A136-4683-8B5F-000B9A19E200}"/>
    <cellStyle name="SAPBEXexcCritical6 4 2 2" xfId="3659" xr:uid="{EA2C32E7-D985-460D-BA95-7510EBBE8E89}"/>
    <cellStyle name="SAPBEXexcCritical6 4 2 2 2" xfId="9540" xr:uid="{C1B085DC-7693-4FE6-9AF4-80A356F2C475}"/>
    <cellStyle name="SAPBEXexcCritical6 4 2 2 2 2" xfId="43412" xr:uid="{4EE2D522-1A6A-48B8-8DF7-371B3E1AB6A2}"/>
    <cellStyle name="SAPBEXexcCritical6 4 2 2 2 3" xfId="26686" xr:uid="{53F9BF4C-12BB-4686-A546-34756BBCB1E8}"/>
    <cellStyle name="SAPBEXexcCritical6 4 2 2 3" xfId="15086" xr:uid="{98680B77-29CD-48C8-9296-8D4ADAD0EF77}"/>
    <cellStyle name="SAPBEXexcCritical6 4 2 2 3 2" xfId="48947" xr:uid="{79A8600F-B156-4A44-9DCD-341F45EFA601}"/>
    <cellStyle name="SAPBEXexcCritical6 4 2 2 3 3" xfId="32221" xr:uid="{B3A28B4D-CCA8-4065-8AD5-10B1BEB45F5D}"/>
    <cellStyle name="SAPBEXexcCritical6 4 2 2 4" xfId="37637" xr:uid="{24BA459F-746B-4482-A71F-E2A6511F4296}"/>
    <cellStyle name="SAPBEXexcCritical6 4 2 2 5" xfId="20871" xr:uid="{AC4293C4-28E6-4315-87E6-777A7BEBB74E}"/>
    <cellStyle name="SAPBEXexcCritical6 4 2 3" xfId="4576" xr:uid="{F0366DD3-94FE-4A9F-B25A-BE73C322638D}"/>
    <cellStyle name="SAPBEXexcCritical6 4 2 3 2" xfId="10442" xr:uid="{660F061D-C283-4C26-A7A0-B785F0F8CE76}"/>
    <cellStyle name="SAPBEXexcCritical6 4 2 3 2 2" xfId="44312" xr:uid="{358CCC16-821A-4869-8FD3-82BC181C34F7}"/>
    <cellStyle name="SAPBEXexcCritical6 4 2 3 2 3" xfId="27587" xr:uid="{1080FE92-7F98-4E1A-A55D-DB5D24E0679B}"/>
    <cellStyle name="SAPBEXexcCritical6 4 2 3 3" xfId="15985" xr:uid="{6C84851F-C281-4E61-9AD7-B4631589FA1A}"/>
    <cellStyle name="SAPBEXexcCritical6 4 2 3 3 2" xfId="49846" xr:uid="{0DA3A8B8-C49C-4233-8CAF-9877B20A0277}"/>
    <cellStyle name="SAPBEXexcCritical6 4 2 3 3 3" xfId="33120" xr:uid="{6FA8F9F7-DD66-40CE-B6E7-71830D7FE5DD}"/>
    <cellStyle name="SAPBEXexcCritical6 4 2 3 4" xfId="38495" xr:uid="{1D986305-F0BF-41E3-BE4B-09F7959FAC9D}"/>
    <cellStyle name="SAPBEXexcCritical6 4 2 3 5" xfId="21772" xr:uid="{4097CE91-A834-469B-8B5A-68FE49C6C8EB}"/>
    <cellStyle name="SAPBEXexcCritical6 4 2 4" xfId="3219" xr:uid="{F9B5A3F3-4F45-44B4-A7E6-9A41FD558209}"/>
    <cellStyle name="SAPBEXexcCritical6 4 2 4 2" xfId="9101" xr:uid="{B196D171-7BD6-48C6-B1CA-C078A016122E}"/>
    <cellStyle name="SAPBEXexcCritical6 4 2 4 2 2" xfId="42973" xr:uid="{B7EF2463-7A2D-4813-8D22-3774E88CC0A2}"/>
    <cellStyle name="SAPBEXexcCritical6 4 2 4 2 3" xfId="26248" xr:uid="{E80924F9-D9FB-4230-AF71-84A260B7A3D4}"/>
    <cellStyle name="SAPBEXexcCritical6 4 2 4 3" xfId="14649" xr:uid="{7EFA6721-E4C9-4BB6-86F0-8556AE8D06AA}"/>
    <cellStyle name="SAPBEXexcCritical6 4 2 4 3 2" xfId="48510" xr:uid="{EE938D0E-837B-4428-9956-993658B9A8E8}"/>
    <cellStyle name="SAPBEXexcCritical6 4 2 4 3 3" xfId="31784" xr:uid="{3CCD2FDE-73FF-4C33-B9DE-E5C8BBBE365D}"/>
    <cellStyle name="SAPBEXexcCritical6 4 2 4 4" xfId="37240" xr:uid="{C9C196BC-4ED1-456F-95B2-526D2F5520BD}"/>
    <cellStyle name="SAPBEXexcCritical6 4 2 4 5" xfId="20434" xr:uid="{99F13BBE-B433-402C-9C81-04D3C1156FDA}"/>
    <cellStyle name="SAPBEXexcCritical6 4 2 5" xfId="6100" xr:uid="{543AF0F9-6F65-44E2-B836-71AFF8956A68}"/>
    <cellStyle name="SAPBEXexcCritical6 4 2 5 2" xfId="11964" xr:uid="{31910442-45D8-487E-8AC0-847A7E548963}"/>
    <cellStyle name="SAPBEXexcCritical6 4 2 5 2 2" xfId="45833" xr:uid="{F56406C6-74F1-420C-B6D1-3A4D130D137B}"/>
    <cellStyle name="SAPBEXexcCritical6 4 2 5 2 3" xfId="29108" xr:uid="{452A089F-A265-4E74-8882-4D96048CCCCE}"/>
    <cellStyle name="SAPBEXexcCritical6 4 2 5 3" xfId="17506" xr:uid="{0F8275BF-D99D-44AD-8287-E48A1E8968F2}"/>
    <cellStyle name="SAPBEXexcCritical6 4 2 5 3 2" xfId="51367" xr:uid="{D7A2682F-9E2E-4D9F-9C23-6C67AD089F84}"/>
    <cellStyle name="SAPBEXexcCritical6 4 2 5 3 3" xfId="34641" xr:uid="{DA5D98B8-4526-4D2F-A227-9CB71BDDE768}"/>
    <cellStyle name="SAPBEXexcCritical6 4 2 5 4" xfId="40016" xr:uid="{511C609B-4219-43EB-8008-607E6289700A}"/>
    <cellStyle name="SAPBEXexcCritical6 4 2 5 5" xfId="23293" xr:uid="{B26DE813-8514-4434-9DB4-0802931A7C6D}"/>
    <cellStyle name="SAPBEXexcCritical6 4 2 6" xfId="7000" xr:uid="{FA0486C3-574D-4B32-9E96-171F780AF482}"/>
    <cellStyle name="SAPBEXexcCritical6 4 2 6 2" xfId="12864" xr:uid="{41228D28-CCF3-4A43-9B72-08AAC653500A}"/>
    <cellStyle name="SAPBEXexcCritical6 4 2 6 2 2" xfId="46733" xr:uid="{16DCEFFA-2728-4215-9D7D-C808C958E9E6}"/>
    <cellStyle name="SAPBEXexcCritical6 4 2 6 2 3" xfId="30007" xr:uid="{6B18570D-094D-4D4A-BF5F-579E0EB73A65}"/>
    <cellStyle name="SAPBEXexcCritical6 4 2 6 3" xfId="18405" xr:uid="{E499D2B7-D235-49D2-B2DE-C822BB953A6C}"/>
    <cellStyle name="SAPBEXexcCritical6 4 2 6 3 2" xfId="52266" xr:uid="{27EB03A5-1D2A-4CF9-828D-186E9A87584B}"/>
    <cellStyle name="SAPBEXexcCritical6 4 2 6 3 3" xfId="35540" xr:uid="{27D3A245-B865-4E29-9CDC-E315A4AFEF27}"/>
    <cellStyle name="SAPBEXexcCritical6 4 2 6 4" xfId="40916" xr:uid="{FB367BC8-260E-406B-887F-9FCFC98D8E3C}"/>
    <cellStyle name="SAPBEXexcCritical6 4 2 6 5" xfId="24192" xr:uid="{6D6E5EFB-011D-4B9F-B432-6C0AC75F4E27}"/>
    <cellStyle name="SAPBEXexcCritical6 4 2 7" xfId="8096" xr:uid="{12D115F7-8FED-4D92-AF34-A9E72C92E2C3}"/>
    <cellStyle name="SAPBEXexcCritical6 4 2 7 2" xfId="41971" xr:uid="{6E46F434-4F2A-4042-9FD3-19F3B324DBB9}"/>
    <cellStyle name="SAPBEXexcCritical6 4 2 7 3" xfId="25246" xr:uid="{97A2E102-E273-4BAD-A64B-E3428A72E1CC}"/>
    <cellStyle name="SAPBEXexcCritical6 4 2 8" xfId="13692" xr:uid="{9EB397A3-C7B7-4673-BB98-7DA0FCC893E0}"/>
    <cellStyle name="SAPBEXexcCritical6 4 2 8 2" xfId="47553" xr:uid="{F008F120-3743-4960-9DDB-CDD5DB4FD1EE}"/>
    <cellStyle name="SAPBEXexcCritical6 4 2 8 3" xfId="30827" xr:uid="{5151B056-223A-4BCF-A7D7-465730FC04DF}"/>
    <cellStyle name="SAPBEXexcCritical6 4 2 9" xfId="36828" xr:uid="{5B9EEAA5-43CD-4A12-AAFC-913A11882F34}"/>
    <cellStyle name="SAPBEXexcCritical6 4 3" xfId="2108" xr:uid="{00000000-0005-0000-0000-0000BB070000}"/>
    <cellStyle name="SAPBEXexcCritical6 4 3 10" xfId="19435" xr:uid="{0A206963-4651-4677-B7B7-0830DA0BF390}"/>
    <cellStyle name="SAPBEXexcCritical6 4 3 2" xfId="3660" xr:uid="{29C7A66E-E6E8-4A9D-94BA-04E67E6BD1DF}"/>
    <cellStyle name="SAPBEXexcCritical6 4 3 2 2" xfId="9541" xr:uid="{633B90B8-344E-4382-AA5E-EED2739CD1CD}"/>
    <cellStyle name="SAPBEXexcCritical6 4 3 2 2 2" xfId="43413" xr:uid="{DAABDF25-BD8D-410E-917A-4CC4A11E2D80}"/>
    <cellStyle name="SAPBEXexcCritical6 4 3 2 2 3" xfId="26687" xr:uid="{C38AFECA-CEC3-4D58-B1ED-0C455EADC8C6}"/>
    <cellStyle name="SAPBEXexcCritical6 4 3 2 3" xfId="15087" xr:uid="{B03F55FB-2C87-4EEE-8077-3DB625BF674E}"/>
    <cellStyle name="SAPBEXexcCritical6 4 3 2 3 2" xfId="48948" xr:uid="{C8360A23-4EB8-42CE-8993-C5A7BDB39397}"/>
    <cellStyle name="SAPBEXexcCritical6 4 3 2 3 3" xfId="32222" xr:uid="{B7B14FB5-06FA-42ED-A12D-4268F38F285E}"/>
    <cellStyle name="SAPBEXexcCritical6 4 3 2 4" xfId="37638" xr:uid="{C738BB1D-1CF5-47C3-B902-C97AFAD05607}"/>
    <cellStyle name="SAPBEXexcCritical6 4 3 2 5" xfId="20872" xr:uid="{C452EEB4-5ADD-457D-AAC5-D8492F20FC78}"/>
    <cellStyle name="SAPBEXexcCritical6 4 3 3" xfId="4577" xr:uid="{35594ADD-A4BD-44C6-9FDC-C7085DCC9713}"/>
    <cellStyle name="SAPBEXexcCritical6 4 3 3 2" xfId="10443" xr:uid="{69315CC0-FB7F-42FC-9B24-B0B931E8F4E5}"/>
    <cellStyle name="SAPBEXexcCritical6 4 3 3 2 2" xfId="44313" xr:uid="{E135A1A9-40EC-4BC2-A4BE-598B78361933}"/>
    <cellStyle name="SAPBEXexcCritical6 4 3 3 2 3" xfId="27588" xr:uid="{8787BDB1-9B62-4DCE-991A-40D1B2B71A47}"/>
    <cellStyle name="SAPBEXexcCritical6 4 3 3 3" xfId="15986" xr:uid="{82A2236D-46F8-4036-9253-E275B752478D}"/>
    <cellStyle name="SAPBEXexcCritical6 4 3 3 3 2" xfId="49847" xr:uid="{96BACA39-F45C-4C54-8670-E71ED172C745}"/>
    <cellStyle name="SAPBEXexcCritical6 4 3 3 3 3" xfId="33121" xr:uid="{3B1B0759-8640-4A22-A35D-D01C5404D39B}"/>
    <cellStyle name="SAPBEXexcCritical6 4 3 3 4" xfId="38496" xr:uid="{80256FD5-E62B-4DD4-93DB-A08583E4CF00}"/>
    <cellStyle name="SAPBEXexcCritical6 4 3 3 5" xfId="21773" xr:uid="{4291FDCE-3D18-4298-9E83-0373A7D7741B}"/>
    <cellStyle name="SAPBEXexcCritical6 4 3 4" xfId="3005" xr:uid="{79005772-9FF0-4767-BF7F-C793B4A31EC1}"/>
    <cellStyle name="SAPBEXexcCritical6 4 3 4 2" xfId="8887" xr:uid="{040B1674-A33C-423E-8063-B896B54FAAAA}"/>
    <cellStyle name="SAPBEXexcCritical6 4 3 4 2 2" xfId="42760" xr:uid="{3CC54848-BD62-4194-9182-230205F05579}"/>
    <cellStyle name="SAPBEXexcCritical6 4 3 4 2 3" xfId="26036" xr:uid="{A066D5F3-114C-4A65-8381-AFFD8B882ECF}"/>
    <cellStyle name="SAPBEXexcCritical6 4 3 4 3" xfId="14438" xr:uid="{9833CB3B-584A-4CB8-8F48-20E4F6D79C72}"/>
    <cellStyle name="SAPBEXexcCritical6 4 3 4 3 2" xfId="48299" xr:uid="{FCB88D7B-EB72-4425-9B68-03937125987C}"/>
    <cellStyle name="SAPBEXexcCritical6 4 3 4 3 3" xfId="31573" xr:uid="{C77B448D-D417-4DA4-9705-AB0AF66EBB33}"/>
    <cellStyle name="SAPBEXexcCritical6 4 3 4 4" xfId="37027" xr:uid="{62CCFDE6-4161-43C9-A079-EFFE748DF293}"/>
    <cellStyle name="SAPBEXexcCritical6 4 3 4 5" xfId="20223" xr:uid="{C9443221-3D6C-4C02-B645-86BB3E7F0AF3}"/>
    <cellStyle name="SAPBEXexcCritical6 4 3 5" xfId="6101" xr:uid="{3E107473-9802-4AE1-8575-213805804414}"/>
    <cellStyle name="SAPBEXexcCritical6 4 3 5 2" xfId="11965" xr:uid="{BE1B7A02-FFCB-4493-B467-F82A95FE5FA4}"/>
    <cellStyle name="SAPBEXexcCritical6 4 3 5 2 2" xfId="45834" xr:uid="{8370AFB3-6F23-45D0-AD69-79361EF6B9A0}"/>
    <cellStyle name="SAPBEXexcCritical6 4 3 5 2 3" xfId="29109" xr:uid="{CE73AC85-333E-44D8-A4E4-4E58AB8763EE}"/>
    <cellStyle name="SAPBEXexcCritical6 4 3 5 3" xfId="17507" xr:uid="{ADEF06A8-E400-4C68-ACDD-FA389CDE0A70}"/>
    <cellStyle name="SAPBEXexcCritical6 4 3 5 3 2" xfId="51368" xr:uid="{185F0251-8957-4579-9289-8E5B5E37542F}"/>
    <cellStyle name="SAPBEXexcCritical6 4 3 5 3 3" xfId="34642" xr:uid="{57B84CF9-EED7-4B85-A5AA-15FB870CA0C0}"/>
    <cellStyle name="SAPBEXexcCritical6 4 3 5 4" xfId="40017" xr:uid="{3913C3ED-3492-48E6-80D2-2765C2E1B62A}"/>
    <cellStyle name="SAPBEXexcCritical6 4 3 5 5" xfId="23294" xr:uid="{51298048-3F1C-4969-9BED-DA79F9BC91E3}"/>
    <cellStyle name="SAPBEXexcCritical6 4 3 6" xfId="7001" xr:uid="{2380BBFE-8127-400A-A845-75E523830361}"/>
    <cellStyle name="SAPBEXexcCritical6 4 3 6 2" xfId="12865" xr:uid="{922C5358-218F-4689-8DC9-8E68E6B9E7B9}"/>
    <cellStyle name="SAPBEXexcCritical6 4 3 6 2 2" xfId="46734" xr:uid="{B096E805-0F9E-4083-A91D-23D73BFDF5E2}"/>
    <cellStyle name="SAPBEXexcCritical6 4 3 6 2 3" xfId="30008" xr:uid="{C15C9B77-E86B-482D-9B3C-A739D5750088}"/>
    <cellStyle name="SAPBEXexcCritical6 4 3 6 3" xfId="18406" xr:uid="{2D33F4FF-18F5-4574-A73A-00AAD6E892F4}"/>
    <cellStyle name="SAPBEXexcCritical6 4 3 6 3 2" xfId="52267" xr:uid="{6D970AC4-244B-4410-801D-4AA8E0E81763}"/>
    <cellStyle name="SAPBEXexcCritical6 4 3 6 3 3" xfId="35541" xr:uid="{75A43AF6-79F2-4243-8BFB-D34F92D9E7CB}"/>
    <cellStyle name="SAPBEXexcCritical6 4 3 6 4" xfId="40917" xr:uid="{E143CA69-3DD2-4D51-9E35-0D60547D768D}"/>
    <cellStyle name="SAPBEXexcCritical6 4 3 6 5" xfId="24193" xr:uid="{469EC361-199B-463E-9112-5EEC236CAFF5}"/>
    <cellStyle name="SAPBEXexcCritical6 4 3 7" xfId="8097" xr:uid="{5C1F58EA-8864-4E29-B564-FD0F59E27460}"/>
    <cellStyle name="SAPBEXexcCritical6 4 3 7 2" xfId="41972" xr:uid="{89BA14B4-2131-411F-A8D4-9D591E2204D0}"/>
    <cellStyle name="SAPBEXexcCritical6 4 3 7 3" xfId="25247" xr:uid="{036753A6-5E58-4D77-A012-CA55E0B5996B}"/>
    <cellStyle name="SAPBEXexcCritical6 4 3 8" xfId="13693" xr:uid="{F59591BB-366A-4C63-86ED-65B00365F82E}"/>
    <cellStyle name="SAPBEXexcCritical6 4 3 8 2" xfId="47554" xr:uid="{7B195C74-553E-4945-853C-52075E19CFA5}"/>
    <cellStyle name="SAPBEXexcCritical6 4 3 8 3" xfId="30828" xr:uid="{7FB45CFB-CE09-488A-8838-AB6F65D2F5DF}"/>
    <cellStyle name="SAPBEXexcCritical6 4 3 9" xfId="36829" xr:uid="{B1F9076B-6622-4B7C-82AB-536F2C75E9F8}"/>
    <cellStyle name="SAPBEXexcCritical6 4 4" xfId="2792" xr:uid="{00000000-0005-0000-0000-0000BC070000}"/>
    <cellStyle name="SAPBEXexcCritical6 4 4 2" xfId="4312" xr:uid="{73EC8099-FAE5-4224-B5F7-E197B2E31663}"/>
    <cellStyle name="SAPBEXexcCritical6 4 4 2 2" xfId="10193" xr:uid="{CFF9D565-A4D4-4865-A9F1-A24EB8D6AAD6}"/>
    <cellStyle name="SAPBEXexcCritical6 4 4 2 2 2" xfId="44063" xr:uid="{6207E159-D74E-4D59-B0DE-F082FA2CB438}"/>
    <cellStyle name="SAPBEXexcCritical6 4 4 2 2 3" xfId="27338" xr:uid="{1368372B-5989-42BE-8D86-36753BA6F4B3}"/>
    <cellStyle name="SAPBEXexcCritical6 4 4 2 3" xfId="15736" xr:uid="{9B8C891C-E6AF-4CE8-A913-9AF8666AE0BD}"/>
    <cellStyle name="SAPBEXexcCritical6 4 4 2 3 2" xfId="49597" xr:uid="{D03914BF-3847-45D8-A8B4-2180DD95C4C8}"/>
    <cellStyle name="SAPBEXexcCritical6 4 4 2 3 3" xfId="32871" xr:uid="{709C7DCA-99AA-404E-A9F0-12EE34507347}"/>
    <cellStyle name="SAPBEXexcCritical6 4 4 2 4" xfId="38246" xr:uid="{0BFA4B98-9BD8-42C3-9C10-0B230F508C8F}"/>
    <cellStyle name="SAPBEXexcCritical6 4 4 2 5" xfId="21523" xr:uid="{4E35FA57-F644-48D1-938B-4EFABF0643A3}"/>
    <cellStyle name="SAPBEXexcCritical6 4 4 3" xfId="5185" xr:uid="{4C8D0D6F-BD6B-4461-BCAF-E2F1F6440FD8}"/>
    <cellStyle name="SAPBEXexcCritical6 4 4 3 2" xfId="11051" xr:uid="{5BF76997-DBE1-46BA-ABFA-F843E3A3714F}"/>
    <cellStyle name="SAPBEXexcCritical6 4 4 3 2 2" xfId="44921" xr:uid="{32B47474-D3D6-4230-B8D9-7BF882E59A18}"/>
    <cellStyle name="SAPBEXexcCritical6 4 4 3 2 3" xfId="28196" xr:uid="{B7399D44-5B01-4CC3-ABBD-C67C466B37DC}"/>
    <cellStyle name="SAPBEXexcCritical6 4 4 3 3" xfId="16594" xr:uid="{5A015FB0-A810-4A54-8A4C-51D7367A5D22}"/>
    <cellStyle name="SAPBEXexcCritical6 4 4 3 3 2" xfId="50455" xr:uid="{6CB8A900-56FD-4879-B4A5-076E2DD2FE5A}"/>
    <cellStyle name="SAPBEXexcCritical6 4 4 3 3 3" xfId="33729" xr:uid="{22A1DB8E-0096-4E0B-95E9-BE9E9AF6EF84}"/>
    <cellStyle name="SAPBEXexcCritical6 4 4 3 4" xfId="39104" xr:uid="{749AD9C4-2478-42EB-9D52-192BBF11BF58}"/>
    <cellStyle name="SAPBEXexcCritical6 4 4 3 5" xfId="22381" xr:uid="{DBA4BD52-71AD-4531-AE74-C3AFFDB5B0C8}"/>
    <cellStyle name="SAPBEXexcCritical6 4 4 4" xfId="5933" xr:uid="{527B29FF-2376-4039-87CA-28DCC68AC489}"/>
    <cellStyle name="SAPBEXexcCritical6 4 4 4 2" xfId="11799" xr:uid="{59168153-537A-4AFE-81E1-6654D2F61955}"/>
    <cellStyle name="SAPBEXexcCritical6 4 4 4 2 2" xfId="45668" xr:uid="{0C3BAAE3-9A6D-4242-B717-EF8C8378C9BA}"/>
    <cellStyle name="SAPBEXexcCritical6 4 4 4 2 3" xfId="28943" xr:uid="{B5887246-0199-4DC4-B0F7-5F2181F2EFC9}"/>
    <cellStyle name="SAPBEXexcCritical6 4 4 4 3" xfId="17341" xr:uid="{76ADF977-B358-43CF-A90B-C7D76BC1839A}"/>
    <cellStyle name="SAPBEXexcCritical6 4 4 4 3 2" xfId="51202" xr:uid="{9C6BF397-54E0-4EF0-A014-8114858B0A92}"/>
    <cellStyle name="SAPBEXexcCritical6 4 4 4 3 3" xfId="34476" xr:uid="{FD170332-443C-4682-8F05-82BBC3C99A45}"/>
    <cellStyle name="SAPBEXexcCritical6 4 4 4 4" xfId="39851" xr:uid="{BF84E116-2025-48DF-BCFD-480E258D730A}"/>
    <cellStyle name="SAPBEXexcCritical6 4 4 4 5" xfId="23128" xr:uid="{DDB7416D-F17C-4C8F-AAE6-D8F019592D33}"/>
    <cellStyle name="SAPBEXexcCritical6 4 4 5" xfId="6702" xr:uid="{CD10E0CE-19B4-4C8C-8F31-6BB2DED48CAD}"/>
    <cellStyle name="SAPBEXexcCritical6 4 4 5 2" xfId="12566" xr:uid="{8C945856-9D46-475B-B5B7-9F4470C7817E}"/>
    <cellStyle name="SAPBEXexcCritical6 4 4 5 2 2" xfId="46435" xr:uid="{E7F4E013-08AE-4F3C-904B-BED75B798CBB}"/>
    <cellStyle name="SAPBEXexcCritical6 4 4 5 2 3" xfId="29709" xr:uid="{AB71AB9F-D61F-42C8-8A78-B1A2D4134505}"/>
    <cellStyle name="SAPBEXexcCritical6 4 4 5 3" xfId="18107" xr:uid="{236E5D1B-CF72-454A-8305-F2585AFCE958}"/>
    <cellStyle name="SAPBEXexcCritical6 4 4 5 3 2" xfId="51968" xr:uid="{4A7859ED-E056-408B-A4D2-05D863DBB479}"/>
    <cellStyle name="SAPBEXexcCritical6 4 4 5 3 3" xfId="35242" xr:uid="{A2A24017-6265-46D4-82B8-18A3C3745C2D}"/>
    <cellStyle name="SAPBEXexcCritical6 4 4 5 4" xfId="40618" xr:uid="{7FEC6CE6-767C-4C79-8598-4CACFB032E5E}"/>
    <cellStyle name="SAPBEXexcCritical6 4 4 5 5" xfId="23894" xr:uid="{1F49137E-3804-4D9D-BD48-4783566A7EC5}"/>
    <cellStyle name="SAPBEXexcCritical6 4 4 6" xfId="7649" xr:uid="{A9BC46B6-BC4C-4DF6-A5EC-0B16F5CAFF4B}"/>
    <cellStyle name="SAPBEXexcCritical6 4 4 6 2" xfId="13513" xr:uid="{7227D3EC-1B71-4E73-B83B-98939144BEC7}"/>
    <cellStyle name="SAPBEXexcCritical6 4 4 6 2 2" xfId="47382" xr:uid="{8408ED91-45E5-4AFC-A6BD-374D54E68C26}"/>
    <cellStyle name="SAPBEXexcCritical6 4 4 6 2 3" xfId="30656" xr:uid="{6B08B18D-90E3-4EF6-82DE-D7040BDEB67E}"/>
    <cellStyle name="SAPBEXexcCritical6 4 4 6 3" xfId="19054" xr:uid="{C8F171AA-D757-48C6-A4A8-D2CE84D37A38}"/>
    <cellStyle name="SAPBEXexcCritical6 4 4 6 3 2" xfId="52915" xr:uid="{F9F08740-1131-45BF-B431-A77B7F828EFD}"/>
    <cellStyle name="SAPBEXexcCritical6 4 4 6 3 3" xfId="36189" xr:uid="{08559799-4C18-421D-A958-1609A1BC9946}"/>
    <cellStyle name="SAPBEXexcCritical6 4 4 6 4" xfId="41565" xr:uid="{25559BBF-4D4D-4B61-9768-C4BD8D1EC0E7}"/>
    <cellStyle name="SAPBEXexcCritical6 4 4 6 5" xfId="24841" xr:uid="{CED06E25-BD42-4675-9789-564E8F42BC40}"/>
    <cellStyle name="SAPBEXexcCritical6 4 4 7" xfId="8742" xr:uid="{2116891E-3F78-4474-B30B-BC93C44A0B59}"/>
    <cellStyle name="SAPBEXexcCritical6 4 4 7 2" xfId="42615" xr:uid="{219CEA41-0E20-4E24-99EC-A689B76A6C1B}"/>
    <cellStyle name="SAPBEXexcCritical6 4 4 7 3" xfId="25891" xr:uid="{74F282A3-5DD5-44A4-86D2-776BE1C97018}"/>
    <cellStyle name="SAPBEXexcCritical6 4 4 8" xfId="14293" xr:uid="{24D26200-3771-45CD-98AD-7943236946F5}"/>
    <cellStyle name="SAPBEXexcCritical6 4 4 8 2" xfId="48154" xr:uid="{120EF0BA-4E31-4539-B5CE-EB13124C4249}"/>
    <cellStyle name="SAPBEXexcCritical6 4 4 8 3" xfId="31428" xr:uid="{6CDC1D2D-F950-4E46-95F8-BC7C23833712}"/>
    <cellStyle name="SAPBEXexcCritical6 4 4 9" xfId="20077" xr:uid="{11A11B00-3E0E-4C3B-B289-11361D91340C}"/>
    <cellStyle name="SAPBEXexcCritical6 4 5" xfId="2675" xr:uid="{00000000-0005-0000-0000-0000BD070000}"/>
    <cellStyle name="SAPBEXexcCritical6 4 5 2" xfId="4202" xr:uid="{F1DC16BB-1A22-4B45-AD8F-19906115ED89}"/>
    <cellStyle name="SAPBEXexcCritical6 4 5 2 2" xfId="10083" xr:uid="{54FF0FD2-3B8A-4657-947C-55F334917045}"/>
    <cellStyle name="SAPBEXexcCritical6 4 5 2 2 2" xfId="43954" xr:uid="{959F6149-9075-4E10-8216-3C8D9C3CE391}"/>
    <cellStyle name="SAPBEXexcCritical6 4 5 2 2 3" xfId="27228" xr:uid="{A31DFBCD-DDE9-473D-8187-1AB903B81804}"/>
    <cellStyle name="SAPBEXexcCritical6 4 5 2 3" xfId="15627" xr:uid="{B8A4B042-E225-4ECB-947B-87DCE97381D2}"/>
    <cellStyle name="SAPBEXexcCritical6 4 5 2 3 2" xfId="49488" xr:uid="{8640C118-2DFB-445E-A3A0-3130F36B7071}"/>
    <cellStyle name="SAPBEXexcCritical6 4 5 2 3 3" xfId="32762" xr:uid="{AADB5FC4-A25A-4B19-A177-8892D0D11A68}"/>
    <cellStyle name="SAPBEXexcCritical6 4 5 2 4" xfId="38137" xr:uid="{2D9549DE-62BA-4AFC-900F-B670E4FB978A}"/>
    <cellStyle name="SAPBEXexcCritical6 4 5 2 5" xfId="21413" xr:uid="{3EA9884F-E2A3-4006-9482-8420C2F1AD7A}"/>
    <cellStyle name="SAPBEXexcCritical6 4 5 3" xfId="5075" xr:uid="{0DC050E4-C088-432C-B8C2-2F8A74CC8955}"/>
    <cellStyle name="SAPBEXexcCritical6 4 5 3 2" xfId="10941" xr:uid="{A49FE011-2A6C-4F3A-97D1-A29DE9A76630}"/>
    <cellStyle name="SAPBEXexcCritical6 4 5 3 2 2" xfId="44811" xr:uid="{050A8EF1-F11D-4CE5-BB85-E5C7565E20EE}"/>
    <cellStyle name="SAPBEXexcCritical6 4 5 3 2 3" xfId="28086" xr:uid="{F67D2601-C9E5-428F-940C-0B82DE4B7FF0}"/>
    <cellStyle name="SAPBEXexcCritical6 4 5 3 3" xfId="16484" xr:uid="{5D12CF91-49F7-4A14-AEE5-97A327D86F46}"/>
    <cellStyle name="SAPBEXexcCritical6 4 5 3 3 2" xfId="50345" xr:uid="{F7681EE9-C74D-4DF2-8EF9-E5E6A85D7F48}"/>
    <cellStyle name="SAPBEXexcCritical6 4 5 3 3 3" xfId="33619" xr:uid="{6921ACB0-7FB2-4D1F-A381-DDB73C47BCFC}"/>
    <cellStyle name="SAPBEXexcCritical6 4 5 3 4" xfId="38994" xr:uid="{8671F1E6-87EB-4616-AAF5-4096411E4F56}"/>
    <cellStyle name="SAPBEXexcCritical6 4 5 3 5" xfId="22271" xr:uid="{65AEC906-F6B5-4DB5-B707-AFDF0D60EC50}"/>
    <cellStyle name="SAPBEXexcCritical6 4 5 4" xfId="5824" xr:uid="{14963BAB-4A3C-4EA8-90BE-434FC53B78AD}"/>
    <cellStyle name="SAPBEXexcCritical6 4 5 4 2" xfId="11690" xr:uid="{AC1529DA-BCA3-499F-884D-A462608CD707}"/>
    <cellStyle name="SAPBEXexcCritical6 4 5 4 2 2" xfId="45559" xr:uid="{30B1E74B-F2B6-4C15-BF68-28E0423A5492}"/>
    <cellStyle name="SAPBEXexcCritical6 4 5 4 2 3" xfId="28834" xr:uid="{6B8FAFAF-92CA-4F85-BFCE-88BD25B1EBCF}"/>
    <cellStyle name="SAPBEXexcCritical6 4 5 4 3" xfId="17232" xr:uid="{B37516F6-81BE-43E5-964F-2286D0CD220A}"/>
    <cellStyle name="SAPBEXexcCritical6 4 5 4 3 2" xfId="51093" xr:uid="{665D1974-F8BC-4DF5-911B-EA7D0960BF85}"/>
    <cellStyle name="SAPBEXexcCritical6 4 5 4 3 3" xfId="34367" xr:uid="{EFBF5201-7B55-4A72-A9CE-2495AA607AD9}"/>
    <cellStyle name="SAPBEXexcCritical6 4 5 4 4" xfId="39742" xr:uid="{F3523C42-4B85-4A0A-9607-6EE5FE5BDE07}"/>
    <cellStyle name="SAPBEXexcCritical6 4 5 4 5" xfId="23019" xr:uid="{3D18473F-396F-48A2-82DD-1C571908C1D9}"/>
    <cellStyle name="SAPBEXexcCritical6 4 5 5" xfId="6593" xr:uid="{262DE5DB-3863-4ABD-9D5C-82D5E8287883}"/>
    <cellStyle name="SAPBEXexcCritical6 4 5 5 2" xfId="12457" xr:uid="{DB1861B9-8D3D-4CDC-8905-D6A2C2C5E943}"/>
    <cellStyle name="SAPBEXexcCritical6 4 5 5 2 2" xfId="46326" xr:uid="{2447A822-45AA-428F-A876-1C773B572BC6}"/>
    <cellStyle name="SAPBEXexcCritical6 4 5 5 2 3" xfId="29600" xr:uid="{6D783C10-E646-4D93-94D2-1713FAD8147E}"/>
    <cellStyle name="SAPBEXexcCritical6 4 5 5 3" xfId="17998" xr:uid="{82E4C8D8-CDD2-4915-A403-9EDABD9000B2}"/>
    <cellStyle name="SAPBEXexcCritical6 4 5 5 3 2" xfId="51859" xr:uid="{FA50546F-9A0F-489A-A6F5-CF09DEC8860E}"/>
    <cellStyle name="SAPBEXexcCritical6 4 5 5 3 3" xfId="35133" xr:uid="{8F318CC7-80D6-450C-A632-E9DB9D189367}"/>
    <cellStyle name="SAPBEXexcCritical6 4 5 5 4" xfId="40509" xr:uid="{2B042807-884D-4074-95B0-54C8073863D8}"/>
    <cellStyle name="SAPBEXexcCritical6 4 5 5 5" xfId="23785" xr:uid="{D4908FB1-9EF5-4BE3-B1B9-2F756BD9F32E}"/>
    <cellStyle name="SAPBEXexcCritical6 4 5 6" xfId="7540" xr:uid="{A5FF8066-C126-4B12-AFFB-EE32BECAEA4D}"/>
    <cellStyle name="SAPBEXexcCritical6 4 5 6 2" xfId="13404" xr:uid="{C5CAD2F8-68FE-4E9E-939E-78505F87980B}"/>
    <cellStyle name="SAPBEXexcCritical6 4 5 6 2 2" xfId="47273" xr:uid="{EECC8723-04E6-404B-A234-C1A2E1AA425C}"/>
    <cellStyle name="SAPBEXexcCritical6 4 5 6 2 3" xfId="30547" xr:uid="{EC6778A4-F1AC-46E1-93F4-15693AB0C589}"/>
    <cellStyle name="SAPBEXexcCritical6 4 5 6 3" xfId="18945" xr:uid="{BD076A9E-608B-444D-B024-AA78368465C0}"/>
    <cellStyle name="SAPBEXexcCritical6 4 5 6 3 2" xfId="52806" xr:uid="{E2CDEBA7-A5B2-4CF3-BF65-01B0B05B45DD}"/>
    <cellStyle name="SAPBEXexcCritical6 4 5 6 3 3" xfId="36080" xr:uid="{FE8569FF-E993-4E4C-8AC8-D5AE9B07920C}"/>
    <cellStyle name="SAPBEXexcCritical6 4 5 6 4" xfId="41456" xr:uid="{635354B7-8F07-440E-9A80-DCD339C94DD6}"/>
    <cellStyle name="SAPBEXexcCritical6 4 5 6 5" xfId="24732" xr:uid="{B494858C-D2F7-47EA-A446-0B57E2E1628F}"/>
    <cellStyle name="SAPBEXexcCritical6 4 5 7" xfId="8632" xr:uid="{E4A09E92-1C60-419B-B849-7D6D6DAF364B}"/>
    <cellStyle name="SAPBEXexcCritical6 4 5 7 2" xfId="42506" xr:uid="{519CA4F9-B48D-4FDC-AE54-2C4F79E28D78}"/>
    <cellStyle name="SAPBEXexcCritical6 4 5 7 3" xfId="25781" xr:uid="{1CF4E306-6168-4058-8244-9B0479939A39}"/>
    <cellStyle name="SAPBEXexcCritical6 4 5 8" xfId="14184" xr:uid="{CA847C88-0514-4B7E-9B27-C0C396364AAB}"/>
    <cellStyle name="SAPBEXexcCritical6 4 5 8 2" xfId="48045" xr:uid="{8FF3A244-20D0-4591-82B3-15145E165112}"/>
    <cellStyle name="SAPBEXexcCritical6 4 5 8 3" xfId="31319" xr:uid="{BC9A64E7-972E-4145-8B42-835C613F8A0E}"/>
    <cellStyle name="SAPBEXexcCritical6 4 5 9" xfId="19968" xr:uid="{04BBC7FA-85F9-4D21-90C7-01695B915E1F}"/>
    <cellStyle name="SAPBEXexcCritical6 4 6" xfId="3192" xr:uid="{B827D676-8055-46A1-AD87-948F3760A04B}"/>
    <cellStyle name="SAPBEXexcCritical6 4 6 2" xfId="9074" xr:uid="{B2C1B303-D0B6-4E37-8C02-09BFEB36E69B}"/>
    <cellStyle name="SAPBEXexcCritical6 4 6 2 2" xfId="42946" xr:uid="{10B760FB-224C-4E49-AB99-82DE503ED0E5}"/>
    <cellStyle name="SAPBEXexcCritical6 4 6 2 3" xfId="26221" xr:uid="{45ACFFC1-3D6B-4E83-A1EF-4964F4361ECC}"/>
    <cellStyle name="SAPBEXexcCritical6 4 6 3" xfId="14622" xr:uid="{25162567-1EF0-4761-85B5-965A59DB9054}"/>
    <cellStyle name="SAPBEXexcCritical6 4 6 3 2" xfId="48483" xr:uid="{AE0D4009-BB9B-477B-82D0-66502ADFFD7B}"/>
    <cellStyle name="SAPBEXexcCritical6 4 6 3 3" xfId="31757" xr:uid="{1CA26642-8120-4411-982A-E53839379540}"/>
    <cellStyle name="SAPBEXexcCritical6 4 6 4" xfId="37213" xr:uid="{1FB64BCA-C71C-45C6-ADB8-C284AC2118D2}"/>
    <cellStyle name="SAPBEXexcCritical6 4 6 5" xfId="20407" xr:uid="{0EF82F2E-9F56-46B1-8212-2A7051E0C6DE}"/>
    <cellStyle name="SAPBEXexcCritical6 4 7" xfId="36439" xr:uid="{A74C0295-ABE1-4CB9-977E-8D72D31D3167}"/>
    <cellStyle name="SAPBEXexcCritical6 5" xfId="963" xr:uid="{00000000-0005-0000-0000-0000BE070000}"/>
    <cellStyle name="SAPBEXexcCritical6 5 2" xfId="2109" xr:uid="{00000000-0005-0000-0000-0000BF070000}"/>
    <cellStyle name="SAPBEXexcCritical6 5 2 10" xfId="19436" xr:uid="{7CA70411-9902-4EBB-B72C-E0DE37DA8D09}"/>
    <cellStyle name="SAPBEXexcCritical6 5 2 2" xfId="3661" xr:uid="{2B431BDF-B453-43F5-8E82-350F41462525}"/>
    <cellStyle name="SAPBEXexcCritical6 5 2 2 2" xfId="9542" xr:uid="{A193A518-80A9-4B0D-9E75-8EE7890DC74A}"/>
    <cellStyle name="SAPBEXexcCritical6 5 2 2 2 2" xfId="43414" xr:uid="{7095D7E7-E5A6-4EB6-BB1F-5E6EDCF0E4E3}"/>
    <cellStyle name="SAPBEXexcCritical6 5 2 2 2 3" xfId="26688" xr:uid="{2AC4C136-BF79-46B1-97B2-A32E0C6A49ED}"/>
    <cellStyle name="SAPBEXexcCritical6 5 2 2 3" xfId="15088" xr:uid="{79BF694C-EF49-40B1-B3AD-40422CD1A8FC}"/>
    <cellStyle name="SAPBEXexcCritical6 5 2 2 3 2" xfId="48949" xr:uid="{C83A67F6-8191-4CCD-86D2-8FBDA88DA22B}"/>
    <cellStyle name="SAPBEXexcCritical6 5 2 2 3 3" xfId="32223" xr:uid="{B067C77F-1F50-484D-990C-650A6FF58F09}"/>
    <cellStyle name="SAPBEXexcCritical6 5 2 2 4" xfId="37639" xr:uid="{AC30A4CC-173B-4D04-87DA-C2342A48F10A}"/>
    <cellStyle name="SAPBEXexcCritical6 5 2 2 5" xfId="20873" xr:uid="{CEAD4644-1288-4ECC-BB1A-47251505E016}"/>
    <cellStyle name="SAPBEXexcCritical6 5 2 3" xfId="4578" xr:uid="{265EFA05-10AF-4E08-A119-4ED203ACAD88}"/>
    <cellStyle name="SAPBEXexcCritical6 5 2 3 2" xfId="10444" xr:uid="{39146460-679E-4109-A925-5E4EF462C65D}"/>
    <cellStyle name="SAPBEXexcCritical6 5 2 3 2 2" xfId="44314" xr:uid="{32D9E04B-9DE3-4D1E-9402-A826FB2C6880}"/>
    <cellStyle name="SAPBEXexcCritical6 5 2 3 2 3" xfId="27589" xr:uid="{1695E979-416A-4C20-A460-BBB410B02335}"/>
    <cellStyle name="SAPBEXexcCritical6 5 2 3 3" xfId="15987" xr:uid="{25A8400D-A379-4FEB-A153-0FAC2C716177}"/>
    <cellStyle name="SAPBEXexcCritical6 5 2 3 3 2" xfId="49848" xr:uid="{430F0791-05BC-4B90-9964-17C8C638BBDA}"/>
    <cellStyle name="SAPBEXexcCritical6 5 2 3 3 3" xfId="33122" xr:uid="{A3999E2C-E1EF-4B0F-8043-F32B0E325036}"/>
    <cellStyle name="SAPBEXexcCritical6 5 2 3 4" xfId="38497" xr:uid="{1E7ED95F-7667-41A2-81B5-E1401E3C88D9}"/>
    <cellStyle name="SAPBEXexcCritical6 5 2 3 5" xfId="21774" xr:uid="{675DE3F4-3942-4993-8B5F-E514BD29E768}"/>
    <cellStyle name="SAPBEXexcCritical6 5 2 4" xfId="3220" xr:uid="{5D7B58E6-6198-4D39-AD46-266872F4E439}"/>
    <cellStyle name="SAPBEXexcCritical6 5 2 4 2" xfId="9102" xr:uid="{E0E08BA1-38DF-408E-9D94-1EABAAFABA8E}"/>
    <cellStyle name="SAPBEXexcCritical6 5 2 4 2 2" xfId="42974" xr:uid="{2BA2BE77-4229-4EDD-A5A6-5B7775AECEC3}"/>
    <cellStyle name="SAPBEXexcCritical6 5 2 4 2 3" xfId="26249" xr:uid="{1475ABF2-7D74-4A64-ABFF-F00EADE0E58E}"/>
    <cellStyle name="SAPBEXexcCritical6 5 2 4 3" xfId="14650" xr:uid="{C6198E63-47F7-4C3C-9622-8A44274FD5F8}"/>
    <cellStyle name="SAPBEXexcCritical6 5 2 4 3 2" xfId="48511" xr:uid="{8764585E-C6F1-4FC3-AEDA-A1D77084FA33}"/>
    <cellStyle name="SAPBEXexcCritical6 5 2 4 3 3" xfId="31785" xr:uid="{ED9138FD-89D5-4939-8154-4A5EFA45AAA0}"/>
    <cellStyle name="SAPBEXexcCritical6 5 2 4 4" xfId="37241" xr:uid="{DC5B3E05-D24B-4FD0-B538-D7C325FAF872}"/>
    <cellStyle name="SAPBEXexcCritical6 5 2 4 5" xfId="20435" xr:uid="{AC56115C-2245-45C6-8DAF-20BE97380F3D}"/>
    <cellStyle name="SAPBEXexcCritical6 5 2 5" xfId="6102" xr:uid="{940C036C-A18F-4E9D-81BE-3C4BF78570D6}"/>
    <cellStyle name="SAPBEXexcCritical6 5 2 5 2" xfId="11966" xr:uid="{23FA311C-F929-4631-A850-54936C735A46}"/>
    <cellStyle name="SAPBEXexcCritical6 5 2 5 2 2" xfId="45835" xr:uid="{CBEC9ACC-9188-4CC9-B875-FA82572F3C49}"/>
    <cellStyle name="SAPBEXexcCritical6 5 2 5 2 3" xfId="29110" xr:uid="{F043E1A7-B638-4BA4-8B97-BE151ECA8812}"/>
    <cellStyle name="SAPBEXexcCritical6 5 2 5 3" xfId="17508" xr:uid="{391D7BEB-1B1B-4856-A12B-9CF4B22AB93C}"/>
    <cellStyle name="SAPBEXexcCritical6 5 2 5 3 2" xfId="51369" xr:uid="{84F383B4-1944-479D-9C93-F1B88144F8C2}"/>
    <cellStyle name="SAPBEXexcCritical6 5 2 5 3 3" xfId="34643" xr:uid="{7D4DE085-E19C-4CC4-9755-ED146C55A30E}"/>
    <cellStyle name="SAPBEXexcCritical6 5 2 5 4" xfId="40018" xr:uid="{977F339F-16CB-40A6-8726-8CE53D2A899D}"/>
    <cellStyle name="SAPBEXexcCritical6 5 2 5 5" xfId="23295" xr:uid="{E0216BC1-C0D1-4C30-9C71-C5FB09D81DE5}"/>
    <cellStyle name="SAPBEXexcCritical6 5 2 6" xfId="7002" xr:uid="{5672F14F-66CD-4E60-884B-CFCB9691DCAA}"/>
    <cellStyle name="SAPBEXexcCritical6 5 2 6 2" xfId="12866" xr:uid="{DA99D73D-BF4A-4F9F-B826-E1F7084D0CCC}"/>
    <cellStyle name="SAPBEXexcCritical6 5 2 6 2 2" xfId="46735" xr:uid="{1E786A17-BC1D-424A-9B00-994DDA4A6DE3}"/>
    <cellStyle name="SAPBEXexcCritical6 5 2 6 2 3" xfId="30009" xr:uid="{47A244D4-30A3-4F36-89D2-1C5D9A85C8C2}"/>
    <cellStyle name="SAPBEXexcCritical6 5 2 6 3" xfId="18407" xr:uid="{FE35B6B6-1360-4855-9AA9-D131E9D63EEE}"/>
    <cellStyle name="SAPBEXexcCritical6 5 2 6 3 2" xfId="52268" xr:uid="{A6365056-8072-402B-8F3E-680A9E19C852}"/>
    <cellStyle name="SAPBEXexcCritical6 5 2 6 3 3" xfId="35542" xr:uid="{5ABC0BDE-05DD-47AA-AB17-32CDF02BE91E}"/>
    <cellStyle name="SAPBEXexcCritical6 5 2 6 4" xfId="40918" xr:uid="{9DDC0F76-A336-47C5-A002-73A829E5F717}"/>
    <cellStyle name="SAPBEXexcCritical6 5 2 6 5" xfId="24194" xr:uid="{F9530192-0F36-4D5C-AE67-86C39B620D69}"/>
    <cellStyle name="SAPBEXexcCritical6 5 2 7" xfId="8098" xr:uid="{B7057F2A-512C-4245-9998-A9F22657F934}"/>
    <cellStyle name="SAPBEXexcCritical6 5 2 7 2" xfId="41973" xr:uid="{742928FF-6907-4DEE-98C4-23041CC36FF1}"/>
    <cellStyle name="SAPBEXexcCritical6 5 2 7 3" xfId="25248" xr:uid="{C422E5F4-6EE4-4AE8-9787-0B9E153F5A7B}"/>
    <cellStyle name="SAPBEXexcCritical6 5 2 8" xfId="13694" xr:uid="{52B0B551-480B-4FB4-8DE8-BBDEE3D28730}"/>
    <cellStyle name="SAPBEXexcCritical6 5 2 8 2" xfId="47555" xr:uid="{13D744F9-F094-4FF9-98ED-5FD1DD7DFD2A}"/>
    <cellStyle name="SAPBEXexcCritical6 5 2 8 3" xfId="30829" xr:uid="{02C9D873-FAB1-40E0-B087-E8D1134C2492}"/>
    <cellStyle name="SAPBEXexcCritical6 5 2 9" xfId="36830" xr:uid="{CA4F7592-52B1-43D1-8CB4-4696AC51321A}"/>
    <cellStyle name="SAPBEXexcCritical6 5 3" xfId="2110" xr:uid="{00000000-0005-0000-0000-0000C0070000}"/>
    <cellStyle name="SAPBEXexcCritical6 5 3 10" xfId="19437" xr:uid="{4B8D45EA-8DB5-42BD-A49B-361AB60C089E}"/>
    <cellStyle name="SAPBEXexcCritical6 5 3 2" xfId="3662" xr:uid="{DB04414A-0E62-4057-99E3-F8A4C956254A}"/>
    <cellStyle name="SAPBEXexcCritical6 5 3 2 2" xfId="9543" xr:uid="{702D5003-C75A-4566-99FF-1A6E52723B1D}"/>
    <cellStyle name="SAPBEXexcCritical6 5 3 2 2 2" xfId="43415" xr:uid="{7A024401-9609-4B44-BC9A-4D874BB532D5}"/>
    <cellStyle name="SAPBEXexcCritical6 5 3 2 2 3" xfId="26689" xr:uid="{39540DB8-E5DE-41DA-B961-97FDF7619F89}"/>
    <cellStyle name="SAPBEXexcCritical6 5 3 2 3" xfId="15089" xr:uid="{1C020757-C00F-4D2F-89B3-B15AE6AD0A56}"/>
    <cellStyle name="SAPBEXexcCritical6 5 3 2 3 2" xfId="48950" xr:uid="{4E8C8649-05DC-47BA-A777-DCF90228300A}"/>
    <cellStyle name="SAPBEXexcCritical6 5 3 2 3 3" xfId="32224" xr:uid="{2062F11F-70B7-459B-8074-EB0049F39873}"/>
    <cellStyle name="SAPBEXexcCritical6 5 3 2 4" xfId="37640" xr:uid="{4E5515F5-3B01-44FE-8A7B-D395E673A1B8}"/>
    <cellStyle name="SAPBEXexcCritical6 5 3 2 5" xfId="20874" xr:uid="{78B1AC41-C077-4C95-9C4C-972924B5168A}"/>
    <cellStyle name="SAPBEXexcCritical6 5 3 3" xfId="4579" xr:uid="{7694269A-BF58-4FC2-96F4-34ED187F1240}"/>
    <cellStyle name="SAPBEXexcCritical6 5 3 3 2" xfId="10445" xr:uid="{E2369E48-AD29-4BFE-96EE-4A47BFB9949A}"/>
    <cellStyle name="SAPBEXexcCritical6 5 3 3 2 2" xfId="44315" xr:uid="{FED1E145-C005-4249-AE0C-7DD6149DB355}"/>
    <cellStyle name="SAPBEXexcCritical6 5 3 3 2 3" xfId="27590" xr:uid="{557B2B45-6E0A-4F1A-8E18-82D1E1CDF8A9}"/>
    <cellStyle name="SAPBEXexcCritical6 5 3 3 3" xfId="15988" xr:uid="{29D40671-604F-4572-B250-15554DBE6564}"/>
    <cellStyle name="SAPBEXexcCritical6 5 3 3 3 2" xfId="49849" xr:uid="{45C972F6-B750-4426-98EE-6DBF45D64330}"/>
    <cellStyle name="SAPBEXexcCritical6 5 3 3 3 3" xfId="33123" xr:uid="{559E1A54-C739-4575-8299-62FE9D2A6423}"/>
    <cellStyle name="SAPBEXexcCritical6 5 3 3 4" xfId="38498" xr:uid="{C7AD8789-86F3-40A4-9159-0D3EAA0DB0A1}"/>
    <cellStyle name="SAPBEXexcCritical6 5 3 3 5" xfId="21775" xr:uid="{B497423A-9B23-4F05-9B4E-4E475376E17C}"/>
    <cellStyle name="SAPBEXexcCritical6 5 3 4" xfId="5258" xr:uid="{33F39929-2B72-49D3-BEE9-5E2BE08BF762}"/>
    <cellStyle name="SAPBEXexcCritical6 5 3 4 2" xfId="11124" xr:uid="{6CBC5811-34E3-493E-9AA2-7E056CDD7A83}"/>
    <cellStyle name="SAPBEXexcCritical6 5 3 4 2 2" xfId="44994" xr:uid="{CF2C10E4-5CC0-439E-92EE-751975356FE6}"/>
    <cellStyle name="SAPBEXexcCritical6 5 3 4 2 3" xfId="28269" xr:uid="{A8C64C49-C75E-408B-9689-BCAF4008790C}"/>
    <cellStyle name="SAPBEXexcCritical6 5 3 4 3" xfId="16667" xr:uid="{D38D74B7-46D1-402D-AD1B-92703E58E936}"/>
    <cellStyle name="SAPBEXexcCritical6 5 3 4 3 2" xfId="50528" xr:uid="{B3C3F971-C8F9-4166-8B9C-EC670BE63F7E}"/>
    <cellStyle name="SAPBEXexcCritical6 5 3 4 3 3" xfId="33802" xr:uid="{1A400177-7A8B-440C-9ACA-214C4CCE2B8B}"/>
    <cellStyle name="SAPBEXexcCritical6 5 3 4 4" xfId="39177" xr:uid="{D1966DAA-8F1E-48A4-8382-7DB0F698DE14}"/>
    <cellStyle name="SAPBEXexcCritical6 5 3 4 5" xfId="22454" xr:uid="{64648DB7-C753-41D7-AE6C-43BF6005A20B}"/>
    <cellStyle name="SAPBEXexcCritical6 5 3 5" xfId="6103" xr:uid="{19FB3FF9-D5C5-4DC3-9C3E-5260096F3031}"/>
    <cellStyle name="SAPBEXexcCritical6 5 3 5 2" xfId="11967" xr:uid="{6C9F5EF3-A0C2-47E6-BFB7-2CAC95F723B7}"/>
    <cellStyle name="SAPBEXexcCritical6 5 3 5 2 2" xfId="45836" xr:uid="{3A4E7755-AB1B-496D-8EC8-5C9D9DCFFF4E}"/>
    <cellStyle name="SAPBEXexcCritical6 5 3 5 2 3" xfId="29111" xr:uid="{3B79B0C2-0CD5-4694-AE30-EEBF8401296E}"/>
    <cellStyle name="SAPBEXexcCritical6 5 3 5 3" xfId="17509" xr:uid="{A96E5D8B-6D98-4368-A3A1-757C56065318}"/>
    <cellStyle name="SAPBEXexcCritical6 5 3 5 3 2" xfId="51370" xr:uid="{8C30CFF0-864F-475E-AC69-905C76D1BF56}"/>
    <cellStyle name="SAPBEXexcCritical6 5 3 5 3 3" xfId="34644" xr:uid="{E24B8D95-16B4-4BC6-B309-963A7A93AAA2}"/>
    <cellStyle name="SAPBEXexcCritical6 5 3 5 4" xfId="40019" xr:uid="{F6AE73D9-5430-44BB-AEEF-2ED51C2FE43B}"/>
    <cellStyle name="SAPBEXexcCritical6 5 3 5 5" xfId="23296" xr:uid="{BD76A1F4-834C-4626-8C8B-9D60D6C4803D}"/>
    <cellStyle name="SAPBEXexcCritical6 5 3 6" xfId="7003" xr:uid="{1DD31F41-79AB-42D2-A7ED-A143D722337A}"/>
    <cellStyle name="SAPBEXexcCritical6 5 3 6 2" xfId="12867" xr:uid="{3BE60E93-1547-472C-9A8B-22AF8D26FA91}"/>
    <cellStyle name="SAPBEXexcCritical6 5 3 6 2 2" xfId="46736" xr:uid="{19F59925-E4C5-44FE-B97B-12B9F6327600}"/>
    <cellStyle name="SAPBEXexcCritical6 5 3 6 2 3" xfId="30010" xr:uid="{7E415C32-9677-4CE8-9E75-78435AC94AF8}"/>
    <cellStyle name="SAPBEXexcCritical6 5 3 6 3" xfId="18408" xr:uid="{3AEC5F1A-A249-48D1-AFD4-35A1F983C599}"/>
    <cellStyle name="SAPBEXexcCritical6 5 3 6 3 2" xfId="52269" xr:uid="{0AA2119F-5D17-4B23-BB6E-94CD294900CA}"/>
    <cellStyle name="SAPBEXexcCritical6 5 3 6 3 3" xfId="35543" xr:uid="{A23343CD-C923-4D68-AF17-02D822AA570B}"/>
    <cellStyle name="SAPBEXexcCritical6 5 3 6 4" xfId="40919" xr:uid="{C0C0D68A-0976-4F78-9869-F8435B937868}"/>
    <cellStyle name="SAPBEXexcCritical6 5 3 6 5" xfId="24195" xr:uid="{E09F855B-AF45-49A2-9061-D8151F168195}"/>
    <cellStyle name="SAPBEXexcCritical6 5 3 7" xfId="8099" xr:uid="{6CD78706-25FF-49B3-84B9-6D256267179D}"/>
    <cellStyle name="SAPBEXexcCritical6 5 3 7 2" xfId="41974" xr:uid="{B5879079-C4E8-49FB-A38C-40FC7AA7C794}"/>
    <cellStyle name="SAPBEXexcCritical6 5 3 7 3" xfId="25249" xr:uid="{A5D6E093-4FA2-4299-94FC-4EF4D8AF01D3}"/>
    <cellStyle name="SAPBEXexcCritical6 5 3 8" xfId="13695" xr:uid="{92FA3314-AD7A-4D35-912D-7E154E545FEA}"/>
    <cellStyle name="SAPBEXexcCritical6 5 3 8 2" xfId="47556" xr:uid="{8C52112C-FC63-4910-970E-8C1CF30CC3A5}"/>
    <cellStyle name="SAPBEXexcCritical6 5 3 8 3" xfId="30830" xr:uid="{B687FC01-9340-4AA3-9648-D944E0DB17E5}"/>
    <cellStyle name="SAPBEXexcCritical6 5 3 9" xfId="36831" xr:uid="{210B6B1B-8885-4572-A969-0D422179DBD8}"/>
    <cellStyle name="SAPBEXexcCritical6 5 4" xfId="2793" xr:uid="{00000000-0005-0000-0000-0000C1070000}"/>
    <cellStyle name="SAPBEXexcCritical6 5 4 2" xfId="4313" xr:uid="{AACBAB36-1D51-478C-8B4F-7A54521F5DBE}"/>
    <cellStyle name="SAPBEXexcCritical6 5 4 2 2" xfId="10194" xr:uid="{34D24C72-443C-4339-8466-B2A96AFAF4DD}"/>
    <cellStyle name="SAPBEXexcCritical6 5 4 2 2 2" xfId="44064" xr:uid="{FF08C671-13D8-4EFA-A6F5-736FB0A5DA2F}"/>
    <cellStyle name="SAPBEXexcCritical6 5 4 2 2 3" xfId="27339" xr:uid="{D3BA3DA9-357E-40C5-8039-68B4243F823A}"/>
    <cellStyle name="SAPBEXexcCritical6 5 4 2 3" xfId="15737" xr:uid="{9CB355D6-4C09-4BB7-9BEC-62F1E7BC7FC9}"/>
    <cellStyle name="SAPBEXexcCritical6 5 4 2 3 2" xfId="49598" xr:uid="{3406BBD1-F8E8-4F65-95AE-AD22D6F2242D}"/>
    <cellStyle name="SAPBEXexcCritical6 5 4 2 3 3" xfId="32872" xr:uid="{B508F5BE-3C42-4607-9970-9C62518DE664}"/>
    <cellStyle name="SAPBEXexcCritical6 5 4 2 4" xfId="38247" xr:uid="{34A003CE-5479-45F3-A20B-38EDD7A01820}"/>
    <cellStyle name="SAPBEXexcCritical6 5 4 2 5" xfId="21524" xr:uid="{EE79CC68-E4F7-40FF-8782-B723E38FB73C}"/>
    <cellStyle name="SAPBEXexcCritical6 5 4 3" xfId="5186" xr:uid="{746AE513-3832-45CD-AADA-6D2EB2BDCCED}"/>
    <cellStyle name="SAPBEXexcCritical6 5 4 3 2" xfId="11052" xr:uid="{EE88A56C-8181-472E-8531-58E1AEBA16A9}"/>
    <cellStyle name="SAPBEXexcCritical6 5 4 3 2 2" xfId="44922" xr:uid="{440390E5-598B-45B8-972D-BD3775B91429}"/>
    <cellStyle name="SAPBEXexcCritical6 5 4 3 2 3" xfId="28197" xr:uid="{FFABE1D2-0B51-4967-AE34-AC4BB232954C}"/>
    <cellStyle name="SAPBEXexcCritical6 5 4 3 3" xfId="16595" xr:uid="{06DC10D7-EB13-47E7-BF63-47E784F4125F}"/>
    <cellStyle name="SAPBEXexcCritical6 5 4 3 3 2" xfId="50456" xr:uid="{0875C6D5-D712-4C84-B65A-BCD8973FC0D8}"/>
    <cellStyle name="SAPBEXexcCritical6 5 4 3 3 3" xfId="33730" xr:uid="{6A35E3F3-DE1B-4B4C-A12F-E4DA52257A81}"/>
    <cellStyle name="SAPBEXexcCritical6 5 4 3 4" xfId="39105" xr:uid="{E359D3E9-B138-4CB3-9FA6-B77536932021}"/>
    <cellStyle name="SAPBEXexcCritical6 5 4 3 5" xfId="22382" xr:uid="{12B54B24-1B5C-4C61-9095-1F9875D5EA91}"/>
    <cellStyle name="SAPBEXexcCritical6 5 4 4" xfId="5934" xr:uid="{FA2B0FF8-C839-429E-B757-9BF526454A6C}"/>
    <cellStyle name="SAPBEXexcCritical6 5 4 4 2" xfId="11800" xr:uid="{2029EC8B-BF11-4230-A74A-8894AD90E2B6}"/>
    <cellStyle name="SAPBEXexcCritical6 5 4 4 2 2" xfId="45669" xr:uid="{6A99E6AE-3ED6-4048-8AF1-58B7F1C2751F}"/>
    <cellStyle name="SAPBEXexcCritical6 5 4 4 2 3" xfId="28944" xr:uid="{9A291732-E817-423F-918E-4C84297C3639}"/>
    <cellStyle name="SAPBEXexcCritical6 5 4 4 3" xfId="17342" xr:uid="{DA5F08C7-4431-4740-9549-95169D12B32C}"/>
    <cellStyle name="SAPBEXexcCritical6 5 4 4 3 2" xfId="51203" xr:uid="{EFA2CD12-B5D8-462B-A907-D7B4287BA994}"/>
    <cellStyle name="SAPBEXexcCritical6 5 4 4 3 3" xfId="34477" xr:uid="{58D57F35-A0E1-44B1-A40F-0FEF6F75026D}"/>
    <cellStyle name="SAPBEXexcCritical6 5 4 4 4" xfId="39852" xr:uid="{E77F9551-E723-4401-929B-2E82174931D7}"/>
    <cellStyle name="SAPBEXexcCritical6 5 4 4 5" xfId="23129" xr:uid="{2819748A-FEA0-4D92-A378-248BB2E8B8A4}"/>
    <cellStyle name="SAPBEXexcCritical6 5 4 5" xfId="6703" xr:uid="{7866D01A-9BB4-4146-AA6D-11EA8570412B}"/>
    <cellStyle name="SAPBEXexcCritical6 5 4 5 2" xfId="12567" xr:uid="{B1DC27A2-D712-49F4-9BD3-4C207A329544}"/>
    <cellStyle name="SAPBEXexcCritical6 5 4 5 2 2" xfId="46436" xr:uid="{EB42320E-8D1F-4901-9502-2C4E06162AA7}"/>
    <cellStyle name="SAPBEXexcCritical6 5 4 5 2 3" xfId="29710" xr:uid="{0C7AD395-FA9C-4B0C-A782-F9500D3E9617}"/>
    <cellStyle name="SAPBEXexcCritical6 5 4 5 3" xfId="18108" xr:uid="{6A88B993-A69C-4EF9-B86C-28189D719637}"/>
    <cellStyle name="SAPBEXexcCritical6 5 4 5 3 2" xfId="51969" xr:uid="{497F9002-03CD-45EF-B0DD-16C0B00B3C38}"/>
    <cellStyle name="SAPBEXexcCritical6 5 4 5 3 3" xfId="35243" xr:uid="{F5205A22-8724-41EE-9E2F-2DFEA3DC107A}"/>
    <cellStyle name="SAPBEXexcCritical6 5 4 5 4" xfId="40619" xr:uid="{B10CBD42-D5D7-415A-A850-69E2121BD1C8}"/>
    <cellStyle name="SAPBEXexcCritical6 5 4 5 5" xfId="23895" xr:uid="{7A02D259-4108-4E98-B030-8321DD0DE9EA}"/>
    <cellStyle name="SAPBEXexcCritical6 5 4 6" xfId="7650" xr:uid="{7C29B360-0D5A-45EF-A4B4-C30676B47DB5}"/>
    <cellStyle name="SAPBEXexcCritical6 5 4 6 2" xfId="13514" xr:uid="{AB138038-074C-415A-9FCA-E6CFE9B0D330}"/>
    <cellStyle name="SAPBEXexcCritical6 5 4 6 2 2" xfId="47383" xr:uid="{60DC133C-3790-4999-9426-5DE40BF9400F}"/>
    <cellStyle name="SAPBEXexcCritical6 5 4 6 2 3" xfId="30657" xr:uid="{A15A0030-16CA-4B60-8967-850D14D15930}"/>
    <cellStyle name="SAPBEXexcCritical6 5 4 6 3" xfId="19055" xr:uid="{FD106D89-0D90-424B-A21B-190987E5C356}"/>
    <cellStyle name="SAPBEXexcCritical6 5 4 6 3 2" xfId="52916" xr:uid="{DBF272DD-CD3C-4F7E-AAB9-6A7F75B89CCE}"/>
    <cellStyle name="SAPBEXexcCritical6 5 4 6 3 3" xfId="36190" xr:uid="{24DFD635-E049-4349-9A95-BAF2597556E2}"/>
    <cellStyle name="SAPBEXexcCritical6 5 4 6 4" xfId="41566" xr:uid="{2DE09DD5-205C-4B29-9A3B-9C52A680563E}"/>
    <cellStyle name="SAPBEXexcCritical6 5 4 6 5" xfId="24842" xr:uid="{07DA4F73-F274-4B47-B8D1-E54110FFF9A7}"/>
    <cellStyle name="SAPBEXexcCritical6 5 4 7" xfId="8743" xr:uid="{D5678713-EE8C-43BF-8F4A-182955A19AB4}"/>
    <cellStyle name="SAPBEXexcCritical6 5 4 7 2" xfId="42616" xr:uid="{9559A98A-8071-4F5A-8C23-217A01267D72}"/>
    <cellStyle name="SAPBEXexcCritical6 5 4 7 3" xfId="25892" xr:uid="{2E5261EE-ECC0-4353-A5A9-8BDE48B86AE0}"/>
    <cellStyle name="SAPBEXexcCritical6 5 4 8" xfId="14294" xr:uid="{941D784E-1FA9-4B25-802F-980E77E60C89}"/>
    <cellStyle name="SAPBEXexcCritical6 5 4 8 2" xfId="48155" xr:uid="{5F21519E-4155-40DB-9C76-D4EA5181E5A7}"/>
    <cellStyle name="SAPBEXexcCritical6 5 4 8 3" xfId="31429" xr:uid="{0325EBEC-090E-44A7-9F0A-82120D2E1FE3}"/>
    <cellStyle name="SAPBEXexcCritical6 5 4 9" xfId="20078" xr:uid="{D3CB7BD6-1587-4202-90BF-71BECDF89C90}"/>
    <cellStyle name="SAPBEXexcCritical6 5 5" xfId="2674" xr:uid="{00000000-0005-0000-0000-0000C2070000}"/>
    <cellStyle name="SAPBEXexcCritical6 5 5 2" xfId="4201" xr:uid="{FC95100E-42C0-4203-8D3C-6F074AAB40B6}"/>
    <cellStyle name="SAPBEXexcCritical6 5 5 2 2" xfId="10082" xr:uid="{3658CC09-2531-4F3D-93B9-16CAE35A5FB9}"/>
    <cellStyle name="SAPBEXexcCritical6 5 5 2 2 2" xfId="43953" xr:uid="{C27BF127-2C18-4E98-BEC6-12536AB93DB7}"/>
    <cellStyle name="SAPBEXexcCritical6 5 5 2 2 3" xfId="27227" xr:uid="{751A1C85-7AFC-4376-BB86-490FA394E8C8}"/>
    <cellStyle name="SAPBEXexcCritical6 5 5 2 3" xfId="15626" xr:uid="{0573C407-C7CC-4D72-A66F-3576804145E3}"/>
    <cellStyle name="SAPBEXexcCritical6 5 5 2 3 2" xfId="49487" xr:uid="{A52525F2-700D-4663-9B6D-979F8897ABC7}"/>
    <cellStyle name="SAPBEXexcCritical6 5 5 2 3 3" xfId="32761" xr:uid="{641A4C4B-9140-4DE7-B64C-4A5410093B14}"/>
    <cellStyle name="SAPBEXexcCritical6 5 5 2 4" xfId="38136" xr:uid="{6951E7BA-5289-49E7-ACAE-49786F2A02CD}"/>
    <cellStyle name="SAPBEXexcCritical6 5 5 2 5" xfId="21412" xr:uid="{BA46F267-2BE6-48B9-89D9-A5E16EB0453A}"/>
    <cellStyle name="SAPBEXexcCritical6 5 5 3" xfId="5074" xr:uid="{9EE922E6-A700-44E8-A406-E1A17D896BA1}"/>
    <cellStyle name="SAPBEXexcCritical6 5 5 3 2" xfId="10940" xr:uid="{B9D7F735-1282-4ABC-92D2-384D8DC448AB}"/>
    <cellStyle name="SAPBEXexcCritical6 5 5 3 2 2" xfId="44810" xr:uid="{530C20E9-7D78-493C-8E47-47F17564A5CB}"/>
    <cellStyle name="SAPBEXexcCritical6 5 5 3 2 3" xfId="28085" xr:uid="{12A42C96-02C7-40D7-8511-A3E40A9DF56C}"/>
    <cellStyle name="SAPBEXexcCritical6 5 5 3 3" xfId="16483" xr:uid="{25602663-6DF5-4A14-ACD2-853408669F78}"/>
    <cellStyle name="SAPBEXexcCritical6 5 5 3 3 2" xfId="50344" xr:uid="{A2AA66EB-F3C9-424B-8C7A-246AE258A13B}"/>
    <cellStyle name="SAPBEXexcCritical6 5 5 3 3 3" xfId="33618" xr:uid="{A241F56B-7A6E-47AD-9270-B9268F8D5936}"/>
    <cellStyle name="SAPBEXexcCritical6 5 5 3 4" xfId="38993" xr:uid="{BE98EFE6-4571-4A6A-8158-9DA81B2A6F11}"/>
    <cellStyle name="SAPBEXexcCritical6 5 5 3 5" xfId="22270" xr:uid="{784B1D53-1DC1-46F3-899C-939922EBA337}"/>
    <cellStyle name="SAPBEXexcCritical6 5 5 4" xfId="5823" xr:uid="{38EDCEF8-21FB-4EDA-A326-820B74DF9F6F}"/>
    <cellStyle name="SAPBEXexcCritical6 5 5 4 2" xfId="11689" xr:uid="{46BD37A6-150C-4183-A561-C7814A5F6F92}"/>
    <cellStyle name="SAPBEXexcCritical6 5 5 4 2 2" xfId="45558" xr:uid="{9DE79602-6673-4B68-B4C2-AF81B75784EB}"/>
    <cellStyle name="SAPBEXexcCritical6 5 5 4 2 3" xfId="28833" xr:uid="{231C958F-C808-493D-B981-56B8E9B8406B}"/>
    <cellStyle name="SAPBEXexcCritical6 5 5 4 3" xfId="17231" xr:uid="{F063D47C-3230-4384-BE2C-1840A8215D65}"/>
    <cellStyle name="SAPBEXexcCritical6 5 5 4 3 2" xfId="51092" xr:uid="{CD5977BF-D9BE-4366-93DD-8B5EF2EF5049}"/>
    <cellStyle name="SAPBEXexcCritical6 5 5 4 3 3" xfId="34366" xr:uid="{94183E19-ED3C-40EB-9017-D0CC4C5F93F3}"/>
    <cellStyle name="SAPBEXexcCritical6 5 5 4 4" xfId="39741" xr:uid="{A40EDB53-F272-414A-9B64-BBE8B1B70F73}"/>
    <cellStyle name="SAPBEXexcCritical6 5 5 4 5" xfId="23018" xr:uid="{DDB10002-FD81-4FBC-9E11-C39BE3D7AA92}"/>
    <cellStyle name="SAPBEXexcCritical6 5 5 5" xfId="6592" xr:uid="{C7AE63F4-21A8-4DD4-B8E6-04A52BB115F4}"/>
    <cellStyle name="SAPBEXexcCritical6 5 5 5 2" xfId="12456" xr:uid="{72AC8246-987C-4A02-9DAB-BA096F349F5E}"/>
    <cellStyle name="SAPBEXexcCritical6 5 5 5 2 2" xfId="46325" xr:uid="{209DC07A-44EA-42B7-B27D-329E3F437A12}"/>
    <cellStyle name="SAPBEXexcCritical6 5 5 5 2 3" xfId="29599" xr:uid="{A1F6630E-FBF4-4F94-B961-CBF5822E9B90}"/>
    <cellStyle name="SAPBEXexcCritical6 5 5 5 3" xfId="17997" xr:uid="{7B1C7FC3-B248-4BC5-8DC6-C0723FF240F0}"/>
    <cellStyle name="SAPBEXexcCritical6 5 5 5 3 2" xfId="51858" xr:uid="{1183C4F6-623F-4090-B3EA-F29139F1AAE8}"/>
    <cellStyle name="SAPBEXexcCritical6 5 5 5 3 3" xfId="35132" xr:uid="{2388DC62-C826-4915-92EB-CC99E011F73E}"/>
    <cellStyle name="SAPBEXexcCritical6 5 5 5 4" xfId="40508" xr:uid="{C0017560-7E6A-4B85-846A-B3FD2093FE3B}"/>
    <cellStyle name="SAPBEXexcCritical6 5 5 5 5" xfId="23784" xr:uid="{557DE400-A15C-4FD9-AE52-D8911445EECE}"/>
    <cellStyle name="SAPBEXexcCritical6 5 5 6" xfId="7539" xr:uid="{27825047-16B5-4EFD-88AE-91E82C3F1196}"/>
    <cellStyle name="SAPBEXexcCritical6 5 5 6 2" xfId="13403" xr:uid="{8BC212F9-95C0-4275-9F99-7C23FF9774C6}"/>
    <cellStyle name="SAPBEXexcCritical6 5 5 6 2 2" xfId="47272" xr:uid="{71284729-FB2B-4968-ACE3-7FCDC05C5538}"/>
    <cellStyle name="SAPBEXexcCritical6 5 5 6 2 3" xfId="30546" xr:uid="{4EA8784F-B279-443E-BDC6-69D0FA4A4DAA}"/>
    <cellStyle name="SAPBEXexcCritical6 5 5 6 3" xfId="18944" xr:uid="{A9E05271-184B-4572-B942-94258493769C}"/>
    <cellStyle name="SAPBEXexcCritical6 5 5 6 3 2" xfId="52805" xr:uid="{20E19A5E-FCBD-4899-9051-CEC31545CE6C}"/>
    <cellStyle name="SAPBEXexcCritical6 5 5 6 3 3" xfId="36079" xr:uid="{64924D84-1D2E-4CDA-AE89-32E234D908C1}"/>
    <cellStyle name="SAPBEXexcCritical6 5 5 6 4" xfId="41455" xr:uid="{D3F02B21-D6B7-4304-8F1F-415F2DD2DB09}"/>
    <cellStyle name="SAPBEXexcCritical6 5 5 6 5" xfId="24731" xr:uid="{F40EE2A1-5E0E-40CF-9F23-E14DAE559E12}"/>
    <cellStyle name="SAPBEXexcCritical6 5 5 7" xfId="8631" xr:uid="{0B2AFDEF-1BF3-4E0B-AE35-CE5AECD79DAF}"/>
    <cellStyle name="SAPBEXexcCritical6 5 5 7 2" xfId="42505" xr:uid="{0F13795F-F77C-4F3E-A464-79AE41FCAC70}"/>
    <cellStyle name="SAPBEXexcCritical6 5 5 7 3" xfId="25780" xr:uid="{CC84FE6A-181A-4379-A0CD-E947B99EE7A3}"/>
    <cellStyle name="SAPBEXexcCritical6 5 5 8" xfId="14183" xr:uid="{01F05E59-ACC2-4C7E-94E0-D293EB22B7A4}"/>
    <cellStyle name="SAPBEXexcCritical6 5 5 8 2" xfId="48044" xr:uid="{DAA02F4D-59C8-40FF-A377-806FE9C13920}"/>
    <cellStyle name="SAPBEXexcCritical6 5 5 8 3" xfId="31318" xr:uid="{E8C2D85E-9B8F-48DA-AEF5-C071E95BC5C1}"/>
    <cellStyle name="SAPBEXexcCritical6 5 5 9" xfId="19967" xr:uid="{FD26BE52-A1F7-4E71-8073-E83E7FB12BB3}"/>
    <cellStyle name="SAPBEXexcCritical6 5 6" xfId="3193" xr:uid="{EAE9419E-2B41-4CCE-B451-B01A00F022AE}"/>
    <cellStyle name="SAPBEXexcCritical6 5 6 2" xfId="9075" xr:uid="{8C10909D-768B-46DF-ADAB-76FFD5CF12E5}"/>
    <cellStyle name="SAPBEXexcCritical6 5 6 2 2" xfId="42947" xr:uid="{4E22CC34-2EA3-4E9E-8DE7-89B6C8376D65}"/>
    <cellStyle name="SAPBEXexcCritical6 5 6 2 3" xfId="26222" xr:uid="{28CC69A2-4D64-4F7F-8D62-ECD696442228}"/>
    <cellStyle name="SAPBEXexcCritical6 5 6 3" xfId="14623" xr:uid="{BBCD30A1-B64C-4BB4-AF50-0FFC9954D686}"/>
    <cellStyle name="SAPBEXexcCritical6 5 6 3 2" xfId="48484" xr:uid="{FA76944B-060F-4B0B-8864-73CBD91F1D9E}"/>
    <cellStyle name="SAPBEXexcCritical6 5 6 3 3" xfId="31758" xr:uid="{CBD24048-1815-420E-9BCD-B49EABCFB086}"/>
    <cellStyle name="SAPBEXexcCritical6 5 6 4" xfId="37214" xr:uid="{FCDC4F0D-0A94-46DF-8F1F-D1B9616AC751}"/>
    <cellStyle name="SAPBEXexcCritical6 5 6 5" xfId="20408" xr:uid="{4D5C707F-7A31-475A-90CD-35F526900753}"/>
    <cellStyle name="SAPBEXexcCritical6 5 7" xfId="36440" xr:uid="{9A33BEC8-B9B8-443D-A5A5-2076DE0BA3FB}"/>
    <cellStyle name="SAPBEXexcCritical6 6" xfId="2111" xr:uid="{00000000-0005-0000-0000-0000C3070000}"/>
    <cellStyle name="SAPBEXexcCritical6 6 10" xfId="19438" xr:uid="{23A5A1FA-ABBC-48EC-B7B7-0889511822AC}"/>
    <cellStyle name="SAPBEXexcCritical6 6 2" xfId="3663" xr:uid="{A65EE38D-F96A-4295-9C39-60D16C2E631A}"/>
    <cellStyle name="SAPBEXexcCritical6 6 2 2" xfId="9544" xr:uid="{605FCD09-4172-419A-81E9-6D97FF51E438}"/>
    <cellStyle name="SAPBEXexcCritical6 6 2 2 2" xfId="43416" xr:uid="{1178DBC7-5DF8-4AD1-9AF0-69EBC8803199}"/>
    <cellStyle name="SAPBEXexcCritical6 6 2 2 3" xfId="26690" xr:uid="{B2981B49-C0BC-409D-BA86-FFFE3EAFA35A}"/>
    <cellStyle name="SAPBEXexcCritical6 6 2 3" xfId="15090" xr:uid="{C9557DEA-DB00-44CB-A3CA-BC7323E2DC03}"/>
    <cellStyle name="SAPBEXexcCritical6 6 2 3 2" xfId="48951" xr:uid="{648A3550-C4B1-4D85-A948-25FD9CE51A2F}"/>
    <cellStyle name="SAPBEXexcCritical6 6 2 3 3" xfId="32225" xr:uid="{C514F5AC-89D2-44AF-B895-305AAE816A72}"/>
    <cellStyle name="SAPBEXexcCritical6 6 2 4" xfId="37641" xr:uid="{742C4D6A-6988-4420-95DA-AC42E609EE05}"/>
    <cellStyle name="SAPBEXexcCritical6 6 2 5" xfId="20875" xr:uid="{1A9226E1-46B5-4F66-8A87-7860C33B7D6D}"/>
    <cellStyle name="SAPBEXexcCritical6 6 3" xfId="4580" xr:uid="{070E89DE-3BA6-48B4-AB03-15739A1EEC65}"/>
    <cellStyle name="SAPBEXexcCritical6 6 3 2" xfId="10446" xr:uid="{49FF26DD-C32B-4BDC-ADBF-8965DF8EDCF1}"/>
    <cellStyle name="SAPBEXexcCritical6 6 3 2 2" xfId="44316" xr:uid="{24BD4BDE-FC08-45EE-9083-66565C9C4B96}"/>
    <cellStyle name="SAPBEXexcCritical6 6 3 2 3" xfId="27591" xr:uid="{BCD38719-7ABE-480F-A7A1-FD4D7167AD71}"/>
    <cellStyle name="SAPBEXexcCritical6 6 3 3" xfId="15989" xr:uid="{D9821D6F-1EAD-498F-996E-89E28213F263}"/>
    <cellStyle name="SAPBEXexcCritical6 6 3 3 2" xfId="49850" xr:uid="{136FE856-1FA1-4001-8CAD-BC60C540BC69}"/>
    <cellStyle name="SAPBEXexcCritical6 6 3 3 3" xfId="33124" xr:uid="{DEC79E89-BD37-4803-A314-3636CE99DA63}"/>
    <cellStyle name="SAPBEXexcCritical6 6 3 4" xfId="38499" xr:uid="{BCF4C73F-687A-4B92-B3E7-DECE775584F4}"/>
    <cellStyle name="SAPBEXexcCritical6 6 3 5" xfId="21776" xr:uid="{D2C0A27E-D449-4FED-8885-F10A53460E89}"/>
    <cellStyle name="SAPBEXexcCritical6 6 4" xfId="4421" xr:uid="{38974BF9-0AA7-4730-A13D-CBEDDEA64836}"/>
    <cellStyle name="SAPBEXexcCritical6 6 4 2" xfId="10302" xr:uid="{ADE377D3-1332-4F6E-8007-9AA192014731}"/>
    <cellStyle name="SAPBEXexcCritical6 6 4 2 2" xfId="44172" xr:uid="{8A4DF541-A9F9-41AD-A569-CBAE0B21AEED}"/>
    <cellStyle name="SAPBEXexcCritical6 6 4 2 3" xfId="27447" xr:uid="{E55CF426-6452-4DB9-8468-59B9A088A27B}"/>
    <cellStyle name="SAPBEXexcCritical6 6 4 3" xfId="15845" xr:uid="{8942AD53-AAA2-4CB8-9BD5-36A83866C4D4}"/>
    <cellStyle name="SAPBEXexcCritical6 6 4 3 2" xfId="49706" xr:uid="{F693D2F7-A19D-4709-8232-2B7C246F2457}"/>
    <cellStyle name="SAPBEXexcCritical6 6 4 3 3" xfId="32980" xr:uid="{43978D5E-D4B6-47BA-BB44-CF07F112D8BC}"/>
    <cellStyle name="SAPBEXexcCritical6 6 4 4" xfId="38355" xr:uid="{0DB5BC7F-D4E4-4270-A5D3-FE93BE186712}"/>
    <cellStyle name="SAPBEXexcCritical6 6 4 5" xfId="21632" xr:uid="{D1B27A52-3F0A-46A7-A39A-649FF73291C4}"/>
    <cellStyle name="SAPBEXexcCritical6 6 5" xfId="6104" xr:uid="{E7B1A666-2612-4608-A415-41147EC3EE58}"/>
    <cellStyle name="SAPBEXexcCritical6 6 5 2" xfId="11968" xr:uid="{9550770C-4919-4FBC-B53F-A253492CA4DD}"/>
    <cellStyle name="SAPBEXexcCritical6 6 5 2 2" xfId="45837" xr:uid="{FBBEE6A4-C882-4286-ABAB-F276D1A489D7}"/>
    <cellStyle name="SAPBEXexcCritical6 6 5 2 3" xfId="29112" xr:uid="{4623F103-BF21-4DD0-A8AA-0402585F6FC4}"/>
    <cellStyle name="SAPBEXexcCritical6 6 5 3" xfId="17510" xr:uid="{D2F1C954-07AF-4BDF-9B62-E8B5509DA712}"/>
    <cellStyle name="SAPBEXexcCritical6 6 5 3 2" xfId="51371" xr:uid="{FE9A908A-F981-41E1-A97B-2554DB89E080}"/>
    <cellStyle name="SAPBEXexcCritical6 6 5 3 3" xfId="34645" xr:uid="{BE3AA444-EF02-4F28-A28D-C7F079C8EC78}"/>
    <cellStyle name="SAPBEXexcCritical6 6 5 4" xfId="40020" xr:uid="{77811E61-8CF2-4DBD-B89B-ABF24FCD9118}"/>
    <cellStyle name="SAPBEXexcCritical6 6 5 5" xfId="23297" xr:uid="{3939E726-C13A-4D63-BB23-0E885A94D9F3}"/>
    <cellStyle name="SAPBEXexcCritical6 6 6" xfId="7004" xr:uid="{E54C397C-84ED-4547-87C2-1B9597126570}"/>
    <cellStyle name="SAPBEXexcCritical6 6 6 2" xfId="12868" xr:uid="{AC318CCB-B400-4D90-AADA-BE519BC67D52}"/>
    <cellStyle name="SAPBEXexcCritical6 6 6 2 2" xfId="46737" xr:uid="{E992A127-95A7-4A7A-BEF2-E6F5E592DB4B}"/>
    <cellStyle name="SAPBEXexcCritical6 6 6 2 3" xfId="30011" xr:uid="{38DBBFC0-26CC-4400-BE81-6596C686A963}"/>
    <cellStyle name="SAPBEXexcCritical6 6 6 3" xfId="18409" xr:uid="{99E8AEC2-46C3-41DE-982A-9BFC4670D736}"/>
    <cellStyle name="SAPBEXexcCritical6 6 6 3 2" xfId="52270" xr:uid="{A236A253-FEB8-44A7-A2AB-AE3C8662BF06}"/>
    <cellStyle name="SAPBEXexcCritical6 6 6 3 3" xfId="35544" xr:uid="{B38140A4-1838-4F5F-AF11-6965A488CB12}"/>
    <cellStyle name="SAPBEXexcCritical6 6 6 4" xfId="40920" xr:uid="{E8F65517-F6D3-4F1C-9A95-E5A5BFAFC67D}"/>
    <cellStyle name="SAPBEXexcCritical6 6 6 5" xfId="24196" xr:uid="{A1FA33D1-87F8-4251-8E94-A8AB0150A125}"/>
    <cellStyle name="SAPBEXexcCritical6 6 7" xfId="8100" xr:uid="{D6330936-8097-4662-B5B6-D3039831616F}"/>
    <cellStyle name="SAPBEXexcCritical6 6 7 2" xfId="41975" xr:uid="{1462F9AA-2DAC-4E5F-95B0-CB05BA63B831}"/>
    <cellStyle name="SAPBEXexcCritical6 6 7 3" xfId="25250" xr:uid="{B4CE31E4-FE29-45C8-8AC7-71F5521A8B6D}"/>
    <cellStyle name="SAPBEXexcCritical6 6 8" xfId="13696" xr:uid="{8B661345-F510-424D-BDE0-4C20385C4D33}"/>
    <cellStyle name="SAPBEXexcCritical6 6 8 2" xfId="47557" xr:uid="{A1E9BFDB-AD73-4ECC-87C8-1069FB32D5ED}"/>
    <cellStyle name="SAPBEXexcCritical6 6 8 3" xfId="30831" xr:uid="{9DC7465B-31B5-4128-83C6-DF22E156E4D5}"/>
    <cellStyle name="SAPBEXexcCritical6 6 9" xfId="36832" xr:uid="{C1FA4F97-AD75-4886-B1C3-B9FCFD1FCD72}"/>
    <cellStyle name="SAPBEXexcCritical6 7" xfId="2112" xr:uid="{00000000-0005-0000-0000-0000C4070000}"/>
    <cellStyle name="SAPBEXexcCritical6 7 10" xfId="19439" xr:uid="{E60EF65E-7D55-477A-BBE2-80679A42DD46}"/>
    <cellStyle name="SAPBEXexcCritical6 7 2" xfId="3664" xr:uid="{0C6A8D8C-C0F0-4544-AB9D-C52E87E718DE}"/>
    <cellStyle name="SAPBEXexcCritical6 7 2 2" xfId="9545" xr:uid="{1617F714-E00E-4CB0-8123-30F911058ED0}"/>
    <cellStyle name="SAPBEXexcCritical6 7 2 2 2" xfId="43417" xr:uid="{F1E5B3EA-123B-410E-9EF4-5A51866628A7}"/>
    <cellStyle name="SAPBEXexcCritical6 7 2 2 3" xfId="26691" xr:uid="{3BD9867E-82A5-4C88-9A90-FD1E72821225}"/>
    <cellStyle name="SAPBEXexcCritical6 7 2 3" xfId="15091" xr:uid="{166D9D2C-E9B3-449C-8976-68340969EAC4}"/>
    <cellStyle name="SAPBEXexcCritical6 7 2 3 2" xfId="48952" xr:uid="{B52D1D84-210E-4010-83CC-DDB29D8C0C90}"/>
    <cellStyle name="SAPBEXexcCritical6 7 2 3 3" xfId="32226" xr:uid="{E7A7D6B5-1472-4634-BB4A-2C753B6BD80B}"/>
    <cellStyle name="SAPBEXexcCritical6 7 2 4" xfId="37642" xr:uid="{61DDC28A-0263-4DD8-80FA-4AEDE8FFA44E}"/>
    <cellStyle name="SAPBEXexcCritical6 7 2 5" xfId="20876" xr:uid="{3E013523-8D1D-4269-A7F5-E9FF42FAEBC3}"/>
    <cellStyle name="SAPBEXexcCritical6 7 3" xfId="4581" xr:uid="{7E8290EE-9599-417B-A7FB-CD20C86839B2}"/>
    <cellStyle name="SAPBEXexcCritical6 7 3 2" xfId="10447" xr:uid="{99A8A3D2-19F3-4CE9-9C0F-C12076B87016}"/>
    <cellStyle name="SAPBEXexcCritical6 7 3 2 2" xfId="44317" xr:uid="{313D8914-0902-4269-8CFA-32AD4E1FEE40}"/>
    <cellStyle name="SAPBEXexcCritical6 7 3 2 3" xfId="27592" xr:uid="{35CCE7A5-0B09-4B4E-9247-DBE45F85D5DC}"/>
    <cellStyle name="SAPBEXexcCritical6 7 3 3" xfId="15990" xr:uid="{F9A658D1-F671-4C47-B4FF-7F313B8E28F4}"/>
    <cellStyle name="SAPBEXexcCritical6 7 3 3 2" xfId="49851" xr:uid="{F289CCAF-D355-4A25-BCD4-DBF1F6A2D02D}"/>
    <cellStyle name="SAPBEXexcCritical6 7 3 3 3" xfId="33125" xr:uid="{CA78D538-35CE-4B0E-AE15-F846434D9C9B}"/>
    <cellStyle name="SAPBEXexcCritical6 7 3 4" xfId="38500" xr:uid="{F57C060E-F1A4-4E1F-B1B1-809BABA4F723}"/>
    <cellStyle name="SAPBEXexcCritical6 7 3 5" xfId="21777" xr:uid="{7C00341E-CBD2-4A06-BD3B-513383457CDA}"/>
    <cellStyle name="SAPBEXexcCritical6 7 4" xfId="3222" xr:uid="{151D18E9-ADDB-466F-8913-86C108F40B54}"/>
    <cellStyle name="SAPBEXexcCritical6 7 4 2" xfId="9104" xr:uid="{49D38FB0-77B4-49AD-827C-895DA46C7DCE}"/>
    <cellStyle name="SAPBEXexcCritical6 7 4 2 2" xfId="42976" xr:uid="{13EF9846-BAD3-4A98-B837-6AAD4BC7BF81}"/>
    <cellStyle name="SAPBEXexcCritical6 7 4 2 3" xfId="26251" xr:uid="{A8D0E781-5C75-4D91-B48B-1C9D0E4AC82D}"/>
    <cellStyle name="SAPBEXexcCritical6 7 4 3" xfId="14652" xr:uid="{409970C9-506F-4C11-AC65-A555038F83B9}"/>
    <cellStyle name="SAPBEXexcCritical6 7 4 3 2" xfId="48513" xr:uid="{5D1E42CB-C274-4E16-98D8-79124E6F41C1}"/>
    <cellStyle name="SAPBEXexcCritical6 7 4 3 3" xfId="31787" xr:uid="{F443C4C9-D6E3-4A23-8522-5F3A4642EB49}"/>
    <cellStyle name="SAPBEXexcCritical6 7 4 4" xfId="37243" xr:uid="{0BFD6C17-6A73-4C1B-A01D-04910295EEFC}"/>
    <cellStyle name="SAPBEXexcCritical6 7 4 5" xfId="20437" xr:uid="{7E89DFEA-9B6F-4A2D-8933-9B9C27A1D83D}"/>
    <cellStyle name="SAPBEXexcCritical6 7 5" xfId="6105" xr:uid="{B96EAF91-8F5A-414F-883D-899D38B4DBB7}"/>
    <cellStyle name="SAPBEXexcCritical6 7 5 2" xfId="11969" xr:uid="{AEFCAB39-5F05-4A3A-B6FA-19E9430129FF}"/>
    <cellStyle name="SAPBEXexcCritical6 7 5 2 2" xfId="45838" xr:uid="{058C6D51-A604-4960-9F70-B0D03FB70AA9}"/>
    <cellStyle name="SAPBEXexcCritical6 7 5 2 3" xfId="29113" xr:uid="{EAB2149A-B1BE-4927-B085-9256FD2AACEC}"/>
    <cellStyle name="SAPBEXexcCritical6 7 5 3" xfId="17511" xr:uid="{27D52376-0B6D-499B-AED7-D11B49B5C69B}"/>
    <cellStyle name="SAPBEXexcCritical6 7 5 3 2" xfId="51372" xr:uid="{30A12623-51EC-4186-908E-E2C0F9D55610}"/>
    <cellStyle name="SAPBEXexcCritical6 7 5 3 3" xfId="34646" xr:uid="{9256203D-61BC-45F0-B5FA-FA14F5F01FDB}"/>
    <cellStyle name="SAPBEXexcCritical6 7 5 4" xfId="40021" xr:uid="{285C3032-F6C1-4CB0-9987-7B20B16567D3}"/>
    <cellStyle name="SAPBEXexcCritical6 7 5 5" xfId="23298" xr:uid="{426CCDAC-EF30-41EB-BBAB-3590D2DA4A2E}"/>
    <cellStyle name="SAPBEXexcCritical6 7 6" xfId="7005" xr:uid="{D1104ED6-A1D7-4392-A3CE-E3F3806A56A4}"/>
    <cellStyle name="SAPBEXexcCritical6 7 6 2" xfId="12869" xr:uid="{7645D07D-6A49-4844-AB33-9B1A47CBA5F4}"/>
    <cellStyle name="SAPBEXexcCritical6 7 6 2 2" xfId="46738" xr:uid="{C06724AF-DEC9-441B-BE36-30079C0C1C81}"/>
    <cellStyle name="SAPBEXexcCritical6 7 6 2 3" xfId="30012" xr:uid="{6F6C5655-1339-481D-9FE2-9985D765286E}"/>
    <cellStyle name="SAPBEXexcCritical6 7 6 3" xfId="18410" xr:uid="{742F3A14-C28C-40D2-AB3F-74074B3BE370}"/>
    <cellStyle name="SAPBEXexcCritical6 7 6 3 2" xfId="52271" xr:uid="{FC566946-F608-4CA1-B5F3-91813F291F81}"/>
    <cellStyle name="SAPBEXexcCritical6 7 6 3 3" xfId="35545" xr:uid="{47195F7D-C5C2-4C12-B651-6683625DC2AD}"/>
    <cellStyle name="SAPBEXexcCritical6 7 6 4" xfId="40921" xr:uid="{B92CA3C9-DA6B-4ACA-BD08-1D9A3DD68F9B}"/>
    <cellStyle name="SAPBEXexcCritical6 7 6 5" xfId="24197" xr:uid="{EFD109BF-C3DC-4F58-9715-E4576A33D6E0}"/>
    <cellStyle name="SAPBEXexcCritical6 7 7" xfId="8101" xr:uid="{09F52475-E2FE-4C31-A79E-D59942AD4DE8}"/>
    <cellStyle name="SAPBEXexcCritical6 7 7 2" xfId="41976" xr:uid="{FA65716E-9F6F-428D-8237-31E00DAC3F5A}"/>
    <cellStyle name="SAPBEXexcCritical6 7 7 3" xfId="25251" xr:uid="{63761655-0D5D-4C57-8EA8-78AB01BE635E}"/>
    <cellStyle name="SAPBEXexcCritical6 7 8" xfId="13697" xr:uid="{9DC25948-F169-4641-BFBD-27A974841E49}"/>
    <cellStyle name="SAPBEXexcCritical6 7 8 2" xfId="47558" xr:uid="{904BCF16-FEDE-42A1-B5BF-DAFE3E994274}"/>
    <cellStyle name="SAPBEXexcCritical6 7 8 3" xfId="30832" xr:uid="{DF8B0E3D-C05E-4F13-8C78-AB0B738006B1}"/>
    <cellStyle name="SAPBEXexcCritical6 7 9" xfId="36833" xr:uid="{F1632587-B888-4957-9FAA-E3147B537C2F}"/>
    <cellStyle name="SAPBEXexcCritical6 8" xfId="2628" xr:uid="{00000000-0005-0000-0000-0000C5070000}"/>
    <cellStyle name="SAPBEXexcCritical6 8 2" xfId="4158" xr:uid="{F15DEBF1-BE4D-49AB-9735-DA84CCF196E1}"/>
    <cellStyle name="SAPBEXexcCritical6 8 2 2" xfId="10039" xr:uid="{92349B0B-85B4-4FE3-AC06-3F828B3623A7}"/>
    <cellStyle name="SAPBEXexcCritical6 8 2 2 2" xfId="43910" xr:uid="{532285E9-F491-4EEF-B2F5-F492F7EB7B8A}"/>
    <cellStyle name="SAPBEXexcCritical6 8 2 2 3" xfId="27184" xr:uid="{428C573F-D3F6-4C44-8C86-902AD8BD8D33}"/>
    <cellStyle name="SAPBEXexcCritical6 8 2 3" xfId="15583" xr:uid="{85E49146-7F23-496D-AEF1-92220F768238}"/>
    <cellStyle name="SAPBEXexcCritical6 8 2 3 2" xfId="49444" xr:uid="{3AD33E1B-98AC-47A5-8A14-8CC0ACAE7834}"/>
    <cellStyle name="SAPBEXexcCritical6 8 2 3 3" xfId="32718" xr:uid="{3E75D719-3831-4BAF-BA33-14CAA3AECD01}"/>
    <cellStyle name="SAPBEXexcCritical6 8 2 4" xfId="38093" xr:uid="{198D7774-0D06-4D90-89ED-7B0C7CA06642}"/>
    <cellStyle name="SAPBEXexcCritical6 8 2 5" xfId="21369" xr:uid="{9E2895F6-7082-43E5-AB59-E24E92A3D8CB}"/>
    <cellStyle name="SAPBEXexcCritical6 8 3" xfId="5033" xr:uid="{A2CD9B72-DF36-4BC1-9A4B-194702C041D0}"/>
    <cellStyle name="SAPBEXexcCritical6 8 3 2" xfId="10899" xr:uid="{87A8647A-9ACA-4BA0-9729-256D54B66D4F}"/>
    <cellStyle name="SAPBEXexcCritical6 8 3 2 2" xfId="44769" xr:uid="{A7AAF78B-37E5-4559-B8EB-0935FBC869F6}"/>
    <cellStyle name="SAPBEXexcCritical6 8 3 2 3" xfId="28044" xr:uid="{2D28F246-57E0-4C20-95D7-6E4CD5E8FA1A}"/>
    <cellStyle name="SAPBEXexcCritical6 8 3 3" xfId="16442" xr:uid="{E696DC2C-EC06-4C3C-BE5D-059A374E8D8F}"/>
    <cellStyle name="SAPBEXexcCritical6 8 3 3 2" xfId="50303" xr:uid="{CAD12A38-4132-4605-887C-6CFFC3DC817B}"/>
    <cellStyle name="SAPBEXexcCritical6 8 3 3 3" xfId="33577" xr:uid="{DF2B133A-DD6B-4583-8A93-65F047CA6346}"/>
    <cellStyle name="SAPBEXexcCritical6 8 3 4" xfId="38952" xr:uid="{F28A31EB-1517-405A-9E1C-8FF6AF2B8A55}"/>
    <cellStyle name="SAPBEXexcCritical6 8 3 5" xfId="22229" xr:uid="{AD25E02E-A45C-4349-985D-C519D77DF1C4}"/>
    <cellStyle name="SAPBEXexcCritical6 8 4" xfId="5782" xr:uid="{3022512F-EC47-4325-B0B9-26D83EC9EEBB}"/>
    <cellStyle name="SAPBEXexcCritical6 8 4 2" xfId="11648" xr:uid="{71B841C2-AFD2-48AE-89DA-D9556D86926E}"/>
    <cellStyle name="SAPBEXexcCritical6 8 4 2 2" xfId="45517" xr:uid="{007D25F0-3DA5-42D3-85BC-0D8DAFFD67EA}"/>
    <cellStyle name="SAPBEXexcCritical6 8 4 2 3" xfId="28792" xr:uid="{901CE15F-C276-4CA9-A67F-A2EF7B19E1AA}"/>
    <cellStyle name="SAPBEXexcCritical6 8 4 3" xfId="17190" xr:uid="{BC85BDB2-D8E2-4AC8-8D69-D675816876DF}"/>
    <cellStyle name="SAPBEXexcCritical6 8 4 3 2" xfId="51051" xr:uid="{411E3748-EC87-4DE9-92C0-AD7FA0A2EE65}"/>
    <cellStyle name="SAPBEXexcCritical6 8 4 3 3" xfId="34325" xr:uid="{16238A84-7865-4879-8348-F04BEA33DCD2}"/>
    <cellStyle name="SAPBEXexcCritical6 8 4 4" xfId="39700" xr:uid="{A8424D8B-F72B-4BA4-8994-B5AAF4573579}"/>
    <cellStyle name="SAPBEXexcCritical6 8 4 5" xfId="22977" xr:uid="{1799E2CC-489B-43C9-85FC-11D41FEB9C83}"/>
    <cellStyle name="SAPBEXexcCritical6 8 5" xfId="6551" xr:uid="{F4F3E5C8-57A0-4EA1-B48B-6E6AE37D7236}"/>
    <cellStyle name="SAPBEXexcCritical6 8 5 2" xfId="12415" xr:uid="{91EFB9B0-B6C2-431D-8820-5CE344524304}"/>
    <cellStyle name="SAPBEXexcCritical6 8 5 2 2" xfId="46284" xr:uid="{F6050E5B-9521-4FC3-92BF-87B01C0A073B}"/>
    <cellStyle name="SAPBEXexcCritical6 8 5 2 3" xfId="29558" xr:uid="{E9E955C7-8255-46F6-A7DF-1C8752617323}"/>
    <cellStyle name="SAPBEXexcCritical6 8 5 3" xfId="17956" xr:uid="{EDAADAA1-9FC2-4C7D-B813-7B53A2477DEA}"/>
    <cellStyle name="SAPBEXexcCritical6 8 5 3 2" xfId="51817" xr:uid="{54228D1E-AF66-4EA7-A16F-2C88797DB1CE}"/>
    <cellStyle name="SAPBEXexcCritical6 8 5 3 3" xfId="35091" xr:uid="{3FEC7DDE-D50D-4E3A-82B7-99895EDFF737}"/>
    <cellStyle name="SAPBEXexcCritical6 8 5 4" xfId="40467" xr:uid="{27531D58-6C4B-4F6C-93AA-7E4096B86C01}"/>
    <cellStyle name="SAPBEXexcCritical6 8 5 5" xfId="23743" xr:uid="{3021F937-3267-48CB-86A2-16206013ED55}"/>
    <cellStyle name="SAPBEXexcCritical6 8 6" xfId="7498" xr:uid="{ECC95D7C-ECDB-410E-A7CA-6CE6D3D34C10}"/>
    <cellStyle name="SAPBEXexcCritical6 8 6 2" xfId="13362" xr:uid="{663C3B27-FDDC-418A-A3E4-70C3F8ED8B5E}"/>
    <cellStyle name="SAPBEXexcCritical6 8 6 2 2" xfId="47231" xr:uid="{2D195FE3-EB64-477E-9DEA-F82F026123D4}"/>
    <cellStyle name="SAPBEXexcCritical6 8 6 2 3" xfId="30505" xr:uid="{65799683-1063-436C-8E0D-0B985E9368CE}"/>
    <cellStyle name="SAPBEXexcCritical6 8 6 3" xfId="18903" xr:uid="{455D1B49-CFD9-420F-BBB1-367308F40AF8}"/>
    <cellStyle name="SAPBEXexcCritical6 8 6 3 2" xfId="52764" xr:uid="{94CAFF86-5078-4944-9D28-624E2A9085BA}"/>
    <cellStyle name="SAPBEXexcCritical6 8 6 3 3" xfId="36038" xr:uid="{13BE6479-07E6-42D1-A182-9B61269AB2A6}"/>
    <cellStyle name="SAPBEXexcCritical6 8 6 4" xfId="41414" xr:uid="{E347D294-6473-42A6-B530-412ED976AFB7}"/>
    <cellStyle name="SAPBEXexcCritical6 8 6 5" xfId="24690" xr:uid="{358AA08A-C68B-4C07-9466-7A9C99DF7984}"/>
    <cellStyle name="SAPBEXexcCritical6 8 7" xfId="8590" xr:uid="{902582E6-ADC8-4231-898A-BE7A6AD68AD1}"/>
    <cellStyle name="SAPBEXexcCritical6 8 7 2" xfId="42464" xr:uid="{873CE5E8-752A-49F1-8B38-00A5AEE304F8}"/>
    <cellStyle name="SAPBEXexcCritical6 8 7 3" xfId="25739" xr:uid="{E65BA291-3654-4586-A856-E1817D3427ED}"/>
    <cellStyle name="SAPBEXexcCritical6 8 8" xfId="14142" xr:uid="{D9F8CE50-11F0-468F-817E-91CCE7115AC3}"/>
    <cellStyle name="SAPBEXexcCritical6 8 8 2" xfId="48003" xr:uid="{E53FDB81-EC4C-46F3-96DB-BCCE699FDA05}"/>
    <cellStyle name="SAPBEXexcCritical6 8 8 3" xfId="31277" xr:uid="{9DF6D0F7-126B-457F-AF4D-B4A40EF21CAF}"/>
    <cellStyle name="SAPBEXexcCritical6 8 9" xfId="19926" xr:uid="{CB8F4F3E-6BCA-436F-A671-C1678C0C95B6}"/>
    <cellStyle name="SAPBEXexcCritical6 9" xfId="2906" xr:uid="{00000000-0005-0000-0000-0000C6070000}"/>
    <cellStyle name="SAPBEXexcCritical6 9 2" xfId="4412" xr:uid="{BC63DF1D-7FB4-4AAA-B0AD-393706CFB594}"/>
    <cellStyle name="SAPBEXexcCritical6 9 2 2" xfId="10293" xr:uid="{0E9BC1C9-CCF1-448D-B65B-C098646EFB25}"/>
    <cellStyle name="SAPBEXexcCritical6 9 2 2 2" xfId="44163" xr:uid="{B71EEB02-8EF1-433A-BDDA-09229F3B0C3A}"/>
    <cellStyle name="SAPBEXexcCritical6 9 2 2 3" xfId="27438" xr:uid="{41D429AC-F7B8-4E9D-A520-5137740746FE}"/>
    <cellStyle name="SAPBEXexcCritical6 9 2 3" xfId="15836" xr:uid="{BA2B7FFC-2500-4325-BC20-52D92389A48A}"/>
    <cellStyle name="SAPBEXexcCritical6 9 2 3 2" xfId="49697" xr:uid="{D214CE26-63E1-4C1B-A547-22D4B1756DBB}"/>
    <cellStyle name="SAPBEXexcCritical6 9 2 3 3" xfId="32971" xr:uid="{E5F6ABE6-5A60-4088-AD73-424D7B4F5CBC}"/>
    <cellStyle name="SAPBEXexcCritical6 9 2 4" xfId="38346" xr:uid="{B665C22B-84E1-49F6-8BF6-D5FB1F5C2A31}"/>
    <cellStyle name="SAPBEXexcCritical6 9 2 5" xfId="21623" xr:uid="{B5A5B588-AC2E-4D0B-985C-82942DB6CB75}"/>
    <cellStyle name="SAPBEXexcCritical6 9 3" xfId="5278" xr:uid="{D891BE14-FA50-40C1-A089-2A62E3C5C6B3}"/>
    <cellStyle name="SAPBEXexcCritical6 9 3 2" xfId="11144" xr:uid="{DCA1A693-FDE9-4FDB-AA94-CA6FE1334C07}"/>
    <cellStyle name="SAPBEXexcCritical6 9 3 2 2" xfId="45014" xr:uid="{272B6D4A-7FD9-4A65-BB3D-8DC58584CA49}"/>
    <cellStyle name="SAPBEXexcCritical6 9 3 2 3" xfId="28289" xr:uid="{CE0011FB-E9FE-475F-8321-0F6BC0FD9E22}"/>
    <cellStyle name="SAPBEXexcCritical6 9 3 3" xfId="16687" xr:uid="{0506627E-0E9A-420A-BA73-CF2437D5B11C}"/>
    <cellStyle name="SAPBEXexcCritical6 9 3 3 2" xfId="50548" xr:uid="{B4BBD688-7CB9-4B05-8DA6-A87A3E98C4DF}"/>
    <cellStyle name="SAPBEXexcCritical6 9 3 3 3" xfId="33822" xr:uid="{728C1F24-D4D9-4995-8DC3-B3CF80819E88}"/>
    <cellStyle name="SAPBEXexcCritical6 9 3 4" xfId="39197" xr:uid="{BA0195D6-3705-4B38-93E2-0976F7837745}"/>
    <cellStyle name="SAPBEXexcCritical6 9 3 5" xfId="22474" xr:uid="{2A6D660F-26D4-42D4-B454-68F0FE57BDA7}"/>
    <cellStyle name="SAPBEXexcCritical6 9 4" xfId="6023" xr:uid="{E77B7C7B-9253-4D78-BEB1-98E8BFF41E59}"/>
    <cellStyle name="SAPBEXexcCritical6 9 4 2" xfId="11889" xr:uid="{C0C486ED-86D2-4DAE-BC35-4218E5BEE42E}"/>
    <cellStyle name="SAPBEXexcCritical6 9 4 2 2" xfId="45758" xr:uid="{F2C3C2AD-731B-4D4D-B85D-7835F86664BB}"/>
    <cellStyle name="SAPBEXexcCritical6 9 4 2 3" xfId="29033" xr:uid="{3930AE26-B136-4625-85F9-5E1162E65903}"/>
    <cellStyle name="SAPBEXexcCritical6 9 4 3" xfId="17431" xr:uid="{FC9D9AB6-66D9-4FAE-9CED-5514FF051C85}"/>
    <cellStyle name="SAPBEXexcCritical6 9 4 3 2" xfId="51292" xr:uid="{1D4D3A72-42C5-44B4-B981-A3644BF47762}"/>
    <cellStyle name="SAPBEXexcCritical6 9 4 3 3" xfId="34566" xr:uid="{D0206835-1FD4-4F5D-A449-BDC2DC9D1559}"/>
    <cellStyle name="SAPBEXexcCritical6 9 4 4" xfId="39941" xr:uid="{54C756CD-7D94-4923-8334-86AA9265A028}"/>
    <cellStyle name="SAPBEXexcCritical6 9 4 5" xfId="23218" xr:uid="{D970C722-E024-4275-B84E-34BF656577D3}"/>
    <cellStyle name="SAPBEXexcCritical6 9 5" xfId="6790" xr:uid="{2439C5CF-5EF2-4979-97CA-82F3902E1226}"/>
    <cellStyle name="SAPBEXexcCritical6 9 5 2" xfId="12654" xr:uid="{A470C92B-14E9-49CB-B735-632ED20C73B4}"/>
    <cellStyle name="SAPBEXexcCritical6 9 5 2 2" xfId="46523" xr:uid="{07599B89-1B4A-4E11-A2B9-B46D5EFD7041}"/>
    <cellStyle name="SAPBEXexcCritical6 9 5 2 3" xfId="29797" xr:uid="{4D010928-90C3-4FA6-8E23-734C20577F3C}"/>
    <cellStyle name="SAPBEXexcCritical6 9 5 3" xfId="18195" xr:uid="{BCDF2424-D851-415F-A588-07F4F6E7E364}"/>
    <cellStyle name="SAPBEXexcCritical6 9 5 3 2" xfId="52056" xr:uid="{E86686B5-87B7-408A-B5F9-ADFAD8082096}"/>
    <cellStyle name="SAPBEXexcCritical6 9 5 3 3" xfId="35330" xr:uid="{A8E54E6F-A6FD-48B0-B1A3-383A74F82945}"/>
    <cellStyle name="SAPBEXexcCritical6 9 5 4" xfId="40706" xr:uid="{F3336503-6CD8-4C2F-9205-D94450BA030C}"/>
    <cellStyle name="SAPBEXexcCritical6 9 5 5" xfId="23982" xr:uid="{2DC937A0-DCF1-4ADA-90B1-3C67B0189B85}"/>
    <cellStyle name="SAPBEXexcCritical6 9 6" xfId="7737" xr:uid="{89E8EA3C-4EBA-4925-BD6A-4332801C79B4}"/>
    <cellStyle name="SAPBEXexcCritical6 9 6 2" xfId="13601" xr:uid="{39F7674A-74C4-4B19-A5D1-397ABB4469CB}"/>
    <cellStyle name="SAPBEXexcCritical6 9 6 2 2" xfId="47470" xr:uid="{558A320C-2497-4C06-A0FF-0896C602A74F}"/>
    <cellStyle name="SAPBEXexcCritical6 9 6 2 3" xfId="30744" xr:uid="{C0C85C79-6EB0-40D0-9D0A-8D6FD8C9C8A9}"/>
    <cellStyle name="SAPBEXexcCritical6 9 6 3" xfId="19142" xr:uid="{4EE85B51-B621-4735-91CA-3B446734C893}"/>
    <cellStyle name="SAPBEXexcCritical6 9 6 3 2" xfId="53003" xr:uid="{D627251B-9FFB-4D1B-9FE3-87C364DA7DE2}"/>
    <cellStyle name="SAPBEXexcCritical6 9 6 3 3" xfId="36277" xr:uid="{B5A8F367-A37E-4F36-94BF-07FC4CA2C70F}"/>
    <cellStyle name="SAPBEXexcCritical6 9 6 4" xfId="41653" xr:uid="{59D7BBF2-28D0-4E3E-986A-1F07407C83C7}"/>
    <cellStyle name="SAPBEXexcCritical6 9 6 5" xfId="24929" xr:uid="{A6755BB7-134E-44E8-A035-8F92F65CE6AE}"/>
    <cellStyle name="SAPBEXexcCritical6 9 7" xfId="8830" xr:uid="{5C208927-5B67-4A69-994D-6BD5F62984EF}"/>
    <cellStyle name="SAPBEXexcCritical6 9 7 2" xfId="42703" xr:uid="{1B65208F-9E1D-4E38-83DF-99040A70447D}"/>
    <cellStyle name="SAPBEXexcCritical6 9 7 3" xfId="25979" xr:uid="{42542D06-4F70-45E1-A556-55B560B98E62}"/>
    <cellStyle name="SAPBEXexcCritical6 9 8" xfId="14381" xr:uid="{3A608352-9E14-469B-83B8-CAC448FA33F0}"/>
    <cellStyle name="SAPBEXexcCritical6 9 8 2" xfId="48242" xr:uid="{FBCF7752-9FA0-4F7E-9568-BE2936373BBA}"/>
    <cellStyle name="SAPBEXexcCritical6 9 8 3" xfId="31516" xr:uid="{EA549187-C1A1-42F5-B822-223CA5B62F45}"/>
    <cellStyle name="SAPBEXexcCritical6 9 9" xfId="20166" xr:uid="{89020DD7-2905-4FF9-B14D-78FA854A465D}"/>
    <cellStyle name="SAPBEXexcGood1" xfId="52" xr:uid="{00000000-0005-0000-0000-0000C7070000}"/>
    <cellStyle name="SAPBEXexcGood1 10" xfId="3000" xr:uid="{D370685F-8AE4-405E-8610-B212F1B3D35B}"/>
    <cellStyle name="SAPBEXexcGood1 10 2" xfId="8882" xr:uid="{52F9CA17-0AB2-4B68-8D2E-0846D5E39566}"/>
    <cellStyle name="SAPBEXexcGood1 10 2 2" xfId="42755" xr:uid="{4D137767-3689-4CEA-8938-1D885228B2BE}"/>
    <cellStyle name="SAPBEXexcGood1 10 2 3" xfId="26031" xr:uid="{11F337A2-A668-4F7E-90D6-F1CEC4060A97}"/>
    <cellStyle name="SAPBEXexcGood1 10 3" xfId="14433" xr:uid="{643022E2-3851-44E6-AA07-1BAF011B3C6F}"/>
    <cellStyle name="SAPBEXexcGood1 10 3 2" xfId="48294" xr:uid="{63E9C437-FBC0-48C1-8F75-33486D63512F}"/>
    <cellStyle name="SAPBEXexcGood1 10 3 3" xfId="31568" xr:uid="{9DA4C579-EE99-41E5-B22E-A3E85600D7BF}"/>
    <cellStyle name="SAPBEXexcGood1 10 4" xfId="37022" xr:uid="{FC6EC713-75C1-4086-BEBB-F89E26D6EA92}"/>
    <cellStyle name="SAPBEXexcGood1 10 5" xfId="20218" xr:uid="{B1054120-06B2-4AA0-950F-799F63C03D12}"/>
    <cellStyle name="SAPBEXexcGood1 11" xfId="36346" xr:uid="{847FA3D3-A593-4008-B2F0-E78D6A1BFA6E}"/>
    <cellStyle name="SAPBEXexcGood1 2" xfId="964" xr:uid="{00000000-0005-0000-0000-0000C8070000}"/>
    <cellStyle name="SAPBEXexcGood1 2 2" xfId="2113" xr:uid="{00000000-0005-0000-0000-0000C9070000}"/>
    <cellStyle name="SAPBEXexcGood1 2 2 10" xfId="19440" xr:uid="{B1C005D0-FC6B-4607-93D2-DB495CC6BA34}"/>
    <cellStyle name="SAPBEXexcGood1 2 2 2" xfId="3665" xr:uid="{1AAA4D4B-9B5B-470F-927B-A749C93724BD}"/>
    <cellStyle name="SAPBEXexcGood1 2 2 2 2" xfId="9546" xr:uid="{BF437FD0-2AE7-49BC-A853-C9876C5BBCAE}"/>
    <cellStyle name="SAPBEXexcGood1 2 2 2 2 2" xfId="43418" xr:uid="{F298446C-D4B1-4D4A-86A8-22097ABDC3DA}"/>
    <cellStyle name="SAPBEXexcGood1 2 2 2 2 3" xfId="26692" xr:uid="{6EEA7A46-7091-499F-9D13-8C96F52A8427}"/>
    <cellStyle name="SAPBEXexcGood1 2 2 2 3" xfId="15092" xr:uid="{25DCD849-00DA-48D1-ABEA-88F53B8F8C7B}"/>
    <cellStyle name="SAPBEXexcGood1 2 2 2 3 2" xfId="48953" xr:uid="{EF0D62B0-6A8D-439E-A2C8-C5230048696A}"/>
    <cellStyle name="SAPBEXexcGood1 2 2 2 3 3" xfId="32227" xr:uid="{FD233AD4-AB39-412F-A0D5-DBE284ABEFB9}"/>
    <cellStyle name="SAPBEXexcGood1 2 2 2 4" xfId="37643" xr:uid="{A2CD0415-1EF7-4D3D-A65D-EAD5D6FE4D7D}"/>
    <cellStyle name="SAPBEXexcGood1 2 2 2 5" xfId="20877" xr:uid="{B0AE6CE6-4DED-41D2-A326-A0AB145696DF}"/>
    <cellStyle name="SAPBEXexcGood1 2 2 3" xfId="4582" xr:uid="{4FD5C4E0-B7C5-41CD-82B5-400C1AA8D6EF}"/>
    <cellStyle name="SAPBEXexcGood1 2 2 3 2" xfId="10448" xr:uid="{E9BB5A41-6900-4A88-9589-DB0C2FBEE7F4}"/>
    <cellStyle name="SAPBEXexcGood1 2 2 3 2 2" xfId="44318" xr:uid="{723277A6-09F4-4261-AFD6-CF7C894B90C7}"/>
    <cellStyle name="SAPBEXexcGood1 2 2 3 2 3" xfId="27593" xr:uid="{09FF977E-EECA-4E02-9FED-A3644E9CA1B5}"/>
    <cellStyle name="SAPBEXexcGood1 2 2 3 3" xfId="15991" xr:uid="{094C368B-FBE7-44B8-A69A-E8D9A4FCCBB4}"/>
    <cellStyle name="SAPBEXexcGood1 2 2 3 3 2" xfId="49852" xr:uid="{75532470-AA64-45C4-80B5-1DBB43693D4D}"/>
    <cellStyle name="SAPBEXexcGood1 2 2 3 3 3" xfId="33126" xr:uid="{F3210B52-B514-4543-8C20-A4A9A0C898B9}"/>
    <cellStyle name="SAPBEXexcGood1 2 2 3 4" xfId="38501" xr:uid="{A3124054-26FD-4CAA-987D-408191C402BE}"/>
    <cellStyle name="SAPBEXexcGood1 2 2 3 5" xfId="21778" xr:uid="{D6B6104E-22C9-4A9C-B93A-5FF2D9BC833C}"/>
    <cellStyle name="SAPBEXexcGood1 2 2 4" xfId="3223" xr:uid="{CA3B8375-B5E6-4204-88A7-8DBE1991F622}"/>
    <cellStyle name="SAPBEXexcGood1 2 2 4 2" xfId="9105" xr:uid="{1E0439B3-18D6-486F-90AC-2C60C279CD39}"/>
    <cellStyle name="SAPBEXexcGood1 2 2 4 2 2" xfId="42977" xr:uid="{5FDB48EB-D06E-4215-8431-19537C01D72C}"/>
    <cellStyle name="SAPBEXexcGood1 2 2 4 2 3" xfId="26252" xr:uid="{9DA00D8A-AAF6-4590-AAC3-A76F0C6AB1A7}"/>
    <cellStyle name="SAPBEXexcGood1 2 2 4 3" xfId="14653" xr:uid="{3448BF16-FEC8-4D87-AAA9-1DF6E456F934}"/>
    <cellStyle name="SAPBEXexcGood1 2 2 4 3 2" xfId="48514" xr:uid="{80ED92F0-5665-46FD-A08D-B02DDFFC539D}"/>
    <cellStyle name="SAPBEXexcGood1 2 2 4 3 3" xfId="31788" xr:uid="{05274963-120B-4F3A-AD5B-84C88AB96A27}"/>
    <cellStyle name="SAPBEXexcGood1 2 2 4 4" xfId="37244" xr:uid="{2ED52F3F-3C13-4C3D-B938-74203736C625}"/>
    <cellStyle name="SAPBEXexcGood1 2 2 4 5" xfId="20438" xr:uid="{0E4B58DD-A6D0-4D0C-8818-5E19EE29BB02}"/>
    <cellStyle name="SAPBEXexcGood1 2 2 5" xfId="6106" xr:uid="{04E04332-7989-40F5-ACA8-F269AFC942AA}"/>
    <cellStyle name="SAPBEXexcGood1 2 2 5 2" xfId="11970" xr:uid="{D0A04279-46F9-4314-A7E0-7E5EEA7E6618}"/>
    <cellStyle name="SAPBEXexcGood1 2 2 5 2 2" xfId="45839" xr:uid="{57453F4F-9E6C-40E9-83EE-F931DC0CFE89}"/>
    <cellStyle name="SAPBEXexcGood1 2 2 5 2 3" xfId="29114" xr:uid="{B822DF9C-FD48-44C7-8B8F-D46EEFF06ECA}"/>
    <cellStyle name="SAPBEXexcGood1 2 2 5 3" xfId="17512" xr:uid="{AEBE24CE-E5EA-4ED9-9658-D26B7953A4B1}"/>
    <cellStyle name="SAPBEXexcGood1 2 2 5 3 2" xfId="51373" xr:uid="{4E68B391-A4A7-49CC-AC15-10CA62420A1E}"/>
    <cellStyle name="SAPBEXexcGood1 2 2 5 3 3" xfId="34647" xr:uid="{745209FD-0599-41C3-BF6B-3C80417961DB}"/>
    <cellStyle name="SAPBEXexcGood1 2 2 5 4" xfId="40022" xr:uid="{A5AEB739-2F26-4D5C-8DD9-2D2CF3EBD16C}"/>
    <cellStyle name="SAPBEXexcGood1 2 2 5 5" xfId="23299" xr:uid="{01339306-2EBC-4ADC-909C-999C27DF948E}"/>
    <cellStyle name="SAPBEXexcGood1 2 2 6" xfId="7006" xr:uid="{DC0133FB-A640-46F7-A7D4-9AD565305A77}"/>
    <cellStyle name="SAPBEXexcGood1 2 2 6 2" xfId="12870" xr:uid="{61009803-B415-435B-AAB0-F5FB8242612D}"/>
    <cellStyle name="SAPBEXexcGood1 2 2 6 2 2" xfId="46739" xr:uid="{A2C01903-A358-4578-80B3-FA681C4F7BA9}"/>
    <cellStyle name="SAPBEXexcGood1 2 2 6 2 3" xfId="30013" xr:uid="{6F40F560-50EB-4DE4-A7E2-CE0C2B1C8FE9}"/>
    <cellStyle name="SAPBEXexcGood1 2 2 6 3" xfId="18411" xr:uid="{6BF6F6B8-F6D2-4B25-828F-CFBAFD73274A}"/>
    <cellStyle name="SAPBEXexcGood1 2 2 6 3 2" xfId="52272" xr:uid="{4A57CBB0-A22F-4FF7-A170-7C5B723121E4}"/>
    <cellStyle name="SAPBEXexcGood1 2 2 6 3 3" xfId="35546" xr:uid="{C9A194F3-4038-46BB-B90D-71E6B81E557B}"/>
    <cellStyle name="SAPBEXexcGood1 2 2 6 4" xfId="40922" xr:uid="{5D9D3CA4-732A-4ACC-AE82-68076A94A058}"/>
    <cellStyle name="SAPBEXexcGood1 2 2 6 5" xfId="24198" xr:uid="{8898EF0F-8D58-4404-97FC-26E2C29F56C6}"/>
    <cellStyle name="SAPBEXexcGood1 2 2 7" xfId="8102" xr:uid="{3D5DBC9B-1CF2-4E73-B021-FB42DE6CC503}"/>
    <cellStyle name="SAPBEXexcGood1 2 2 7 2" xfId="41977" xr:uid="{208F3D6F-FC73-4EE5-9814-5E76D40A8FB3}"/>
    <cellStyle name="SAPBEXexcGood1 2 2 7 3" xfId="25252" xr:uid="{8ABB376C-6E3E-4C2D-8FE8-2D9DD2129677}"/>
    <cellStyle name="SAPBEXexcGood1 2 2 8" xfId="13698" xr:uid="{6713B9FF-3AA2-4B14-8DB8-2FF6ADE087A5}"/>
    <cellStyle name="SAPBEXexcGood1 2 2 8 2" xfId="47559" xr:uid="{A5AB5CAD-5389-4114-93B4-5B0CF6802BA1}"/>
    <cellStyle name="SAPBEXexcGood1 2 2 8 3" xfId="30833" xr:uid="{54A3FD10-9E2A-4ED6-A5C6-7296CD3C5C3E}"/>
    <cellStyle name="SAPBEXexcGood1 2 2 9" xfId="36834" xr:uid="{54CACA94-B1AF-41EF-AE13-39F379060FBE}"/>
    <cellStyle name="SAPBEXexcGood1 2 3" xfId="2114" xr:uid="{00000000-0005-0000-0000-0000CA070000}"/>
    <cellStyle name="SAPBEXexcGood1 2 3 10" xfId="19441" xr:uid="{C9B06C57-6601-4041-82F6-5C353D09A11B}"/>
    <cellStyle name="SAPBEXexcGood1 2 3 2" xfId="3666" xr:uid="{7A9AF07C-0D8D-4E51-8F6D-6807902458D3}"/>
    <cellStyle name="SAPBEXexcGood1 2 3 2 2" xfId="9547" xr:uid="{3CDD4D55-86B0-453E-A204-AD93A6573981}"/>
    <cellStyle name="SAPBEXexcGood1 2 3 2 2 2" xfId="43419" xr:uid="{C8EBC4CB-9941-4D74-8089-7C82BC845834}"/>
    <cellStyle name="SAPBEXexcGood1 2 3 2 2 3" xfId="26693" xr:uid="{B3A2C24F-6AF5-430A-BA25-34571F5FDE1B}"/>
    <cellStyle name="SAPBEXexcGood1 2 3 2 3" xfId="15093" xr:uid="{795635DA-B463-4D8F-A3E0-EFD9430E2014}"/>
    <cellStyle name="SAPBEXexcGood1 2 3 2 3 2" xfId="48954" xr:uid="{9329F5C7-7991-4C67-9916-D7CD0F3D546D}"/>
    <cellStyle name="SAPBEXexcGood1 2 3 2 3 3" xfId="32228" xr:uid="{62863F48-EFBF-4703-AEF8-629F2B0009E9}"/>
    <cellStyle name="SAPBEXexcGood1 2 3 2 4" xfId="37644" xr:uid="{1995E03A-B073-409C-84A7-1378933A77F3}"/>
    <cellStyle name="SAPBEXexcGood1 2 3 2 5" xfId="20878" xr:uid="{1271ED7E-454B-42B9-BC15-F5DBF43423E4}"/>
    <cellStyle name="SAPBEXexcGood1 2 3 3" xfId="4583" xr:uid="{9ED32479-E691-494B-A1C4-1D49AE8DF27D}"/>
    <cellStyle name="SAPBEXexcGood1 2 3 3 2" xfId="10449" xr:uid="{07A0BCA8-E0D9-4A27-9C52-AF14A06F85F3}"/>
    <cellStyle name="SAPBEXexcGood1 2 3 3 2 2" xfId="44319" xr:uid="{6D5B5BE5-22DB-41DC-A990-1139CAF7BE5D}"/>
    <cellStyle name="SAPBEXexcGood1 2 3 3 2 3" xfId="27594" xr:uid="{E49BA97E-05BA-4691-B5C7-772F2A1AFB25}"/>
    <cellStyle name="SAPBEXexcGood1 2 3 3 3" xfId="15992" xr:uid="{0579E1B8-BAE7-41A0-A775-DFA7C6F2AA7C}"/>
    <cellStyle name="SAPBEXexcGood1 2 3 3 3 2" xfId="49853" xr:uid="{A2D2EDD4-0D14-4572-B4F0-54BF74F79C55}"/>
    <cellStyle name="SAPBEXexcGood1 2 3 3 3 3" xfId="33127" xr:uid="{60CC187F-67DA-4A7A-AA02-73CB61498E75}"/>
    <cellStyle name="SAPBEXexcGood1 2 3 3 4" xfId="38502" xr:uid="{18037E0C-EF52-4D15-80BF-F60118DA95FE}"/>
    <cellStyle name="SAPBEXexcGood1 2 3 3 5" xfId="21779" xr:uid="{C7D72882-35F5-4E50-B982-3040BA8A906B}"/>
    <cellStyle name="SAPBEXexcGood1 2 3 4" xfId="3224" xr:uid="{DF97D896-210A-4C28-903E-4FCDCBC9DBD6}"/>
    <cellStyle name="SAPBEXexcGood1 2 3 4 2" xfId="9106" xr:uid="{E6025C83-3C5F-4452-B18A-2645C8F597F2}"/>
    <cellStyle name="SAPBEXexcGood1 2 3 4 2 2" xfId="42978" xr:uid="{0B91B077-F454-4F5D-AA18-2F7F42813702}"/>
    <cellStyle name="SAPBEXexcGood1 2 3 4 2 3" xfId="26253" xr:uid="{35AF93AC-32C9-4758-9285-1490EB94D3F5}"/>
    <cellStyle name="SAPBEXexcGood1 2 3 4 3" xfId="14654" xr:uid="{416B9BBD-F8C9-4E4E-B9B0-560CFCF252EE}"/>
    <cellStyle name="SAPBEXexcGood1 2 3 4 3 2" xfId="48515" xr:uid="{E1464E7B-0AFB-4DE9-B475-4A590263E8C1}"/>
    <cellStyle name="SAPBEXexcGood1 2 3 4 3 3" xfId="31789" xr:uid="{C146B87E-0E6A-4CE4-97B7-027D63A382BF}"/>
    <cellStyle name="SAPBEXexcGood1 2 3 4 4" xfId="37245" xr:uid="{34BA2708-1F75-497B-A655-5A8BA01E5D74}"/>
    <cellStyle name="SAPBEXexcGood1 2 3 4 5" xfId="20439" xr:uid="{B06B2D0B-7CD8-4BE1-9A9B-723DFB9711E9}"/>
    <cellStyle name="SAPBEXexcGood1 2 3 5" xfId="6107" xr:uid="{0C45AC57-550F-420B-AF88-459B19A0AA30}"/>
    <cellStyle name="SAPBEXexcGood1 2 3 5 2" xfId="11971" xr:uid="{F704E67E-1CF8-47CE-A56F-2E7DC590E353}"/>
    <cellStyle name="SAPBEXexcGood1 2 3 5 2 2" xfId="45840" xr:uid="{7E36AEAA-30D2-4165-ABC0-E0623D180665}"/>
    <cellStyle name="SAPBEXexcGood1 2 3 5 2 3" xfId="29115" xr:uid="{62BBBF06-6883-43DA-B8A8-C578FE717E89}"/>
    <cellStyle name="SAPBEXexcGood1 2 3 5 3" xfId="17513" xr:uid="{3E4E2431-727A-4D7A-92E8-5613007AFBE1}"/>
    <cellStyle name="SAPBEXexcGood1 2 3 5 3 2" xfId="51374" xr:uid="{2AD03A26-4E18-40E0-B40B-9F169F3F666E}"/>
    <cellStyle name="SAPBEXexcGood1 2 3 5 3 3" xfId="34648" xr:uid="{DEB0902E-C891-490C-96DD-1DFE15973AD2}"/>
    <cellStyle name="SAPBEXexcGood1 2 3 5 4" xfId="40023" xr:uid="{43EAA16C-2DAB-402B-91E1-ACEBDDB118C8}"/>
    <cellStyle name="SAPBEXexcGood1 2 3 5 5" xfId="23300" xr:uid="{C5DCBC07-B698-45BB-9D4F-F3EEAFA5E044}"/>
    <cellStyle name="SAPBEXexcGood1 2 3 6" xfId="7007" xr:uid="{4C18A051-A588-482B-A2E2-31101DD08961}"/>
    <cellStyle name="SAPBEXexcGood1 2 3 6 2" xfId="12871" xr:uid="{4C3010FD-2E1D-4A7E-A3F3-89614F9D9E17}"/>
    <cellStyle name="SAPBEXexcGood1 2 3 6 2 2" xfId="46740" xr:uid="{39A6DBB0-9A9C-43B4-A824-85DE4C75CED9}"/>
    <cellStyle name="SAPBEXexcGood1 2 3 6 2 3" xfId="30014" xr:uid="{5909C90D-7A71-4426-9EEF-9836E6847140}"/>
    <cellStyle name="SAPBEXexcGood1 2 3 6 3" xfId="18412" xr:uid="{0F49DD6D-71F9-4C06-B07A-4D851FE7D37C}"/>
    <cellStyle name="SAPBEXexcGood1 2 3 6 3 2" xfId="52273" xr:uid="{19E95304-7E1E-440F-B664-1394F5508E9F}"/>
    <cellStyle name="SAPBEXexcGood1 2 3 6 3 3" xfId="35547" xr:uid="{B344C401-0E45-4B1F-BC6D-F746041C005C}"/>
    <cellStyle name="SAPBEXexcGood1 2 3 6 4" xfId="40923" xr:uid="{F93915F3-8B67-49DF-AE61-5CD27C1E356F}"/>
    <cellStyle name="SAPBEXexcGood1 2 3 6 5" xfId="24199" xr:uid="{C617B82F-F4E7-4073-BD8F-B5CE152B1665}"/>
    <cellStyle name="SAPBEXexcGood1 2 3 7" xfId="8103" xr:uid="{60042682-89B4-404B-A1DD-B346BCC33E19}"/>
    <cellStyle name="SAPBEXexcGood1 2 3 7 2" xfId="41978" xr:uid="{50DBA5B9-8818-43BD-A2A8-3C3F032652D3}"/>
    <cellStyle name="SAPBEXexcGood1 2 3 7 3" xfId="25253" xr:uid="{68A8F7C4-FF99-4F96-AE12-A53AAC6C755F}"/>
    <cellStyle name="SAPBEXexcGood1 2 3 8" xfId="13699" xr:uid="{826E437A-390B-4BF5-83EA-60E798FB7546}"/>
    <cellStyle name="SAPBEXexcGood1 2 3 8 2" xfId="47560" xr:uid="{B1FC6A9E-2D90-4184-BC71-DDDBDFD00453}"/>
    <cellStyle name="SAPBEXexcGood1 2 3 8 3" xfId="30834" xr:uid="{A6031F79-18B8-48A1-BE15-9E191F0239AC}"/>
    <cellStyle name="SAPBEXexcGood1 2 3 9" xfId="36835" xr:uid="{E25D6E49-5EDA-4B5B-8EC7-F54EF5331878}"/>
    <cellStyle name="SAPBEXexcGood1 2 4" xfId="2794" xr:uid="{00000000-0005-0000-0000-0000CB070000}"/>
    <cellStyle name="SAPBEXexcGood1 2 4 2" xfId="4314" xr:uid="{9A93664D-1ABB-4C60-9745-884BC8F05A02}"/>
    <cellStyle name="SAPBEXexcGood1 2 4 2 2" xfId="10195" xr:uid="{72D14CAD-960C-4294-AFE2-224F790F1A84}"/>
    <cellStyle name="SAPBEXexcGood1 2 4 2 2 2" xfId="44065" xr:uid="{D767C91B-CBE8-4E07-B64A-4BA5B6713395}"/>
    <cellStyle name="SAPBEXexcGood1 2 4 2 2 3" xfId="27340" xr:uid="{9F22723D-D999-48DE-8D77-71FBC0EE08AD}"/>
    <cellStyle name="SAPBEXexcGood1 2 4 2 3" xfId="15738" xr:uid="{23E31711-7F30-4F6D-9EDC-5D98FCDDBE1C}"/>
    <cellStyle name="SAPBEXexcGood1 2 4 2 3 2" xfId="49599" xr:uid="{814BEA02-6410-4741-AFAA-9644811A1EAC}"/>
    <cellStyle name="SAPBEXexcGood1 2 4 2 3 3" xfId="32873" xr:uid="{01283365-1ADB-477A-84F8-652A3CF8B4B3}"/>
    <cellStyle name="SAPBEXexcGood1 2 4 2 4" xfId="38248" xr:uid="{8EA0EA20-159B-4FE9-9C4E-3CF82DA87B92}"/>
    <cellStyle name="SAPBEXexcGood1 2 4 2 5" xfId="21525" xr:uid="{F2361C35-F5C6-4A3D-8A7A-D5DA026EA6BE}"/>
    <cellStyle name="SAPBEXexcGood1 2 4 3" xfId="5187" xr:uid="{171804A9-FA2D-4516-A1DA-648D447B133B}"/>
    <cellStyle name="SAPBEXexcGood1 2 4 3 2" xfId="11053" xr:uid="{46DCCFC3-8EAC-4D9B-B8C0-4217EDE955E5}"/>
    <cellStyle name="SAPBEXexcGood1 2 4 3 2 2" xfId="44923" xr:uid="{ECD20671-7942-40BA-8FBB-E11C038971AF}"/>
    <cellStyle name="SAPBEXexcGood1 2 4 3 2 3" xfId="28198" xr:uid="{D3FFB51B-294F-4E39-9534-F6EACAE0B495}"/>
    <cellStyle name="SAPBEXexcGood1 2 4 3 3" xfId="16596" xr:uid="{661D700E-4296-4B0C-AA1A-AAEAB794B95F}"/>
    <cellStyle name="SAPBEXexcGood1 2 4 3 3 2" xfId="50457" xr:uid="{75CD6FA4-00BD-4217-BF17-91779F3BAE6A}"/>
    <cellStyle name="SAPBEXexcGood1 2 4 3 3 3" xfId="33731" xr:uid="{72A9C000-7CCF-4374-BA1C-9A90C6923067}"/>
    <cellStyle name="SAPBEXexcGood1 2 4 3 4" xfId="39106" xr:uid="{EF0E72AD-19E7-4F6D-8A49-F68F2E9201C9}"/>
    <cellStyle name="SAPBEXexcGood1 2 4 3 5" xfId="22383" xr:uid="{C467398B-6506-46A6-B8C9-70A8CC88233E}"/>
    <cellStyle name="SAPBEXexcGood1 2 4 4" xfId="5935" xr:uid="{426495CC-93B4-4F56-A835-AA4EC0815C53}"/>
    <cellStyle name="SAPBEXexcGood1 2 4 4 2" xfId="11801" xr:uid="{E4532446-F1AA-46BF-9788-873C01BE2A88}"/>
    <cellStyle name="SAPBEXexcGood1 2 4 4 2 2" xfId="45670" xr:uid="{FCB200C2-7D68-4282-AC8A-45969FA3BBA5}"/>
    <cellStyle name="SAPBEXexcGood1 2 4 4 2 3" xfId="28945" xr:uid="{0C532CE6-F9EA-45B8-9F45-0D929FBE2B28}"/>
    <cellStyle name="SAPBEXexcGood1 2 4 4 3" xfId="17343" xr:uid="{FBC92DFD-03A5-40E8-813D-2D1B48B116B0}"/>
    <cellStyle name="SAPBEXexcGood1 2 4 4 3 2" xfId="51204" xr:uid="{ABF99764-EC31-4A3E-BC00-31D6333E0E96}"/>
    <cellStyle name="SAPBEXexcGood1 2 4 4 3 3" xfId="34478" xr:uid="{662F3D20-ADD3-4851-8982-3D96DD052B27}"/>
    <cellStyle name="SAPBEXexcGood1 2 4 4 4" xfId="39853" xr:uid="{D66D0865-2EB5-4387-B6A9-9D96407D25E0}"/>
    <cellStyle name="SAPBEXexcGood1 2 4 4 5" xfId="23130" xr:uid="{A07137FE-8ED0-4653-B5BE-78A863D3190B}"/>
    <cellStyle name="SAPBEXexcGood1 2 4 5" xfId="6704" xr:uid="{84CB54E5-09E4-4A7D-A653-D7FCFC200D06}"/>
    <cellStyle name="SAPBEXexcGood1 2 4 5 2" xfId="12568" xr:uid="{6D9BBFF2-46AF-48AF-852E-5A1BD8B6FEF8}"/>
    <cellStyle name="SAPBEXexcGood1 2 4 5 2 2" xfId="46437" xr:uid="{C54115FE-B83B-49D1-9F3B-6B64FCCA3226}"/>
    <cellStyle name="SAPBEXexcGood1 2 4 5 2 3" xfId="29711" xr:uid="{F90CACE7-3C38-4803-8F42-70BAA7609FB5}"/>
    <cellStyle name="SAPBEXexcGood1 2 4 5 3" xfId="18109" xr:uid="{5C6E4711-6724-418F-944D-DDEEC4FA7812}"/>
    <cellStyle name="SAPBEXexcGood1 2 4 5 3 2" xfId="51970" xr:uid="{C3F8BC7F-AE70-4DBA-81E4-F65B78DE0B0E}"/>
    <cellStyle name="SAPBEXexcGood1 2 4 5 3 3" xfId="35244" xr:uid="{23321527-F090-4D9C-BBFA-5979451D8C8E}"/>
    <cellStyle name="SAPBEXexcGood1 2 4 5 4" xfId="40620" xr:uid="{657A3827-0AC4-441A-BDE7-32C40D2B23AF}"/>
    <cellStyle name="SAPBEXexcGood1 2 4 5 5" xfId="23896" xr:uid="{448CEC3E-D9DA-4CE1-8AB4-96C3A8B0F75B}"/>
    <cellStyle name="SAPBEXexcGood1 2 4 6" xfId="7651" xr:uid="{491A9B6C-CDD7-498F-A844-5DB778F33851}"/>
    <cellStyle name="SAPBEXexcGood1 2 4 6 2" xfId="13515" xr:uid="{1D0E7735-CDF5-484C-A544-3E4B1FADC0BC}"/>
    <cellStyle name="SAPBEXexcGood1 2 4 6 2 2" xfId="47384" xr:uid="{54651DB6-67EE-4CFB-AEFC-90D6DE2EBC44}"/>
    <cellStyle name="SAPBEXexcGood1 2 4 6 2 3" xfId="30658" xr:uid="{99FFFD15-4C28-4B4B-B5FF-BF91EE721B6F}"/>
    <cellStyle name="SAPBEXexcGood1 2 4 6 3" xfId="19056" xr:uid="{F88CCF94-1E4C-42A4-9441-4C203D8DD6D0}"/>
    <cellStyle name="SAPBEXexcGood1 2 4 6 3 2" xfId="52917" xr:uid="{0D9180D4-3DBE-4F64-A09D-A5406E4CA5F6}"/>
    <cellStyle name="SAPBEXexcGood1 2 4 6 3 3" xfId="36191" xr:uid="{4D389FAB-1E4D-493B-B5A4-C3A7014FBE95}"/>
    <cellStyle name="SAPBEXexcGood1 2 4 6 4" xfId="41567" xr:uid="{E2A11AB4-941E-44E8-AED2-A6F883195178}"/>
    <cellStyle name="SAPBEXexcGood1 2 4 6 5" xfId="24843" xr:uid="{7F0AD3D6-BE5B-47F4-A54A-0E7B405CA92F}"/>
    <cellStyle name="SAPBEXexcGood1 2 4 7" xfId="8744" xr:uid="{6195F756-45BF-4478-B351-23FECCF1FC10}"/>
    <cellStyle name="SAPBEXexcGood1 2 4 7 2" xfId="42617" xr:uid="{862C41B1-72B8-4211-918B-D2D16E12C866}"/>
    <cellStyle name="SAPBEXexcGood1 2 4 7 3" xfId="25893" xr:uid="{22534EBB-FA04-4BA4-9573-7531E7AA9800}"/>
    <cellStyle name="SAPBEXexcGood1 2 4 8" xfId="14295" xr:uid="{79F6486D-70F7-43E8-BE8D-3E4D03BAE0A5}"/>
    <cellStyle name="SAPBEXexcGood1 2 4 8 2" xfId="48156" xr:uid="{77C71C52-9C18-4CEE-8759-F2EC57B0ED29}"/>
    <cellStyle name="SAPBEXexcGood1 2 4 8 3" xfId="31430" xr:uid="{66DE7336-B2C2-43EA-98B6-281F6CDE468E}"/>
    <cellStyle name="SAPBEXexcGood1 2 4 9" xfId="20079" xr:uid="{CC071129-705B-4660-8838-CFCD779A5668}"/>
    <cellStyle name="SAPBEXexcGood1 2 5" xfId="3194" xr:uid="{4A27275D-5566-4C84-9C81-7AF614F7363E}"/>
    <cellStyle name="SAPBEXexcGood1 2 5 2" xfId="9076" xr:uid="{BE77EAB4-29E4-4CA4-98CD-328A30349768}"/>
    <cellStyle name="SAPBEXexcGood1 2 5 2 2" xfId="42948" xr:uid="{6B964A55-5011-47AA-8758-4444579F554C}"/>
    <cellStyle name="SAPBEXexcGood1 2 5 2 3" xfId="26223" xr:uid="{2A56335D-4690-4CA0-882B-59B83E1C630A}"/>
    <cellStyle name="SAPBEXexcGood1 2 5 3" xfId="14624" xr:uid="{009D52A4-E425-405B-B946-E5EFECC193A3}"/>
    <cellStyle name="SAPBEXexcGood1 2 5 3 2" xfId="48485" xr:uid="{86E47C46-35E3-4DEF-97A1-0D0B489FCC2B}"/>
    <cellStyle name="SAPBEXexcGood1 2 5 3 3" xfId="31759" xr:uid="{0687DC28-5D23-4250-8F70-D4E87485173C}"/>
    <cellStyle name="SAPBEXexcGood1 2 5 4" xfId="37215" xr:uid="{1E5CFD57-30BC-4C35-84E8-BACA21804E06}"/>
    <cellStyle name="SAPBEXexcGood1 2 5 5" xfId="20409" xr:uid="{D5C91DE7-AA96-4BCE-B332-D9405B29B275}"/>
    <cellStyle name="SAPBEXexcGood1 2 6" xfId="36441" xr:uid="{7C2DCC31-A331-4E4F-94C3-BA79A518C4F4}"/>
    <cellStyle name="SAPBEXexcGood1 3" xfId="965" xr:uid="{00000000-0005-0000-0000-0000CC070000}"/>
    <cellStyle name="SAPBEXexcGood1 3 2" xfId="966" xr:uid="{00000000-0005-0000-0000-0000CD070000}"/>
    <cellStyle name="SAPBEXexcGood1 3 2 2" xfId="2115" xr:uid="{00000000-0005-0000-0000-0000CE070000}"/>
    <cellStyle name="SAPBEXexcGood1 3 2 2 2" xfId="3667" xr:uid="{21628FD0-EAEC-4554-B231-49BD19580170}"/>
    <cellStyle name="SAPBEXexcGood1 3 2 2 2 2" xfId="9548" xr:uid="{53F12E83-B23E-4754-9838-E4DC6825741B}"/>
    <cellStyle name="SAPBEXexcGood1 3 2 2 2 2 2" xfId="43420" xr:uid="{D36B4D5D-EFCF-449A-9378-7D71689C1028}"/>
    <cellStyle name="SAPBEXexcGood1 3 2 2 2 2 3" xfId="26694" xr:uid="{AEBEF623-7B80-47EA-AB7B-2525A2BE7E5D}"/>
    <cellStyle name="SAPBEXexcGood1 3 2 2 2 3" xfId="15094" xr:uid="{7A4FFF17-BAFE-47ED-AC09-108D08021ADF}"/>
    <cellStyle name="SAPBEXexcGood1 3 2 2 2 3 2" xfId="48955" xr:uid="{9252EAA5-F393-4088-9E5F-0ADFE71D8DA5}"/>
    <cellStyle name="SAPBEXexcGood1 3 2 2 2 3 3" xfId="32229" xr:uid="{C46F1BAE-45AD-466B-8964-01A49B81C7F9}"/>
    <cellStyle name="SAPBEXexcGood1 3 2 2 2 4" xfId="20879" xr:uid="{04A79471-467E-4876-8ACB-36FE1C01F98D}"/>
    <cellStyle name="SAPBEXexcGood1 3 2 2 3" xfId="3226" xr:uid="{865C378B-45E4-4DDB-9E90-ED3F668661EB}"/>
    <cellStyle name="SAPBEXexcGood1 3 2 2 3 2" xfId="9108" xr:uid="{3071779A-7065-45A3-9E53-E3813385BBCD}"/>
    <cellStyle name="SAPBEXexcGood1 3 2 2 3 2 2" xfId="42980" xr:uid="{FBD69287-4E10-41EA-BDAB-66FF8D00F6F8}"/>
    <cellStyle name="SAPBEXexcGood1 3 2 2 3 2 3" xfId="26255" xr:uid="{2BDB9F28-B09E-4C57-AF1E-A0921A3CADB1}"/>
    <cellStyle name="SAPBEXexcGood1 3 2 2 3 3" xfId="14656" xr:uid="{62EF370A-CC0F-4DC9-94D6-D7C8509A7016}"/>
    <cellStyle name="SAPBEXexcGood1 3 2 2 3 3 2" xfId="48517" xr:uid="{7CECBF02-0134-43DD-BFE3-A51D28E40355}"/>
    <cellStyle name="SAPBEXexcGood1 3 2 2 3 3 3" xfId="31791" xr:uid="{B217C366-7B61-48BC-9450-70EB96636FAC}"/>
    <cellStyle name="SAPBEXexcGood1 3 2 2 3 4" xfId="37247" xr:uid="{A2CE56AA-F651-4814-B9C0-98B67E156F76}"/>
    <cellStyle name="SAPBEXexcGood1 3 2 2 3 5" xfId="20441" xr:uid="{AAC63B4D-4EE1-4D2E-A9EE-06F31CE4174C}"/>
    <cellStyle name="SAPBEXexcGood1 3 2 2 4" xfId="7008" xr:uid="{A71875E5-B5C2-4858-A44B-6D1DDCA289E3}"/>
    <cellStyle name="SAPBEXexcGood1 3 2 2 4 2" xfId="12872" xr:uid="{D1B0F700-ABBE-49D8-8E5E-08E5D2252D5B}"/>
    <cellStyle name="SAPBEXexcGood1 3 2 2 4 2 2" xfId="46741" xr:uid="{3DA504AD-610A-472D-B4C1-B17957CF70CA}"/>
    <cellStyle name="SAPBEXexcGood1 3 2 2 4 2 3" xfId="30015" xr:uid="{67A5F737-F302-4C4F-A56C-63D7D9E7061B}"/>
    <cellStyle name="SAPBEXexcGood1 3 2 2 4 3" xfId="18413" xr:uid="{C0B34511-B0E6-4A23-B1A7-6EF5519C3F11}"/>
    <cellStyle name="SAPBEXexcGood1 3 2 2 4 3 2" xfId="52274" xr:uid="{F51DB585-7F94-42D7-BFE8-768CCAF327EF}"/>
    <cellStyle name="SAPBEXexcGood1 3 2 2 4 3 3" xfId="35548" xr:uid="{F3383103-148D-4683-8BD2-B89DC7D7ADA6}"/>
    <cellStyle name="SAPBEXexcGood1 3 2 2 4 4" xfId="40924" xr:uid="{357ACBAD-0473-45D8-8D67-C3620252A1AF}"/>
    <cellStyle name="SAPBEXexcGood1 3 2 2 4 5" xfId="24200" xr:uid="{544EC039-CFF9-4128-9649-CA61B44A3872}"/>
    <cellStyle name="SAPBEXexcGood1 3 2 2 5" xfId="8104" xr:uid="{1B393568-3C04-45E6-8ABE-7EBF05799FFA}"/>
    <cellStyle name="SAPBEXexcGood1 3 2 2 5 2" xfId="41979" xr:uid="{77E21F34-FF0B-4451-A361-87895B2A112F}"/>
    <cellStyle name="SAPBEXexcGood1 3 2 2 5 3" xfId="25254" xr:uid="{8C9AB78A-8350-4029-8373-C672907D314E}"/>
    <cellStyle name="SAPBEXexcGood1 3 2 2 6" xfId="36836" xr:uid="{B2B526EB-0B50-452F-A5D4-3A9C19AB7868}"/>
    <cellStyle name="SAPBEXexcGood1 3 2 2 7" xfId="19442" xr:uid="{5CB7ABD2-0826-4DF4-866F-B846F99ED25F}"/>
    <cellStyle name="SAPBEXexcGood1 3 2 3" xfId="2116" xr:uid="{00000000-0005-0000-0000-0000CF070000}"/>
    <cellStyle name="SAPBEXexcGood1 3 2 3 2" xfId="3668" xr:uid="{EEE8BB31-24D9-4E62-B2AA-B4ADE0B3FE3D}"/>
    <cellStyle name="SAPBEXexcGood1 3 2 3 2 2" xfId="9549" xr:uid="{629B4669-6B24-4295-8ECE-E14E3E39C020}"/>
    <cellStyle name="SAPBEXexcGood1 3 2 3 2 2 2" xfId="43421" xr:uid="{BB43552A-F7BA-49C9-934B-F061A9E4A3C9}"/>
    <cellStyle name="SAPBEXexcGood1 3 2 3 2 2 3" xfId="26695" xr:uid="{F5F718D7-ABA5-4041-866E-C17D3B99F89F}"/>
    <cellStyle name="SAPBEXexcGood1 3 2 3 2 3" xfId="15095" xr:uid="{8B431C81-AAB0-4243-9CD1-A18A8C04B359}"/>
    <cellStyle name="SAPBEXexcGood1 3 2 3 2 3 2" xfId="48956" xr:uid="{485C71A9-6BC5-4644-A1AA-A32593047E97}"/>
    <cellStyle name="SAPBEXexcGood1 3 2 3 2 3 3" xfId="32230" xr:uid="{47AE5C70-2079-4A24-A8D3-F3B0E87B9ACB}"/>
    <cellStyle name="SAPBEXexcGood1 3 2 3 2 4" xfId="20880" xr:uid="{FB9D7A9E-4B09-4A7A-BA65-B30387C312BA}"/>
    <cellStyle name="SAPBEXexcGood1 3 2 3 3" xfId="3227" xr:uid="{D9B21FA9-D38D-4EA5-81F5-57323FF3F3C9}"/>
    <cellStyle name="SAPBEXexcGood1 3 2 3 3 2" xfId="9109" xr:uid="{BD61C932-581C-4B14-8B18-4B45A82FA5E7}"/>
    <cellStyle name="SAPBEXexcGood1 3 2 3 3 2 2" xfId="42981" xr:uid="{DB1C3BBC-3FC9-4989-B281-2237A267858C}"/>
    <cellStyle name="SAPBEXexcGood1 3 2 3 3 2 3" xfId="26256" xr:uid="{AD81B4FE-24E5-4243-AF2E-C50658152FED}"/>
    <cellStyle name="SAPBEXexcGood1 3 2 3 3 3" xfId="14657" xr:uid="{3E6C21A7-8C5E-4A87-BDC0-9DDF6A9825F6}"/>
    <cellStyle name="SAPBEXexcGood1 3 2 3 3 3 2" xfId="48518" xr:uid="{AD50F8A9-1720-40EE-9BD3-5AC6D9D9B843}"/>
    <cellStyle name="SAPBEXexcGood1 3 2 3 3 3 3" xfId="31792" xr:uid="{C8BDAD51-002A-4C74-B3C0-AF0631393B00}"/>
    <cellStyle name="SAPBEXexcGood1 3 2 3 3 4" xfId="37248" xr:uid="{890817C8-A4FC-40DC-9473-6829F32DCB3B}"/>
    <cellStyle name="SAPBEXexcGood1 3 2 3 3 5" xfId="20442" xr:uid="{CB213639-6E3A-4A7E-B1D8-0D7FC2408879}"/>
    <cellStyle name="SAPBEXexcGood1 3 2 3 4" xfId="7009" xr:uid="{9C32FBA1-FE20-4B14-A287-A2E7CED02FB0}"/>
    <cellStyle name="SAPBEXexcGood1 3 2 3 4 2" xfId="12873" xr:uid="{EF8676B5-DD1C-48B5-8DEB-8851BBAEB21A}"/>
    <cellStyle name="SAPBEXexcGood1 3 2 3 4 2 2" xfId="46742" xr:uid="{FBFB12A2-4870-422B-91C4-76AEBA532E22}"/>
    <cellStyle name="SAPBEXexcGood1 3 2 3 4 2 3" xfId="30016" xr:uid="{B37D5270-F750-4EBB-9910-8BBDA0324336}"/>
    <cellStyle name="SAPBEXexcGood1 3 2 3 4 3" xfId="18414" xr:uid="{5FA36699-73FC-41B7-BAE3-843D0FDE2A95}"/>
    <cellStyle name="SAPBEXexcGood1 3 2 3 4 3 2" xfId="52275" xr:uid="{C663C0DD-C33D-4AEA-9467-D3913B363690}"/>
    <cellStyle name="SAPBEXexcGood1 3 2 3 4 3 3" xfId="35549" xr:uid="{76AC62D2-03F1-4C67-B737-35D369F531A7}"/>
    <cellStyle name="SAPBEXexcGood1 3 2 3 4 4" xfId="40925" xr:uid="{AC8EE379-8A58-413E-87AA-17479DF44B77}"/>
    <cellStyle name="SAPBEXexcGood1 3 2 3 4 5" xfId="24201" xr:uid="{3185D31A-1245-42F4-A7C6-63CD02BE824F}"/>
    <cellStyle name="SAPBEXexcGood1 3 2 3 5" xfId="8105" xr:uid="{B12D2704-2931-4C92-8E23-0D6A907F1C9A}"/>
    <cellStyle name="SAPBEXexcGood1 3 2 3 5 2" xfId="41980" xr:uid="{A42438B1-6E5D-4999-8A28-C32C3B1A62A2}"/>
    <cellStyle name="SAPBEXexcGood1 3 2 3 5 3" xfId="25255" xr:uid="{319138B9-0B63-4ED5-AE11-1E49B136268C}"/>
    <cellStyle name="SAPBEXexcGood1 3 2 3 6" xfId="36837" xr:uid="{C513B325-15B1-43E6-A046-1349F4890983}"/>
    <cellStyle name="SAPBEXexcGood1 3 2 3 7" xfId="19443" xr:uid="{1FF6D728-C804-48A9-B32C-DADCDA9C37B5}"/>
    <cellStyle name="SAPBEXexcGood1 3 2 4" xfId="2672" xr:uid="{00000000-0005-0000-0000-0000D0070000}"/>
    <cellStyle name="SAPBEXexcGood1 3 2 4 2" xfId="4199" xr:uid="{ACA2A9DB-7AF9-4137-B32F-3065A8DCA6C6}"/>
    <cellStyle name="SAPBEXexcGood1 3 2 4 2 2" xfId="10080" xr:uid="{14D7B932-0258-4CE5-AFA7-0F7E4EFC1A58}"/>
    <cellStyle name="SAPBEXexcGood1 3 2 4 2 2 2" xfId="43951" xr:uid="{033DB75F-4B1E-43AF-923D-31A181AE5B85}"/>
    <cellStyle name="SAPBEXexcGood1 3 2 4 2 2 3" xfId="27225" xr:uid="{44E1266A-AC95-43A5-A56E-98E66E066546}"/>
    <cellStyle name="SAPBEXexcGood1 3 2 4 2 3" xfId="15624" xr:uid="{61B50F37-BF1A-4625-BC23-54D059526C81}"/>
    <cellStyle name="SAPBEXexcGood1 3 2 4 2 3 2" xfId="49485" xr:uid="{23BE8505-9454-41ED-8109-58202833EA04}"/>
    <cellStyle name="SAPBEXexcGood1 3 2 4 2 3 3" xfId="32759" xr:uid="{94F86819-0AEC-480D-A485-F7B4851C197A}"/>
    <cellStyle name="SAPBEXexcGood1 3 2 4 2 4" xfId="38134" xr:uid="{8F46B6F7-2179-4B75-86F8-FA19F334BD1B}"/>
    <cellStyle name="SAPBEXexcGood1 3 2 4 2 5" xfId="21410" xr:uid="{389174C9-9CB0-45D3-B4EF-1FD2D1DD72E1}"/>
    <cellStyle name="SAPBEXexcGood1 3 2 4 3" xfId="5072" xr:uid="{6A9A2A00-C8A0-4796-B46E-1A17D3D4795B}"/>
    <cellStyle name="SAPBEXexcGood1 3 2 4 3 2" xfId="10938" xr:uid="{8A70A9B8-FCB2-4B51-8CC5-2A7A0122B283}"/>
    <cellStyle name="SAPBEXexcGood1 3 2 4 3 2 2" xfId="44808" xr:uid="{5240AC64-FAD4-49F7-9636-A65C6025B62B}"/>
    <cellStyle name="SAPBEXexcGood1 3 2 4 3 2 3" xfId="28083" xr:uid="{1E0E8B26-4603-4DAA-BFA3-5912B85BD1A9}"/>
    <cellStyle name="SAPBEXexcGood1 3 2 4 3 3" xfId="16481" xr:uid="{97FB25FF-3824-4889-B899-8D263E0A3169}"/>
    <cellStyle name="SAPBEXexcGood1 3 2 4 3 3 2" xfId="50342" xr:uid="{7F20CF14-D8CC-4D49-A8AE-329C18880BBB}"/>
    <cellStyle name="SAPBEXexcGood1 3 2 4 3 3 3" xfId="33616" xr:uid="{24C04547-C0C0-4CF2-89C9-51364C2BE4F7}"/>
    <cellStyle name="SAPBEXexcGood1 3 2 4 3 4" xfId="38991" xr:uid="{42AB20FA-5F9B-4774-A5C1-D1310CD3705F}"/>
    <cellStyle name="SAPBEXexcGood1 3 2 4 3 5" xfId="22268" xr:uid="{1EB76A64-A12A-49EA-998E-56B4030FE6EC}"/>
    <cellStyle name="SAPBEXexcGood1 3 2 4 4" xfId="5821" xr:uid="{7ECAA2C5-1360-4819-AE18-7B90682005F7}"/>
    <cellStyle name="SAPBEXexcGood1 3 2 4 4 2" xfId="11687" xr:uid="{233EA71E-FEDA-4CC2-8B2A-ADE5E5D6A7C0}"/>
    <cellStyle name="SAPBEXexcGood1 3 2 4 4 2 2" xfId="45556" xr:uid="{F6876DE4-3C2C-44D0-8DD4-7CF77FB230A7}"/>
    <cellStyle name="SAPBEXexcGood1 3 2 4 4 2 3" xfId="28831" xr:uid="{BCC0B30E-4305-4F7C-847B-F4CDD8289ABA}"/>
    <cellStyle name="SAPBEXexcGood1 3 2 4 4 3" xfId="17229" xr:uid="{83A8B364-2429-48E5-96BE-149660167375}"/>
    <cellStyle name="SAPBEXexcGood1 3 2 4 4 3 2" xfId="51090" xr:uid="{169E45DE-C530-4FFD-84A9-80B9CFC7949C}"/>
    <cellStyle name="SAPBEXexcGood1 3 2 4 4 3 3" xfId="34364" xr:uid="{4158111D-CEFA-4B12-A84D-096C3A5A922C}"/>
    <cellStyle name="SAPBEXexcGood1 3 2 4 4 4" xfId="39739" xr:uid="{4DA11318-0300-4A64-8F93-17057D7519A9}"/>
    <cellStyle name="SAPBEXexcGood1 3 2 4 4 5" xfId="23016" xr:uid="{14E257B1-B770-4785-9BB3-A52F46B06C59}"/>
    <cellStyle name="SAPBEXexcGood1 3 2 4 5" xfId="6590" xr:uid="{BC24E305-E5A7-4172-B032-F912D944DB78}"/>
    <cellStyle name="SAPBEXexcGood1 3 2 4 5 2" xfId="12454" xr:uid="{8CBB4AD1-CE5F-417E-A1AB-C1EFC9E8FACB}"/>
    <cellStyle name="SAPBEXexcGood1 3 2 4 5 2 2" xfId="46323" xr:uid="{F8E85BB3-713F-4459-85BB-06E1D27A2003}"/>
    <cellStyle name="SAPBEXexcGood1 3 2 4 5 2 3" xfId="29597" xr:uid="{9E468382-6273-42F5-8AF0-B25BF0F28396}"/>
    <cellStyle name="SAPBEXexcGood1 3 2 4 5 3" xfId="17995" xr:uid="{04D8D8BA-B83E-4442-BF13-D3E717024B55}"/>
    <cellStyle name="SAPBEXexcGood1 3 2 4 5 3 2" xfId="51856" xr:uid="{7A7E8706-B1CF-41E8-98F4-C5BF689C8FF5}"/>
    <cellStyle name="SAPBEXexcGood1 3 2 4 5 3 3" xfId="35130" xr:uid="{027F9690-AA61-4BF1-B1A2-014634E1D849}"/>
    <cellStyle name="SAPBEXexcGood1 3 2 4 5 4" xfId="40506" xr:uid="{EE8901B4-C6B3-44C1-B0EF-8C63456349E2}"/>
    <cellStyle name="SAPBEXexcGood1 3 2 4 5 5" xfId="23782" xr:uid="{5D5D3266-D597-4FC2-B847-45E20E4A77BF}"/>
    <cellStyle name="SAPBEXexcGood1 3 2 4 6" xfId="7537" xr:uid="{5777A327-3FB2-4E64-B7FA-CEBEC4693BFA}"/>
    <cellStyle name="SAPBEXexcGood1 3 2 4 6 2" xfId="13401" xr:uid="{C17B6CE9-C155-4600-B6BD-476C84853634}"/>
    <cellStyle name="SAPBEXexcGood1 3 2 4 6 2 2" xfId="47270" xr:uid="{307FBA22-BF23-4C78-A83C-59F5EDC2093C}"/>
    <cellStyle name="SAPBEXexcGood1 3 2 4 6 2 3" xfId="30544" xr:uid="{003ED1FF-9C5A-4BDD-BE50-B084C6F817C8}"/>
    <cellStyle name="SAPBEXexcGood1 3 2 4 6 3" xfId="18942" xr:uid="{EA0A6A77-6985-46EF-A1E0-B20E9B97BF76}"/>
    <cellStyle name="SAPBEXexcGood1 3 2 4 6 3 2" xfId="52803" xr:uid="{D3F8EDC6-1588-401D-B9B8-1FA0BFE49FB6}"/>
    <cellStyle name="SAPBEXexcGood1 3 2 4 6 3 3" xfId="36077" xr:uid="{10E32525-BA02-4607-8EA9-3916E1F6A036}"/>
    <cellStyle name="SAPBEXexcGood1 3 2 4 6 4" xfId="41453" xr:uid="{1C19CCAC-A3B1-4FAC-95A5-C04F76137E1D}"/>
    <cellStyle name="SAPBEXexcGood1 3 2 4 6 5" xfId="24729" xr:uid="{A4626F7C-13E6-4C36-AD93-E0C924BAED34}"/>
    <cellStyle name="SAPBEXexcGood1 3 2 4 7" xfId="8629" xr:uid="{E75F50C8-4847-48A0-A505-EB84602CD267}"/>
    <cellStyle name="SAPBEXexcGood1 3 2 4 7 2" xfId="42503" xr:uid="{DEC4CD7F-BD05-447E-A142-7D6088FD3D01}"/>
    <cellStyle name="SAPBEXexcGood1 3 2 4 7 3" xfId="25778" xr:uid="{B908439F-5D81-4774-A49C-B5D9CCCEF82C}"/>
    <cellStyle name="SAPBEXexcGood1 3 2 4 8" xfId="14181" xr:uid="{F21CD73F-DB04-4FB4-A48E-9A1035A0F812}"/>
    <cellStyle name="SAPBEXexcGood1 3 2 4 8 2" xfId="48042" xr:uid="{C57D0CC3-C780-418B-8DDC-A30A197B3627}"/>
    <cellStyle name="SAPBEXexcGood1 3 2 4 8 3" xfId="31316" xr:uid="{1E5C8F5C-DA6A-40E4-9C72-BF1F1AA626EB}"/>
    <cellStyle name="SAPBEXexcGood1 3 2 4 9" xfId="19965" xr:uid="{05723F4B-B077-49AC-BF04-75A3F8981B5F}"/>
    <cellStyle name="SAPBEXexcGood1 3 2 5" xfId="36443" xr:uid="{6647450A-5DD8-4C63-B478-55B4995467C5}"/>
    <cellStyle name="SAPBEXexcGood1 3 2 6" xfId="19235" xr:uid="{8462DAD2-2AFC-4973-BACB-50AAAD3362A0}"/>
    <cellStyle name="SAPBEXexcGood1 3 3" xfId="2117" xr:uid="{00000000-0005-0000-0000-0000D1070000}"/>
    <cellStyle name="SAPBEXexcGood1 3 3 2" xfId="3669" xr:uid="{FED4E4E4-C189-4C12-984C-525373A53C1F}"/>
    <cellStyle name="SAPBEXexcGood1 3 3 2 2" xfId="9550" xr:uid="{E7FCA53C-DCEC-4DBE-8DC5-C9C8895D3A2A}"/>
    <cellStyle name="SAPBEXexcGood1 3 3 2 2 2" xfId="43422" xr:uid="{E14D629A-CFBD-46F2-8F57-0AB776056684}"/>
    <cellStyle name="SAPBEXexcGood1 3 3 2 2 3" xfId="26696" xr:uid="{FA8592AF-86E9-4463-8CBF-B1D6A249CFF6}"/>
    <cellStyle name="SAPBEXexcGood1 3 3 2 3" xfId="15096" xr:uid="{F4E461BC-154C-46B4-B3AA-04A064729F56}"/>
    <cellStyle name="SAPBEXexcGood1 3 3 2 3 2" xfId="48957" xr:uid="{78C068F2-2840-4B96-95EC-27BD4C1324DD}"/>
    <cellStyle name="SAPBEXexcGood1 3 3 2 3 3" xfId="32231" xr:uid="{BF965217-CC7A-494B-B6DC-85D0E0DD1958}"/>
    <cellStyle name="SAPBEXexcGood1 3 3 2 4" xfId="20881" xr:uid="{88418854-111B-43CF-A8CF-1726C96D4C5B}"/>
    <cellStyle name="SAPBEXexcGood1 3 3 3" xfId="3228" xr:uid="{DAF2A685-889C-4D38-ABC7-763FA13D0567}"/>
    <cellStyle name="SAPBEXexcGood1 3 3 3 2" xfId="9110" xr:uid="{42F2F275-294F-46CA-A43A-3AF889DB6C8C}"/>
    <cellStyle name="SAPBEXexcGood1 3 3 3 2 2" xfId="42982" xr:uid="{1A56425E-CECD-4807-9BCD-6DC440434A10}"/>
    <cellStyle name="SAPBEXexcGood1 3 3 3 2 3" xfId="26257" xr:uid="{B8F86B50-23BA-4CE2-AE6D-8C78693534B6}"/>
    <cellStyle name="SAPBEXexcGood1 3 3 3 3" xfId="14658" xr:uid="{9FF30BD4-018E-4F8A-914D-EF814E1900A1}"/>
    <cellStyle name="SAPBEXexcGood1 3 3 3 3 2" xfId="48519" xr:uid="{87146408-A2BE-4D1D-AF1D-FF3C859D87F7}"/>
    <cellStyle name="SAPBEXexcGood1 3 3 3 3 3" xfId="31793" xr:uid="{A02CDB1E-2536-4A2F-BB11-B328925DE684}"/>
    <cellStyle name="SAPBEXexcGood1 3 3 3 4" xfId="37249" xr:uid="{0EE804EE-0C71-44B3-A15D-7C05D71C19BE}"/>
    <cellStyle name="SAPBEXexcGood1 3 3 3 5" xfId="20443" xr:uid="{EEFB74CE-8CDC-4DC0-B5B8-AB0BA6C66859}"/>
    <cellStyle name="SAPBEXexcGood1 3 3 4" xfId="7010" xr:uid="{3DBEB21E-C5F7-49F2-9664-6A05795B60BA}"/>
    <cellStyle name="SAPBEXexcGood1 3 3 4 2" xfId="12874" xr:uid="{1B03E994-70D2-4AF3-9BB9-0C0FE0C61600}"/>
    <cellStyle name="SAPBEXexcGood1 3 3 4 2 2" xfId="46743" xr:uid="{5D68D863-3350-4A72-8E83-B11F5713B88A}"/>
    <cellStyle name="SAPBEXexcGood1 3 3 4 2 3" xfId="30017" xr:uid="{409FCD4C-EC08-4D2C-8DD5-3E9B75A14844}"/>
    <cellStyle name="SAPBEXexcGood1 3 3 4 3" xfId="18415" xr:uid="{CABF600B-59C6-4E68-BB46-1CEEDBA0A0C3}"/>
    <cellStyle name="SAPBEXexcGood1 3 3 4 3 2" xfId="52276" xr:uid="{41323B3A-6FD0-4AB3-8E25-F9250D5CEAAA}"/>
    <cellStyle name="SAPBEXexcGood1 3 3 4 3 3" xfId="35550" xr:uid="{133CFDEC-C0E2-40A0-942E-29F0D95357BD}"/>
    <cellStyle name="SAPBEXexcGood1 3 3 4 4" xfId="40926" xr:uid="{56965449-F9E1-438B-B6B6-F37DB4FA9F19}"/>
    <cellStyle name="SAPBEXexcGood1 3 3 4 5" xfId="24202" xr:uid="{852C278C-BCBB-49AE-8206-C61A57DFC4D1}"/>
    <cellStyle name="SAPBEXexcGood1 3 3 5" xfId="8106" xr:uid="{6B46C3C9-BC17-4387-87FD-E688F6E61249}"/>
    <cellStyle name="SAPBEXexcGood1 3 3 5 2" xfId="41981" xr:uid="{47B0ADB7-A592-4978-872D-E72DBF3A16DD}"/>
    <cellStyle name="SAPBEXexcGood1 3 3 5 3" xfId="25256" xr:uid="{93AAE819-1398-42FC-B324-D3EC0D5A0FD9}"/>
    <cellStyle name="SAPBEXexcGood1 3 3 6" xfId="36838" xr:uid="{27E3F517-3BAD-4F74-934D-6F38E1DC091D}"/>
    <cellStyle name="SAPBEXexcGood1 3 3 7" xfId="19444" xr:uid="{660890EF-F9F6-4A12-B032-B15D74ADA2EA}"/>
    <cellStyle name="SAPBEXexcGood1 3 4" xfId="2118" xr:uid="{00000000-0005-0000-0000-0000D2070000}"/>
    <cellStyle name="SAPBEXexcGood1 3 4 2" xfId="3670" xr:uid="{CBDA0CFA-DF4A-4462-B306-F31B249AA5A2}"/>
    <cellStyle name="SAPBEXexcGood1 3 4 2 2" xfId="9551" xr:uid="{0DBF092A-71D3-45D5-B8D9-3CEFD7DEC2F5}"/>
    <cellStyle name="SAPBEXexcGood1 3 4 2 2 2" xfId="43423" xr:uid="{0D4CC341-C9F1-45D8-A208-AB77B0069B91}"/>
    <cellStyle name="SAPBEXexcGood1 3 4 2 2 3" xfId="26697" xr:uid="{A627AC50-16F1-43E4-8657-108AAFF92CD3}"/>
    <cellStyle name="SAPBEXexcGood1 3 4 2 3" xfId="15097" xr:uid="{B5B378FC-4352-40E1-A018-36F2B52E81AB}"/>
    <cellStyle name="SAPBEXexcGood1 3 4 2 3 2" xfId="48958" xr:uid="{C3E73461-4B76-4394-A302-1A61F23970F8}"/>
    <cellStyle name="SAPBEXexcGood1 3 4 2 3 3" xfId="32232" xr:uid="{78A7EEC4-330D-478A-8A3B-FF8F9A55E4E2}"/>
    <cellStyle name="SAPBEXexcGood1 3 4 2 4" xfId="20882" xr:uid="{12DAE30E-3091-40F5-B35C-3A3F197EB008}"/>
    <cellStyle name="SAPBEXexcGood1 3 4 3" xfId="3229" xr:uid="{28FED0AA-2187-48D9-8F8A-F00C75768BBA}"/>
    <cellStyle name="SAPBEXexcGood1 3 4 3 2" xfId="9111" xr:uid="{B4FAF426-BC53-4596-AAEC-35D48C438FE7}"/>
    <cellStyle name="SAPBEXexcGood1 3 4 3 2 2" xfId="42983" xr:uid="{5B918FA3-EE18-4005-9903-C247A311EFD6}"/>
    <cellStyle name="SAPBEXexcGood1 3 4 3 2 3" xfId="26258" xr:uid="{D7F68739-B38D-4126-A78B-911122B21FE4}"/>
    <cellStyle name="SAPBEXexcGood1 3 4 3 3" xfId="14659" xr:uid="{D8716A01-1463-4E70-A74F-F30EBD734EBB}"/>
    <cellStyle name="SAPBEXexcGood1 3 4 3 3 2" xfId="48520" xr:uid="{E8167A76-2A55-4B9F-8A81-DCD1B846ABC9}"/>
    <cellStyle name="SAPBEXexcGood1 3 4 3 3 3" xfId="31794" xr:uid="{1BCCF1CD-E8C2-4DC0-B927-875B307D11D4}"/>
    <cellStyle name="SAPBEXexcGood1 3 4 3 4" xfId="37250" xr:uid="{FB02EFC8-81EC-4126-90CA-0B5A1C92E437}"/>
    <cellStyle name="SAPBEXexcGood1 3 4 3 5" xfId="20444" xr:uid="{84C745CD-BBD6-4136-9BC5-FAD991E9BD42}"/>
    <cellStyle name="SAPBEXexcGood1 3 4 4" xfId="7011" xr:uid="{778F2044-97E6-4CB2-B8EC-B9F910D02C2C}"/>
    <cellStyle name="SAPBEXexcGood1 3 4 4 2" xfId="12875" xr:uid="{D64A41E1-C248-4922-BD99-3D731ECC5905}"/>
    <cellStyle name="SAPBEXexcGood1 3 4 4 2 2" xfId="46744" xr:uid="{E5978460-6435-4680-B41D-0B51C0F6B645}"/>
    <cellStyle name="SAPBEXexcGood1 3 4 4 2 3" xfId="30018" xr:uid="{8C8128DD-24C2-4731-8D30-399C0B8D9D6F}"/>
    <cellStyle name="SAPBEXexcGood1 3 4 4 3" xfId="18416" xr:uid="{B9A79101-E234-48E0-B266-C547ED43673F}"/>
    <cellStyle name="SAPBEXexcGood1 3 4 4 3 2" xfId="52277" xr:uid="{7F9B5C00-540D-4450-A189-E37902AB79AB}"/>
    <cellStyle name="SAPBEXexcGood1 3 4 4 3 3" xfId="35551" xr:uid="{6AA9CF7C-A3E6-4C8D-AB08-4D9CCD42ADC5}"/>
    <cellStyle name="SAPBEXexcGood1 3 4 4 4" xfId="40927" xr:uid="{FD3C524C-9781-4A36-9B5B-39196117F259}"/>
    <cellStyle name="SAPBEXexcGood1 3 4 4 5" xfId="24203" xr:uid="{2473BEC9-8175-4AA7-BBE5-69251F6B52AC}"/>
    <cellStyle name="SAPBEXexcGood1 3 4 5" xfId="8107" xr:uid="{7EA352FB-5A2E-48CA-858C-23CBFB31BB77}"/>
    <cellStyle name="SAPBEXexcGood1 3 4 5 2" xfId="41982" xr:uid="{E836CB55-7ABB-41DF-8977-4892B43C5446}"/>
    <cellStyle name="SAPBEXexcGood1 3 4 5 3" xfId="25257" xr:uid="{9C52519D-71F8-440D-913E-9C46098FE15F}"/>
    <cellStyle name="SAPBEXexcGood1 3 4 6" xfId="36839" xr:uid="{CAC951EF-D87E-4A4A-9C9A-E0BF614FBB14}"/>
    <cellStyle name="SAPBEXexcGood1 3 4 7" xfId="19445" xr:uid="{4E43C2A6-09BF-4C91-8844-A67ECC3EBA9E}"/>
    <cellStyle name="SAPBEXexcGood1 3 5" xfId="2673" xr:uid="{00000000-0005-0000-0000-0000D3070000}"/>
    <cellStyle name="SAPBEXexcGood1 3 5 2" xfId="4200" xr:uid="{6094B0F8-4385-452B-9A5C-83FF4662B65F}"/>
    <cellStyle name="SAPBEXexcGood1 3 5 2 2" xfId="10081" xr:uid="{AAD85C6E-E147-4382-A2E6-D61C3CBD8C07}"/>
    <cellStyle name="SAPBEXexcGood1 3 5 2 2 2" xfId="43952" xr:uid="{164EAAD6-5B40-4CC3-A2E5-D6DD3B81D869}"/>
    <cellStyle name="SAPBEXexcGood1 3 5 2 2 3" xfId="27226" xr:uid="{0090FF04-CD8B-4B1F-9C87-F0D499B3B0E2}"/>
    <cellStyle name="SAPBEXexcGood1 3 5 2 3" xfId="15625" xr:uid="{01362E75-B156-4091-AE27-3466C66493F0}"/>
    <cellStyle name="SAPBEXexcGood1 3 5 2 3 2" xfId="49486" xr:uid="{1CC7CFD3-D927-4166-A941-CA310A993825}"/>
    <cellStyle name="SAPBEXexcGood1 3 5 2 3 3" xfId="32760" xr:uid="{C849A1A0-0FEB-4130-8A6E-F69C2A02EFA8}"/>
    <cellStyle name="SAPBEXexcGood1 3 5 2 4" xfId="38135" xr:uid="{84C9FCF3-2F91-4C90-9354-EC85EE74D7C5}"/>
    <cellStyle name="SAPBEXexcGood1 3 5 2 5" xfId="21411" xr:uid="{C83893FE-6329-4AF7-8C8C-44BBD9C5A33D}"/>
    <cellStyle name="SAPBEXexcGood1 3 5 3" xfId="5073" xr:uid="{FA18F613-5A67-4025-B0EF-B489F6A4D19A}"/>
    <cellStyle name="SAPBEXexcGood1 3 5 3 2" xfId="10939" xr:uid="{C50C5C7D-5364-4B21-92D0-84E5BDC7AF23}"/>
    <cellStyle name="SAPBEXexcGood1 3 5 3 2 2" xfId="44809" xr:uid="{C9C186F0-6C94-4D8A-B691-F05A24BCC6B8}"/>
    <cellStyle name="SAPBEXexcGood1 3 5 3 2 3" xfId="28084" xr:uid="{494E0B23-749A-4E03-A4A9-047DC9A96D6F}"/>
    <cellStyle name="SAPBEXexcGood1 3 5 3 3" xfId="16482" xr:uid="{783244D7-6E89-4DCE-ABAD-FAA438FFC925}"/>
    <cellStyle name="SAPBEXexcGood1 3 5 3 3 2" xfId="50343" xr:uid="{B150A74B-D932-40EB-BF84-C71C53441AE1}"/>
    <cellStyle name="SAPBEXexcGood1 3 5 3 3 3" xfId="33617" xr:uid="{9EFA5629-4E5D-4B6A-A7E7-5B696A526607}"/>
    <cellStyle name="SAPBEXexcGood1 3 5 3 4" xfId="38992" xr:uid="{700DAB63-B01E-4473-B753-55245B53D553}"/>
    <cellStyle name="SAPBEXexcGood1 3 5 3 5" xfId="22269" xr:uid="{A3570E0F-728D-49B3-B71D-444CEC4930EA}"/>
    <cellStyle name="SAPBEXexcGood1 3 5 4" xfId="5822" xr:uid="{2195064C-89D8-4D06-98F4-3D60E1DF8E33}"/>
    <cellStyle name="SAPBEXexcGood1 3 5 4 2" xfId="11688" xr:uid="{B282FF7F-28FE-4A64-AFE3-E06241047D08}"/>
    <cellStyle name="SAPBEXexcGood1 3 5 4 2 2" xfId="45557" xr:uid="{5E4FB580-5645-46CD-BF70-B73C59D33506}"/>
    <cellStyle name="SAPBEXexcGood1 3 5 4 2 3" xfId="28832" xr:uid="{9EEDF255-EF35-4123-9CE9-822DCBA60373}"/>
    <cellStyle name="SAPBEXexcGood1 3 5 4 3" xfId="17230" xr:uid="{4389F5C4-BBEC-4586-9BC8-DF84C3DAC984}"/>
    <cellStyle name="SAPBEXexcGood1 3 5 4 3 2" xfId="51091" xr:uid="{F23D32A9-05B0-492D-BB1F-05648B9C1E2C}"/>
    <cellStyle name="SAPBEXexcGood1 3 5 4 3 3" xfId="34365" xr:uid="{134B7E71-7B7A-4A5D-8D47-33CEBA3CC8D1}"/>
    <cellStyle name="SAPBEXexcGood1 3 5 4 4" xfId="39740" xr:uid="{F8A180D2-31E7-481C-B91A-CFAABB4B7812}"/>
    <cellStyle name="SAPBEXexcGood1 3 5 4 5" xfId="23017" xr:uid="{AEA0527D-F83D-432F-BFE7-B2324DCB28CE}"/>
    <cellStyle name="SAPBEXexcGood1 3 5 5" xfId="6591" xr:uid="{EFA2A121-B04C-4310-816E-DEC7323D7FCA}"/>
    <cellStyle name="SAPBEXexcGood1 3 5 5 2" xfId="12455" xr:uid="{26586DF5-092F-445E-B279-DF28C158BFD6}"/>
    <cellStyle name="SAPBEXexcGood1 3 5 5 2 2" xfId="46324" xr:uid="{1C495095-56D2-45ED-8559-AA44BEF2A8CB}"/>
    <cellStyle name="SAPBEXexcGood1 3 5 5 2 3" xfId="29598" xr:uid="{777B659E-FB9E-4451-8AA9-B488A58B39DD}"/>
    <cellStyle name="SAPBEXexcGood1 3 5 5 3" xfId="17996" xr:uid="{6354B5B2-6D03-477B-B641-A1CA514F7040}"/>
    <cellStyle name="SAPBEXexcGood1 3 5 5 3 2" xfId="51857" xr:uid="{047772CC-0EE1-4CC4-9E07-6D549640BCBD}"/>
    <cellStyle name="SAPBEXexcGood1 3 5 5 3 3" xfId="35131" xr:uid="{083DC5DD-A8F8-4F3D-B481-BF7C1B80278C}"/>
    <cellStyle name="SAPBEXexcGood1 3 5 5 4" xfId="40507" xr:uid="{D75ACBA7-CE34-4EA2-95B7-A06EFCF62398}"/>
    <cellStyle name="SAPBEXexcGood1 3 5 5 5" xfId="23783" xr:uid="{69B9B14A-1F86-4797-9E41-7F59963B15F6}"/>
    <cellStyle name="SAPBEXexcGood1 3 5 6" xfId="7538" xr:uid="{37AF6C16-3EB8-41A3-A29E-F3B11B48411F}"/>
    <cellStyle name="SAPBEXexcGood1 3 5 6 2" xfId="13402" xr:uid="{396063F2-6E63-4651-95A5-D5CC37DF5891}"/>
    <cellStyle name="SAPBEXexcGood1 3 5 6 2 2" xfId="47271" xr:uid="{E70A3A4D-6EEE-4C32-99DD-ED0E455B12F9}"/>
    <cellStyle name="SAPBEXexcGood1 3 5 6 2 3" xfId="30545" xr:uid="{E98577B9-0E87-4B30-B3A1-6CF980F55CA4}"/>
    <cellStyle name="SAPBEXexcGood1 3 5 6 3" xfId="18943" xr:uid="{7E8D181F-E7D4-4F3F-B3A4-45E9D0404BE2}"/>
    <cellStyle name="SAPBEXexcGood1 3 5 6 3 2" xfId="52804" xr:uid="{EE4DB449-3851-4EBB-A64B-AA772F1B3158}"/>
    <cellStyle name="SAPBEXexcGood1 3 5 6 3 3" xfId="36078" xr:uid="{DFC999E3-3D18-47D8-9A0C-5820A80A1D88}"/>
    <cellStyle name="SAPBEXexcGood1 3 5 6 4" xfId="41454" xr:uid="{A63BB801-A1E8-492E-B453-C47432EF38E4}"/>
    <cellStyle name="SAPBEXexcGood1 3 5 6 5" xfId="24730" xr:uid="{43F1978F-3705-46E2-9BA4-42F52E994211}"/>
    <cellStyle name="SAPBEXexcGood1 3 5 7" xfId="8630" xr:uid="{BBD116F2-3752-40C7-8F71-AF807AA3BF69}"/>
    <cellStyle name="SAPBEXexcGood1 3 5 7 2" xfId="42504" xr:uid="{0B69F0C6-BA0C-431A-BB0A-9044E44055F8}"/>
    <cellStyle name="SAPBEXexcGood1 3 5 7 3" xfId="25779" xr:uid="{1B32122C-ACF0-466C-8047-7AC4F350B146}"/>
    <cellStyle name="SAPBEXexcGood1 3 5 8" xfId="14182" xr:uid="{316C8FF5-4FFE-43DC-AF47-DCDBB217055B}"/>
    <cellStyle name="SAPBEXexcGood1 3 5 8 2" xfId="48043" xr:uid="{81AD4E8A-053B-4997-8564-F957BDACBCDA}"/>
    <cellStyle name="SAPBEXexcGood1 3 5 8 3" xfId="31317" xr:uid="{E665A264-110C-45E0-9506-F006B338063A}"/>
    <cellStyle name="SAPBEXexcGood1 3 5 9" xfId="19966" xr:uid="{8C7870AC-DF70-43FA-A575-FB42182C9506}"/>
    <cellStyle name="SAPBEXexcGood1 3 6" xfId="36442" xr:uid="{49BBFCB4-7FEE-4692-AC9A-51A12AEA5679}"/>
    <cellStyle name="SAPBEXexcGood1 3 7" xfId="19234" xr:uid="{A6EF82DB-4FCF-4AF3-8609-7181ED57A0C3}"/>
    <cellStyle name="SAPBEXexcGood1 4" xfId="967" xr:uid="{00000000-0005-0000-0000-0000D4070000}"/>
    <cellStyle name="SAPBEXexcGood1 4 2" xfId="2119" xr:uid="{00000000-0005-0000-0000-0000D5070000}"/>
    <cellStyle name="SAPBEXexcGood1 4 2 10" xfId="19446" xr:uid="{0744850B-E299-4B67-BE56-D67A5EE20987}"/>
    <cellStyle name="SAPBEXexcGood1 4 2 2" xfId="3671" xr:uid="{CF307A15-CCA9-4718-A215-CB8DC5129FFC}"/>
    <cellStyle name="SAPBEXexcGood1 4 2 2 2" xfId="9552" xr:uid="{7E9E00A6-9581-41D4-9D08-E1B8D556C299}"/>
    <cellStyle name="SAPBEXexcGood1 4 2 2 2 2" xfId="43424" xr:uid="{27C2C0AD-DDD2-4AB4-9AB9-0C6D44476718}"/>
    <cellStyle name="SAPBEXexcGood1 4 2 2 2 3" xfId="26698" xr:uid="{E85A78E4-D124-46BF-ACBC-04B7537C1568}"/>
    <cellStyle name="SAPBEXexcGood1 4 2 2 3" xfId="15098" xr:uid="{12A0C276-FAD4-44AE-86D6-CF265872A3D9}"/>
    <cellStyle name="SAPBEXexcGood1 4 2 2 3 2" xfId="48959" xr:uid="{37B1DF93-6DF7-4B15-9E79-8E2FF3E110A7}"/>
    <cellStyle name="SAPBEXexcGood1 4 2 2 3 3" xfId="32233" xr:uid="{54D87553-E8D2-4233-8202-C03DB5D39C6D}"/>
    <cellStyle name="SAPBEXexcGood1 4 2 2 4" xfId="37645" xr:uid="{37E2A000-1F7C-4695-84E9-6911ED58FBE6}"/>
    <cellStyle name="SAPBEXexcGood1 4 2 2 5" xfId="20883" xr:uid="{48C8BC05-8521-4B3D-85CF-47A643364FE1}"/>
    <cellStyle name="SAPBEXexcGood1 4 2 3" xfId="4584" xr:uid="{00CFC4DD-CC95-42D3-9140-31CDF9F677A4}"/>
    <cellStyle name="SAPBEXexcGood1 4 2 3 2" xfId="10450" xr:uid="{9E55A46E-3149-434F-9005-75925D9E252B}"/>
    <cellStyle name="SAPBEXexcGood1 4 2 3 2 2" xfId="44320" xr:uid="{5E3E8DC9-1DD4-4729-A716-0B67B90900D3}"/>
    <cellStyle name="SAPBEXexcGood1 4 2 3 2 3" xfId="27595" xr:uid="{E21BE3EE-7E49-42A8-A5AE-17CAB45494BB}"/>
    <cellStyle name="SAPBEXexcGood1 4 2 3 3" xfId="15993" xr:uid="{463516B0-18CA-44FE-8495-CA242DCEC30C}"/>
    <cellStyle name="SAPBEXexcGood1 4 2 3 3 2" xfId="49854" xr:uid="{0BC038F6-D66A-4841-800D-0A3D2879F577}"/>
    <cellStyle name="SAPBEXexcGood1 4 2 3 3 3" xfId="33128" xr:uid="{DDF62AEE-A0EE-4590-93B2-81C8ABBC3C15}"/>
    <cellStyle name="SAPBEXexcGood1 4 2 3 4" xfId="38503" xr:uid="{EC301D90-1B7E-4FC7-AE0A-104EAC0A6E39}"/>
    <cellStyle name="SAPBEXexcGood1 4 2 3 5" xfId="21780" xr:uid="{A1E2E4F5-A4A6-484F-802F-735722F6FE56}"/>
    <cellStyle name="SAPBEXexcGood1 4 2 4" xfId="3230" xr:uid="{A3A783F7-6703-4F6F-B1F5-F119E39A782A}"/>
    <cellStyle name="SAPBEXexcGood1 4 2 4 2" xfId="9112" xr:uid="{717101F6-949A-44EB-B166-D46288D22024}"/>
    <cellStyle name="SAPBEXexcGood1 4 2 4 2 2" xfId="42984" xr:uid="{765370A1-A94D-4C83-BADE-C9B3822F004C}"/>
    <cellStyle name="SAPBEXexcGood1 4 2 4 2 3" xfId="26259" xr:uid="{0454FD49-DF22-440F-B69E-9AA63965442F}"/>
    <cellStyle name="SAPBEXexcGood1 4 2 4 3" xfId="14660" xr:uid="{6230CF69-3392-4A89-B8EE-9FB5C84DB7D6}"/>
    <cellStyle name="SAPBEXexcGood1 4 2 4 3 2" xfId="48521" xr:uid="{3BFE07C3-C79D-4D2E-8969-5D059C0EC1F9}"/>
    <cellStyle name="SAPBEXexcGood1 4 2 4 3 3" xfId="31795" xr:uid="{E2822CFE-9741-4404-A808-7CF49FECB934}"/>
    <cellStyle name="SAPBEXexcGood1 4 2 4 4" xfId="37251" xr:uid="{C17403C8-21B0-49A9-A864-221ED43556B9}"/>
    <cellStyle name="SAPBEXexcGood1 4 2 4 5" xfId="20445" xr:uid="{CB1C2E26-6D9E-449D-9DC9-F3030C4CE17F}"/>
    <cellStyle name="SAPBEXexcGood1 4 2 5" xfId="6108" xr:uid="{E553C23E-C4CF-49D0-AB7F-513AC7FB4A9D}"/>
    <cellStyle name="SAPBEXexcGood1 4 2 5 2" xfId="11972" xr:uid="{7BBE0ECD-DD6A-4C63-BE4C-618CA9E6C651}"/>
    <cellStyle name="SAPBEXexcGood1 4 2 5 2 2" xfId="45841" xr:uid="{1912EB93-47A7-4323-A7F7-C5057F542FE5}"/>
    <cellStyle name="SAPBEXexcGood1 4 2 5 2 3" xfId="29116" xr:uid="{C43582AA-A71C-4731-AFFE-E3C1B35724DA}"/>
    <cellStyle name="SAPBEXexcGood1 4 2 5 3" xfId="17514" xr:uid="{3D80711C-1835-4564-83E5-9BAA65CDC0FF}"/>
    <cellStyle name="SAPBEXexcGood1 4 2 5 3 2" xfId="51375" xr:uid="{FDF9A025-4740-4FB0-82CA-9116931E1729}"/>
    <cellStyle name="SAPBEXexcGood1 4 2 5 3 3" xfId="34649" xr:uid="{142208FD-7A42-4459-8AF5-D4E43E086D89}"/>
    <cellStyle name="SAPBEXexcGood1 4 2 5 4" xfId="40024" xr:uid="{60D6574C-6E3E-4760-83EF-BCCE533AE1E6}"/>
    <cellStyle name="SAPBEXexcGood1 4 2 5 5" xfId="23301" xr:uid="{97D7CC09-5A4A-4106-AC2D-BB8B30BCFEA0}"/>
    <cellStyle name="SAPBEXexcGood1 4 2 6" xfId="7012" xr:uid="{16386B64-AEB3-4DA4-9AF3-B8D90CFA07AE}"/>
    <cellStyle name="SAPBEXexcGood1 4 2 6 2" xfId="12876" xr:uid="{518E1BF7-56B5-4F60-BCE7-435BCEB959C3}"/>
    <cellStyle name="SAPBEXexcGood1 4 2 6 2 2" xfId="46745" xr:uid="{518F3F96-C0CE-4634-A548-75F326588D01}"/>
    <cellStyle name="SAPBEXexcGood1 4 2 6 2 3" xfId="30019" xr:uid="{68838ABE-8BCD-4DDD-9BAA-DFE6F2E313B0}"/>
    <cellStyle name="SAPBEXexcGood1 4 2 6 3" xfId="18417" xr:uid="{94E3B09F-1130-49D0-BDE0-746113459BD8}"/>
    <cellStyle name="SAPBEXexcGood1 4 2 6 3 2" xfId="52278" xr:uid="{E48CD575-B240-422D-8C0C-33FC2E53956D}"/>
    <cellStyle name="SAPBEXexcGood1 4 2 6 3 3" xfId="35552" xr:uid="{92957496-261B-4018-98B6-EA9B23B5282A}"/>
    <cellStyle name="SAPBEXexcGood1 4 2 6 4" xfId="40928" xr:uid="{4CBAA7DF-1B3A-4495-9F8E-C7FB2676DF1A}"/>
    <cellStyle name="SAPBEXexcGood1 4 2 6 5" xfId="24204" xr:uid="{C29FADC9-904C-4B38-8CAC-E1313C166430}"/>
    <cellStyle name="SAPBEXexcGood1 4 2 7" xfId="8108" xr:uid="{9C8791CF-C54B-4194-B1BD-4D799877FDA2}"/>
    <cellStyle name="SAPBEXexcGood1 4 2 7 2" xfId="41983" xr:uid="{7E2D9969-3EAC-4645-93C7-D5AA931F2F98}"/>
    <cellStyle name="SAPBEXexcGood1 4 2 7 3" xfId="25258" xr:uid="{131DAEE0-FCCC-4400-AE3A-AE9372806260}"/>
    <cellStyle name="SAPBEXexcGood1 4 2 8" xfId="13700" xr:uid="{D790CB43-4258-4913-9B6D-07BE436712B7}"/>
    <cellStyle name="SAPBEXexcGood1 4 2 8 2" xfId="47561" xr:uid="{9CD2EB50-5A7C-4468-94A5-AA0F6DB48B06}"/>
    <cellStyle name="SAPBEXexcGood1 4 2 8 3" xfId="30835" xr:uid="{16399DFE-33E8-444A-BAA2-0655E1EE6C8C}"/>
    <cellStyle name="SAPBEXexcGood1 4 2 9" xfId="36840" xr:uid="{BF4C0132-F28F-4037-8802-82C3D2984780}"/>
    <cellStyle name="SAPBEXexcGood1 4 3" xfId="2120" xr:uid="{00000000-0005-0000-0000-0000D6070000}"/>
    <cellStyle name="SAPBEXexcGood1 4 3 10" xfId="19447" xr:uid="{6B2ABCFF-55EA-4208-8FE5-820EE0804594}"/>
    <cellStyle name="SAPBEXexcGood1 4 3 2" xfId="3672" xr:uid="{D1AE9E05-5414-449F-BD81-F8C4369A8EEB}"/>
    <cellStyle name="SAPBEXexcGood1 4 3 2 2" xfId="9553" xr:uid="{4E59404E-40EE-4D49-86B2-CFCA9822793E}"/>
    <cellStyle name="SAPBEXexcGood1 4 3 2 2 2" xfId="43425" xr:uid="{5B021B7B-01F0-4EF5-8E1C-4063EC182035}"/>
    <cellStyle name="SAPBEXexcGood1 4 3 2 2 3" xfId="26699" xr:uid="{AB553F33-F4BB-44F6-AD31-9D7964A77F58}"/>
    <cellStyle name="SAPBEXexcGood1 4 3 2 3" xfId="15099" xr:uid="{F54B65AE-FBFA-4010-8428-D4718CD3AC3D}"/>
    <cellStyle name="SAPBEXexcGood1 4 3 2 3 2" xfId="48960" xr:uid="{53E408E7-9EF3-4C81-8DAB-ACEAC18732FA}"/>
    <cellStyle name="SAPBEXexcGood1 4 3 2 3 3" xfId="32234" xr:uid="{717DC56C-A0E2-4C12-A8DF-DD48EF620F68}"/>
    <cellStyle name="SAPBEXexcGood1 4 3 2 4" xfId="37646" xr:uid="{C7925F64-5810-48B3-8181-C69053FED43C}"/>
    <cellStyle name="SAPBEXexcGood1 4 3 2 5" xfId="20884" xr:uid="{98461E8B-4891-49FF-8AD5-51026DEB8095}"/>
    <cellStyle name="SAPBEXexcGood1 4 3 3" xfId="4585" xr:uid="{7E25768B-2BB8-4AD3-9BC3-877CD3276E9E}"/>
    <cellStyle name="SAPBEXexcGood1 4 3 3 2" xfId="10451" xr:uid="{0774BA62-2AF4-4F41-88A4-F8E7709C38ED}"/>
    <cellStyle name="SAPBEXexcGood1 4 3 3 2 2" xfId="44321" xr:uid="{8ABCEF09-A558-41BE-9605-118D5E1E9B31}"/>
    <cellStyle name="SAPBEXexcGood1 4 3 3 2 3" xfId="27596" xr:uid="{756BB9B9-48FD-4F8F-810C-5A6B4D64DC92}"/>
    <cellStyle name="SAPBEXexcGood1 4 3 3 3" xfId="15994" xr:uid="{E9E7812A-9C11-4BFB-808D-8ABAE3D1884D}"/>
    <cellStyle name="SAPBEXexcGood1 4 3 3 3 2" xfId="49855" xr:uid="{0CDA1EDD-F9BC-464A-AD40-7650CB6239EE}"/>
    <cellStyle name="SAPBEXexcGood1 4 3 3 3 3" xfId="33129" xr:uid="{E30E1DD4-7CD9-4272-BC46-7BC4EBE9B8BA}"/>
    <cellStyle name="SAPBEXexcGood1 4 3 3 4" xfId="38504" xr:uid="{A64B5448-1343-4D29-895C-F53A76205E93}"/>
    <cellStyle name="SAPBEXexcGood1 4 3 3 5" xfId="21781" xr:uid="{5A93A420-8A6D-4102-8818-7D3CC4A63E6D}"/>
    <cellStyle name="SAPBEXexcGood1 4 3 4" xfId="3231" xr:uid="{1DB81337-989A-4012-BD58-F3077847AB20}"/>
    <cellStyle name="SAPBEXexcGood1 4 3 4 2" xfId="9113" xr:uid="{D3D97089-92F9-4B76-88D7-93509AD1D911}"/>
    <cellStyle name="SAPBEXexcGood1 4 3 4 2 2" xfId="42985" xr:uid="{6CBCB3D5-72CB-4F93-BE5A-820BDB1B89B2}"/>
    <cellStyle name="SAPBEXexcGood1 4 3 4 2 3" xfId="26260" xr:uid="{FBE73BFB-369E-400A-9095-099A43F62704}"/>
    <cellStyle name="SAPBEXexcGood1 4 3 4 3" xfId="14661" xr:uid="{B822A479-D5A5-4637-8D69-E569AD62DD0A}"/>
    <cellStyle name="SAPBEXexcGood1 4 3 4 3 2" xfId="48522" xr:uid="{7CF875D2-9C94-4A51-B2B7-30C425E8FB39}"/>
    <cellStyle name="SAPBEXexcGood1 4 3 4 3 3" xfId="31796" xr:uid="{BB4F1506-CFBF-4000-9F55-530F4A16112F}"/>
    <cellStyle name="SAPBEXexcGood1 4 3 4 4" xfId="37252" xr:uid="{D81EE623-FCA7-4D87-8A92-C677AC818E51}"/>
    <cellStyle name="SAPBEXexcGood1 4 3 4 5" xfId="20446" xr:uid="{E9E5444A-ACD1-4287-BC22-7E67809E987D}"/>
    <cellStyle name="SAPBEXexcGood1 4 3 5" xfId="6109" xr:uid="{423AA989-AE45-41D2-B11F-F847C06BAFE7}"/>
    <cellStyle name="SAPBEXexcGood1 4 3 5 2" xfId="11973" xr:uid="{080B610A-1F5B-4DAF-9584-73A848BBC594}"/>
    <cellStyle name="SAPBEXexcGood1 4 3 5 2 2" xfId="45842" xr:uid="{C9463015-26F3-4439-9405-5EE3F29B19EC}"/>
    <cellStyle name="SAPBEXexcGood1 4 3 5 2 3" xfId="29117" xr:uid="{68AF06D9-FC7A-4F7C-8D62-9EDEF66FAFA6}"/>
    <cellStyle name="SAPBEXexcGood1 4 3 5 3" xfId="17515" xr:uid="{F7885AAA-494F-4AE9-90A6-8ED42B39F7C9}"/>
    <cellStyle name="SAPBEXexcGood1 4 3 5 3 2" xfId="51376" xr:uid="{5E3D6FF6-CB2A-4AFB-928C-3051E05EE4AD}"/>
    <cellStyle name="SAPBEXexcGood1 4 3 5 3 3" xfId="34650" xr:uid="{51CEE7BD-8A08-4492-8308-C65E4BBD06DF}"/>
    <cellStyle name="SAPBEXexcGood1 4 3 5 4" xfId="40025" xr:uid="{7D12452E-BC51-493B-A17C-2B9455F87D92}"/>
    <cellStyle name="SAPBEXexcGood1 4 3 5 5" xfId="23302" xr:uid="{7BB953F1-8AB6-46B4-9A48-B8777182EA44}"/>
    <cellStyle name="SAPBEXexcGood1 4 3 6" xfId="7013" xr:uid="{8359D62F-490E-4C0D-8821-F152617EC615}"/>
    <cellStyle name="SAPBEXexcGood1 4 3 6 2" xfId="12877" xr:uid="{A3FA99B5-FCBC-4A30-B9D8-348FD3332CE4}"/>
    <cellStyle name="SAPBEXexcGood1 4 3 6 2 2" xfId="46746" xr:uid="{FEE80DB9-7D73-46E1-A350-0AEA7DACE11E}"/>
    <cellStyle name="SAPBEXexcGood1 4 3 6 2 3" xfId="30020" xr:uid="{A104974C-E291-426A-9B9C-81C80F1249E4}"/>
    <cellStyle name="SAPBEXexcGood1 4 3 6 3" xfId="18418" xr:uid="{8FA77FBE-A368-448C-A1AF-14DC76C919DD}"/>
    <cellStyle name="SAPBEXexcGood1 4 3 6 3 2" xfId="52279" xr:uid="{CCFAB3E7-5D67-4D26-81AE-629A16841B31}"/>
    <cellStyle name="SAPBEXexcGood1 4 3 6 3 3" xfId="35553" xr:uid="{50B93674-6E77-48E2-8141-873A7C9557DC}"/>
    <cellStyle name="SAPBEXexcGood1 4 3 6 4" xfId="40929" xr:uid="{663C14E1-9E73-4195-A9D6-C2CE8324645F}"/>
    <cellStyle name="SAPBEXexcGood1 4 3 6 5" xfId="24205" xr:uid="{20C640A9-2426-4AE1-841D-93D8DC940A15}"/>
    <cellStyle name="SAPBEXexcGood1 4 3 7" xfId="8109" xr:uid="{0E48E6A9-9DA6-4756-8226-F518E9C53AE5}"/>
    <cellStyle name="SAPBEXexcGood1 4 3 7 2" xfId="41984" xr:uid="{CA065AEC-7BCA-4709-B8BF-48169DD91E2F}"/>
    <cellStyle name="SAPBEXexcGood1 4 3 7 3" xfId="25259" xr:uid="{DF8F196B-FBBE-4815-8049-E5709B6E3638}"/>
    <cellStyle name="SAPBEXexcGood1 4 3 8" xfId="13701" xr:uid="{28232143-D1E3-4984-83C2-734EE3FF7F88}"/>
    <cellStyle name="SAPBEXexcGood1 4 3 8 2" xfId="47562" xr:uid="{C092AD6C-6293-4ADD-B4A7-60462DD5125B}"/>
    <cellStyle name="SAPBEXexcGood1 4 3 8 3" xfId="30836" xr:uid="{DFBB6C32-A7B7-4ECD-B235-31CF462AB0AC}"/>
    <cellStyle name="SAPBEXexcGood1 4 3 9" xfId="36841" xr:uid="{B850858E-0058-4DF5-9FCA-0FEE4C847790}"/>
    <cellStyle name="SAPBEXexcGood1 4 4" xfId="2795" xr:uid="{00000000-0005-0000-0000-0000D7070000}"/>
    <cellStyle name="SAPBEXexcGood1 4 4 2" xfId="4315" xr:uid="{01232C71-51AA-4BE4-9BA1-4F825008B247}"/>
    <cellStyle name="SAPBEXexcGood1 4 4 2 2" xfId="10196" xr:uid="{4D0A8458-C4E0-4B1F-BDCE-91F76C80648C}"/>
    <cellStyle name="SAPBEXexcGood1 4 4 2 2 2" xfId="44066" xr:uid="{D48EE628-AEE8-436F-8861-DD9EB42C5667}"/>
    <cellStyle name="SAPBEXexcGood1 4 4 2 2 3" xfId="27341" xr:uid="{0EE034DC-F465-4EC5-8EF6-34A18B9FB161}"/>
    <cellStyle name="SAPBEXexcGood1 4 4 2 3" xfId="15739" xr:uid="{F975620A-28C3-4718-ABD3-FD6CB8A69076}"/>
    <cellStyle name="SAPBEXexcGood1 4 4 2 3 2" xfId="49600" xr:uid="{0E6E0185-A09A-4525-AE72-F755BDD5B968}"/>
    <cellStyle name="SAPBEXexcGood1 4 4 2 3 3" xfId="32874" xr:uid="{A496F11A-806F-4C98-BAA4-5BBD1E04880A}"/>
    <cellStyle name="SAPBEXexcGood1 4 4 2 4" xfId="38249" xr:uid="{97244060-3B42-425A-BBD7-5C9DF4C342FF}"/>
    <cellStyle name="SAPBEXexcGood1 4 4 2 5" xfId="21526" xr:uid="{6C9E031F-F83F-4438-9BBD-9B33102BAE83}"/>
    <cellStyle name="SAPBEXexcGood1 4 4 3" xfId="5188" xr:uid="{500F55CC-58BC-4820-B4AC-0DCD7424E3DB}"/>
    <cellStyle name="SAPBEXexcGood1 4 4 3 2" xfId="11054" xr:uid="{8421E073-CC85-4DF4-8B9D-EF93A89C1B7E}"/>
    <cellStyle name="SAPBEXexcGood1 4 4 3 2 2" xfId="44924" xr:uid="{4B899C17-E633-4E0A-B20D-C8B63F007178}"/>
    <cellStyle name="SAPBEXexcGood1 4 4 3 2 3" xfId="28199" xr:uid="{4DC20E38-33C9-4D5C-B82B-DF0112A71428}"/>
    <cellStyle name="SAPBEXexcGood1 4 4 3 3" xfId="16597" xr:uid="{259474ED-C422-40B4-88E8-29E3095345CA}"/>
    <cellStyle name="SAPBEXexcGood1 4 4 3 3 2" xfId="50458" xr:uid="{BEC963EA-5516-4972-90AC-9A09C3795E59}"/>
    <cellStyle name="SAPBEXexcGood1 4 4 3 3 3" xfId="33732" xr:uid="{2A99BEDC-B8E1-4719-ACB9-CE69E692C1D9}"/>
    <cellStyle name="SAPBEXexcGood1 4 4 3 4" xfId="39107" xr:uid="{C6D54D57-4D73-4A83-8F71-E8D0007577D0}"/>
    <cellStyle name="SAPBEXexcGood1 4 4 3 5" xfId="22384" xr:uid="{37AFF29D-E33A-498F-8B97-5E7A41EADA87}"/>
    <cellStyle name="SAPBEXexcGood1 4 4 4" xfId="5936" xr:uid="{5DD0C40B-B830-47A0-B956-3D237ACC7758}"/>
    <cellStyle name="SAPBEXexcGood1 4 4 4 2" xfId="11802" xr:uid="{16D5D785-FC6A-4D90-9137-6DD4374991B2}"/>
    <cellStyle name="SAPBEXexcGood1 4 4 4 2 2" xfId="45671" xr:uid="{78F8A277-1BF7-44B4-8B2D-D03CC7D304A3}"/>
    <cellStyle name="SAPBEXexcGood1 4 4 4 2 3" xfId="28946" xr:uid="{22B5CF9A-2441-48F2-A343-EC1E21661E13}"/>
    <cellStyle name="SAPBEXexcGood1 4 4 4 3" xfId="17344" xr:uid="{8640C3DB-6689-49BC-8D71-D5C1A76CF984}"/>
    <cellStyle name="SAPBEXexcGood1 4 4 4 3 2" xfId="51205" xr:uid="{27ED7672-71E7-4C0F-A3C8-8B5EE98072BA}"/>
    <cellStyle name="SAPBEXexcGood1 4 4 4 3 3" xfId="34479" xr:uid="{4CC162B3-F129-4A8A-AAB2-460B5D6C318D}"/>
    <cellStyle name="SAPBEXexcGood1 4 4 4 4" xfId="39854" xr:uid="{F4F49BDA-45E6-4B80-BE1F-178CA11FC4A8}"/>
    <cellStyle name="SAPBEXexcGood1 4 4 4 5" xfId="23131" xr:uid="{73D7CFA8-4419-4920-986F-3C9023857FD4}"/>
    <cellStyle name="SAPBEXexcGood1 4 4 5" xfId="6705" xr:uid="{C1062D55-14AF-407C-A647-9D8EBB0FACFA}"/>
    <cellStyle name="SAPBEXexcGood1 4 4 5 2" xfId="12569" xr:uid="{73633C4D-40EA-4631-93A3-A4D1567D2C1B}"/>
    <cellStyle name="SAPBEXexcGood1 4 4 5 2 2" xfId="46438" xr:uid="{64569A4C-987B-4F49-AA05-B2358BC64412}"/>
    <cellStyle name="SAPBEXexcGood1 4 4 5 2 3" xfId="29712" xr:uid="{8227EEE1-73CA-478E-9640-C65F0D093045}"/>
    <cellStyle name="SAPBEXexcGood1 4 4 5 3" xfId="18110" xr:uid="{C8A8347F-8960-4A58-B75A-30A3C677AE21}"/>
    <cellStyle name="SAPBEXexcGood1 4 4 5 3 2" xfId="51971" xr:uid="{8CA15712-FF01-45E2-BD65-6AD93917ABA3}"/>
    <cellStyle name="SAPBEXexcGood1 4 4 5 3 3" xfId="35245" xr:uid="{95B0B762-EC9A-47C6-A3F9-4622157B42BD}"/>
    <cellStyle name="SAPBEXexcGood1 4 4 5 4" xfId="40621" xr:uid="{FC470108-30D2-4890-8C89-EF8F40A164A7}"/>
    <cellStyle name="SAPBEXexcGood1 4 4 5 5" xfId="23897" xr:uid="{21CEB41E-D841-4F35-961A-5ED3B6441CA9}"/>
    <cellStyle name="SAPBEXexcGood1 4 4 6" xfId="7652" xr:uid="{1F286F56-DB45-44FE-9E72-659CA8142FD0}"/>
    <cellStyle name="SAPBEXexcGood1 4 4 6 2" xfId="13516" xr:uid="{520833A8-52C5-4407-9CAD-3512660F1BDF}"/>
    <cellStyle name="SAPBEXexcGood1 4 4 6 2 2" xfId="47385" xr:uid="{03D03DAD-4CD3-46A2-9F5C-F70C17B26ED1}"/>
    <cellStyle name="SAPBEXexcGood1 4 4 6 2 3" xfId="30659" xr:uid="{84D586E8-E41A-47BD-AC88-57D5B45AB4F2}"/>
    <cellStyle name="SAPBEXexcGood1 4 4 6 3" xfId="19057" xr:uid="{206AE38D-DF01-46EB-92CE-6284BB042377}"/>
    <cellStyle name="SAPBEXexcGood1 4 4 6 3 2" xfId="52918" xr:uid="{CBB25D0B-C333-41CC-98C6-C392BC99756A}"/>
    <cellStyle name="SAPBEXexcGood1 4 4 6 3 3" xfId="36192" xr:uid="{FA671B53-DD00-4BEF-9EDD-5A754E5ABA16}"/>
    <cellStyle name="SAPBEXexcGood1 4 4 6 4" xfId="41568" xr:uid="{D899A375-B40D-45C3-95FE-EEF724867B76}"/>
    <cellStyle name="SAPBEXexcGood1 4 4 6 5" xfId="24844" xr:uid="{005F85C5-E9D7-44F2-9B18-ED714297AB7F}"/>
    <cellStyle name="SAPBEXexcGood1 4 4 7" xfId="8745" xr:uid="{8F72FB67-AA52-452B-9066-EE32F28AE241}"/>
    <cellStyle name="SAPBEXexcGood1 4 4 7 2" xfId="42618" xr:uid="{D88C1A61-072D-4CE1-B7E3-1E8CECE74913}"/>
    <cellStyle name="SAPBEXexcGood1 4 4 7 3" xfId="25894" xr:uid="{BA6D5011-C48D-4CEA-A4B0-B520F7DD55BC}"/>
    <cellStyle name="SAPBEXexcGood1 4 4 8" xfId="14296" xr:uid="{8B6D7AFC-1878-404C-9789-8EF9F24C634D}"/>
    <cellStyle name="SAPBEXexcGood1 4 4 8 2" xfId="48157" xr:uid="{12290D67-A249-466D-BABF-00FFE6716023}"/>
    <cellStyle name="SAPBEXexcGood1 4 4 8 3" xfId="31431" xr:uid="{721A04F3-DFC0-481F-9907-4A052A633168}"/>
    <cellStyle name="SAPBEXexcGood1 4 4 9" xfId="20080" xr:uid="{1E284CD2-02D3-4E32-9D20-BC3E0B7BB6B5}"/>
    <cellStyle name="SAPBEXexcGood1 4 5" xfId="2671" xr:uid="{00000000-0005-0000-0000-0000D8070000}"/>
    <cellStyle name="SAPBEXexcGood1 4 5 2" xfId="4198" xr:uid="{08E11808-B2C4-406F-B547-A561D38ACC49}"/>
    <cellStyle name="SAPBEXexcGood1 4 5 2 2" xfId="10079" xr:uid="{1F2F884F-F925-4438-8E01-BE46E34B4D97}"/>
    <cellStyle name="SAPBEXexcGood1 4 5 2 2 2" xfId="43950" xr:uid="{5C64A853-93A2-4AAC-9821-FDE7E613CF04}"/>
    <cellStyle name="SAPBEXexcGood1 4 5 2 2 3" xfId="27224" xr:uid="{C7F3A290-B418-4025-84D0-2ADD52A19EED}"/>
    <cellStyle name="SAPBEXexcGood1 4 5 2 3" xfId="15623" xr:uid="{DA916E27-F471-43E8-B377-F37603C00EAB}"/>
    <cellStyle name="SAPBEXexcGood1 4 5 2 3 2" xfId="49484" xr:uid="{F043D576-102B-4DD0-BFDF-393B1148929B}"/>
    <cellStyle name="SAPBEXexcGood1 4 5 2 3 3" xfId="32758" xr:uid="{37D848FC-462B-483E-9E62-25A172EF06C2}"/>
    <cellStyle name="SAPBEXexcGood1 4 5 2 4" xfId="38133" xr:uid="{DD4D1C1F-B5B6-4A5D-9A0B-2BABADCAAEFB}"/>
    <cellStyle name="SAPBEXexcGood1 4 5 2 5" xfId="21409" xr:uid="{899014CA-71F3-445E-802E-B15589FFBBBE}"/>
    <cellStyle name="SAPBEXexcGood1 4 5 3" xfId="5071" xr:uid="{B841DABE-C37F-4A9A-A715-CAE203A147B4}"/>
    <cellStyle name="SAPBEXexcGood1 4 5 3 2" xfId="10937" xr:uid="{ECEA5DA1-DE08-42D3-A280-E56308070277}"/>
    <cellStyle name="SAPBEXexcGood1 4 5 3 2 2" xfId="44807" xr:uid="{862D02DB-FC9C-4E84-99A5-F2234CCB4662}"/>
    <cellStyle name="SAPBEXexcGood1 4 5 3 2 3" xfId="28082" xr:uid="{89661E0E-A53D-4D72-8E6C-DAC3F2017337}"/>
    <cellStyle name="SAPBEXexcGood1 4 5 3 3" xfId="16480" xr:uid="{9A093EA6-BAC3-4A27-B81C-F1B7255376B3}"/>
    <cellStyle name="SAPBEXexcGood1 4 5 3 3 2" xfId="50341" xr:uid="{A86724CE-B3A7-47AE-805C-9230356767DF}"/>
    <cellStyle name="SAPBEXexcGood1 4 5 3 3 3" xfId="33615" xr:uid="{FA7B961E-AC7F-4F91-9AC2-666FD6F6E20B}"/>
    <cellStyle name="SAPBEXexcGood1 4 5 3 4" xfId="38990" xr:uid="{50380A00-24FE-4D4F-8866-F8FE22609A39}"/>
    <cellStyle name="SAPBEXexcGood1 4 5 3 5" xfId="22267" xr:uid="{4FAA6A7B-A4D3-4ADD-B84A-D08A3514C9AF}"/>
    <cellStyle name="SAPBEXexcGood1 4 5 4" xfId="5820" xr:uid="{F67AC0FC-9CDA-47C3-B405-8E6E53F27CEE}"/>
    <cellStyle name="SAPBEXexcGood1 4 5 4 2" xfId="11686" xr:uid="{EC492EFA-20B6-42F5-9C21-0EE135099291}"/>
    <cellStyle name="SAPBEXexcGood1 4 5 4 2 2" xfId="45555" xr:uid="{3027E0D8-F36C-4FF3-A01F-08D9DE179039}"/>
    <cellStyle name="SAPBEXexcGood1 4 5 4 2 3" xfId="28830" xr:uid="{11C42AC1-0B12-40FB-8AC8-6FA3FBAC573E}"/>
    <cellStyle name="SAPBEXexcGood1 4 5 4 3" xfId="17228" xr:uid="{B15CEE98-0E8D-49D1-B132-C95AE4832CB1}"/>
    <cellStyle name="SAPBEXexcGood1 4 5 4 3 2" xfId="51089" xr:uid="{4C3B5BB7-EABC-4B99-BE27-D6F5CFF473EC}"/>
    <cellStyle name="SAPBEXexcGood1 4 5 4 3 3" xfId="34363" xr:uid="{A86FD19F-8F67-4C20-B237-FF13CAED48F5}"/>
    <cellStyle name="SAPBEXexcGood1 4 5 4 4" xfId="39738" xr:uid="{03A034D0-FD28-4429-AEE2-CD12EACD5A0D}"/>
    <cellStyle name="SAPBEXexcGood1 4 5 4 5" xfId="23015" xr:uid="{8F8E3547-00E0-4BB8-98D1-C5A3B7D4A079}"/>
    <cellStyle name="SAPBEXexcGood1 4 5 5" xfId="6589" xr:uid="{198C3210-E93F-477B-8D3C-E6E130511D69}"/>
    <cellStyle name="SAPBEXexcGood1 4 5 5 2" xfId="12453" xr:uid="{CFCA0C07-085C-4736-91D6-9442E8F50A52}"/>
    <cellStyle name="SAPBEXexcGood1 4 5 5 2 2" xfId="46322" xr:uid="{B49D9F94-9E86-4C71-B1B5-CA7EE837642B}"/>
    <cellStyle name="SAPBEXexcGood1 4 5 5 2 3" xfId="29596" xr:uid="{5E549FD5-41CE-455D-B6DE-8D29EB48A1F3}"/>
    <cellStyle name="SAPBEXexcGood1 4 5 5 3" xfId="17994" xr:uid="{031DD147-5882-4F2B-8225-4F410A437A00}"/>
    <cellStyle name="SAPBEXexcGood1 4 5 5 3 2" xfId="51855" xr:uid="{0947118C-17EE-42B5-A0D2-F877631278B3}"/>
    <cellStyle name="SAPBEXexcGood1 4 5 5 3 3" xfId="35129" xr:uid="{FE89FF3F-7429-4B4F-BEF5-5CCC0FECD316}"/>
    <cellStyle name="SAPBEXexcGood1 4 5 5 4" xfId="40505" xr:uid="{373B66B7-1B94-4972-B85F-6A7D8F70449D}"/>
    <cellStyle name="SAPBEXexcGood1 4 5 5 5" xfId="23781" xr:uid="{23A7D1AD-0856-4D5F-BC76-417E6D472A7D}"/>
    <cellStyle name="SAPBEXexcGood1 4 5 6" xfId="7536" xr:uid="{269E1E64-923A-4034-B106-1CEBDC73D966}"/>
    <cellStyle name="SAPBEXexcGood1 4 5 6 2" xfId="13400" xr:uid="{255B70B7-4174-4F9C-AA13-226BC3EA7D5E}"/>
    <cellStyle name="SAPBEXexcGood1 4 5 6 2 2" xfId="47269" xr:uid="{E28C3020-82DA-45C0-86BB-80A730FE7997}"/>
    <cellStyle name="SAPBEXexcGood1 4 5 6 2 3" xfId="30543" xr:uid="{B7965FE2-DED5-4415-9C69-3A96403FF975}"/>
    <cellStyle name="SAPBEXexcGood1 4 5 6 3" xfId="18941" xr:uid="{662C5CB8-162F-44AD-8275-D3DA2711457B}"/>
    <cellStyle name="SAPBEXexcGood1 4 5 6 3 2" xfId="52802" xr:uid="{6B553772-E85C-4C95-A1C0-5C91EE7593A9}"/>
    <cellStyle name="SAPBEXexcGood1 4 5 6 3 3" xfId="36076" xr:uid="{A8968CF4-D189-4A04-9350-5EEDF57F546F}"/>
    <cellStyle name="SAPBEXexcGood1 4 5 6 4" xfId="41452" xr:uid="{511DBB17-DD12-48D5-8080-C29D14253BA7}"/>
    <cellStyle name="SAPBEXexcGood1 4 5 6 5" xfId="24728" xr:uid="{3AA3DE4D-89A7-4504-9190-D8791975D2B2}"/>
    <cellStyle name="SAPBEXexcGood1 4 5 7" xfId="8628" xr:uid="{6D4AF17A-72F2-43DA-AB81-683B6E5D247D}"/>
    <cellStyle name="SAPBEXexcGood1 4 5 7 2" xfId="42502" xr:uid="{E97DEE1E-FB5B-4D49-A13B-4C027F0C4C93}"/>
    <cellStyle name="SAPBEXexcGood1 4 5 7 3" xfId="25777" xr:uid="{D8072980-DFE1-49F1-9CF6-BC20C4537DF5}"/>
    <cellStyle name="SAPBEXexcGood1 4 5 8" xfId="14180" xr:uid="{E632C3E0-008B-47EE-B0E1-C749737E9DC6}"/>
    <cellStyle name="SAPBEXexcGood1 4 5 8 2" xfId="48041" xr:uid="{54B8571C-DDED-4170-941A-B04FBEAD8218}"/>
    <cellStyle name="SAPBEXexcGood1 4 5 8 3" xfId="31315" xr:uid="{A049E5AB-E5F5-44F0-ACC7-462D1D199502}"/>
    <cellStyle name="SAPBEXexcGood1 4 5 9" xfId="19964" xr:uid="{1E16FAB5-0A3F-411D-BFC7-62C0C6577FCD}"/>
    <cellStyle name="SAPBEXexcGood1 4 6" xfId="3197" xr:uid="{B7B92C47-42AF-4607-8D7B-14121EA23928}"/>
    <cellStyle name="SAPBEXexcGood1 4 6 2" xfId="9079" xr:uid="{A19CBDE2-4C16-4EDF-9714-A72A17F169D1}"/>
    <cellStyle name="SAPBEXexcGood1 4 6 2 2" xfId="42951" xr:uid="{772F7EF7-BEA3-4287-AE4E-C1276FD7088B}"/>
    <cellStyle name="SAPBEXexcGood1 4 6 2 3" xfId="26226" xr:uid="{AF50276A-F7D5-483B-AF17-E241B321721B}"/>
    <cellStyle name="SAPBEXexcGood1 4 6 3" xfId="14627" xr:uid="{B596CEC7-6833-4552-A0EF-F41C20D0851C}"/>
    <cellStyle name="SAPBEXexcGood1 4 6 3 2" xfId="48488" xr:uid="{9591A56B-975F-41BA-A5C6-0F1AF04C587D}"/>
    <cellStyle name="SAPBEXexcGood1 4 6 3 3" xfId="31762" xr:uid="{E21E625D-E69F-4B20-8E8E-3BAFAEDACA9A}"/>
    <cellStyle name="SAPBEXexcGood1 4 6 4" xfId="37218" xr:uid="{791D1DC5-644F-4D0A-9B79-1052B0F1974D}"/>
    <cellStyle name="SAPBEXexcGood1 4 6 5" xfId="20412" xr:uid="{7D9E3BC6-E5E9-46B9-913F-438C73ACD140}"/>
    <cellStyle name="SAPBEXexcGood1 4 7" xfId="36444" xr:uid="{6E3B6003-2699-473E-A01D-0C0504274144}"/>
    <cellStyle name="SAPBEXexcGood1 5" xfId="968" xr:uid="{00000000-0005-0000-0000-0000D9070000}"/>
    <cellStyle name="SAPBEXexcGood1 5 2" xfId="2121" xr:uid="{00000000-0005-0000-0000-0000DA070000}"/>
    <cellStyle name="SAPBEXexcGood1 5 2 10" xfId="19448" xr:uid="{682129C7-0F43-4A33-8D01-1F4A6B2C9B67}"/>
    <cellStyle name="SAPBEXexcGood1 5 2 2" xfId="3673" xr:uid="{3CC05C3A-AD45-46CD-989E-3FAF94A43060}"/>
    <cellStyle name="SAPBEXexcGood1 5 2 2 2" xfId="9554" xr:uid="{4CBAA241-C822-4F83-9753-B08FF3CE1C00}"/>
    <cellStyle name="SAPBEXexcGood1 5 2 2 2 2" xfId="43426" xr:uid="{6AF38D04-DBCB-4AF7-BED8-24008D427535}"/>
    <cellStyle name="SAPBEXexcGood1 5 2 2 2 3" xfId="26700" xr:uid="{D62CBDE4-7635-4D15-BD01-280C6EA36E29}"/>
    <cellStyle name="SAPBEXexcGood1 5 2 2 3" xfId="15100" xr:uid="{CB5037C6-2237-49CE-BC5B-F3A9C34C63CA}"/>
    <cellStyle name="SAPBEXexcGood1 5 2 2 3 2" xfId="48961" xr:uid="{4B3CD1D1-5D40-498F-A1FC-1F78CFC5DB9C}"/>
    <cellStyle name="SAPBEXexcGood1 5 2 2 3 3" xfId="32235" xr:uid="{14B97C0D-8879-4A34-ADB0-323B47F45F00}"/>
    <cellStyle name="SAPBEXexcGood1 5 2 2 4" xfId="37647" xr:uid="{17636EF4-73AF-46D9-A4C6-5D61C0C5261D}"/>
    <cellStyle name="SAPBEXexcGood1 5 2 2 5" xfId="20885" xr:uid="{C564C759-BB16-40C6-967E-00D8F7420D36}"/>
    <cellStyle name="SAPBEXexcGood1 5 2 3" xfId="4586" xr:uid="{CE12DE8E-1B63-4A4A-A088-3FACD29B5327}"/>
    <cellStyle name="SAPBEXexcGood1 5 2 3 2" xfId="10452" xr:uid="{AF48BD50-58D8-42FE-B21A-63E0A9D63D73}"/>
    <cellStyle name="SAPBEXexcGood1 5 2 3 2 2" xfId="44322" xr:uid="{AF39B759-D1CF-4DA9-A6D3-9E0689202FE9}"/>
    <cellStyle name="SAPBEXexcGood1 5 2 3 2 3" xfId="27597" xr:uid="{F7B2E7AA-A560-4F9A-9705-58063D28F3C1}"/>
    <cellStyle name="SAPBEXexcGood1 5 2 3 3" xfId="15995" xr:uid="{25072EE7-E3C9-4201-AAF0-3165C0F298E5}"/>
    <cellStyle name="SAPBEXexcGood1 5 2 3 3 2" xfId="49856" xr:uid="{E9EE22D6-7D53-4CEC-A5B8-FC3DF67A6F50}"/>
    <cellStyle name="SAPBEXexcGood1 5 2 3 3 3" xfId="33130" xr:uid="{77DC1181-860F-4E6C-BB6F-696B8E7942C1}"/>
    <cellStyle name="SAPBEXexcGood1 5 2 3 4" xfId="38505" xr:uid="{5CF7E072-DAD5-46B1-9127-8046C5C7B415}"/>
    <cellStyle name="SAPBEXexcGood1 5 2 3 5" xfId="21782" xr:uid="{96F6A10D-8517-489E-B3DA-6409B8787FF5}"/>
    <cellStyle name="SAPBEXexcGood1 5 2 4" xfId="3232" xr:uid="{F6698E79-12D8-415F-AB23-A2CCB5543C94}"/>
    <cellStyle name="SAPBEXexcGood1 5 2 4 2" xfId="9114" xr:uid="{DB3D11C0-74ED-44ED-95DF-CE8EFC8B151F}"/>
    <cellStyle name="SAPBEXexcGood1 5 2 4 2 2" xfId="42986" xr:uid="{B5A557E4-79A7-4E4F-A245-1B46F70FA515}"/>
    <cellStyle name="SAPBEXexcGood1 5 2 4 2 3" xfId="26261" xr:uid="{AF55AD38-6982-4A48-974C-3BD42163ED10}"/>
    <cellStyle name="SAPBEXexcGood1 5 2 4 3" xfId="14662" xr:uid="{EB2CA403-655E-4BC1-9A32-513E6957082B}"/>
    <cellStyle name="SAPBEXexcGood1 5 2 4 3 2" xfId="48523" xr:uid="{FE1F4C69-0DD4-4B38-8F98-9AABA987C594}"/>
    <cellStyle name="SAPBEXexcGood1 5 2 4 3 3" xfId="31797" xr:uid="{F5CF8A26-1A7A-497E-A319-C3706C6E90AA}"/>
    <cellStyle name="SAPBEXexcGood1 5 2 4 4" xfId="37253" xr:uid="{82829145-C293-4C7F-A3FC-AC1702871B59}"/>
    <cellStyle name="SAPBEXexcGood1 5 2 4 5" xfId="20447" xr:uid="{BD7F85CE-3E77-4792-9996-3C4325FC8E93}"/>
    <cellStyle name="SAPBEXexcGood1 5 2 5" xfId="6110" xr:uid="{2010F090-8F21-43FE-9941-8C7CBFE4E989}"/>
    <cellStyle name="SAPBEXexcGood1 5 2 5 2" xfId="11974" xr:uid="{2D1DCDCB-7131-493F-8CC6-EA32A388CCCB}"/>
    <cellStyle name="SAPBEXexcGood1 5 2 5 2 2" xfId="45843" xr:uid="{54330A0E-118E-48BF-A28B-10E2FDAB1E3D}"/>
    <cellStyle name="SAPBEXexcGood1 5 2 5 2 3" xfId="29118" xr:uid="{01D330AD-81AA-431A-95B2-89ECE312CEDC}"/>
    <cellStyle name="SAPBEXexcGood1 5 2 5 3" xfId="17516" xr:uid="{0D7EC68F-46C8-4A13-AE93-06AA4FFA79B6}"/>
    <cellStyle name="SAPBEXexcGood1 5 2 5 3 2" xfId="51377" xr:uid="{CFB77747-3B7A-4C60-B931-011941E62617}"/>
    <cellStyle name="SAPBEXexcGood1 5 2 5 3 3" xfId="34651" xr:uid="{110ABD2E-AB0D-4E36-A842-61CE29A7E9BA}"/>
    <cellStyle name="SAPBEXexcGood1 5 2 5 4" xfId="40026" xr:uid="{E2EE7974-8A00-4AAB-B9A5-04994E3CDAF0}"/>
    <cellStyle name="SAPBEXexcGood1 5 2 5 5" xfId="23303" xr:uid="{51B78EBC-1533-4CA0-8898-8AF4F01F009C}"/>
    <cellStyle name="SAPBEXexcGood1 5 2 6" xfId="7014" xr:uid="{8D902766-F07C-451C-9DEB-848C1B960A12}"/>
    <cellStyle name="SAPBEXexcGood1 5 2 6 2" xfId="12878" xr:uid="{C24FC3D8-0241-4FA5-9A85-3A8E8964FB9C}"/>
    <cellStyle name="SAPBEXexcGood1 5 2 6 2 2" xfId="46747" xr:uid="{3D0CA562-2145-4259-AE9B-9999EA2BFB43}"/>
    <cellStyle name="SAPBEXexcGood1 5 2 6 2 3" xfId="30021" xr:uid="{C22BA871-4228-40DC-BEC4-A91CF31D72FE}"/>
    <cellStyle name="SAPBEXexcGood1 5 2 6 3" xfId="18419" xr:uid="{32CA4D97-CBAB-472D-A8A4-D4F8472D74B2}"/>
    <cellStyle name="SAPBEXexcGood1 5 2 6 3 2" xfId="52280" xr:uid="{F99ADC60-8EFC-47AC-A253-1EF5EB968851}"/>
    <cellStyle name="SAPBEXexcGood1 5 2 6 3 3" xfId="35554" xr:uid="{06BC48B7-4427-4C7C-98CF-C4E26091CA4B}"/>
    <cellStyle name="SAPBEXexcGood1 5 2 6 4" xfId="40930" xr:uid="{07AD7A09-5391-4B0E-A8D2-F4D9E6B45793}"/>
    <cellStyle name="SAPBEXexcGood1 5 2 6 5" xfId="24206" xr:uid="{FA2A91FA-6CC4-4634-A154-FF6A05F1E2D4}"/>
    <cellStyle name="SAPBEXexcGood1 5 2 7" xfId="8110" xr:uid="{9CA8844F-5AF9-4EE4-839D-67F0C79CB382}"/>
    <cellStyle name="SAPBEXexcGood1 5 2 7 2" xfId="41985" xr:uid="{FBB623A5-21D4-4CBD-9044-475ABDC3F359}"/>
    <cellStyle name="SAPBEXexcGood1 5 2 7 3" xfId="25260" xr:uid="{A114B0C6-2CB2-4987-9650-672037C2D19C}"/>
    <cellStyle name="SAPBEXexcGood1 5 2 8" xfId="13702" xr:uid="{FFFEC777-EA35-46D7-990C-64A80F3224BF}"/>
    <cellStyle name="SAPBEXexcGood1 5 2 8 2" xfId="47563" xr:uid="{93AE07B9-0C15-4E80-A892-139328FFB6EF}"/>
    <cellStyle name="SAPBEXexcGood1 5 2 8 3" xfId="30837" xr:uid="{C5B58B5A-2627-4E78-B6F2-098D7DC25EA7}"/>
    <cellStyle name="SAPBEXexcGood1 5 2 9" xfId="36842" xr:uid="{2D7E0132-FBFD-402F-BBCE-38EF001E1E25}"/>
    <cellStyle name="SAPBEXexcGood1 5 3" xfId="2122" xr:uid="{00000000-0005-0000-0000-0000DB070000}"/>
    <cellStyle name="SAPBEXexcGood1 5 3 10" xfId="19449" xr:uid="{BA83CA34-9AF6-440F-9568-41193AF0F995}"/>
    <cellStyle name="SAPBEXexcGood1 5 3 2" xfId="3674" xr:uid="{8EB484C1-35C1-457C-94EC-820CF86279EA}"/>
    <cellStyle name="SAPBEXexcGood1 5 3 2 2" xfId="9555" xr:uid="{BB23BFA9-AD7A-4822-837C-C656EE88D655}"/>
    <cellStyle name="SAPBEXexcGood1 5 3 2 2 2" xfId="43427" xr:uid="{94D69FB0-C8DA-44D9-A824-205027FBC43D}"/>
    <cellStyle name="SAPBEXexcGood1 5 3 2 2 3" xfId="26701" xr:uid="{BF9AAD13-467F-408B-8EED-5248188016DB}"/>
    <cellStyle name="SAPBEXexcGood1 5 3 2 3" xfId="15101" xr:uid="{6A7E76AA-A1D8-40C2-B296-6EE8D1152A3B}"/>
    <cellStyle name="SAPBEXexcGood1 5 3 2 3 2" xfId="48962" xr:uid="{7CAE176E-C78D-478F-94D3-0A52685862AD}"/>
    <cellStyle name="SAPBEXexcGood1 5 3 2 3 3" xfId="32236" xr:uid="{0BBE949C-5040-4488-9ABD-AA76948EC735}"/>
    <cellStyle name="SAPBEXexcGood1 5 3 2 4" xfId="37648" xr:uid="{E15D436C-2EC2-46DB-9AB5-81F5E35F61BB}"/>
    <cellStyle name="SAPBEXexcGood1 5 3 2 5" xfId="20886" xr:uid="{A5B7F5FE-6EC1-47C5-8550-1C772E16FD7F}"/>
    <cellStyle name="SAPBEXexcGood1 5 3 3" xfId="4587" xr:uid="{CFB698C9-B8A5-404D-8B44-2B6E68DFA08B}"/>
    <cellStyle name="SAPBEXexcGood1 5 3 3 2" xfId="10453" xr:uid="{DB929016-967E-4446-AFE2-C78632763578}"/>
    <cellStyle name="SAPBEXexcGood1 5 3 3 2 2" xfId="44323" xr:uid="{AD5B3600-2BA3-4B61-8710-0AAC2D8A9BEE}"/>
    <cellStyle name="SAPBEXexcGood1 5 3 3 2 3" xfId="27598" xr:uid="{A8B16138-14B0-4DC1-B09C-96F4357E01C6}"/>
    <cellStyle name="SAPBEXexcGood1 5 3 3 3" xfId="15996" xr:uid="{162B2D58-7CCF-42AA-8E56-B42F2B5161AE}"/>
    <cellStyle name="SAPBEXexcGood1 5 3 3 3 2" xfId="49857" xr:uid="{1AD3D5B7-8566-43E7-8578-F9BC1140B8D0}"/>
    <cellStyle name="SAPBEXexcGood1 5 3 3 3 3" xfId="33131" xr:uid="{4058A018-5F86-44FA-981D-01AD7FB121A8}"/>
    <cellStyle name="SAPBEXexcGood1 5 3 3 4" xfId="38506" xr:uid="{CDD0AE03-9879-4DFD-B9D9-BF5AC0E4724B}"/>
    <cellStyle name="SAPBEXexcGood1 5 3 3 5" xfId="21783" xr:uid="{98F67601-C2B6-424B-A5B2-612A7F0F2EE9}"/>
    <cellStyle name="SAPBEXexcGood1 5 3 4" xfId="4453" xr:uid="{AA878068-ADCC-47EC-A642-9F319DC89DF2}"/>
    <cellStyle name="SAPBEXexcGood1 5 3 4 2" xfId="10333" xr:uid="{B54436DE-AB4A-4DBF-8414-E6234A61B81D}"/>
    <cellStyle name="SAPBEXexcGood1 5 3 4 2 2" xfId="44203" xr:uid="{35550F51-5DB5-424F-A42E-1E191CE75131}"/>
    <cellStyle name="SAPBEXexcGood1 5 3 4 2 3" xfId="27478" xr:uid="{7C14E51A-7358-40B3-971F-8B4060A7FFBD}"/>
    <cellStyle name="SAPBEXexcGood1 5 3 4 3" xfId="15876" xr:uid="{9EA03662-BE89-45A8-91FB-92DDE9013707}"/>
    <cellStyle name="SAPBEXexcGood1 5 3 4 3 2" xfId="49737" xr:uid="{04FD4029-57F3-429B-BB4E-4699F5013DF5}"/>
    <cellStyle name="SAPBEXexcGood1 5 3 4 3 3" xfId="33011" xr:uid="{B1FE63E1-6F49-4FCE-B6BB-BBE3EAAEB407}"/>
    <cellStyle name="SAPBEXexcGood1 5 3 4 4" xfId="38386" xr:uid="{751D1B68-D393-4734-B814-865F370D8E05}"/>
    <cellStyle name="SAPBEXexcGood1 5 3 4 5" xfId="21663" xr:uid="{47D3D96F-772E-40F4-BCE9-A75B352B4CA6}"/>
    <cellStyle name="SAPBEXexcGood1 5 3 5" xfId="6111" xr:uid="{F89173F2-5F4D-4EDF-8CE0-E686AEBC68EF}"/>
    <cellStyle name="SAPBEXexcGood1 5 3 5 2" xfId="11975" xr:uid="{5C600179-29FD-4EB1-B803-8983E1511A45}"/>
    <cellStyle name="SAPBEXexcGood1 5 3 5 2 2" xfId="45844" xr:uid="{0FA3F4F6-70FD-4EA2-AE7F-1FA13DADCFF6}"/>
    <cellStyle name="SAPBEXexcGood1 5 3 5 2 3" xfId="29119" xr:uid="{F04F56F2-1867-4F83-9482-5ED4D179EEA0}"/>
    <cellStyle name="SAPBEXexcGood1 5 3 5 3" xfId="17517" xr:uid="{FA7E90B7-BE44-497B-ADA6-53BAE17D31ED}"/>
    <cellStyle name="SAPBEXexcGood1 5 3 5 3 2" xfId="51378" xr:uid="{DEAEA623-EC95-4307-BB31-CA2D958C1996}"/>
    <cellStyle name="SAPBEXexcGood1 5 3 5 3 3" xfId="34652" xr:uid="{45EBDAE0-B0D4-4D64-A490-2CD8E4748012}"/>
    <cellStyle name="SAPBEXexcGood1 5 3 5 4" xfId="40027" xr:uid="{6F42BF45-287A-477F-B1E1-7A2D470422FD}"/>
    <cellStyle name="SAPBEXexcGood1 5 3 5 5" xfId="23304" xr:uid="{069E6D6B-3532-411D-9AB9-11F1EC0220B4}"/>
    <cellStyle name="SAPBEXexcGood1 5 3 6" xfId="7015" xr:uid="{EABD7A28-9C29-4FA7-AC18-850CFC3C132A}"/>
    <cellStyle name="SAPBEXexcGood1 5 3 6 2" xfId="12879" xr:uid="{5042F9D4-2E64-4DC3-BC5B-D2EA8B1D119D}"/>
    <cellStyle name="SAPBEXexcGood1 5 3 6 2 2" xfId="46748" xr:uid="{3BAB39E2-2E7B-4AF7-BD31-D9D5BDAA5239}"/>
    <cellStyle name="SAPBEXexcGood1 5 3 6 2 3" xfId="30022" xr:uid="{EAE826DC-4C4A-4A6E-B861-93606720FF77}"/>
    <cellStyle name="SAPBEXexcGood1 5 3 6 3" xfId="18420" xr:uid="{0E3AF9E0-EA0F-4608-B6DD-EAA45B22AD4E}"/>
    <cellStyle name="SAPBEXexcGood1 5 3 6 3 2" xfId="52281" xr:uid="{D3E109AB-41A1-404A-B8B7-F39436EC869D}"/>
    <cellStyle name="SAPBEXexcGood1 5 3 6 3 3" xfId="35555" xr:uid="{0204EDCF-AEA2-4447-ADF2-50AEA7D06E1C}"/>
    <cellStyle name="SAPBEXexcGood1 5 3 6 4" xfId="40931" xr:uid="{09A409DE-EF70-4B74-B784-B5E9C2A9685F}"/>
    <cellStyle name="SAPBEXexcGood1 5 3 6 5" xfId="24207" xr:uid="{B2D74491-32C1-41E1-B4C9-CF397F9147DB}"/>
    <cellStyle name="SAPBEXexcGood1 5 3 7" xfId="8111" xr:uid="{938DB022-3D4A-4AD7-B607-61EACD59F384}"/>
    <cellStyle name="SAPBEXexcGood1 5 3 7 2" xfId="41986" xr:uid="{99C715DE-AC4C-42B3-868C-0D5F359CABFE}"/>
    <cellStyle name="SAPBEXexcGood1 5 3 7 3" xfId="25261" xr:uid="{25B2E033-48F5-4176-8034-9D1B255B2F1D}"/>
    <cellStyle name="SAPBEXexcGood1 5 3 8" xfId="13703" xr:uid="{F98CACDB-D30D-41C2-BC1F-05A0BB57F3ED}"/>
    <cellStyle name="SAPBEXexcGood1 5 3 8 2" xfId="47564" xr:uid="{FBE8B993-3A22-4E48-8FFC-E6FF4787568E}"/>
    <cellStyle name="SAPBEXexcGood1 5 3 8 3" xfId="30838" xr:uid="{B98D5D38-02CC-4CB8-B5F9-CF68025457C4}"/>
    <cellStyle name="SAPBEXexcGood1 5 3 9" xfId="36843" xr:uid="{54DDCAB1-F882-4573-BF8A-3EAC3AA59FE4}"/>
    <cellStyle name="SAPBEXexcGood1 5 4" xfId="2796" xr:uid="{00000000-0005-0000-0000-0000DC070000}"/>
    <cellStyle name="SAPBEXexcGood1 5 4 2" xfId="4316" xr:uid="{A0B65756-8397-49B3-8E78-ECA4E8953E36}"/>
    <cellStyle name="SAPBEXexcGood1 5 4 2 2" xfId="10197" xr:uid="{4C2FAC9C-0D10-4B7B-BC54-B633A1F18597}"/>
    <cellStyle name="SAPBEXexcGood1 5 4 2 2 2" xfId="44067" xr:uid="{55D38EEA-42C2-4624-A2D8-4798644A4091}"/>
    <cellStyle name="SAPBEXexcGood1 5 4 2 2 3" xfId="27342" xr:uid="{DF606EA4-1731-4254-A636-015784A9D38F}"/>
    <cellStyle name="SAPBEXexcGood1 5 4 2 3" xfId="15740" xr:uid="{B33D2DD9-134F-4A48-887F-E7BAE0A45A3E}"/>
    <cellStyle name="SAPBEXexcGood1 5 4 2 3 2" xfId="49601" xr:uid="{B7AFF4E6-A132-4245-AB32-9B73A46A9696}"/>
    <cellStyle name="SAPBEXexcGood1 5 4 2 3 3" xfId="32875" xr:uid="{9FDBCFD8-A145-464D-8066-7FC1C267C404}"/>
    <cellStyle name="SAPBEXexcGood1 5 4 2 4" xfId="38250" xr:uid="{91A66C2B-B802-4C41-B40A-817ED6EB461E}"/>
    <cellStyle name="SAPBEXexcGood1 5 4 2 5" xfId="21527" xr:uid="{020058FD-8B09-4FEB-91A4-46C2233F213F}"/>
    <cellStyle name="SAPBEXexcGood1 5 4 3" xfId="5189" xr:uid="{E206BBA7-C59A-42B0-9410-8853127C7262}"/>
    <cellStyle name="SAPBEXexcGood1 5 4 3 2" xfId="11055" xr:uid="{445F572E-DC5D-408B-A70C-26D9695BDE78}"/>
    <cellStyle name="SAPBEXexcGood1 5 4 3 2 2" xfId="44925" xr:uid="{A9473748-5770-428F-B93E-59D3786C24E8}"/>
    <cellStyle name="SAPBEXexcGood1 5 4 3 2 3" xfId="28200" xr:uid="{86F80475-478F-4ACF-A6B8-55D3413A0DAC}"/>
    <cellStyle name="SAPBEXexcGood1 5 4 3 3" xfId="16598" xr:uid="{D02A3975-DE5B-4FDA-8AC9-D5385934CBEC}"/>
    <cellStyle name="SAPBEXexcGood1 5 4 3 3 2" xfId="50459" xr:uid="{303F62E6-7870-42C6-973E-BCA658CD5BD5}"/>
    <cellStyle name="SAPBEXexcGood1 5 4 3 3 3" xfId="33733" xr:uid="{8A10327D-6171-48BF-B8DA-8745F284ACD1}"/>
    <cellStyle name="SAPBEXexcGood1 5 4 3 4" xfId="39108" xr:uid="{DDC2372F-AB17-4B58-BBAD-89D142077AA7}"/>
    <cellStyle name="SAPBEXexcGood1 5 4 3 5" xfId="22385" xr:uid="{9685DF79-1BF3-4CC3-8520-7C5BDB78B141}"/>
    <cellStyle name="SAPBEXexcGood1 5 4 4" xfId="5937" xr:uid="{C1C800D3-06F6-451B-AA05-AE855DABB9CA}"/>
    <cellStyle name="SAPBEXexcGood1 5 4 4 2" xfId="11803" xr:uid="{F33BB58C-F101-49A7-A01D-B648BBB91E6C}"/>
    <cellStyle name="SAPBEXexcGood1 5 4 4 2 2" xfId="45672" xr:uid="{EFD6061B-AAB6-407D-9C77-4E77055C0901}"/>
    <cellStyle name="SAPBEXexcGood1 5 4 4 2 3" xfId="28947" xr:uid="{C8C7B119-8ADE-471A-B437-B2AC94A787F8}"/>
    <cellStyle name="SAPBEXexcGood1 5 4 4 3" xfId="17345" xr:uid="{766DC90E-7506-4754-AAE3-DF26245B9709}"/>
    <cellStyle name="SAPBEXexcGood1 5 4 4 3 2" xfId="51206" xr:uid="{8A818D13-321F-4C04-8FE7-F7AED081A80A}"/>
    <cellStyle name="SAPBEXexcGood1 5 4 4 3 3" xfId="34480" xr:uid="{C468FD08-C0B0-463C-AE51-3857B358F6BF}"/>
    <cellStyle name="SAPBEXexcGood1 5 4 4 4" xfId="39855" xr:uid="{72B0AFA6-D0D6-4359-BCFE-F409A4D5CFB6}"/>
    <cellStyle name="SAPBEXexcGood1 5 4 4 5" xfId="23132" xr:uid="{8D2EABEF-9620-402B-825C-6078B0721553}"/>
    <cellStyle name="SAPBEXexcGood1 5 4 5" xfId="6706" xr:uid="{F65F8352-0829-4D09-B629-1373DA4CB00B}"/>
    <cellStyle name="SAPBEXexcGood1 5 4 5 2" xfId="12570" xr:uid="{A203C993-F976-4008-BE70-DD4195E77474}"/>
    <cellStyle name="SAPBEXexcGood1 5 4 5 2 2" xfId="46439" xr:uid="{500BE950-64E8-4C6D-804D-3EAB87278B74}"/>
    <cellStyle name="SAPBEXexcGood1 5 4 5 2 3" xfId="29713" xr:uid="{8CD6CF15-B334-422C-8A35-56ECAEEDD392}"/>
    <cellStyle name="SAPBEXexcGood1 5 4 5 3" xfId="18111" xr:uid="{28898ED4-9590-46A6-921A-E31F3A7B3F99}"/>
    <cellStyle name="SAPBEXexcGood1 5 4 5 3 2" xfId="51972" xr:uid="{2D87BA8D-8AE8-4386-93D2-4A9D106330D8}"/>
    <cellStyle name="SAPBEXexcGood1 5 4 5 3 3" xfId="35246" xr:uid="{7B1F7AFB-EB7D-443B-A55A-B5B72FBA4792}"/>
    <cellStyle name="SAPBEXexcGood1 5 4 5 4" xfId="40622" xr:uid="{65766882-62BA-4D52-9E3E-5227B9926B64}"/>
    <cellStyle name="SAPBEXexcGood1 5 4 5 5" xfId="23898" xr:uid="{55DF5894-4703-46FE-B81E-3A0F49C9EFCB}"/>
    <cellStyle name="SAPBEXexcGood1 5 4 6" xfId="7653" xr:uid="{63FB9904-DED2-469A-9013-0F3FEBF48F49}"/>
    <cellStyle name="SAPBEXexcGood1 5 4 6 2" xfId="13517" xr:uid="{BEC5E197-A16D-45DF-BE98-0F7BE4602323}"/>
    <cellStyle name="SAPBEXexcGood1 5 4 6 2 2" xfId="47386" xr:uid="{315127BD-D079-4BA9-B3A9-7710A0A375B0}"/>
    <cellStyle name="SAPBEXexcGood1 5 4 6 2 3" xfId="30660" xr:uid="{FDC62ED6-3D68-4448-AC75-85D9BB04FC7E}"/>
    <cellStyle name="SAPBEXexcGood1 5 4 6 3" xfId="19058" xr:uid="{F75CF8BB-4352-4879-BE6C-B9AD997E70B7}"/>
    <cellStyle name="SAPBEXexcGood1 5 4 6 3 2" xfId="52919" xr:uid="{79BC5615-D423-48D5-8BCF-74EF9C6C86FB}"/>
    <cellStyle name="SAPBEXexcGood1 5 4 6 3 3" xfId="36193" xr:uid="{51C5F818-1D2F-4FEA-AF61-2CFD68178F4B}"/>
    <cellStyle name="SAPBEXexcGood1 5 4 6 4" xfId="41569" xr:uid="{61E2ABCA-F75F-4A66-B1A7-264D9AB169BC}"/>
    <cellStyle name="SAPBEXexcGood1 5 4 6 5" xfId="24845" xr:uid="{B5CE1B07-A776-40AF-8FE1-BAAAEEAC55E2}"/>
    <cellStyle name="SAPBEXexcGood1 5 4 7" xfId="8746" xr:uid="{8FB5F04B-1ED8-4B41-8F7B-05491C4037A8}"/>
    <cellStyle name="SAPBEXexcGood1 5 4 7 2" xfId="42619" xr:uid="{0D1B6849-7DED-4B03-97B0-27AA0DA85394}"/>
    <cellStyle name="SAPBEXexcGood1 5 4 7 3" xfId="25895" xr:uid="{BC20215F-BFC5-4F24-B93C-369067DD0DBD}"/>
    <cellStyle name="SAPBEXexcGood1 5 4 8" xfId="14297" xr:uid="{52E38F12-2E9A-4569-821F-4F860D6B4CFB}"/>
    <cellStyle name="SAPBEXexcGood1 5 4 8 2" xfId="48158" xr:uid="{8607D126-F32E-4ACF-8759-9444B7ED8ADF}"/>
    <cellStyle name="SAPBEXexcGood1 5 4 8 3" xfId="31432" xr:uid="{DDA14EF3-89A5-4678-9529-2D0B026E2CF3}"/>
    <cellStyle name="SAPBEXexcGood1 5 4 9" xfId="20081" xr:uid="{C98F75BA-8A19-4EA9-93E9-0E9B1C693E28}"/>
    <cellStyle name="SAPBEXexcGood1 5 5" xfId="2608" xr:uid="{00000000-0005-0000-0000-0000DD070000}"/>
    <cellStyle name="SAPBEXexcGood1 5 5 2" xfId="4143" xr:uid="{7A7B881A-B2EA-477D-98D1-2405470B5461}"/>
    <cellStyle name="SAPBEXexcGood1 5 5 2 2" xfId="10024" xr:uid="{5A28CA5D-8284-4F24-83F4-CE225C1AD65B}"/>
    <cellStyle name="SAPBEXexcGood1 5 5 2 2 2" xfId="43896" xr:uid="{594A78D4-87AB-449B-8F27-A0BF61C9543D}"/>
    <cellStyle name="SAPBEXexcGood1 5 5 2 2 3" xfId="27169" xr:uid="{17060986-3931-4710-A034-1B6BA056D69F}"/>
    <cellStyle name="SAPBEXexcGood1 5 5 2 3" xfId="15569" xr:uid="{2074CAF6-3837-48A9-A3A9-595FAF3C1113}"/>
    <cellStyle name="SAPBEXexcGood1 5 5 2 3 2" xfId="49430" xr:uid="{EF37BB2D-FA47-46C9-9BB4-E557F7A93C6A}"/>
    <cellStyle name="SAPBEXexcGood1 5 5 2 3 3" xfId="32704" xr:uid="{191DD01E-356D-47C1-9D8E-CF938C8585A6}"/>
    <cellStyle name="SAPBEXexcGood1 5 5 2 4" xfId="38079" xr:uid="{532B7F53-62F1-415D-A7FA-7DEAF7059247}"/>
    <cellStyle name="SAPBEXexcGood1 5 5 2 5" xfId="21354" xr:uid="{BF4718F4-9F96-402E-8C7E-50BDB3B4F9E5}"/>
    <cellStyle name="SAPBEXexcGood1 5 5 3" xfId="5020" xr:uid="{E039D30C-7450-440D-B881-35C442FC1303}"/>
    <cellStyle name="SAPBEXexcGood1 5 5 3 2" xfId="10886" xr:uid="{FCA24C21-11B9-408E-8CD4-232E028502D9}"/>
    <cellStyle name="SAPBEXexcGood1 5 5 3 2 2" xfId="44756" xr:uid="{DE31E588-2960-4FFA-AAFA-0DF81586A93F}"/>
    <cellStyle name="SAPBEXexcGood1 5 5 3 2 3" xfId="28031" xr:uid="{1670508E-FFCC-4075-9014-10212941B95C}"/>
    <cellStyle name="SAPBEXexcGood1 5 5 3 3" xfId="16429" xr:uid="{C98BAFC5-0F75-4E2C-8D2F-11E26C880AC9}"/>
    <cellStyle name="SAPBEXexcGood1 5 5 3 3 2" xfId="50290" xr:uid="{C349C27F-01C3-4FC8-AE4B-D3A10CF3182C}"/>
    <cellStyle name="SAPBEXexcGood1 5 5 3 3 3" xfId="33564" xr:uid="{82DF6684-807D-4192-A37F-9951CCC3DDEC}"/>
    <cellStyle name="SAPBEXexcGood1 5 5 3 4" xfId="38939" xr:uid="{92BA6FAB-0672-4006-81BD-3E445CAB9BFA}"/>
    <cellStyle name="SAPBEXexcGood1 5 5 3 5" xfId="22216" xr:uid="{DA19BF7C-0DFE-4E7C-B1B9-81509816ED2A}"/>
    <cellStyle name="SAPBEXexcGood1 5 5 4" xfId="5770" xr:uid="{E9DF78A5-75CE-4007-B6E0-B63141E0B42E}"/>
    <cellStyle name="SAPBEXexcGood1 5 5 4 2" xfId="11636" xr:uid="{038CC2E4-0C6B-47F0-AADA-A6F1FEC1CD9C}"/>
    <cellStyle name="SAPBEXexcGood1 5 5 4 2 2" xfId="45505" xr:uid="{CAC1EC65-5378-43AE-9050-5BE436A60521}"/>
    <cellStyle name="SAPBEXexcGood1 5 5 4 2 3" xfId="28780" xr:uid="{3B3F53FB-4C18-47B6-B51F-522FAF4DC9DB}"/>
    <cellStyle name="SAPBEXexcGood1 5 5 4 3" xfId="17178" xr:uid="{FBA61AF2-2494-4798-85C2-A479E2F58580}"/>
    <cellStyle name="SAPBEXexcGood1 5 5 4 3 2" xfId="51039" xr:uid="{7D0A2874-0AB3-498D-9B15-0858F6BA1A1F}"/>
    <cellStyle name="SAPBEXexcGood1 5 5 4 3 3" xfId="34313" xr:uid="{795E2711-A8CB-4E4C-9345-CA349FBA542D}"/>
    <cellStyle name="SAPBEXexcGood1 5 5 4 4" xfId="39688" xr:uid="{D02FD6A0-D40D-4835-9CDD-932BECFA8519}"/>
    <cellStyle name="SAPBEXexcGood1 5 5 4 5" xfId="22965" xr:uid="{6C934F0E-F1D5-4D90-B596-A8126F9F8A04}"/>
    <cellStyle name="SAPBEXexcGood1 5 5 5" xfId="6539" xr:uid="{6868CFC3-7AF5-4A19-9199-E1DC6DFD9B48}"/>
    <cellStyle name="SAPBEXexcGood1 5 5 5 2" xfId="12403" xr:uid="{776E079D-0119-4A05-B945-7CF713AE107C}"/>
    <cellStyle name="SAPBEXexcGood1 5 5 5 2 2" xfId="46272" xr:uid="{785B447C-E53E-4237-8066-038703A2112B}"/>
    <cellStyle name="SAPBEXexcGood1 5 5 5 2 3" xfId="29546" xr:uid="{D136B6A2-8B81-48B3-85B0-958E967C3E58}"/>
    <cellStyle name="SAPBEXexcGood1 5 5 5 3" xfId="17944" xr:uid="{0D6AC819-8C07-46C1-AA10-D2AE96B69E0C}"/>
    <cellStyle name="SAPBEXexcGood1 5 5 5 3 2" xfId="51805" xr:uid="{AC20CFBB-3A39-41C5-9A5A-BC3211D170FE}"/>
    <cellStyle name="SAPBEXexcGood1 5 5 5 3 3" xfId="35079" xr:uid="{692B7297-1DE5-45A4-9C41-77C5358DCEA9}"/>
    <cellStyle name="SAPBEXexcGood1 5 5 5 4" xfId="40455" xr:uid="{9E8837EF-ABBA-4873-A5EF-D3E454239A4B}"/>
    <cellStyle name="SAPBEXexcGood1 5 5 5 5" xfId="23731" xr:uid="{33A81DE3-8DE6-4408-9B98-9D4E624A94DF}"/>
    <cellStyle name="SAPBEXexcGood1 5 5 6" xfId="7486" xr:uid="{431587D6-C2E4-409C-B9D9-E7E815809A11}"/>
    <cellStyle name="SAPBEXexcGood1 5 5 6 2" xfId="13350" xr:uid="{3AE283CB-75A6-4D6F-8F6C-C5EFC0211753}"/>
    <cellStyle name="SAPBEXexcGood1 5 5 6 2 2" xfId="47219" xr:uid="{B014D27F-0F52-441B-89ED-365682A1D40D}"/>
    <cellStyle name="SAPBEXexcGood1 5 5 6 2 3" xfId="30493" xr:uid="{5D009EB4-201E-471F-976E-7691B48BEB54}"/>
    <cellStyle name="SAPBEXexcGood1 5 5 6 3" xfId="18891" xr:uid="{439C55D7-CE2C-4491-8D38-09AC22ACCF3B}"/>
    <cellStyle name="SAPBEXexcGood1 5 5 6 3 2" xfId="52752" xr:uid="{B700C3D0-0834-4220-8663-920F0C0A7A9C}"/>
    <cellStyle name="SAPBEXexcGood1 5 5 6 3 3" xfId="36026" xr:uid="{BDA3CAC9-48DF-4253-B87C-2E30B081F458}"/>
    <cellStyle name="SAPBEXexcGood1 5 5 6 4" xfId="41402" xr:uid="{6114E4DE-9407-4D98-8489-FD8D628A4461}"/>
    <cellStyle name="SAPBEXexcGood1 5 5 6 5" xfId="24678" xr:uid="{23BE166E-6F2F-42B8-B2CE-A2A6B6F0760A}"/>
    <cellStyle name="SAPBEXexcGood1 5 5 7" xfId="8577" xr:uid="{E2FF87D4-729F-49B6-A06B-2595A8C969AB}"/>
    <cellStyle name="SAPBEXexcGood1 5 5 7 2" xfId="42452" xr:uid="{579F2327-2DBE-4E75-826F-E08A08E2E135}"/>
    <cellStyle name="SAPBEXexcGood1 5 5 7 3" xfId="25726" xr:uid="{26AD7C04-C6C0-4941-A4B3-DE1A8F3B189A}"/>
    <cellStyle name="SAPBEXexcGood1 5 5 8" xfId="14130" xr:uid="{C6C501F2-7FC7-45A4-A591-0CEB75D5F73D}"/>
    <cellStyle name="SAPBEXexcGood1 5 5 8 2" xfId="47991" xr:uid="{678F126E-84F4-40BD-AF06-2E4F99576884}"/>
    <cellStyle name="SAPBEXexcGood1 5 5 8 3" xfId="31265" xr:uid="{6F6C9151-3950-4BAD-98EA-82B0A41FA3E9}"/>
    <cellStyle name="SAPBEXexcGood1 5 5 9" xfId="19914" xr:uid="{D48D5A3C-BA68-4305-9F4F-D194647FA20D}"/>
    <cellStyle name="SAPBEXexcGood1 5 6" xfId="3198" xr:uid="{FFEE19E7-AC69-4BC9-B9F3-22A1BDCF79ED}"/>
    <cellStyle name="SAPBEXexcGood1 5 6 2" xfId="9080" xr:uid="{088A143D-9E0D-4A23-B4E9-68C74E82E4C4}"/>
    <cellStyle name="SAPBEXexcGood1 5 6 2 2" xfId="42952" xr:uid="{50D54FE9-BC48-4430-9B2D-3EE9104B9D67}"/>
    <cellStyle name="SAPBEXexcGood1 5 6 2 3" xfId="26227" xr:uid="{EA1A0A90-5A37-48C8-8F42-2B6C0308B1E2}"/>
    <cellStyle name="SAPBEXexcGood1 5 6 3" xfId="14628" xr:uid="{2CD6E2E9-9A1C-4B94-AD42-0EA568389A6C}"/>
    <cellStyle name="SAPBEXexcGood1 5 6 3 2" xfId="48489" xr:uid="{8F84A040-6FCE-4563-8CCB-D3CD0A245F81}"/>
    <cellStyle name="SAPBEXexcGood1 5 6 3 3" xfId="31763" xr:uid="{EE8625D0-6FEC-4F1C-9C02-3C7F238CF199}"/>
    <cellStyle name="SAPBEXexcGood1 5 6 4" xfId="37219" xr:uid="{9DC73525-1D21-4804-9A40-CEC78A2CE433}"/>
    <cellStyle name="SAPBEXexcGood1 5 6 5" xfId="20413" xr:uid="{95750290-8A74-497B-B67F-42701530BBE8}"/>
    <cellStyle name="SAPBEXexcGood1 5 7" xfId="36445" xr:uid="{A84E4F12-E5E2-4140-AF1F-4C1CCEE249F7}"/>
    <cellStyle name="SAPBEXexcGood1 6" xfId="2123" xr:uid="{00000000-0005-0000-0000-0000DE070000}"/>
    <cellStyle name="SAPBEXexcGood1 6 10" xfId="19450" xr:uid="{83486B5C-D8BC-464C-9F96-E1ADD94CDB0C}"/>
    <cellStyle name="SAPBEXexcGood1 6 2" xfId="3675" xr:uid="{718324D4-49B0-4D8D-B743-DE5BD4F24B6E}"/>
    <cellStyle name="SAPBEXexcGood1 6 2 2" xfId="9556" xr:uid="{C4CE9B79-E6BB-46E1-A6E5-6AAB7E78991B}"/>
    <cellStyle name="SAPBEXexcGood1 6 2 2 2" xfId="43428" xr:uid="{D2A51B52-FEE4-4E0A-928F-6A0E5469551B}"/>
    <cellStyle name="SAPBEXexcGood1 6 2 2 3" xfId="26702" xr:uid="{4FEB4EA3-0A62-485D-A0E3-88E1115E5A7C}"/>
    <cellStyle name="SAPBEXexcGood1 6 2 3" xfId="15102" xr:uid="{DC5D6000-1FAF-4521-8A90-D76573921067}"/>
    <cellStyle name="SAPBEXexcGood1 6 2 3 2" xfId="48963" xr:uid="{732CCCE6-5AE5-4DFE-8CCA-381890569AAB}"/>
    <cellStyle name="SAPBEXexcGood1 6 2 3 3" xfId="32237" xr:uid="{B3489640-109B-4096-91D0-9766968B5CC0}"/>
    <cellStyle name="SAPBEXexcGood1 6 2 4" xfId="37649" xr:uid="{EB698B73-BC9E-4AA9-90D2-F2EA13511AAB}"/>
    <cellStyle name="SAPBEXexcGood1 6 2 5" xfId="20887" xr:uid="{68BE1F41-D4E2-4094-A73A-94352E462507}"/>
    <cellStyle name="SAPBEXexcGood1 6 3" xfId="4588" xr:uid="{53238F22-0056-4B13-AAD6-A5FC146BD9D8}"/>
    <cellStyle name="SAPBEXexcGood1 6 3 2" xfId="10454" xr:uid="{391CEFB9-A67A-4797-BB9D-9B80E3F5E881}"/>
    <cellStyle name="SAPBEXexcGood1 6 3 2 2" xfId="44324" xr:uid="{941E7294-18D7-491F-A146-6889040E80E9}"/>
    <cellStyle name="SAPBEXexcGood1 6 3 2 3" xfId="27599" xr:uid="{E69817AC-9FC2-4C0A-A71D-BD373033E8AF}"/>
    <cellStyle name="SAPBEXexcGood1 6 3 3" xfId="15997" xr:uid="{B292D6F4-1CC1-4367-86BF-18868CFFADC3}"/>
    <cellStyle name="SAPBEXexcGood1 6 3 3 2" xfId="49858" xr:uid="{41CF9F2F-7851-45BA-A613-4122087101F8}"/>
    <cellStyle name="SAPBEXexcGood1 6 3 3 3" xfId="33132" xr:uid="{4C6EB597-D999-4433-AC35-FD13BF1D1C48}"/>
    <cellStyle name="SAPBEXexcGood1 6 3 4" xfId="38507" xr:uid="{6F26E796-1AC5-424F-A86A-C26EF2036B05}"/>
    <cellStyle name="SAPBEXexcGood1 6 3 5" xfId="21784" xr:uid="{0E04F7A0-0A83-40C5-9B58-269E3A98ED35}"/>
    <cellStyle name="SAPBEXexcGood1 6 4" xfId="3234" xr:uid="{7FBF0E47-0779-4EAA-8668-A4B55565703B}"/>
    <cellStyle name="SAPBEXexcGood1 6 4 2" xfId="9116" xr:uid="{97148782-8483-4044-8E65-469995555667}"/>
    <cellStyle name="SAPBEXexcGood1 6 4 2 2" xfId="42988" xr:uid="{CA07ABB1-89D4-4B2F-BD7D-5AAC45009797}"/>
    <cellStyle name="SAPBEXexcGood1 6 4 2 3" xfId="26263" xr:uid="{D856A94A-5A28-4C1E-9275-D56F00FE148E}"/>
    <cellStyle name="SAPBEXexcGood1 6 4 3" xfId="14663" xr:uid="{6C197847-5B12-4272-8AF7-15E4491DE5A1}"/>
    <cellStyle name="SAPBEXexcGood1 6 4 3 2" xfId="48524" xr:uid="{4CE10A26-615A-4CD3-B77B-5C160AC6EBB6}"/>
    <cellStyle name="SAPBEXexcGood1 6 4 3 3" xfId="31798" xr:uid="{1FEBBF78-B8B5-47DC-957F-1DC32B268584}"/>
    <cellStyle name="SAPBEXexcGood1 6 4 4" xfId="37255" xr:uid="{2DE372F4-1A3D-49B8-8B88-B6F9B05325CA}"/>
    <cellStyle name="SAPBEXexcGood1 6 4 5" xfId="20448" xr:uid="{8ADCFEF4-48E6-40EE-997E-183E61EEAFF7}"/>
    <cellStyle name="SAPBEXexcGood1 6 5" xfId="6112" xr:uid="{B0BEED26-72EA-407F-AB8A-67A0EA47B98F}"/>
    <cellStyle name="SAPBEXexcGood1 6 5 2" xfId="11976" xr:uid="{96D5A1BB-D2B7-4F71-BCE5-A14C14C1D387}"/>
    <cellStyle name="SAPBEXexcGood1 6 5 2 2" xfId="45845" xr:uid="{DC8C6383-42A2-4F01-9074-2CD67D39E4A2}"/>
    <cellStyle name="SAPBEXexcGood1 6 5 2 3" xfId="29120" xr:uid="{961B9536-3B9A-4CE5-95D8-7D5847CFE8CF}"/>
    <cellStyle name="SAPBEXexcGood1 6 5 3" xfId="17518" xr:uid="{4F6D8D62-7BBD-4A5D-9370-78CCBCD7CB09}"/>
    <cellStyle name="SAPBEXexcGood1 6 5 3 2" xfId="51379" xr:uid="{58647EDD-A0A5-4136-A2FA-0502EED1645C}"/>
    <cellStyle name="SAPBEXexcGood1 6 5 3 3" xfId="34653" xr:uid="{2A4EB3F3-4DE6-4196-8C5B-38CB9700C527}"/>
    <cellStyle name="SAPBEXexcGood1 6 5 4" xfId="40028" xr:uid="{64BEF902-C1E2-4328-93CD-CBAC844CF97B}"/>
    <cellStyle name="SAPBEXexcGood1 6 5 5" xfId="23305" xr:uid="{0C70D6F6-6B89-421B-AC1D-9DD4C11AF9F6}"/>
    <cellStyle name="SAPBEXexcGood1 6 6" xfId="7016" xr:uid="{AFC456DE-CA8E-4473-B6E8-020BBFBE5EFD}"/>
    <cellStyle name="SAPBEXexcGood1 6 6 2" xfId="12880" xr:uid="{E1D71758-0893-4979-B745-ECE60A0C0BFB}"/>
    <cellStyle name="SAPBEXexcGood1 6 6 2 2" xfId="46749" xr:uid="{D04AC243-94D6-492B-8DD6-4DE4231803C8}"/>
    <cellStyle name="SAPBEXexcGood1 6 6 2 3" xfId="30023" xr:uid="{AFDF9433-9A88-443B-8AEB-9DE26854AC0F}"/>
    <cellStyle name="SAPBEXexcGood1 6 6 3" xfId="18421" xr:uid="{AAC4A7B7-903D-4441-B079-7C7996A60F7C}"/>
    <cellStyle name="SAPBEXexcGood1 6 6 3 2" xfId="52282" xr:uid="{8E22FBE8-6D2A-4C67-8808-70070A65910C}"/>
    <cellStyle name="SAPBEXexcGood1 6 6 3 3" xfId="35556" xr:uid="{4180E597-323F-4BED-B670-808A2E93F28D}"/>
    <cellStyle name="SAPBEXexcGood1 6 6 4" xfId="40932" xr:uid="{82D36F95-75E0-424A-AFDF-1031F3C82714}"/>
    <cellStyle name="SAPBEXexcGood1 6 6 5" xfId="24208" xr:uid="{FB7B2675-6DDE-4E4C-B123-01DA5E858039}"/>
    <cellStyle name="SAPBEXexcGood1 6 7" xfId="8112" xr:uid="{D4345D9F-5C01-4DF6-A624-CF07F3DE1A1D}"/>
    <cellStyle name="SAPBEXexcGood1 6 7 2" xfId="41987" xr:uid="{29F0DFD7-9F17-4663-9381-4AAD24D1A7B8}"/>
    <cellStyle name="SAPBEXexcGood1 6 7 3" xfId="25262" xr:uid="{8D19A99B-6D4C-4F0A-99C7-9DE0A09A7447}"/>
    <cellStyle name="SAPBEXexcGood1 6 8" xfId="13704" xr:uid="{F74944DF-9605-498C-A85A-F27D022449F6}"/>
    <cellStyle name="SAPBEXexcGood1 6 8 2" xfId="47565" xr:uid="{3717A61E-EA10-4CC7-90D9-CBE118C1A5C7}"/>
    <cellStyle name="SAPBEXexcGood1 6 8 3" xfId="30839" xr:uid="{C4537E2C-6266-4580-ADD1-FE5269E392D8}"/>
    <cellStyle name="SAPBEXexcGood1 6 9" xfId="36844" xr:uid="{087A1961-5B61-49EE-9BF8-BB8F32079EB1}"/>
    <cellStyle name="SAPBEXexcGood1 7" xfId="2124" xr:uid="{00000000-0005-0000-0000-0000DF070000}"/>
    <cellStyle name="SAPBEXexcGood1 7 10" xfId="19451" xr:uid="{6F9B0AC0-0BD4-4B2E-B644-84482E8B21C7}"/>
    <cellStyle name="SAPBEXexcGood1 7 2" xfId="3676" xr:uid="{9CF39E10-397F-4971-A638-7F28F4B44FB9}"/>
    <cellStyle name="SAPBEXexcGood1 7 2 2" xfId="9557" xr:uid="{D03FB544-390E-4B8E-A228-18EECB0224D4}"/>
    <cellStyle name="SAPBEXexcGood1 7 2 2 2" xfId="43429" xr:uid="{07311BD3-3F54-46D7-AF92-3522FCD2BE12}"/>
    <cellStyle name="SAPBEXexcGood1 7 2 2 3" xfId="26703" xr:uid="{22D10E3F-A1E3-4587-A378-474A67296619}"/>
    <cellStyle name="SAPBEXexcGood1 7 2 3" xfId="15103" xr:uid="{C52BBD88-4EB2-46B1-8780-7A5B149E63FD}"/>
    <cellStyle name="SAPBEXexcGood1 7 2 3 2" xfId="48964" xr:uid="{CC723A5B-B020-4982-90F0-88CD2C3B2829}"/>
    <cellStyle name="SAPBEXexcGood1 7 2 3 3" xfId="32238" xr:uid="{1FA4570D-EE64-42C9-A0C8-6209D9A2A3CA}"/>
    <cellStyle name="SAPBEXexcGood1 7 2 4" xfId="37650" xr:uid="{036C8218-92CC-4F43-9CE4-D6016823A7A6}"/>
    <cellStyle name="SAPBEXexcGood1 7 2 5" xfId="20888" xr:uid="{262D532C-3101-421B-9E22-F7427E6DA9A9}"/>
    <cellStyle name="SAPBEXexcGood1 7 3" xfId="4589" xr:uid="{EBC0EBD1-EF13-499F-8307-B8773223BC40}"/>
    <cellStyle name="SAPBEXexcGood1 7 3 2" xfId="10455" xr:uid="{4F4C905B-2014-497C-A950-20E3DD59400C}"/>
    <cellStyle name="SAPBEXexcGood1 7 3 2 2" xfId="44325" xr:uid="{5951F1F9-4BA6-4937-BE59-30B09E44518D}"/>
    <cellStyle name="SAPBEXexcGood1 7 3 2 3" xfId="27600" xr:uid="{915771F7-6048-4919-BBD9-5B0CB0DC3D68}"/>
    <cellStyle name="SAPBEXexcGood1 7 3 3" xfId="15998" xr:uid="{37F83851-3284-4653-88F8-6871A8705F30}"/>
    <cellStyle name="SAPBEXexcGood1 7 3 3 2" xfId="49859" xr:uid="{6DAD8A6C-EE93-496F-9DC2-D7481BC66B20}"/>
    <cellStyle name="SAPBEXexcGood1 7 3 3 3" xfId="33133" xr:uid="{99B1F0BB-9D9E-45E6-9FFD-AD4D852BF70A}"/>
    <cellStyle name="SAPBEXexcGood1 7 3 4" xfId="38508" xr:uid="{E987DA5D-0D89-4A60-B7F1-93DDD76547AF}"/>
    <cellStyle name="SAPBEXexcGood1 7 3 5" xfId="21785" xr:uid="{6B8EBFE0-9243-4961-8FB8-C2CA2469FE66}"/>
    <cellStyle name="SAPBEXexcGood1 7 4" xfId="3235" xr:uid="{731FE112-4727-46D5-ABB6-56EFC3569CFD}"/>
    <cellStyle name="SAPBEXexcGood1 7 4 2" xfId="9117" xr:uid="{743E3A40-3DED-421B-B9F5-CC0B776398AA}"/>
    <cellStyle name="SAPBEXexcGood1 7 4 2 2" xfId="42989" xr:uid="{29033DEF-F36F-4ACF-A85A-23AE10D49C88}"/>
    <cellStyle name="SAPBEXexcGood1 7 4 2 3" xfId="26264" xr:uid="{258615DA-A486-4D51-8647-709D856A9B97}"/>
    <cellStyle name="SAPBEXexcGood1 7 4 3" xfId="14664" xr:uid="{2D0E76D8-3084-4633-9DEA-73A1C64D4485}"/>
    <cellStyle name="SAPBEXexcGood1 7 4 3 2" xfId="48525" xr:uid="{EE69FE91-2156-4120-9C63-E490FF3471BC}"/>
    <cellStyle name="SAPBEXexcGood1 7 4 3 3" xfId="31799" xr:uid="{1FAC1A7F-E97A-441E-BA76-E202D996F08B}"/>
    <cellStyle name="SAPBEXexcGood1 7 4 4" xfId="37256" xr:uid="{F7C77A98-69BD-4B4E-AAC7-C1DF966ACCD6}"/>
    <cellStyle name="SAPBEXexcGood1 7 4 5" xfId="20449" xr:uid="{48A6C128-15B0-4AD8-B537-3373FDEFD313}"/>
    <cellStyle name="SAPBEXexcGood1 7 5" xfId="6113" xr:uid="{5A408CF8-D880-4728-ACAA-4ADFFC181B47}"/>
    <cellStyle name="SAPBEXexcGood1 7 5 2" xfId="11977" xr:uid="{D16A3FC0-2D07-455F-98EB-9E10F4F824B4}"/>
    <cellStyle name="SAPBEXexcGood1 7 5 2 2" xfId="45846" xr:uid="{547C9542-5AC4-4506-8A01-468A768B4197}"/>
    <cellStyle name="SAPBEXexcGood1 7 5 2 3" xfId="29121" xr:uid="{59B5ED60-0157-4A26-BC9E-6D333AA1374A}"/>
    <cellStyle name="SAPBEXexcGood1 7 5 3" xfId="17519" xr:uid="{09674AAE-028A-4D66-AA25-568B9C983153}"/>
    <cellStyle name="SAPBEXexcGood1 7 5 3 2" xfId="51380" xr:uid="{9C364BF9-D2AF-4DDF-BCD8-40344800BBA8}"/>
    <cellStyle name="SAPBEXexcGood1 7 5 3 3" xfId="34654" xr:uid="{5253B99A-2241-4356-A95B-38EFBADCEAD8}"/>
    <cellStyle name="SAPBEXexcGood1 7 5 4" xfId="40029" xr:uid="{78F867C8-E43D-4FB0-8904-814D31021C1F}"/>
    <cellStyle name="SAPBEXexcGood1 7 5 5" xfId="23306" xr:uid="{5ADD8D6C-E3C2-4C36-8418-A3D427579E2D}"/>
    <cellStyle name="SAPBEXexcGood1 7 6" xfId="7017" xr:uid="{C664A05A-8EAA-4906-999A-5FE81438D3F4}"/>
    <cellStyle name="SAPBEXexcGood1 7 6 2" xfId="12881" xr:uid="{13856F95-51A8-4519-8213-F573FBC5C83E}"/>
    <cellStyle name="SAPBEXexcGood1 7 6 2 2" xfId="46750" xr:uid="{F9EE6E2A-824A-438B-B9FB-337761773DC8}"/>
    <cellStyle name="SAPBEXexcGood1 7 6 2 3" xfId="30024" xr:uid="{380804A1-6327-475E-815B-3D7501EA3D2A}"/>
    <cellStyle name="SAPBEXexcGood1 7 6 3" xfId="18422" xr:uid="{FFA85BD1-49BF-4981-AE28-157244D0F20B}"/>
    <cellStyle name="SAPBEXexcGood1 7 6 3 2" xfId="52283" xr:uid="{5A560A4B-2646-4026-A105-EBCB1068E69B}"/>
    <cellStyle name="SAPBEXexcGood1 7 6 3 3" xfId="35557" xr:uid="{3218FF05-7145-4422-B624-C0E383ADDE62}"/>
    <cellStyle name="SAPBEXexcGood1 7 6 4" xfId="40933" xr:uid="{C9EE930E-E0CC-4EFF-9926-26ED0C2FB7FE}"/>
    <cellStyle name="SAPBEXexcGood1 7 6 5" xfId="24209" xr:uid="{9AEE56E9-6EE1-4F27-BB73-BDCBACC01360}"/>
    <cellStyle name="SAPBEXexcGood1 7 7" xfId="8113" xr:uid="{287C6828-6224-470D-B42C-1BDFD6566C00}"/>
    <cellStyle name="SAPBEXexcGood1 7 7 2" xfId="41988" xr:uid="{DCE00BBD-8BCB-4F18-8A44-F89D4B0BABF7}"/>
    <cellStyle name="SAPBEXexcGood1 7 7 3" xfId="25263" xr:uid="{512BA93D-E870-4757-80B4-2656CC72867D}"/>
    <cellStyle name="SAPBEXexcGood1 7 8" xfId="13705" xr:uid="{0EE81580-FC6E-43CE-B00A-05330B409A4E}"/>
    <cellStyle name="SAPBEXexcGood1 7 8 2" xfId="47566" xr:uid="{2C2B9C0B-0133-4874-BDAE-17130F10C4E5}"/>
    <cellStyle name="SAPBEXexcGood1 7 8 3" xfId="30840" xr:uid="{FCEF773E-6D6B-46B7-8ABA-04443F7EF841}"/>
    <cellStyle name="SAPBEXexcGood1 7 9" xfId="36845" xr:uid="{000BD19F-F89B-4F67-8748-84B8C13D6A8A}"/>
    <cellStyle name="SAPBEXexcGood1 8" xfId="2629" xr:uid="{00000000-0005-0000-0000-0000E0070000}"/>
    <cellStyle name="SAPBEXexcGood1 8 2" xfId="4159" xr:uid="{7E685B6F-38D1-465D-A279-E5BB5F8FC375}"/>
    <cellStyle name="SAPBEXexcGood1 8 2 2" xfId="10040" xr:uid="{B738C462-EECF-4BC7-9E6F-414A1A1A68A5}"/>
    <cellStyle name="SAPBEXexcGood1 8 2 2 2" xfId="43911" xr:uid="{86EA6003-4BA9-4CD1-B464-C9721C76C1AF}"/>
    <cellStyle name="SAPBEXexcGood1 8 2 2 3" xfId="27185" xr:uid="{D8653023-34E7-41DA-99E4-48FEED902A68}"/>
    <cellStyle name="SAPBEXexcGood1 8 2 3" xfId="15584" xr:uid="{7EAB4BB1-5A01-4906-9310-4642C14A25AB}"/>
    <cellStyle name="SAPBEXexcGood1 8 2 3 2" xfId="49445" xr:uid="{223C2874-B91C-4A39-9E2C-3A47B02D9175}"/>
    <cellStyle name="SAPBEXexcGood1 8 2 3 3" xfId="32719" xr:uid="{8209AEDF-210A-4712-8EEA-005D54DA5882}"/>
    <cellStyle name="SAPBEXexcGood1 8 2 4" xfId="38094" xr:uid="{D4A10852-1555-4BDB-8A68-FE5CB37AA7BC}"/>
    <cellStyle name="SAPBEXexcGood1 8 2 5" xfId="21370" xr:uid="{FB5037D7-7759-4003-8424-AFFB4FF676B1}"/>
    <cellStyle name="SAPBEXexcGood1 8 3" xfId="5034" xr:uid="{A6A56ABE-8FA5-46ED-A61D-BA90D060A5C8}"/>
    <cellStyle name="SAPBEXexcGood1 8 3 2" xfId="10900" xr:uid="{5DB6D578-0A46-4D2E-B41F-AB3154E0C6BE}"/>
    <cellStyle name="SAPBEXexcGood1 8 3 2 2" xfId="44770" xr:uid="{F01AF17A-119E-4A74-A98C-528C9C3AF6BF}"/>
    <cellStyle name="SAPBEXexcGood1 8 3 2 3" xfId="28045" xr:uid="{D0A44AB5-8A70-4885-888B-75E632B22EC4}"/>
    <cellStyle name="SAPBEXexcGood1 8 3 3" xfId="16443" xr:uid="{6C58BED2-6C8A-4856-8D5D-E3561BF56B4D}"/>
    <cellStyle name="SAPBEXexcGood1 8 3 3 2" xfId="50304" xr:uid="{2BB22ADF-7D2A-49A4-B965-0DC777441DD0}"/>
    <cellStyle name="SAPBEXexcGood1 8 3 3 3" xfId="33578" xr:uid="{642001FC-803E-497E-BCD0-C7C029B59AFD}"/>
    <cellStyle name="SAPBEXexcGood1 8 3 4" xfId="38953" xr:uid="{DDC9DA21-B556-4B00-8534-FF9DBBCC8377}"/>
    <cellStyle name="SAPBEXexcGood1 8 3 5" xfId="22230" xr:uid="{D6E9A82D-B726-4B25-BBE0-2B187B38ACD8}"/>
    <cellStyle name="SAPBEXexcGood1 8 4" xfId="5783" xr:uid="{3794E179-DEFA-4932-BEA0-1371FD7D1213}"/>
    <cellStyle name="SAPBEXexcGood1 8 4 2" xfId="11649" xr:uid="{F51DF258-7B50-4DFA-9010-684322BE4399}"/>
    <cellStyle name="SAPBEXexcGood1 8 4 2 2" xfId="45518" xr:uid="{3F42243B-2107-4ADD-8149-C7BB18F2A82B}"/>
    <cellStyle name="SAPBEXexcGood1 8 4 2 3" xfId="28793" xr:uid="{513EDAED-21E7-4232-8D49-028BE556A6F5}"/>
    <cellStyle name="SAPBEXexcGood1 8 4 3" xfId="17191" xr:uid="{E63CBFD6-01FC-45EA-A5E7-CDCDCA2EADF4}"/>
    <cellStyle name="SAPBEXexcGood1 8 4 3 2" xfId="51052" xr:uid="{76675A24-8CF5-43E4-A66C-79AF51661736}"/>
    <cellStyle name="SAPBEXexcGood1 8 4 3 3" xfId="34326" xr:uid="{7BE2D2CB-62D7-471C-9D21-EE32F5F2F6C8}"/>
    <cellStyle name="SAPBEXexcGood1 8 4 4" xfId="39701" xr:uid="{43800B03-A987-4F85-9568-5B8E342BDFB7}"/>
    <cellStyle name="SAPBEXexcGood1 8 4 5" xfId="22978" xr:uid="{17E0801F-FA88-4379-B982-86D4CB1C43DB}"/>
    <cellStyle name="SAPBEXexcGood1 8 5" xfId="6552" xr:uid="{B2E33AAA-4249-4556-A218-9940CDB4F5A4}"/>
    <cellStyle name="SAPBEXexcGood1 8 5 2" xfId="12416" xr:uid="{2199073E-7D98-4725-8389-22BE22E7CA45}"/>
    <cellStyle name="SAPBEXexcGood1 8 5 2 2" xfId="46285" xr:uid="{893995FD-3A1C-4A9B-9A7B-B6B3A45CAFC1}"/>
    <cellStyle name="SAPBEXexcGood1 8 5 2 3" xfId="29559" xr:uid="{9F82F86C-B2A3-4217-82C9-ED5B872ADE85}"/>
    <cellStyle name="SAPBEXexcGood1 8 5 3" xfId="17957" xr:uid="{144DE10E-A0E3-4159-9CD7-B42889DD745E}"/>
    <cellStyle name="SAPBEXexcGood1 8 5 3 2" xfId="51818" xr:uid="{DB7F41D1-95A2-49BF-911E-594658EDC04E}"/>
    <cellStyle name="SAPBEXexcGood1 8 5 3 3" xfId="35092" xr:uid="{AF0C08FE-44BF-48CB-BCC8-A629F46C6F94}"/>
    <cellStyle name="SAPBEXexcGood1 8 5 4" xfId="40468" xr:uid="{BCC065E0-4413-476C-A49B-7A8C947E0881}"/>
    <cellStyle name="SAPBEXexcGood1 8 5 5" xfId="23744" xr:uid="{151D3557-D00E-47BC-AEBD-65DDE11F7695}"/>
    <cellStyle name="SAPBEXexcGood1 8 6" xfId="7499" xr:uid="{885251CF-6147-41F3-9FBA-C11F399DB659}"/>
    <cellStyle name="SAPBEXexcGood1 8 6 2" xfId="13363" xr:uid="{E7E926FF-8A61-4A65-8452-697D2EEF08A4}"/>
    <cellStyle name="SAPBEXexcGood1 8 6 2 2" xfId="47232" xr:uid="{7F5FCA54-C44C-4EDF-9830-25C5264A50F9}"/>
    <cellStyle name="SAPBEXexcGood1 8 6 2 3" xfId="30506" xr:uid="{B7AF8A27-07ED-4A72-B000-B304C94FE098}"/>
    <cellStyle name="SAPBEXexcGood1 8 6 3" xfId="18904" xr:uid="{8DA1E88D-C60F-400F-AF2F-D29AE8CF612D}"/>
    <cellStyle name="SAPBEXexcGood1 8 6 3 2" xfId="52765" xr:uid="{97EFA151-BB85-4C02-A01B-D7431DE79DA7}"/>
    <cellStyle name="SAPBEXexcGood1 8 6 3 3" xfId="36039" xr:uid="{3BE576D0-49AA-4F0C-A8E5-EAFEC42377E0}"/>
    <cellStyle name="SAPBEXexcGood1 8 6 4" xfId="41415" xr:uid="{8FC41C49-128F-436C-AA5D-186FE2C1005D}"/>
    <cellStyle name="SAPBEXexcGood1 8 6 5" xfId="24691" xr:uid="{03D3B8C8-2019-444E-AE9E-67D50442E606}"/>
    <cellStyle name="SAPBEXexcGood1 8 7" xfId="8591" xr:uid="{246A1F73-A69D-4C91-B430-474F44CE28FF}"/>
    <cellStyle name="SAPBEXexcGood1 8 7 2" xfId="42465" xr:uid="{39C1A34E-DDD1-4CED-BB80-70D38CBA8B1B}"/>
    <cellStyle name="SAPBEXexcGood1 8 7 3" xfId="25740" xr:uid="{310977D9-0B38-4231-8439-F61A7329E29E}"/>
    <cellStyle name="SAPBEXexcGood1 8 8" xfId="14143" xr:uid="{585670A8-FC6A-484C-8192-AAB18CE18559}"/>
    <cellStyle name="SAPBEXexcGood1 8 8 2" xfId="48004" xr:uid="{07E3723A-4450-4750-8F0A-01F6C2353ED2}"/>
    <cellStyle name="SAPBEXexcGood1 8 8 3" xfId="31278" xr:uid="{217F54AB-7964-437D-A7D0-308793707A3B}"/>
    <cellStyle name="SAPBEXexcGood1 8 9" xfId="19927" xr:uid="{7AB80F38-7A70-4B6B-BD94-62F585E35D12}"/>
    <cellStyle name="SAPBEXexcGood1 9" xfId="2907" xr:uid="{00000000-0005-0000-0000-0000E1070000}"/>
    <cellStyle name="SAPBEXexcGood1 9 2" xfId="4413" xr:uid="{D6805CC4-8FA4-461A-80D8-526147D2355F}"/>
    <cellStyle name="SAPBEXexcGood1 9 2 2" xfId="10294" xr:uid="{4528F7A1-3A33-4224-A5FE-CAEAB13B7581}"/>
    <cellStyle name="SAPBEXexcGood1 9 2 2 2" xfId="44164" xr:uid="{76CD3FD1-0C1B-45BE-B704-C2123F6DCB42}"/>
    <cellStyle name="SAPBEXexcGood1 9 2 2 3" xfId="27439" xr:uid="{FDC2441E-DA50-4A58-90F6-C490340CE2BB}"/>
    <cellStyle name="SAPBEXexcGood1 9 2 3" xfId="15837" xr:uid="{DCEA8A93-9C23-4850-82B5-6283E9A80D78}"/>
    <cellStyle name="SAPBEXexcGood1 9 2 3 2" xfId="49698" xr:uid="{19671DA9-C14E-44F0-A8D6-48010EBF6A31}"/>
    <cellStyle name="SAPBEXexcGood1 9 2 3 3" xfId="32972" xr:uid="{71B87E33-C341-4FC4-A824-69A2242C63D7}"/>
    <cellStyle name="SAPBEXexcGood1 9 2 4" xfId="38347" xr:uid="{483143A6-4DAA-4E21-B9A8-0005F2C78FA6}"/>
    <cellStyle name="SAPBEXexcGood1 9 2 5" xfId="21624" xr:uid="{7378C2DA-6690-4FF7-A59D-C7794BA57A0D}"/>
    <cellStyle name="SAPBEXexcGood1 9 3" xfId="5279" xr:uid="{EF52F59A-8615-4B2A-93F5-48A162D9B7AB}"/>
    <cellStyle name="SAPBEXexcGood1 9 3 2" xfId="11145" xr:uid="{7EFE4A10-26C4-4C0F-9C5D-D9A4B1339EE8}"/>
    <cellStyle name="SAPBEXexcGood1 9 3 2 2" xfId="45015" xr:uid="{FE7FCE43-448F-4013-AAEB-40E307EE84BA}"/>
    <cellStyle name="SAPBEXexcGood1 9 3 2 3" xfId="28290" xr:uid="{77FD88D5-A31D-4877-A848-4E8DF69E11B9}"/>
    <cellStyle name="SAPBEXexcGood1 9 3 3" xfId="16688" xr:uid="{F08E39BB-9A79-4D74-B247-A065FA099366}"/>
    <cellStyle name="SAPBEXexcGood1 9 3 3 2" xfId="50549" xr:uid="{C9CA8A9E-599C-4E66-9D19-AD04E141186F}"/>
    <cellStyle name="SAPBEXexcGood1 9 3 3 3" xfId="33823" xr:uid="{225941F7-7FAB-49AA-BCD5-8BFC835D27A2}"/>
    <cellStyle name="SAPBEXexcGood1 9 3 4" xfId="39198" xr:uid="{BA1870AF-7364-4036-A755-CA8F0A6C65E0}"/>
    <cellStyle name="SAPBEXexcGood1 9 3 5" xfId="22475" xr:uid="{26A213C0-0929-450F-ADDF-C16B3C82C57A}"/>
    <cellStyle name="SAPBEXexcGood1 9 4" xfId="6024" xr:uid="{A8234EE1-E95B-4625-AE67-8B4850ABAB8D}"/>
    <cellStyle name="SAPBEXexcGood1 9 4 2" xfId="11890" xr:uid="{3A383362-E260-4864-B0C5-5C45540FD107}"/>
    <cellStyle name="SAPBEXexcGood1 9 4 2 2" xfId="45759" xr:uid="{34E924FB-90FA-4FED-9664-BD65D86B5E6F}"/>
    <cellStyle name="SAPBEXexcGood1 9 4 2 3" xfId="29034" xr:uid="{39689525-87DC-4B53-A456-4BD6744ADB2A}"/>
    <cellStyle name="SAPBEXexcGood1 9 4 3" xfId="17432" xr:uid="{95F2BD6E-192C-40C4-A30A-929A666F2FA6}"/>
    <cellStyle name="SAPBEXexcGood1 9 4 3 2" xfId="51293" xr:uid="{3C6F3296-89D6-4C50-B7E7-E01B42D21440}"/>
    <cellStyle name="SAPBEXexcGood1 9 4 3 3" xfId="34567" xr:uid="{77DCC721-C7BD-4FD3-A21A-8ED71EF965A7}"/>
    <cellStyle name="SAPBEXexcGood1 9 4 4" xfId="39942" xr:uid="{712E2410-29D3-4939-BB56-4F4C5631CAE5}"/>
    <cellStyle name="SAPBEXexcGood1 9 4 5" xfId="23219" xr:uid="{DFE9A046-91C3-4A18-A83A-B37816165EC5}"/>
    <cellStyle name="SAPBEXexcGood1 9 5" xfId="6791" xr:uid="{6C35DB33-7D69-4947-8241-54314E921188}"/>
    <cellStyle name="SAPBEXexcGood1 9 5 2" xfId="12655" xr:uid="{F2399ADD-1E00-4A99-9184-F73CA327C478}"/>
    <cellStyle name="SAPBEXexcGood1 9 5 2 2" xfId="46524" xr:uid="{9AA1E706-DC48-4783-BB38-C4F858894749}"/>
    <cellStyle name="SAPBEXexcGood1 9 5 2 3" xfId="29798" xr:uid="{E89CD48A-1B03-4DF5-B1E0-247B50DEE846}"/>
    <cellStyle name="SAPBEXexcGood1 9 5 3" xfId="18196" xr:uid="{14EFF3C8-7D6A-4B44-9926-C33E1B8BBDFA}"/>
    <cellStyle name="SAPBEXexcGood1 9 5 3 2" xfId="52057" xr:uid="{E37A8A63-A088-41ED-8DF7-2454D840C999}"/>
    <cellStyle name="SAPBEXexcGood1 9 5 3 3" xfId="35331" xr:uid="{B5D9D804-8CF4-4FD4-B7A0-FE5D01B18171}"/>
    <cellStyle name="SAPBEXexcGood1 9 5 4" xfId="40707" xr:uid="{EFFD0A76-53CB-4702-AC52-26311C865572}"/>
    <cellStyle name="SAPBEXexcGood1 9 5 5" xfId="23983" xr:uid="{B9F96DDB-F417-41FF-953A-B1C341D6CABE}"/>
    <cellStyle name="SAPBEXexcGood1 9 6" xfId="7738" xr:uid="{417ABFB7-EC7C-4F6E-A285-7D40CDD4550F}"/>
    <cellStyle name="SAPBEXexcGood1 9 6 2" xfId="13602" xr:uid="{B74EAD99-2371-414D-9CC4-46AEA2F311AC}"/>
    <cellStyle name="SAPBEXexcGood1 9 6 2 2" xfId="47471" xr:uid="{A3B04AAC-21D5-4B79-B440-19E933F34BEB}"/>
    <cellStyle name="SAPBEXexcGood1 9 6 2 3" xfId="30745" xr:uid="{52EC6FBE-FD7F-4001-8E2E-63AE52DA8FD0}"/>
    <cellStyle name="SAPBEXexcGood1 9 6 3" xfId="19143" xr:uid="{6F1D9D02-A633-499F-97DF-AEDA1566CB28}"/>
    <cellStyle name="SAPBEXexcGood1 9 6 3 2" xfId="53004" xr:uid="{672B7C5D-3E3C-4512-9ADC-EE3F63B3386C}"/>
    <cellStyle name="SAPBEXexcGood1 9 6 3 3" xfId="36278" xr:uid="{20A6AAA0-3819-43C2-B722-CB7645447156}"/>
    <cellStyle name="SAPBEXexcGood1 9 6 4" xfId="41654" xr:uid="{F1710544-DDFF-4B95-BF86-D4902F4D6BA9}"/>
    <cellStyle name="SAPBEXexcGood1 9 6 5" xfId="24930" xr:uid="{851E1A6C-07D5-4626-A35A-103E78ED4ECD}"/>
    <cellStyle name="SAPBEXexcGood1 9 7" xfId="8831" xr:uid="{A8C575AB-2064-4FE5-BF02-80237C7D4968}"/>
    <cellStyle name="SAPBEXexcGood1 9 7 2" xfId="42704" xr:uid="{F97B5DE7-4063-47B8-9986-2E381B377D25}"/>
    <cellStyle name="SAPBEXexcGood1 9 7 3" xfId="25980" xr:uid="{30CA5BF2-D4F9-4416-80CF-FF538E0FEE24}"/>
    <cellStyle name="SAPBEXexcGood1 9 8" xfId="14382" xr:uid="{3655B7CB-D71F-4F84-8CA8-3A3B75198F17}"/>
    <cellStyle name="SAPBEXexcGood1 9 8 2" xfId="48243" xr:uid="{9ACC87B2-776C-41B5-8E4F-A7AA3D93ADC0}"/>
    <cellStyle name="SAPBEXexcGood1 9 8 3" xfId="31517" xr:uid="{382712EE-59F4-4C88-A79D-255ED3F03DBB}"/>
    <cellStyle name="SAPBEXexcGood1 9 9" xfId="20167" xr:uid="{DCF999E3-1809-4736-9666-083A5754071A}"/>
    <cellStyle name="SAPBEXexcGood2" xfId="53" xr:uid="{00000000-0005-0000-0000-0000E2070000}"/>
    <cellStyle name="SAPBEXexcGood2 10" xfId="3001" xr:uid="{B7D7CA2F-BA6A-493E-BB3B-46F5F6FD2BD0}"/>
    <cellStyle name="SAPBEXexcGood2 10 2" xfId="8883" xr:uid="{F8F7A924-381B-46DA-8774-3823C7F2F33D}"/>
    <cellStyle name="SAPBEXexcGood2 10 2 2" xfId="42756" xr:uid="{D79A55C9-B8C3-49D4-AB0D-F66BCD9E75CE}"/>
    <cellStyle name="SAPBEXexcGood2 10 2 3" xfId="26032" xr:uid="{7305F768-B092-4044-BDD1-D2CB8DDB6B7C}"/>
    <cellStyle name="SAPBEXexcGood2 10 3" xfId="14434" xr:uid="{2CBFFBC4-BE9A-45D0-841A-A70633021962}"/>
    <cellStyle name="SAPBEXexcGood2 10 3 2" xfId="48295" xr:uid="{907A6E11-825E-4C5E-8A33-04832D9768C4}"/>
    <cellStyle name="SAPBEXexcGood2 10 3 3" xfId="31569" xr:uid="{9A4955CD-BE4D-4C1D-9D88-904A4E3F3C40}"/>
    <cellStyle name="SAPBEXexcGood2 10 4" xfId="37023" xr:uid="{E378FC3A-32EF-4FCC-98C6-A32D6D971D0C}"/>
    <cellStyle name="SAPBEXexcGood2 10 5" xfId="20219" xr:uid="{DDF7CB8D-DB2D-40B2-B528-EFCD6E8F729C}"/>
    <cellStyle name="SAPBEXexcGood2 11" xfId="36347" xr:uid="{804F047E-B2AE-4560-A894-8DEB5D21BBDD}"/>
    <cellStyle name="SAPBEXexcGood2 2" xfId="969" xr:uid="{00000000-0005-0000-0000-0000E3070000}"/>
    <cellStyle name="SAPBEXexcGood2 2 2" xfId="2125" xr:uid="{00000000-0005-0000-0000-0000E4070000}"/>
    <cellStyle name="SAPBEXexcGood2 2 2 10" xfId="19452" xr:uid="{551C2A38-4500-46C3-A973-AF39AAD2A7CF}"/>
    <cellStyle name="SAPBEXexcGood2 2 2 2" xfId="3677" xr:uid="{D7C05503-6D9D-4935-86EA-BD93B0483801}"/>
    <cellStyle name="SAPBEXexcGood2 2 2 2 2" xfId="9558" xr:uid="{1B6E17D7-D76C-47EB-B91B-8117AE75970A}"/>
    <cellStyle name="SAPBEXexcGood2 2 2 2 2 2" xfId="43430" xr:uid="{A10A72D7-C654-4385-9862-EA89856C804D}"/>
    <cellStyle name="SAPBEXexcGood2 2 2 2 2 3" xfId="26704" xr:uid="{BC3ADB6A-08AC-47E0-8E07-FCB383325CE1}"/>
    <cellStyle name="SAPBEXexcGood2 2 2 2 3" xfId="15104" xr:uid="{9BBC311C-C922-445D-9E1F-FF4023E77207}"/>
    <cellStyle name="SAPBEXexcGood2 2 2 2 3 2" xfId="48965" xr:uid="{2DE2AAB2-6B40-4CDD-9DF3-244040725753}"/>
    <cellStyle name="SAPBEXexcGood2 2 2 2 3 3" xfId="32239" xr:uid="{ABD00A02-AD3B-4ED0-AE23-F3CEB5CF9A20}"/>
    <cellStyle name="SAPBEXexcGood2 2 2 2 4" xfId="37651" xr:uid="{67BE494C-B76B-482A-ACF3-1A942107348C}"/>
    <cellStyle name="SAPBEXexcGood2 2 2 2 5" xfId="20889" xr:uid="{EC4051B6-46FF-4E55-BCFE-8FE14A3AED98}"/>
    <cellStyle name="SAPBEXexcGood2 2 2 3" xfId="4590" xr:uid="{75794499-C097-4D73-9213-8ADC5FB9CFAE}"/>
    <cellStyle name="SAPBEXexcGood2 2 2 3 2" xfId="10456" xr:uid="{A5CEC49D-871E-4D75-AF70-46E6BEA1249D}"/>
    <cellStyle name="SAPBEXexcGood2 2 2 3 2 2" xfId="44326" xr:uid="{1C8B168D-9861-4188-A75D-D70020A80394}"/>
    <cellStyle name="SAPBEXexcGood2 2 2 3 2 3" xfId="27601" xr:uid="{EC238649-34E3-447C-89AC-68093B69B47A}"/>
    <cellStyle name="SAPBEXexcGood2 2 2 3 3" xfId="15999" xr:uid="{E1736D7F-6AE7-4B2F-9DD7-C8186866F6AA}"/>
    <cellStyle name="SAPBEXexcGood2 2 2 3 3 2" xfId="49860" xr:uid="{4382B21F-B189-45D2-918F-6467E0553634}"/>
    <cellStyle name="SAPBEXexcGood2 2 2 3 3 3" xfId="33134" xr:uid="{08E4CD2D-7DDC-480B-9BFB-0CACEC24581C}"/>
    <cellStyle name="SAPBEXexcGood2 2 2 3 4" xfId="38509" xr:uid="{6C4F9DD3-727A-4A76-85C2-B457BDEE2FF7}"/>
    <cellStyle name="SAPBEXexcGood2 2 2 3 5" xfId="21786" xr:uid="{B3CFF97F-C5A2-497A-B003-6B920F529DA4}"/>
    <cellStyle name="SAPBEXexcGood2 2 2 4" xfId="3236" xr:uid="{1659E5C2-D5CB-418C-B54B-84570ED07E04}"/>
    <cellStyle name="SAPBEXexcGood2 2 2 4 2" xfId="9118" xr:uid="{C179C358-EBC0-4F5B-A902-4AEBEDCA0BC3}"/>
    <cellStyle name="SAPBEXexcGood2 2 2 4 2 2" xfId="42990" xr:uid="{A86B7CF1-5D9C-406B-99E7-31982854FB25}"/>
    <cellStyle name="SAPBEXexcGood2 2 2 4 2 3" xfId="26265" xr:uid="{536565C9-8F71-4C94-AA25-4089CFA9BF4C}"/>
    <cellStyle name="SAPBEXexcGood2 2 2 4 3" xfId="14665" xr:uid="{50C6C424-EA89-416D-8AD9-9702C6B44108}"/>
    <cellStyle name="SAPBEXexcGood2 2 2 4 3 2" xfId="48526" xr:uid="{3DE2DA88-A489-47CF-A3B8-3523C1AB5091}"/>
    <cellStyle name="SAPBEXexcGood2 2 2 4 3 3" xfId="31800" xr:uid="{FFAA871E-F65F-48CA-87CF-AD8C8F164B33}"/>
    <cellStyle name="SAPBEXexcGood2 2 2 4 4" xfId="37257" xr:uid="{22D52D78-C09D-49B6-A864-6FFB7B00FC0E}"/>
    <cellStyle name="SAPBEXexcGood2 2 2 4 5" xfId="20450" xr:uid="{7FEF75A4-67BE-4C18-9B90-F5B8D1B2281E}"/>
    <cellStyle name="SAPBEXexcGood2 2 2 5" xfId="6114" xr:uid="{AA95BC5D-2EC3-4BE6-9C8D-87D8660BFF11}"/>
    <cellStyle name="SAPBEXexcGood2 2 2 5 2" xfId="11978" xr:uid="{6F27D916-3DB3-4E6A-8C31-54517B1DC8B8}"/>
    <cellStyle name="SAPBEXexcGood2 2 2 5 2 2" xfId="45847" xr:uid="{7C32BD19-3996-4998-A01F-50CF695ED6CD}"/>
    <cellStyle name="SAPBEXexcGood2 2 2 5 2 3" xfId="29122" xr:uid="{7FCA8A31-93A5-493D-8771-82D08419098B}"/>
    <cellStyle name="SAPBEXexcGood2 2 2 5 3" xfId="17520" xr:uid="{B443B536-5DCD-4880-8A09-AC2E464DAAC8}"/>
    <cellStyle name="SAPBEXexcGood2 2 2 5 3 2" xfId="51381" xr:uid="{CF5DB47B-D802-4CBB-B805-218E8425D34D}"/>
    <cellStyle name="SAPBEXexcGood2 2 2 5 3 3" xfId="34655" xr:uid="{3C6722D0-0C80-4173-98B5-58B0EED88307}"/>
    <cellStyle name="SAPBEXexcGood2 2 2 5 4" xfId="40030" xr:uid="{44A63B7A-3A00-4C17-AA4C-076A951940BB}"/>
    <cellStyle name="SAPBEXexcGood2 2 2 5 5" xfId="23307" xr:uid="{26F250F6-9812-48A7-9FA3-2C92FBE71706}"/>
    <cellStyle name="SAPBEXexcGood2 2 2 6" xfId="7018" xr:uid="{5E3159D5-B75A-436C-8D20-5A91246947AE}"/>
    <cellStyle name="SAPBEXexcGood2 2 2 6 2" xfId="12882" xr:uid="{5CC426F1-4197-4ED2-967F-0CAF4D87CAB2}"/>
    <cellStyle name="SAPBEXexcGood2 2 2 6 2 2" xfId="46751" xr:uid="{2A0E4FFA-9686-44CE-BAAC-30B2779A05AF}"/>
    <cellStyle name="SAPBEXexcGood2 2 2 6 2 3" xfId="30025" xr:uid="{AC081F24-F61E-4CF4-844B-25F18184F75C}"/>
    <cellStyle name="SAPBEXexcGood2 2 2 6 3" xfId="18423" xr:uid="{96D54D32-6D3B-4604-907F-D1936B55C66B}"/>
    <cellStyle name="SAPBEXexcGood2 2 2 6 3 2" xfId="52284" xr:uid="{13A0CB11-C020-406B-8F57-354F586C28BF}"/>
    <cellStyle name="SAPBEXexcGood2 2 2 6 3 3" xfId="35558" xr:uid="{873FE20D-8A24-43E8-B498-9B50B45896A9}"/>
    <cellStyle name="SAPBEXexcGood2 2 2 6 4" xfId="40934" xr:uid="{1E0CFCD2-EA8F-423D-A2FB-40D8C90E1E14}"/>
    <cellStyle name="SAPBEXexcGood2 2 2 6 5" xfId="24210" xr:uid="{59EE0CB8-E996-498B-B20F-8254E1985C42}"/>
    <cellStyle name="SAPBEXexcGood2 2 2 7" xfId="8114" xr:uid="{5D47386C-6419-4EE7-8AA0-329F9FAC80D1}"/>
    <cellStyle name="SAPBEXexcGood2 2 2 7 2" xfId="41989" xr:uid="{560F6C60-E0DA-4C57-B0B9-0582E0B97AAD}"/>
    <cellStyle name="SAPBEXexcGood2 2 2 7 3" xfId="25264" xr:uid="{83E57A6A-3922-431D-91F1-C4E861854C40}"/>
    <cellStyle name="SAPBEXexcGood2 2 2 8" xfId="13706" xr:uid="{2E762CE0-25D5-4021-9409-547567B9B365}"/>
    <cellStyle name="SAPBEXexcGood2 2 2 8 2" xfId="47567" xr:uid="{63BDF982-3025-4D8E-B53B-D88FC3123DCF}"/>
    <cellStyle name="SAPBEXexcGood2 2 2 8 3" xfId="30841" xr:uid="{D90CAB38-2651-4086-81D7-282634A3E343}"/>
    <cellStyle name="SAPBEXexcGood2 2 2 9" xfId="36846" xr:uid="{8E562409-7F9A-49B1-BAB8-53DC3EC2A753}"/>
    <cellStyle name="SAPBEXexcGood2 2 3" xfId="2126" xr:uid="{00000000-0005-0000-0000-0000E5070000}"/>
    <cellStyle name="SAPBEXexcGood2 2 3 10" xfId="19453" xr:uid="{0233C684-A23E-476D-B88A-64622D54D1A3}"/>
    <cellStyle name="SAPBEXexcGood2 2 3 2" xfId="3678" xr:uid="{D08311E2-CE13-4BF1-AFCB-F682BF58D0DE}"/>
    <cellStyle name="SAPBEXexcGood2 2 3 2 2" xfId="9559" xr:uid="{32BDB941-A9D6-4516-B0CD-DA6344B36F27}"/>
    <cellStyle name="SAPBEXexcGood2 2 3 2 2 2" xfId="43431" xr:uid="{79AFBB91-67B7-438F-99FE-1FF342B30BBF}"/>
    <cellStyle name="SAPBEXexcGood2 2 3 2 2 3" xfId="26705" xr:uid="{F0DA3F4D-BC39-4983-A1DB-ACD9EEF179C8}"/>
    <cellStyle name="SAPBEXexcGood2 2 3 2 3" xfId="15105" xr:uid="{8EE78BAE-826E-4866-8181-CE8143F149AD}"/>
    <cellStyle name="SAPBEXexcGood2 2 3 2 3 2" xfId="48966" xr:uid="{9385CCC5-8859-4D63-A4B4-D772C3860138}"/>
    <cellStyle name="SAPBEXexcGood2 2 3 2 3 3" xfId="32240" xr:uid="{20465B4A-98CE-4818-B94D-5D7B53E2687A}"/>
    <cellStyle name="SAPBEXexcGood2 2 3 2 4" xfId="37652" xr:uid="{448B2327-5B19-4C8E-82ED-DAADC5C18127}"/>
    <cellStyle name="SAPBEXexcGood2 2 3 2 5" xfId="20890" xr:uid="{486D20C0-36E6-45EE-A6D4-9269B4D98BD7}"/>
    <cellStyle name="SAPBEXexcGood2 2 3 3" xfId="4591" xr:uid="{85445569-A1EC-4855-A95D-F61B9F647223}"/>
    <cellStyle name="SAPBEXexcGood2 2 3 3 2" xfId="10457" xr:uid="{07799E23-994B-4BF8-82B8-45BF4FBBA915}"/>
    <cellStyle name="SAPBEXexcGood2 2 3 3 2 2" xfId="44327" xr:uid="{72D5A837-383A-48B7-83B0-12EB08F07557}"/>
    <cellStyle name="SAPBEXexcGood2 2 3 3 2 3" xfId="27602" xr:uid="{B677B902-A31A-4512-A515-7C0745B749EB}"/>
    <cellStyle name="SAPBEXexcGood2 2 3 3 3" xfId="16000" xr:uid="{AC40BC97-B243-4FE1-B21C-D81A9E81670A}"/>
    <cellStyle name="SAPBEXexcGood2 2 3 3 3 2" xfId="49861" xr:uid="{6867AA20-5D67-4F36-9EEA-D1FC89A9C3C5}"/>
    <cellStyle name="SAPBEXexcGood2 2 3 3 3 3" xfId="33135" xr:uid="{EE4B2C90-C8F2-4001-A2D9-E95C72CA11EC}"/>
    <cellStyle name="SAPBEXexcGood2 2 3 3 4" xfId="38510" xr:uid="{1231A8E1-2229-40B7-B264-8E133B1E57F6}"/>
    <cellStyle name="SAPBEXexcGood2 2 3 3 5" xfId="21787" xr:uid="{2D1AF048-0F6D-4CDC-A74C-360426C2A65D}"/>
    <cellStyle name="SAPBEXexcGood2 2 3 4" xfId="3237" xr:uid="{5C95ADED-98D9-4428-970E-D916A21CD209}"/>
    <cellStyle name="SAPBEXexcGood2 2 3 4 2" xfId="9119" xr:uid="{3AF32402-D579-44F4-B2F1-FDA26930269D}"/>
    <cellStyle name="SAPBEXexcGood2 2 3 4 2 2" xfId="42991" xr:uid="{ED157710-8745-41D5-BFB6-359E0266E33D}"/>
    <cellStyle name="SAPBEXexcGood2 2 3 4 2 3" xfId="26266" xr:uid="{1352283F-3F08-40C3-BA84-EA262AD20E7E}"/>
    <cellStyle name="SAPBEXexcGood2 2 3 4 3" xfId="14666" xr:uid="{79320F15-43F6-4A1F-A302-CEA00EA5BE88}"/>
    <cellStyle name="SAPBEXexcGood2 2 3 4 3 2" xfId="48527" xr:uid="{EB27C826-939D-446B-BDFA-9D7ED6B3368F}"/>
    <cellStyle name="SAPBEXexcGood2 2 3 4 3 3" xfId="31801" xr:uid="{32299E16-3A1F-4A34-9E90-E6F2D2CEA75D}"/>
    <cellStyle name="SAPBEXexcGood2 2 3 4 4" xfId="37258" xr:uid="{EC0A1BD2-2DFE-414E-A3DE-4EA02E4D461D}"/>
    <cellStyle name="SAPBEXexcGood2 2 3 4 5" xfId="20451" xr:uid="{C17C2803-B47A-41EB-9B1F-3F1FEED6EB5D}"/>
    <cellStyle name="SAPBEXexcGood2 2 3 5" xfId="6115" xr:uid="{49753A12-5150-451E-AB22-8E05A88394DD}"/>
    <cellStyle name="SAPBEXexcGood2 2 3 5 2" xfId="11979" xr:uid="{288D8EDC-A483-4EBB-BBD2-0D00E2BA0805}"/>
    <cellStyle name="SAPBEXexcGood2 2 3 5 2 2" xfId="45848" xr:uid="{8CF1EF3B-5EB3-4C73-B076-D1FBA57465CE}"/>
    <cellStyle name="SAPBEXexcGood2 2 3 5 2 3" xfId="29123" xr:uid="{8A6DA362-603E-44A3-89D4-70C58BE2F39C}"/>
    <cellStyle name="SAPBEXexcGood2 2 3 5 3" xfId="17521" xr:uid="{DF79B8DA-6C91-4F2C-AF98-C5E6459A68D6}"/>
    <cellStyle name="SAPBEXexcGood2 2 3 5 3 2" xfId="51382" xr:uid="{EFD26602-37CA-4753-81CF-4CA7FCF28927}"/>
    <cellStyle name="SAPBEXexcGood2 2 3 5 3 3" xfId="34656" xr:uid="{23C2411C-2055-4A03-A394-FB33E30C7A5F}"/>
    <cellStyle name="SAPBEXexcGood2 2 3 5 4" xfId="40031" xr:uid="{45226FA2-B268-4D09-AA1E-D4C04C8B2553}"/>
    <cellStyle name="SAPBEXexcGood2 2 3 5 5" xfId="23308" xr:uid="{41681828-6743-474C-84C7-5F1D0BF6A858}"/>
    <cellStyle name="SAPBEXexcGood2 2 3 6" xfId="7019" xr:uid="{DA1C05B2-0294-4851-BC4F-06143F5612DE}"/>
    <cellStyle name="SAPBEXexcGood2 2 3 6 2" xfId="12883" xr:uid="{BCCE2C62-C7CC-4581-BE59-328F201851C3}"/>
    <cellStyle name="SAPBEXexcGood2 2 3 6 2 2" xfId="46752" xr:uid="{5D435E37-803F-40BF-98F4-2D9AD643089C}"/>
    <cellStyle name="SAPBEXexcGood2 2 3 6 2 3" xfId="30026" xr:uid="{9B1A4E3F-7CE3-4B20-8084-6F68EB9CAAC8}"/>
    <cellStyle name="SAPBEXexcGood2 2 3 6 3" xfId="18424" xr:uid="{1CCFFBB2-5740-486C-B2E1-FF4CF3283B9E}"/>
    <cellStyle name="SAPBEXexcGood2 2 3 6 3 2" xfId="52285" xr:uid="{72A1B66F-213B-4C79-96BB-73A0DED7FAC7}"/>
    <cellStyle name="SAPBEXexcGood2 2 3 6 3 3" xfId="35559" xr:uid="{EC63B8A1-5FBE-4727-9698-EB08154C68A4}"/>
    <cellStyle name="SAPBEXexcGood2 2 3 6 4" xfId="40935" xr:uid="{2ED08AF2-F2F8-4FD2-9861-423750BE623C}"/>
    <cellStyle name="SAPBEXexcGood2 2 3 6 5" xfId="24211" xr:uid="{CF93DF52-1FEF-451B-AAF2-8EEE5268FDD8}"/>
    <cellStyle name="SAPBEXexcGood2 2 3 7" xfId="8115" xr:uid="{53A6C263-1038-4B44-BBBE-816D9F6657AF}"/>
    <cellStyle name="SAPBEXexcGood2 2 3 7 2" xfId="41990" xr:uid="{952C3CCA-D2CF-415A-934D-37E854CBA05B}"/>
    <cellStyle name="SAPBEXexcGood2 2 3 7 3" xfId="25265" xr:uid="{AE075DF9-E731-4E1B-97D2-4EA2C69680E4}"/>
    <cellStyle name="SAPBEXexcGood2 2 3 8" xfId="13707" xr:uid="{799180CF-1E17-4D6A-9AF3-561E28EF612F}"/>
    <cellStyle name="SAPBEXexcGood2 2 3 8 2" xfId="47568" xr:uid="{B8DC2359-B201-4698-83E8-A65742EFE6A6}"/>
    <cellStyle name="SAPBEXexcGood2 2 3 8 3" xfId="30842" xr:uid="{7390F212-717B-47A0-9E5B-FDA7AED0E7BE}"/>
    <cellStyle name="SAPBEXexcGood2 2 3 9" xfId="36847" xr:uid="{B77125F1-7B31-405E-9EAD-C917D724215E}"/>
    <cellStyle name="SAPBEXexcGood2 2 4" xfId="2797" xr:uid="{00000000-0005-0000-0000-0000E6070000}"/>
    <cellStyle name="SAPBEXexcGood2 2 4 2" xfId="4317" xr:uid="{B017EB27-E293-424B-8413-4D6594A5A4AD}"/>
    <cellStyle name="SAPBEXexcGood2 2 4 2 2" xfId="10198" xr:uid="{ED3D4911-026B-4FC8-9D90-FD2E9AFC3CAC}"/>
    <cellStyle name="SAPBEXexcGood2 2 4 2 2 2" xfId="44068" xr:uid="{8944E7F7-CFAC-4978-8F61-C3A1CEA05500}"/>
    <cellStyle name="SAPBEXexcGood2 2 4 2 2 3" xfId="27343" xr:uid="{11A94736-044A-4165-A1C4-3E49AA248837}"/>
    <cellStyle name="SAPBEXexcGood2 2 4 2 3" xfId="15741" xr:uid="{A8D15F63-D627-4163-B397-41ED4FADFC42}"/>
    <cellStyle name="SAPBEXexcGood2 2 4 2 3 2" xfId="49602" xr:uid="{3E222078-0A52-444C-B578-28D11A617FBB}"/>
    <cellStyle name="SAPBEXexcGood2 2 4 2 3 3" xfId="32876" xr:uid="{3A87FEC3-A97D-41C2-AC94-E4ADEE3DC7DC}"/>
    <cellStyle name="SAPBEXexcGood2 2 4 2 4" xfId="38251" xr:uid="{900DE7A4-1EF4-4A89-9905-C7582078F179}"/>
    <cellStyle name="SAPBEXexcGood2 2 4 2 5" xfId="21528" xr:uid="{4FC8B306-FFE1-4B9A-ABFF-1129D756A97D}"/>
    <cellStyle name="SAPBEXexcGood2 2 4 3" xfId="5190" xr:uid="{19CF24B9-AE16-4FED-9655-82FFF0D08162}"/>
    <cellStyle name="SAPBEXexcGood2 2 4 3 2" xfId="11056" xr:uid="{CAA98B89-8AED-4213-B3EB-15428D984007}"/>
    <cellStyle name="SAPBEXexcGood2 2 4 3 2 2" xfId="44926" xr:uid="{28C25EA1-C837-49C0-B9B7-ADD2832FA127}"/>
    <cellStyle name="SAPBEXexcGood2 2 4 3 2 3" xfId="28201" xr:uid="{7AF9BED8-C0B5-4F04-B668-A61C3DB1119E}"/>
    <cellStyle name="SAPBEXexcGood2 2 4 3 3" xfId="16599" xr:uid="{D344C2E6-B469-4740-A831-9680EB15C54F}"/>
    <cellStyle name="SAPBEXexcGood2 2 4 3 3 2" xfId="50460" xr:uid="{CE7DB5EB-7BB6-4BD0-86CD-AC6B722E07A6}"/>
    <cellStyle name="SAPBEXexcGood2 2 4 3 3 3" xfId="33734" xr:uid="{521413C7-4E9C-4CAE-B6B0-02F30BA542DC}"/>
    <cellStyle name="SAPBEXexcGood2 2 4 3 4" xfId="39109" xr:uid="{834E5A65-88C4-44D6-92A6-723700C12403}"/>
    <cellStyle name="SAPBEXexcGood2 2 4 3 5" xfId="22386" xr:uid="{723BB11D-1A57-425C-9FBF-4908C54982E0}"/>
    <cellStyle name="SAPBEXexcGood2 2 4 4" xfId="5938" xr:uid="{E2FB5343-0E24-4272-A3C2-81F2D3F13BA5}"/>
    <cellStyle name="SAPBEXexcGood2 2 4 4 2" xfId="11804" xr:uid="{5654E5C6-44F4-44E4-9DD8-BA25C06E3793}"/>
    <cellStyle name="SAPBEXexcGood2 2 4 4 2 2" xfId="45673" xr:uid="{49BC9873-5F2C-4B6E-910B-CC2BB11721C4}"/>
    <cellStyle name="SAPBEXexcGood2 2 4 4 2 3" xfId="28948" xr:uid="{176C5050-290B-42A3-8079-C85B9512627E}"/>
    <cellStyle name="SAPBEXexcGood2 2 4 4 3" xfId="17346" xr:uid="{1E23BAD5-B1F9-4250-946E-E829D95951DF}"/>
    <cellStyle name="SAPBEXexcGood2 2 4 4 3 2" xfId="51207" xr:uid="{3059BEBB-D922-4426-B066-E763A770C038}"/>
    <cellStyle name="SAPBEXexcGood2 2 4 4 3 3" xfId="34481" xr:uid="{1EA1D513-E83B-4131-8F66-D10B77D7677D}"/>
    <cellStyle name="SAPBEXexcGood2 2 4 4 4" xfId="39856" xr:uid="{0C963A27-FA80-4207-B56F-292D1AE7C5E2}"/>
    <cellStyle name="SAPBEXexcGood2 2 4 4 5" xfId="23133" xr:uid="{F0595F87-6933-4530-B16E-2179FE10A43F}"/>
    <cellStyle name="SAPBEXexcGood2 2 4 5" xfId="6707" xr:uid="{C0193DE8-2A45-4B7F-828D-544A9A6141F4}"/>
    <cellStyle name="SAPBEXexcGood2 2 4 5 2" xfId="12571" xr:uid="{C8234173-B651-4DBC-82B7-F3BA3004C810}"/>
    <cellStyle name="SAPBEXexcGood2 2 4 5 2 2" xfId="46440" xr:uid="{1711AB7F-42B4-495A-B631-BDE0B73C728E}"/>
    <cellStyle name="SAPBEXexcGood2 2 4 5 2 3" xfId="29714" xr:uid="{686234BC-0F20-4989-BFEF-50AD28A8A7D6}"/>
    <cellStyle name="SAPBEXexcGood2 2 4 5 3" xfId="18112" xr:uid="{4E4D48A6-B2AE-4409-A6B7-F3D2CCCCD292}"/>
    <cellStyle name="SAPBEXexcGood2 2 4 5 3 2" xfId="51973" xr:uid="{71E05D4D-4B2C-412D-9C37-66A7775A6F96}"/>
    <cellStyle name="SAPBEXexcGood2 2 4 5 3 3" xfId="35247" xr:uid="{5699495E-9BAA-41B1-9576-4747A30584B2}"/>
    <cellStyle name="SAPBEXexcGood2 2 4 5 4" xfId="40623" xr:uid="{786BBFA2-8D93-4CA0-B6FF-1728F065ADC3}"/>
    <cellStyle name="SAPBEXexcGood2 2 4 5 5" xfId="23899" xr:uid="{DEA64AFA-5D63-440E-8A55-8091FD768A6A}"/>
    <cellStyle name="SAPBEXexcGood2 2 4 6" xfId="7654" xr:uid="{9F114D8B-0E43-438E-ACA7-3683A3599A58}"/>
    <cellStyle name="SAPBEXexcGood2 2 4 6 2" xfId="13518" xr:uid="{D1DB1F0B-3932-41BC-9949-65A9E380B9A2}"/>
    <cellStyle name="SAPBEXexcGood2 2 4 6 2 2" xfId="47387" xr:uid="{FB8DAFA1-0499-47AE-991A-EC361365A8D0}"/>
    <cellStyle name="SAPBEXexcGood2 2 4 6 2 3" xfId="30661" xr:uid="{096AD8FB-941E-4FCD-9E0A-DEAF9A77B25F}"/>
    <cellStyle name="SAPBEXexcGood2 2 4 6 3" xfId="19059" xr:uid="{638E37A4-2E35-45BD-8C7A-A1E43B0736A6}"/>
    <cellStyle name="SAPBEXexcGood2 2 4 6 3 2" xfId="52920" xr:uid="{6E974C72-2635-4E34-9185-0EF1CC1CD815}"/>
    <cellStyle name="SAPBEXexcGood2 2 4 6 3 3" xfId="36194" xr:uid="{43933D0D-E60A-4EF4-9DE0-5195319E062D}"/>
    <cellStyle name="SAPBEXexcGood2 2 4 6 4" xfId="41570" xr:uid="{A088AFAE-2A3F-4085-B3DC-72B2D983ABBA}"/>
    <cellStyle name="SAPBEXexcGood2 2 4 6 5" xfId="24846" xr:uid="{0531D21C-08E3-46AD-A9A8-336DC78C934C}"/>
    <cellStyle name="SAPBEXexcGood2 2 4 7" xfId="8747" xr:uid="{D09A4380-6E0C-43EF-BE94-724E28C1FF29}"/>
    <cellStyle name="SAPBEXexcGood2 2 4 7 2" xfId="42620" xr:uid="{93C356CA-22AA-49ED-93EB-578DF12619FF}"/>
    <cellStyle name="SAPBEXexcGood2 2 4 7 3" xfId="25896" xr:uid="{6C7C43D0-9408-488D-B9C8-0E6884E835CA}"/>
    <cellStyle name="SAPBEXexcGood2 2 4 8" xfId="14298" xr:uid="{EDCB8466-4A80-46E8-AEA7-BB8F57C6C3D3}"/>
    <cellStyle name="SAPBEXexcGood2 2 4 8 2" xfId="48159" xr:uid="{45A2D707-5E29-43AB-B603-C98C928EE233}"/>
    <cellStyle name="SAPBEXexcGood2 2 4 8 3" xfId="31433" xr:uid="{AABA8023-FA20-47F5-B672-66B1FA55C68B}"/>
    <cellStyle name="SAPBEXexcGood2 2 4 9" xfId="20082" xr:uid="{5D8778DB-FC5D-4548-BC46-A8CAB0815889}"/>
    <cellStyle name="SAPBEXexcGood2 2 5" xfId="3199" xr:uid="{B1785C36-F849-4DB5-8A25-E65835D7BC81}"/>
    <cellStyle name="SAPBEXexcGood2 2 5 2" xfId="9081" xr:uid="{53417789-5CB2-40ED-84BB-DE1E443FE21A}"/>
    <cellStyle name="SAPBEXexcGood2 2 5 2 2" xfId="42953" xr:uid="{FFA497D4-4564-4E05-BA6A-FCB76696B0DF}"/>
    <cellStyle name="SAPBEXexcGood2 2 5 2 3" xfId="26228" xr:uid="{49012A3D-9440-428B-B9DE-591C8F24A96A}"/>
    <cellStyle name="SAPBEXexcGood2 2 5 3" xfId="14629" xr:uid="{DC24A6B1-97D6-42BA-B93B-2F54AE1B3881}"/>
    <cellStyle name="SAPBEXexcGood2 2 5 3 2" xfId="48490" xr:uid="{F50561E1-BD16-4570-8082-46943E249E1E}"/>
    <cellStyle name="SAPBEXexcGood2 2 5 3 3" xfId="31764" xr:uid="{A362A9F6-943D-42F1-A4DB-6BD23DAB6A50}"/>
    <cellStyle name="SAPBEXexcGood2 2 5 4" xfId="37220" xr:uid="{2011ABD2-978D-4248-936C-F9682C05C480}"/>
    <cellStyle name="SAPBEXexcGood2 2 5 5" xfId="20414" xr:uid="{F7F8A41B-DD0A-487B-9211-F7E454FABA70}"/>
    <cellStyle name="SAPBEXexcGood2 2 6" xfId="36446" xr:uid="{9B75C927-B043-4AAD-B3F6-9B594E4D7201}"/>
    <cellStyle name="SAPBEXexcGood2 3" xfId="970" xr:uid="{00000000-0005-0000-0000-0000E7070000}"/>
    <cellStyle name="SAPBEXexcGood2 3 2" xfId="971" xr:uid="{00000000-0005-0000-0000-0000E8070000}"/>
    <cellStyle name="SAPBEXexcGood2 3 2 2" xfId="2127" xr:uid="{00000000-0005-0000-0000-0000E9070000}"/>
    <cellStyle name="SAPBEXexcGood2 3 2 2 2" xfId="3679" xr:uid="{CF57DE3F-A304-4A48-BD31-155A47FC5437}"/>
    <cellStyle name="SAPBEXexcGood2 3 2 2 2 2" xfId="9560" xr:uid="{68F659E7-79B0-428E-8419-B0B8BCC77F71}"/>
    <cellStyle name="SAPBEXexcGood2 3 2 2 2 2 2" xfId="43432" xr:uid="{6228078D-177F-4DFB-AA2A-946F08133173}"/>
    <cellStyle name="SAPBEXexcGood2 3 2 2 2 2 3" xfId="26706" xr:uid="{6CBA6D87-2CE4-42DD-80F6-23031980CAC8}"/>
    <cellStyle name="SAPBEXexcGood2 3 2 2 2 3" xfId="15106" xr:uid="{0B62AC06-7E87-4203-AD4C-8DC9D1673F67}"/>
    <cellStyle name="SAPBEXexcGood2 3 2 2 2 3 2" xfId="48967" xr:uid="{C9D0FE85-A20A-4CA3-9D0C-E0A9F7FDCBF0}"/>
    <cellStyle name="SAPBEXexcGood2 3 2 2 2 3 3" xfId="32241" xr:uid="{B92D981B-FBAB-49F7-941F-DFC0A8F938D1}"/>
    <cellStyle name="SAPBEXexcGood2 3 2 2 2 4" xfId="20891" xr:uid="{472D884B-7BBB-4B17-8E66-279A8122144C}"/>
    <cellStyle name="SAPBEXexcGood2 3 2 2 3" xfId="4454" xr:uid="{DC7C4A45-7E84-4510-BA4D-1A26C4846E18}"/>
    <cellStyle name="SAPBEXexcGood2 3 2 2 3 2" xfId="10334" xr:uid="{5069751B-CA00-4FE0-95C9-7BF9B0FC6354}"/>
    <cellStyle name="SAPBEXexcGood2 3 2 2 3 2 2" xfId="44204" xr:uid="{B86F5FA7-872C-4A7F-992A-23755771D9A3}"/>
    <cellStyle name="SAPBEXexcGood2 3 2 2 3 2 3" xfId="27479" xr:uid="{3AE973F4-64FC-4553-BB97-7CA4AA012F0C}"/>
    <cellStyle name="SAPBEXexcGood2 3 2 2 3 3" xfId="15877" xr:uid="{AD57C93C-CD30-47F6-B167-0E1C618A10F4}"/>
    <cellStyle name="SAPBEXexcGood2 3 2 2 3 3 2" xfId="49738" xr:uid="{ACBA84A1-253A-42D4-81F8-7540E587C62C}"/>
    <cellStyle name="SAPBEXexcGood2 3 2 2 3 3 3" xfId="33012" xr:uid="{EA25A01E-E9D9-47D3-9998-88840331AD2A}"/>
    <cellStyle name="SAPBEXexcGood2 3 2 2 3 4" xfId="38387" xr:uid="{2C9368BA-47AD-4894-B73B-393F647ABC95}"/>
    <cellStyle name="SAPBEXexcGood2 3 2 2 3 5" xfId="21664" xr:uid="{C118327C-3F9F-4A5F-AD2C-441AE3B2E78F}"/>
    <cellStyle name="SAPBEXexcGood2 3 2 2 4" xfId="7020" xr:uid="{349E6E2D-1F72-467D-ABD2-CD581ABF9D7C}"/>
    <cellStyle name="SAPBEXexcGood2 3 2 2 4 2" xfId="12884" xr:uid="{86F317E2-D47F-4762-B1F3-DFD30E8A5AEF}"/>
    <cellStyle name="SAPBEXexcGood2 3 2 2 4 2 2" xfId="46753" xr:uid="{2852102B-5126-457D-BE1B-AE1849D68D76}"/>
    <cellStyle name="SAPBEXexcGood2 3 2 2 4 2 3" xfId="30027" xr:uid="{002FBCB1-3E32-47AD-8928-251533DEC0F5}"/>
    <cellStyle name="SAPBEXexcGood2 3 2 2 4 3" xfId="18425" xr:uid="{5CFB3182-ABB3-4F4B-AF24-1858ACF218B4}"/>
    <cellStyle name="SAPBEXexcGood2 3 2 2 4 3 2" xfId="52286" xr:uid="{52DE8050-5C92-4E03-BD62-AB86D02F40DA}"/>
    <cellStyle name="SAPBEXexcGood2 3 2 2 4 3 3" xfId="35560" xr:uid="{A040164A-B5A0-4C2E-A804-BCAAA30FF304}"/>
    <cellStyle name="SAPBEXexcGood2 3 2 2 4 4" xfId="40936" xr:uid="{EA5CA659-7A7B-4DEB-BA6E-41A10924AA37}"/>
    <cellStyle name="SAPBEXexcGood2 3 2 2 4 5" xfId="24212" xr:uid="{D8835FE2-FA0D-4EEC-B375-74F813DED30E}"/>
    <cellStyle name="SAPBEXexcGood2 3 2 2 5" xfId="8116" xr:uid="{EED612C6-4390-4C8E-8DC7-829D93168DEE}"/>
    <cellStyle name="SAPBEXexcGood2 3 2 2 5 2" xfId="41991" xr:uid="{3ABB733C-4942-4BE2-BEF6-967DC8D62E30}"/>
    <cellStyle name="SAPBEXexcGood2 3 2 2 5 3" xfId="25266" xr:uid="{0E7ADD38-8C59-407F-8C2D-DD9C35C0CFC7}"/>
    <cellStyle name="SAPBEXexcGood2 3 2 2 6" xfId="36848" xr:uid="{A306F4B0-B641-4D01-A189-CD3FF6A87CFA}"/>
    <cellStyle name="SAPBEXexcGood2 3 2 2 7" xfId="19454" xr:uid="{C38BF261-79F4-4CD9-998A-9B242940070A}"/>
    <cellStyle name="SAPBEXexcGood2 3 2 3" xfId="2128" xr:uid="{00000000-0005-0000-0000-0000EA070000}"/>
    <cellStyle name="SAPBEXexcGood2 3 2 3 2" xfId="3680" xr:uid="{9C12F54D-C673-47DD-AFA9-9D692411F4A9}"/>
    <cellStyle name="SAPBEXexcGood2 3 2 3 2 2" xfId="9561" xr:uid="{908F41B4-83A1-4A56-B69D-28B47E7506A5}"/>
    <cellStyle name="SAPBEXexcGood2 3 2 3 2 2 2" xfId="43433" xr:uid="{0403DD97-6085-45A9-9F84-45F488C247DC}"/>
    <cellStyle name="SAPBEXexcGood2 3 2 3 2 2 3" xfId="26707" xr:uid="{60D8BFAF-D307-4920-BCC6-6B692DC757AD}"/>
    <cellStyle name="SAPBEXexcGood2 3 2 3 2 3" xfId="15107" xr:uid="{0C997A00-00BB-4E9E-93CD-9596F25404E0}"/>
    <cellStyle name="SAPBEXexcGood2 3 2 3 2 3 2" xfId="48968" xr:uid="{8399394E-3D5F-482F-B39D-B898826924E7}"/>
    <cellStyle name="SAPBEXexcGood2 3 2 3 2 3 3" xfId="32242" xr:uid="{DE6C4713-F2D6-466D-9E82-93D3628293E0}"/>
    <cellStyle name="SAPBEXexcGood2 3 2 3 2 4" xfId="20892" xr:uid="{706D4FE9-FE59-4FE1-9A26-A66627431C4A}"/>
    <cellStyle name="SAPBEXexcGood2 3 2 3 3" xfId="3007" xr:uid="{57C88FA1-2768-4872-8E2B-601702648F87}"/>
    <cellStyle name="SAPBEXexcGood2 3 2 3 3 2" xfId="8889" xr:uid="{9F0948BA-EC92-415C-9E36-10C38C904CA0}"/>
    <cellStyle name="SAPBEXexcGood2 3 2 3 3 2 2" xfId="42762" xr:uid="{36B45726-80A3-43A8-B8E2-97A4B01CFA21}"/>
    <cellStyle name="SAPBEXexcGood2 3 2 3 3 2 3" xfId="26038" xr:uid="{270253B4-2878-4ADF-9C44-A116AAF16B9C}"/>
    <cellStyle name="SAPBEXexcGood2 3 2 3 3 3" xfId="14440" xr:uid="{45D800F0-0CE5-4131-8F6D-EBF9834C6BF5}"/>
    <cellStyle name="SAPBEXexcGood2 3 2 3 3 3 2" xfId="48301" xr:uid="{F89A66D8-AC5C-4EA0-AB52-726D9179B951}"/>
    <cellStyle name="SAPBEXexcGood2 3 2 3 3 3 3" xfId="31575" xr:uid="{15CDF403-4584-4F76-88DB-2F2112100EEC}"/>
    <cellStyle name="SAPBEXexcGood2 3 2 3 3 4" xfId="37029" xr:uid="{B0849451-4F01-47A0-9358-32CB5967F8EE}"/>
    <cellStyle name="SAPBEXexcGood2 3 2 3 3 5" xfId="20225" xr:uid="{D540D2B5-34CB-43C7-8CA5-39820510574A}"/>
    <cellStyle name="SAPBEXexcGood2 3 2 3 4" xfId="7021" xr:uid="{14A8B5A3-1CA3-41FE-83A5-09B0F9D999BC}"/>
    <cellStyle name="SAPBEXexcGood2 3 2 3 4 2" xfId="12885" xr:uid="{7C9BB34C-63DE-4AFB-9F55-3EADF50B3A12}"/>
    <cellStyle name="SAPBEXexcGood2 3 2 3 4 2 2" xfId="46754" xr:uid="{A73651B6-72F5-4495-A262-012743A9560C}"/>
    <cellStyle name="SAPBEXexcGood2 3 2 3 4 2 3" xfId="30028" xr:uid="{F51E3253-13CE-4FCD-A747-16F440F9169E}"/>
    <cellStyle name="SAPBEXexcGood2 3 2 3 4 3" xfId="18426" xr:uid="{16B415EF-8EE6-406E-8A57-9AD34FE94BD1}"/>
    <cellStyle name="SAPBEXexcGood2 3 2 3 4 3 2" xfId="52287" xr:uid="{D8CD8306-4A17-4E21-8DB4-603B088381DD}"/>
    <cellStyle name="SAPBEXexcGood2 3 2 3 4 3 3" xfId="35561" xr:uid="{22DD2047-C8BC-4E64-880E-4CFA6F32156C}"/>
    <cellStyle name="SAPBEXexcGood2 3 2 3 4 4" xfId="40937" xr:uid="{68D3DC58-6D8B-4B18-9D64-60C52E3B57F1}"/>
    <cellStyle name="SAPBEXexcGood2 3 2 3 4 5" xfId="24213" xr:uid="{CB2EA112-8873-4158-BEAB-39F5736060FA}"/>
    <cellStyle name="SAPBEXexcGood2 3 2 3 5" xfId="8117" xr:uid="{9A1C3A23-3AAB-42A3-A7AF-219BD343452D}"/>
    <cellStyle name="SAPBEXexcGood2 3 2 3 5 2" xfId="41992" xr:uid="{0877B72B-9A84-47A2-AA14-5424E135998C}"/>
    <cellStyle name="SAPBEXexcGood2 3 2 3 5 3" xfId="25267" xr:uid="{292D2EC6-B1DA-4129-BA2D-8F7541F15046}"/>
    <cellStyle name="SAPBEXexcGood2 3 2 3 6" xfId="36849" xr:uid="{887D62C0-26F7-4846-977E-917A612AD36F}"/>
    <cellStyle name="SAPBEXexcGood2 3 2 3 7" xfId="19455" xr:uid="{97EF345C-12FB-4D59-869E-A7B7906562A7}"/>
    <cellStyle name="SAPBEXexcGood2 3 2 4" xfId="2605" xr:uid="{00000000-0005-0000-0000-0000EB070000}"/>
    <cellStyle name="SAPBEXexcGood2 3 2 4 2" xfId="4141" xr:uid="{7FC9EC5B-4963-4F5D-8611-8A50D1EFA6B7}"/>
    <cellStyle name="SAPBEXexcGood2 3 2 4 2 2" xfId="10022" xr:uid="{ADE2D7C2-A54A-42B6-BBFE-BF491AECBB93}"/>
    <cellStyle name="SAPBEXexcGood2 3 2 4 2 2 2" xfId="43894" xr:uid="{BB386CCF-2C5E-4889-9BF1-BC7F0394A5AD}"/>
    <cellStyle name="SAPBEXexcGood2 3 2 4 2 2 3" xfId="27167" xr:uid="{1C835D11-B8CD-4E50-8E13-3AFA9F3F8917}"/>
    <cellStyle name="SAPBEXexcGood2 3 2 4 2 3" xfId="15567" xr:uid="{D13C3CAE-F47B-441A-97F8-5C13C1E4CF45}"/>
    <cellStyle name="SAPBEXexcGood2 3 2 4 2 3 2" xfId="49428" xr:uid="{D37DABAC-1BCC-4250-837B-3C4D954CACA0}"/>
    <cellStyle name="SAPBEXexcGood2 3 2 4 2 3 3" xfId="32702" xr:uid="{047F4BAE-F41F-4AB0-A756-85196BC29FCD}"/>
    <cellStyle name="SAPBEXexcGood2 3 2 4 2 4" xfId="38077" xr:uid="{B75DD3CD-C1A1-4C14-B848-8085FA56A3E8}"/>
    <cellStyle name="SAPBEXexcGood2 3 2 4 2 5" xfId="21352" xr:uid="{B80436E2-8FC2-4CE3-94EB-86BCB1F6034B}"/>
    <cellStyle name="SAPBEXexcGood2 3 2 4 3" xfId="5018" xr:uid="{B73E6A12-0931-4B57-A36D-DC27C60183D3}"/>
    <cellStyle name="SAPBEXexcGood2 3 2 4 3 2" xfId="10884" xr:uid="{04CC16B7-18CB-48D9-BCB9-3C2AB70F1A3A}"/>
    <cellStyle name="SAPBEXexcGood2 3 2 4 3 2 2" xfId="44754" xr:uid="{191348FA-61AD-41A5-BC26-3B7A2394BA7C}"/>
    <cellStyle name="SAPBEXexcGood2 3 2 4 3 2 3" xfId="28029" xr:uid="{E7C0E4CB-3C0B-4E69-857C-35F4C086D805}"/>
    <cellStyle name="SAPBEXexcGood2 3 2 4 3 3" xfId="16427" xr:uid="{BC9C7D87-FFA4-47FC-ACBC-0F0EF0F6A70B}"/>
    <cellStyle name="SAPBEXexcGood2 3 2 4 3 3 2" xfId="50288" xr:uid="{2963C677-B101-44DF-B334-C76A93369748}"/>
    <cellStyle name="SAPBEXexcGood2 3 2 4 3 3 3" xfId="33562" xr:uid="{E9486425-B031-4902-8A48-46ABD30F578F}"/>
    <cellStyle name="SAPBEXexcGood2 3 2 4 3 4" xfId="38937" xr:uid="{5930166E-A7D8-42BE-A592-C138BE0DF72E}"/>
    <cellStyle name="SAPBEXexcGood2 3 2 4 3 5" xfId="22214" xr:uid="{B0389BDA-81E9-49DF-850B-3054C8F9ECA7}"/>
    <cellStyle name="SAPBEXexcGood2 3 2 4 4" xfId="5768" xr:uid="{E8884076-3F09-4147-8427-652CA0EB9768}"/>
    <cellStyle name="SAPBEXexcGood2 3 2 4 4 2" xfId="11634" xr:uid="{1C3AF481-B6D7-46DC-8E1B-2F73DEB29327}"/>
    <cellStyle name="SAPBEXexcGood2 3 2 4 4 2 2" xfId="45503" xr:uid="{BA1273C3-EF45-4E2B-A967-EE50DBB3CFCB}"/>
    <cellStyle name="SAPBEXexcGood2 3 2 4 4 2 3" xfId="28778" xr:uid="{371CE66C-C494-4A79-9A4B-AFC78CB1FED4}"/>
    <cellStyle name="SAPBEXexcGood2 3 2 4 4 3" xfId="17176" xr:uid="{6B17E605-73B2-480A-82F0-E9BAA4FCAE01}"/>
    <cellStyle name="SAPBEXexcGood2 3 2 4 4 3 2" xfId="51037" xr:uid="{5CB470BB-5264-4EA7-AFCD-FDEA07D0E60A}"/>
    <cellStyle name="SAPBEXexcGood2 3 2 4 4 3 3" xfId="34311" xr:uid="{1B1E7FDD-DE98-4080-88F1-BD051C1E6ACA}"/>
    <cellStyle name="SAPBEXexcGood2 3 2 4 4 4" xfId="39686" xr:uid="{CE1C2BBE-0678-4BA5-B8EF-DB2EA8064890}"/>
    <cellStyle name="SAPBEXexcGood2 3 2 4 4 5" xfId="22963" xr:uid="{39925B5D-8E98-4C90-9D16-BD44BCBA0DFB}"/>
    <cellStyle name="SAPBEXexcGood2 3 2 4 5" xfId="6537" xr:uid="{4C5B31D6-0FF3-4C3C-82C2-BA43C65B0E4E}"/>
    <cellStyle name="SAPBEXexcGood2 3 2 4 5 2" xfId="12401" xr:uid="{C1E90BEE-0F02-47BB-A810-40A33977EEE1}"/>
    <cellStyle name="SAPBEXexcGood2 3 2 4 5 2 2" xfId="46270" xr:uid="{D9493F49-B9B1-40EC-A44B-F2697177AB7A}"/>
    <cellStyle name="SAPBEXexcGood2 3 2 4 5 2 3" xfId="29544" xr:uid="{7A8877D2-A4FF-4449-8E00-8E595765E081}"/>
    <cellStyle name="SAPBEXexcGood2 3 2 4 5 3" xfId="17942" xr:uid="{349782F4-6B5B-4409-A46A-059BD69AD016}"/>
    <cellStyle name="SAPBEXexcGood2 3 2 4 5 3 2" xfId="51803" xr:uid="{A4D1B6D9-18E7-44D0-9983-AE2F6C9934A5}"/>
    <cellStyle name="SAPBEXexcGood2 3 2 4 5 3 3" xfId="35077" xr:uid="{54AFA3F5-B62E-46B4-8EA3-D7F259E1B62D}"/>
    <cellStyle name="SAPBEXexcGood2 3 2 4 5 4" xfId="40453" xr:uid="{99790F5E-28BB-42C0-98C9-FDA9B4C43EA3}"/>
    <cellStyle name="SAPBEXexcGood2 3 2 4 5 5" xfId="23729" xr:uid="{03F7FCA1-0A1B-42A7-996C-B3D18DDC4FA1}"/>
    <cellStyle name="SAPBEXexcGood2 3 2 4 6" xfId="7484" xr:uid="{12EE4365-7014-44F3-993C-818670AEDAFC}"/>
    <cellStyle name="SAPBEXexcGood2 3 2 4 6 2" xfId="13348" xr:uid="{61E53DFC-1C4D-4011-A74A-66264228EF3C}"/>
    <cellStyle name="SAPBEXexcGood2 3 2 4 6 2 2" xfId="47217" xr:uid="{3156DB5B-23D1-42E8-B49F-3BDB0E15FB72}"/>
    <cellStyle name="SAPBEXexcGood2 3 2 4 6 2 3" xfId="30491" xr:uid="{6D763ECE-B47A-408A-9646-F9EAE3772E02}"/>
    <cellStyle name="SAPBEXexcGood2 3 2 4 6 3" xfId="18889" xr:uid="{40E8E96B-4F12-4C7E-86B7-42AC85AA46C5}"/>
    <cellStyle name="SAPBEXexcGood2 3 2 4 6 3 2" xfId="52750" xr:uid="{D3117874-232E-4552-918D-D8CC471ABB66}"/>
    <cellStyle name="SAPBEXexcGood2 3 2 4 6 3 3" xfId="36024" xr:uid="{B764A5F4-95E1-4466-A759-E178A6494A21}"/>
    <cellStyle name="SAPBEXexcGood2 3 2 4 6 4" xfId="41400" xr:uid="{AD55DD21-8363-4468-A3F9-5CB4B27409C7}"/>
    <cellStyle name="SAPBEXexcGood2 3 2 4 6 5" xfId="24676" xr:uid="{023F788A-479A-4117-ADD1-B0912E8984B6}"/>
    <cellStyle name="SAPBEXexcGood2 3 2 4 7" xfId="8575" xr:uid="{33D9708F-9ADD-429D-A960-0C8237CED738}"/>
    <cellStyle name="SAPBEXexcGood2 3 2 4 7 2" xfId="42450" xr:uid="{B97AA7D9-9905-46DC-B6A3-E576243EA626}"/>
    <cellStyle name="SAPBEXexcGood2 3 2 4 7 3" xfId="25724" xr:uid="{6CAF89AE-5181-4265-9156-BA87D0E8BFB0}"/>
    <cellStyle name="SAPBEXexcGood2 3 2 4 8" xfId="14128" xr:uid="{8958E213-E0E9-46CF-9FAC-9342C96D8999}"/>
    <cellStyle name="SAPBEXexcGood2 3 2 4 8 2" xfId="47989" xr:uid="{76050BBE-D904-4A76-AE75-E795A3E8360F}"/>
    <cellStyle name="SAPBEXexcGood2 3 2 4 8 3" xfId="31263" xr:uid="{4A92300A-EA70-4E9F-9C57-351A5D1CDB16}"/>
    <cellStyle name="SAPBEXexcGood2 3 2 4 9" xfId="19912" xr:uid="{69E4F1D0-9135-4177-816F-20E5796EE20A}"/>
    <cellStyle name="SAPBEXexcGood2 3 2 5" xfId="36448" xr:uid="{5EB9A19C-F3CA-475E-ADF2-038E1E743358}"/>
    <cellStyle name="SAPBEXexcGood2 3 2 6" xfId="19237" xr:uid="{3BA08F07-D8FE-4FD7-8732-AD94BFCFB30D}"/>
    <cellStyle name="SAPBEXexcGood2 3 3" xfId="2129" xr:uid="{00000000-0005-0000-0000-0000EC070000}"/>
    <cellStyle name="SAPBEXexcGood2 3 3 2" xfId="3681" xr:uid="{01ED0172-B5AE-4A7D-9586-2C3EAB9DA27B}"/>
    <cellStyle name="SAPBEXexcGood2 3 3 2 2" xfId="9562" xr:uid="{310BFD29-4A25-4168-8B64-F6CEDF136474}"/>
    <cellStyle name="SAPBEXexcGood2 3 3 2 2 2" xfId="43434" xr:uid="{0EF3FC26-3320-4D41-B6C7-46187DAF5DA0}"/>
    <cellStyle name="SAPBEXexcGood2 3 3 2 2 3" xfId="26708" xr:uid="{AAD387B0-CCDB-431B-92F1-BE2ED0D0D1B3}"/>
    <cellStyle name="SAPBEXexcGood2 3 3 2 3" xfId="15108" xr:uid="{E2D0AEAC-13D2-4445-BC85-4CEE4F935878}"/>
    <cellStyle name="SAPBEXexcGood2 3 3 2 3 2" xfId="48969" xr:uid="{7142DC21-8D55-44FB-AD37-57D83D95949B}"/>
    <cellStyle name="SAPBEXexcGood2 3 3 2 3 3" xfId="32243" xr:uid="{87EA7432-9E92-4DBB-BF24-EC5C900F4A3F}"/>
    <cellStyle name="SAPBEXexcGood2 3 3 2 4" xfId="20893" xr:uid="{666E68A0-3D30-4FF8-BBA5-1CC7DF02B8E2}"/>
    <cellStyle name="SAPBEXexcGood2 3 3 3" xfId="3240" xr:uid="{DB5F0E6E-B8DF-4BEC-B467-6778A5B4BBC7}"/>
    <cellStyle name="SAPBEXexcGood2 3 3 3 2" xfId="9122" xr:uid="{A7DFF118-2185-4FAE-96D2-6FD9F96BF389}"/>
    <cellStyle name="SAPBEXexcGood2 3 3 3 2 2" xfId="42994" xr:uid="{EF671D85-50B2-4866-8E13-EE82DAACA95F}"/>
    <cellStyle name="SAPBEXexcGood2 3 3 3 2 3" xfId="26269" xr:uid="{B4208573-9AA1-4374-BA90-2D7430B0D759}"/>
    <cellStyle name="SAPBEXexcGood2 3 3 3 3" xfId="14669" xr:uid="{3D349C2D-66D3-4E29-9CB5-9160D759A8FA}"/>
    <cellStyle name="SAPBEXexcGood2 3 3 3 3 2" xfId="48530" xr:uid="{460E6401-2F25-4602-83FB-71DD0D0B81B2}"/>
    <cellStyle name="SAPBEXexcGood2 3 3 3 3 3" xfId="31804" xr:uid="{6E5BE453-DC0B-4D70-BE81-58180805E080}"/>
    <cellStyle name="SAPBEXexcGood2 3 3 3 4" xfId="37261" xr:uid="{67175B81-F26E-400A-B9B0-5D7CF24FA0D0}"/>
    <cellStyle name="SAPBEXexcGood2 3 3 3 5" xfId="20454" xr:uid="{07E8E5D2-CF53-4E62-96D5-3114C4F47C7E}"/>
    <cellStyle name="SAPBEXexcGood2 3 3 4" xfId="7022" xr:uid="{FC07863B-F960-4022-B41D-2AAB8D2A3DDF}"/>
    <cellStyle name="SAPBEXexcGood2 3 3 4 2" xfId="12886" xr:uid="{32E91178-85BD-4EB8-9D58-5CB70A843CF5}"/>
    <cellStyle name="SAPBEXexcGood2 3 3 4 2 2" xfId="46755" xr:uid="{CCAB3B5A-5708-41DD-9F82-ADABE6099D37}"/>
    <cellStyle name="SAPBEXexcGood2 3 3 4 2 3" xfId="30029" xr:uid="{F7669D67-7C64-4886-A4B9-63E122B5C355}"/>
    <cellStyle name="SAPBEXexcGood2 3 3 4 3" xfId="18427" xr:uid="{05E93C31-204F-4741-9FE7-7459AB6F9C5C}"/>
    <cellStyle name="SAPBEXexcGood2 3 3 4 3 2" xfId="52288" xr:uid="{E72A80F2-4807-4B14-B8D9-491D3EAA6ABC}"/>
    <cellStyle name="SAPBEXexcGood2 3 3 4 3 3" xfId="35562" xr:uid="{19925435-570B-4475-AB26-6DB9C17C49F4}"/>
    <cellStyle name="SAPBEXexcGood2 3 3 4 4" xfId="40938" xr:uid="{721313ED-F047-4393-A81A-DB66FA7E56FD}"/>
    <cellStyle name="SAPBEXexcGood2 3 3 4 5" xfId="24214" xr:uid="{A46F9F57-AAC9-4CE3-A895-B44A6727ADD4}"/>
    <cellStyle name="SAPBEXexcGood2 3 3 5" xfId="8118" xr:uid="{16727848-EF02-411B-84B4-58270E411C08}"/>
    <cellStyle name="SAPBEXexcGood2 3 3 5 2" xfId="41993" xr:uid="{A1410898-5D93-4C58-ABF0-433FFBBA93CB}"/>
    <cellStyle name="SAPBEXexcGood2 3 3 5 3" xfId="25268" xr:uid="{EFD94DB3-97FB-444C-BEA7-B403A4E3AE2C}"/>
    <cellStyle name="SAPBEXexcGood2 3 3 6" xfId="36850" xr:uid="{ADDEBAFE-B20C-40C5-961F-3686D028D0B4}"/>
    <cellStyle name="SAPBEXexcGood2 3 3 7" xfId="19456" xr:uid="{40F46795-1AC6-43DF-ABA0-F70171EB90C7}"/>
    <cellStyle name="SAPBEXexcGood2 3 4" xfId="2130" xr:uid="{00000000-0005-0000-0000-0000ED070000}"/>
    <cellStyle name="SAPBEXexcGood2 3 4 2" xfId="3682" xr:uid="{7DDEA3C4-F366-4B63-8FB4-F88663D93BE6}"/>
    <cellStyle name="SAPBEXexcGood2 3 4 2 2" xfId="9563" xr:uid="{30F9D6AF-E302-48D5-8AED-DCC1AE5B01A8}"/>
    <cellStyle name="SAPBEXexcGood2 3 4 2 2 2" xfId="43435" xr:uid="{55CFF221-6EB3-4AB7-AC3A-17F559463CF1}"/>
    <cellStyle name="SAPBEXexcGood2 3 4 2 2 3" xfId="26709" xr:uid="{4D80E62F-3E6F-4B25-A634-583BC97BE14B}"/>
    <cellStyle name="SAPBEXexcGood2 3 4 2 3" xfId="15109" xr:uid="{89DFCA5D-823F-4CAB-A5BB-30273BF37F7E}"/>
    <cellStyle name="SAPBEXexcGood2 3 4 2 3 2" xfId="48970" xr:uid="{77C0484D-54FB-434F-86DA-168097B58FDB}"/>
    <cellStyle name="SAPBEXexcGood2 3 4 2 3 3" xfId="32244" xr:uid="{BB843C55-FDE6-4105-A673-47951647CA14}"/>
    <cellStyle name="SAPBEXexcGood2 3 4 2 4" xfId="20894" xr:uid="{75A3A0EA-BAA8-479B-8E1A-727C38CF42CB}"/>
    <cellStyle name="SAPBEXexcGood2 3 4 3" xfId="3241" xr:uid="{6B78240F-A34B-4A81-992A-CB1B1EF46DA1}"/>
    <cellStyle name="SAPBEXexcGood2 3 4 3 2" xfId="9123" xr:uid="{E40E8AA5-48CD-4AD5-8D0D-00C5A7AA1914}"/>
    <cellStyle name="SAPBEXexcGood2 3 4 3 2 2" xfId="42995" xr:uid="{A37E38EF-2764-4C00-ABD2-0B534138BD21}"/>
    <cellStyle name="SAPBEXexcGood2 3 4 3 2 3" xfId="26270" xr:uid="{86C97579-08D9-4BE8-A8CD-A690DB994D82}"/>
    <cellStyle name="SAPBEXexcGood2 3 4 3 3" xfId="14670" xr:uid="{E4BC38C3-C056-4E84-837C-333F25C4BB77}"/>
    <cellStyle name="SAPBEXexcGood2 3 4 3 3 2" xfId="48531" xr:uid="{6C623E4C-B918-4DB8-89B2-DD1178D7F3B1}"/>
    <cellStyle name="SAPBEXexcGood2 3 4 3 3 3" xfId="31805" xr:uid="{E5A7F6A3-84B6-4779-B397-5B689984F436}"/>
    <cellStyle name="SAPBEXexcGood2 3 4 3 4" xfId="37262" xr:uid="{CD0EC202-E63B-4ABA-AB9E-122DB08FAA30}"/>
    <cellStyle name="SAPBEXexcGood2 3 4 3 5" xfId="20455" xr:uid="{A49BABA3-632D-4D55-B4E0-1B184E916B23}"/>
    <cellStyle name="SAPBEXexcGood2 3 4 4" xfId="7023" xr:uid="{1844EB9C-393C-48F7-BB23-6783D0739165}"/>
    <cellStyle name="SAPBEXexcGood2 3 4 4 2" xfId="12887" xr:uid="{485CAB15-A18F-4D43-BF3C-EAE39FE78F70}"/>
    <cellStyle name="SAPBEXexcGood2 3 4 4 2 2" xfId="46756" xr:uid="{8E6F63FC-9805-4AFE-86C4-C2880F8A1AFC}"/>
    <cellStyle name="SAPBEXexcGood2 3 4 4 2 3" xfId="30030" xr:uid="{E6CB9059-BF33-4EBF-8B14-A741E7CB38D1}"/>
    <cellStyle name="SAPBEXexcGood2 3 4 4 3" xfId="18428" xr:uid="{09CB7FF2-7A4A-4F0A-BD6B-85E6A6C49A9A}"/>
    <cellStyle name="SAPBEXexcGood2 3 4 4 3 2" xfId="52289" xr:uid="{9E6FC4C2-70B8-4D44-A038-C2442707AA71}"/>
    <cellStyle name="SAPBEXexcGood2 3 4 4 3 3" xfId="35563" xr:uid="{3BD24066-69D1-454A-A7C4-C7D4FA46DA35}"/>
    <cellStyle name="SAPBEXexcGood2 3 4 4 4" xfId="40939" xr:uid="{80AC26A7-08C7-4B00-825D-66BC34439058}"/>
    <cellStyle name="SAPBEXexcGood2 3 4 4 5" xfId="24215" xr:uid="{5DF8F182-AA72-4E4B-9343-23E4D5BD35C8}"/>
    <cellStyle name="SAPBEXexcGood2 3 4 5" xfId="8119" xr:uid="{EA4201F1-BB17-405F-95D2-A9CD6098B3E0}"/>
    <cellStyle name="SAPBEXexcGood2 3 4 5 2" xfId="41994" xr:uid="{1804C75F-382C-4F95-9765-AC1AC98A9B6A}"/>
    <cellStyle name="SAPBEXexcGood2 3 4 5 3" xfId="25269" xr:uid="{294C95C9-C99C-4723-873E-F9292D313E34}"/>
    <cellStyle name="SAPBEXexcGood2 3 4 6" xfId="36851" xr:uid="{3FA4EB8D-094C-40B3-B62A-585A2EB9705B}"/>
    <cellStyle name="SAPBEXexcGood2 3 4 7" xfId="19457" xr:uid="{7BE404D0-23B5-4FAA-A2FA-FCB3C30E753E}"/>
    <cellStyle name="SAPBEXexcGood2 3 5" xfId="2606" xr:uid="{00000000-0005-0000-0000-0000EE070000}"/>
    <cellStyle name="SAPBEXexcGood2 3 5 2" xfId="4142" xr:uid="{EAA118FB-7C5C-441C-AD6F-94ED5BE0AFEA}"/>
    <cellStyle name="SAPBEXexcGood2 3 5 2 2" xfId="10023" xr:uid="{C4A7704A-7A15-4F92-BCBF-081D9F8B9F67}"/>
    <cellStyle name="SAPBEXexcGood2 3 5 2 2 2" xfId="43895" xr:uid="{57AA9206-4E38-49BE-8C50-0F920A1405EC}"/>
    <cellStyle name="SAPBEXexcGood2 3 5 2 2 3" xfId="27168" xr:uid="{41D35701-AA9D-487C-8E70-730055CBC043}"/>
    <cellStyle name="SAPBEXexcGood2 3 5 2 3" xfId="15568" xr:uid="{4743DA76-8F67-4218-A213-3BBCCA3FABF3}"/>
    <cellStyle name="SAPBEXexcGood2 3 5 2 3 2" xfId="49429" xr:uid="{30735912-B435-411C-B088-03EAA7722FF8}"/>
    <cellStyle name="SAPBEXexcGood2 3 5 2 3 3" xfId="32703" xr:uid="{41C15AE9-79C8-4350-A5A5-2628DC33205E}"/>
    <cellStyle name="SAPBEXexcGood2 3 5 2 4" xfId="38078" xr:uid="{51621B8E-B22B-4A38-B9CC-44F71543DBD6}"/>
    <cellStyle name="SAPBEXexcGood2 3 5 2 5" xfId="21353" xr:uid="{2C91D263-6AC4-4BCE-9CB5-778138097A5D}"/>
    <cellStyle name="SAPBEXexcGood2 3 5 3" xfId="5019" xr:uid="{674ABB19-4ABF-44F2-B977-CC67ADB32968}"/>
    <cellStyle name="SAPBEXexcGood2 3 5 3 2" xfId="10885" xr:uid="{39ABFD56-606B-4B63-9873-6D49E3B45E15}"/>
    <cellStyle name="SAPBEXexcGood2 3 5 3 2 2" xfId="44755" xr:uid="{BD7AF806-B255-4E78-8AE3-A4487DBD957E}"/>
    <cellStyle name="SAPBEXexcGood2 3 5 3 2 3" xfId="28030" xr:uid="{81CA947D-C632-4055-A339-C5E1F3795E54}"/>
    <cellStyle name="SAPBEXexcGood2 3 5 3 3" xfId="16428" xr:uid="{55ECA03F-AA4F-4AA6-84B5-2E7D449E32A2}"/>
    <cellStyle name="SAPBEXexcGood2 3 5 3 3 2" xfId="50289" xr:uid="{5B7BBE2E-9C61-46A6-88BF-DB45CCC6395B}"/>
    <cellStyle name="SAPBEXexcGood2 3 5 3 3 3" xfId="33563" xr:uid="{CB7D4A2E-B732-4FD0-902C-A403AA401F97}"/>
    <cellStyle name="SAPBEXexcGood2 3 5 3 4" xfId="38938" xr:uid="{434BCDF0-B785-4F87-85F9-CBA5B2DC6160}"/>
    <cellStyle name="SAPBEXexcGood2 3 5 3 5" xfId="22215" xr:uid="{FCD6EE4C-F21C-4CEE-AC2A-185DB2AAF5BA}"/>
    <cellStyle name="SAPBEXexcGood2 3 5 4" xfId="5769" xr:uid="{52696EE2-375C-4814-80B8-F776084A433F}"/>
    <cellStyle name="SAPBEXexcGood2 3 5 4 2" xfId="11635" xr:uid="{026506D8-C0C1-46EF-806D-E0DD119A0905}"/>
    <cellStyle name="SAPBEXexcGood2 3 5 4 2 2" xfId="45504" xr:uid="{059DA8CF-39BD-4306-BEC1-B1F91D98F672}"/>
    <cellStyle name="SAPBEXexcGood2 3 5 4 2 3" xfId="28779" xr:uid="{F0998CC2-B3D3-4551-97FE-F4F71EC93F1B}"/>
    <cellStyle name="SAPBEXexcGood2 3 5 4 3" xfId="17177" xr:uid="{6C1E7697-EA3E-4BE4-A0A5-F9E575B0C30D}"/>
    <cellStyle name="SAPBEXexcGood2 3 5 4 3 2" xfId="51038" xr:uid="{10CAF6C3-2CDD-4C16-BB23-3AF5CB159A77}"/>
    <cellStyle name="SAPBEXexcGood2 3 5 4 3 3" xfId="34312" xr:uid="{1AF4D251-47FF-4B64-9AF5-89DAA534505A}"/>
    <cellStyle name="SAPBEXexcGood2 3 5 4 4" xfId="39687" xr:uid="{A739DA8E-2B02-4593-868E-0E75CF06D2E6}"/>
    <cellStyle name="SAPBEXexcGood2 3 5 4 5" xfId="22964" xr:uid="{62A19E02-21D5-4585-A037-7BDF39813AFB}"/>
    <cellStyle name="SAPBEXexcGood2 3 5 5" xfId="6538" xr:uid="{C72F6B8C-54A5-4BA4-A7AA-F4149CC7A1FF}"/>
    <cellStyle name="SAPBEXexcGood2 3 5 5 2" xfId="12402" xr:uid="{3EE5E501-218E-46D0-A166-48125601F2A6}"/>
    <cellStyle name="SAPBEXexcGood2 3 5 5 2 2" xfId="46271" xr:uid="{E9699E16-8B05-4D00-949A-A2C39888A640}"/>
    <cellStyle name="SAPBEXexcGood2 3 5 5 2 3" xfId="29545" xr:uid="{9CA02F1E-A3F9-4714-949E-EA8EE7AF5A04}"/>
    <cellStyle name="SAPBEXexcGood2 3 5 5 3" xfId="17943" xr:uid="{C9412B94-D8B4-46D8-94D3-D9037CE67FAA}"/>
    <cellStyle name="SAPBEXexcGood2 3 5 5 3 2" xfId="51804" xr:uid="{11D389F6-E83D-4A8C-BF24-F0B3889693F0}"/>
    <cellStyle name="SAPBEXexcGood2 3 5 5 3 3" xfId="35078" xr:uid="{8A84499F-E16A-41C8-99AD-4035C573565F}"/>
    <cellStyle name="SAPBEXexcGood2 3 5 5 4" xfId="40454" xr:uid="{23FC0E31-89EB-46CE-AC3E-0C9871D1B38F}"/>
    <cellStyle name="SAPBEXexcGood2 3 5 5 5" xfId="23730" xr:uid="{3CBA1C96-1379-470C-A87C-3D305ACD19D4}"/>
    <cellStyle name="SAPBEXexcGood2 3 5 6" xfId="7485" xr:uid="{0131AB29-AA7F-49A0-91B1-DFA2B1784343}"/>
    <cellStyle name="SAPBEXexcGood2 3 5 6 2" xfId="13349" xr:uid="{2FAAB383-6835-4514-A08C-8A0608968A0F}"/>
    <cellStyle name="SAPBEXexcGood2 3 5 6 2 2" xfId="47218" xr:uid="{493096C5-1213-4580-ACCA-A97C85FC4D4C}"/>
    <cellStyle name="SAPBEXexcGood2 3 5 6 2 3" xfId="30492" xr:uid="{83570EE5-7D17-4491-9485-CBA72933AFFB}"/>
    <cellStyle name="SAPBEXexcGood2 3 5 6 3" xfId="18890" xr:uid="{D6E045A7-6BD9-4429-B068-20162E7CF446}"/>
    <cellStyle name="SAPBEXexcGood2 3 5 6 3 2" xfId="52751" xr:uid="{5F4A4A51-FDA3-4064-8F3D-B1AA0D62F3B0}"/>
    <cellStyle name="SAPBEXexcGood2 3 5 6 3 3" xfId="36025" xr:uid="{CFC5DDEF-644C-4D51-B67C-F0781940F14A}"/>
    <cellStyle name="SAPBEXexcGood2 3 5 6 4" xfId="41401" xr:uid="{76CE3977-0E15-44A8-9291-6467B2AE4044}"/>
    <cellStyle name="SAPBEXexcGood2 3 5 6 5" xfId="24677" xr:uid="{11EFF242-B52E-4F7B-AE64-EB20F55596B9}"/>
    <cellStyle name="SAPBEXexcGood2 3 5 7" xfId="8576" xr:uid="{E41D86B6-ACD8-4038-81C8-006278C30E7E}"/>
    <cellStyle name="SAPBEXexcGood2 3 5 7 2" xfId="42451" xr:uid="{4C137C21-869A-4EFF-A23C-0D60FA79D131}"/>
    <cellStyle name="SAPBEXexcGood2 3 5 7 3" xfId="25725" xr:uid="{341DD525-DBE6-4F8A-B6A8-10C5BBD57432}"/>
    <cellStyle name="SAPBEXexcGood2 3 5 8" xfId="14129" xr:uid="{C1420A47-552C-4DFE-B4C9-D966603F507F}"/>
    <cellStyle name="SAPBEXexcGood2 3 5 8 2" xfId="47990" xr:uid="{D3FF250A-FD19-4322-9A45-7BDC270AEFDE}"/>
    <cellStyle name="SAPBEXexcGood2 3 5 8 3" xfId="31264" xr:uid="{495A9A82-74F3-4C47-8029-60FC5A3BCB52}"/>
    <cellStyle name="SAPBEXexcGood2 3 5 9" xfId="19913" xr:uid="{11F7265A-E7F0-4BD5-99BA-E416E8E3B893}"/>
    <cellStyle name="SAPBEXexcGood2 3 6" xfId="36447" xr:uid="{CC7AEFC5-21DF-460C-BB8E-10CB61B9FD40}"/>
    <cellStyle name="SAPBEXexcGood2 3 7" xfId="19236" xr:uid="{0BA87883-730E-4160-9710-397B4F77F124}"/>
    <cellStyle name="SAPBEXexcGood2 4" xfId="972" xr:uid="{00000000-0005-0000-0000-0000EF070000}"/>
    <cellStyle name="SAPBEXexcGood2 4 2" xfId="2131" xr:uid="{00000000-0005-0000-0000-0000F0070000}"/>
    <cellStyle name="SAPBEXexcGood2 4 2 10" xfId="19458" xr:uid="{D42FFD35-64FA-4351-9486-7E0441FD049E}"/>
    <cellStyle name="SAPBEXexcGood2 4 2 2" xfId="3683" xr:uid="{D999317B-C3F4-4E08-B03B-E112EFE0FC5E}"/>
    <cellStyle name="SAPBEXexcGood2 4 2 2 2" xfId="9564" xr:uid="{4FDD963D-9C89-4852-94E0-CAF552F5C030}"/>
    <cellStyle name="SAPBEXexcGood2 4 2 2 2 2" xfId="43436" xr:uid="{5537DE92-9094-43D6-A725-0504C1EC152E}"/>
    <cellStyle name="SAPBEXexcGood2 4 2 2 2 3" xfId="26710" xr:uid="{CEC0D238-7757-4A97-A6E0-3932CE538B4E}"/>
    <cellStyle name="SAPBEXexcGood2 4 2 2 3" xfId="15110" xr:uid="{8D5A8BFE-F0A3-4E51-A1B5-BEB272BA754F}"/>
    <cellStyle name="SAPBEXexcGood2 4 2 2 3 2" xfId="48971" xr:uid="{5D15005C-973B-43D5-9938-E86A6142AA03}"/>
    <cellStyle name="SAPBEXexcGood2 4 2 2 3 3" xfId="32245" xr:uid="{25014A5C-6C05-4D9B-BA48-60013BDD6AF1}"/>
    <cellStyle name="SAPBEXexcGood2 4 2 2 4" xfId="37653" xr:uid="{15823D46-9C5D-4DCB-BCBE-2FEB03F37A0D}"/>
    <cellStyle name="SAPBEXexcGood2 4 2 2 5" xfId="20895" xr:uid="{F2308079-FD18-470A-82DE-F85D283B235F}"/>
    <cellStyle name="SAPBEXexcGood2 4 2 3" xfId="4592" xr:uid="{8B166203-4C23-4D32-AB1D-9D929EECEC05}"/>
    <cellStyle name="SAPBEXexcGood2 4 2 3 2" xfId="10458" xr:uid="{14DCC73B-AFE5-4D62-8C8A-E5D99AC81355}"/>
    <cellStyle name="SAPBEXexcGood2 4 2 3 2 2" xfId="44328" xr:uid="{51C3FB68-EE0C-49D5-8630-03389E3329FB}"/>
    <cellStyle name="SAPBEXexcGood2 4 2 3 2 3" xfId="27603" xr:uid="{E3D4703C-E08A-45B7-B5F2-8C3F6A4A5846}"/>
    <cellStyle name="SAPBEXexcGood2 4 2 3 3" xfId="16001" xr:uid="{352E1705-48E4-42CA-9885-0B2E41B65603}"/>
    <cellStyle name="SAPBEXexcGood2 4 2 3 3 2" xfId="49862" xr:uid="{DE3E6E43-EECF-4433-BB00-20BAF6EBF85C}"/>
    <cellStyle name="SAPBEXexcGood2 4 2 3 3 3" xfId="33136" xr:uid="{6AC8F452-CC3A-46F0-8538-F92E0688C87C}"/>
    <cellStyle name="SAPBEXexcGood2 4 2 3 4" xfId="38511" xr:uid="{87F61D39-3DEF-4BE1-ACD7-CB7D935AE816}"/>
    <cellStyle name="SAPBEXexcGood2 4 2 3 5" xfId="21788" xr:uid="{08E1C23D-F678-4F52-96BD-B40A3A5DC5B1}"/>
    <cellStyle name="SAPBEXexcGood2 4 2 4" xfId="3242" xr:uid="{6F956901-03CF-4267-9544-78CC6CA9D5C2}"/>
    <cellStyle name="SAPBEXexcGood2 4 2 4 2" xfId="9124" xr:uid="{11CCBFF5-94D5-4438-A062-4A2F1A38FD93}"/>
    <cellStyle name="SAPBEXexcGood2 4 2 4 2 2" xfId="42996" xr:uid="{416BEB47-42D7-4CF2-8DAC-BAE6BECC2847}"/>
    <cellStyle name="SAPBEXexcGood2 4 2 4 2 3" xfId="26271" xr:uid="{B628295E-593F-4BFD-AD88-04E948CCA0C4}"/>
    <cellStyle name="SAPBEXexcGood2 4 2 4 3" xfId="14671" xr:uid="{ADE027F3-F0E1-4016-A846-C97C7A6DEDA2}"/>
    <cellStyle name="SAPBEXexcGood2 4 2 4 3 2" xfId="48532" xr:uid="{62D133D9-DA94-463C-A772-1DB75E5E6672}"/>
    <cellStyle name="SAPBEXexcGood2 4 2 4 3 3" xfId="31806" xr:uid="{077B8E36-5BFF-4EF8-8519-B0A5249DB8AA}"/>
    <cellStyle name="SAPBEXexcGood2 4 2 4 4" xfId="37263" xr:uid="{33FA27C6-DA8B-4561-8855-31FA15D8C8AD}"/>
    <cellStyle name="SAPBEXexcGood2 4 2 4 5" xfId="20456" xr:uid="{2C5E70C9-7638-4E08-A0B1-823586589529}"/>
    <cellStyle name="SAPBEXexcGood2 4 2 5" xfId="6116" xr:uid="{94E44648-2936-4D97-8B5A-FAA02A57F495}"/>
    <cellStyle name="SAPBEXexcGood2 4 2 5 2" xfId="11980" xr:uid="{25582107-55EE-4061-A5D6-FE93D8B2432E}"/>
    <cellStyle name="SAPBEXexcGood2 4 2 5 2 2" xfId="45849" xr:uid="{BBC7CDA0-0BEE-4EF5-A68B-62C62D47E4FF}"/>
    <cellStyle name="SAPBEXexcGood2 4 2 5 2 3" xfId="29124" xr:uid="{91E41CB3-03DF-4AD7-B906-FC3B60555FE3}"/>
    <cellStyle name="SAPBEXexcGood2 4 2 5 3" xfId="17522" xr:uid="{BB838782-D839-48F6-9A5C-294725E477DB}"/>
    <cellStyle name="SAPBEXexcGood2 4 2 5 3 2" xfId="51383" xr:uid="{8DC78F39-CE6F-45FB-B1D4-3E401118E765}"/>
    <cellStyle name="SAPBEXexcGood2 4 2 5 3 3" xfId="34657" xr:uid="{15456FA0-CF13-4A7A-A217-4114113DA22F}"/>
    <cellStyle name="SAPBEXexcGood2 4 2 5 4" xfId="40032" xr:uid="{35D2FCC6-7DB5-480D-B5AA-D5C79C584AF4}"/>
    <cellStyle name="SAPBEXexcGood2 4 2 5 5" xfId="23309" xr:uid="{4ABFD926-0D8D-40D7-8CAF-0F9810884971}"/>
    <cellStyle name="SAPBEXexcGood2 4 2 6" xfId="7024" xr:uid="{E4526CF0-C85F-4AEA-AA07-BB58708857A7}"/>
    <cellStyle name="SAPBEXexcGood2 4 2 6 2" xfId="12888" xr:uid="{866AD5D5-AED4-4918-A9C4-36024E2F7582}"/>
    <cellStyle name="SAPBEXexcGood2 4 2 6 2 2" xfId="46757" xr:uid="{51D41106-6B92-46C5-B9D1-58E5C75C085C}"/>
    <cellStyle name="SAPBEXexcGood2 4 2 6 2 3" xfId="30031" xr:uid="{14318B28-EF19-4443-9993-E0518C669742}"/>
    <cellStyle name="SAPBEXexcGood2 4 2 6 3" xfId="18429" xr:uid="{A4BBC5EE-83AC-4985-9246-A1B14B4781B4}"/>
    <cellStyle name="SAPBEXexcGood2 4 2 6 3 2" xfId="52290" xr:uid="{CE0A153A-14E3-41A2-BA28-46B3AD9BA833}"/>
    <cellStyle name="SAPBEXexcGood2 4 2 6 3 3" xfId="35564" xr:uid="{216B24D3-B8D2-4AF1-87C6-712CDA8874A4}"/>
    <cellStyle name="SAPBEXexcGood2 4 2 6 4" xfId="40940" xr:uid="{4B45B2D2-08DD-4FF4-86EA-A44F5F323AAB}"/>
    <cellStyle name="SAPBEXexcGood2 4 2 6 5" xfId="24216" xr:uid="{8308AFE5-AB9A-4471-885A-D6F9B7BF505E}"/>
    <cellStyle name="SAPBEXexcGood2 4 2 7" xfId="8120" xr:uid="{8BC64C21-B9B1-47D8-A80B-D4D0894D58C9}"/>
    <cellStyle name="SAPBEXexcGood2 4 2 7 2" xfId="41995" xr:uid="{1C458C6C-69C2-414F-A5A7-922A02405DF1}"/>
    <cellStyle name="SAPBEXexcGood2 4 2 7 3" xfId="25270" xr:uid="{7B974BE9-4AD0-4097-8350-6869B3285935}"/>
    <cellStyle name="SAPBEXexcGood2 4 2 8" xfId="13708" xr:uid="{B68B3B1D-3DF7-4C73-A726-8BD45273667F}"/>
    <cellStyle name="SAPBEXexcGood2 4 2 8 2" xfId="47569" xr:uid="{39F006F8-7A77-4ED2-9362-690E6CDEDEA9}"/>
    <cellStyle name="SAPBEXexcGood2 4 2 8 3" xfId="30843" xr:uid="{7212BE44-7D41-48C0-BB1C-5825DD4187D8}"/>
    <cellStyle name="SAPBEXexcGood2 4 2 9" xfId="36852" xr:uid="{EA0E9F81-59E9-4743-813D-5F7115503A76}"/>
    <cellStyle name="SAPBEXexcGood2 4 3" xfId="2132" xr:uid="{00000000-0005-0000-0000-0000F1070000}"/>
    <cellStyle name="SAPBEXexcGood2 4 3 10" xfId="19459" xr:uid="{CE45879E-093B-4600-892B-EE9CEAC707DB}"/>
    <cellStyle name="SAPBEXexcGood2 4 3 2" xfId="3684" xr:uid="{DF62F960-A49E-4D2C-98F6-B912D0481286}"/>
    <cellStyle name="SAPBEXexcGood2 4 3 2 2" xfId="9565" xr:uid="{5EAD65FF-AA42-490C-AB5A-C7CCE09BEC6D}"/>
    <cellStyle name="SAPBEXexcGood2 4 3 2 2 2" xfId="43437" xr:uid="{A4C6150F-36C8-4A29-806F-72783CAD1230}"/>
    <cellStyle name="SAPBEXexcGood2 4 3 2 2 3" xfId="26711" xr:uid="{AC0C03E7-904A-43B0-8793-810A3AC1CE43}"/>
    <cellStyle name="SAPBEXexcGood2 4 3 2 3" xfId="15111" xr:uid="{366C17FD-C19C-4FBD-B07F-64938B270D2D}"/>
    <cellStyle name="SAPBEXexcGood2 4 3 2 3 2" xfId="48972" xr:uid="{53A68397-C1F3-4C24-86CC-3C93D32A4E21}"/>
    <cellStyle name="SAPBEXexcGood2 4 3 2 3 3" xfId="32246" xr:uid="{57866088-0336-4FE3-8AE6-48718CCB3869}"/>
    <cellStyle name="SAPBEXexcGood2 4 3 2 4" xfId="37654" xr:uid="{E5C81B5F-D47C-4DF3-B182-AA30E518BF2B}"/>
    <cellStyle name="SAPBEXexcGood2 4 3 2 5" xfId="20896" xr:uid="{8AEB72CC-C16B-46E9-8EA9-5D0A94308571}"/>
    <cellStyle name="SAPBEXexcGood2 4 3 3" xfId="4593" xr:uid="{05E50F62-8E5A-4C5C-BCE0-E75EC507E2D5}"/>
    <cellStyle name="SAPBEXexcGood2 4 3 3 2" xfId="10459" xr:uid="{3BFC02B1-39AE-4E83-927E-8802B1853F49}"/>
    <cellStyle name="SAPBEXexcGood2 4 3 3 2 2" xfId="44329" xr:uid="{84CF99BC-B8C1-4EAB-BAA0-5EF20BA41802}"/>
    <cellStyle name="SAPBEXexcGood2 4 3 3 2 3" xfId="27604" xr:uid="{94EA59E8-F7E1-45A4-BC05-FC49B785CAF6}"/>
    <cellStyle name="SAPBEXexcGood2 4 3 3 3" xfId="16002" xr:uid="{93C89937-E8FB-4494-BB90-F997E8A0BBD1}"/>
    <cellStyle name="SAPBEXexcGood2 4 3 3 3 2" xfId="49863" xr:uid="{90D4601E-1669-4BBE-8AB1-E6DD2CED2892}"/>
    <cellStyle name="SAPBEXexcGood2 4 3 3 3 3" xfId="33137" xr:uid="{0A449A36-0AC1-4C22-9000-8AB704F13D7B}"/>
    <cellStyle name="SAPBEXexcGood2 4 3 3 4" xfId="38512" xr:uid="{D8B0F614-2299-4DB8-BCF7-F443D8C35BC0}"/>
    <cellStyle name="SAPBEXexcGood2 4 3 3 5" xfId="21789" xr:uid="{59C240A0-5BD1-4496-8900-329E0D68AD44}"/>
    <cellStyle name="SAPBEXexcGood2 4 3 4" xfId="4422" xr:uid="{A7B5331A-EA02-47ED-98A6-5E356220A5E4}"/>
    <cellStyle name="SAPBEXexcGood2 4 3 4 2" xfId="10303" xr:uid="{EECFAC8E-EA0F-49EE-BCB7-3FF5454EAE09}"/>
    <cellStyle name="SAPBEXexcGood2 4 3 4 2 2" xfId="44173" xr:uid="{AD33F57A-4735-4BE9-A134-EB8080D99CE7}"/>
    <cellStyle name="SAPBEXexcGood2 4 3 4 2 3" xfId="27448" xr:uid="{2F8DAE34-B8FB-4A3F-B5AA-5D07341449D7}"/>
    <cellStyle name="SAPBEXexcGood2 4 3 4 3" xfId="15846" xr:uid="{ADD4BF6C-6C6D-42D7-85D7-42FB7DF194E0}"/>
    <cellStyle name="SAPBEXexcGood2 4 3 4 3 2" xfId="49707" xr:uid="{8AFCA9F9-0FCE-41D0-92B3-91D176D6D2CE}"/>
    <cellStyle name="SAPBEXexcGood2 4 3 4 3 3" xfId="32981" xr:uid="{EDC3EF15-5C20-40B0-8A7B-4DE2B689A339}"/>
    <cellStyle name="SAPBEXexcGood2 4 3 4 4" xfId="38356" xr:uid="{42CC92A5-EB67-42E6-9162-8E3F01A9C3F9}"/>
    <cellStyle name="SAPBEXexcGood2 4 3 4 5" xfId="21633" xr:uid="{BAD9B6BC-C593-4862-8F1D-FF2C38721C41}"/>
    <cellStyle name="SAPBEXexcGood2 4 3 5" xfId="6117" xr:uid="{EACBF8FB-723C-46E3-8DF9-E21E03860256}"/>
    <cellStyle name="SAPBEXexcGood2 4 3 5 2" xfId="11981" xr:uid="{69D59E8C-4E15-4AC4-B9C0-024CA4A10B13}"/>
    <cellStyle name="SAPBEXexcGood2 4 3 5 2 2" xfId="45850" xr:uid="{3EB00072-DDAE-418B-820F-70E887EBE29A}"/>
    <cellStyle name="SAPBEXexcGood2 4 3 5 2 3" xfId="29125" xr:uid="{7FA4C9A4-8740-4A5B-8283-CAD220D73E99}"/>
    <cellStyle name="SAPBEXexcGood2 4 3 5 3" xfId="17523" xr:uid="{007D17A2-2B6D-4DF3-B1A9-A503B82F3617}"/>
    <cellStyle name="SAPBEXexcGood2 4 3 5 3 2" xfId="51384" xr:uid="{4B2AF72F-ADE0-4549-A8C5-674CA046F61A}"/>
    <cellStyle name="SAPBEXexcGood2 4 3 5 3 3" xfId="34658" xr:uid="{D8DDBF24-3A3C-416F-BFB8-8389DEB67E57}"/>
    <cellStyle name="SAPBEXexcGood2 4 3 5 4" xfId="40033" xr:uid="{900C8FB1-85F6-4093-B1A6-21810389683C}"/>
    <cellStyle name="SAPBEXexcGood2 4 3 5 5" xfId="23310" xr:uid="{FF3F8F99-E6DC-4E01-B166-45695FC0AC75}"/>
    <cellStyle name="SAPBEXexcGood2 4 3 6" xfId="7025" xr:uid="{4622753E-6830-4F4C-8529-73ADC829DC30}"/>
    <cellStyle name="SAPBEXexcGood2 4 3 6 2" xfId="12889" xr:uid="{4BB1813C-A40E-4E50-91B8-76BD1FB85504}"/>
    <cellStyle name="SAPBEXexcGood2 4 3 6 2 2" xfId="46758" xr:uid="{86393403-CEBE-401C-BF68-D87F135B5999}"/>
    <cellStyle name="SAPBEXexcGood2 4 3 6 2 3" xfId="30032" xr:uid="{0F7E2A87-62F0-45CE-8239-A70A99A5D6EC}"/>
    <cellStyle name="SAPBEXexcGood2 4 3 6 3" xfId="18430" xr:uid="{E713926F-8533-41C8-8309-4674E861D726}"/>
    <cellStyle name="SAPBEXexcGood2 4 3 6 3 2" xfId="52291" xr:uid="{DAE4B6B9-5202-4E47-9C1C-C1B60430B314}"/>
    <cellStyle name="SAPBEXexcGood2 4 3 6 3 3" xfId="35565" xr:uid="{15A81C18-E696-41D3-A6A5-12DE42A62CAA}"/>
    <cellStyle name="SAPBEXexcGood2 4 3 6 4" xfId="40941" xr:uid="{C79B6DC8-1474-497B-9A88-0E11FB908F26}"/>
    <cellStyle name="SAPBEXexcGood2 4 3 6 5" xfId="24217" xr:uid="{A959DE00-97AB-4B45-8029-0E2590E45C35}"/>
    <cellStyle name="SAPBEXexcGood2 4 3 7" xfId="8121" xr:uid="{CFEB4AB3-8DB9-46FF-BDD0-04454D3FC381}"/>
    <cellStyle name="SAPBEXexcGood2 4 3 7 2" xfId="41996" xr:uid="{F2E4591E-3267-4D52-AB00-992254D0A397}"/>
    <cellStyle name="SAPBEXexcGood2 4 3 7 3" xfId="25271" xr:uid="{C1C11AA8-0854-49E1-BAA5-CDED07B1D5D5}"/>
    <cellStyle name="SAPBEXexcGood2 4 3 8" xfId="13709" xr:uid="{DBF5F3B3-B929-4B99-8E11-E9D4DD398FC9}"/>
    <cellStyle name="SAPBEXexcGood2 4 3 8 2" xfId="47570" xr:uid="{BB991908-A9D2-408F-B007-AEE1437657C0}"/>
    <cellStyle name="SAPBEXexcGood2 4 3 8 3" xfId="30844" xr:uid="{C753F336-ED3B-401E-9481-E6E650D21ED0}"/>
    <cellStyle name="SAPBEXexcGood2 4 3 9" xfId="36853" xr:uid="{4643433A-7951-4CBC-9738-6540852FBDD3}"/>
    <cellStyle name="SAPBEXexcGood2 4 4" xfId="2798" xr:uid="{00000000-0005-0000-0000-0000F2070000}"/>
    <cellStyle name="SAPBEXexcGood2 4 4 2" xfId="4318" xr:uid="{E7503E38-5065-43E2-B6AC-343C64BEAA8E}"/>
    <cellStyle name="SAPBEXexcGood2 4 4 2 2" xfId="10199" xr:uid="{05C63853-A052-4B45-B3BE-D3998A55AE21}"/>
    <cellStyle name="SAPBEXexcGood2 4 4 2 2 2" xfId="44069" xr:uid="{ABECBE72-0B6E-45E1-AEB2-31B503F70689}"/>
    <cellStyle name="SAPBEXexcGood2 4 4 2 2 3" xfId="27344" xr:uid="{A4B2DD73-890F-491B-A929-8C922E1B6E59}"/>
    <cellStyle name="SAPBEXexcGood2 4 4 2 3" xfId="15742" xr:uid="{D84156F9-371E-4CA6-B4B1-1710B79DAF7F}"/>
    <cellStyle name="SAPBEXexcGood2 4 4 2 3 2" xfId="49603" xr:uid="{F8EDBBA7-665B-4AB6-857E-57CC1E4151BA}"/>
    <cellStyle name="SAPBEXexcGood2 4 4 2 3 3" xfId="32877" xr:uid="{953D9941-46A5-4A6F-9C4F-C71338892728}"/>
    <cellStyle name="SAPBEXexcGood2 4 4 2 4" xfId="38252" xr:uid="{77FEE701-608F-4899-BF8D-4B3C934D28EE}"/>
    <cellStyle name="SAPBEXexcGood2 4 4 2 5" xfId="21529" xr:uid="{807BC46E-AC69-4C36-917E-EEE2096F6F34}"/>
    <cellStyle name="SAPBEXexcGood2 4 4 3" xfId="5191" xr:uid="{A9F4E8EC-4DA0-4495-BE90-AD33289E3A38}"/>
    <cellStyle name="SAPBEXexcGood2 4 4 3 2" xfId="11057" xr:uid="{6C222B15-87F1-4239-A299-C3CF5365662A}"/>
    <cellStyle name="SAPBEXexcGood2 4 4 3 2 2" xfId="44927" xr:uid="{4E1AA288-088D-4EB0-9A0C-31BFD81A8DFB}"/>
    <cellStyle name="SAPBEXexcGood2 4 4 3 2 3" xfId="28202" xr:uid="{534AB941-43F1-46F2-A4BF-5431BF7BC209}"/>
    <cellStyle name="SAPBEXexcGood2 4 4 3 3" xfId="16600" xr:uid="{50E3D468-2CFB-4D50-819A-4DB4A4C7ACDC}"/>
    <cellStyle name="SAPBEXexcGood2 4 4 3 3 2" xfId="50461" xr:uid="{DEFA8334-0BB5-4749-B99A-7AEA9ACE7CD5}"/>
    <cellStyle name="SAPBEXexcGood2 4 4 3 3 3" xfId="33735" xr:uid="{85DFEB25-6EBF-489F-B8C6-3635315CDCEA}"/>
    <cellStyle name="SAPBEXexcGood2 4 4 3 4" xfId="39110" xr:uid="{0127511F-5B9E-40CF-82C3-5E284C738245}"/>
    <cellStyle name="SAPBEXexcGood2 4 4 3 5" xfId="22387" xr:uid="{E67B10EB-DD02-489C-9018-0E706214C896}"/>
    <cellStyle name="SAPBEXexcGood2 4 4 4" xfId="5939" xr:uid="{3E0C11A3-F9BA-4685-AAD7-F66DFD5EE6E5}"/>
    <cellStyle name="SAPBEXexcGood2 4 4 4 2" xfId="11805" xr:uid="{23DB3E12-760D-4CDE-BAA4-FB4A45F9487C}"/>
    <cellStyle name="SAPBEXexcGood2 4 4 4 2 2" xfId="45674" xr:uid="{24BD405E-6BE5-4C72-A69F-6AB718747EF4}"/>
    <cellStyle name="SAPBEXexcGood2 4 4 4 2 3" xfId="28949" xr:uid="{EA24FD38-4087-4478-805D-AD304E37E409}"/>
    <cellStyle name="SAPBEXexcGood2 4 4 4 3" xfId="17347" xr:uid="{14691365-C40B-4397-A7E8-4E80CBD362E0}"/>
    <cellStyle name="SAPBEXexcGood2 4 4 4 3 2" xfId="51208" xr:uid="{0A345988-ABAE-44A6-8324-8F8706904124}"/>
    <cellStyle name="SAPBEXexcGood2 4 4 4 3 3" xfId="34482" xr:uid="{B30A312E-FA80-4589-A3B6-0446ECF51F48}"/>
    <cellStyle name="SAPBEXexcGood2 4 4 4 4" xfId="39857" xr:uid="{6524EB8C-81E7-4AFA-B9D3-496D8701DCD7}"/>
    <cellStyle name="SAPBEXexcGood2 4 4 4 5" xfId="23134" xr:uid="{4D806DFB-C23B-4478-B203-E493F5A9D96B}"/>
    <cellStyle name="SAPBEXexcGood2 4 4 5" xfId="6708" xr:uid="{39F27EC3-AAFB-4B0E-8B2B-4FDF941EF4FF}"/>
    <cellStyle name="SAPBEXexcGood2 4 4 5 2" xfId="12572" xr:uid="{4AE7208F-5ED8-44B6-AC03-802E73FA7D80}"/>
    <cellStyle name="SAPBEXexcGood2 4 4 5 2 2" xfId="46441" xr:uid="{6409863E-2204-4B16-966C-8D9BBCDF4DA3}"/>
    <cellStyle name="SAPBEXexcGood2 4 4 5 2 3" xfId="29715" xr:uid="{239F263C-3A5B-4771-8296-909A95E537D0}"/>
    <cellStyle name="SAPBEXexcGood2 4 4 5 3" xfId="18113" xr:uid="{74294EE7-A2A3-41CF-ABEA-EFCF478514F7}"/>
    <cellStyle name="SAPBEXexcGood2 4 4 5 3 2" xfId="51974" xr:uid="{5B2B0EE2-6147-41FB-B5B4-CADEE1B093CD}"/>
    <cellStyle name="SAPBEXexcGood2 4 4 5 3 3" xfId="35248" xr:uid="{8BE5F4BA-668A-42D7-9ABD-6B4EF875CC10}"/>
    <cellStyle name="SAPBEXexcGood2 4 4 5 4" xfId="40624" xr:uid="{0D6633D8-E68C-4B20-AAAB-6B7D0FC5B2D2}"/>
    <cellStyle name="SAPBEXexcGood2 4 4 5 5" xfId="23900" xr:uid="{8696136A-3B82-4BEA-AE2F-FDE3D0464A87}"/>
    <cellStyle name="SAPBEXexcGood2 4 4 6" xfId="7655" xr:uid="{0DB99A9E-57FC-40A6-995C-4B25081A1D46}"/>
    <cellStyle name="SAPBEXexcGood2 4 4 6 2" xfId="13519" xr:uid="{7A54E0FC-9064-4540-A6A2-E00072FE4F70}"/>
    <cellStyle name="SAPBEXexcGood2 4 4 6 2 2" xfId="47388" xr:uid="{FC216BA1-3A3C-4DB8-95B8-ED860D9FBD2B}"/>
    <cellStyle name="SAPBEXexcGood2 4 4 6 2 3" xfId="30662" xr:uid="{4FE7B768-9A33-4B4B-AABF-0914F693E1F9}"/>
    <cellStyle name="SAPBEXexcGood2 4 4 6 3" xfId="19060" xr:uid="{F8E8A2B5-905A-43B9-A7CD-B9FF7F2645A2}"/>
    <cellStyle name="SAPBEXexcGood2 4 4 6 3 2" xfId="52921" xr:uid="{6C45C4CF-8CB8-4178-A0D2-06EA0EEEDA6B}"/>
    <cellStyle name="SAPBEXexcGood2 4 4 6 3 3" xfId="36195" xr:uid="{18F0C80F-E9CE-4015-89CD-E39284908144}"/>
    <cellStyle name="SAPBEXexcGood2 4 4 6 4" xfId="41571" xr:uid="{7A8A0639-2D64-4CD5-9B9D-580E3DC6EC45}"/>
    <cellStyle name="SAPBEXexcGood2 4 4 6 5" xfId="24847" xr:uid="{161E87ED-EBE2-4C61-B397-4E4BD23944A2}"/>
    <cellStyle name="SAPBEXexcGood2 4 4 7" xfId="8748" xr:uid="{5B2C07B0-53E8-4251-B417-B6C61E1BE016}"/>
    <cellStyle name="SAPBEXexcGood2 4 4 7 2" xfId="42621" xr:uid="{A626A543-AFBF-4B01-8FBC-B1163E69DE44}"/>
    <cellStyle name="SAPBEXexcGood2 4 4 7 3" xfId="25897" xr:uid="{19C66E10-0A4A-4B66-A63C-B7210409DCE2}"/>
    <cellStyle name="SAPBEXexcGood2 4 4 8" xfId="14299" xr:uid="{FE3F1F8B-7878-45C5-A7C9-6BF34F3BBB8B}"/>
    <cellStyle name="SAPBEXexcGood2 4 4 8 2" xfId="48160" xr:uid="{99BB9D8C-F505-4A2B-89C3-5BF4B18A9D31}"/>
    <cellStyle name="SAPBEXexcGood2 4 4 8 3" xfId="31434" xr:uid="{CB8C20FD-D0C8-4AB6-AD19-DFEEBEF191F5}"/>
    <cellStyle name="SAPBEXexcGood2 4 4 9" xfId="20083" xr:uid="{CBBFDBCE-9631-4130-A14F-5826B50603DA}"/>
    <cellStyle name="SAPBEXexcGood2 4 5" xfId="2670" xr:uid="{00000000-0005-0000-0000-0000F3070000}"/>
    <cellStyle name="SAPBEXexcGood2 4 5 2" xfId="4197" xr:uid="{CA291994-CBE9-4A89-B4B2-EFF9E565539D}"/>
    <cellStyle name="SAPBEXexcGood2 4 5 2 2" xfId="10078" xr:uid="{CC642A81-2B89-489D-9D4C-88F049D60AAC}"/>
    <cellStyle name="SAPBEXexcGood2 4 5 2 2 2" xfId="43949" xr:uid="{2A19465D-8BB5-4D6F-A9B4-4666B41C389D}"/>
    <cellStyle name="SAPBEXexcGood2 4 5 2 2 3" xfId="27223" xr:uid="{A9A145FA-C9E2-41C3-80B1-4C62B8595754}"/>
    <cellStyle name="SAPBEXexcGood2 4 5 2 3" xfId="15622" xr:uid="{C954FC6A-35B2-414E-8EF4-D6DD4BED6300}"/>
    <cellStyle name="SAPBEXexcGood2 4 5 2 3 2" xfId="49483" xr:uid="{B38F3868-D983-4140-A022-E738CCDF6940}"/>
    <cellStyle name="SAPBEXexcGood2 4 5 2 3 3" xfId="32757" xr:uid="{FC8005C6-5C41-47EE-BE84-8913E5087C3D}"/>
    <cellStyle name="SAPBEXexcGood2 4 5 2 4" xfId="38132" xr:uid="{CD724A95-5FCA-45DD-A0DB-826FA0391CF4}"/>
    <cellStyle name="SAPBEXexcGood2 4 5 2 5" xfId="21408" xr:uid="{314FA83C-D2FB-4FE9-B5EC-022A1D169708}"/>
    <cellStyle name="SAPBEXexcGood2 4 5 3" xfId="5070" xr:uid="{8EA36E36-6FBA-41B3-8860-3E094D579600}"/>
    <cellStyle name="SAPBEXexcGood2 4 5 3 2" xfId="10936" xr:uid="{FBC90DC2-2318-4C78-BCD6-39233D95B4FC}"/>
    <cellStyle name="SAPBEXexcGood2 4 5 3 2 2" xfId="44806" xr:uid="{6A3755F8-5530-41F2-BF90-E5813F9042C3}"/>
    <cellStyle name="SAPBEXexcGood2 4 5 3 2 3" xfId="28081" xr:uid="{BDADFB05-A761-464A-81DE-F43C0F19250C}"/>
    <cellStyle name="SAPBEXexcGood2 4 5 3 3" xfId="16479" xr:uid="{03E3B118-0EE8-4E96-A2CD-E4007CA36DBF}"/>
    <cellStyle name="SAPBEXexcGood2 4 5 3 3 2" xfId="50340" xr:uid="{A7C0D6F1-9F60-4815-A15B-5E587E2538B2}"/>
    <cellStyle name="SAPBEXexcGood2 4 5 3 3 3" xfId="33614" xr:uid="{DCE325D6-B296-4540-BAAD-F2D943FB3737}"/>
    <cellStyle name="SAPBEXexcGood2 4 5 3 4" xfId="38989" xr:uid="{BD4858D3-01FE-43C6-86F5-0D465FB87A2B}"/>
    <cellStyle name="SAPBEXexcGood2 4 5 3 5" xfId="22266" xr:uid="{BEA29C07-3389-45D3-9E2C-B3EEBB0B8CF8}"/>
    <cellStyle name="SAPBEXexcGood2 4 5 4" xfId="5819" xr:uid="{4E26B2A6-755B-461C-B32E-5BF07BC52182}"/>
    <cellStyle name="SAPBEXexcGood2 4 5 4 2" xfId="11685" xr:uid="{C23F4A42-53E3-41D0-B245-46ADA7EBD7EA}"/>
    <cellStyle name="SAPBEXexcGood2 4 5 4 2 2" xfId="45554" xr:uid="{65B71742-28D4-41CB-9622-6D9B88340861}"/>
    <cellStyle name="SAPBEXexcGood2 4 5 4 2 3" xfId="28829" xr:uid="{C2B7973C-339A-4789-8EBA-E8012613B4A0}"/>
    <cellStyle name="SAPBEXexcGood2 4 5 4 3" xfId="17227" xr:uid="{579D17A5-7F48-4170-A95E-18757EB0C517}"/>
    <cellStyle name="SAPBEXexcGood2 4 5 4 3 2" xfId="51088" xr:uid="{878D5196-17D6-4141-84B7-E8579851AF3A}"/>
    <cellStyle name="SAPBEXexcGood2 4 5 4 3 3" xfId="34362" xr:uid="{2ABC1A16-346A-4F27-912B-E65CA016467E}"/>
    <cellStyle name="SAPBEXexcGood2 4 5 4 4" xfId="39737" xr:uid="{A236F95F-856E-4EB4-95F9-150A1D9F7AF8}"/>
    <cellStyle name="SAPBEXexcGood2 4 5 4 5" xfId="23014" xr:uid="{2BD00F65-7B4F-436E-B09D-AEB4570EC70C}"/>
    <cellStyle name="SAPBEXexcGood2 4 5 5" xfId="6588" xr:uid="{1FBDE856-1D14-48E4-A0D7-413E0A113528}"/>
    <cellStyle name="SAPBEXexcGood2 4 5 5 2" xfId="12452" xr:uid="{33D2C059-A218-43EB-B8C5-37100BC5544D}"/>
    <cellStyle name="SAPBEXexcGood2 4 5 5 2 2" xfId="46321" xr:uid="{012C08A3-B046-4749-A0E9-DCA1312D8536}"/>
    <cellStyle name="SAPBEXexcGood2 4 5 5 2 3" xfId="29595" xr:uid="{676C3344-D9AC-49AC-9210-CC49A2FB5710}"/>
    <cellStyle name="SAPBEXexcGood2 4 5 5 3" xfId="17993" xr:uid="{DCB051E8-0AC9-4B5F-8100-28A7137DE2B7}"/>
    <cellStyle name="SAPBEXexcGood2 4 5 5 3 2" xfId="51854" xr:uid="{D2FD16CE-7DDD-4FAE-93E5-D467E055A2FA}"/>
    <cellStyle name="SAPBEXexcGood2 4 5 5 3 3" xfId="35128" xr:uid="{FBA24364-3486-4609-90BD-BAC27CEDBB26}"/>
    <cellStyle name="SAPBEXexcGood2 4 5 5 4" xfId="40504" xr:uid="{275E20C7-6097-4119-8AA5-634A4829F242}"/>
    <cellStyle name="SAPBEXexcGood2 4 5 5 5" xfId="23780" xr:uid="{63AB8280-DB5D-4748-AE70-AACF7B9DA080}"/>
    <cellStyle name="SAPBEXexcGood2 4 5 6" xfId="7535" xr:uid="{DF411A03-093F-4B07-B4C2-8B7336DADCF4}"/>
    <cellStyle name="SAPBEXexcGood2 4 5 6 2" xfId="13399" xr:uid="{3BB777AA-6F29-44EA-946A-874129261B7C}"/>
    <cellStyle name="SAPBEXexcGood2 4 5 6 2 2" xfId="47268" xr:uid="{493729F9-6380-4D3B-AB81-40019458323C}"/>
    <cellStyle name="SAPBEXexcGood2 4 5 6 2 3" xfId="30542" xr:uid="{52EBA628-40BF-4381-AD4F-0252B25DD356}"/>
    <cellStyle name="SAPBEXexcGood2 4 5 6 3" xfId="18940" xr:uid="{9158DEBC-A4A5-47BF-8DE2-79ECFBC7AAB4}"/>
    <cellStyle name="SAPBEXexcGood2 4 5 6 3 2" xfId="52801" xr:uid="{652B9F48-84C5-429C-BED4-6ED1EA8FDF65}"/>
    <cellStyle name="SAPBEXexcGood2 4 5 6 3 3" xfId="36075" xr:uid="{BD9212B6-AF08-400A-BED6-169C8F3D7F7A}"/>
    <cellStyle name="SAPBEXexcGood2 4 5 6 4" xfId="41451" xr:uid="{1C7CE380-48C0-4357-8512-2C55C7D9CC84}"/>
    <cellStyle name="SAPBEXexcGood2 4 5 6 5" xfId="24727" xr:uid="{F865CBC5-9C36-4ECE-A4AF-5650F130A160}"/>
    <cellStyle name="SAPBEXexcGood2 4 5 7" xfId="8627" xr:uid="{2783558D-C56E-45B4-8592-8D32028FFDFB}"/>
    <cellStyle name="SAPBEXexcGood2 4 5 7 2" xfId="42501" xr:uid="{9929781B-01DA-4F57-8B06-98C0821D4000}"/>
    <cellStyle name="SAPBEXexcGood2 4 5 7 3" xfId="25776" xr:uid="{70DEF342-CFFD-4D5D-AD30-36D4C5BBFDA8}"/>
    <cellStyle name="SAPBEXexcGood2 4 5 8" xfId="14179" xr:uid="{1E71D740-5BB4-41AA-ADDF-CBBCD5B57EB6}"/>
    <cellStyle name="SAPBEXexcGood2 4 5 8 2" xfId="48040" xr:uid="{AC9C4EAA-A683-462E-BC86-C107D5F3D05A}"/>
    <cellStyle name="SAPBEXexcGood2 4 5 8 3" xfId="31314" xr:uid="{6261ED79-37C4-4F06-A27B-C03DD4180145}"/>
    <cellStyle name="SAPBEXexcGood2 4 5 9" xfId="19963" xr:uid="{DEE039F2-498A-433D-8F31-A0D1826ACB86}"/>
    <cellStyle name="SAPBEXexcGood2 4 6" xfId="3202" xr:uid="{06BC84E8-5186-4E38-A6E4-76C8AF1499EC}"/>
    <cellStyle name="SAPBEXexcGood2 4 6 2" xfId="9084" xr:uid="{64EBB86D-395C-4FBA-A060-79FC686A6FC0}"/>
    <cellStyle name="SAPBEXexcGood2 4 6 2 2" xfId="42956" xr:uid="{45F745F5-CB94-4F6C-B1C9-BFD92AAC233F}"/>
    <cellStyle name="SAPBEXexcGood2 4 6 2 3" xfId="26231" xr:uid="{FD09F60B-3B81-41A7-9672-0B5D29BFA364}"/>
    <cellStyle name="SAPBEXexcGood2 4 6 3" xfId="14632" xr:uid="{E082A7E9-CE64-491F-92A8-250DA2E5D2EF}"/>
    <cellStyle name="SAPBEXexcGood2 4 6 3 2" xfId="48493" xr:uid="{3516C1DD-2C27-4817-B974-E7264800B247}"/>
    <cellStyle name="SAPBEXexcGood2 4 6 3 3" xfId="31767" xr:uid="{1E6DC522-D137-4C85-A333-813A95599EA0}"/>
    <cellStyle name="SAPBEXexcGood2 4 6 4" xfId="37223" xr:uid="{8066D670-199F-4E3B-9B8A-6EFD5CCBEF60}"/>
    <cellStyle name="SAPBEXexcGood2 4 6 5" xfId="20417" xr:uid="{68A75190-67C5-494C-ADBA-A2EEA437F202}"/>
    <cellStyle name="SAPBEXexcGood2 4 7" xfId="36449" xr:uid="{64FBBBEB-6FA8-48C8-911B-8547613AC25F}"/>
    <cellStyle name="SAPBEXexcGood2 5" xfId="973" xr:uid="{00000000-0005-0000-0000-0000F4070000}"/>
    <cellStyle name="SAPBEXexcGood2 5 2" xfId="2133" xr:uid="{00000000-0005-0000-0000-0000F5070000}"/>
    <cellStyle name="SAPBEXexcGood2 5 2 10" xfId="19460" xr:uid="{77562512-2DDB-459A-A81C-D2F6F61A7D01}"/>
    <cellStyle name="SAPBEXexcGood2 5 2 2" xfId="3685" xr:uid="{8442AAF8-6F24-4454-B81A-2E3A948472D6}"/>
    <cellStyle name="SAPBEXexcGood2 5 2 2 2" xfId="9566" xr:uid="{B87A2034-6C72-4D04-96D4-030A7E20E659}"/>
    <cellStyle name="SAPBEXexcGood2 5 2 2 2 2" xfId="43438" xr:uid="{719B7919-9E3D-4EE7-8923-DA51126D3216}"/>
    <cellStyle name="SAPBEXexcGood2 5 2 2 2 3" xfId="26712" xr:uid="{77E27997-9A9D-49D8-AA49-7B85266C912E}"/>
    <cellStyle name="SAPBEXexcGood2 5 2 2 3" xfId="15112" xr:uid="{77C36790-7E79-4377-9CEE-7C811BF90447}"/>
    <cellStyle name="SAPBEXexcGood2 5 2 2 3 2" xfId="48973" xr:uid="{F99171BD-1DEE-4250-B194-220696E6674A}"/>
    <cellStyle name="SAPBEXexcGood2 5 2 2 3 3" xfId="32247" xr:uid="{BD44F0C0-7182-44DF-A6C6-409A5E3E04E9}"/>
    <cellStyle name="SAPBEXexcGood2 5 2 2 4" xfId="37655" xr:uid="{20024A4F-0C98-4B08-A57B-17A7A4AC727E}"/>
    <cellStyle name="SAPBEXexcGood2 5 2 2 5" xfId="20897" xr:uid="{8F083E53-6665-4C04-8DE3-3AC3527B115C}"/>
    <cellStyle name="SAPBEXexcGood2 5 2 3" xfId="4594" xr:uid="{CBBF8E2B-3F32-4E76-B496-315B26319619}"/>
    <cellStyle name="SAPBEXexcGood2 5 2 3 2" xfId="10460" xr:uid="{7B516459-2AA5-4AD8-93D1-D87F6F3C3CD3}"/>
    <cellStyle name="SAPBEXexcGood2 5 2 3 2 2" xfId="44330" xr:uid="{4EFF7EF1-351B-4FB2-92F9-000971D848E8}"/>
    <cellStyle name="SAPBEXexcGood2 5 2 3 2 3" xfId="27605" xr:uid="{A20EE265-4FF8-4997-8E6D-18ED76075320}"/>
    <cellStyle name="SAPBEXexcGood2 5 2 3 3" xfId="16003" xr:uid="{F10C626F-957B-4E30-9951-8296A9E26D66}"/>
    <cellStyle name="SAPBEXexcGood2 5 2 3 3 2" xfId="49864" xr:uid="{9054FEA4-100D-4D8B-B466-95840678AB8B}"/>
    <cellStyle name="SAPBEXexcGood2 5 2 3 3 3" xfId="33138" xr:uid="{D8E21F95-E739-4A94-AF5C-3503AE2AE1B8}"/>
    <cellStyle name="SAPBEXexcGood2 5 2 3 4" xfId="38513" xr:uid="{BD657E76-3763-481D-B2CB-2A80ABFE0761}"/>
    <cellStyle name="SAPBEXexcGood2 5 2 3 5" xfId="21790" xr:uid="{7BF6DC84-3E98-42E5-B99C-963D151C7059}"/>
    <cellStyle name="SAPBEXexcGood2 5 2 4" xfId="3244" xr:uid="{B19B0F4A-74B3-443C-86D5-6521286813EB}"/>
    <cellStyle name="SAPBEXexcGood2 5 2 4 2" xfId="9126" xr:uid="{A3B30D48-BA5A-4058-8C07-6CFDBF4DCC25}"/>
    <cellStyle name="SAPBEXexcGood2 5 2 4 2 2" xfId="42998" xr:uid="{589BA050-B2E7-4BA5-9852-B8B544DE637D}"/>
    <cellStyle name="SAPBEXexcGood2 5 2 4 2 3" xfId="26273" xr:uid="{1C2A57AE-B9D2-4B8A-A52C-0C48D6B29611}"/>
    <cellStyle name="SAPBEXexcGood2 5 2 4 3" xfId="14673" xr:uid="{7F77BEAB-32ED-4075-9623-08F54B3A70A6}"/>
    <cellStyle name="SAPBEXexcGood2 5 2 4 3 2" xfId="48534" xr:uid="{769FB587-D815-4149-AAE1-A3079537CACB}"/>
    <cellStyle name="SAPBEXexcGood2 5 2 4 3 3" xfId="31808" xr:uid="{5B156041-1CE7-4572-AB48-C001DDA647E2}"/>
    <cellStyle name="SAPBEXexcGood2 5 2 4 4" xfId="37265" xr:uid="{343D4645-BE69-4FDB-9FEB-3A9F5FD61FD3}"/>
    <cellStyle name="SAPBEXexcGood2 5 2 4 5" xfId="20458" xr:uid="{68C34C90-9509-4819-8421-BB509E97E451}"/>
    <cellStyle name="SAPBEXexcGood2 5 2 5" xfId="6118" xr:uid="{7B8E65C5-DC40-41A9-A651-F64C81045B24}"/>
    <cellStyle name="SAPBEXexcGood2 5 2 5 2" xfId="11982" xr:uid="{EBB70E21-78BD-49BB-8CF2-7C68CC388D78}"/>
    <cellStyle name="SAPBEXexcGood2 5 2 5 2 2" xfId="45851" xr:uid="{565B1F6D-2B3F-465B-BD16-428B2DC7BDB9}"/>
    <cellStyle name="SAPBEXexcGood2 5 2 5 2 3" xfId="29126" xr:uid="{FA96BF81-C8D4-455C-85F5-81709E229A67}"/>
    <cellStyle name="SAPBEXexcGood2 5 2 5 3" xfId="17524" xr:uid="{5A83A31A-CC4A-4D27-B934-7070DFCD9D7F}"/>
    <cellStyle name="SAPBEXexcGood2 5 2 5 3 2" xfId="51385" xr:uid="{5017FA34-7DAE-475C-9F4F-E43D8E84534A}"/>
    <cellStyle name="SAPBEXexcGood2 5 2 5 3 3" xfId="34659" xr:uid="{FC57C085-CFF7-44AB-9C60-B1F8E00C970B}"/>
    <cellStyle name="SAPBEXexcGood2 5 2 5 4" xfId="40034" xr:uid="{5D3043A5-B499-4B75-972C-60DEE8380F9F}"/>
    <cellStyle name="SAPBEXexcGood2 5 2 5 5" xfId="23311" xr:uid="{C64D8900-0EFC-44C5-AD8D-0AF04A48F6BB}"/>
    <cellStyle name="SAPBEXexcGood2 5 2 6" xfId="7026" xr:uid="{6A87F079-0A4C-40F5-BB5C-70F00843F9CD}"/>
    <cellStyle name="SAPBEXexcGood2 5 2 6 2" xfId="12890" xr:uid="{BCF8DBA7-0AA4-45E0-AF88-2E9532DA9814}"/>
    <cellStyle name="SAPBEXexcGood2 5 2 6 2 2" xfId="46759" xr:uid="{059EB626-F1BB-4FBC-B55A-D5A6A57F845C}"/>
    <cellStyle name="SAPBEXexcGood2 5 2 6 2 3" xfId="30033" xr:uid="{6B16A9EC-1BBC-4062-8B32-BF4876B5921D}"/>
    <cellStyle name="SAPBEXexcGood2 5 2 6 3" xfId="18431" xr:uid="{26CE757F-E66C-49BD-8992-D207FBBEB5B4}"/>
    <cellStyle name="SAPBEXexcGood2 5 2 6 3 2" xfId="52292" xr:uid="{63DB876A-2FC7-4371-8533-B87F82F3C42E}"/>
    <cellStyle name="SAPBEXexcGood2 5 2 6 3 3" xfId="35566" xr:uid="{EF665F04-0B14-4914-942D-518C188ECCE4}"/>
    <cellStyle name="SAPBEXexcGood2 5 2 6 4" xfId="40942" xr:uid="{17C49A4C-E81E-4FC0-A547-FC0F15C567B4}"/>
    <cellStyle name="SAPBEXexcGood2 5 2 6 5" xfId="24218" xr:uid="{36C5B3F4-43DE-40EA-A050-DFC4A9DC00D4}"/>
    <cellStyle name="SAPBEXexcGood2 5 2 7" xfId="8122" xr:uid="{067D13B7-9535-4FCF-86A2-E3F6FA55767B}"/>
    <cellStyle name="SAPBEXexcGood2 5 2 7 2" xfId="41997" xr:uid="{4A2365A3-FA00-416B-B344-E4A242F3EE33}"/>
    <cellStyle name="SAPBEXexcGood2 5 2 7 3" xfId="25272" xr:uid="{C89FC5AE-B5B6-457B-8234-173B00340330}"/>
    <cellStyle name="SAPBEXexcGood2 5 2 8" xfId="13710" xr:uid="{CEE396E1-3125-4658-8809-3A8DBF238612}"/>
    <cellStyle name="SAPBEXexcGood2 5 2 8 2" xfId="47571" xr:uid="{525CA204-9D92-40B0-9561-2B553FA37E08}"/>
    <cellStyle name="SAPBEXexcGood2 5 2 8 3" xfId="30845" xr:uid="{4CED69D8-B3F3-4555-A5F7-80E0FAD7901B}"/>
    <cellStyle name="SAPBEXexcGood2 5 2 9" xfId="36854" xr:uid="{BAAC9044-58C2-4219-914A-5DFE5ECEDFBF}"/>
    <cellStyle name="SAPBEXexcGood2 5 3" xfId="2134" xr:uid="{00000000-0005-0000-0000-0000F6070000}"/>
    <cellStyle name="SAPBEXexcGood2 5 3 10" xfId="19461" xr:uid="{0BBDF47C-A17A-42EA-8D7B-D00D5F13396C}"/>
    <cellStyle name="SAPBEXexcGood2 5 3 2" xfId="3686" xr:uid="{50C70AC6-9AAC-4161-B245-959F3C56A0A2}"/>
    <cellStyle name="SAPBEXexcGood2 5 3 2 2" xfId="9567" xr:uid="{02EBEBBD-57F6-4E08-BC7F-21FC8047247B}"/>
    <cellStyle name="SAPBEXexcGood2 5 3 2 2 2" xfId="43439" xr:uid="{E8679A1A-D9EE-4604-B9DE-27E08EF3BE40}"/>
    <cellStyle name="SAPBEXexcGood2 5 3 2 2 3" xfId="26713" xr:uid="{0CCA4B21-747D-42D3-91E9-96E59CACF833}"/>
    <cellStyle name="SAPBEXexcGood2 5 3 2 3" xfId="15113" xr:uid="{B3647DB4-A6D1-461F-879E-2F3ADB09625A}"/>
    <cellStyle name="SAPBEXexcGood2 5 3 2 3 2" xfId="48974" xr:uid="{981296DC-1107-4C00-A230-79EC48D95D14}"/>
    <cellStyle name="SAPBEXexcGood2 5 3 2 3 3" xfId="32248" xr:uid="{80EE53B8-7149-49E0-A578-8D883A9C62C2}"/>
    <cellStyle name="SAPBEXexcGood2 5 3 2 4" xfId="37656" xr:uid="{33AA7ABC-C786-4B1F-BE58-A1A84C417C88}"/>
    <cellStyle name="SAPBEXexcGood2 5 3 2 5" xfId="20898" xr:uid="{227F9D1C-F539-42DA-A263-839014E34EC3}"/>
    <cellStyle name="SAPBEXexcGood2 5 3 3" xfId="4595" xr:uid="{16524C86-D83F-4A7B-BF52-957102EEE60D}"/>
    <cellStyle name="SAPBEXexcGood2 5 3 3 2" xfId="10461" xr:uid="{FFE444AB-FF6F-41DD-AEF9-CA3F6C6338C0}"/>
    <cellStyle name="SAPBEXexcGood2 5 3 3 2 2" xfId="44331" xr:uid="{14FE4E93-726E-46C2-875E-4F55EC095C7F}"/>
    <cellStyle name="SAPBEXexcGood2 5 3 3 2 3" xfId="27606" xr:uid="{CDF52F01-3315-4A7A-9B69-A785226DF258}"/>
    <cellStyle name="SAPBEXexcGood2 5 3 3 3" xfId="16004" xr:uid="{1F1BD4C8-5A2A-4C8D-801E-6F2537A6D048}"/>
    <cellStyle name="SAPBEXexcGood2 5 3 3 3 2" xfId="49865" xr:uid="{42ECBFF0-F2B3-4C21-832B-67292267125C}"/>
    <cellStyle name="SAPBEXexcGood2 5 3 3 3 3" xfId="33139" xr:uid="{0F4A20A6-D775-4CE3-8EE5-BCA38A4F2C25}"/>
    <cellStyle name="SAPBEXexcGood2 5 3 3 4" xfId="38514" xr:uid="{C8B85284-3EC8-4870-8FF9-741E6142A066}"/>
    <cellStyle name="SAPBEXexcGood2 5 3 3 5" xfId="21791" xr:uid="{1941D211-8FB6-4FA0-ABC7-5A22F910EC98}"/>
    <cellStyle name="SAPBEXexcGood2 5 3 4" xfId="3245" xr:uid="{5E01978F-28DA-4D06-B056-6C83AAE50C6B}"/>
    <cellStyle name="SAPBEXexcGood2 5 3 4 2" xfId="9127" xr:uid="{B4B3B08E-9343-4969-BEB5-C9CE09B3CF98}"/>
    <cellStyle name="SAPBEXexcGood2 5 3 4 2 2" xfId="42999" xr:uid="{90355346-6471-4CA3-8EBF-8471B78A70ED}"/>
    <cellStyle name="SAPBEXexcGood2 5 3 4 2 3" xfId="26274" xr:uid="{793EA060-DED2-415E-9290-B59F599C7834}"/>
    <cellStyle name="SAPBEXexcGood2 5 3 4 3" xfId="14674" xr:uid="{56821FE0-A38C-4F26-93AD-A4154DE31F1A}"/>
    <cellStyle name="SAPBEXexcGood2 5 3 4 3 2" xfId="48535" xr:uid="{05EA66C4-9838-4714-B49F-FAAAB792F5C5}"/>
    <cellStyle name="SAPBEXexcGood2 5 3 4 3 3" xfId="31809" xr:uid="{953E29BD-37E8-41D5-8253-3FAD5618E148}"/>
    <cellStyle name="SAPBEXexcGood2 5 3 4 4" xfId="37266" xr:uid="{6C528773-41BA-468F-99ED-65282E6A8405}"/>
    <cellStyle name="SAPBEXexcGood2 5 3 4 5" xfId="20459" xr:uid="{E82697C4-FC97-45F5-9D79-744BC44A7480}"/>
    <cellStyle name="SAPBEXexcGood2 5 3 5" xfId="6119" xr:uid="{368C359E-B774-41A8-91A3-0DD08ED45F58}"/>
    <cellStyle name="SAPBEXexcGood2 5 3 5 2" xfId="11983" xr:uid="{E2349E48-2AA9-4F53-9C60-F891BA8E5802}"/>
    <cellStyle name="SAPBEXexcGood2 5 3 5 2 2" xfId="45852" xr:uid="{4577B73D-A194-41F4-B947-A01DC18D4B9E}"/>
    <cellStyle name="SAPBEXexcGood2 5 3 5 2 3" xfId="29127" xr:uid="{3CD9C8EC-F1D0-4EEE-9018-3B7210847B83}"/>
    <cellStyle name="SAPBEXexcGood2 5 3 5 3" xfId="17525" xr:uid="{EE76C1DB-FB9F-4D25-8FDB-51115B75C219}"/>
    <cellStyle name="SAPBEXexcGood2 5 3 5 3 2" xfId="51386" xr:uid="{2F46F6F8-D63B-48AE-931C-C3276DA73604}"/>
    <cellStyle name="SAPBEXexcGood2 5 3 5 3 3" xfId="34660" xr:uid="{42FB6D25-4ECE-4F15-8019-50EF0179C692}"/>
    <cellStyle name="SAPBEXexcGood2 5 3 5 4" xfId="40035" xr:uid="{1780D4AA-3B02-4F43-9760-37C88B37708C}"/>
    <cellStyle name="SAPBEXexcGood2 5 3 5 5" xfId="23312" xr:uid="{EEA483A0-196C-4BEE-8E29-7BCC3D237E77}"/>
    <cellStyle name="SAPBEXexcGood2 5 3 6" xfId="7027" xr:uid="{DEA9E652-96A0-4A2A-A76E-CC899559C672}"/>
    <cellStyle name="SAPBEXexcGood2 5 3 6 2" xfId="12891" xr:uid="{6B22F132-BBD3-4177-A59E-F035AE956AC2}"/>
    <cellStyle name="SAPBEXexcGood2 5 3 6 2 2" xfId="46760" xr:uid="{B07B68EF-265D-4DF3-ACEA-60A8FCB2FF67}"/>
    <cellStyle name="SAPBEXexcGood2 5 3 6 2 3" xfId="30034" xr:uid="{299C37D1-6518-4324-B882-A0A086514AEB}"/>
    <cellStyle name="SAPBEXexcGood2 5 3 6 3" xfId="18432" xr:uid="{106DE08D-A95C-4173-BA88-960CA42FC745}"/>
    <cellStyle name="SAPBEXexcGood2 5 3 6 3 2" xfId="52293" xr:uid="{EDFC096A-74A4-49A9-8747-30DEF333830A}"/>
    <cellStyle name="SAPBEXexcGood2 5 3 6 3 3" xfId="35567" xr:uid="{930CFC8C-26BF-4CE4-80BA-136637CBF8EF}"/>
    <cellStyle name="SAPBEXexcGood2 5 3 6 4" xfId="40943" xr:uid="{9E8E53B8-861B-4A3D-AF9E-D4998ADB4EB9}"/>
    <cellStyle name="SAPBEXexcGood2 5 3 6 5" xfId="24219" xr:uid="{D93DE785-2AF0-4721-ADD2-44E35AF39CA8}"/>
    <cellStyle name="SAPBEXexcGood2 5 3 7" xfId="8123" xr:uid="{8CEC30EA-6C3E-4808-8FEA-9FBCC391C580}"/>
    <cellStyle name="SAPBEXexcGood2 5 3 7 2" xfId="41998" xr:uid="{C30E9AF4-C688-41DF-B60D-4F7E1A76222B}"/>
    <cellStyle name="SAPBEXexcGood2 5 3 7 3" xfId="25273" xr:uid="{4483C437-16FC-416B-A3E9-2BE6F206E7DF}"/>
    <cellStyle name="SAPBEXexcGood2 5 3 8" xfId="13711" xr:uid="{1FEFEF22-3443-4FDF-9CE9-E3110882D61B}"/>
    <cellStyle name="SAPBEXexcGood2 5 3 8 2" xfId="47572" xr:uid="{48334E40-3257-4004-98AD-039EDC0B1E9C}"/>
    <cellStyle name="SAPBEXexcGood2 5 3 8 3" xfId="30846" xr:uid="{35B4689E-0F51-42B3-A1D8-09A4C6E05608}"/>
    <cellStyle name="SAPBEXexcGood2 5 3 9" xfId="36855" xr:uid="{856FA632-56ED-44AD-B345-AE35418168A9}"/>
    <cellStyle name="SAPBEXexcGood2 5 4" xfId="2799" xr:uid="{00000000-0005-0000-0000-0000F7070000}"/>
    <cellStyle name="SAPBEXexcGood2 5 4 2" xfId="4319" xr:uid="{88E35F01-169B-452F-AA66-DD8A4F343BC9}"/>
    <cellStyle name="SAPBEXexcGood2 5 4 2 2" xfId="10200" xr:uid="{0674159C-E0C4-4B1F-AAB1-944F5017E67B}"/>
    <cellStyle name="SAPBEXexcGood2 5 4 2 2 2" xfId="44070" xr:uid="{AAD8A1AC-EBD0-4987-B7F9-33F509C8C363}"/>
    <cellStyle name="SAPBEXexcGood2 5 4 2 2 3" xfId="27345" xr:uid="{0B438E88-5415-4DA9-98AB-F0EE2EC60FEB}"/>
    <cellStyle name="SAPBEXexcGood2 5 4 2 3" xfId="15743" xr:uid="{E3D435DF-243A-4BDF-B1A7-DA4C60F95055}"/>
    <cellStyle name="SAPBEXexcGood2 5 4 2 3 2" xfId="49604" xr:uid="{D06CCD84-FAD4-432B-A7BA-84EC37D3BE52}"/>
    <cellStyle name="SAPBEXexcGood2 5 4 2 3 3" xfId="32878" xr:uid="{B08C217F-2F88-4157-8B54-02B2D6CDD4B0}"/>
    <cellStyle name="SAPBEXexcGood2 5 4 2 4" xfId="38253" xr:uid="{12BA3675-8D8F-474F-8288-81F399C2B3B6}"/>
    <cellStyle name="SAPBEXexcGood2 5 4 2 5" xfId="21530" xr:uid="{C24CA1CE-40E2-455C-9C55-0660E73FEAB3}"/>
    <cellStyle name="SAPBEXexcGood2 5 4 3" xfId="5192" xr:uid="{D13B23EC-143D-403B-AA75-A966677FD126}"/>
    <cellStyle name="SAPBEXexcGood2 5 4 3 2" xfId="11058" xr:uid="{D04F4671-65A6-4F84-B71B-6D0EE08B868C}"/>
    <cellStyle name="SAPBEXexcGood2 5 4 3 2 2" xfId="44928" xr:uid="{61DBCBDD-1FB4-4AC6-9278-9C0B295207E2}"/>
    <cellStyle name="SAPBEXexcGood2 5 4 3 2 3" xfId="28203" xr:uid="{95A9FA73-403B-4527-9DDB-68B48DABC157}"/>
    <cellStyle name="SAPBEXexcGood2 5 4 3 3" xfId="16601" xr:uid="{81D01311-7CF9-41AC-9043-6F1ABEDF7CDB}"/>
    <cellStyle name="SAPBEXexcGood2 5 4 3 3 2" xfId="50462" xr:uid="{9EDDEFC4-CBD8-4422-B399-79D1F73254BC}"/>
    <cellStyle name="SAPBEXexcGood2 5 4 3 3 3" xfId="33736" xr:uid="{9CB3E395-2F6E-4EA0-B4C6-ADC724B18D9C}"/>
    <cellStyle name="SAPBEXexcGood2 5 4 3 4" xfId="39111" xr:uid="{A18DC656-E889-41FA-B7CB-1672EB607211}"/>
    <cellStyle name="SAPBEXexcGood2 5 4 3 5" xfId="22388" xr:uid="{3D4FDF9E-5C81-438B-9976-17C0EC893E9F}"/>
    <cellStyle name="SAPBEXexcGood2 5 4 4" xfId="5940" xr:uid="{EC011AF7-C780-4BBA-B2A8-3A9B85AA6D66}"/>
    <cellStyle name="SAPBEXexcGood2 5 4 4 2" xfId="11806" xr:uid="{350DFF0F-048F-44D8-83B9-4CE597EC7E6E}"/>
    <cellStyle name="SAPBEXexcGood2 5 4 4 2 2" xfId="45675" xr:uid="{84DB5406-97C7-4C9E-9C36-67F7EA386ADB}"/>
    <cellStyle name="SAPBEXexcGood2 5 4 4 2 3" xfId="28950" xr:uid="{55EB9C92-922F-49EE-8A2C-BBBF04EC227B}"/>
    <cellStyle name="SAPBEXexcGood2 5 4 4 3" xfId="17348" xr:uid="{5AD11A0F-5A0B-452B-BDAD-F9B2A9543990}"/>
    <cellStyle name="SAPBEXexcGood2 5 4 4 3 2" xfId="51209" xr:uid="{EB44E6B5-9A2F-4235-84A2-A82EA56CDE80}"/>
    <cellStyle name="SAPBEXexcGood2 5 4 4 3 3" xfId="34483" xr:uid="{A500D33D-E257-4786-ADCF-CE642FEEA4B6}"/>
    <cellStyle name="SAPBEXexcGood2 5 4 4 4" xfId="39858" xr:uid="{B2D3A52D-2BCA-40A3-A75E-918DA768EB26}"/>
    <cellStyle name="SAPBEXexcGood2 5 4 4 5" xfId="23135" xr:uid="{DE5AD4B2-E2C6-49B2-A76B-2EABFFAA1DE2}"/>
    <cellStyle name="SAPBEXexcGood2 5 4 5" xfId="6709" xr:uid="{1DE30A13-D6BD-4C06-B38D-17369FC855BF}"/>
    <cellStyle name="SAPBEXexcGood2 5 4 5 2" xfId="12573" xr:uid="{18CA797A-F09B-4DC3-9E17-02A809A2359D}"/>
    <cellStyle name="SAPBEXexcGood2 5 4 5 2 2" xfId="46442" xr:uid="{10540907-FEC2-45AB-9B05-19AD4D3C6D6A}"/>
    <cellStyle name="SAPBEXexcGood2 5 4 5 2 3" xfId="29716" xr:uid="{D43A4D3A-D7F2-48FE-9349-3917498021B0}"/>
    <cellStyle name="SAPBEXexcGood2 5 4 5 3" xfId="18114" xr:uid="{DA8514DD-3DB1-4BC5-A33E-33BDA3949D68}"/>
    <cellStyle name="SAPBEXexcGood2 5 4 5 3 2" xfId="51975" xr:uid="{170DF5E2-540C-4012-9597-7F680C9CEBA2}"/>
    <cellStyle name="SAPBEXexcGood2 5 4 5 3 3" xfId="35249" xr:uid="{C5CA410D-EB0B-4711-B971-3FD7AAF31E9A}"/>
    <cellStyle name="SAPBEXexcGood2 5 4 5 4" xfId="40625" xr:uid="{A44DF537-1B54-4C01-8A9E-10D5EE004401}"/>
    <cellStyle name="SAPBEXexcGood2 5 4 5 5" xfId="23901" xr:uid="{79222999-9E4F-447C-B666-27062FEAE23D}"/>
    <cellStyle name="SAPBEXexcGood2 5 4 6" xfId="7656" xr:uid="{A517AD77-20EC-4053-B028-07F02CA2BAA7}"/>
    <cellStyle name="SAPBEXexcGood2 5 4 6 2" xfId="13520" xr:uid="{2EA39197-7AEC-4ED2-BAA4-CC987237DD29}"/>
    <cellStyle name="SAPBEXexcGood2 5 4 6 2 2" xfId="47389" xr:uid="{82C95269-5503-4B1E-B1BB-7A38E8B71DA7}"/>
    <cellStyle name="SAPBEXexcGood2 5 4 6 2 3" xfId="30663" xr:uid="{22462978-85A2-4793-AF19-51FD0F13FE05}"/>
    <cellStyle name="SAPBEXexcGood2 5 4 6 3" xfId="19061" xr:uid="{E86298F8-DC2A-438D-AF60-37EB27B35D71}"/>
    <cellStyle name="SAPBEXexcGood2 5 4 6 3 2" xfId="52922" xr:uid="{9C0A785F-C128-4F75-8AD1-19C8CC539170}"/>
    <cellStyle name="SAPBEXexcGood2 5 4 6 3 3" xfId="36196" xr:uid="{6E7A2C8A-6BF9-4EAC-B534-7FF114BFA984}"/>
    <cellStyle name="SAPBEXexcGood2 5 4 6 4" xfId="41572" xr:uid="{9BA4BF2E-9014-4CE7-897E-C19F380898BE}"/>
    <cellStyle name="SAPBEXexcGood2 5 4 6 5" xfId="24848" xr:uid="{EC451619-53F4-4D3E-8BB4-3EF6FAF4D74E}"/>
    <cellStyle name="SAPBEXexcGood2 5 4 7" xfId="8749" xr:uid="{3BED0EBD-BFFD-4215-B130-F44F72FF29C9}"/>
    <cellStyle name="SAPBEXexcGood2 5 4 7 2" xfId="42622" xr:uid="{CCA5D05E-44F8-4C30-857D-F2A647E133ED}"/>
    <cellStyle name="SAPBEXexcGood2 5 4 7 3" xfId="25898" xr:uid="{C0341A4C-93E9-42C9-8896-04BEBE6783F8}"/>
    <cellStyle name="SAPBEXexcGood2 5 4 8" xfId="14300" xr:uid="{F5160349-E6A6-4856-BF93-62B87C02A10E}"/>
    <cellStyle name="SAPBEXexcGood2 5 4 8 2" xfId="48161" xr:uid="{EDA455ED-78AB-402B-B3F9-E147FD9BC5A9}"/>
    <cellStyle name="SAPBEXexcGood2 5 4 8 3" xfId="31435" xr:uid="{927A3809-C7B2-4BE5-897B-B2D04E4EA3A8}"/>
    <cellStyle name="SAPBEXexcGood2 5 4 9" xfId="20084" xr:uid="{3899E54E-F1F4-469F-861C-D3CB413E4578}"/>
    <cellStyle name="SAPBEXexcGood2 5 5" xfId="2669" xr:uid="{00000000-0005-0000-0000-0000F8070000}"/>
    <cellStyle name="SAPBEXexcGood2 5 5 2" xfId="4196" xr:uid="{D102BE7A-17B5-4773-BEA4-2243A829F565}"/>
    <cellStyle name="SAPBEXexcGood2 5 5 2 2" xfId="10077" xr:uid="{A9962DDC-2DE7-4DC6-83B2-DD6915DC9D5C}"/>
    <cellStyle name="SAPBEXexcGood2 5 5 2 2 2" xfId="43948" xr:uid="{4CA67958-F338-4037-A09D-5782048C79CA}"/>
    <cellStyle name="SAPBEXexcGood2 5 5 2 2 3" xfId="27222" xr:uid="{1280B52E-488A-4220-BA0B-66E7CABF44FE}"/>
    <cellStyle name="SAPBEXexcGood2 5 5 2 3" xfId="15621" xr:uid="{985B9621-7270-425E-A2A6-185EDF2BD611}"/>
    <cellStyle name="SAPBEXexcGood2 5 5 2 3 2" xfId="49482" xr:uid="{24D0BF24-A8A7-47B9-BE26-EB486B62AD2C}"/>
    <cellStyle name="SAPBEXexcGood2 5 5 2 3 3" xfId="32756" xr:uid="{44414CF2-70BA-4FD7-B7FB-211594FA8721}"/>
    <cellStyle name="SAPBEXexcGood2 5 5 2 4" xfId="38131" xr:uid="{42AACD8B-95E2-412D-A0DC-2A9874A8CC03}"/>
    <cellStyle name="SAPBEXexcGood2 5 5 2 5" xfId="21407" xr:uid="{555F2B7D-8BD6-4458-B66A-017A2619FB8D}"/>
    <cellStyle name="SAPBEXexcGood2 5 5 3" xfId="5069" xr:uid="{2913CF51-BA48-4E23-BF06-0CAB4DFD5C4F}"/>
    <cellStyle name="SAPBEXexcGood2 5 5 3 2" xfId="10935" xr:uid="{EF275BD1-DD0A-4AAA-9744-38197DE67C9D}"/>
    <cellStyle name="SAPBEXexcGood2 5 5 3 2 2" xfId="44805" xr:uid="{4624F716-CE50-496B-9BB1-40F762FF3034}"/>
    <cellStyle name="SAPBEXexcGood2 5 5 3 2 3" xfId="28080" xr:uid="{48E92BB4-1483-479B-AD72-34707F3E1E07}"/>
    <cellStyle name="SAPBEXexcGood2 5 5 3 3" xfId="16478" xr:uid="{A4218123-35A9-47AE-BB3B-64EFCB0DB164}"/>
    <cellStyle name="SAPBEXexcGood2 5 5 3 3 2" xfId="50339" xr:uid="{E7D2AC93-30DB-47E3-92E6-569721F661AF}"/>
    <cellStyle name="SAPBEXexcGood2 5 5 3 3 3" xfId="33613" xr:uid="{634D06E2-2BAE-4E53-8F9E-4724A690B70F}"/>
    <cellStyle name="SAPBEXexcGood2 5 5 3 4" xfId="38988" xr:uid="{6FF4B248-A3E3-4CEE-BE55-43FAE0603974}"/>
    <cellStyle name="SAPBEXexcGood2 5 5 3 5" xfId="22265" xr:uid="{F2A7A695-F233-4718-BF8A-2CB2412A6917}"/>
    <cellStyle name="SAPBEXexcGood2 5 5 4" xfId="5818" xr:uid="{DFA9C8EB-C93F-4222-A4CE-AA228FF4D8D5}"/>
    <cellStyle name="SAPBEXexcGood2 5 5 4 2" xfId="11684" xr:uid="{386C4E46-0630-42B1-BCE7-D71B9A598C3D}"/>
    <cellStyle name="SAPBEXexcGood2 5 5 4 2 2" xfId="45553" xr:uid="{62A96B14-955D-4B3E-B294-A134DDEBA4B3}"/>
    <cellStyle name="SAPBEXexcGood2 5 5 4 2 3" xfId="28828" xr:uid="{D5E7E67E-5F35-45EC-8163-B32A64B583E0}"/>
    <cellStyle name="SAPBEXexcGood2 5 5 4 3" xfId="17226" xr:uid="{F7420795-2B9A-4451-B4AC-57B0F4918438}"/>
    <cellStyle name="SAPBEXexcGood2 5 5 4 3 2" xfId="51087" xr:uid="{D535D6EB-8C76-4CDE-8B68-415D5922C1C7}"/>
    <cellStyle name="SAPBEXexcGood2 5 5 4 3 3" xfId="34361" xr:uid="{7AAEC5B4-EB47-4266-B16B-E120C148CEB9}"/>
    <cellStyle name="SAPBEXexcGood2 5 5 4 4" xfId="39736" xr:uid="{EF533E6E-B3DB-4D78-93DE-B7A15338AF1F}"/>
    <cellStyle name="SAPBEXexcGood2 5 5 4 5" xfId="23013" xr:uid="{0CCEFA2A-7DF8-4A2B-9CEC-C72A7D38659B}"/>
    <cellStyle name="SAPBEXexcGood2 5 5 5" xfId="6587" xr:uid="{F946D8E8-083A-4261-B250-22F69922FCB1}"/>
    <cellStyle name="SAPBEXexcGood2 5 5 5 2" xfId="12451" xr:uid="{D8CEF9B7-FD1B-4175-AEBA-CBC3550912BE}"/>
    <cellStyle name="SAPBEXexcGood2 5 5 5 2 2" xfId="46320" xr:uid="{6887ED34-BED3-4397-8397-2B60F8B29345}"/>
    <cellStyle name="SAPBEXexcGood2 5 5 5 2 3" xfId="29594" xr:uid="{64D63F9D-CFF4-409C-8D61-0C1F4A2DA894}"/>
    <cellStyle name="SAPBEXexcGood2 5 5 5 3" xfId="17992" xr:uid="{8A50EFBF-15E9-45CA-B0C2-7AB399FAC1D2}"/>
    <cellStyle name="SAPBEXexcGood2 5 5 5 3 2" xfId="51853" xr:uid="{BF0648EA-973C-4B40-831D-330BB710EBF8}"/>
    <cellStyle name="SAPBEXexcGood2 5 5 5 3 3" xfId="35127" xr:uid="{072FEBAA-CA34-4DAC-BE58-3D31FF6B96DF}"/>
    <cellStyle name="SAPBEXexcGood2 5 5 5 4" xfId="40503" xr:uid="{0F939B45-8E89-4BDD-A711-324D58CB7166}"/>
    <cellStyle name="SAPBEXexcGood2 5 5 5 5" xfId="23779" xr:uid="{E5D9C7EB-FD1A-4B6C-B7E8-7AB2184B3BBF}"/>
    <cellStyle name="SAPBEXexcGood2 5 5 6" xfId="7534" xr:uid="{D93BCDD6-F302-4C88-84C3-3CC60D61CD6B}"/>
    <cellStyle name="SAPBEXexcGood2 5 5 6 2" xfId="13398" xr:uid="{60088646-8237-448C-86E6-4D74911F37BF}"/>
    <cellStyle name="SAPBEXexcGood2 5 5 6 2 2" xfId="47267" xr:uid="{DAB0DD6E-E28F-4316-B24A-04010954AB6B}"/>
    <cellStyle name="SAPBEXexcGood2 5 5 6 2 3" xfId="30541" xr:uid="{56AB3FD0-C4AC-4448-9095-6D1C4F1074AC}"/>
    <cellStyle name="SAPBEXexcGood2 5 5 6 3" xfId="18939" xr:uid="{104CD868-E19F-4518-A70E-1823DFF566BE}"/>
    <cellStyle name="SAPBEXexcGood2 5 5 6 3 2" xfId="52800" xr:uid="{EF0E4249-5845-4CC6-BBA5-8EAD867CD5E6}"/>
    <cellStyle name="SAPBEXexcGood2 5 5 6 3 3" xfId="36074" xr:uid="{7357A0F0-3A9D-4ABB-8923-CD15127EE902}"/>
    <cellStyle name="SAPBEXexcGood2 5 5 6 4" xfId="41450" xr:uid="{AEABBE61-D7C6-4F13-B317-1A66E73C5606}"/>
    <cellStyle name="SAPBEXexcGood2 5 5 6 5" xfId="24726" xr:uid="{D3ABDB44-40E3-47B8-ADF7-859C598A5E5F}"/>
    <cellStyle name="SAPBEXexcGood2 5 5 7" xfId="8626" xr:uid="{52378289-F16F-4677-95DD-23A8D680C7FD}"/>
    <cellStyle name="SAPBEXexcGood2 5 5 7 2" xfId="42500" xr:uid="{7B1F2978-8262-4BC0-871B-272F5866EEDD}"/>
    <cellStyle name="SAPBEXexcGood2 5 5 7 3" xfId="25775" xr:uid="{C75B1523-4DCF-4427-877B-C5DF2BEECA77}"/>
    <cellStyle name="SAPBEXexcGood2 5 5 8" xfId="14178" xr:uid="{9E9517CA-96DA-4952-9C2E-BFF3A2D9F588}"/>
    <cellStyle name="SAPBEXexcGood2 5 5 8 2" xfId="48039" xr:uid="{878B270A-03F5-4D01-8A54-665D446E1813}"/>
    <cellStyle name="SAPBEXexcGood2 5 5 8 3" xfId="31313" xr:uid="{F6DA9CB6-7512-4D93-9C35-54C344C26F45}"/>
    <cellStyle name="SAPBEXexcGood2 5 5 9" xfId="19962" xr:uid="{79B677FF-6E26-4E1B-8D54-18F9C4FD8D27}"/>
    <cellStyle name="SAPBEXexcGood2 5 6" xfId="3203" xr:uid="{954C7BED-1528-4F74-8E9E-1E3FFCE5D755}"/>
    <cellStyle name="SAPBEXexcGood2 5 6 2" xfId="9085" xr:uid="{3777AD0A-251D-4BC5-ADB1-9ACA27AB73A3}"/>
    <cellStyle name="SAPBEXexcGood2 5 6 2 2" xfId="42957" xr:uid="{987E0F95-0500-4908-A9E3-3ADD1136F3F8}"/>
    <cellStyle name="SAPBEXexcGood2 5 6 2 3" xfId="26232" xr:uid="{A26B1C23-6454-4F8D-9798-F7E147DB778B}"/>
    <cellStyle name="SAPBEXexcGood2 5 6 3" xfId="14633" xr:uid="{57A64EE6-BF6B-4183-B83A-2A4E9C4E087B}"/>
    <cellStyle name="SAPBEXexcGood2 5 6 3 2" xfId="48494" xr:uid="{FA4C44BF-3EED-4F66-B4E3-B659982A0EC5}"/>
    <cellStyle name="SAPBEXexcGood2 5 6 3 3" xfId="31768" xr:uid="{AF4B73AD-6E9F-4BAF-899F-B56E7D3280EF}"/>
    <cellStyle name="SAPBEXexcGood2 5 6 4" xfId="37224" xr:uid="{79EB42E0-77CA-40FF-B7BD-552A2EB20FBB}"/>
    <cellStyle name="SAPBEXexcGood2 5 6 5" xfId="20418" xr:uid="{7F30F6FB-8338-4AAE-9E6B-89268695CC32}"/>
    <cellStyle name="SAPBEXexcGood2 5 7" xfId="36450" xr:uid="{85185454-80C1-41DB-9B67-345AB03FB4C3}"/>
    <cellStyle name="SAPBEXexcGood2 6" xfId="2135" xr:uid="{00000000-0005-0000-0000-0000F9070000}"/>
    <cellStyle name="SAPBEXexcGood2 6 10" xfId="19462" xr:uid="{C748230C-A8D7-4F82-9D2E-79079CB4E13D}"/>
    <cellStyle name="SAPBEXexcGood2 6 2" xfId="3687" xr:uid="{921C294C-5C85-4D07-B580-994E9C54AFB5}"/>
    <cellStyle name="SAPBEXexcGood2 6 2 2" xfId="9568" xr:uid="{3D6BE223-EDE5-4375-9839-C4F4B6DAB3C1}"/>
    <cellStyle name="SAPBEXexcGood2 6 2 2 2" xfId="43440" xr:uid="{912F2632-9707-4DB3-B2A4-3044D1FDB093}"/>
    <cellStyle name="SAPBEXexcGood2 6 2 2 3" xfId="26714" xr:uid="{E18D2A64-2F23-49D1-BAFA-EBFE282BD42E}"/>
    <cellStyle name="SAPBEXexcGood2 6 2 3" xfId="15114" xr:uid="{B4696406-4A37-455B-82DB-C1B01F6F63FE}"/>
    <cellStyle name="SAPBEXexcGood2 6 2 3 2" xfId="48975" xr:uid="{F06C0513-E8F2-4963-8D23-27355AE7CEFE}"/>
    <cellStyle name="SAPBEXexcGood2 6 2 3 3" xfId="32249" xr:uid="{D2FEE6C6-F500-46A4-8C6D-099E0FF45DD3}"/>
    <cellStyle name="SAPBEXexcGood2 6 2 4" xfId="37657" xr:uid="{455AC03C-E2EC-421D-AF5F-A1C883C5E2AF}"/>
    <cellStyle name="SAPBEXexcGood2 6 2 5" xfId="20899" xr:uid="{9CC6B30E-3DC9-4353-8BDD-55D1215BD73C}"/>
    <cellStyle name="SAPBEXexcGood2 6 3" xfId="4596" xr:uid="{7929C8C2-E893-4D74-985C-779E81EBEA86}"/>
    <cellStyle name="SAPBEXexcGood2 6 3 2" xfId="10462" xr:uid="{0C3AE201-A704-4B50-9D6D-2D8DA843CFB7}"/>
    <cellStyle name="SAPBEXexcGood2 6 3 2 2" xfId="44332" xr:uid="{4D8606EE-9EA3-47AD-AF93-E0F26B7C8054}"/>
    <cellStyle name="SAPBEXexcGood2 6 3 2 3" xfId="27607" xr:uid="{586B09F3-5D80-4372-B2C9-D6C306C4F1F2}"/>
    <cellStyle name="SAPBEXexcGood2 6 3 3" xfId="16005" xr:uid="{CC711CBA-B37F-4CEB-86FD-79DE5F7CA1AD}"/>
    <cellStyle name="SAPBEXexcGood2 6 3 3 2" xfId="49866" xr:uid="{D25C6043-451F-4923-816F-6F49866C4326}"/>
    <cellStyle name="SAPBEXexcGood2 6 3 3 3" xfId="33140" xr:uid="{794121B5-9074-4C30-8D3D-06CE8ED967BE}"/>
    <cellStyle name="SAPBEXexcGood2 6 3 4" xfId="38515" xr:uid="{2623C27F-8310-4EF1-AD72-5BE2AD3A9CAA}"/>
    <cellStyle name="SAPBEXexcGood2 6 3 5" xfId="21792" xr:uid="{0593081B-797A-467A-9CD6-9276D9CADB09}"/>
    <cellStyle name="SAPBEXexcGood2 6 4" xfId="4423" xr:uid="{393A6D16-028F-4938-A398-8421766B74F1}"/>
    <cellStyle name="SAPBEXexcGood2 6 4 2" xfId="10304" xr:uid="{F85157BC-2D5D-4E37-9BF7-8B904FF84905}"/>
    <cellStyle name="SAPBEXexcGood2 6 4 2 2" xfId="44174" xr:uid="{4E5EE074-AC9A-4E86-8776-B7EEDA5B3685}"/>
    <cellStyle name="SAPBEXexcGood2 6 4 2 3" xfId="27449" xr:uid="{404C373B-34A8-42F7-AC4C-60E7B431E142}"/>
    <cellStyle name="SAPBEXexcGood2 6 4 3" xfId="15847" xr:uid="{2F964DD0-15C8-4234-96DA-5FA4794CDDBE}"/>
    <cellStyle name="SAPBEXexcGood2 6 4 3 2" xfId="49708" xr:uid="{45C4C6F3-0236-4F06-8D68-A767671946BA}"/>
    <cellStyle name="SAPBEXexcGood2 6 4 3 3" xfId="32982" xr:uid="{977E9523-C4ED-429D-9782-ADF67733DD1C}"/>
    <cellStyle name="SAPBEXexcGood2 6 4 4" xfId="38357" xr:uid="{CF765204-8E17-4C23-9A68-516A07BECD84}"/>
    <cellStyle name="SAPBEXexcGood2 6 4 5" xfId="21634" xr:uid="{BE0B53F9-AA75-4A50-84D2-2BFD1BFF7B49}"/>
    <cellStyle name="SAPBEXexcGood2 6 5" xfId="6120" xr:uid="{20679283-2B09-4803-A355-9BBCE909C36E}"/>
    <cellStyle name="SAPBEXexcGood2 6 5 2" xfId="11984" xr:uid="{CF76D94E-4F59-46EB-B9CE-995504E4D761}"/>
    <cellStyle name="SAPBEXexcGood2 6 5 2 2" xfId="45853" xr:uid="{49592D9F-6ED4-4160-BB48-CBD0400156C6}"/>
    <cellStyle name="SAPBEXexcGood2 6 5 2 3" xfId="29128" xr:uid="{215E5D99-63A7-4ABF-B0D2-8E66AB769149}"/>
    <cellStyle name="SAPBEXexcGood2 6 5 3" xfId="17526" xr:uid="{9FBE67D1-C496-4477-ACF6-13FED018430F}"/>
    <cellStyle name="SAPBEXexcGood2 6 5 3 2" xfId="51387" xr:uid="{65661C1C-A5C5-434B-A864-AC16AA9D90AA}"/>
    <cellStyle name="SAPBEXexcGood2 6 5 3 3" xfId="34661" xr:uid="{BBF560E9-63B7-4548-82A6-97444CC1DB3F}"/>
    <cellStyle name="SAPBEXexcGood2 6 5 4" xfId="40036" xr:uid="{39C2A0EE-55B9-42B1-8A7F-5C0511DDF699}"/>
    <cellStyle name="SAPBEXexcGood2 6 5 5" xfId="23313" xr:uid="{D0EE64C2-D1C0-46BC-AE53-9CB5BE89B8E4}"/>
    <cellStyle name="SAPBEXexcGood2 6 6" xfId="7028" xr:uid="{036A0E2A-F856-4CAC-ACE9-8F1D1AEFC6FD}"/>
    <cellStyle name="SAPBEXexcGood2 6 6 2" xfId="12892" xr:uid="{553849F6-E7B2-44BA-9433-230180CA948C}"/>
    <cellStyle name="SAPBEXexcGood2 6 6 2 2" xfId="46761" xr:uid="{E099A0CF-EAEC-4DE8-BB58-F0E6481A8D71}"/>
    <cellStyle name="SAPBEXexcGood2 6 6 2 3" xfId="30035" xr:uid="{5310A180-28A0-4505-B937-E0ED7215EBA2}"/>
    <cellStyle name="SAPBEXexcGood2 6 6 3" xfId="18433" xr:uid="{9164737D-1867-427A-B17F-026D377C0658}"/>
    <cellStyle name="SAPBEXexcGood2 6 6 3 2" xfId="52294" xr:uid="{0571970A-0FD2-4D1E-A374-8D7A68C71056}"/>
    <cellStyle name="SAPBEXexcGood2 6 6 3 3" xfId="35568" xr:uid="{381C987C-51E2-472B-8236-4D289DF71B98}"/>
    <cellStyle name="SAPBEXexcGood2 6 6 4" xfId="40944" xr:uid="{D8971D48-9E9E-4911-94AD-27EB196AF6FB}"/>
    <cellStyle name="SAPBEXexcGood2 6 6 5" xfId="24220" xr:uid="{21D9F94F-F395-481B-9410-D1B440CFFF70}"/>
    <cellStyle name="SAPBEXexcGood2 6 7" xfId="8124" xr:uid="{3A89A8CD-A944-4370-820C-6B13B8C1A5B2}"/>
    <cellStyle name="SAPBEXexcGood2 6 7 2" xfId="41999" xr:uid="{A65FE995-51A5-4D61-866F-FBA37A4F7F39}"/>
    <cellStyle name="SAPBEXexcGood2 6 7 3" xfId="25274" xr:uid="{F362141C-B1A7-4B5A-B919-AC8AF7F0B375}"/>
    <cellStyle name="SAPBEXexcGood2 6 8" xfId="13712" xr:uid="{9CA43412-C104-46C9-941C-7F6FD6AB5EB5}"/>
    <cellStyle name="SAPBEXexcGood2 6 8 2" xfId="47573" xr:uid="{E24AF068-6FCE-4738-93BB-3D5B216B0299}"/>
    <cellStyle name="SAPBEXexcGood2 6 8 3" xfId="30847" xr:uid="{5392E06D-60D8-4D94-9256-8DB968293E97}"/>
    <cellStyle name="SAPBEXexcGood2 6 9" xfId="36856" xr:uid="{2C0AD8C6-0E40-4642-92EB-E8553E25FBA2}"/>
    <cellStyle name="SAPBEXexcGood2 7" xfId="2136" xr:uid="{00000000-0005-0000-0000-0000FA070000}"/>
    <cellStyle name="SAPBEXexcGood2 7 10" xfId="19463" xr:uid="{DCFF6AE5-FF5D-4659-86E3-FF5761E294C3}"/>
    <cellStyle name="SAPBEXexcGood2 7 2" xfId="3688" xr:uid="{2476F941-AC1F-457E-B89C-47DB5AA55739}"/>
    <cellStyle name="SAPBEXexcGood2 7 2 2" xfId="9569" xr:uid="{C640BE1F-A990-49CF-AAD5-891B53C43773}"/>
    <cellStyle name="SAPBEXexcGood2 7 2 2 2" xfId="43441" xr:uid="{FA6F45A9-4DF0-431C-AE91-A77F19F68050}"/>
    <cellStyle name="SAPBEXexcGood2 7 2 2 3" xfId="26715" xr:uid="{87C14BCD-46F5-45B9-B41E-9BF064242CE4}"/>
    <cellStyle name="SAPBEXexcGood2 7 2 3" xfId="15115" xr:uid="{3C24DCA0-E354-4B03-843C-A92971802BBF}"/>
    <cellStyle name="SAPBEXexcGood2 7 2 3 2" xfId="48976" xr:uid="{420D9FA6-E033-4CAA-98AF-FC8CB2E2A0BF}"/>
    <cellStyle name="SAPBEXexcGood2 7 2 3 3" xfId="32250" xr:uid="{35E176A6-69BB-4A36-8054-581732CE82EE}"/>
    <cellStyle name="SAPBEXexcGood2 7 2 4" xfId="37658" xr:uid="{7D4A9410-50E3-45DF-B9CE-2D4795416BA9}"/>
    <cellStyle name="SAPBEXexcGood2 7 2 5" xfId="20900" xr:uid="{658D0BA1-EB43-4C8B-A962-AE1AAB08ED88}"/>
    <cellStyle name="SAPBEXexcGood2 7 3" xfId="4597" xr:uid="{AC9B7B52-5FFD-4483-8193-22197FD2228C}"/>
    <cellStyle name="SAPBEXexcGood2 7 3 2" xfId="10463" xr:uid="{447E3149-BE73-4EE4-8658-D54A40D86139}"/>
    <cellStyle name="SAPBEXexcGood2 7 3 2 2" xfId="44333" xr:uid="{8FAA677F-B1B5-4596-829F-9FB19F546E41}"/>
    <cellStyle name="SAPBEXexcGood2 7 3 2 3" xfId="27608" xr:uid="{94632C47-E634-4206-8D28-6805C56C6F94}"/>
    <cellStyle name="SAPBEXexcGood2 7 3 3" xfId="16006" xr:uid="{190776FD-B24E-4920-AEB2-E9F2852E02B9}"/>
    <cellStyle name="SAPBEXexcGood2 7 3 3 2" xfId="49867" xr:uid="{19D469D9-A590-45F5-9EF2-A432D6A74EE0}"/>
    <cellStyle name="SAPBEXexcGood2 7 3 3 3" xfId="33141" xr:uid="{5F4C0ADA-CFE7-4F78-A421-2382C7005183}"/>
    <cellStyle name="SAPBEXexcGood2 7 3 4" xfId="38516" xr:uid="{B520806B-E8EA-4DFE-818A-E40A04576F9E}"/>
    <cellStyle name="SAPBEXexcGood2 7 3 5" xfId="21793" xr:uid="{2ED29276-80F1-4DB7-954E-C51F67FE3B06}"/>
    <cellStyle name="SAPBEXexcGood2 7 4" xfId="3246" xr:uid="{F2E02843-552F-46DE-BD55-221BBCE8D806}"/>
    <cellStyle name="SAPBEXexcGood2 7 4 2" xfId="9128" xr:uid="{D4CBCD76-0FA7-41B0-9DA5-874451F6DECC}"/>
    <cellStyle name="SAPBEXexcGood2 7 4 2 2" xfId="43000" xr:uid="{522DF4F1-E620-4A88-8A56-8472B7F05DF4}"/>
    <cellStyle name="SAPBEXexcGood2 7 4 2 3" xfId="26275" xr:uid="{9CA4727E-FD1B-4822-8C67-926A6EAF287B}"/>
    <cellStyle name="SAPBEXexcGood2 7 4 3" xfId="14675" xr:uid="{0E595938-24B7-4268-A136-79D86E9099C4}"/>
    <cellStyle name="SAPBEXexcGood2 7 4 3 2" xfId="48536" xr:uid="{08A0C8CF-EE50-47DA-B55C-3B11EDA6E49D}"/>
    <cellStyle name="SAPBEXexcGood2 7 4 3 3" xfId="31810" xr:uid="{F33A8727-ED7F-401C-96E3-E74B34091233}"/>
    <cellStyle name="SAPBEXexcGood2 7 4 4" xfId="37267" xr:uid="{9BE1F923-05F5-4409-AF30-9556034454D6}"/>
    <cellStyle name="SAPBEXexcGood2 7 4 5" xfId="20460" xr:uid="{D3428EAA-FBAA-42F5-961F-E98370BD2EF0}"/>
    <cellStyle name="SAPBEXexcGood2 7 5" xfId="6121" xr:uid="{8073CF0A-7066-4447-89AF-EBBA8B9D3BFC}"/>
    <cellStyle name="SAPBEXexcGood2 7 5 2" xfId="11985" xr:uid="{81A3C630-F25B-4B53-8CDF-D53E0D79A90D}"/>
    <cellStyle name="SAPBEXexcGood2 7 5 2 2" xfId="45854" xr:uid="{210D156F-0F4E-4E4E-B0FE-A064A54453FB}"/>
    <cellStyle name="SAPBEXexcGood2 7 5 2 3" xfId="29129" xr:uid="{B0BC7E61-F432-4F76-B77E-EF9EC1C43866}"/>
    <cellStyle name="SAPBEXexcGood2 7 5 3" xfId="17527" xr:uid="{7F661C8A-757D-4D5C-A321-A0998F633CA9}"/>
    <cellStyle name="SAPBEXexcGood2 7 5 3 2" xfId="51388" xr:uid="{00CADC74-5007-4E15-B3C0-AEA8471C05C4}"/>
    <cellStyle name="SAPBEXexcGood2 7 5 3 3" xfId="34662" xr:uid="{E2C2F935-68D2-479C-B5C9-D9D1D86FC735}"/>
    <cellStyle name="SAPBEXexcGood2 7 5 4" xfId="40037" xr:uid="{8DE48705-4F6F-4515-8252-9168355962A6}"/>
    <cellStyle name="SAPBEXexcGood2 7 5 5" xfId="23314" xr:uid="{E2C981BA-4AFA-4E60-868E-4529EECC53C1}"/>
    <cellStyle name="SAPBEXexcGood2 7 6" xfId="7029" xr:uid="{4B059597-5D24-4A27-AF81-02E65D9AE5C9}"/>
    <cellStyle name="SAPBEXexcGood2 7 6 2" xfId="12893" xr:uid="{82D25137-3E8A-4571-85B9-D3DC6A8C44A8}"/>
    <cellStyle name="SAPBEXexcGood2 7 6 2 2" xfId="46762" xr:uid="{3425943B-E184-40F0-B70B-913BDDE81A08}"/>
    <cellStyle name="SAPBEXexcGood2 7 6 2 3" xfId="30036" xr:uid="{D22F801F-B9BE-446E-A7D7-8A8DE92B40EB}"/>
    <cellStyle name="SAPBEXexcGood2 7 6 3" xfId="18434" xr:uid="{7125EA91-EA94-4193-B397-BB689CD8C402}"/>
    <cellStyle name="SAPBEXexcGood2 7 6 3 2" xfId="52295" xr:uid="{41C75731-27ED-4933-BC61-9880A5AA7BEE}"/>
    <cellStyle name="SAPBEXexcGood2 7 6 3 3" xfId="35569" xr:uid="{F3CBD040-4C84-4AEE-B1D7-DFAF6AF6D7B6}"/>
    <cellStyle name="SAPBEXexcGood2 7 6 4" xfId="40945" xr:uid="{6B4BE618-3AC0-4374-BDC1-D6926353CE6C}"/>
    <cellStyle name="SAPBEXexcGood2 7 6 5" xfId="24221" xr:uid="{CAA4FB77-FFDB-484A-BAB2-CFC5D4467E32}"/>
    <cellStyle name="SAPBEXexcGood2 7 7" xfId="8125" xr:uid="{6B414A45-E522-452E-A3DF-0D73D37EADDD}"/>
    <cellStyle name="SAPBEXexcGood2 7 7 2" xfId="42000" xr:uid="{1F23088E-4BA7-418D-BE02-DC2518FF2140}"/>
    <cellStyle name="SAPBEXexcGood2 7 7 3" xfId="25275" xr:uid="{11296D2D-FFD5-469C-ABE4-89ECB3B0D862}"/>
    <cellStyle name="SAPBEXexcGood2 7 8" xfId="13713" xr:uid="{B1809149-AB23-408C-A614-A2AC9E74044D}"/>
    <cellStyle name="SAPBEXexcGood2 7 8 2" xfId="47574" xr:uid="{76D9B4C3-D1AB-4CBF-94B7-A07D3C575B49}"/>
    <cellStyle name="SAPBEXexcGood2 7 8 3" xfId="30848" xr:uid="{423FFF31-7ED3-4791-B890-F57D8834137D}"/>
    <cellStyle name="SAPBEXexcGood2 7 9" xfId="36857" xr:uid="{E3F77AD9-1720-45AA-9DAE-7E44054736B4}"/>
    <cellStyle name="SAPBEXexcGood2 8" xfId="2630" xr:uid="{00000000-0005-0000-0000-0000FB070000}"/>
    <cellStyle name="SAPBEXexcGood2 8 2" xfId="4160" xr:uid="{595FB9B8-B54A-49E1-B42C-CB3F1D41D4B6}"/>
    <cellStyle name="SAPBEXexcGood2 8 2 2" xfId="10041" xr:uid="{F5913739-AC2F-45EF-838A-EB5D475DA2F0}"/>
    <cellStyle name="SAPBEXexcGood2 8 2 2 2" xfId="43912" xr:uid="{798702DA-93DA-47B3-AC1E-B61A137E2B25}"/>
    <cellStyle name="SAPBEXexcGood2 8 2 2 3" xfId="27186" xr:uid="{5DA88B9F-18BA-4EED-8E77-62600FAFC470}"/>
    <cellStyle name="SAPBEXexcGood2 8 2 3" xfId="15585" xr:uid="{550F3B66-6155-4880-80C2-302B6A3E42C3}"/>
    <cellStyle name="SAPBEXexcGood2 8 2 3 2" xfId="49446" xr:uid="{DCFD2D15-D3E4-4C1D-AE30-6AAA3D7D9268}"/>
    <cellStyle name="SAPBEXexcGood2 8 2 3 3" xfId="32720" xr:uid="{71D58CAF-4A4B-4A35-A8C3-D80DAC1A3B44}"/>
    <cellStyle name="SAPBEXexcGood2 8 2 4" xfId="38095" xr:uid="{95B4970A-6F8B-4AE1-8A05-56651C1FC290}"/>
    <cellStyle name="SAPBEXexcGood2 8 2 5" xfId="21371" xr:uid="{4B359774-D51A-443F-8C2A-3AC820BE421E}"/>
    <cellStyle name="SAPBEXexcGood2 8 3" xfId="5035" xr:uid="{8F3683D9-8D99-4B18-8766-F117A858C42E}"/>
    <cellStyle name="SAPBEXexcGood2 8 3 2" xfId="10901" xr:uid="{B102CCE5-7E43-4C35-BF94-8C4C03418B7C}"/>
    <cellStyle name="SAPBEXexcGood2 8 3 2 2" xfId="44771" xr:uid="{9D1AF88C-8A99-41C9-B1B7-A12CB6923A77}"/>
    <cellStyle name="SAPBEXexcGood2 8 3 2 3" xfId="28046" xr:uid="{F1E9CD63-4A28-4C7D-BFF0-78421C0B220F}"/>
    <cellStyle name="SAPBEXexcGood2 8 3 3" xfId="16444" xr:uid="{3A95EAD0-7AC0-4CE9-AEA6-2561C5FC2873}"/>
    <cellStyle name="SAPBEXexcGood2 8 3 3 2" xfId="50305" xr:uid="{C46CC23D-0FC6-491F-A651-91423867BEF5}"/>
    <cellStyle name="SAPBEXexcGood2 8 3 3 3" xfId="33579" xr:uid="{FF5BC1DB-4A03-47FD-86FB-D0BAFFD7B7AA}"/>
    <cellStyle name="SAPBEXexcGood2 8 3 4" xfId="38954" xr:uid="{B1221C6A-3BA9-4397-9549-135D2728BD2D}"/>
    <cellStyle name="SAPBEXexcGood2 8 3 5" xfId="22231" xr:uid="{03C0E1CE-A3B6-4971-842D-173749819069}"/>
    <cellStyle name="SAPBEXexcGood2 8 4" xfId="5784" xr:uid="{00708106-3FAE-4B03-A671-7791FF6539FB}"/>
    <cellStyle name="SAPBEXexcGood2 8 4 2" xfId="11650" xr:uid="{613DC4EC-4A2B-494A-903A-4E5495AE825E}"/>
    <cellStyle name="SAPBEXexcGood2 8 4 2 2" xfId="45519" xr:uid="{92DA49FC-A723-40CC-9E44-AA075BF39873}"/>
    <cellStyle name="SAPBEXexcGood2 8 4 2 3" xfId="28794" xr:uid="{96942DA3-532B-4845-A6C5-3F98F56B1BFD}"/>
    <cellStyle name="SAPBEXexcGood2 8 4 3" xfId="17192" xr:uid="{2FEFF2D4-7133-4BF0-95C2-044300317B68}"/>
    <cellStyle name="SAPBEXexcGood2 8 4 3 2" xfId="51053" xr:uid="{C877171F-E189-44CF-BFC2-EA0A12193FA8}"/>
    <cellStyle name="SAPBEXexcGood2 8 4 3 3" xfId="34327" xr:uid="{15838192-1AE2-4BDD-8450-B3FB255E0CFF}"/>
    <cellStyle name="SAPBEXexcGood2 8 4 4" xfId="39702" xr:uid="{64B2B9E0-46FF-4FF0-9675-F0CAB1A5EFCF}"/>
    <cellStyle name="SAPBEXexcGood2 8 4 5" xfId="22979" xr:uid="{CE5BC3F7-70F3-45B1-BE7B-95BA8604BCB1}"/>
    <cellStyle name="SAPBEXexcGood2 8 5" xfId="6553" xr:uid="{CCAB1C5E-E9DF-4F97-AE77-0832927DEE1B}"/>
    <cellStyle name="SAPBEXexcGood2 8 5 2" xfId="12417" xr:uid="{9C7F5311-3A1A-41C3-8DE1-E924EEC5DA28}"/>
    <cellStyle name="SAPBEXexcGood2 8 5 2 2" xfId="46286" xr:uid="{51CA0005-B6D5-4158-9B9F-9EF7FF062BCF}"/>
    <cellStyle name="SAPBEXexcGood2 8 5 2 3" xfId="29560" xr:uid="{5F9E2A81-BAC6-454D-ADB6-099113D2AFCA}"/>
    <cellStyle name="SAPBEXexcGood2 8 5 3" xfId="17958" xr:uid="{E8CDE5A3-CAFB-4AE2-8B34-2306A92DFE06}"/>
    <cellStyle name="SAPBEXexcGood2 8 5 3 2" xfId="51819" xr:uid="{28DE7B08-43F3-424E-994B-5197E2B9E962}"/>
    <cellStyle name="SAPBEXexcGood2 8 5 3 3" xfId="35093" xr:uid="{C1F8EE64-1232-4C68-8909-B3249002F7C1}"/>
    <cellStyle name="SAPBEXexcGood2 8 5 4" xfId="40469" xr:uid="{6288D078-EC9C-48C3-90CE-0D13F727D622}"/>
    <cellStyle name="SAPBEXexcGood2 8 5 5" xfId="23745" xr:uid="{F12D6C0D-A1E1-4C66-9DC0-9908A09941EC}"/>
    <cellStyle name="SAPBEXexcGood2 8 6" xfId="7500" xr:uid="{46338045-137D-4648-B767-903997A733B8}"/>
    <cellStyle name="SAPBEXexcGood2 8 6 2" xfId="13364" xr:uid="{02FF22AB-89B6-4DBE-8319-B0B254AE2EE3}"/>
    <cellStyle name="SAPBEXexcGood2 8 6 2 2" xfId="47233" xr:uid="{9F6DB009-EC78-4C76-BFF9-9565A12A6029}"/>
    <cellStyle name="SAPBEXexcGood2 8 6 2 3" xfId="30507" xr:uid="{2C0A15A5-313B-4648-9E59-09A741A01A56}"/>
    <cellStyle name="SAPBEXexcGood2 8 6 3" xfId="18905" xr:uid="{54E93079-98B8-4167-A7D0-5F15CE10CA64}"/>
    <cellStyle name="SAPBEXexcGood2 8 6 3 2" xfId="52766" xr:uid="{EDCC66C4-D977-4E40-875E-3636113F9858}"/>
    <cellStyle name="SAPBEXexcGood2 8 6 3 3" xfId="36040" xr:uid="{DAA543C7-01FE-4042-A9A8-944BF16F010F}"/>
    <cellStyle name="SAPBEXexcGood2 8 6 4" xfId="41416" xr:uid="{08D316FE-AF11-470B-88C7-73339D0C5190}"/>
    <cellStyle name="SAPBEXexcGood2 8 6 5" xfId="24692" xr:uid="{C5B77A2B-178A-403C-8782-7525CDBD6361}"/>
    <cellStyle name="SAPBEXexcGood2 8 7" xfId="8592" xr:uid="{01A85574-97E7-4D1C-96A5-7F8C608EC3DC}"/>
    <cellStyle name="SAPBEXexcGood2 8 7 2" xfId="42466" xr:uid="{493E6F93-3C79-4E08-A8FE-0BED2109E8DC}"/>
    <cellStyle name="SAPBEXexcGood2 8 7 3" xfId="25741" xr:uid="{037443BE-ADFE-4FB0-AE61-BCE180C8FD71}"/>
    <cellStyle name="SAPBEXexcGood2 8 8" xfId="14144" xr:uid="{1BB13DA0-1EB8-4F1C-B51F-651634AF192C}"/>
    <cellStyle name="SAPBEXexcGood2 8 8 2" xfId="48005" xr:uid="{08640E37-D10A-4D96-B3CD-AC82EA8755FE}"/>
    <cellStyle name="SAPBEXexcGood2 8 8 3" xfId="31279" xr:uid="{20EF87D4-0208-4D2D-829C-43E3E94C6F6E}"/>
    <cellStyle name="SAPBEXexcGood2 8 9" xfId="19928" xr:uid="{2E13149C-44A4-45E4-B276-2FB457FCF229}"/>
    <cellStyle name="SAPBEXexcGood2 9" xfId="2908" xr:uid="{00000000-0005-0000-0000-0000FC070000}"/>
    <cellStyle name="SAPBEXexcGood2 9 2" xfId="4414" xr:uid="{95F55438-6EE4-42CB-BB04-95A5D9EC32C9}"/>
    <cellStyle name="SAPBEXexcGood2 9 2 2" xfId="10295" xr:uid="{1D420E82-9646-420D-A7F5-D079E45670A5}"/>
    <cellStyle name="SAPBEXexcGood2 9 2 2 2" xfId="44165" xr:uid="{8553E3B4-3AAE-40D7-B57F-FB5728B139A9}"/>
    <cellStyle name="SAPBEXexcGood2 9 2 2 3" xfId="27440" xr:uid="{5EDE3A39-E2BF-4DEB-B042-07866EBA56F6}"/>
    <cellStyle name="SAPBEXexcGood2 9 2 3" xfId="15838" xr:uid="{3BA4A120-AEB5-4E41-8092-AABA760A6AC7}"/>
    <cellStyle name="SAPBEXexcGood2 9 2 3 2" xfId="49699" xr:uid="{33DC8712-FC14-4BFF-83E4-2C8E13DD93A3}"/>
    <cellStyle name="SAPBEXexcGood2 9 2 3 3" xfId="32973" xr:uid="{40CC6DC7-F8C8-45E8-AA53-E74613965ADC}"/>
    <cellStyle name="SAPBEXexcGood2 9 2 4" xfId="38348" xr:uid="{9ECC8F10-4519-4791-AD7D-0ED9A9FEC967}"/>
    <cellStyle name="SAPBEXexcGood2 9 2 5" xfId="21625" xr:uid="{4A3BAB69-3921-4EB6-89D0-33BC623063AE}"/>
    <cellStyle name="SAPBEXexcGood2 9 3" xfId="5280" xr:uid="{C582308D-1886-4111-8B8D-6A5CDE6CB053}"/>
    <cellStyle name="SAPBEXexcGood2 9 3 2" xfId="11146" xr:uid="{4366258E-807A-4D4D-AE43-5E3238985455}"/>
    <cellStyle name="SAPBEXexcGood2 9 3 2 2" xfId="45016" xr:uid="{8B9E53BE-AFAD-4390-A3CE-DD300EA336C8}"/>
    <cellStyle name="SAPBEXexcGood2 9 3 2 3" xfId="28291" xr:uid="{A2219F8B-706C-40F8-A5A9-FF5253256FBB}"/>
    <cellStyle name="SAPBEXexcGood2 9 3 3" xfId="16689" xr:uid="{2F6AC0CC-5541-4A62-BDEE-11AF1F335212}"/>
    <cellStyle name="SAPBEXexcGood2 9 3 3 2" xfId="50550" xr:uid="{5C76FEE1-F757-47B8-9AC9-115FD84BCFD8}"/>
    <cellStyle name="SAPBEXexcGood2 9 3 3 3" xfId="33824" xr:uid="{6CE5EC12-AB41-480D-8A0D-6A46137994DF}"/>
    <cellStyle name="SAPBEXexcGood2 9 3 4" xfId="39199" xr:uid="{4A496F47-D340-4E6D-9F55-3A3EBAC2C5F8}"/>
    <cellStyle name="SAPBEXexcGood2 9 3 5" xfId="22476" xr:uid="{D4687C9C-5BFF-4D28-A03F-618E8EEC5B3F}"/>
    <cellStyle name="SAPBEXexcGood2 9 4" xfId="6025" xr:uid="{D2918400-A01F-47E8-A8D8-C166CA855ED1}"/>
    <cellStyle name="SAPBEXexcGood2 9 4 2" xfId="11891" xr:uid="{F05A250C-0A77-4882-AA15-7923E955B462}"/>
    <cellStyle name="SAPBEXexcGood2 9 4 2 2" xfId="45760" xr:uid="{BA4DAF4D-3203-4B5E-A86D-995AEF648420}"/>
    <cellStyle name="SAPBEXexcGood2 9 4 2 3" xfId="29035" xr:uid="{4F777297-2172-4AA7-A246-8B56999EE49D}"/>
    <cellStyle name="SAPBEXexcGood2 9 4 3" xfId="17433" xr:uid="{726A7381-D250-4D91-893D-A262D84273CD}"/>
    <cellStyle name="SAPBEXexcGood2 9 4 3 2" xfId="51294" xr:uid="{37B17993-44B5-4D00-9C95-150A3817C045}"/>
    <cellStyle name="SAPBEXexcGood2 9 4 3 3" xfId="34568" xr:uid="{66AA166A-E14E-4489-A4C4-FAA02BFD3D4D}"/>
    <cellStyle name="SAPBEXexcGood2 9 4 4" xfId="39943" xr:uid="{F8D4016C-4EF8-42B1-B18A-7BFFD2C3CD1E}"/>
    <cellStyle name="SAPBEXexcGood2 9 4 5" xfId="23220" xr:uid="{4286B0CD-7160-43D3-B9BA-3B05E74C9297}"/>
    <cellStyle name="SAPBEXexcGood2 9 5" xfId="6792" xr:uid="{6CB95020-D15D-4866-BCAF-78EFF16703C7}"/>
    <cellStyle name="SAPBEXexcGood2 9 5 2" xfId="12656" xr:uid="{642B6AFE-26AE-4CC2-8A66-4C0783DAEA83}"/>
    <cellStyle name="SAPBEXexcGood2 9 5 2 2" xfId="46525" xr:uid="{BA536C63-F56E-40FD-8517-82A21EFF301A}"/>
    <cellStyle name="SAPBEXexcGood2 9 5 2 3" xfId="29799" xr:uid="{0D9AA089-A316-4C6C-8742-4F4EACD8E9A5}"/>
    <cellStyle name="SAPBEXexcGood2 9 5 3" xfId="18197" xr:uid="{8187FFC1-55C0-4B17-A62E-15A4B5979979}"/>
    <cellStyle name="SAPBEXexcGood2 9 5 3 2" xfId="52058" xr:uid="{97AEE0C0-19CE-4B34-AC2E-4FEDBACD1ADC}"/>
    <cellStyle name="SAPBEXexcGood2 9 5 3 3" xfId="35332" xr:uid="{00480886-5360-42C5-896F-0D3A899E9AD3}"/>
    <cellStyle name="SAPBEXexcGood2 9 5 4" xfId="40708" xr:uid="{663AB68F-4879-4FFB-BECD-D8A3A7060F6C}"/>
    <cellStyle name="SAPBEXexcGood2 9 5 5" xfId="23984" xr:uid="{E7062C82-422D-40F0-9AC1-62132620D1AA}"/>
    <cellStyle name="SAPBEXexcGood2 9 6" xfId="7739" xr:uid="{65946C4F-D60B-4269-A6AB-82A192763C45}"/>
    <cellStyle name="SAPBEXexcGood2 9 6 2" xfId="13603" xr:uid="{01E75986-EB96-4B86-9CD9-CCDAEE948A1D}"/>
    <cellStyle name="SAPBEXexcGood2 9 6 2 2" xfId="47472" xr:uid="{8C337D99-6E82-45B2-8CE1-588BFE3ED68B}"/>
    <cellStyle name="SAPBEXexcGood2 9 6 2 3" xfId="30746" xr:uid="{4C663773-1210-4D62-ACA6-18AB2C5A21C5}"/>
    <cellStyle name="SAPBEXexcGood2 9 6 3" xfId="19144" xr:uid="{25DB63A1-82A3-4979-B6D7-D261EFD1630E}"/>
    <cellStyle name="SAPBEXexcGood2 9 6 3 2" xfId="53005" xr:uid="{52262750-6488-41F7-BCA6-C8559CD6E74E}"/>
    <cellStyle name="SAPBEXexcGood2 9 6 3 3" xfId="36279" xr:uid="{B247FEB6-5D23-4CCD-B59D-5962576A368E}"/>
    <cellStyle name="SAPBEXexcGood2 9 6 4" xfId="41655" xr:uid="{6ED7DFE1-1267-40A1-A23B-635C6AAE16E0}"/>
    <cellStyle name="SAPBEXexcGood2 9 6 5" xfId="24931" xr:uid="{19F754E6-2BF9-41F0-8AE1-2946216EAF5A}"/>
    <cellStyle name="SAPBEXexcGood2 9 7" xfId="8832" xr:uid="{ACE99D43-B703-4B14-A17D-607EE6385446}"/>
    <cellStyle name="SAPBEXexcGood2 9 7 2" xfId="42705" xr:uid="{03CC2AA9-CC25-483A-ABFA-9B1D2403B8BA}"/>
    <cellStyle name="SAPBEXexcGood2 9 7 3" xfId="25981" xr:uid="{283D8450-A9EB-4C67-9A52-6F722FA81B0A}"/>
    <cellStyle name="SAPBEXexcGood2 9 8" xfId="14383" xr:uid="{16BB30B8-0A4C-4F27-BCA6-466D1316985A}"/>
    <cellStyle name="SAPBEXexcGood2 9 8 2" xfId="48244" xr:uid="{998DB7C8-7602-45F0-B16B-09C15CE5CA98}"/>
    <cellStyle name="SAPBEXexcGood2 9 8 3" xfId="31518" xr:uid="{539B3A29-455F-4208-B4E3-C6357E670424}"/>
    <cellStyle name="SAPBEXexcGood2 9 9" xfId="20168" xr:uid="{3EBD4A58-6845-4990-B306-58EEA20B382A}"/>
    <cellStyle name="SAPBEXexcGood3" xfId="54" xr:uid="{00000000-0005-0000-0000-0000FD070000}"/>
    <cellStyle name="SAPBEXexcGood3 10" xfId="3002" xr:uid="{004B7A7C-C792-4E0E-815E-F9DB362B73AE}"/>
    <cellStyle name="SAPBEXexcGood3 10 2" xfId="8884" xr:uid="{947DE1D2-BF98-4FA1-B9C5-7C2BD83D9B93}"/>
    <cellStyle name="SAPBEXexcGood3 10 2 2" xfId="42757" xr:uid="{4775919F-D2E8-4343-A63F-28A24BEEDD71}"/>
    <cellStyle name="SAPBEXexcGood3 10 2 3" xfId="26033" xr:uid="{D2D881B4-A28B-496E-A507-6495B1AAD70C}"/>
    <cellStyle name="SAPBEXexcGood3 10 3" xfId="14435" xr:uid="{E363F3FC-F13A-4F94-89D5-24C860D1A11D}"/>
    <cellStyle name="SAPBEXexcGood3 10 3 2" xfId="48296" xr:uid="{780B724F-C764-489D-B061-BC29C52C23EE}"/>
    <cellStyle name="SAPBEXexcGood3 10 3 3" xfId="31570" xr:uid="{FA040A06-FD93-43B9-99F4-1DEA029E6C30}"/>
    <cellStyle name="SAPBEXexcGood3 10 4" xfId="37024" xr:uid="{C4E0FD35-B4E3-4A09-BD72-71F18B5EA37F}"/>
    <cellStyle name="SAPBEXexcGood3 10 5" xfId="20220" xr:uid="{602D120E-786C-445F-902E-22CC1A786D5C}"/>
    <cellStyle name="SAPBEXexcGood3 11" xfId="36348" xr:uid="{77B142B7-9E0A-4D81-A2E4-DD79FD97BB0E}"/>
    <cellStyle name="SAPBEXexcGood3 2" xfId="974" xr:uid="{00000000-0005-0000-0000-0000FE070000}"/>
    <cellStyle name="SAPBEXexcGood3 2 2" xfId="2137" xr:uid="{00000000-0005-0000-0000-0000FF070000}"/>
    <cellStyle name="SAPBEXexcGood3 2 2 10" xfId="19464" xr:uid="{C7740404-9902-47FA-A3D6-0A4BBF9E816A}"/>
    <cellStyle name="SAPBEXexcGood3 2 2 2" xfId="3689" xr:uid="{5398B6DE-26EB-4A34-A0F2-AC894E472E7C}"/>
    <cellStyle name="SAPBEXexcGood3 2 2 2 2" xfId="9570" xr:uid="{17321453-7AE7-4CC6-A340-DE6954C82E5E}"/>
    <cellStyle name="SAPBEXexcGood3 2 2 2 2 2" xfId="43442" xr:uid="{A72BA86D-BDAD-4E16-B5B3-16839716704C}"/>
    <cellStyle name="SAPBEXexcGood3 2 2 2 2 3" xfId="26716" xr:uid="{BB253EDA-3331-428A-BA7E-6E531DCE06FD}"/>
    <cellStyle name="SAPBEXexcGood3 2 2 2 3" xfId="15116" xr:uid="{35AB9CF4-6AD3-475F-AD1C-BD34B2F2BA50}"/>
    <cellStyle name="SAPBEXexcGood3 2 2 2 3 2" xfId="48977" xr:uid="{79894F0A-E8C4-4D52-9AA1-B2311C853871}"/>
    <cellStyle name="SAPBEXexcGood3 2 2 2 3 3" xfId="32251" xr:uid="{8F39C99A-94AA-40DE-A9C7-8105E87E6708}"/>
    <cellStyle name="SAPBEXexcGood3 2 2 2 4" xfId="37659" xr:uid="{DF29D9C4-2A54-4CF2-AF1D-93FDA5D6D03A}"/>
    <cellStyle name="SAPBEXexcGood3 2 2 2 5" xfId="20901" xr:uid="{16530BBB-C3BB-47EA-ADBE-80EC8398BFFC}"/>
    <cellStyle name="SAPBEXexcGood3 2 2 3" xfId="4598" xr:uid="{961F6199-9925-4145-807D-08116616862B}"/>
    <cellStyle name="SAPBEXexcGood3 2 2 3 2" xfId="10464" xr:uid="{4151200F-F088-407C-A1A0-54C01AD7F7FE}"/>
    <cellStyle name="SAPBEXexcGood3 2 2 3 2 2" xfId="44334" xr:uid="{9718D55E-974E-4AD5-BA55-9E7897AEDF6C}"/>
    <cellStyle name="SAPBEXexcGood3 2 2 3 2 3" xfId="27609" xr:uid="{B86D95A7-7684-45C8-8B81-6862F6A5B2F0}"/>
    <cellStyle name="SAPBEXexcGood3 2 2 3 3" xfId="16007" xr:uid="{5E85531D-C421-44A4-B04D-291842F39E3D}"/>
    <cellStyle name="SAPBEXexcGood3 2 2 3 3 2" xfId="49868" xr:uid="{494AE65C-83E7-489A-92AD-A5375865DBFC}"/>
    <cellStyle name="SAPBEXexcGood3 2 2 3 3 3" xfId="33142" xr:uid="{D938F89B-5E68-4493-99BE-31D0500286A0}"/>
    <cellStyle name="SAPBEXexcGood3 2 2 3 4" xfId="38517" xr:uid="{C748A122-5EC7-4526-A077-161393364A87}"/>
    <cellStyle name="SAPBEXexcGood3 2 2 3 5" xfId="21794" xr:uid="{E22B685B-8F1C-4BCA-8E04-1118C6954749}"/>
    <cellStyle name="SAPBEXexcGood3 2 2 4" xfId="5320" xr:uid="{AC9E9077-43AE-4B7C-82DB-74CB392573CF}"/>
    <cellStyle name="SAPBEXexcGood3 2 2 4 2" xfId="11186" xr:uid="{8068E4F8-64C8-43AA-9E16-73D9B67A7971}"/>
    <cellStyle name="SAPBEXexcGood3 2 2 4 2 2" xfId="45055" xr:uid="{01FD79F0-EAC8-4065-B39A-BCD067B06B8A}"/>
    <cellStyle name="SAPBEXexcGood3 2 2 4 2 3" xfId="28330" xr:uid="{AD3FC87C-F5E8-4087-BF59-FE9108770DD4}"/>
    <cellStyle name="SAPBEXexcGood3 2 2 4 3" xfId="16728" xr:uid="{D3E12BA3-757E-4DD8-BE1E-64B7CF3059EC}"/>
    <cellStyle name="SAPBEXexcGood3 2 2 4 3 2" xfId="50589" xr:uid="{B43D4EDA-E989-419C-9FB1-1106C0559204}"/>
    <cellStyle name="SAPBEXexcGood3 2 2 4 3 3" xfId="33863" xr:uid="{D480935B-03AA-4784-988F-91DD48A11856}"/>
    <cellStyle name="SAPBEXexcGood3 2 2 4 4" xfId="39238" xr:uid="{326976B6-E42A-446A-8CF7-4EE4D0765453}"/>
    <cellStyle name="SAPBEXexcGood3 2 2 4 5" xfId="22515" xr:uid="{908DEA39-3540-41C8-8EC0-425606A8980E}"/>
    <cellStyle name="SAPBEXexcGood3 2 2 5" xfId="6122" xr:uid="{872DCD90-7998-41D8-9063-92982552D992}"/>
    <cellStyle name="SAPBEXexcGood3 2 2 5 2" xfId="11986" xr:uid="{3C910DD2-13E7-4644-8FEF-82CD5358D7E7}"/>
    <cellStyle name="SAPBEXexcGood3 2 2 5 2 2" xfId="45855" xr:uid="{7944FC1F-9FF6-4657-9EED-99CE30B439BF}"/>
    <cellStyle name="SAPBEXexcGood3 2 2 5 2 3" xfId="29130" xr:uid="{8733DEF4-913C-44A9-87F1-49C22AFB984C}"/>
    <cellStyle name="SAPBEXexcGood3 2 2 5 3" xfId="17528" xr:uid="{691D5D9C-9DB1-4627-A4DA-A7AF12391AD5}"/>
    <cellStyle name="SAPBEXexcGood3 2 2 5 3 2" xfId="51389" xr:uid="{B254A2B2-E2D6-48B2-BD41-BEDF495CBDDD}"/>
    <cellStyle name="SAPBEXexcGood3 2 2 5 3 3" xfId="34663" xr:uid="{99E34DEE-74E5-4591-ABD9-C4F400A4A3A7}"/>
    <cellStyle name="SAPBEXexcGood3 2 2 5 4" xfId="40038" xr:uid="{651C355F-854D-42FF-B6C9-8DD0A0C0C003}"/>
    <cellStyle name="SAPBEXexcGood3 2 2 5 5" xfId="23315" xr:uid="{83741698-45D3-416F-B8A0-098FBC518F3C}"/>
    <cellStyle name="SAPBEXexcGood3 2 2 6" xfId="7030" xr:uid="{59993D2E-F2C6-4E91-B040-2C241E9AE2EA}"/>
    <cellStyle name="SAPBEXexcGood3 2 2 6 2" xfId="12894" xr:uid="{47BFE881-C093-4083-9147-007E2AD5D20C}"/>
    <cellStyle name="SAPBEXexcGood3 2 2 6 2 2" xfId="46763" xr:uid="{372868C8-8554-4035-95E3-8255349EF890}"/>
    <cellStyle name="SAPBEXexcGood3 2 2 6 2 3" xfId="30037" xr:uid="{3AFA9C61-B7B5-4998-8596-415D76417836}"/>
    <cellStyle name="SAPBEXexcGood3 2 2 6 3" xfId="18435" xr:uid="{FA57B223-E60B-40AA-9FFC-8C52A8EE4678}"/>
    <cellStyle name="SAPBEXexcGood3 2 2 6 3 2" xfId="52296" xr:uid="{8260EC34-0968-45A6-A977-EAB269B22F67}"/>
    <cellStyle name="SAPBEXexcGood3 2 2 6 3 3" xfId="35570" xr:uid="{9FBF29C9-8273-4B29-BE9E-60304D0D0B8E}"/>
    <cellStyle name="SAPBEXexcGood3 2 2 6 4" xfId="40946" xr:uid="{B9BE9D11-0BC4-47DE-94D3-3FFE89717694}"/>
    <cellStyle name="SAPBEXexcGood3 2 2 6 5" xfId="24222" xr:uid="{63154A1E-CA6B-4017-A9A2-6979A2D1A77F}"/>
    <cellStyle name="SAPBEXexcGood3 2 2 7" xfId="8126" xr:uid="{CDCD8FBC-25D6-4EA7-883D-5F68802D9920}"/>
    <cellStyle name="SAPBEXexcGood3 2 2 7 2" xfId="42001" xr:uid="{020E4641-E4EB-4259-9862-E7881AEB08C7}"/>
    <cellStyle name="SAPBEXexcGood3 2 2 7 3" xfId="25276" xr:uid="{6654B251-303A-4675-85CB-851F890CDC43}"/>
    <cellStyle name="SAPBEXexcGood3 2 2 8" xfId="13714" xr:uid="{89184CE8-99E0-4002-817C-EB962492C54C}"/>
    <cellStyle name="SAPBEXexcGood3 2 2 8 2" xfId="47575" xr:uid="{AAE2A36E-DAF2-4D52-BF27-9C0A32A1F49D}"/>
    <cellStyle name="SAPBEXexcGood3 2 2 8 3" xfId="30849" xr:uid="{9425B189-07B7-4244-A15D-65EC3ABC3524}"/>
    <cellStyle name="SAPBEXexcGood3 2 2 9" xfId="36858" xr:uid="{E4809194-4770-44CA-BA0A-CC3228D1F13D}"/>
    <cellStyle name="SAPBEXexcGood3 2 3" xfId="2138" xr:uid="{00000000-0005-0000-0000-000000080000}"/>
    <cellStyle name="SAPBEXexcGood3 2 3 10" xfId="19465" xr:uid="{1C439EFD-05EC-438F-B77A-6A9542F0334F}"/>
    <cellStyle name="SAPBEXexcGood3 2 3 2" xfId="3690" xr:uid="{F74FC880-C0D9-4B82-90E5-B094B0D31B46}"/>
    <cellStyle name="SAPBEXexcGood3 2 3 2 2" xfId="9571" xr:uid="{7C48F3F8-D6F3-4645-88C3-694004F23FA1}"/>
    <cellStyle name="SAPBEXexcGood3 2 3 2 2 2" xfId="43443" xr:uid="{F73FA00F-A716-4833-AA2E-F57052752FA3}"/>
    <cellStyle name="SAPBEXexcGood3 2 3 2 2 3" xfId="26717" xr:uid="{06ED1C01-9C71-4D4E-975D-21F765B3DBD6}"/>
    <cellStyle name="SAPBEXexcGood3 2 3 2 3" xfId="15117" xr:uid="{5EC2EAB3-F375-46DA-891D-8205E381E00F}"/>
    <cellStyle name="SAPBEXexcGood3 2 3 2 3 2" xfId="48978" xr:uid="{13776653-0D85-44DE-9128-5672A84A12A3}"/>
    <cellStyle name="SAPBEXexcGood3 2 3 2 3 3" xfId="32252" xr:uid="{14A661D3-D867-491E-BA23-C92AD81D2E90}"/>
    <cellStyle name="SAPBEXexcGood3 2 3 2 4" xfId="37660" xr:uid="{5DB05806-AAFB-4E67-9090-46D07D1A7116}"/>
    <cellStyle name="SAPBEXexcGood3 2 3 2 5" xfId="20902" xr:uid="{1C7D2EB2-4667-4B9F-86E9-664D3202E9E0}"/>
    <cellStyle name="SAPBEXexcGood3 2 3 3" xfId="4599" xr:uid="{BCF97EAB-34DB-4A2A-9AD1-6634E0CD9BCA}"/>
    <cellStyle name="SAPBEXexcGood3 2 3 3 2" xfId="10465" xr:uid="{0B1E7682-3FEF-4730-A3D7-AE8CE0D9832F}"/>
    <cellStyle name="SAPBEXexcGood3 2 3 3 2 2" xfId="44335" xr:uid="{87E66FBC-C2AB-479C-99E1-83FC70DF9CFE}"/>
    <cellStyle name="SAPBEXexcGood3 2 3 3 2 3" xfId="27610" xr:uid="{B28045C7-359D-4F76-9819-9D6985E63B0C}"/>
    <cellStyle name="SAPBEXexcGood3 2 3 3 3" xfId="16008" xr:uid="{F5DFDE92-024C-4257-A2DD-1E5F1848F34D}"/>
    <cellStyle name="SAPBEXexcGood3 2 3 3 3 2" xfId="49869" xr:uid="{9A4DC083-04DA-4A08-AFFE-A6487B63ECE1}"/>
    <cellStyle name="SAPBEXexcGood3 2 3 3 3 3" xfId="33143" xr:uid="{3A707665-9B97-4DAA-B824-866B02F9F5BE}"/>
    <cellStyle name="SAPBEXexcGood3 2 3 3 4" xfId="38518" xr:uid="{D56498A1-D882-46E9-99CF-3F60A784F921}"/>
    <cellStyle name="SAPBEXexcGood3 2 3 3 5" xfId="21795" xr:uid="{5FAE8B33-B8F1-4D19-9280-5F7FC7E09DFF}"/>
    <cellStyle name="SAPBEXexcGood3 2 3 4" xfId="5321" xr:uid="{A8E9E72B-4856-4965-BF13-23D66453BFA0}"/>
    <cellStyle name="SAPBEXexcGood3 2 3 4 2" xfId="11187" xr:uid="{03175449-99C5-4917-B2A5-38BB368EB3CA}"/>
    <cellStyle name="SAPBEXexcGood3 2 3 4 2 2" xfId="45056" xr:uid="{0B4EADD5-0F33-4E59-83EA-37881B698435}"/>
    <cellStyle name="SAPBEXexcGood3 2 3 4 2 3" xfId="28331" xr:uid="{FED4C56E-DB60-43E6-AFA2-43F5E941B730}"/>
    <cellStyle name="SAPBEXexcGood3 2 3 4 3" xfId="16729" xr:uid="{EA6282DF-0C51-4287-8227-097E225C684E}"/>
    <cellStyle name="SAPBEXexcGood3 2 3 4 3 2" xfId="50590" xr:uid="{2CECF9CB-405D-4D42-AF2D-283550CD256E}"/>
    <cellStyle name="SAPBEXexcGood3 2 3 4 3 3" xfId="33864" xr:uid="{5A8EFB07-1438-4190-9847-3EB0E8B2317C}"/>
    <cellStyle name="SAPBEXexcGood3 2 3 4 4" xfId="39239" xr:uid="{212EFA58-32B5-4853-B730-B6407F403CFA}"/>
    <cellStyle name="SAPBEXexcGood3 2 3 4 5" xfId="22516" xr:uid="{B4F7EEC2-979F-437B-A23E-3A0245C2DF3F}"/>
    <cellStyle name="SAPBEXexcGood3 2 3 5" xfId="6123" xr:uid="{52FF8959-A25F-4101-87FB-558D22CD07E3}"/>
    <cellStyle name="SAPBEXexcGood3 2 3 5 2" xfId="11987" xr:uid="{45CAB184-363E-441F-B6A0-9346B3671E82}"/>
    <cellStyle name="SAPBEXexcGood3 2 3 5 2 2" xfId="45856" xr:uid="{04569F5F-0815-45C7-80F4-5C3F410D76FD}"/>
    <cellStyle name="SAPBEXexcGood3 2 3 5 2 3" xfId="29131" xr:uid="{B236EDED-55F9-4EBB-95C0-995578D60F0B}"/>
    <cellStyle name="SAPBEXexcGood3 2 3 5 3" xfId="17529" xr:uid="{48E6C8C0-33C4-4F02-80EC-F3033592CAA4}"/>
    <cellStyle name="SAPBEXexcGood3 2 3 5 3 2" xfId="51390" xr:uid="{CF89331B-90EC-4F4D-927E-B0E75E24F94F}"/>
    <cellStyle name="SAPBEXexcGood3 2 3 5 3 3" xfId="34664" xr:uid="{D2B57FE2-6BE1-4E54-BB59-3C2178152BF6}"/>
    <cellStyle name="SAPBEXexcGood3 2 3 5 4" xfId="40039" xr:uid="{07A1293C-0C60-4E8C-911E-ECFF23FDAAF8}"/>
    <cellStyle name="SAPBEXexcGood3 2 3 5 5" xfId="23316" xr:uid="{C5D987B1-A473-45A3-844B-B68AFF9B78D5}"/>
    <cellStyle name="SAPBEXexcGood3 2 3 6" xfId="7031" xr:uid="{880BC15C-742B-407C-B7C0-F05AE1C571D9}"/>
    <cellStyle name="SAPBEXexcGood3 2 3 6 2" xfId="12895" xr:uid="{D36DE9F3-09E2-4922-B20E-2D5F28AAB98C}"/>
    <cellStyle name="SAPBEXexcGood3 2 3 6 2 2" xfId="46764" xr:uid="{DD4E6FD8-2277-407A-88ED-46FE983F6FD0}"/>
    <cellStyle name="SAPBEXexcGood3 2 3 6 2 3" xfId="30038" xr:uid="{7D2E3F17-810C-4840-A68E-E37064D6C195}"/>
    <cellStyle name="SAPBEXexcGood3 2 3 6 3" xfId="18436" xr:uid="{CBF9C837-E0B7-468B-9BBB-A08B0494F985}"/>
    <cellStyle name="SAPBEXexcGood3 2 3 6 3 2" xfId="52297" xr:uid="{7AFD3158-BEE9-4896-8F77-BF98B31AE1A3}"/>
    <cellStyle name="SAPBEXexcGood3 2 3 6 3 3" xfId="35571" xr:uid="{7ACA774D-D6F0-41B3-B6C9-2A07FC05D103}"/>
    <cellStyle name="SAPBEXexcGood3 2 3 6 4" xfId="40947" xr:uid="{F347E41A-C96D-4E0E-BF8D-9BCE6D7122B4}"/>
    <cellStyle name="SAPBEXexcGood3 2 3 6 5" xfId="24223" xr:uid="{1E195AB8-1658-4E24-A4D4-5BCA1B75EC7B}"/>
    <cellStyle name="SAPBEXexcGood3 2 3 7" xfId="8127" xr:uid="{B88DE03D-068B-4B4E-B01A-00E033E26FD6}"/>
    <cellStyle name="SAPBEXexcGood3 2 3 7 2" xfId="42002" xr:uid="{1A4AB679-E247-4034-8559-004AFB6AD59A}"/>
    <cellStyle name="SAPBEXexcGood3 2 3 7 3" xfId="25277" xr:uid="{3FD607E8-BF70-4A7B-9B5B-3985E0942FE4}"/>
    <cellStyle name="SAPBEXexcGood3 2 3 8" xfId="13715" xr:uid="{C445FA53-AB59-4260-B916-9B9180817402}"/>
    <cellStyle name="SAPBEXexcGood3 2 3 8 2" xfId="47576" xr:uid="{35580DDD-689D-4B85-A211-BA1B2CB20CA0}"/>
    <cellStyle name="SAPBEXexcGood3 2 3 8 3" xfId="30850" xr:uid="{9935F48E-61DE-453E-9CE9-9EE8294D7DDD}"/>
    <cellStyle name="SAPBEXexcGood3 2 3 9" xfId="36859" xr:uid="{237312FF-38B6-441C-8B46-243EA3892226}"/>
    <cellStyle name="SAPBEXexcGood3 2 4" xfId="2800" xr:uid="{00000000-0005-0000-0000-000001080000}"/>
    <cellStyle name="SAPBEXexcGood3 2 4 2" xfId="4320" xr:uid="{92627DFA-F3B9-4CBD-B92D-A1400153B0D7}"/>
    <cellStyle name="SAPBEXexcGood3 2 4 2 2" xfId="10201" xr:uid="{43B4FCA1-8A0A-4E6A-9BA9-50E4392499E7}"/>
    <cellStyle name="SAPBEXexcGood3 2 4 2 2 2" xfId="44071" xr:uid="{1536DF26-12ED-478E-A849-BBB26839C20B}"/>
    <cellStyle name="SAPBEXexcGood3 2 4 2 2 3" xfId="27346" xr:uid="{3553B6F9-DD28-4ACC-8462-6297A5BB43CD}"/>
    <cellStyle name="SAPBEXexcGood3 2 4 2 3" xfId="15744" xr:uid="{7A3AED81-BE04-4BF1-AF12-1B53130E35FF}"/>
    <cellStyle name="SAPBEXexcGood3 2 4 2 3 2" xfId="49605" xr:uid="{5C7749C6-0B58-4D01-B946-7963EC4C6828}"/>
    <cellStyle name="SAPBEXexcGood3 2 4 2 3 3" xfId="32879" xr:uid="{9B925A76-19F4-4911-B1A5-D07C10259F37}"/>
    <cellStyle name="SAPBEXexcGood3 2 4 2 4" xfId="38254" xr:uid="{22A48F98-8B34-4A4C-9417-F4C111804B88}"/>
    <cellStyle name="SAPBEXexcGood3 2 4 2 5" xfId="21531" xr:uid="{83CC9BCD-60B7-4C42-894B-829D59801535}"/>
    <cellStyle name="SAPBEXexcGood3 2 4 3" xfId="5193" xr:uid="{9984EB0B-304B-485D-B221-A5304FDBA7E4}"/>
    <cellStyle name="SAPBEXexcGood3 2 4 3 2" xfId="11059" xr:uid="{30FA4E40-6644-465C-A6B3-CE1B1BD157F6}"/>
    <cellStyle name="SAPBEXexcGood3 2 4 3 2 2" xfId="44929" xr:uid="{A4C76E2E-43E2-4178-95E4-3CF5AA32B2D0}"/>
    <cellStyle name="SAPBEXexcGood3 2 4 3 2 3" xfId="28204" xr:uid="{4EA73298-00A4-41E1-9B93-40A5C004ACAA}"/>
    <cellStyle name="SAPBEXexcGood3 2 4 3 3" xfId="16602" xr:uid="{CDB6B912-7DE6-4554-8D8A-97C0DEC9C9CD}"/>
    <cellStyle name="SAPBEXexcGood3 2 4 3 3 2" xfId="50463" xr:uid="{209C4BC1-4500-47EB-AFD6-A3DCE741E6EF}"/>
    <cellStyle name="SAPBEXexcGood3 2 4 3 3 3" xfId="33737" xr:uid="{8D08DAE8-59EF-455B-BFF1-E659C16E7590}"/>
    <cellStyle name="SAPBEXexcGood3 2 4 3 4" xfId="39112" xr:uid="{E5FB1ABC-8010-4FB2-AD67-B3180B8EEFD5}"/>
    <cellStyle name="SAPBEXexcGood3 2 4 3 5" xfId="22389" xr:uid="{D8C61F43-F78C-4D09-9C53-53F2FB6D2AB9}"/>
    <cellStyle name="SAPBEXexcGood3 2 4 4" xfId="5941" xr:uid="{23BC7F3A-F54B-44E6-8A6C-78831B98D111}"/>
    <cellStyle name="SAPBEXexcGood3 2 4 4 2" xfId="11807" xr:uid="{E46432F9-B9F0-44A0-93F0-7C35C0CA8121}"/>
    <cellStyle name="SAPBEXexcGood3 2 4 4 2 2" xfId="45676" xr:uid="{2405614C-860C-4B01-9E1E-F3A1AE1EE76A}"/>
    <cellStyle name="SAPBEXexcGood3 2 4 4 2 3" xfId="28951" xr:uid="{F5A1E668-133A-45AD-AB41-1C3835E3C7F3}"/>
    <cellStyle name="SAPBEXexcGood3 2 4 4 3" xfId="17349" xr:uid="{07D7E97D-B5AE-49D5-84AD-4881976D77C9}"/>
    <cellStyle name="SAPBEXexcGood3 2 4 4 3 2" xfId="51210" xr:uid="{B1F0D696-CCD3-4B75-A202-A8C17F39F124}"/>
    <cellStyle name="SAPBEXexcGood3 2 4 4 3 3" xfId="34484" xr:uid="{B69B3BBB-E564-431F-A5AB-1F6FE8A95CFE}"/>
    <cellStyle name="SAPBEXexcGood3 2 4 4 4" xfId="39859" xr:uid="{1BEE56A3-51B1-461A-84BD-962223693787}"/>
    <cellStyle name="SAPBEXexcGood3 2 4 4 5" xfId="23136" xr:uid="{F54A49B1-8082-44B8-8951-5D689807F474}"/>
    <cellStyle name="SAPBEXexcGood3 2 4 5" xfId="6710" xr:uid="{BECE449F-51B7-4E26-9731-430182D62461}"/>
    <cellStyle name="SAPBEXexcGood3 2 4 5 2" xfId="12574" xr:uid="{819D018B-0504-4CE2-890E-178E3606FB7F}"/>
    <cellStyle name="SAPBEXexcGood3 2 4 5 2 2" xfId="46443" xr:uid="{12C9E495-5AD1-4173-95C5-011B792D211D}"/>
    <cellStyle name="SAPBEXexcGood3 2 4 5 2 3" xfId="29717" xr:uid="{3DBC0CF3-57A2-45AD-BA3D-1CF1DE288EA7}"/>
    <cellStyle name="SAPBEXexcGood3 2 4 5 3" xfId="18115" xr:uid="{88053AB8-7B40-41D9-AB47-A61DF2C5A22E}"/>
    <cellStyle name="SAPBEXexcGood3 2 4 5 3 2" xfId="51976" xr:uid="{7DF9C208-D25F-418A-8B4C-D5F16F7BBD41}"/>
    <cellStyle name="SAPBEXexcGood3 2 4 5 3 3" xfId="35250" xr:uid="{A1B88543-CA4C-4AC9-885C-62E34DC49DF1}"/>
    <cellStyle name="SAPBEXexcGood3 2 4 5 4" xfId="40626" xr:uid="{4B9F47CD-FA83-47BE-8499-34DF42247F16}"/>
    <cellStyle name="SAPBEXexcGood3 2 4 5 5" xfId="23902" xr:uid="{712B0A13-3393-4000-A02F-0C7DFA9F4CDB}"/>
    <cellStyle name="SAPBEXexcGood3 2 4 6" xfId="7657" xr:uid="{51D62CDA-6CF0-42A3-B2A6-A91B126052F7}"/>
    <cellStyle name="SAPBEXexcGood3 2 4 6 2" xfId="13521" xr:uid="{71664BEA-4B91-43A7-BFEB-90804E02BECC}"/>
    <cellStyle name="SAPBEXexcGood3 2 4 6 2 2" xfId="47390" xr:uid="{C936371D-9C06-4B76-9196-88A90546B1A0}"/>
    <cellStyle name="SAPBEXexcGood3 2 4 6 2 3" xfId="30664" xr:uid="{2C283D03-93B1-4A83-BC1B-1CE320D368CD}"/>
    <cellStyle name="SAPBEXexcGood3 2 4 6 3" xfId="19062" xr:uid="{A09181A4-DA4C-4401-B0CE-46BE7742DD86}"/>
    <cellStyle name="SAPBEXexcGood3 2 4 6 3 2" xfId="52923" xr:uid="{55F0CB87-D1BE-4AD9-B890-08B387FA6551}"/>
    <cellStyle name="SAPBEXexcGood3 2 4 6 3 3" xfId="36197" xr:uid="{E33BE2DA-1FC0-442B-9F4A-0060FF46A5B7}"/>
    <cellStyle name="SAPBEXexcGood3 2 4 6 4" xfId="41573" xr:uid="{A37692B9-D17C-48B1-AB27-81F39CBB7A18}"/>
    <cellStyle name="SAPBEXexcGood3 2 4 6 5" xfId="24849" xr:uid="{B1193A60-EE51-4384-A857-3DE6BD0795DD}"/>
    <cellStyle name="SAPBEXexcGood3 2 4 7" xfId="8750" xr:uid="{185BD002-189A-44EE-AB54-762EBEC50F2C}"/>
    <cellStyle name="SAPBEXexcGood3 2 4 7 2" xfId="42623" xr:uid="{E66CFD96-4310-4377-973A-60657116F0F3}"/>
    <cellStyle name="SAPBEXexcGood3 2 4 7 3" xfId="25899" xr:uid="{928198A2-AD46-463F-9467-11C1E731980A}"/>
    <cellStyle name="SAPBEXexcGood3 2 4 8" xfId="14301" xr:uid="{A7A69595-30A2-4582-B7ED-8A942457E9E7}"/>
    <cellStyle name="SAPBEXexcGood3 2 4 8 2" xfId="48162" xr:uid="{FBB3F1DA-01D3-4B2F-8557-3C7E5E0D9FA8}"/>
    <cellStyle name="SAPBEXexcGood3 2 4 8 3" xfId="31436" xr:uid="{99EC61A2-913B-43A7-8CD9-34D7096C8670}"/>
    <cellStyle name="SAPBEXexcGood3 2 4 9" xfId="20085" xr:uid="{A361A438-4CD6-4109-8311-6968F9FD3EE4}"/>
    <cellStyle name="SAPBEXexcGood3 2 5" xfId="3204" xr:uid="{FCB05954-344C-4503-8211-0E66A4C990BF}"/>
    <cellStyle name="SAPBEXexcGood3 2 5 2" xfId="9086" xr:uid="{C3417C68-28D6-491D-8EB8-209479024C06}"/>
    <cellStyle name="SAPBEXexcGood3 2 5 2 2" xfId="42958" xr:uid="{3ABD53D6-0199-47FC-932B-31FABDF5D74D}"/>
    <cellStyle name="SAPBEXexcGood3 2 5 2 3" xfId="26233" xr:uid="{FB43C53A-F392-4EE2-8D06-CE66746A3BBA}"/>
    <cellStyle name="SAPBEXexcGood3 2 5 3" xfId="14634" xr:uid="{ED731810-3017-493D-A3EE-1A5A83840A3F}"/>
    <cellStyle name="SAPBEXexcGood3 2 5 3 2" xfId="48495" xr:uid="{07FD0BD4-2E85-4853-A9B0-3FE6CA01D620}"/>
    <cellStyle name="SAPBEXexcGood3 2 5 3 3" xfId="31769" xr:uid="{38310FCD-49DB-451A-9CCE-2546AEFD9B96}"/>
    <cellStyle name="SAPBEXexcGood3 2 5 4" xfId="37225" xr:uid="{10824D34-ED61-4A60-8BEC-E618959E86AF}"/>
    <cellStyle name="SAPBEXexcGood3 2 5 5" xfId="20419" xr:uid="{923F4ED3-6CEA-4042-9ED5-906BAC855320}"/>
    <cellStyle name="SAPBEXexcGood3 2 6" xfId="36451" xr:uid="{508C78BA-4248-4525-BCC0-17834C227002}"/>
    <cellStyle name="SAPBEXexcGood3 3" xfId="975" xr:uid="{00000000-0005-0000-0000-000002080000}"/>
    <cellStyle name="SAPBEXexcGood3 3 2" xfId="976" xr:uid="{00000000-0005-0000-0000-000003080000}"/>
    <cellStyle name="SAPBEXexcGood3 3 2 2" xfId="2139" xr:uid="{00000000-0005-0000-0000-000004080000}"/>
    <cellStyle name="SAPBEXexcGood3 3 2 2 2" xfId="3691" xr:uid="{CC622F7D-667C-4E4B-8888-8B046A19A255}"/>
    <cellStyle name="SAPBEXexcGood3 3 2 2 2 2" xfId="9572" xr:uid="{A34BCCAD-CA56-4D96-B2F7-363BF5E4065E}"/>
    <cellStyle name="SAPBEXexcGood3 3 2 2 2 2 2" xfId="43444" xr:uid="{9436C2AE-0B22-4215-92E0-68F514F98B42}"/>
    <cellStyle name="SAPBEXexcGood3 3 2 2 2 2 3" xfId="26718" xr:uid="{2244A865-FD41-4B41-A1B1-6357E4739BD4}"/>
    <cellStyle name="SAPBEXexcGood3 3 2 2 2 3" xfId="15118" xr:uid="{39236FBD-7C4B-4490-910E-7963BCB4789D}"/>
    <cellStyle name="SAPBEXexcGood3 3 2 2 2 3 2" xfId="48979" xr:uid="{C5C470E2-F1E7-4BAC-9259-F3856C439CF4}"/>
    <cellStyle name="SAPBEXexcGood3 3 2 2 2 3 3" xfId="32253" xr:uid="{CADDD418-CF13-43FA-A2F9-193009C78312}"/>
    <cellStyle name="SAPBEXexcGood3 3 2 2 2 4" xfId="20903" xr:uid="{EF311964-2D72-4F96-AA80-830B7101B2BF}"/>
    <cellStyle name="SAPBEXexcGood3 3 2 2 3" xfId="5322" xr:uid="{06062E74-E3C4-4231-8AA8-D1DF35878AF4}"/>
    <cellStyle name="SAPBEXexcGood3 3 2 2 3 2" xfId="11188" xr:uid="{2718FBE1-DF3E-4525-9C0D-545B153C7ADA}"/>
    <cellStyle name="SAPBEXexcGood3 3 2 2 3 2 2" xfId="45057" xr:uid="{760F4609-1B3B-48B8-85AC-0CC252135AED}"/>
    <cellStyle name="SAPBEXexcGood3 3 2 2 3 2 3" xfId="28332" xr:uid="{4AA69C18-A01F-453F-BDDF-E6D3548775A0}"/>
    <cellStyle name="SAPBEXexcGood3 3 2 2 3 3" xfId="16730" xr:uid="{B8BD6F89-2AAC-44E2-B39B-F9116BFF8864}"/>
    <cellStyle name="SAPBEXexcGood3 3 2 2 3 3 2" xfId="50591" xr:uid="{06705395-A637-474C-8CCD-D43C8E65783F}"/>
    <cellStyle name="SAPBEXexcGood3 3 2 2 3 3 3" xfId="33865" xr:uid="{6387F16C-22E4-441A-827E-599D2CD6E8D9}"/>
    <cellStyle name="SAPBEXexcGood3 3 2 2 3 4" xfId="39240" xr:uid="{B8A3671E-3A34-4F04-B23C-80A1BF6475A2}"/>
    <cellStyle name="SAPBEXexcGood3 3 2 2 3 5" xfId="22517" xr:uid="{AFA25E95-ADD7-411C-9395-BE414CD1E947}"/>
    <cellStyle name="SAPBEXexcGood3 3 2 2 4" xfId="7032" xr:uid="{6148E804-82D8-4E1E-9B6B-41839B2F1253}"/>
    <cellStyle name="SAPBEXexcGood3 3 2 2 4 2" xfId="12896" xr:uid="{63966586-AE74-4D70-82A7-B280DFF2A14B}"/>
    <cellStyle name="SAPBEXexcGood3 3 2 2 4 2 2" xfId="46765" xr:uid="{7234F350-1D01-4239-9C5A-34756F09BBF9}"/>
    <cellStyle name="SAPBEXexcGood3 3 2 2 4 2 3" xfId="30039" xr:uid="{D83F4536-FD89-45CD-8AB7-4A11C1BAF211}"/>
    <cellStyle name="SAPBEXexcGood3 3 2 2 4 3" xfId="18437" xr:uid="{BB79ABEA-9FF0-4360-AA99-DF2E1D1430E6}"/>
    <cellStyle name="SAPBEXexcGood3 3 2 2 4 3 2" xfId="52298" xr:uid="{D61EDCF1-BD08-4460-9154-0296F32302CF}"/>
    <cellStyle name="SAPBEXexcGood3 3 2 2 4 3 3" xfId="35572" xr:uid="{508A2155-65BE-4CD7-AC6E-B9A31A557781}"/>
    <cellStyle name="SAPBEXexcGood3 3 2 2 4 4" xfId="40948" xr:uid="{50E7BBC1-C526-4D6E-8587-78EB982AC348}"/>
    <cellStyle name="SAPBEXexcGood3 3 2 2 4 5" xfId="24224" xr:uid="{5851DD18-6840-4C25-9D2E-C131B9D58E8C}"/>
    <cellStyle name="SAPBEXexcGood3 3 2 2 5" xfId="8128" xr:uid="{B065BF7A-A44F-4B00-A454-43200DE6C19A}"/>
    <cellStyle name="SAPBEXexcGood3 3 2 2 5 2" xfId="42003" xr:uid="{1F9F447B-1DA9-465E-8AEF-F2B4F235BBC4}"/>
    <cellStyle name="SAPBEXexcGood3 3 2 2 5 3" xfId="25278" xr:uid="{0E24C360-9BEB-4979-9168-733084EE20F5}"/>
    <cellStyle name="SAPBEXexcGood3 3 2 2 6" xfId="36860" xr:uid="{D4ED618F-FE30-41D0-99D8-774F32024E0D}"/>
    <cellStyle name="SAPBEXexcGood3 3 2 2 7" xfId="19466" xr:uid="{FC98AFA0-C0B1-48B6-A89C-40FD1EADAC31}"/>
    <cellStyle name="SAPBEXexcGood3 3 2 3" xfId="2140" xr:uid="{00000000-0005-0000-0000-000005080000}"/>
    <cellStyle name="SAPBEXexcGood3 3 2 3 2" xfId="3692" xr:uid="{D6644E03-FA3F-40C3-A00F-A888C3AB7BA2}"/>
    <cellStyle name="SAPBEXexcGood3 3 2 3 2 2" xfId="9573" xr:uid="{AECD3DEB-A404-4815-8A5E-0C40510865C4}"/>
    <cellStyle name="SAPBEXexcGood3 3 2 3 2 2 2" xfId="43445" xr:uid="{861B6EAF-1AC7-4E91-A216-E4C4628F86C8}"/>
    <cellStyle name="SAPBEXexcGood3 3 2 3 2 2 3" xfId="26719" xr:uid="{32AB0438-104C-4722-8493-030012FC72C5}"/>
    <cellStyle name="SAPBEXexcGood3 3 2 3 2 3" xfId="15119" xr:uid="{0EDE0FBB-55F9-412C-97B2-BC9C8A90E3FD}"/>
    <cellStyle name="SAPBEXexcGood3 3 2 3 2 3 2" xfId="48980" xr:uid="{A7BB7DE8-436C-440F-B540-28CB6A1C7337}"/>
    <cellStyle name="SAPBEXexcGood3 3 2 3 2 3 3" xfId="32254" xr:uid="{285576D3-6892-4978-8F89-F3547C81BF87}"/>
    <cellStyle name="SAPBEXexcGood3 3 2 3 2 4" xfId="20904" xr:uid="{F0CF1BDD-1BCD-4DE6-AE95-66BBE0869637}"/>
    <cellStyle name="SAPBEXexcGood3 3 2 3 3" xfId="5323" xr:uid="{ED266079-05FF-4564-A70C-5F5A4D9D9D02}"/>
    <cellStyle name="SAPBEXexcGood3 3 2 3 3 2" xfId="11189" xr:uid="{C54D6D3C-464F-4089-B75A-F5DF68DD8CD8}"/>
    <cellStyle name="SAPBEXexcGood3 3 2 3 3 2 2" xfId="45058" xr:uid="{5943EF16-37F0-41D4-AF01-B1553F023BA6}"/>
    <cellStyle name="SAPBEXexcGood3 3 2 3 3 2 3" xfId="28333" xr:uid="{1CB2D49F-BE50-4A17-90C5-BF5ABF89843A}"/>
    <cellStyle name="SAPBEXexcGood3 3 2 3 3 3" xfId="16731" xr:uid="{5943FCF0-45DC-499A-9FA7-8E68E556E48D}"/>
    <cellStyle name="SAPBEXexcGood3 3 2 3 3 3 2" xfId="50592" xr:uid="{29B923F4-C784-4744-801D-7222F51A2E19}"/>
    <cellStyle name="SAPBEXexcGood3 3 2 3 3 3 3" xfId="33866" xr:uid="{107B7268-E734-4E33-BAE0-03AC1C9C5323}"/>
    <cellStyle name="SAPBEXexcGood3 3 2 3 3 4" xfId="39241" xr:uid="{F461925C-DF2C-4BDF-9037-F8AA2B254C1C}"/>
    <cellStyle name="SAPBEXexcGood3 3 2 3 3 5" xfId="22518" xr:uid="{47D79F3E-2486-46DC-8473-D955BB8BBF32}"/>
    <cellStyle name="SAPBEXexcGood3 3 2 3 4" xfId="7033" xr:uid="{44639DBC-45A7-42AE-9155-758D0C991D0A}"/>
    <cellStyle name="SAPBEXexcGood3 3 2 3 4 2" xfId="12897" xr:uid="{0B8703DA-148D-47F5-9926-F6E52D093A04}"/>
    <cellStyle name="SAPBEXexcGood3 3 2 3 4 2 2" xfId="46766" xr:uid="{56AFAA54-66C7-495E-92D2-413A78F443D9}"/>
    <cellStyle name="SAPBEXexcGood3 3 2 3 4 2 3" xfId="30040" xr:uid="{38AFA331-9BE6-4DC7-A575-DA903330978C}"/>
    <cellStyle name="SAPBEXexcGood3 3 2 3 4 3" xfId="18438" xr:uid="{8FBB294B-EF6F-43C5-AA46-81CFD95D3360}"/>
    <cellStyle name="SAPBEXexcGood3 3 2 3 4 3 2" xfId="52299" xr:uid="{6B850CFB-5982-45CF-AFC1-CFE87FF2A75C}"/>
    <cellStyle name="SAPBEXexcGood3 3 2 3 4 3 3" xfId="35573" xr:uid="{65D6F420-3BF3-4703-99BD-0256D768F309}"/>
    <cellStyle name="SAPBEXexcGood3 3 2 3 4 4" xfId="40949" xr:uid="{A066C69D-3F45-4B21-9684-D8C572967308}"/>
    <cellStyle name="SAPBEXexcGood3 3 2 3 4 5" xfId="24225" xr:uid="{CE619B1D-A7A5-4708-BBD5-369D3714D93A}"/>
    <cellStyle name="SAPBEXexcGood3 3 2 3 5" xfId="8129" xr:uid="{2D425E21-A8C8-49FE-8A17-6116C4E4695C}"/>
    <cellStyle name="SAPBEXexcGood3 3 2 3 5 2" xfId="42004" xr:uid="{F17CA9D9-AD2C-46B2-93B5-42682C7500F7}"/>
    <cellStyle name="SAPBEXexcGood3 3 2 3 5 3" xfId="25279" xr:uid="{96481658-96C5-4720-9A4A-FE255B552AAD}"/>
    <cellStyle name="SAPBEXexcGood3 3 2 3 6" xfId="36861" xr:uid="{8DBDA82F-E1E4-4CEE-B650-DC9016CD3A6D}"/>
    <cellStyle name="SAPBEXexcGood3 3 2 3 7" xfId="19467" xr:uid="{ACF1BDCD-635D-4AFB-AC2A-E24B8ADCAA83}"/>
    <cellStyle name="SAPBEXexcGood3 3 2 4" xfId="2667" xr:uid="{00000000-0005-0000-0000-000006080000}"/>
    <cellStyle name="SAPBEXexcGood3 3 2 4 2" xfId="4194" xr:uid="{444A29A0-9B7F-45DF-B93C-AE653A432F94}"/>
    <cellStyle name="SAPBEXexcGood3 3 2 4 2 2" xfId="10075" xr:uid="{7892557C-5776-41B1-A544-5443425EC1F1}"/>
    <cellStyle name="SAPBEXexcGood3 3 2 4 2 2 2" xfId="43946" xr:uid="{3E600C06-F4F4-4B56-BCCD-D6741F89AFBB}"/>
    <cellStyle name="SAPBEXexcGood3 3 2 4 2 2 3" xfId="27220" xr:uid="{BEC4A4F2-F08B-4088-BEC8-C0BA4C559CB3}"/>
    <cellStyle name="SAPBEXexcGood3 3 2 4 2 3" xfId="15619" xr:uid="{BD4675AF-A0CC-4F7A-81DE-31DA567C848D}"/>
    <cellStyle name="SAPBEXexcGood3 3 2 4 2 3 2" xfId="49480" xr:uid="{EB3CD549-212A-47CA-9EE5-5BD2C3B34996}"/>
    <cellStyle name="SAPBEXexcGood3 3 2 4 2 3 3" xfId="32754" xr:uid="{5C249705-E3C0-456B-AFB8-98957CF92AC1}"/>
    <cellStyle name="SAPBEXexcGood3 3 2 4 2 4" xfId="38129" xr:uid="{AEC1FF8F-673E-4673-80AE-A940DA9620BF}"/>
    <cellStyle name="SAPBEXexcGood3 3 2 4 2 5" xfId="21405" xr:uid="{8D4BA308-CD94-4024-841F-BDC17EAF95A2}"/>
    <cellStyle name="SAPBEXexcGood3 3 2 4 3" xfId="5067" xr:uid="{1675C543-23F2-483A-85D8-0AA3304396AC}"/>
    <cellStyle name="SAPBEXexcGood3 3 2 4 3 2" xfId="10933" xr:uid="{0FF164EF-F92E-41CB-BEBB-B6A608721565}"/>
    <cellStyle name="SAPBEXexcGood3 3 2 4 3 2 2" xfId="44803" xr:uid="{A484A1C6-B113-4CEE-B160-3A73BF612256}"/>
    <cellStyle name="SAPBEXexcGood3 3 2 4 3 2 3" xfId="28078" xr:uid="{3955C484-D4D4-441A-86B3-0C5A7BC34FDB}"/>
    <cellStyle name="SAPBEXexcGood3 3 2 4 3 3" xfId="16476" xr:uid="{07D18C4C-BA70-4F97-972B-D5796A7E79CB}"/>
    <cellStyle name="SAPBEXexcGood3 3 2 4 3 3 2" xfId="50337" xr:uid="{0945169B-7B65-4E69-BCD5-8255E85474F4}"/>
    <cellStyle name="SAPBEXexcGood3 3 2 4 3 3 3" xfId="33611" xr:uid="{99B421CE-DCF6-4D04-B9D6-A427AC05B47B}"/>
    <cellStyle name="SAPBEXexcGood3 3 2 4 3 4" xfId="38986" xr:uid="{C46220A6-A1FD-4041-B385-59D26FD17629}"/>
    <cellStyle name="SAPBEXexcGood3 3 2 4 3 5" xfId="22263" xr:uid="{FE82706F-2645-4A72-BBB0-FBF26EB4D0BD}"/>
    <cellStyle name="SAPBEXexcGood3 3 2 4 4" xfId="5816" xr:uid="{B88EB745-B77A-4E50-8B38-44B382C0AB24}"/>
    <cellStyle name="SAPBEXexcGood3 3 2 4 4 2" xfId="11682" xr:uid="{0B2EDB2B-6549-4C64-A515-7E2EFE0B4124}"/>
    <cellStyle name="SAPBEXexcGood3 3 2 4 4 2 2" xfId="45551" xr:uid="{53857EE1-9ECA-4164-BF01-2838B9A24C94}"/>
    <cellStyle name="SAPBEXexcGood3 3 2 4 4 2 3" xfId="28826" xr:uid="{0E476373-2773-4245-BD80-4DF2AD3DEDE0}"/>
    <cellStyle name="SAPBEXexcGood3 3 2 4 4 3" xfId="17224" xr:uid="{D1BD2B6E-DB9C-47EC-92F9-4978B466EEA8}"/>
    <cellStyle name="SAPBEXexcGood3 3 2 4 4 3 2" xfId="51085" xr:uid="{781AFFB4-7451-48FF-BA0A-40F38CC3941A}"/>
    <cellStyle name="SAPBEXexcGood3 3 2 4 4 3 3" xfId="34359" xr:uid="{32F960B8-3445-4FB6-87C3-A9B9F180209F}"/>
    <cellStyle name="SAPBEXexcGood3 3 2 4 4 4" xfId="39734" xr:uid="{9E215655-7181-494E-BDB9-D4CB225E5C75}"/>
    <cellStyle name="SAPBEXexcGood3 3 2 4 4 5" xfId="23011" xr:uid="{0F24B2EB-9739-4C4A-BA46-D6B5E9BE6428}"/>
    <cellStyle name="SAPBEXexcGood3 3 2 4 5" xfId="6585" xr:uid="{A38242D1-6C55-4888-9E69-D578CE7E315C}"/>
    <cellStyle name="SAPBEXexcGood3 3 2 4 5 2" xfId="12449" xr:uid="{2C5E5284-024D-4A62-B7E6-65F4EB58B123}"/>
    <cellStyle name="SAPBEXexcGood3 3 2 4 5 2 2" xfId="46318" xr:uid="{043690CA-D9A5-4070-AB1C-82287D39A783}"/>
    <cellStyle name="SAPBEXexcGood3 3 2 4 5 2 3" xfId="29592" xr:uid="{A9D52C96-BEDE-4821-A3F9-E254698CD872}"/>
    <cellStyle name="SAPBEXexcGood3 3 2 4 5 3" xfId="17990" xr:uid="{C032D89E-C934-4B01-924A-E164E25EC51A}"/>
    <cellStyle name="SAPBEXexcGood3 3 2 4 5 3 2" xfId="51851" xr:uid="{1A200125-BFEC-4FF8-9B08-224CF98A8F7A}"/>
    <cellStyle name="SAPBEXexcGood3 3 2 4 5 3 3" xfId="35125" xr:uid="{DF1EB896-997A-4E91-A33D-8EBE6A76BDBB}"/>
    <cellStyle name="SAPBEXexcGood3 3 2 4 5 4" xfId="40501" xr:uid="{2554A810-0A10-4119-9190-18D398694280}"/>
    <cellStyle name="SAPBEXexcGood3 3 2 4 5 5" xfId="23777" xr:uid="{4CD04F18-6B32-4E0C-9952-BD9DA322A382}"/>
    <cellStyle name="SAPBEXexcGood3 3 2 4 6" xfId="7532" xr:uid="{16BDFB2F-6AD6-49B1-831D-60528F8B0B11}"/>
    <cellStyle name="SAPBEXexcGood3 3 2 4 6 2" xfId="13396" xr:uid="{B015A01E-849C-4F27-9325-24D6374B60CA}"/>
    <cellStyle name="SAPBEXexcGood3 3 2 4 6 2 2" xfId="47265" xr:uid="{670DEAEA-C4EA-4F6D-85F2-F7EA46968634}"/>
    <cellStyle name="SAPBEXexcGood3 3 2 4 6 2 3" xfId="30539" xr:uid="{0DC4BE70-A02A-46AD-96DB-A927C420E79A}"/>
    <cellStyle name="SAPBEXexcGood3 3 2 4 6 3" xfId="18937" xr:uid="{43FEC4BB-00F4-4AB8-946E-53C0FB71106D}"/>
    <cellStyle name="SAPBEXexcGood3 3 2 4 6 3 2" xfId="52798" xr:uid="{B3F5D6F5-8C8E-496E-B256-190280025A1A}"/>
    <cellStyle name="SAPBEXexcGood3 3 2 4 6 3 3" xfId="36072" xr:uid="{0EEB9EAC-171F-453A-B1A1-57140A34D739}"/>
    <cellStyle name="SAPBEXexcGood3 3 2 4 6 4" xfId="41448" xr:uid="{20862007-B424-4816-9B70-64A820330D6C}"/>
    <cellStyle name="SAPBEXexcGood3 3 2 4 6 5" xfId="24724" xr:uid="{6A5FB92B-8FB2-41F8-A2EC-AC67EEBDA220}"/>
    <cellStyle name="SAPBEXexcGood3 3 2 4 7" xfId="8624" xr:uid="{05A1208F-3240-44A6-8C51-A26917CD8226}"/>
    <cellStyle name="SAPBEXexcGood3 3 2 4 7 2" xfId="42498" xr:uid="{BF617819-2B63-4583-9E7A-5D6233DF27C5}"/>
    <cellStyle name="SAPBEXexcGood3 3 2 4 7 3" xfId="25773" xr:uid="{664D55B0-AD98-414C-8E50-E6955FFA0F03}"/>
    <cellStyle name="SAPBEXexcGood3 3 2 4 8" xfId="14176" xr:uid="{9B5D4EB9-ABEC-4205-987B-ACF83A9F44E0}"/>
    <cellStyle name="SAPBEXexcGood3 3 2 4 8 2" xfId="48037" xr:uid="{30193E5F-6E1C-4B8E-B48A-5802F9A0C648}"/>
    <cellStyle name="SAPBEXexcGood3 3 2 4 8 3" xfId="31311" xr:uid="{D1020909-166E-4FC0-AD43-2120C204D94F}"/>
    <cellStyle name="SAPBEXexcGood3 3 2 4 9" xfId="19960" xr:uid="{9AE9B5ED-38B5-449D-AE0E-42C33C5A35A7}"/>
    <cellStyle name="SAPBEXexcGood3 3 2 5" xfId="36453" xr:uid="{E9D1CD51-DCE1-4466-9516-9DB0BDF751AF}"/>
    <cellStyle name="SAPBEXexcGood3 3 2 6" xfId="19239" xr:uid="{C7AB7192-9EEA-4CF8-A272-43C159ABD2E2}"/>
    <cellStyle name="SAPBEXexcGood3 3 3" xfId="2141" xr:uid="{00000000-0005-0000-0000-000007080000}"/>
    <cellStyle name="SAPBEXexcGood3 3 3 2" xfId="3693" xr:uid="{6831896B-9FDE-4EEA-9638-B77F4789F37C}"/>
    <cellStyle name="SAPBEXexcGood3 3 3 2 2" xfId="9574" xr:uid="{DE44DE95-E039-4749-A5B3-A3FD56561E23}"/>
    <cellStyle name="SAPBEXexcGood3 3 3 2 2 2" xfId="43446" xr:uid="{5B04211D-A732-4212-89C2-E3FF6BF4D629}"/>
    <cellStyle name="SAPBEXexcGood3 3 3 2 2 3" xfId="26720" xr:uid="{E2BE6C11-5631-49A7-B3A2-83FDA4982D66}"/>
    <cellStyle name="SAPBEXexcGood3 3 3 2 3" xfId="15120" xr:uid="{22CFDA46-BA5A-4C8D-AF4C-A757E0D6FC43}"/>
    <cellStyle name="SAPBEXexcGood3 3 3 2 3 2" xfId="48981" xr:uid="{66DFE0D7-53D8-49BA-B60D-B54DC9BA49F4}"/>
    <cellStyle name="SAPBEXexcGood3 3 3 2 3 3" xfId="32255" xr:uid="{A0582772-0072-40B0-B75F-E1DE5A6D4693}"/>
    <cellStyle name="SAPBEXexcGood3 3 3 2 4" xfId="20905" xr:uid="{D9C256F1-BFCE-4ED0-ACE7-DBAE3A412A0B}"/>
    <cellStyle name="SAPBEXexcGood3 3 3 3" xfId="5324" xr:uid="{F8F0EA96-04A7-4142-A57A-CFF2D3FF3F65}"/>
    <cellStyle name="SAPBEXexcGood3 3 3 3 2" xfId="11190" xr:uid="{539E3784-4930-4EC2-95B9-7A438A486EBD}"/>
    <cellStyle name="SAPBEXexcGood3 3 3 3 2 2" xfId="45059" xr:uid="{0AB138A9-006C-4F60-B2C0-C1DFB29F3971}"/>
    <cellStyle name="SAPBEXexcGood3 3 3 3 2 3" xfId="28334" xr:uid="{2F555EFA-94D6-472A-982C-96A729F12C65}"/>
    <cellStyle name="SAPBEXexcGood3 3 3 3 3" xfId="16732" xr:uid="{D9F2504A-7A9F-4B5E-8FE0-3DC7EC8B313A}"/>
    <cellStyle name="SAPBEXexcGood3 3 3 3 3 2" xfId="50593" xr:uid="{A9666706-39F9-43CB-BD00-794F42E48C6E}"/>
    <cellStyle name="SAPBEXexcGood3 3 3 3 3 3" xfId="33867" xr:uid="{281D2301-BCC2-4EC3-B45C-9B0BA7F053C2}"/>
    <cellStyle name="SAPBEXexcGood3 3 3 3 4" xfId="39242" xr:uid="{A907FDFD-5DE9-4EC7-B58E-FEBF37EA06CB}"/>
    <cellStyle name="SAPBEXexcGood3 3 3 3 5" xfId="22519" xr:uid="{AA40D31E-2424-4DEF-9158-DDF48493198A}"/>
    <cellStyle name="SAPBEXexcGood3 3 3 4" xfId="7034" xr:uid="{EB63BD51-969D-4DEE-B2D8-8E0BD02F54A7}"/>
    <cellStyle name="SAPBEXexcGood3 3 3 4 2" xfId="12898" xr:uid="{C59CC978-4DEA-43F3-9A99-0EB5BC4CF480}"/>
    <cellStyle name="SAPBEXexcGood3 3 3 4 2 2" xfId="46767" xr:uid="{D39AC79F-41DB-437F-9A98-D9E8DA81B4AD}"/>
    <cellStyle name="SAPBEXexcGood3 3 3 4 2 3" xfId="30041" xr:uid="{87BCFE49-B22E-48CA-9448-E4C250F44279}"/>
    <cellStyle name="SAPBEXexcGood3 3 3 4 3" xfId="18439" xr:uid="{3C16509B-7ACE-4580-92B4-697FC199CDF4}"/>
    <cellStyle name="SAPBEXexcGood3 3 3 4 3 2" xfId="52300" xr:uid="{6E65B847-91FB-44D5-8CCB-83C3E28B08B2}"/>
    <cellStyle name="SAPBEXexcGood3 3 3 4 3 3" xfId="35574" xr:uid="{048DAD52-988F-40FC-BD8F-C5766A1F9053}"/>
    <cellStyle name="SAPBEXexcGood3 3 3 4 4" xfId="40950" xr:uid="{D9916273-88C2-4E78-B5A4-7161C555C078}"/>
    <cellStyle name="SAPBEXexcGood3 3 3 4 5" xfId="24226" xr:uid="{29C96F3A-5D0A-4A56-8F4D-9C6E711EDC40}"/>
    <cellStyle name="SAPBEXexcGood3 3 3 5" xfId="8130" xr:uid="{24E31082-6C85-4B41-A0C7-02D947EB9804}"/>
    <cellStyle name="SAPBEXexcGood3 3 3 5 2" xfId="42005" xr:uid="{0A7B0FB7-A18A-403B-979A-1D3C65170F74}"/>
    <cellStyle name="SAPBEXexcGood3 3 3 5 3" xfId="25280" xr:uid="{CC9C691A-C42B-45BA-8F46-B31D11E8544D}"/>
    <cellStyle name="SAPBEXexcGood3 3 3 6" xfId="36862" xr:uid="{085322C7-898A-49B7-BDF0-3534E4500533}"/>
    <cellStyle name="SAPBEXexcGood3 3 3 7" xfId="19468" xr:uid="{EA683EA1-0D6C-4596-9919-07B383472400}"/>
    <cellStyle name="SAPBEXexcGood3 3 4" xfId="2142" xr:uid="{00000000-0005-0000-0000-000008080000}"/>
    <cellStyle name="SAPBEXexcGood3 3 4 2" xfId="3694" xr:uid="{5652783D-C0F0-4271-898B-4DD56F91231E}"/>
    <cellStyle name="SAPBEXexcGood3 3 4 2 2" xfId="9575" xr:uid="{9714529A-287D-428B-BC7E-4EE36B1C2936}"/>
    <cellStyle name="SAPBEXexcGood3 3 4 2 2 2" xfId="43447" xr:uid="{9D31DC2C-46FA-4AF8-A785-38347FBD8B81}"/>
    <cellStyle name="SAPBEXexcGood3 3 4 2 2 3" xfId="26721" xr:uid="{680B1F3A-887A-4D93-BA41-1158CDE2053A}"/>
    <cellStyle name="SAPBEXexcGood3 3 4 2 3" xfId="15121" xr:uid="{A4B0A9AF-6543-4418-9D61-C10D081CA8A0}"/>
    <cellStyle name="SAPBEXexcGood3 3 4 2 3 2" xfId="48982" xr:uid="{A55E94A4-31B4-402A-8271-E50C19DB4909}"/>
    <cellStyle name="SAPBEXexcGood3 3 4 2 3 3" xfId="32256" xr:uid="{CBFA951D-91EB-48A2-8AD6-EE8B296C38BB}"/>
    <cellStyle name="SAPBEXexcGood3 3 4 2 4" xfId="20906" xr:uid="{DCCE892B-2B65-41E4-8091-56B7E6BC1E87}"/>
    <cellStyle name="SAPBEXexcGood3 3 4 3" xfId="5325" xr:uid="{24596B9B-527D-4B21-AF33-700F965A9570}"/>
    <cellStyle name="SAPBEXexcGood3 3 4 3 2" xfId="11191" xr:uid="{A3A217D0-9609-4C51-8988-74915939416E}"/>
    <cellStyle name="SAPBEXexcGood3 3 4 3 2 2" xfId="45060" xr:uid="{55F20CF8-4CBA-4A26-9F5F-C8E963103618}"/>
    <cellStyle name="SAPBEXexcGood3 3 4 3 2 3" xfId="28335" xr:uid="{745100EB-80FD-49A4-8570-5713D8B45E44}"/>
    <cellStyle name="SAPBEXexcGood3 3 4 3 3" xfId="16733" xr:uid="{04E04741-F095-41E3-8432-88450F7FCB40}"/>
    <cellStyle name="SAPBEXexcGood3 3 4 3 3 2" xfId="50594" xr:uid="{59542A23-2774-4638-B9FC-BF69A10916D1}"/>
    <cellStyle name="SAPBEXexcGood3 3 4 3 3 3" xfId="33868" xr:uid="{8DFC872D-CCEC-4F86-9CE2-0152C1DDDA05}"/>
    <cellStyle name="SAPBEXexcGood3 3 4 3 4" xfId="39243" xr:uid="{FE9D93E1-A633-4F17-B1CD-C58CBDCA4055}"/>
    <cellStyle name="SAPBEXexcGood3 3 4 3 5" xfId="22520" xr:uid="{1DF3BD6F-106D-40EE-867D-026F57318593}"/>
    <cellStyle name="SAPBEXexcGood3 3 4 4" xfId="7035" xr:uid="{FCFE0904-E6DC-451D-A52D-95D5313C1D7C}"/>
    <cellStyle name="SAPBEXexcGood3 3 4 4 2" xfId="12899" xr:uid="{E9EC9390-AFD7-4616-965F-D4741347891F}"/>
    <cellStyle name="SAPBEXexcGood3 3 4 4 2 2" xfId="46768" xr:uid="{9E9B7D8F-C4E6-44D2-8887-ED1E29167F18}"/>
    <cellStyle name="SAPBEXexcGood3 3 4 4 2 3" xfId="30042" xr:uid="{60A6AB77-649B-47D7-B522-AD750FE33C46}"/>
    <cellStyle name="SAPBEXexcGood3 3 4 4 3" xfId="18440" xr:uid="{442C5A8B-B226-4A3E-8795-C2DB550625B1}"/>
    <cellStyle name="SAPBEXexcGood3 3 4 4 3 2" xfId="52301" xr:uid="{B4ADAF40-145E-4697-B3AE-3CB7E8EE2DB5}"/>
    <cellStyle name="SAPBEXexcGood3 3 4 4 3 3" xfId="35575" xr:uid="{04E69B75-9AF8-4F50-B626-C95FDDF8D09E}"/>
    <cellStyle name="SAPBEXexcGood3 3 4 4 4" xfId="40951" xr:uid="{871B7AA7-4B33-4BD0-A283-B80760E2B9AB}"/>
    <cellStyle name="SAPBEXexcGood3 3 4 4 5" xfId="24227" xr:uid="{E78909AE-3E96-40FB-97E7-9C2ED9292CB9}"/>
    <cellStyle name="SAPBEXexcGood3 3 4 5" xfId="8131" xr:uid="{A8E034E0-0F8C-420A-B0CE-193A7A2555AC}"/>
    <cellStyle name="SAPBEXexcGood3 3 4 5 2" xfId="42006" xr:uid="{5808B9E1-C7D5-4EA5-BC21-DEC6A9396402}"/>
    <cellStyle name="SAPBEXexcGood3 3 4 5 3" xfId="25281" xr:uid="{F3116123-B49E-4200-9C60-63275880171A}"/>
    <cellStyle name="SAPBEXexcGood3 3 4 6" xfId="36863" xr:uid="{62C7576A-F41D-41D6-AA6C-21C3D14C932C}"/>
    <cellStyle name="SAPBEXexcGood3 3 4 7" xfId="19469" xr:uid="{D900C9D3-46FE-4522-8F8D-BB28DF66DDE9}"/>
    <cellStyle name="SAPBEXexcGood3 3 5" xfId="2668" xr:uid="{00000000-0005-0000-0000-000009080000}"/>
    <cellStyle name="SAPBEXexcGood3 3 5 2" xfId="4195" xr:uid="{D8E59A24-1FEC-4095-9E68-351F8238BE70}"/>
    <cellStyle name="SAPBEXexcGood3 3 5 2 2" xfId="10076" xr:uid="{D830B98F-2DDB-4917-A838-FBA4CE82C846}"/>
    <cellStyle name="SAPBEXexcGood3 3 5 2 2 2" xfId="43947" xr:uid="{A5EC02BF-669D-491E-B635-864465F9F63A}"/>
    <cellStyle name="SAPBEXexcGood3 3 5 2 2 3" xfId="27221" xr:uid="{C6114CE0-EE4E-44F7-8DF7-7B9BA03F1D77}"/>
    <cellStyle name="SAPBEXexcGood3 3 5 2 3" xfId="15620" xr:uid="{31BF8A3A-B791-4BD0-AC85-3D758691D3A3}"/>
    <cellStyle name="SAPBEXexcGood3 3 5 2 3 2" xfId="49481" xr:uid="{E4D2419E-3961-4A7A-97B1-2A15319EFAD9}"/>
    <cellStyle name="SAPBEXexcGood3 3 5 2 3 3" xfId="32755" xr:uid="{72CF1609-4C93-4A7F-ABCE-E35D04F25CBC}"/>
    <cellStyle name="SAPBEXexcGood3 3 5 2 4" xfId="38130" xr:uid="{D08D1E7C-23CC-46DD-AAB3-2820571A6C6D}"/>
    <cellStyle name="SAPBEXexcGood3 3 5 2 5" xfId="21406" xr:uid="{1681B103-F972-4D8A-B4CA-9BC3440A0FE8}"/>
    <cellStyle name="SAPBEXexcGood3 3 5 3" xfId="5068" xr:uid="{DDD03CE7-7415-4D90-95A7-FC5B298A2643}"/>
    <cellStyle name="SAPBEXexcGood3 3 5 3 2" xfId="10934" xr:uid="{4A19B53C-A65C-4C4B-8119-80C01D29CEF1}"/>
    <cellStyle name="SAPBEXexcGood3 3 5 3 2 2" xfId="44804" xr:uid="{4AD3E963-B626-41EB-8849-05F17CEA7F3C}"/>
    <cellStyle name="SAPBEXexcGood3 3 5 3 2 3" xfId="28079" xr:uid="{3C3CDED8-61AB-4090-B47E-7ED7DC9A0CFC}"/>
    <cellStyle name="SAPBEXexcGood3 3 5 3 3" xfId="16477" xr:uid="{3C09D46C-6A45-49E6-A0E8-2B2810DE86FA}"/>
    <cellStyle name="SAPBEXexcGood3 3 5 3 3 2" xfId="50338" xr:uid="{F98F6F7C-2A1D-41BD-84D8-8F80DDB15A03}"/>
    <cellStyle name="SAPBEXexcGood3 3 5 3 3 3" xfId="33612" xr:uid="{C84E8D00-F296-4461-A47D-3F3B14909D0E}"/>
    <cellStyle name="SAPBEXexcGood3 3 5 3 4" xfId="38987" xr:uid="{DF7D3514-B169-4549-8D12-C399CB20AD7D}"/>
    <cellStyle name="SAPBEXexcGood3 3 5 3 5" xfId="22264" xr:uid="{C390F523-25D2-4D10-B4D1-C90626153206}"/>
    <cellStyle name="SAPBEXexcGood3 3 5 4" xfId="5817" xr:uid="{FB7516F5-5347-4827-8D6B-9618EA30282F}"/>
    <cellStyle name="SAPBEXexcGood3 3 5 4 2" xfId="11683" xr:uid="{BE1FAE45-5882-43FF-8675-1A7A0A8A6716}"/>
    <cellStyle name="SAPBEXexcGood3 3 5 4 2 2" xfId="45552" xr:uid="{3A87D2F0-9A8D-4873-BCAD-527E6C276FC8}"/>
    <cellStyle name="SAPBEXexcGood3 3 5 4 2 3" xfId="28827" xr:uid="{B0AAD857-ADCC-493D-9340-190AA88FF0B1}"/>
    <cellStyle name="SAPBEXexcGood3 3 5 4 3" xfId="17225" xr:uid="{2DA4492B-6737-4000-8954-69D2EEC995E4}"/>
    <cellStyle name="SAPBEXexcGood3 3 5 4 3 2" xfId="51086" xr:uid="{E2692C91-B36E-4394-886F-F518EF066E98}"/>
    <cellStyle name="SAPBEXexcGood3 3 5 4 3 3" xfId="34360" xr:uid="{E111F25D-875F-4617-BA96-3BF915E4C929}"/>
    <cellStyle name="SAPBEXexcGood3 3 5 4 4" xfId="39735" xr:uid="{B7D9C764-5F70-4808-8630-9BC67C389174}"/>
    <cellStyle name="SAPBEXexcGood3 3 5 4 5" xfId="23012" xr:uid="{BAAB60AA-0CF1-4523-9185-D02956B0A9DD}"/>
    <cellStyle name="SAPBEXexcGood3 3 5 5" xfId="6586" xr:uid="{C9B26D69-5173-4AE3-8D6B-5DB0F2EE4C77}"/>
    <cellStyle name="SAPBEXexcGood3 3 5 5 2" xfId="12450" xr:uid="{7EDBF446-0079-401D-8A54-BCA434F42D73}"/>
    <cellStyle name="SAPBEXexcGood3 3 5 5 2 2" xfId="46319" xr:uid="{804A0D7E-110C-49A5-B415-2E4B3C0FE5D4}"/>
    <cellStyle name="SAPBEXexcGood3 3 5 5 2 3" xfId="29593" xr:uid="{402E3EA2-7C42-4A45-B986-B016B2F16749}"/>
    <cellStyle name="SAPBEXexcGood3 3 5 5 3" xfId="17991" xr:uid="{E7C66DCA-6B09-4991-8186-7D7C3A466507}"/>
    <cellStyle name="SAPBEXexcGood3 3 5 5 3 2" xfId="51852" xr:uid="{49820100-374F-406D-85C4-B27B53778672}"/>
    <cellStyle name="SAPBEXexcGood3 3 5 5 3 3" xfId="35126" xr:uid="{9467FE7F-FD99-4551-83AD-904481A6BE13}"/>
    <cellStyle name="SAPBEXexcGood3 3 5 5 4" xfId="40502" xr:uid="{84E8E2B9-9D8F-4521-A33F-65358E762D2E}"/>
    <cellStyle name="SAPBEXexcGood3 3 5 5 5" xfId="23778" xr:uid="{0E80611E-B097-425B-AA61-D3D66A09FC68}"/>
    <cellStyle name="SAPBEXexcGood3 3 5 6" xfId="7533" xr:uid="{F56D1B91-54CB-4869-98F6-E4010FB8E947}"/>
    <cellStyle name="SAPBEXexcGood3 3 5 6 2" xfId="13397" xr:uid="{EC22C781-9FD5-4E28-BD51-1CA15C59C82C}"/>
    <cellStyle name="SAPBEXexcGood3 3 5 6 2 2" xfId="47266" xr:uid="{406F29DF-D58E-46BD-9406-68EC1FE02879}"/>
    <cellStyle name="SAPBEXexcGood3 3 5 6 2 3" xfId="30540" xr:uid="{72ACF6D8-E884-43BC-A01B-FB2C7D010EB1}"/>
    <cellStyle name="SAPBEXexcGood3 3 5 6 3" xfId="18938" xr:uid="{788F764E-7238-4056-853B-912A69B90B27}"/>
    <cellStyle name="SAPBEXexcGood3 3 5 6 3 2" xfId="52799" xr:uid="{6FF2CB9F-F92E-4999-BA82-90DFF8508B39}"/>
    <cellStyle name="SAPBEXexcGood3 3 5 6 3 3" xfId="36073" xr:uid="{CFD9551A-1028-456C-9294-46D5657CA30E}"/>
    <cellStyle name="SAPBEXexcGood3 3 5 6 4" xfId="41449" xr:uid="{64F28845-E922-4075-A290-E2FFED014461}"/>
    <cellStyle name="SAPBEXexcGood3 3 5 6 5" xfId="24725" xr:uid="{A5EDD12C-F186-4271-9852-B538B04D65E9}"/>
    <cellStyle name="SAPBEXexcGood3 3 5 7" xfId="8625" xr:uid="{7701083A-1AB5-46AE-BF04-2CEAECA005D7}"/>
    <cellStyle name="SAPBEXexcGood3 3 5 7 2" xfId="42499" xr:uid="{0788DACA-986E-40BB-BA22-E8D37D588C01}"/>
    <cellStyle name="SAPBEXexcGood3 3 5 7 3" xfId="25774" xr:uid="{D1BD4FBF-3C52-4ED4-BC05-A6B9B96585A2}"/>
    <cellStyle name="SAPBEXexcGood3 3 5 8" xfId="14177" xr:uid="{5B39DBF2-96CF-47C3-B254-2DE842EE33F3}"/>
    <cellStyle name="SAPBEXexcGood3 3 5 8 2" xfId="48038" xr:uid="{3B2E0F87-51C2-45EC-A4E4-F569E559348B}"/>
    <cellStyle name="SAPBEXexcGood3 3 5 8 3" xfId="31312" xr:uid="{23726BF3-CA14-44D9-A5FB-62B25CF75738}"/>
    <cellStyle name="SAPBEXexcGood3 3 5 9" xfId="19961" xr:uid="{7ABAC6B1-6DD2-4FB7-8984-3E736FD442EF}"/>
    <cellStyle name="SAPBEXexcGood3 3 6" xfId="36452" xr:uid="{099591AF-482F-4413-B637-41A6716E1F44}"/>
    <cellStyle name="SAPBEXexcGood3 3 7" xfId="19238" xr:uid="{EAF81394-258A-4A9F-9FE3-686A4AB7C6DE}"/>
    <cellStyle name="SAPBEXexcGood3 4" xfId="977" xr:uid="{00000000-0005-0000-0000-00000A080000}"/>
    <cellStyle name="SAPBEXexcGood3 4 2" xfId="2143" xr:uid="{00000000-0005-0000-0000-00000B080000}"/>
    <cellStyle name="SAPBEXexcGood3 4 2 10" xfId="19470" xr:uid="{BD5183AC-B918-4F26-AD54-3B2C754070BB}"/>
    <cellStyle name="SAPBEXexcGood3 4 2 2" xfId="3695" xr:uid="{C1914A4F-C69A-4D77-BD79-C4A0A63271E2}"/>
    <cellStyle name="SAPBEXexcGood3 4 2 2 2" xfId="9576" xr:uid="{E41BE258-7428-4326-A5D9-0AC1CAE8F830}"/>
    <cellStyle name="SAPBEXexcGood3 4 2 2 2 2" xfId="43448" xr:uid="{DF540F04-CCA1-4693-8739-0950D83607A1}"/>
    <cellStyle name="SAPBEXexcGood3 4 2 2 2 3" xfId="26722" xr:uid="{51AD9C48-60E5-4B08-97E9-E304845BF15C}"/>
    <cellStyle name="SAPBEXexcGood3 4 2 2 3" xfId="15122" xr:uid="{0C1A041A-AC8C-4C5D-8017-0BD7D80C8FAC}"/>
    <cellStyle name="SAPBEXexcGood3 4 2 2 3 2" xfId="48983" xr:uid="{1A671D3E-1792-4949-B20B-00AB3286C9B3}"/>
    <cellStyle name="SAPBEXexcGood3 4 2 2 3 3" xfId="32257" xr:uid="{3932053E-3BAF-47F5-ADAE-7C47A0D98435}"/>
    <cellStyle name="SAPBEXexcGood3 4 2 2 4" xfId="37661" xr:uid="{2F195A9E-A17D-4E6D-9446-BF85B47A4583}"/>
    <cellStyle name="SAPBEXexcGood3 4 2 2 5" xfId="20907" xr:uid="{456C9005-B0D0-4DF3-8F65-382E5E7FBFDA}"/>
    <cellStyle name="SAPBEXexcGood3 4 2 3" xfId="4604" xr:uid="{009D6234-63A6-4010-BAA5-652C19CB3CE3}"/>
    <cellStyle name="SAPBEXexcGood3 4 2 3 2" xfId="10470" xr:uid="{8E626395-B940-4980-89C4-055161063D47}"/>
    <cellStyle name="SAPBEXexcGood3 4 2 3 2 2" xfId="44340" xr:uid="{B7AF906A-91F2-47A3-A050-7AA24875C4AE}"/>
    <cellStyle name="SAPBEXexcGood3 4 2 3 2 3" xfId="27615" xr:uid="{E736D143-06A6-4BD5-A5B1-3A383F3FA2FF}"/>
    <cellStyle name="SAPBEXexcGood3 4 2 3 3" xfId="16013" xr:uid="{29BCFB90-18F5-4FD0-88C3-73DE54E954C2}"/>
    <cellStyle name="SAPBEXexcGood3 4 2 3 3 2" xfId="49874" xr:uid="{B03245B3-5DA7-45ED-98D3-D2468D4ABF3B}"/>
    <cellStyle name="SAPBEXexcGood3 4 2 3 3 3" xfId="33148" xr:uid="{B74961B3-E915-4420-A6F9-EB3E4A6085D5}"/>
    <cellStyle name="SAPBEXexcGood3 4 2 3 4" xfId="38523" xr:uid="{CB135970-9088-40B4-A9FA-271DE2DA85CC}"/>
    <cellStyle name="SAPBEXexcGood3 4 2 3 5" xfId="21800" xr:uid="{C950CB51-2784-4D31-9087-1A4D39C388A1}"/>
    <cellStyle name="SAPBEXexcGood3 4 2 4" xfId="5326" xr:uid="{0E133457-7AD6-4CA4-A9B9-E9F74C209B97}"/>
    <cellStyle name="SAPBEXexcGood3 4 2 4 2" xfId="11192" xr:uid="{AF18A63B-D9BD-4756-A271-5E894DA26748}"/>
    <cellStyle name="SAPBEXexcGood3 4 2 4 2 2" xfId="45061" xr:uid="{E95B6F31-6582-4AC6-8A89-168B10D873D2}"/>
    <cellStyle name="SAPBEXexcGood3 4 2 4 2 3" xfId="28336" xr:uid="{82103648-5665-40B2-8BF7-ED4CD776DD56}"/>
    <cellStyle name="SAPBEXexcGood3 4 2 4 3" xfId="16734" xr:uid="{A2A97315-350C-45B3-B5F6-C09FAB8EB9E3}"/>
    <cellStyle name="SAPBEXexcGood3 4 2 4 3 2" xfId="50595" xr:uid="{24525553-8B5A-40BA-8251-651F1EA3FEB2}"/>
    <cellStyle name="SAPBEXexcGood3 4 2 4 3 3" xfId="33869" xr:uid="{D72E3E9F-5B3D-4F66-9377-600C06BFB59B}"/>
    <cellStyle name="SAPBEXexcGood3 4 2 4 4" xfId="39244" xr:uid="{44D97942-0888-4F23-BCF0-21D403AB2A16}"/>
    <cellStyle name="SAPBEXexcGood3 4 2 4 5" xfId="22521" xr:uid="{BF1099BB-31BC-4ADC-AFA5-D8A7711AD143}"/>
    <cellStyle name="SAPBEXexcGood3 4 2 5" xfId="6124" xr:uid="{CB93593B-146A-4EDC-BB6E-937F266ED940}"/>
    <cellStyle name="SAPBEXexcGood3 4 2 5 2" xfId="11988" xr:uid="{B4AE2D84-362A-4FAB-A925-D3052023C55D}"/>
    <cellStyle name="SAPBEXexcGood3 4 2 5 2 2" xfId="45857" xr:uid="{EB91059F-380C-4F54-B0E7-10BC8FB28A17}"/>
    <cellStyle name="SAPBEXexcGood3 4 2 5 2 3" xfId="29132" xr:uid="{64B00AEA-2119-4E8C-9262-96C2C208BD5C}"/>
    <cellStyle name="SAPBEXexcGood3 4 2 5 3" xfId="17530" xr:uid="{89AFA01B-1502-4AC9-95D9-0B68051DCED8}"/>
    <cellStyle name="SAPBEXexcGood3 4 2 5 3 2" xfId="51391" xr:uid="{564F7E44-AF81-4793-8557-9C41B9703EA2}"/>
    <cellStyle name="SAPBEXexcGood3 4 2 5 3 3" xfId="34665" xr:uid="{AE711129-BED2-46A0-9CC4-AAFC8F7DF5B7}"/>
    <cellStyle name="SAPBEXexcGood3 4 2 5 4" xfId="40040" xr:uid="{AD051C28-1E15-4015-92B9-C85BE9F455D3}"/>
    <cellStyle name="SAPBEXexcGood3 4 2 5 5" xfId="23317" xr:uid="{414AA3E9-5B59-491F-8261-03B0F41D994A}"/>
    <cellStyle name="SAPBEXexcGood3 4 2 6" xfId="7036" xr:uid="{4340CBCD-FB00-47A0-8C00-FE5528F1A2FD}"/>
    <cellStyle name="SAPBEXexcGood3 4 2 6 2" xfId="12900" xr:uid="{47FFAD05-5EA8-4125-9DEF-0EC379F20A1D}"/>
    <cellStyle name="SAPBEXexcGood3 4 2 6 2 2" xfId="46769" xr:uid="{E1E7B6FB-8FA3-40B0-86C4-DA741AC51D2B}"/>
    <cellStyle name="SAPBEXexcGood3 4 2 6 2 3" xfId="30043" xr:uid="{07D8649B-E905-44CF-B3E3-A6F6CB838AC0}"/>
    <cellStyle name="SAPBEXexcGood3 4 2 6 3" xfId="18441" xr:uid="{07BAD1D8-F207-4A24-AF4C-028637F79CEA}"/>
    <cellStyle name="SAPBEXexcGood3 4 2 6 3 2" xfId="52302" xr:uid="{1B778B6E-EE94-4213-9820-28E19670825E}"/>
    <cellStyle name="SAPBEXexcGood3 4 2 6 3 3" xfId="35576" xr:uid="{397C5EF4-0E93-47A7-8642-B1519F10C077}"/>
    <cellStyle name="SAPBEXexcGood3 4 2 6 4" xfId="40952" xr:uid="{9C3F90D3-2A11-4776-9854-312FB6780A3B}"/>
    <cellStyle name="SAPBEXexcGood3 4 2 6 5" xfId="24228" xr:uid="{79E3EC00-60B2-4FF4-B11E-12DB225D9515}"/>
    <cellStyle name="SAPBEXexcGood3 4 2 7" xfId="8132" xr:uid="{1CC2665C-8380-4C44-9C43-E5673EFFD66D}"/>
    <cellStyle name="SAPBEXexcGood3 4 2 7 2" xfId="42007" xr:uid="{C02F9ECA-E27D-4FC7-A3F1-F183D04CA4C8}"/>
    <cellStyle name="SAPBEXexcGood3 4 2 7 3" xfId="25282" xr:uid="{334795E8-7D6B-4FA5-9ABD-C9D87E1C220B}"/>
    <cellStyle name="SAPBEXexcGood3 4 2 8" xfId="13716" xr:uid="{47AC04B7-5212-41CE-B595-9870F3FBFEE1}"/>
    <cellStyle name="SAPBEXexcGood3 4 2 8 2" xfId="47577" xr:uid="{2E01C8C9-567D-400F-B2D3-935379F3DE2C}"/>
    <cellStyle name="SAPBEXexcGood3 4 2 8 3" xfId="30851" xr:uid="{A6B54D97-6F6F-466F-9461-E444FC65D8A0}"/>
    <cellStyle name="SAPBEXexcGood3 4 2 9" xfId="36864" xr:uid="{E386DEF4-ED60-48B1-A80E-9C223EB48F35}"/>
    <cellStyle name="SAPBEXexcGood3 4 3" xfId="2144" xr:uid="{00000000-0005-0000-0000-00000C080000}"/>
    <cellStyle name="SAPBEXexcGood3 4 3 10" xfId="19471" xr:uid="{57FB6FFB-563B-45F7-B279-F62D5EE358A3}"/>
    <cellStyle name="SAPBEXexcGood3 4 3 2" xfId="3696" xr:uid="{515E2526-5C9D-4DD6-8CBD-BCB718C875FD}"/>
    <cellStyle name="SAPBEXexcGood3 4 3 2 2" xfId="9577" xr:uid="{30652D3B-7BE5-46E7-837E-80F27BCB4B9E}"/>
    <cellStyle name="SAPBEXexcGood3 4 3 2 2 2" xfId="43449" xr:uid="{21FCF035-62E3-4753-8F08-48ED0A5F3B05}"/>
    <cellStyle name="SAPBEXexcGood3 4 3 2 2 3" xfId="26723" xr:uid="{C972CF27-FA2D-487D-87E6-E48D26F816A9}"/>
    <cellStyle name="SAPBEXexcGood3 4 3 2 3" xfId="15123" xr:uid="{9D56C81D-A0F8-4443-A71A-5F8D728B8B2D}"/>
    <cellStyle name="SAPBEXexcGood3 4 3 2 3 2" xfId="48984" xr:uid="{0CA1AA3A-A789-4960-B076-55ADFAF3CA24}"/>
    <cellStyle name="SAPBEXexcGood3 4 3 2 3 3" xfId="32258" xr:uid="{15D6B407-A4A7-4B52-8BAF-5791007125BE}"/>
    <cellStyle name="SAPBEXexcGood3 4 3 2 4" xfId="37662" xr:uid="{6F115645-B4E2-4A4F-94B9-AEE64183FEF9}"/>
    <cellStyle name="SAPBEXexcGood3 4 3 2 5" xfId="20908" xr:uid="{D11EFA7A-1F05-4BEF-9FB5-6ECABBA9A16F}"/>
    <cellStyle name="SAPBEXexcGood3 4 3 3" xfId="4605" xr:uid="{F5B9FC0C-8581-4E87-8DED-CFB13C1F18E5}"/>
    <cellStyle name="SAPBEXexcGood3 4 3 3 2" xfId="10471" xr:uid="{1F57EF7B-CE77-4F55-96CC-ECA6AEC2F702}"/>
    <cellStyle name="SAPBEXexcGood3 4 3 3 2 2" xfId="44341" xr:uid="{916AD072-E737-4F37-8D10-DEB9CC0B29DE}"/>
    <cellStyle name="SAPBEXexcGood3 4 3 3 2 3" xfId="27616" xr:uid="{55A61E50-5696-489B-AD64-501887DF05E5}"/>
    <cellStyle name="SAPBEXexcGood3 4 3 3 3" xfId="16014" xr:uid="{6DD74F84-99A1-45DC-89EF-2EB6C5F8E48F}"/>
    <cellStyle name="SAPBEXexcGood3 4 3 3 3 2" xfId="49875" xr:uid="{D7047A96-17EB-432A-8C9F-AA319CAE285A}"/>
    <cellStyle name="SAPBEXexcGood3 4 3 3 3 3" xfId="33149" xr:uid="{9E05605D-D75A-43C7-A8AF-13D942EE2431}"/>
    <cellStyle name="SAPBEXexcGood3 4 3 3 4" xfId="38524" xr:uid="{7F031557-CC4C-46F0-8376-9001932FA6C1}"/>
    <cellStyle name="SAPBEXexcGood3 4 3 3 5" xfId="21801" xr:uid="{4B49818B-B045-4AE9-B65E-DCC9379D405E}"/>
    <cellStyle name="SAPBEXexcGood3 4 3 4" xfId="5327" xr:uid="{06331FC5-B181-49C9-9A26-E4B8FE91C044}"/>
    <cellStyle name="SAPBEXexcGood3 4 3 4 2" xfId="11193" xr:uid="{2DFDBE70-E3F0-4BFB-B594-474DBEFC8915}"/>
    <cellStyle name="SAPBEXexcGood3 4 3 4 2 2" xfId="45062" xr:uid="{9BED1FBF-CD6D-4E15-9159-F2584A90529E}"/>
    <cellStyle name="SAPBEXexcGood3 4 3 4 2 3" xfId="28337" xr:uid="{B71D553C-D7B5-4E3F-8F2A-F34189280A4B}"/>
    <cellStyle name="SAPBEXexcGood3 4 3 4 3" xfId="16735" xr:uid="{BB875354-1545-42B9-B53D-D1BA7E27AA35}"/>
    <cellStyle name="SAPBEXexcGood3 4 3 4 3 2" xfId="50596" xr:uid="{2928DA52-B6B9-4AE0-9889-EB1BD582CD3A}"/>
    <cellStyle name="SAPBEXexcGood3 4 3 4 3 3" xfId="33870" xr:uid="{A22CFCFD-F5B9-4316-9FCB-7FCB1FB9DF6C}"/>
    <cellStyle name="SAPBEXexcGood3 4 3 4 4" xfId="39245" xr:uid="{F2965CBB-379B-4479-AA9A-2DDB526289BD}"/>
    <cellStyle name="SAPBEXexcGood3 4 3 4 5" xfId="22522" xr:uid="{5E030315-8695-48D7-A400-F0513554AB3A}"/>
    <cellStyle name="SAPBEXexcGood3 4 3 5" xfId="6125" xr:uid="{9BE98F15-307F-49B2-8CD9-52B0F9686A19}"/>
    <cellStyle name="SAPBEXexcGood3 4 3 5 2" xfId="11989" xr:uid="{6C42690D-9A87-421C-9CD8-773C07D23A3E}"/>
    <cellStyle name="SAPBEXexcGood3 4 3 5 2 2" xfId="45858" xr:uid="{9AE99A23-4B4A-4D2B-8B67-0BBA6F81AF17}"/>
    <cellStyle name="SAPBEXexcGood3 4 3 5 2 3" xfId="29133" xr:uid="{E11A1441-B239-469F-88BC-2EBB0E29051A}"/>
    <cellStyle name="SAPBEXexcGood3 4 3 5 3" xfId="17531" xr:uid="{5945120A-2216-496B-BCE5-2633D4BCA3FB}"/>
    <cellStyle name="SAPBEXexcGood3 4 3 5 3 2" xfId="51392" xr:uid="{08DD5D70-AE0A-4FC3-8E09-539E0CCAADC8}"/>
    <cellStyle name="SAPBEXexcGood3 4 3 5 3 3" xfId="34666" xr:uid="{F942A1A2-654C-46D7-9644-23EBC2445680}"/>
    <cellStyle name="SAPBEXexcGood3 4 3 5 4" xfId="40041" xr:uid="{8912B0C2-1D05-4A84-9631-DED502DFE5FA}"/>
    <cellStyle name="SAPBEXexcGood3 4 3 5 5" xfId="23318" xr:uid="{4651E93F-4BC9-4191-A02F-5A7CEC7AF0C6}"/>
    <cellStyle name="SAPBEXexcGood3 4 3 6" xfId="7037" xr:uid="{1003DFF9-F071-4A32-A9D5-4CC9FE0BB442}"/>
    <cellStyle name="SAPBEXexcGood3 4 3 6 2" xfId="12901" xr:uid="{D6997D06-802F-46DD-8283-B7252243C257}"/>
    <cellStyle name="SAPBEXexcGood3 4 3 6 2 2" xfId="46770" xr:uid="{E32CBAEA-9D54-4464-A155-80A4053FDFD6}"/>
    <cellStyle name="SAPBEXexcGood3 4 3 6 2 3" xfId="30044" xr:uid="{EB9555EC-2035-41B0-BDD1-4483560358DE}"/>
    <cellStyle name="SAPBEXexcGood3 4 3 6 3" xfId="18442" xr:uid="{8592B845-BB7B-459B-9E26-9C81C927CFED}"/>
    <cellStyle name="SAPBEXexcGood3 4 3 6 3 2" xfId="52303" xr:uid="{910E68C8-9ECD-4DCC-ABC0-4D783026AE03}"/>
    <cellStyle name="SAPBEXexcGood3 4 3 6 3 3" xfId="35577" xr:uid="{1C633071-0081-4485-94E4-81655754F922}"/>
    <cellStyle name="SAPBEXexcGood3 4 3 6 4" xfId="40953" xr:uid="{C8E36986-4EE3-40A0-BD1F-5D126CB4E49D}"/>
    <cellStyle name="SAPBEXexcGood3 4 3 6 5" xfId="24229" xr:uid="{74A82C60-D92C-49A7-B779-10DE7A2AED64}"/>
    <cellStyle name="SAPBEXexcGood3 4 3 7" xfId="8133" xr:uid="{0C164663-5F82-432F-AD48-CB6DE0D7854E}"/>
    <cellStyle name="SAPBEXexcGood3 4 3 7 2" xfId="42008" xr:uid="{9CC026C1-0444-491F-9EC1-2B05A41CA342}"/>
    <cellStyle name="SAPBEXexcGood3 4 3 7 3" xfId="25283" xr:uid="{FC2CA129-D0F3-47FC-A857-DAF9C275596D}"/>
    <cellStyle name="SAPBEXexcGood3 4 3 8" xfId="13717" xr:uid="{5A17A477-0692-4BF8-8D92-49E8A31FD3F4}"/>
    <cellStyle name="SAPBEXexcGood3 4 3 8 2" xfId="47578" xr:uid="{BC46B5CB-99EA-4DA3-BE8A-15115327C6F8}"/>
    <cellStyle name="SAPBEXexcGood3 4 3 8 3" xfId="30852" xr:uid="{2DDAAB2B-19F4-4D25-9C1F-DBA7F77E1DE0}"/>
    <cellStyle name="SAPBEXexcGood3 4 3 9" xfId="36865" xr:uid="{5A22B00B-BD40-4E24-89D9-BFCA918EB0DF}"/>
    <cellStyle name="SAPBEXexcGood3 4 4" xfId="2801" xr:uid="{00000000-0005-0000-0000-00000D080000}"/>
    <cellStyle name="SAPBEXexcGood3 4 4 2" xfId="4321" xr:uid="{DA8491AF-1AE1-4891-A81D-CD2F450ECABA}"/>
    <cellStyle name="SAPBEXexcGood3 4 4 2 2" xfId="10202" xr:uid="{BEE309FA-552D-4A45-B42C-27D9E5AB52FA}"/>
    <cellStyle name="SAPBEXexcGood3 4 4 2 2 2" xfId="44072" xr:uid="{926D06A8-C8DE-4A4F-ABA5-12BD996BD36A}"/>
    <cellStyle name="SAPBEXexcGood3 4 4 2 2 3" xfId="27347" xr:uid="{C10A6721-B0E8-4672-A2DB-211D5A5EB263}"/>
    <cellStyle name="SAPBEXexcGood3 4 4 2 3" xfId="15745" xr:uid="{A3A6DC0B-ED21-4082-A19F-AA513C04A0F2}"/>
    <cellStyle name="SAPBEXexcGood3 4 4 2 3 2" xfId="49606" xr:uid="{ABBA906D-B1F1-4504-8B67-E8F821CC5FEC}"/>
    <cellStyle name="SAPBEXexcGood3 4 4 2 3 3" xfId="32880" xr:uid="{81E9C007-C9A0-46D9-87D4-35E5E7812023}"/>
    <cellStyle name="SAPBEXexcGood3 4 4 2 4" xfId="38255" xr:uid="{B2AEB63A-6011-4715-B471-EA063A520BF3}"/>
    <cellStyle name="SAPBEXexcGood3 4 4 2 5" xfId="21532" xr:uid="{064840E7-2623-4851-8649-47DE678AAC9B}"/>
    <cellStyle name="SAPBEXexcGood3 4 4 3" xfId="5194" xr:uid="{C739A830-9EF6-4759-8D25-5D37352915E8}"/>
    <cellStyle name="SAPBEXexcGood3 4 4 3 2" xfId="11060" xr:uid="{A42E20A0-B713-448E-9F93-FD7329B255A6}"/>
    <cellStyle name="SAPBEXexcGood3 4 4 3 2 2" xfId="44930" xr:uid="{CC0CF5C8-CCF4-4CB2-82DA-628414C3A8D6}"/>
    <cellStyle name="SAPBEXexcGood3 4 4 3 2 3" xfId="28205" xr:uid="{75375508-FF0C-49E0-A59F-29C55D74176C}"/>
    <cellStyle name="SAPBEXexcGood3 4 4 3 3" xfId="16603" xr:uid="{F5A5FC16-FE1A-4599-810F-51288BD5C339}"/>
    <cellStyle name="SAPBEXexcGood3 4 4 3 3 2" xfId="50464" xr:uid="{41C0D86B-94AE-4852-AF0C-490CF5940192}"/>
    <cellStyle name="SAPBEXexcGood3 4 4 3 3 3" xfId="33738" xr:uid="{FD10FF4A-5D6E-478C-8444-E801C1F6CEEF}"/>
    <cellStyle name="SAPBEXexcGood3 4 4 3 4" xfId="39113" xr:uid="{420179EC-D4B3-4581-9C31-CC5FC19C24C1}"/>
    <cellStyle name="SAPBEXexcGood3 4 4 3 5" xfId="22390" xr:uid="{DB5BF54B-CCAB-4C6E-AD05-34071184CCB3}"/>
    <cellStyle name="SAPBEXexcGood3 4 4 4" xfId="5942" xr:uid="{ED181D1D-D139-4309-833E-D536A049C0E6}"/>
    <cellStyle name="SAPBEXexcGood3 4 4 4 2" xfId="11808" xr:uid="{8BB70956-03B4-4B2C-B64D-784858C60477}"/>
    <cellStyle name="SAPBEXexcGood3 4 4 4 2 2" xfId="45677" xr:uid="{A0532D68-7588-4E6E-B382-6CA91F8434D8}"/>
    <cellStyle name="SAPBEXexcGood3 4 4 4 2 3" xfId="28952" xr:uid="{EE87A5AB-641E-4C79-B6C3-774FD4AD2BA0}"/>
    <cellStyle name="SAPBEXexcGood3 4 4 4 3" xfId="17350" xr:uid="{D6AD569D-42ED-4CEB-B75D-C0526D1BA74E}"/>
    <cellStyle name="SAPBEXexcGood3 4 4 4 3 2" xfId="51211" xr:uid="{3F7628F1-511E-4118-981E-9F7768151AFC}"/>
    <cellStyle name="SAPBEXexcGood3 4 4 4 3 3" xfId="34485" xr:uid="{64A51158-701F-4819-82E1-D5EFACE45D00}"/>
    <cellStyle name="SAPBEXexcGood3 4 4 4 4" xfId="39860" xr:uid="{D4E04708-D89B-4F77-B387-D844E061BEC6}"/>
    <cellStyle name="SAPBEXexcGood3 4 4 4 5" xfId="23137" xr:uid="{11596F56-B431-4C10-92D0-4F4405741943}"/>
    <cellStyle name="SAPBEXexcGood3 4 4 5" xfId="6711" xr:uid="{77638D89-4F50-4AEC-8E23-11C5F8B7F14F}"/>
    <cellStyle name="SAPBEXexcGood3 4 4 5 2" xfId="12575" xr:uid="{13865587-9746-44EB-A16B-8AA5420C0360}"/>
    <cellStyle name="SAPBEXexcGood3 4 4 5 2 2" xfId="46444" xr:uid="{8AC8C707-C7A0-49A9-8A19-0B1CDA765DB7}"/>
    <cellStyle name="SAPBEXexcGood3 4 4 5 2 3" xfId="29718" xr:uid="{2BB8C644-74E6-433E-BA5F-8A5C4DE3F002}"/>
    <cellStyle name="SAPBEXexcGood3 4 4 5 3" xfId="18116" xr:uid="{483925FB-2BB6-4714-97E3-CAF066230AEB}"/>
    <cellStyle name="SAPBEXexcGood3 4 4 5 3 2" xfId="51977" xr:uid="{A5ECCC8F-B7BC-45B3-95CB-54204EA0E104}"/>
    <cellStyle name="SAPBEXexcGood3 4 4 5 3 3" xfId="35251" xr:uid="{F12581DB-295E-4A9C-81A9-5934F431F188}"/>
    <cellStyle name="SAPBEXexcGood3 4 4 5 4" xfId="40627" xr:uid="{C7B37329-EDA4-4FA8-B564-4AEDA9396815}"/>
    <cellStyle name="SAPBEXexcGood3 4 4 5 5" xfId="23903" xr:uid="{C4F90CDC-8005-4214-B18A-6824142C54C8}"/>
    <cellStyle name="SAPBEXexcGood3 4 4 6" xfId="7658" xr:uid="{193C703C-ED04-492E-92F8-A9B078719B0D}"/>
    <cellStyle name="SAPBEXexcGood3 4 4 6 2" xfId="13522" xr:uid="{16D8F7EB-B699-437A-96E6-476A1FF31966}"/>
    <cellStyle name="SAPBEXexcGood3 4 4 6 2 2" xfId="47391" xr:uid="{501985E0-4CAB-4616-8B6C-1AB670687503}"/>
    <cellStyle name="SAPBEXexcGood3 4 4 6 2 3" xfId="30665" xr:uid="{2D38F32E-8578-4C2D-B3E2-C20918E22F4A}"/>
    <cellStyle name="SAPBEXexcGood3 4 4 6 3" xfId="19063" xr:uid="{05ED90ED-AD33-45BE-8A51-A9A23C3CBBB8}"/>
    <cellStyle name="SAPBEXexcGood3 4 4 6 3 2" xfId="52924" xr:uid="{F805D893-A8BD-4C0F-91B3-EA09B846B913}"/>
    <cellStyle name="SAPBEXexcGood3 4 4 6 3 3" xfId="36198" xr:uid="{8E236556-0E2C-40D4-9A71-933C60C4CAA2}"/>
    <cellStyle name="SAPBEXexcGood3 4 4 6 4" xfId="41574" xr:uid="{D84A34C8-36D1-4573-B59E-92C6CA095482}"/>
    <cellStyle name="SAPBEXexcGood3 4 4 6 5" xfId="24850" xr:uid="{5825B9A4-E273-4734-BED8-D572BA63675F}"/>
    <cellStyle name="SAPBEXexcGood3 4 4 7" xfId="8751" xr:uid="{7711BBD9-E01A-40EC-A34B-3A87C7CD9DC2}"/>
    <cellStyle name="SAPBEXexcGood3 4 4 7 2" xfId="42624" xr:uid="{3A315DAF-25F5-486D-AE98-94C501E50031}"/>
    <cellStyle name="SAPBEXexcGood3 4 4 7 3" xfId="25900" xr:uid="{E1B08F0E-8BBD-49AE-9A70-ACA5CDC1B0C0}"/>
    <cellStyle name="SAPBEXexcGood3 4 4 8" xfId="14302" xr:uid="{75729385-845A-4FA1-8C93-B3AF135FD876}"/>
    <cellStyle name="SAPBEXexcGood3 4 4 8 2" xfId="48163" xr:uid="{41F16E8A-C814-4020-9F42-4B1DF91A23B0}"/>
    <cellStyle name="SAPBEXexcGood3 4 4 8 3" xfId="31437" xr:uid="{A329E673-E756-45AC-8945-9130EECA7AFF}"/>
    <cellStyle name="SAPBEXexcGood3 4 4 9" xfId="20086" xr:uid="{16DD40B9-4338-423E-AA93-16064F2C486F}"/>
    <cellStyle name="SAPBEXexcGood3 4 5" xfId="2666" xr:uid="{00000000-0005-0000-0000-00000E080000}"/>
    <cellStyle name="SAPBEXexcGood3 4 5 2" xfId="4193" xr:uid="{188B8FAB-4D60-4B0D-AFAF-9B0B6EBC7F22}"/>
    <cellStyle name="SAPBEXexcGood3 4 5 2 2" xfId="10074" xr:uid="{9AE3F429-A643-4468-BD5E-0C9668057B8A}"/>
    <cellStyle name="SAPBEXexcGood3 4 5 2 2 2" xfId="43945" xr:uid="{9FFAD550-B5EA-4E44-8530-E226713E5679}"/>
    <cellStyle name="SAPBEXexcGood3 4 5 2 2 3" xfId="27219" xr:uid="{1C938AB2-AFEC-46CA-AD2D-1FE9487C9BC0}"/>
    <cellStyle name="SAPBEXexcGood3 4 5 2 3" xfId="15618" xr:uid="{2ED0B68E-6DFC-48C3-85EF-8233ABB9E907}"/>
    <cellStyle name="SAPBEXexcGood3 4 5 2 3 2" xfId="49479" xr:uid="{B036E052-AFE9-4DEF-A1E2-C18A9F302992}"/>
    <cellStyle name="SAPBEXexcGood3 4 5 2 3 3" xfId="32753" xr:uid="{33D5A7B9-08E3-4EFD-9803-71A536C55EC7}"/>
    <cellStyle name="SAPBEXexcGood3 4 5 2 4" xfId="38128" xr:uid="{9614C380-6173-474C-9C30-5809EA0BA007}"/>
    <cellStyle name="SAPBEXexcGood3 4 5 2 5" xfId="21404" xr:uid="{57316D89-779A-45D3-BE8A-CE744B6803EE}"/>
    <cellStyle name="SAPBEXexcGood3 4 5 3" xfId="5066" xr:uid="{7650792C-28FA-41C1-9FB8-C07D337C57B0}"/>
    <cellStyle name="SAPBEXexcGood3 4 5 3 2" xfId="10932" xr:uid="{27731C02-8CBF-4564-A37E-CAC0A6AF0C59}"/>
    <cellStyle name="SAPBEXexcGood3 4 5 3 2 2" xfId="44802" xr:uid="{8038D331-EE28-4A7B-8A6B-4435A1ED1D0A}"/>
    <cellStyle name="SAPBEXexcGood3 4 5 3 2 3" xfId="28077" xr:uid="{424AD04A-D7D0-424A-94D1-CBD7E44FE2D5}"/>
    <cellStyle name="SAPBEXexcGood3 4 5 3 3" xfId="16475" xr:uid="{BBE2CE24-7A18-4310-A218-7C237F507F7D}"/>
    <cellStyle name="SAPBEXexcGood3 4 5 3 3 2" xfId="50336" xr:uid="{5619C9F2-98F0-48B4-BC7A-DD50E4866683}"/>
    <cellStyle name="SAPBEXexcGood3 4 5 3 3 3" xfId="33610" xr:uid="{74CED3CD-C73C-41E8-9D9D-694AAA1E5795}"/>
    <cellStyle name="SAPBEXexcGood3 4 5 3 4" xfId="38985" xr:uid="{4187BEAC-D336-45C0-81AD-886DFB7634D0}"/>
    <cellStyle name="SAPBEXexcGood3 4 5 3 5" xfId="22262" xr:uid="{1203464A-271C-4178-AD79-86905D049174}"/>
    <cellStyle name="SAPBEXexcGood3 4 5 4" xfId="5815" xr:uid="{8DDE6CBE-F6B0-4921-9969-FECBC7DCAAEE}"/>
    <cellStyle name="SAPBEXexcGood3 4 5 4 2" xfId="11681" xr:uid="{1AD4A4C1-CE68-4738-AD1F-C63EEE5575E6}"/>
    <cellStyle name="SAPBEXexcGood3 4 5 4 2 2" xfId="45550" xr:uid="{299AAA1A-D2CE-4996-AADE-4B07136F8230}"/>
    <cellStyle name="SAPBEXexcGood3 4 5 4 2 3" xfId="28825" xr:uid="{21401E45-9651-4249-9CF6-1232B7FCA71D}"/>
    <cellStyle name="SAPBEXexcGood3 4 5 4 3" xfId="17223" xr:uid="{19707163-FB09-4099-8162-68F0661B8065}"/>
    <cellStyle name="SAPBEXexcGood3 4 5 4 3 2" xfId="51084" xr:uid="{D3C2DB6D-8A86-4527-9561-CF25EB359B79}"/>
    <cellStyle name="SAPBEXexcGood3 4 5 4 3 3" xfId="34358" xr:uid="{39AD1B6C-2C6E-4F2A-A6B6-D96F790A0C57}"/>
    <cellStyle name="SAPBEXexcGood3 4 5 4 4" xfId="39733" xr:uid="{09938AA1-3BB8-4BBB-B7C1-D916EA0D7793}"/>
    <cellStyle name="SAPBEXexcGood3 4 5 4 5" xfId="23010" xr:uid="{3CD11D88-F72F-40C5-B5E4-A5F4DB015828}"/>
    <cellStyle name="SAPBEXexcGood3 4 5 5" xfId="6584" xr:uid="{90158591-4295-4AE0-9498-BFFA16213DD3}"/>
    <cellStyle name="SAPBEXexcGood3 4 5 5 2" xfId="12448" xr:uid="{B6C50C13-8DB0-45BC-A4CB-8F8697964F27}"/>
    <cellStyle name="SAPBEXexcGood3 4 5 5 2 2" xfId="46317" xr:uid="{68A369DF-4587-4099-8403-2E414C89EEC4}"/>
    <cellStyle name="SAPBEXexcGood3 4 5 5 2 3" xfId="29591" xr:uid="{1D0ADF23-ABCC-4258-BFB1-E1D4EF467292}"/>
    <cellStyle name="SAPBEXexcGood3 4 5 5 3" xfId="17989" xr:uid="{D6BAEA68-CBAC-4BE5-88A1-4759AA44DCCA}"/>
    <cellStyle name="SAPBEXexcGood3 4 5 5 3 2" xfId="51850" xr:uid="{F80650C4-E16D-4EA3-B9C9-9A8C64C04258}"/>
    <cellStyle name="SAPBEXexcGood3 4 5 5 3 3" xfId="35124" xr:uid="{80978FA9-FF4E-48FC-8D98-48F17DB352AB}"/>
    <cellStyle name="SAPBEXexcGood3 4 5 5 4" xfId="40500" xr:uid="{EBFA9824-7F36-4DF8-BDF6-FF82CA135600}"/>
    <cellStyle name="SAPBEXexcGood3 4 5 5 5" xfId="23776" xr:uid="{880567AB-220F-42A5-A16E-3FEEBB34F342}"/>
    <cellStyle name="SAPBEXexcGood3 4 5 6" xfId="7531" xr:uid="{83E13F22-14BC-4EA8-B738-954DDB85E101}"/>
    <cellStyle name="SAPBEXexcGood3 4 5 6 2" xfId="13395" xr:uid="{DFF32DE9-2921-4297-8835-85706765B39F}"/>
    <cellStyle name="SAPBEXexcGood3 4 5 6 2 2" xfId="47264" xr:uid="{FA311B2D-073C-4B05-BED7-451F42A8267C}"/>
    <cellStyle name="SAPBEXexcGood3 4 5 6 2 3" xfId="30538" xr:uid="{3A03EB53-5A0F-4019-9029-0A02415134E3}"/>
    <cellStyle name="SAPBEXexcGood3 4 5 6 3" xfId="18936" xr:uid="{7450A66E-D06E-4A02-A6CC-8B71AF465C55}"/>
    <cellStyle name="SAPBEXexcGood3 4 5 6 3 2" xfId="52797" xr:uid="{D6A36634-0596-47CE-A5B4-D6C1607C6F8F}"/>
    <cellStyle name="SAPBEXexcGood3 4 5 6 3 3" xfId="36071" xr:uid="{E5DC7A50-E2A5-4DBD-B98D-74F01D717992}"/>
    <cellStyle name="SAPBEXexcGood3 4 5 6 4" xfId="41447" xr:uid="{FCA29DA3-1768-4404-9AF4-F81E25703725}"/>
    <cellStyle name="SAPBEXexcGood3 4 5 6 5" xfId="24723" xr:uid="{41F2C1B9-36CC-4FB5-B64C-D2120A7A1BE2}"/>
    <cellStyle name="SAPBEXexcGood3 4 5 7" xfId="8623" xr:uid="{E67A4012-35D9-4E59-86B5-70C8DF9E18EE}"/>
    <cellStyle name="SAPBEXexcGood3 4 5 7 2" xfId="42497" xr:uid="{D7836779-7E4B-4CD8-B5E5-311383B90BEB}"/>
    <cellStyle name="SAPBEXexcGood3 4 5 7 3" xfId="25772" xr:uid="{916A9F26-BC41-467C-9D30-AB3BF114DBB6}"/>
    <cellStyle name="SAPBEXexcGood3 4 5 8" xfId="14175" xr:uid="{518AF188-D218-4039-96CF-6F7B51D1BD6E}"/>
    <cellStyle name="SAPBEXexcGood3 4 5 8 2" xfId="48036" xr:uid="{E561139E-2347-4B17-BF70-B2613E7B7BFD}"/>
    <cellStyle name="SAPBEXexcGood3 4 5 8 3" xfId="31310" xr:uid="{524867A3-0CA0-4855-8B56-C58812DF89B6}"/>
    <cellStyle name="SAPBEXexcGood3 4 5 9" xfId="19959" xr:uid="{29A9CE5D-6BCF-43E6-9212-23FCEEB41F84}"/>
    <cellStyle name="SAPBEXexcGood3 4 6" xfId="3207" xr:uid="{D40B79AE-0D3E-4AA9-9E85-3C8883AF7ABB}"/>
    <cellStyle name="SAPBEXexcGood3 4 6 2" xfId="9089" xr:uid="{61F6B467-8D13-4C34-96B7-01ECA37221A3}"/>
    <cellStyle name="SAPBEXexcGood3 4 6 2 2" xfId="42961" xr:uid="{298593C0-B187-4DB4-873B-74D2F559C6F0}"/>
    <cellStyle name="SAPBEXexcGood3 4 6 2 3" xfId="26236" xr:uid="{47CF907D-F3FC-4B17-BB7E-D2CEBE462C82}"/>
    <cellStyle name="SAPBEXexcGood3 4 6 3" xfId="14637" xr:uid="{5F9CEDAD-B0F3-4AC1-8DF4-A4BD3CC3844F}"/>
    <cellStyle name="SAPBEXexcGood3 4 6 3 2" xfId="48498" xr:uid="{5C875C7C-3E2F-4983-8156-EB5C347589F0}"/>
    <cellStyle name="SAPBEXexcGood3 4 6 3 3" xfId="31772" xr:uid="{CD182BCA-06A3-4188-9C32-FAA1D5B452E4}"/>
    <cellStyle name="SAPBEXexcGood3 4 6 4" xfId="37228" xr:uid="{F0ABB754-60FC-4FA7-8853-2C54D87F92B9}"/>
    <cellStyle name="SAPBEXexcGood3 4 6 5" xfId="20422" xr:uid="{5981C7FF-C627-444D-87D1-0A76A32259FD}"/>
    <cellStyle name="SAPBEXexcGood3 4 7" xfId="36454" xr:uid="{08B70391-B652-4B65-A425-8C64FC2C1D25}"/>
    <cellStyle name="SAPBEXexcGood3 5" xfId="978" xr:uid="{00000000-0005-0000-0000-00000F080000}"/>
    <cellStyle name="SAPBEXexcGood3 5 2" xfId="2145" xr:uid="{00000000-0005-0000-0000-000010080000}"/>
    <cellStyle name="SAPBEXexcGood3 5 2 10" xfId="19472" xr:uid="{6CDF951C-6914-4665-A71B-28AE3103BE62}"/>
    <cellStyle name="SAPBEXexcGood3 5 2 2" xfId="3697" xr:uid="{6744BE58-9122-4BAC-9D21-E80057D4B0DC}"/>
    <cellStyle name="SAPBEXexcGood3 5 2 2 2" xfId="9578" xr:uid="{F6695E45-A282-4A94-9F72-AA291D82AB66}"/>
    <cellStyle name="SAPBEXexcGood3 5 2 2 2 2" xfId="43450" xr:uid="{84265B1F-ED4B-4360-AE72-943C6731E31A}"/>
    <cellStyle name="SAPBEXexcGood3 5 2 2 2 3" xfId="26724" xr:uid="{732DE9EC-D9F3-46E3-8522-279A3B42AE94}"/>
    <cellStyle name="SAPBEXexcGood3 5 2 2 3" xfId="15124" xr:uid="{F9D2262A-6931-4B7C-AA15-5451F9CF84C1}"/>
    <cellStyle name="SAPBEXexcGood3 5 2 2 3 2" xfId="48985" xr:uid="{CCF46244-C915-47F4-90C0-FBA74CFC3051}"/>
    <cellStyle name="SAPBEXexcGood3 5 2 2 3 3" xfId="32259" xr:uid="{FF59DF1F-F939-4CD9-A97B-DA1081FDD55D}"/>
    <cellStyle name="SAPBEXexcGood3 5 2 2 4" xfId="37663" xr:uid="{A887F318-9011-48DC-9C4D-D97BB1D6866C}"/>
    <cellStyle name="SAPBEXexcGood3 5 2 2 5" xfId="20909" xr:uid="{FCBA85A2-9FAE-40EA-8555-8CA37ACAFB21}"/>
    <cellStyle name="SAPBEXexcGood3 5 2 3" xfId="4606" xr:uid="{89B6CD5B-EE33-4F86-836D-943447E51056}"/>
    <cellStyle name="SAPBEXexcGood3 5 2 3 2" xfId="10472" xr:uid="{E317B313-F9EB-4839-9D89-031C3DAEDE2B}"/>
    <cellStyle name="SAPBEXexcGood3 5 2 3 2 2" xfId="44342" xr:uid="{093A9BDF-8382-489B-96E1-D34756D28CB5}"/>
    <cellStyle name="SAPBEXexcGood3 5 2 3 2 3" xfId="27617" xr:uid="{94D5D07D-5975-44DB-9506-AF3E65B43DA8}"/>
    <cellStyle name="SAPBEXexcGood3 5 2 3 3" xfId="16015" xr:uid="{A3DF6C80-0A91-472B-91FC-5B66FD5D089B}"/>
    <cellStyle name="SAPBEXexcGood3 5 2 3 3 2" xfId="49876" xr:uid="{89629FAE-E2F1-40E9-B105-B4C1F95B057D}"/>
    <cellStyle name="SAPBEXexcGood3 5 2 3 3 3" xfId="33150" xr:uid="{CA847512-230E-4B73-B21E-C5EF97CC296A}"/>
    <cellStyle name="SAPBEXexcGood3 5 2 3 4" xfId="38525" xr:uid="{E452AFD9-7302-4E11-BD66-B7AAFCF202D0}"/>
    <cellStyle name="SAPBEXexcGood3 5 2 3 5" xfId="21802" xr:uid="{F59D8B83-EB17-422F-AEEE-C0944574BF73}"/>
    <cellStyle name="SAPBEXexcGood3 5 2 4" xfId="5328" xr:uid="{C85EEC23-75D0-410C-AC2E-EDEF8221EEE2}"/>
    <cellStyle name="SAPBEXexcGood3 5 2 4 2" xfId="11194" xr:uid="{254373B4-EC7F-48DD-8C6B-AD2F70A6940B}"/>
    <cellStyle name="SAPBEXexcGood3 5 2 4 2 2" xfId="45063" xr:uid="{F0670F53-5CD2-4B36-8DD1-EF2E0D998313}"/>
    <cellStyle name="SAPBEXexcGood3 5 2 4 2 3" xfId="28338" xr:uid="{3B438F4D-E270-45CF-BAB4-399F34294BE5}"/>
    <cellStyle name="SAPBEXexcGood3 5 2 4 3" xfId="16736" xr:uid="{52CDE745-18F1-4FA1-B3C3-B8358C2BB4EC}"/>
    <cellStyle name="SAPBEXexcGood3 5 2 4 3 2" xfId="50597" xr:uid="{8CEE641A-CEC8-4D77-BFCA-23C5E314D6A5}"/>
    <cellStyle name="SAPBEXexcGood3 5 2 4 3 3" xfId="33871" xr:uid="{BB49829D-D157-4560-AA95-D43A076C2233}"/>
    <cellStyle name="SAPBEXexcGood3 5 2 4 4" xfId="39246" xr:uid="{5E6F706E-3242-4208-B319-913F75138F37}"/>
    <cellStyle name="SAPBEXexcGood3 5 2 4 5" xfId="22523" xr:uid="{5631C620-05F9-4A50-9446-591075781F64}"/>
    <cellStyle name="SAPBEXexcGood3 5 2 5" xfId="6126" xr:uid="{6B61C907-5964-4E43-AF02-1062B5ECBA8F}"/>
    <cellStyle name="SAPBEXexcGood3 5 2 5 2" xfId="11990" xr:uid="{DEA1D8C2-9C52-4A31-AF7E-F391E59775D6}"/>
    <cellStyle name="SAPBEXexcGood3 5 2 5 2 2" xfId="45859" xr:uid="{774F9AB8-F92A-4320-8054-EAAADDBF516A}"/>
    <cellStyle name="SAPBEXexcGood3 5 2 5 2 3" xfId="29134" xr:uid="{0E81640A-C7DA-4CF6-BDCF-66A78C201789}"/>
    <cellStyle name="SAPBEXexcGood3 5 2 5 3" xfId="17532" xr:uid="{23306611-D19A-4560-A1DC-3F625203DB02}"/>
    <cellStyle name="SAPBEXexcGood3 5 2 5 3 2" xfId="51393" xr:uid="{7A5E9513-42B1-4AD2-B641-F7ACD190FC8E}"/>
    <cellStyle name="SAPBEXexcGood3 5 2 5 3 3" xfId="34667" xr:uid="{BE625AA0-D30B-4709-B4D2-4908CC06344D}"/>
    <cellStyle name="SAPBEXexcGood3 5 2 5 4" xfId="40042" xr:uid="{C226CA48-C704-44CC-AB71-91182DC21606}"/>
    <cellStyle name="SAPBEXexcGood3 5 2 5 5" xfId="23319" xr:uid="{D02BE908-3535-4FD7-829C-59CD6BA461BF}"/>
    <cellStyle name="SAPBEXexcGood3 5 2 6" xfId="7038" xr:uid="{A4F16C00-540F-4F94-9EF9-BB9C88D9AD24}"/>
    <cellStyle name="SAPBEXexcGood3 5 2 6 2" xfId="12902" xr:uid="{B16B7B29-4448-4D8E-9E95-6B5195BE864B}"/>
    <cellStyle name="SAPBEXexcGood3 5 2 6 2 2" xfId="46771" xr:uid="{1B55E8E1-6C70-467D-A5EA-93459A9B1399}"/>
    <cellStyle name="SAPBEXexcGood3 5 2 6 2 3" xfId="30045" xr:uid="{7C896DB3-BD4E-4AA5-BBE9-003C40127E77}"/>
    <cellStyle name="SAPBEXexcGood3 5 2 6 3" xfId="18443" xr:uid="{89BEC71E-2738-4A18-A38F-931EC145989C}"/>
    <cellStyle name="SAPBEXexcGood3 5 2 6 3 2" xfId="52304" xr:uid="{6702FB7E-DB12-4478-B3E8-D014E0F03841}"/>
    <cellStyle name="SAPBEXexcGood3 5 2 6 3 3" xfId="35578" xr:uid="{4FFFD05E-D69C-4E74-B4BD-68AD84373B67}"/>
    <cellStyle name="SAPBEXexcGood3 5 2 6 4" xfId="40954" xr:uid="{674A1280-AAD6-436E-B9A9-113C61B1ACC9}"/>
    <cellStyle name="SAPBEXexcGood3 5 2 6 5" xfId="24230" xr:uid="{E577C286-D43B-40C2-980B-B2042E462E85}"/>
    <cellStyle name="SAPBEXexcGood3 5 2 7" xfId="8134" xr:uid="{C3216CB1-63EE-43E1-9C40-A84C2C039598}"/>
    <cellStyle name="SAPBEXexcGood3 5 2 7 2" xfId="42009" xr:uid="{478A094D-EA6D-446E-AF25-B7A380C60243}"/>
    <cellStyle name="SAPBEXexcGood3 5 2 7 3" xfId="25284" xr:uid="{66D51080-E472-4BC3-9221-E62288C7DF45}"/>
    <cellStyle name="SAPBEXexcGood3 5 2 8" xfId="13718" xr:uid="{49844B95-49E6-43B8-AD1F-E6F91534F5B9}"/>
    <cellStyle name="SAPBEXexcGood3 5 2 8 2" xfId="47579" xr:uid="{0F91BD93-E0D4-40A8-BA84-F0B519C3012C}"/>
    <cellStyle name="SAPBEXexcGood3 5 2 8 3" xfId="30853" xr:uid="{00363261-D78C-4D3D-9A18-7CCC89A5BE82}"/>
    <cellStyle name="SAPBEXexcGood3 5 2 9" xfId="36866" xr:uid="{A170CA6A-C43A-4F2A-8070-65087BF9CF6F}"/>
    <cellStyle name="SAPBEXexcGood3 5 3" xfId="2146" xr:uid="{00000000-0005-0000-0000-000011080000}"/>
    <cellStyle name="SAPBEXexcGood3 5 3 10" xfId="19473" xr:uid="{06F26FBC-74F7-47D1-88E2-9AF4561C96AD}"/>
    <cellStyle name="SAPBEXexcGood3 5 3 2" xfId="3698" xr:uid="{0BE8373F-4C2A-45C7-9B02-7A754BEA7963}"/>
    <cellStyle name="SAPBEXexcGood3 5 3 2 2" xfId="9579" xr:uid="{B81C4A91-026E-4F07-8A8B-9A045CAEBCAD}"/>
    <cellStyle name="SAPBEXexcGood3 5 3 2 2 2" xfId="43451" xr:uid="{9D69F28B-F9E3-4F7B-AAD8-9B7E68180DA1}"/>
    <cellStyle name="SAPBEXexcGood3 5 3 2 2 3" xfId="26725" xr:uid="{7BA31FAC-F404-44D6-B255-F0137BA267A2}"/>
    <cellStyle name="SAPBEXexcGood3 5 3 2 3" xfId="15125" xr:uid="{F805C797-A428-4992-8803-BF567A64DFC2}"/>
    <cellStyle name="SAPBEXexcGood3 5 3 2 3 2" xfId="48986" xr:uid="{886DB406-6E4C-445F-AE8C-3AD6E7829DDD}"/>
    <cellStyle name="SAPBEXexcGood3 5 3 2 3 3" xfId="32260" xr:uid="{26EC06C4-A440-47FD-A229-1AC8877318E0}"/>
    <cellStyle name="SAPBEXexcGood3 5 3 2 4" xfId="37664" xr:uid="{933BB9FF-CE12-4960-8FCB-6AA651E4CBD4}"/>
    <cellStyle name="SAPBEXexcGood3 5 3 2 5" xfId="20910" xr:uid="{A0FB34E0-EC18-4635-87D5-AFDD3682FA85}"/>
    <cellStyle name="SAPBEXexcGood3 5 3 3" xfId="4607" xr:uid="{EF9F3F76-5E52-41F8-A2D7-8FA6EE1EA83B}"/>
    <cellStyle name="SAPBEXexcGood3 5 3 3 2" xfId="10473" xr:uid="{B8D975D3-5AB9-43EC-90A4-0311648BE878}"/>
    <cellStyle name="SAPBEXexcGood3 5 3 3 2 2" xfId="44343" xr:uid="{FBA8867A-51D9-4A2D-ACF0-C6B07490A4F9}"/>
    <cellStyle name="SAPBEXexcGood3 5 3 3 2 3" xfId="27618" xr:uid="{77058283-1B9A-4B46-86F1-77E8FC597164}"/>
    <cellStyle name="SAPBEXexcGood3 5 3 3 3" xfId="16016" xr:uid="{204CC90B-3334-4CBF-BEBF-56F01B0312F0}"/>
    <cellStyle name="SAPBEXexcGood3 5 3 3 3 2" xfId="49877" xr:uid="{E395980E-FEBB-4B6F-9033-40A163580DDF}"/>
    <cellStyle name="SAPBEXexcGood3 5 3 3 3 3" xfId="33151" xr:uid="{968FFC5B-12F9-4B0D-80E0-B9C4DD1B5CD9}"/>
    <cellStyle name="SAPBEXexcGood3 5 3 3 4" xfId="38526" xr:uid="{E9D58B87-764F-45BB-AD11-C4B9420A6EDB}"/>
    <cellStyle name="SAPBEXexcGood3 5 3 3 5" xfId="21803" xr:uid="{4330B70A-0F27-45F5-9557-84B8EFD86B2B}"/>
    <cellStyle name="SAPBEXexcGood3 5 3 4" xfId="5329" xr:uid="{D2167DB0-9228-43DD-ACCF-F8676C003602}"/>
    <cellStyle name="SAPBEXexcGood3 5 3 4 2" xfId="11195" xr:uid="{95A6AA83-E4BF-4270-A70F-E1876C8B1AD8}"/>
    <cellStyle name="SAPBEXexcGood3 5 3 4 2 2" xfId="45064" xr:uid="{1C9A0773-D30C-4DDD-B191-658D7394B395}"/>
    <cellStyle name="SAPBEXexcGood3 5 3 4 2 3" xfId="28339" xr:uid="{A384AF59-EE6F-4827-98D1-23EAF99C53CE}"/>
    <cellStyle name="SAPBEXexcGood3 5 3 4 3" xfId="16737" xr:uid="{33F98595-0783-4548-8DE8-DFA1029D9B3E}"/>
    <cellStyle name="SAPBEXexcGood3 5 3 4 3 2" xfId="50598" xr:uid="{CC0DFBAA-4591-4545-9B48-52CFF21C81AE}"/>
    <cellStyle name="SAPBEXexcGood3 5 3 4 3 3" xfId="33872" xr:uid="{1A3E2A3F-80AA-4DB9-A03D-4A3721649360}"/>
    <cellStyle name="SAPBEXexcGood3 5 3 4 4" xfId="39247" xr:uid="{79027FCF-D9DE-45A7-B919-2C7806015C90}"/>
    <cellStyle name="SAPBEXexcGood3 5 3 4 5" xfId="22524" xr:uid="{D17E368E-D4AF-46E4-831C-245327BDFB9A}"/>
    <cellStyle name="SAPBEXexcGood3 5 3 5" xfId="6127" xr:uid="{0299920E-7327-479A-9EA1-89EEE1613520}"/>
    <cellStyle name="SAPBEXexcGood3 5 3 5 2" xfId="11991" xr:uid="{8673C0A6-7B36-409D-8657-2715864F6200}"/>
    <cellStyle name="SAPBEXexcGood3 5 3 5 2 2" xfId="45860" xr:uid="{EC61121E-3DE5-40FE-BA86-3C755C638560}"/>
    <cellStyle name="SAPBEXexcGood3 5 3 5 2 3" xfId="29135" xr:uid="{8243992D-BAD0-47C6-A2D5-62A1A4DCEEF4}"/>
    <cellStyle name="SAPBEXexcGood3 5 3 5 3" xfId="17533" xr:uid="{AB36F43F-79EB-4C5C-A02B-93F37332EDC0}"/>
    <cellStyle name="SAPBEXexcGood3 5 3 5 3 2" xfId="51394" xr:uid="{DA0FB550-02A1-494C-90B2-D742EC56B28C}"/>
    <cellStyle name="SAPBEXexcGood3 5 3 5 3 3" xfId="34668" xr:uid="{29088448-223C-41D9-8509-C30A22ABB357}"/>
    <cellStyle name="SAPBEXexcGood3 5 3 5 4" xfId="40043" xr:uid="{7C5B1FF4-91FE-46D1-90FE-2305CF37EA60}"/>
    <cellStyle name="SAPBEXexcGood3 5 3 5 5" xfId="23320" xr:uid="{1315FBCF-EBC3-43B5-936A-D457BDB675AA}"/>
    <cellStyle name="SAPBEXexcGood3 5 3 6" xfId="7039" xr:uid="{A2255314-AE7C-439C-AF86-8480386A3DAB}"/>
    <cellStyle name="SAPBEXexcGood3 5 3 6 2" xfId="12903" xr:uid="{3F1DE959-ADC9-42EA-B5C2-E6A1C6262B54}"/>
    <cellStyle name="SAPBEXexcGood3 5 3 6 2 2" xfId="46772" xr:uid="{CB743461-C331-484C-B425-DD35F01E7D44}"/>
    <cellStyle name="SAPBEXexcGood3 5 3 6 2 3" xfId="30046" xr:uid="{479DEDF9-AE9B-40F2-ACA7-4C92E4CD7826}"/>
    <cellStyle name="SAPBEXexcGood3 5 3 6 3" xfId="18444" xr:uid="{9BDFE3AB-58CC-46BB-B0CB-EC7D437FA6BB}"/>
    <cellStyle name="SAPBEXexcGood3 5 3 6 3 2" xfId="52305" xr:uid="{4E8037E6-ED23-4A90-915D-69A895B5C16A}"/>
    <cellStyle name="SAPBEXexcGood3 5 3 6 3 3" xfId="35579" xr:uid="{D93F2A43-1889-4C9C-B0ED-FC4EB250F308}"/>
    <cellStyle name="SAPBEXexcGood3 5 3 6 4" xfId="40955" xr:uid="{C3C9F988-27B0-4612-9613-B8B29CE46EA2}"/>
    <cellStyle name="SAPBEXexcGood3 5 3 6 5" xfId="24231" xr:uid="{BC0A242A-A390-456E-A92A-48208BA288AC}"/>
    <cellStyle name="SAPBEXexcGood3 5 3 7" xfId="8135" xr:uid="{83E59B1B-6F66-40A7-AB5F-2DEA2D936106}"/>
    <cellStyle name="SAPBEXexcGood3 5 3 7 2" xfId="42010" xr:uid="{F0319805-66CD-46DB-A8B3-FDDB0A1B3432}"/>
    <cellStyle name="SAPBEXexcGood3 5 3 7 3" xfId="25285" xr:uid="{BD324D60-9359-4F59-A184-44A67F22CDA8}"/>
    <cellStyle name="SAPBEXexcGood3 5 3 8" xfId="13719" xr:uid="{5F46B180-EBE6-4715-9F7A-59CCB60612EB}"/>
    <cellStyle name="SAPBEXexcGood3 5 3 8 2" xfId="47580" xr:uid="{7C7DE7F7-7913-41E3-A49B-48251AEBB295}"/>
    <cellStyle name="SAPBEXexcGood3 5 3 8 3" xfId="30854" xr:uid="{4826D91F-EA6E-4BFD-9C30-417EED26C39B}"/>
    <cellStyle name="SAPBEXexcGood3 5 3 9" xfId="36867" xr:uid="{70447644-B42B-468D-8455-DEC57FB43EBD}"/>
    <cellStyle name="SAPBEXexcGood3 5 4" xfId="2802" xr:uid="{00000000-0005-0000-0000-000012080000}"/>
    <cellStyle name="SAPBEXexcGood3 5 4 2" xfId="4322" xr:uid="{937BC55C-79A1-45EF-8A76-CB7462BC2847}"/>
    <cellStyle name="SAPBEXexcGood3 5 4 2 2" xfId="10203" xr:uid="{26DD315C-2F2A-4276-98D3-D9100E109A32}"/>
    <cellStyle name="SAPBEXexcGood3 5 4 2 2 2" xfId="44073" xr:uid="{553037CF-4373-446C-99B4-439CB4F19E84}"/>
    <cellStyle name="SAPBEXexcGood3 5 4 2 2 3" xfId="27348" xr:uid="{7EC624A1-17A7-4CFB-BABD-7935B4999B2D}"/>
    <cellStyle name="SAPBEXexcGood3 5 4 2 3" xfId="15746" xr:uid="{40EC78A4-D418-44A9-A8BD-05339EB83BF3}"/>
    <cellStyle name="SAPBEXexcGood3 5 4 2 3 2" xfId="49607" xr:uid="{FBEE8481-CD21-4534-AB75-A9BA1366DA48}"/>
    <cellStyle name="SAPBEXexcGood3 5 4 2 3 3" xfId="32881" xr:uid="{EACE51E4-CB81-4DF6-8A9C-F798F5115DE3}"/>
    <cellStyle name="SAPBEXexcGood3 5 4 2 4" xfId="38256" xr:uid="{7AE16541-9994-4058-A098-576AE0686C43}"/>
    <cellStyle name="SAPBEXexcGood3 5 4 2 5" xfId="21533" xr:uid="{9A33C0B6-1601-4879-A647-C427FFD58DBB}"/>
    <cellStyle name="SAPBEXexcGood3 5 4 3" xfId="5195" xr:uid="{AD631E7E-4C6A-4ED0-9A0B-5A851E91EEC1}"/>
    <cellStyle name="SAPBEXexcGood3 5 4 3 2" xfId="11061" xr:uid="{E32A0FD8-2A60-4647-9EAE-9114BE21B6D4}"/>
    <cellStyle name="SAPBEXexcGood3 5 4 3 2 2" xfId="44931" xr:uid="{4B07B207-B0A4-4130-A1A8-36A19CA6CCC6}"/>
    <cellStyle name="SAPBEXexcGood3 5 4 3 2 3" xfId="28206" xr:uid="{55ABB9DF-4EC0-41B2-97CD-0E52640EECE5}"/>
    <cellStyle name="SAPBEXexcGood3 5 4 3 3" xfId="16604" xr:uid="{AEAA0F53-937B-487F-9178-CB9ECA967970}"/>
    <cellStyle name="SAPBEXexcGood3 5 4 3 3 2" xfId="50465" xr:uid="{3DDA7897-E3F6-456D-B952-F1510E631589}"/>
    <cellStyle name="SAPBEXexcGood3 5 4 3 3 3" xfId="33739" xr:uid="{188D6EE1-3024-4705-89D4-FEF45BCA6354}"/>
    <cellStyle name="SAPBEXexcGood3 5 4 3 4" xfId="39114" xr:uid="{68DF6430-826B-478A-B479-BE9BE9E55F97}"/>
    <cellStyle name="SAPBEXexcGood3 5 4 3 5" xfId="22391" xr:uid="{9EE21FF8-129F-4831-BC28-0652532B3C35}"/>
    <cellStyle name="SAPBEXexcGood3 5 4 4" xfId="5943" xr:uid="{1EBC37C2-CE12-4AF9-B17F-2584AAC0A798}"/>
    <cellStyle name="SAPBEXexcGood3 5 4 4 2" xfId="11809" xr:uid="{F416EA58-5CEE-4194-B214-43797415C624}"/>
    <cellStyle name="SAPBEXexcGood3 5 4 4 2 2" xfId="45678" xr:uid="{96288D50-2EFE-4248-BABA-9F3716BF8858}"/>
    <cellStyle name="SAPBEXexcGood3 5 4 4 2 3" xfId="28953" xr:uid="{2814CAD9-BFE8-4712-ABFE-850ED1F04DB1}"/>
    <cellStyle name="SAPBEXexcGood3 5 4 4 3" xfId="17351" xr:uid="{FC9D6341-BC0F-498C-8F94-35AF733D9825}"/>
    <cellStyle name="SAPBEXexcGood3 5 4 4 3 2" xfId="51212" xr:uid="{F5423D1F-D2FA-4599-A935-E9A7BAFC7FBF}"/>
    <cellStyle name="SAPBEXexcGood3 5 4 4 3 3" xfId="34486" xr:uid="{57D03538-F69C-410A-ACBD-E93919DE35BD}"/>
    <cellStyle name="SAPBEXexcGood3 5 4 4 4" xfId="39861" xr:uid="{E5820BDB-CFEF-4D8E-B054-ED3D6B341792}"/>
    <cellStyle name="SAPBEXexcGood3 5 4 4 5" xfId="23138" xr:uid="{CCE479BA-814D-46B6-A741-D348DF44124F}"/>
    <cellStyle name="SAPBEXexcGood3 5 4 5" xfId="6712" xr:uid="{D5D9EB42-12EF-42EF-A6A4-D2BDC5A42909}"/>
    <cellStyle name="SAPBEXexcGood3 5 4 5 2" xfId="12576" xr:uid="{55B2AC97-69F5-463E-A260-167BDAB23261}"/>
    <cellStyle name="SAPBEXexcGood3 5 4 5 2 2" xfId="46445" xr:uid="{0F2FBC69-C91F-4F21-9110-AD24F1A3626A}"/>
    <cellStyle name="SAPBEXexcGood3 5 4 5 2 3" xfId="29719" xr:uid="{0FAF71E7-A07B-4208-BA17-4793E2ECF3F4}"/>
    <cellStyle name="SAPBEXexcGood3 5 4 5 3" xfId="18117" xr:uid="{B89A310A-39EA-4FFF-B5CD-EE6AEE81A4A1}"/>
    <cellStyle name="SAPBEXexcGood3 5 4 5 3 2" xfId="51978" xr:uid="{02EAD511-4639-44AE-939C-309881AF93F7}"/>
    <cellStyle name="SAPBEXexcGood3 5 4 5 3 3" xfId="35252" xr:uid="{C8857E76-0DAC-481D-A2C3-7BE217BDC525}"/>
    <cellStyle name="SAPBEXexcGood3 5 4 5 4" xfId="40628" xr:uid="{A8E4D135-108F-422D-8852-964B9699DA2E}"/>
    <cellStyle name="SAPBEXexcGood3 5 4 5 5" xfId="23904" xr:uid="{62175E72-83F7-4BD2-B18B-9EA9B97F0075}"/>
    <cellStyle name="SAPBEXexcGood3 5 4 6" xfId="7659" xr:uid="{B9AB406C-C691-4A57-880E-21004398DB59}"/>
    <cellStyle name="SAPBEXexcGood3 5 4 6 2" xfId="13523" xr:uid="{D9E6D4E7-D7F7-4606-B0AD-8A41FCBAF659}"/>
    <cellStyle name="SAPBEXexcGood3 5 4 6 2 2" xfId="47392" xr:uid="{989DF461-B70E-453D-8EE6-7C7BB44FF990}"/>
    <cellStyle name="SAPBEXexcGood3 5 4 6 2 3" xfId="30666" xr:uid="{A839BB5B-5251-48E7-8850-E63DBC42B44E}"/>
    <cellStyle name="SAPBEXexcGood3 5 4 6 3" xfId="19064" xr:uid="{AAF30398-BD53-4CC5-B0A0-4CEC4725E6F6}"/>
    <cellStyle name="SAPBEXexcGood3 5 4 6 3 2" xfId="52925" xr:uid="{178AFC71-2ED0-495A-8BED-109DAC847E10}"/>
    <cellStyle name="SAPBEXexcGood3 5 4 6 3 3" xfId="36199" xr:uid="{8B38750F-264B-47D0-84BF-C3506B7DEBC2}"/>
    <cellStyle name="SAPBEXexcGood3 5 4 6 4" xfId="41575" xr:uid="{5B5DAD80-DCCA-47A5-9461-82C6762EAF96}"/>
    <cellStyle name="SAPBEXexcGood3 5 4 6 5" xfId="24851" xr:uid="{69797A64-4889-4FF3-9014-9249D6C32766}"/>
    <cellStyle name="SAPBEXexcGood3 5 4 7" xfId="8752" xr:uid="{F67B74EE-18D7-47AE-B311-7F6616A5521F}"/>
    <cellStyle name="SAPBEXexcGood3 5 4 7 2" xfId="42625" xr:uid="{3768E804-1424-473A-B787-CDCC384F5C2F}"/>
    <cellStyle name="SAPBEXexcGood3 5 4 7 3" xfId="25901" xr:uid="{D0551A2B-0AE9-4A96-A2CB-3C32FDE5E3B3}"/>
    <cellStyle name="SAPBEXexcGood3 5 4 8" xfId="14303" xr:uid="{447A6D9B-7C6B-4A5F-BAF5-10DE54DB0EBF}"/>
    <cellStyle name="SAPBEXexcGood3 5 4 8 2" xfId="48164" xr:uid="{4D2ED9FF-0DB3-47C9-B3B1-CD9F63E5D957}"/>
    <cellStyle name="SAPBEXexcGood3 5 4 8 3" xfId="31438" xr:uid="{F2EEC000-C12E-4DAA-A319-7A1B5A6433DF}"/>
    <cellStyle name="SAPBEXexcGood3 5 4 9" xfId="20087" xr:uid="{8495A318-D22F-48BB-8E69-51424D0CB04E}"/>
    <cellStyle name="SAPBEXexcGood3 5 5" xfId="2665" xr:uid="{00000000-0005-0000-0000-000013080000}"/>
    <cellStyle name="SAPBEXexcGood3 5 5 2" xfId="4192" xr:uid="{50F6502D-2740-4646-BD31-F7D665DD5109}"/>
    <cellStyle name="SAPBEXexcGood3 5 5 2 2" xfId="10073" xr:uid="{CF0F6D3F-E873-49A0-92AB-535881FCEDEE}"/>
    <cellStyle name="SAPBEXexcGood3 5 5 2 2 2" xfId="43944" xr:uid="{F01EBA9A-62AC-4261-935F-EBB58A4B9FBF}"/>
    <cellStyle name="SAPBEXexcGood3 5 5 2 2 3" xfId="27218" xr:uid="{0CDB0237-0983-48C6-8A05-6665445B6126}"/>
    <cellStyle name="SAPBEXexcGood3 5 5 2 3" xfId="15617" xr:uid="{614B6A1E-85BC-4748-91D9-3D9B4F019B4E}"/>
    <cellStyle name="SAPBEXexcGood3 5 5 2 3 2" xfId="49478" xr:uid="{E1C24A55-ED92-466B-9822-D7ECBA4544EB}"/>
    <cellStyle name="SAPBEXexcGood3 5 5 2 3 3" xfId="32752" xr:uid="{02560003-7272-4465-AFEA-B7F9278A5E8F}"/>
    <cellStyle name="SAPBEXexcGood3 5 5 2 4" xfId="38127" xr:uid="{BC446BC7-C27B-448B-9A0C-68C89C38715A}"/>
    <cellStyle name="SAPBEXexcGood3 5 5 2 5" xfId="21403" xr:uid="{24FEADCA-9652-4E47-838C-5A0984A83A23}"/>
    <cellStyle name="SAPBEXexcGood3 5 5 3" xfId="5065" xr:uid="{3EE3C27F-55B2-4417-9983-8169AAEFF784}"/>
    <cellStyle name="SAPBEXexcGood3 5 5 3 2" xfId="10931" xr:uid="{3F71B723-64AC-4739-BB31-66529D0FDA09}"/>
    <cellStyle name="SAPBEXexcGood3 5 5 3 2 2" xfId="44801" xr:uid="{86460AE4-F68B-404D-8854-3526FECA84F7}"/>
    <cellStyle name="SAPBEXexcGood3 5 5 3 2 3" xfId="28076" xr:uid="{A0A4A266-8984-438F-95A3-9EA33D4819EA}"/>
    <cellStyle name="SAPBEXexcGood3 5 5 3 3" xfId="16474" xr:uid="{965A70E4-2694-48C2-8A5A-C2140C764438}"/>
    <cellStyle name="SAPBEXexcGood3 5 5 3 3 2" xfId="50335" xr:uid="{988D9763-408C-45B9-8273-F364887BDB9E}"/>
    <cellStyle name="SAPBEXexcGood3 5 5 3 3 3" xfId="33609" xr:uid="{4C6C8399-0DA2-486E-B406-7AC13B34CD09}"/>
    <cellStyle name="SAPBEXexcGood3 5 5 3 4" xfId="38984" xr:uid="{5D0EF992-AE82-4512-B297-F4E032FE78DB}"/>
    <cellStyle name="SAPBEXexcGood3 5 5 3 5" xfId="22261" xr:uid="{F4D9FEFC-190C-43A6-A8CE-6319E1D1A0AE}"/>
    <cellStyle name="SAPBEXexcGood3 5 5 4" xfId="5814" xr:uid="{9413F1CF-799A-4501-8EA8-F498CE021C12}"/>
    <cellStyle name="SAPBEXexcGood3 5 5 4 2" xfId="11680" xr:uid="{350068A6-C5B1-41F4-A1BD-5F36FDD84C87}"/>
    <cellStyle name="SAPBEXexcGood3 5 5 4 2 2" xfId="45549" xr:uid="{A572E2E7-28A0-4AF1-A6BC-09CDC02D574C}"/>
    <cellStyle name="SAPBEXexcGood3 5 5 4 2 3" xfId="28824" xr:uid="{98BE055D-8728-4251-9C57-DA3DF04D5C61}"/>
    <cellStyle name="SAPBEXexcGood3 5 5 4 3" xfId="17222" xr:uid="{1A18124B-C38B-4927-8EE2-9A4FED938E41}"/>
    <cellStyle name="SAPBEXexcGood3 5 5 4 3 2" xfId="51083" xr:uid="{2BBA0AE3-ABED-4895-8B9B-527523DECBD2}"/>
    <cellStyle name="SAPBEXexcGood3 5 5 4 3 3" xfId="34357" xr:uid="{5FECCDED-9060-4550-B077-9BAED7B92E92}"/>
    <cellStyle name="SAPBEXexcGood3 5 5 4 4" xfId="39732" xr:uid="{66EB73E6-75AD-4B62-B2B2-59EF6B4143C0}"/>
    <cellStyle name="SAPBEXexcGood3 5 5 4 5" xfId="23009" xr:uid="{0288FF18-8FCF-4BE5-B929-D6218525062A}"/>
    <cellStyle name="SAPBEXexcGood3 5 5 5" xfId="6583" xr:uid="{F82DE418-42B8-4D5B-8539-43C22312018E}"/>
    <cellStyle name="SAPBEXexcGood3 5 5 5 2" xfId="12447" xr:uid="{94A95CC3-BE68-41CF-9D38-C810541CCBE2}"/>
    <cellStyle name="SAPBEXexcGood3 5 5 5 2 2" xfId="46316" xr:uid="{F7F9E250-2AB0-4D24-B5BF-39542D5981E4}"/>
    <cellStyle name="SAPBEXexcGood3 5 5 5 2 3" xfId="29590" xr:uid="{F2315274-456D-4046-A55F-A59AFCF9211F}"/>
    <cellStyle name="SAPBEXexcGood3 5 5 5 3" xfId="17988" xr:uid="{1AEC72F0-73AA-4A46-ADB2-9425CB78523F}"/>
    <cellStyle name="SAPBEXexcGood3 5 5 5 3 2" xfId="51849" xr:uid="{C20442E0-22AD-4A6B-97B4-99E79B36DAF7}"/>
    <cellStyle name="SAPBEXexcGood3 5 5 5 3 3" xfId="35123" xr:uid="{DC0EA6B7-25DE-4230-B75D-964836E6B2AC}"/>
    <cellStyle name="SAPBEXexcGood3 5 5 5 4" xfId="40499" xr:uid="{16E473A0-8A25-4631-A237-512BE1D29A67}"/>
    <cellStyle name="SAPBEXexcGood3 5 5 5 5" xfId="23775" xr:uid="{BD7E4E73-BFCB-4821-B721-387D56A4DC7A}"/>
    <cellStyle name="SAPBEXexcGood3 5 5 6" xfId="7530" xr:uid="{6F5C94D3-684E-4106-BAF4-B2C4BD45A905}"/>
    <cellStyle name="SAPBEXexcGood3 5 5 6 2" xfId="13394" xr:uid="{9DA77FCD-4288-4C2E-9DF6-1BA5A255CD8C}"/>
    <cellStyle name="SAPBEXexcGood3 5 5 6 2 2" xfId="47263" xr:uid="{ADE6F10E-B1FE-4F43-8C50-72F1513368C4}"/>
    <cellStyle name="SAPBEXexcGood3 5 5 6 2 3" xfId="30537" xr:uid="{75171DFF-0F4B-4252-8FA6-25093A185810}"/>
    <cellStyle name="SAPBEXexcGood3 5 5 6 3" xfId="18935" xr:uid="{5F9433CB-A9CC-477F-851B-16AABA703D40}"/>
    <cellStyle name="SAPBEXexcGood3 5 5 6 3 2" xfId="52796" xr:uid="{4D06E50C-5AC9-45BC-8E1A-A57AC6CAFA36}"/>
    <cellStyle name="SAPBEXexcGood3 5 5 6 3 3" xfId="36070" xr:uid="{B417FC75-EB0B-4DD7-ABCC-0DCAC6CECFC7}"/>
    <cellStyle name="SAPBEXexcGood3 5 5 6 4" xfId="41446" xr:uid="{B11AEB08-3B8C-4DFD-987A-EA73EF95D390}"/>
    <cellStyle name="SAPBEXexcGood3 5 5 6 5" xfId="24722" xr:uid="{CC119171-BF29-4664-AEC2-355A86368C5A}"/>
    <cellStyle name="SAPBEXexcGood3 5 5 7" xfId="8622" xr:uid="{24CF9A0A-8D82-4DC6-9886-7F49218CF206}"/>
    <cellStyle name="SAPBEXexcGood3 5 5 7 2" xfId="42496" xr:uid="{FBF35F1A-E17C-4C46-A242-33FC23972B16}"/>
    <cellStyle name="SAPBEXexcGood3 5 5 7 3" xfId="25771" xr:uid="{1DF8B04C-8130-44E2-A82A-75411FEF9A1C}"/>
    <cellStyle name="SAPBEXexcGood3 5 5 8" xfId="14174" xr:uid="{B08E10CD-601A-412D-AF77-5DF8FD45F73E}"/>
    <cellStyle name="SAPBEXexcGood3 5 5 8 2" xfId="48035" xr:uid="{C990B64A-BDE1-4940-84B8-A5DDB1E0FE45}"/>
    <cellStyle name="SAPBEXexcGood3 5 5 8 3" xfId="31309" xr:uid="{18AFBFA1-38BB-4E26-8D7F-F5F6DCAA4762}"/>
    <cellStyle name="SAPBEXexcGood3 5 5 9" xfId="19958" xr:uid="{FB96D17D-DEF7-47C7-8C57-7519A3070A1B}"/>
    <cellStyle name="SAPBEXexcGood3 5 6" xfId="3208" xr:uid="{8F1C9DCB-DD80-4832-BA56-743D69251219}"/>
    <cellStyle name="SAPBEXexcGood3 5 6 2" xfId="9090" xr:uid="{D2D4C48B-F7B5-4FA0-BB69-85994A86A726}"/>
    <cellStyle name="SAPBEXexcGood3 5 6 2 2" xfId="42962" xr:uid="{C78B7B52-DB07-4941-97AA-F1CE5A5E73FE}"/>
    <cellStyle name="SAPBEXexcGood3 5 6 2 3" xfId="26237" xr:uid="{5E0A1751-DE9F-4E2A-9D82-8E33DBD5D84F}"/>
    <cellStyle name="SAPBEXexcGood3 5 6 3" xfId="14638" xr:uid="{6371E5BC-C752-4F7B-936A-2495622FAD6D}"/>
    <cellStyle name="SAPBEXexcGood3 5 6 3 2" xfId="48499" xr:uid="{13F9B90E-E956-492C-AB2A-C8682AD7796F}"/>
    <cellStyle name="SAPBEXexcGood3 5 6 3 3" xfId="31773" xr:uid="{D78E2D97-3970-4BC0-BB15-1557DCE4EA44}"/>
    <cellStyle name="SAPBEXexcGood3 5 6 4" xfId="37229" xr:uid="{788532FD-E162-467A-B0E4-263905D64B2F}"/>
    <cellStyle name="SAPBEXexcGood3 5 6 5" xfId="20423" xr:uid="{8F907935-67E9-45B8-A32A-E6EF749CF4D2}"/>
    <cellStyle name="SAPBEXexcGood3 5 7" xfId="36455" xr:uid="{979675B2-C8A7-4721-AF4B-5151396434A1}"/>
    <cellStyle name="SAPBEXexcGood3 6" xfId="2147" xr:uid="{00000000-0005-0000-0000-000014080000}"/>
    <cellStyle name="SAPBEXexcGood3 6 10" xfId="19474" xr:uid="{A08B0924-6252-46DD-9705-7AD98AE40D6A}"/>
    <cellStyle name="SAPBEXexcGood3 6 2" xfId="3699" xr:uid="{843653BC-542C-4ECA-A33A-E015572A3652}"/>
    <cellStyle name="SAPBEXexcGood3 6 2 2" xfId="9580" xr:uid="{02100158-916F-4D7A-9671-F89882CA08B2}"/>
    <cellStyle name="SAPBEXexcGood3 6 2 2 2" xfId="43452" xr:uid="{AAFF9819-72A0-488A-BD32-4C9493ADFB11}"/>
    <cellStyle name="SAPBEXexcGood3 6 2 2 3" xfId="26726" xr:uid="{C5C9CADE-B75E-4210-9F2F-C39A6D3A03BE}"/>
    <cellStyle name="SAPBEXexcGood3 6 2 3" xfId="15126" xr:uid="{ED274B36-B100-4766-AF58-B66DF8541DC6}"/>
    <cellStyle name="SAPBEXexcGood3 6 2 3 2" xfId="48987" xr:uid="{55411EE4-7214-4D1B-8AAE-A968AB12AC9C}"/>
    <cellStyle name="SAPBEXexcGood3 6 2 3 3" xfId="32261" xr:uid="{55D6F036-5024-4EB3-A6D7-6431633AB419}"/>
    <cellStyle name="SAPBEXexcGood3 6 2 4" xfId="37665" xr:uid="{E0ABA011-ED56-4FE0-8F56-F5C47BAC2C1C}"/>
    <cellStyle name="SAPBEXexcGood3 6 2 5" xfId="20911" xr:uid="{34FE956C-EC49-4150-8B95-9A50C4B1E2D8}"/>
    <cellStyle name="SAPBEXexcGood3 6 3" xfId="4608" xr:uid="{2B150B8D-35D0-44C6-9532-5FEE908CBD48}"/>
    <cellStyle name="SAPBEXexcGood3 6 3 2" xfId="10474" xr:uid="{C247A697-BD69-4CCA-8666-6D6D3E78382E}"/>
    <cellStyle name="SAPBEXexcGood3 6 3 2 2" xfId="44344" xr:uid="{A86C60AB-0FF2-411A-90E6-11BD00BFFA7D}"/>
    <cellStyle name="SAPBEXexcGood3 6 3 2 3" xfId="27619" xr:uid="{BD70F753-C3F8-495A-B147-5FFE2C7EB0BA}"/>
    <cellStyle name="SAPBEXexcGood3 6 3 3" xfId="16017" xr:uid="{B4E77521-2618-4FC9-8F68-382F915236E4}"/>
    <cellStyle name="SAPBEXexcGood3 6 3 3 2" xfId="49878" xr:uid="{D803F503-2CC0-49E0-8C5C-FD1233318EBE}"/>
    <cellStyle name="SAPBEXexcGood3 6 3 3 3" xfId="33152" xr:uid="{A52EA6B3-621F-470B-9457-5B0F08DE7700}"/>
    <cellStyle name="SAPBEXexcGood3 6 3 4" xfId="38527" xr:uid="{68A641C5-0E74-47FC-816C-5F8871858F19}"/>
    <cellStyle name="SAPBEXexcGood3 6 3 5" xfId="21804" xr:uid="{8C601035-7997-4B03-83A2-35F445390416}"/>
    <cellStyle name="SAPBEXexcGood3 6 4" xfId="5330" xr:uid="{01FD2B93-1AF9-44F9-8D24-47DE383344ED}"/>
    <cellStyle name="SAPBEXexcGood3 6 4 2" xfId="11196" xr:uid="{A4517536-DCE4-4A8F-8581-ED869E8A5551}"/>
    <cellStyle name="SAPBEXexcGood3 6 4 2 2" xfId="45065" xr:uid="{7D5587F2-0729-439E-B385-435B52FA92EF}"/>
    <cellStyle name="SAPBEXexcGood3 6 4 2 3" xfId="28340" xr:uid="{3B31BA98-E5D9-470E-87D1-FE429FBC73DF}"/>
    <cellStyle name="SAPBEXexcGood3 6 4 3" xfId="16738" xr:uid="{29BD44B5-5A40-49F4-AB7A-86DEE082EF95}"/>
    <cellStyle name="SAPBEXexcGood3 6 4 3 2" xfId="50599" xr:uid="{3ADE2876-96A5-4B7D-B8E0-00D9D0BE207C}"/>
    <cellStyle name="SAPBEXexcGood3 6 4 3 3" xfId="33873" xr:uid="{2D0AC18F-B066-4AF7-8793-B5305EDD5AC7}"/>
    <cellStyle name="SAPBEXexcGood3 6 4 4" xfId="39248" xr:uid="{9B9E0177-D150-4788-A0A7-4D6493828089}"/>
    <cellStyle name="SAPBEXexcGood3 6 4 5" xfId="22525" xr:uid="{D878581C-7989-4735-AB41-9E19BB5C0C2E}"/>
    <cellStyle name="SAPBEXexcGood3 6 5" xfId="6128" xr:uid="{31DB99E9-B157-403A-ABBF-FE2F9B0F6193}"/>
    <cellStyle name="SAPBEXexcGood3 6 5 2" xfId="11992" xr:uid="{30BDE852-6523-49E6-8811-641849539264}"/>
    <cellStyle name="SAPBEXexcGood3 6 5 2 2" xfId="45861" xr:uid="{7D255DC0-53E6-4B6F-87DC-FEFF48745E7D}"/>
    <cellStyle name="SAPBEXexcGood3 6 5 2 3" xfId="29136" xr:uid="{90519239-2605-4C5A-9493-2AE573DC06C9}"/>
    <cellStyle name="SAPBEXexcGood3 6 5 3" xfId="17534" xr:uid="{AF65003E-5560-48DA-BB99-130CB7BE8592}"/>
    <cellStyle name="SAPBEXexcGood3 6 5 3 2" xfId="51395" xr:uid="{10F8BCB8-8DEE-4B23-8B0C-0A57DFD7CC1C}"/>
    <cellStyle name="SAPBEXexcGood3 6 5 3 3" xfId="34669" xr:uid="{059043BB-6BB1-4DBD-9E71-C1A1495A6006}"/>
    <cellStyle name="SAPBEXexcGood3 6 5 4" xfId="40044" xr:uid="{C627DF96-E546-47BF-895A-817E63983820}"/>
    <cellStyle name="SAPBEXexcGood3 6 5 5" xfId="23321" xr:uid="{C39A3ADD-7AD2-4E6D-851E-32640353A378}"/>
    <cellStyle name="SAPBEXexcGood3 6 6" xfId="7040" xr:uid="{6925F150-E8C5-4C61-80B4-E987322339EB}"/>
    <cellStyle name="SAPBEXexcGood3 6 6 2" xfId="12904" xr:uid="{53DA8D73-F388-403E-B1B3-8405AA4C93E1}"/>
    <cellStyle name="SAPBEXexcGood3 6 6 2 2" xfId="46773" xr:uid="{15D61019-FA9B-4F98-98F2-5E55C6FA51EC}"/>
    <cellStyle name="SAPBEXexcGood3 6 6 2 3" xfId="30047" xr:uid="{9C2A507E-8B91-4388-921E-206AEC2F4553}"/>
    <cellStyle name="SAPBEXexcGood3 6 6 3" xfId="18445" xr:uid="{E0252C81-11CE-43C0-8846-571A0199164E}"/>
    <cellStyle name="SAPBEXexcGood3 6 6 3 2" xfId="52306" xr:uid="{5EE55992-9302-4B40-83F2-0E8682D32362}"/>
    <cellStyle name="SAPBEXexcGood3 6 6 3 3" xfId="35580" xr:uid="{2E9C7270-1039-413C-8A23-EB399DD08325}"/>
    <cellStyle name="SAPBEXexcGood3 6 6 4" xfId="40956" xr:uid="{40753AA5-EB5B-4807-A817-BE458BD11FC1}"/>
    <cellStyle name="SAPBEXexcGood3 6 6 5" xfId="24232" xr:uid="{B0C73C36-AABB-4335-8934-29693E8CD733}"/>
    <cellStyle name="SAPBEXexcGood3 6 7" xfId="8136" xr:uid="{E5C57EED-C5CD-42EF-B084-D48A55AB3F32}"/>
    <cellStyle name="SAPBEXexcGood3 6 7 2" xfId="42011" xr:uid="{5E3D6624-E109-4659-BE0D-BF9CD2315DE2}"/>
    <cellStyle name="SAPBEXexcGood3 6 7 3" xfId="25286" xr:uid="{136966F8-A9AF-4F38-B876-D168A0154F65}"/>
    <cellStyle name="SAPBEXexcGood3 6 8" xfId="13720" xr:uid="{15AB2FEF-BA03-4AAE-B9C5-1142A4C21F5F}"/>
    <cellStyle name="SAPBEXexcGood3 6 8 2" xfId="47581" xr:uid="{42255136-DC34-4DCB-90F0-79B366B534D5}"/>
    <cellStyle name="SAPBEXexcGood3 6 8 3" xfId="30855" xr:uid="{B768622F-7FBA-472E-9751-189CBD15A064}"/>
    <cellStyle name="SAPBEXexcGood3 6 9" xfId="36868" xr:uid="{B20C27A2-0338-469D-A7C7-2CE88A1A6F14}"/>
    <cellStyle name="SAPBEXexcGood3 7" xfId="2148" xr:uid="{00000000-0005-0000-0000-000015080000}"/>
    <cellStyle name="SAPBEXexcGood3 7 10" xfId="19475" xr:uid="{1DE78596-D4F4-4B2F-A9A1-1D29A06DD62A}"/>
    <cellStyle name="SAPBEXexcGood3 7 2" xfId="3700" xr:uid="{9388F986-9A46-42FE-907C-9A022F256B36}"/>
    <cellStyle name="SAPBEXexcGood3 7 2 2" xfId="9581" xr:uid="{878FB4DE-A236-43D4-AA27-CC0ECA2F8582}"/>
    <cellStyle name="SAPBEXexcGood3 7 2 2 2" xfId="43453" xr:uid="{8031A950-8A0E-4995-A9D2-AD8CFE511A0B}"/>
    <cellStyle name="SAPBEXexcGood3 7 2 2 3" xfId="26727" xr:uid="{217FB703-EBEE-49BE-92DC-B20C1250C688}"/>
    <cellStyle name="SAPBEXexcGood3 7 2 3" xfId="15127" xr:uid="{2A6C8505-13BD-4B2C-81CE-FFF2318941FA}"/>
    <cellStyle name="SAPBEXexcGood3 7 2 3 2" xfId="48988" xr:uid="{FBD4D3EF-53E1-4303-BEF1-C92012169283}"/>
    <cellStyle name="SAPBEXexcGood3 7 2 3 3" xfId="32262" xr:uid="{64A2C33D-06FA-4A5A-B6D0-5C103FD032CA}"/>
    <cellStyle name="SAPBEXexcGood3 7 2 4" xfId="37666" xr:uid="{99451A6D-1187-44F4-8F09-C4E53D36945D}"/>
    <cellStyle name="SAPBEXexcGood3 7 2 5" xfId="20912" xr:uid="{ABD172C2-788C-4BA0-AA83-5CB16B8E1A27}"/>
    <cellStyle name="SAPBEXexcGood3 7 3" xfId="4609" xr:uid="{8722D39A-1AD9-459A-AF05-72FE68EC7F43}"/>
    <cellStyle name="SAPBEXexcGood3 7 3 2" xfId="10475" xr:uid="{2FEF4ACE-EC98-4F41-ACF5-3B739974354E}"/>
    <cellStyle name="SAPBEXexcGood3 7 3 2 2" xfId="44345" xr:uid="{359C7704-D6D1-4BF9-A0B0-53273DF8C578}"/>
    <cellStyle name="SAPBEXexcGood3 7 3 2 3" xfId="27620" xr:uid="{B0F01107-1FD1-4D46-8EC2-937E3DF2F34B}"/>
    <cellStyle name="SAPBEXexcGood3 7 3 3" xfId="16018" xr:uid="{E41DCFFD-DC47-45E0-A512-EB00BDE3E599}"/>
    <cellStyle name="SAPBEXexcGood3 7 3 3 2" xfId="49879" xr:uid="{BDF166AC-F79B-4C3B-957D-CE033D63BCE4}"/>
    <cellStyle name="SAPBEXexcGood3 7 3 3 3" xfId="33153" xr:uid="{F0479D48-788B-45FC-8537-98476CF7D24F}"/>
    <cellStyle name="SAPBEXexcGood3 7 3 4" xfId="38528" xr:uid="{3B31EDCE-4526-46C1-BEC3-8694FB3B660C}"/>
    <cellStyle name="SAPBEXexcGood3 7 3 5" xfId="21805" xr:uid="{7F1A37AE-5C63-4244-80E0-E1923D6E7CA1}"/>
    <cellStyle name="SAPBEXexcGood3 7 4" xfId="5331" xr:uid="{A1CE4BB5-EFF6-43C3-9EEC-1C96E637876F}"/>
    <cellStyle name="SAPBEXexcGood3 7 4 2" xfId="11197" xr:uid="{C008AF42-8F66-4C33-A4E4-E1EAFB5243A1}"/>
    <cellStyle name="SAPBEXexcGood3 7 4 2 2" xfId="45066" xr:uid="{D55364B4-9CD0-4BD6-9FDF-BD590074B648}"/>
    <cellStyle name="SAPBEXexcGood3 7 4 2 3" xfId="28341" xr:uid="{8B44C0EE-56C6-41DC-B6CC-59A7D2791C3D}"/>
    <cellStyle name="SAPBEXexcGood3 7 4 3" xfId="16739" xr:uid="{D7B6DE97-5B8F-455E-B0DC-C9ACDCD81B7A}"/>
    <cellStyle name="SAPBEXexcGood3 7 4 3 2" xfId="50600" xr:uid="{1A500F92-13F3-46A4-BCC0-FEF81D74572C}"/>
    <cellStyle name="SAPBEXexcGood3 7 4 3 3" xfId="33874" xr:uid="{64A7CF39-9237-458B-9B52-92FF472D61B5}"/>
    <cellStyle name="SAPBEXexcGood3 7 4 4" xfId="39249" xr:uid="{54D5AB06-8DF6-4E11-80F9-A9C059597543}"/>
    <cellStyle name="SAPBEXexcGood3 7 4 5" xfId="22526" xr:uid="{75FD6034-E20C-4C32-8C0B-87BCD0C02109}"/>
    <cellStyle name="SAPBEXexcGood3 7 5" xfId="6129" xr:uid="{622908F6-EB02-4A5A-B2DB-F6E2381A0E7A}"/>
    <cellStyle name="SAPBEXexcGood3 7 5 2" xfId="11993" xr:uid="{D5DE3372-2656-4DBE-AA59-6742C7AEC7C3}"/>
    <cellStyle name="SAPBEXexcGood3 7 5 2 2" xfId="45862" xr:uid="{65AB932B-81E2-4EF9-9005-B9E277AF2886}"/>
    <cellStyle name="SAPBEXexcGood3 7 5 2 3" xfId="29137" xr:uid="{C78FBBA6-E66D-4217-9E62-F8846786EB6D}"/>
    <cellStyle name="SAPBEXexcGood3 7 5 3" xfId="17535" xr:uid="{DC46C4BD-8B2F-45C5-9797-1C6D698502BF}"/>
    <cellStyle name="SAPBEXexcGood3 7 5 3 2" xfId="51396" xr:uid="{D52FD985-CF46-4EDA-A025-06D39B49FC1B}"/>
    <cellStyle name="SAPBEXexcGood3 7 5 3 3" xfId="34670" xr:uid="{41E8A626-AB88-49F9-B435-02B829726BC8}"/>
    <cellStyle name="SAPBEXexcGood3 7 5 4" xfId="40045" xr:uid="{EA26E9C7-4D21-43C0-A1B8-B29307ED08C4}"/>
    <cellStyle name="SAPBEXexcGood3 7 5 5" xfId="23322" xr:uid="{5ECBED1E-C0EA-458D-84EB-FF5FBDD75D96}"/>
    <cellStyle name="SAPBEXexcGood3 7 6" xfId="7041" xr:uid="{FAFFB2FD-1873-4EB8-AEA7-4B1E6D874119}"/>
    <cellStyle name="SAPBEXexcGood3 7 6 2" xfId="12905" xr:uid="{02970B88-8CB4-4176-B638-7D877AB192E6}"/>
    <cellStyle name="SAPBEXexcGood3 7 6 2 2" xfId="46774" xr:uid="{C2CE5C55-484B-4289-AD29-1B14D824FF60}"/>
    <cellStyle name="SAPBEXexcGood3 7 6 2 3" xfId="30048" xr:uid="{35B04186-195F-450E-B4D1-BE55B6C17910}"/>
    <cellStyle name="SAPBEXexcGood3 7 6 3" xfId="18446" xr:uid="{3381B76A-9296-4DBE-8F92-560D80E8FDEA}"/>
    <cellStyle name="SAPBEXexcGood3 7 6 3 2" xfId="52307" xr:uid="{39C5531F-88E9-4C88-8C3F-4E5819E1FE09}"/>
    <cellStyle name="SAPBEXexcGood3 7 6 3 3" xfId="35581" xr:uid="{28B29031-119C-47AF-93CE-3BFFAEB4CC08}"/>
    <cellStyle name="SAPBEXexcGood3 7 6 4" xfId="40957" xr:uid="{8DC345AA-9DB5-47CA-B1EB-F556F22AA0BD}"/>
    <cellStyle name="SAPBEXexcGood3 7 6 5" xfId="24233" xr:uid="{81726AC1-FE22-44F0-ABEB-B1D0CAF7A2F8}"/>
    <cellStyle name="SAPBEXexcGood3 7 7" xfId="8137" xr:uid="{B815D540-0AF4-44CA-83F3-AB44B0F26958}"/>
    <cellStyle name="SAPBEXexcGood3 7 7 2" xfId="42012" xr:uid="{FA60A95D-FD52-4AB0-BCAB-7E1EB5E669A9}"/>
    <cellStyle name="SAPBEXexcGood3 7 7 3" xfId="25287" xr:uid="{241C4B4E-8151-4BBA-8D93-C2788D765EA4}"/>
    <cellStyle name="SAPBEXexcGood3 7 8" xfId="13721" xr:uid="{4245C003-9F5D-4BC7-889A-63DC13CE7147}"/>
    <cellStyle name="SAPBEXexcGood3 7 8 2" xfId="47582" xr:uid="{2068C473-1361-4FC7-8433-444EA1740087}"/>
    <cellStyle name="SAPBEXexcGood3 7 8 3" xfId="30856" xr:uid="{E3FF6116-36E4-4930-99CC-89B232121AE2}"/>
    <cellStyle name="SAPBEXexcGood3 7 9" xfId="36869" xr:uid="{9D82B198-81C9-4BA9-A335-46FAEE2F47BD}"/>
    <cellStyle name="SAPBEXexcGood3 8" xfId="2631" xr:uid="{00000000-0005-0000-0000-000016080000}"/>
    <cellStyle name="SAPBEXexcGood3 8 2" xfId="4161" xr:uid="{DF954A8E-73D8-4ADF-B953-F07722A2151F}"/>
    <cellStyle name="SAPBEXexcGood3 8 2 2" xfId="10042" xr:uid="{4C543E72-A043-4B37-8EE7-FEF4637A63F2}"/>
    <cellStyle name="SAPBEXexcGood3 8 2 2 2" xfId="43913" xr:uid="{4B926984-5DED-4C62-8EEC-BA09D94097FE}"/>
    <cellStyle name="SAPBEXexcGood3 8 2 2 3" xfId="27187" xr:uid="{92F3343D-8E28-4B85-B541-FC1D102DB143}"/>
    <cellStyle name="SAPBEXexcGood3 8 2 3" xfId="15586" xr:uid="{ED7A7608-F6BC-4D91-990D-0B552A55A334}"/>
    <cellStyle name="SAPBEXexcGood3 8 2 3 2" xfId="49447" xr:uid="{2D6FE625-A627-4706-8CE9-73F7FA22A101}"/>
    <cellStyle name="SAPBEXexcGood3 8 2 3 3" xfId="32721" xr:uid="{6D3EF2C8-5091-4021-94C4-33EB6EDA9FB8}"/>
    <cellStyle name="SAPBEXexcGood3 8 2 4" xfId="38096" xr:uid="{E7A2BCFD-A475-424B-8112-8D8F5709CE67}"/>
    <cellStyle name="SAPBEXexcGood3 8 2 5" xfId="21372" xr:uid="{4A7F011B-3D25-4956-8A91-D7AB9D274EF8}"/>
    <cellStyle name="SAPBEXexcGood3 8 3" xfId="5036" xr:uid="{326A75BC-180E-4594-A7DD-F35FBD10AD84}"/>
    <cellStyle name="SAPBEXexcGood3 8 3 2" xfId="10902" xr:uid="{C6A3E42C-7A51-4496-86EC-2FBE5A94111A}"/>
    <cellStyle name="SAPBEXexcGood3 8 3 2 2" xfId="44772" xr:uid="{D957AD76-A00E-451B-8794-9AF2BFC682BD}"/>
    <cellStyle name="SAPBEXexcGood3 8 3 2 3" xfId="28047" xr:uid="{A705FFE8-912D-46AB-97A1-F6505D71A340}"/>
    <cellStyle name="SAPBEXexcGood3 8 3 3" xfId="16445" xr:uid="{E1929FF9-0840-4767-8BC5-2FEC1B7A7FAB}"/>
    <cellStyle name="SAPBEXexcGood3 8 3 3 2" xfId="50306" xr:uid="{46EFA320-CA4E-41BB-9C93-0365BDC47077}"/>
    <cellStyle name="SAPBEXexcGood3 8 3 3 3" xfId="33580" xr:uid="{E1DCDA67-6306-47BA-9F58-C6886CE6855F}"/>
    <cellStyle name="SAPBEXexcGood3 8 3 4" xfId="38955" xr:uid="{357380B9-A4A7-4C8F-B178-223E62B089AA}"/>
    <cellStyle name="SAPBEXexcGood3 8 3 5" xfId="22232" xr:uid="{23CB144A-8308-486D-B686-384A8D9CB9C7}"/>
    <cellStyle name="SAPBEXexcGood3 8 4" xfId="5785" xr:uid="{471D360C-6A58-431A-AB99-5B701ACADA42}"/>
    <cellStyle name="SAPBEXexcGood3 8 4 2" xfId="11651" xr:uid="{9587E4A1-068D-4268-8591-FA82AEEB83E7}"/>
    <cellStyle name="SAPBEXexcGood3 8 4 2 2" xfId="45520" xr:uid="{FA972EC6-4A56-43DA-B1AF-129995149E65}"/>
    <cellStyle name="SAPBEXexcGood3 8 4 2 3" xfId="28795" xr:uid="{DFD87F25-5C41-4FE5-8EAE-551FD44B4E9A}"/>
    <cellStyle name="SAPBEXexcGood3 8 4 3" xfId="17193" xr:uid="{47BF13A2-A4F8-441E-AEA4-96A9E36D6C8F}"/>
    <cellStyle name="SAPBEXexcGood3 8 4 3 2" xfId="51054" xr:uid="{22351BC9-A58F-433B-8C42-8BAAE6DB6AB3}"/>
    <cellStyle name="SAPBEXexcGood3 8 4 3 3" xfId="34328" xr:uid="{7774D6FC-616E-4525-8020-C09FD7170385}"/>
    <cellStyle name="SAPBEXexcGood3 8 4 4" xfId="39703" xr:uid="{1B3E2658-9D6E-47FC-B632-DB05A86348B7}"/>
    <cellStyle name="SAPBEXexcGood3 8 4 5" xfId="22980" xr:uid="{2DC78E0B-2FD5-45F4-9779-7BB29BE8004F}"/>
    <cellStyle name="SAPBEXexcGood3 8 5" xfId="6554" xr:uid="{80D31AB6-17F6-4200-92FF-EFBFDAF7E8B4}"/>
    <cellStyle name="SAPBEXexcGood3 8 5 2" xfId="12418" xr:uid="{E3EF25EA-524C-4DD3-A514-4B241F77707B}"/>
    <cellStyle name="SAPBEXexcGood3 8 5 2 2" xfId="46287" xr:uid="{B68C434C-FFB2-4EAC-AE98-4FCFF71A4C06}"/>
    <cellStyle name="SAPBEXexcGood3 8 5 2 3" xfId="29561" xr:uid="{C8024B00-7B14-4C7E-9903-8E5650F46FFA}"/>
    <cellStyle name="SAPBEXexcGood3 8 5 3" xfId="17959" xr:uid="{D1C4620B-8948-4F3A-A449-65E979014539}"/>
    <cellStyle name="SAPBEXexcGood3 8 5 3 2" xfId="51820" xr:uid="{C6937F9B-5005-47E2-AC1A-35D83DC2A66C}"/>
    <cellStyle name="SAPBEXexcGood3 8 5 3 3" xfId="35094" xr:uid="{E578E3CE-DA59-496E-8695-4A2464E7FCC0}"/>
    <cellStyle name="SAPBEXexcGood3 8 5 4" xfId="40470" xr:uid="{FC93165E-ECAD-4C58-89B7-A1276B2AB1F2}"/>
    <cellStyle name="SAPBEXexcGood3 8 5 5" xfId="23746" xr:uid="{E1D10739-7B1E-40FD-A0F2-100DD0D12069}"/>
    <cellStyle name="SAPBEXexcGood3 8 6" xfId="7501" xr:uid="{804A86F6-442C-41D2-9A3E-4BE47BF0D569}"/>
    <cellStyle name="SAPBEXexcGood3 8 6 2" xfId="13365" xr:uid="{8CF8C9BE-673D-4D4E-8CD1-E9A5FC958E58}"/>
    <cellStyle name="SAPBEXexcGood3 8 6 2 2" xfId="47234" xr:uid="{8E82B868-2EDA-4E2D-A84F-3DDC93CD8FFC}"/>
    <cellStyle name="SAPBEXexcGood3 8 6 2 3" xfId="30508" xr:uid="{B60DD8FF-11BA-448F-80D0-2449E1594107}"/>
    <cellStyle name="SAPBEXexcGood3 8 6 3" xfId="18906" xr:uid="{258A6066-D72B-4BE6-9657-96C42D76E183}"/>
    <cellStyle name="SAPBEXexcGood3 8 6 3 2" xfId="52767" xr:uid="{A2E76593-E631-426E-9D2E-C808CB86AA04}"/>
    <cellStyle name="SAPBEXexcGood3 8 6 3 3" xfId="36041" xr:uid="{9E58DCCC-EE24-4E3F-82F4-EBA3674AD4C4}"/>
    <cellStyle name="SAPBEXexcGood3 8 6 4" xfId="41417" xr:uid="{6E4C619E-5837-4457-BAFB-3D896147DD87}"/>
    <cellStyle name="SAPBEXexcGood3 8 6 5" xfId="24693" xr:uid="{63DC5364-E819-4DA0-9EE8-4EA08EFEF1A9}"/>
    <cellStyle name="SAPBEXexcGood3 8 7" xfId="8593" xr:uid="{F9D6C192-729A-4F43-B686-196D699F950A}"/>
    <cellStyle name="SAPBEXexcGood3 8 7 2" xfId="42467" xr:uid="{A367BCE7-AEF0-4169-B244-82A05E6CAECE}"/>
    <cellStyle name="SAPBEXexcGood3 8 7 3" xfId="25742" xr:uid="{FA78EC20-E802-42A5-AE9D-B33C07277C9F}"/>
    <cellStyle name="SAPBEXexcGood3 8 8" xfId="14145" xr:uid="{665C9625-A580-448C-AD3F-A04926E578F0}"/>
    <cellStyle name="SAPBEXexcGood3 8 8 2" xfId="48006" xr:uid="{A9FCF982-E13C-40FF-9294-B73F8435A89E}"/>
    <cellStyle name="SAPBEXexcGood3 8 8 3" xfId="31280" xr:uid="{939EA6D6-D45D-4D78-B6A4-B7098B7F3182}"/>
    <cellStyle name="SAPBEXexcGood3 8 9" xfId="19929" xr:uid="{9DCF6338-D608-445E-9CB6-05309F54FF45}"/>
    <cellStyle name="SAPBEXexcGood3 9" xfId="2909" xr:uid="{00000000-0005-0000-0000-000017080000}"/>
    <cellStyle name="SAPBEXexcGood3 9 2" xfId="4415" xr:uid="{637D94AD-54A0-44B2-B87F-2DC664728B5D}"/>
    <cellStyle name="SAPBEXexcGood3 9 2 2" xfId="10296" xr:uid="{1D34EB3A-1C7A-4879-9BC7-104E9E18DBEB}"/>
    <cellStyle name="SAPBEXexcGood3 9 2 2 2" xfId="44166" xr:uid="{68338BC2-8762-44B5-B443-679CF62848FE}"/>
    <cellStyle name="SAPBEXexcGood3 9 2 2 3" xfId="27441" xr:uid="{0A63C401-A67F-445C-B327-0719F73C13C4}"/>
    <cellStyle name="SAPBEXexcGood3 9 2 3" xfId="15839" xr:uid="{DF936C51-9582-4382-B9E0-33B72FEC46E9}"/>
    <cellStyle name="SAPBEXexcGood3 9 2 3 2" xfId="49700" xr:uid="{304B314A-4305-4E66-A45A-69678677E539}"/>
    <cellStyle name="SAPBEXexcGood3 9 2 3 3" xfId="32974" xr:uid="{25F458DB-06AA-40D5-B935-3D2132977EF7}"/>
    <cellStyle name="SAPBEXexcGood3 9 2 4" xfId="38349" xr:uid="{060BC301-4A40-4F30-92E0-435531F3493B}"/>
    <cellStyle name="SAPBEXexcGood3 9 2 5" xfId="21626" xr:uid="{31D4B2C9-99A5-4F32-9E2F-FD5714723A6B}"/>
    <cellStyle name="SAPBEXexcGood3 9 3" xfId="5281" xr:uid="{668AE355-58D0-4A6C-9A73-D74C29957C43}"/>
    <cellStyle name="SAPBEXexcGood3 9 3 2" xfId="11147" xr:uid="{48278CAB-FA31-4D0F-ADFE-593754AA599B}"/>
    <cellStyle name="SAPBEXexcGood3 9 3 2 2" xfId="45017" xr:uid="{6131D8A4-7A94-47F8-84CA-0F6642A2C207}"/>
    <cellStyle name="SAPBEXexcGood3 9 3 2 3" xfId="28292" xr:uid="{445FFE3A-DE85-4834-A641-A9F62CF96F76}"/>
    <cellStyle name="SAPBEXexcGood3 9 3 3" xfId="16690" xr:uid="{2D96B05B-CAE3-4597-9C3E-0B4F2C09399E}"/>
    <cellStyle name="SAPBEXexcGood3 9 3 3 2" xfId="50551" xr:uid="{E6CCA2B1-9B4A-44F0-9FA3-857503746E5F}"/>
    <cellStyle name="SAPBEXexcGood3 9 3 3 3" xfId="33825" xr:uid="{90309BA4-24F6-4F31-9F40-06FA55706EE5}"/>
    <cellStyle name="SAPBEXexcGood3 9 3 4" xfId="39200" xr:uid="{E6779F5D-E67D-47E1-8946-DE5BA8CBEDE1}"/>
    <cellStyle name="SAPBEXexcGood3 9 3 5" xfId="22477" xr:uid="{E657875F-A9B3-4999-BB78-FCB977D0263E}"/>
    <cellStyle name="SAPBEXexcGood3 9 4" xfId="6026" xr:uid="{9EF3DCBD-FA47-4178-AB7A-98AFF9D93A8F}"/>
    <cellStyle name="SAPBEXexcGood3 9 4 2" xfId="11892" xr:uid="{36BFB7AC-9C7B-4E97-A6E8-25F316B147C8}"/>
    <cellStyle name="SAPBEXexcGood3 9 4 2 2" xfId="45761" xr:uid="{02292E67-9A70-4088-83BE-5640F638884E}"/>
    <cellStyle name="SAPBEXexcGood3 9 4 2 3" xfId="29036" xr:uid="{7F9198A0-53A8-4E70-BD02-78E6DE012AF8}"/>
    <cellStyle name="SAPBEXexcGood3 9 4 3" xfId="17434" xr:uid="{EC89CF48-530A-483C-8DBD-A8AB80B5D04C}"/>
    <cellStyle name="SAPBEXexcGood3 9 4 3 2" xfId="51295" xr:uid="{4A90D0B9-98B0-40E4-81E4-FF3D8BAEF990}"/>
    <cellStyle name="SAPBEXexcGood3 9 4 3 3" xfId="34569" xr:uid="{2047272F-A812-4483-9C69-AA60B61E5F42}"/>
    <cellStyle name="SAPBEXexcGood3 9 4 4" xfId="39944" xr:uid="{51A2C623-8B12-4E68-99F9-97633C14E8DD}"/>
    <cellStyle name="SAPBEXexcGood3 9 4 5" xfId="23221" xr:uid="{17057759-3698-437B-8B56-041D5B63AD57}"/>
    <cellStyle name="SAPBEXexcGood3 9 5" xfId="6793" xr:uid="{F67C26ED-9488-42EE-A751-CFF07CB187B0}"/>
    <cellStyle name="SAPBEXexcGood3 9 5 2" xfId="12657" xr:uid="{4FAF2BDC-3562-4A89-AC2F-421B905432D4}"/>
    <cellStyle name="SAPBEXexcGood3 9 5 2 2" xfId="46526" xr:uid="{C979652E-84BF-41A3-A17C-EC2200929A36}"/>
    <cellStyle name="SAPBEXexcGood3 9 5 2 3" xfId="29800" xr:uid="{B165FB17-C2C2-4CE3-9C4E-36D2286F0D51}"/>
    <cellStyle name="SAPBEXexcGood3 9 5 3" xfId="18198" xr:uid="{254A0940-DC55-48B6-85A8-449940253B67}"/>
    <cellStyle name="SAPBEXexcGood3 9 5 3 2" xfId="52059" xr:uid="{A5251512-337B-4F40-B84F-35B702F54BC0}"/>
    <cellStyle name="SAPBEXexcGood3 9 5 3 3" xfId="35333" xr:uid="{CAB4C38D-D111-44FC-B951-53642097095F}"/>
    <cellStyle name="SAPBEXexcGood3 9 5 4" xfId="40709" xr:uid="{F8811A0C-89C7-40DF-B3BB-CFD581D94CF5}"/>
    <cellStyle name="SAPBEXexcGood3 9 5 5" xfId="23985" xr:uid="{FD91B323-4158-405A-A25B-C471E5B9296A}"/>
    <cellStyle name="SAPBEXexcGood3 9 6" xfId="7740" xr:uid="{E2C33186-95A6-457A-A676-4ACD93A61793}"/>
    <cellStyle name="SAPBEXexcGood3 9 6 2" xfId="13604" xr:uid="{92226BFF-6098-4F00-A048-33B1361CCA5A}"/>
    <cellStyle name="SAPBEXexcGood3 9 6 2 2" xfId="47473" xr:uid="{B86FED67-3A59-4449-ABCC-9114E4E737F4}"/>
    <cellStyle name="SAPBEXexcGood3 9 6 2 3" xfId="30747" xr:uid="{B5D28132-C9C7-4647-9FA0-871C7B03F301}"/>
    <cellStyle name="SAPBEXexcGood3 9 6 3" xfId="19145" xr:uid="{A78368CA-6918-4439-B5AE-99CFF179C4C5}"/>
    <cellStyle name="SAPBEXexcGood3 9 6 3 2" xfId="53006" xr:uid="{A6E60D80-0412-4154-AD83-13CCCA6435EB}"/>
    <cellStyle name="SAPBEXexcGood3 9 6 3 3" xfId="36280" xr:uid="{C3DD3091-CB75-4B02-80B8-6170FF6D2EB0}"/>
    <cellStyle name="SAPBEXexcGood3 9 6 4" xfId="41656" xr:uid="{C4CD8FD3-500C-4362-98CE-09B815BD4D30}"/>
    <cellStyle name="SAPBEXexcGood3 9 6 5" xfId="24932" xr:uid="{117605FD-C938-449C-A63D-613AFCFCE4DB}"/>
    <cellStyle name="SAPBEXexcGood3 9 7" xfId="8833" xr:uid="{2AEDE7EE-F38A-4EC4-84E8-F74F9793CF1B}"/>
    <cellStyle name="SAPBEXexcGood3 9 7 2" xfId="42706" xr:uid="{6CEC8CB8-80D2-456F-BDB3-C1917AC2EFC7}"/>
    <cellStyle name="SAPBEXexcGood3 9 7 3" xfId="25982" xr:uid="{BF768BB4-9E84-4F17-A44C-080088FE83B3}"/>
    <cellStyle name="SAPBEXexcGood3 9 8" xfId="14384" xr:uid="{29363DF1-FCF1-441C-9BD4-3550A8D96153}"/>
    <cellStyle name="SAPBEXexcGood3 9 8 2" xfId="48245" xr:uid="{80BD4436-38E6-4B83-B25F-E2F12B88904E}"/>
    <cellStyle name="SAPBEXexcGood3 9 8 3" xfId="31519" xr:uid="{D761E9A2-C964-4871-A719-8F2636FE919F}"/>
    <cellStyle name="SAPBEXexcGood3 9 9" xfId="20169" xr:uid="{00D58C0B-9894-4F91-A5A5-21BCE060B396}"/>
    <cellStyle name="SAPBEXfilterDrill" xfId="55" xr:uid="{00000000-0005-0000-0000-000018080000}"/>
    <cellStyle name="SAPBEXfilterDrill 2" xfId="979" xr:uid="{00000000-0005-0000-0000-000019080000}"/>
    <cellStyle name="SAPBEXfilterDrill 2 2" xfId="2149" xr:uid="{00000000-0005-0000-0000-00001A080000}"/>
    <cellStyle name="SAPBEXfilterDrill 2 2 2" xfId="7042" xr:uid="{D55CCCA8-5F44-412E-BCB0-32B332401758}"/>
    <cellStyle name="SAPBEXfilterDrill 2 2 2 2" xfId="12906" xr:uid="{CC5904D9-F421-42D1-A57F-7C3D92850357}"/>
    <cellStyle name="SAPBEXfilterDrill 2 2 2 2 2" xfId="46775" xr:uid="{5939A3C4-3B78-438E-8FA5-9C460F767677}"/>
    <cellStyle name="SAPBEXfilterDrill 2 2 2 2 3" xfId="30049" xr:uid="{DB08EC76-7F69-48EF-A33C-3F4E0990380F}"/>
    <cellStyle name="SAPBEXfilterDrill 2 2 2 3" xfId="18447" xr:uid="{23673314-1ACD-462D-8C5F-85FC62B2E656}"/>
    <cellStyle name="SAPBEXfilterDrill 2 2 2 3 2" xfId="52308" xr:uid="{E1E4F399-63EB-4D7B-B63B-7BC8097B5161}"/>
    <cellStyle name="SAPBEXfilterDrill 2 2 2 3 3" xfId="35582" xr:uid="{43B86B75-085B-4001-8A2C-E4973E5AF1DE}"/>
    <cellStyle name="SAPBEXfilterDrill 2 2 2 4" xfId="40958" xr:uid="{BBE992BC-DCFD-48A2-A7D2-9D84BDD683CC}"/>
    <cellStyle name="SAPBEXfilterDrill 2 2 2 5" xfId="24234" xr:uid="{396FBCAE-911A-46F0-80E7-53105E35A66A}"/>
    <cellStyle name="SAPBEXfilterDrill 2 2 3" xfId="36870" xr:uid="{3694200F-918E-4257-B0D5-26275B702332}"/>
    <cellStyle name="SAPBEXfilterDrill 2 3" xfId="2150" xr:uid="{00000000-0005-0000-0000-00001B080000}"/>
    <cellStyle name="SAPBEXfilterDrill 2 3 2" xfId="7043" xr:uid="{9B6820FA-6543-4CB1-B4E1-54F5774D0D66}"/>
    <cellStyle name="SAPBEXfilterDrill 2 3 2 2" xfId="12907" xr:uid="{340B96EB-2991-4C15-9FCF-C4A61203D8F4}"/>
    <cellStyle name="SAPBEXfilterDrill 2 3 2 2 2" xfId="46776" xr:uid="{129D94E8-9DF9-48C0-A166-35D744431754}"/>
    <cellStyle name="SAPBEXfilterDrill 2 3 2 2 3" xfId="30050" xr:uid="{647B8F03-9F7B-4E2D-B053-E973E76AE0B4}"/>
    <cellStyle name="SAPBEXfilterDrill 2 3 2 3" xfId="18448" xr:uid="{6653D7C8-7567-4A0C-A633-D60439DF204D}"/>
    <cellStyle name="SAPBEXfilterDrill 2 3 2 3 2" xfId="52309" xr:uid="{0DDE0A23-2042-4E0D-86EE-C27CA30B013F}"/>
    <cellStyle name="SAPBEXfilterDrill 2 3 2 3 3" xfId="35583" xr:uid="{CD1092AF-ABBD-49DE-967E-70294E1D9ADC}"/>
    <cellStyle name="SAPBEXfilterDrill 2 3 2 4" xfId="40959" xr:uid="{9BC676DC-64A8-4DB0-BF4F-4F9A29B1F473}"/>
    <cellStyle name="SAPBEXfilterDrill 2 3 2 5" xfId="24235" xr:uid="{A708935B-9D13-4EAA-A543-F8F96F26798C}"/>
    <cellStyle name="SAPBEXfilterDrill 2 3 3" xfId="36871" xr:uid="{5C49AA6C-2B32-4C2F-816E-891A31C27403}"/>
    <cellStyle name="SAPBEXfilterDrill 2 4" xfId="2911" xr:uid="{00000000-0005-0000-0000-00001C080000}"/>
    <cellStyle name="SAPBEXfilterDrill 2 4 10" xfId="20170" xr:uid="{B5111D28-D1F5-49E9-8235-EB4047F76C21}"/>
    <cellStyle name="SAPBEXfilterDrill 2 4 2" xfId="4417" xr:uid="{B536EC81-E188-4F70-8CE0-CB2C1CE1A679}"/>
    <cellStyle name="SAPBEXfilterDrill 2 4 2 2" xfId="10298" xr:uid="{16DF14D5-CD06-4D84-A6E6-1E05D4EF76EF}"/>
    <cellStyle name="SAPBEXfilterDrill 2 4 2 2 2" xfId="44168" xr:uid="{895431F6-258F-422E-BCC6-5C17D35618F1}"/>
    <cellStyle name="SAPBEXfilterDrill 2 4 2 2 3" xfId="27443" xr:uid="{282A6236-5D2D-49DD-99D3-32C87897C942}"/>
    <cellStyle name="SAPBEXfilterDrill 2 4 2 3" xfId="15841" xr:uid="{29BBFE8A-04EB-4897-AF48-7ADA0BD58645}"/>
    <cellStyle name="SAPBEXfilterDrill 2 4 2 3 2" xfId="49702" xr:uid="{5B877DF8-CE5D-4303-9317-AF89E3038329}"/>
    <cellStyle name="SAPBEXfilterDrill 2 4 2 3 3" xfId="32976" xr:uid="{20C13E6F-04CA-4CD1-9ABE-077F4DC6DB57}"/>
    <cellStyle name="SAPBEXfilterDrill 2 4 2 4" xfId="38351" xr:uid="{AF8E627E-F2FF-4817-B0D2-70E416A770A1}"/>
    <cellStyle name="SAPBEXfilterDrill 2 4 2 5" xfId="21628" xr:uid="{25B03C29-23D7-4E8F-8879-0EFCB1926468}"/>
    <cellStyle name="SAPBEXfilterDrill 2 4 3" xfId="5282" xr:uid="{9DCEFD14-334A-4E3C-BA0A-90E0CEDDA9AE}"/>
    <cellStyle name="SAPBEXfilterDrill 2 4 3 2" xfId="11148" xr:uid="{014994A0-092C-4925-B13C-631284E50010}"/>
    <cellStyle name="SAPBEXfilterDrill 2 4 3 2 2" xfId="45018" xr:uid="{D1731F2D-599F-4D10-8388-5C9954AB63A3}"/>
    <cellStyle name="SAPBEXfilterDrill 2 4 3 2 3" xfId="28293" xr:uid="{D278D51C-9960-4885-B2FE-8EC3BB4C5C38}"/>
    <cellStyle name="SAPBEXfilterDrill 2 4 3 3" xfId="16691" xr:uid="{CA22EBB1-20E2-4CF4-ABB6-4C6913E89F44}"/>
    <cellStyle name="SAPBEXfilterDrill 2 4 3 3 2" xfId="50552" xr:uid="{8EB570F7-A855-4E1F-A6AA-6671147B0D50}"/>
    <cellStyle name="SAPBEXfilterDrill 2 4 3 3 3" xfId="33826" xr:uid="{47EBC019-90D6-480F-89AE-CF4E48FB9F14}"/>
    <cellStyle name="SAPBEXfilterDrill 2 4 3 4" xfId="39201" xr:uid="{45F86992-4A89-43EB-9B88-984767D2F6AA}"/>
    <cellStyle name="SAPBEXfilterDrill 2 4 3 5" xfId="22478" xr:uid="{A463D484-B5D9-492F-8003-701CF8984ECE}"/>
    <cellStyle name="SAPBEXfilterDrill 2 4 4" xfId="6027" xr:uid="{95DA71A3-4465-4F5D-B9E4-74D37F4B70A1}"/>
    <cellStyle name="SAPBEXfilterDrill 2 4 4 2" xfId="11893" xr:uid="{1F0BF14C-077C-457C-B58E-7E3A221A02F1}"/>
    <cellStyle name="SAPBEXfilterDrill 2 4 4 2 2" xfId="45762" xr:uid="{508D2D76-E236-4B21-970D-430057C60B9F}"/>
    <cellStyle name="SAPBEXfilterDrill 2 4 4 2 3" xfId="29037" xr:uid="{8597F122-2093-475C-811C-F84248EFE9A9}"/>
    <cellStyle name="SAPBEXfilterDrill 2 4 4 3" xfId="17435" xr:uid="{DE8CF7C7-1E93-48DA-B0EE-FDB6FA22CDF8}"/>
    <cellStyle name="SAPBEXfilterDrill 2 4 4 3 2" xfId="51296" xr:uid="{F92740C4-C7AE-4864-A541-E7017DF4C26B}"/>
    <cellStyle name="SAPBEXfilterDrill 2 4 4 3 3" xfId="34570" xr:uid="{31439B2B-E4E0-45D9-865A-19DD6D601F39}"/>
    <cellStyle name="SAPBEXfilterDrill 2 4 4 4" xfId="39945" xr:uid="{739290EB-CC04-4A6A-876E-5324C623FD96}"/>
    <cellStyle name="SAPBEXfilterDrill 2 4 4 5" xfId="23222" xr:uid="{2A9E1CC8-35D8-4DAA-93ED-2B6C2DC25323}"/>
    <cellStyle name="SAPBEXfilterDrill 2 4 5" xfId="6794" xr:uid="{85E74034-03F9-4E46-B294-03A3EE31F9FF}"/>
    <cellStyle name="SAPBEXfilterDrill 2 4 5 2" xfId="12658" xr:uid="{A69E260E-9AFA-4902-82D2-BB7D1BEBE2C7}"/>
    <cellStyle name="SAPBEXfilterDrill 2 4 5 2 2" xfId="46527" xr:uid="{85F9C373-44DD-4449-BC95-90978BF781AC}"/>
    <cellStyle name="SAPBEXfilterDrill 2 4 5 2 3" xfId="29801" xr:uid="{65B25359-C4D3-45CF-A99C-29F0A06281C0}"/>
    <cellStyle name="SAPBEXfilterDrill 2 4 5 3" xfId="18199" xr:uid="{BB7B152C-7DA4-4EC3-82D6-0AD4A48EB854}"/>
    <cellStyle name="SAPBEXfilterDrill 2 4 5 3 2" xfId="52060" xr:uid="{DFAF0E6B-B7F9-4ACF-9C9B-CAE8DDDCED28}"/>
    <cellStyle name="SAPBEXfilterDrill 2 4 5 3 3" xfId="35334" xr:uid="{E39DC9F9-443F-42C9-95AD-62159660AD74}"/>
    <cellStyle name="SAPBEXfilterDrill 2 4 5 4" xfId="40710" xr:uid="{93D44F83-6903-4BA5-9714-868BA2838A6C}"/>
    <cellStyle name="SAPBEXfilterDrill 2 4 5 5" xfId="23986" xr:uid="{3E52A5DE-FE80-4714-80C9-D433F60960A2}"/>
    <cellStyle name="SAPBEXfilterDrill 2 4 6" xfId="7741" xr:uid="{511CA1F5-8F3E-4F5C-B0E3-93BF4E324DDD}"/>
    <cellStyle name="SAPBEXfilterDrill 2 4 6 2" xfId="13605" xr:uid="{1801E24C-C3D2-48B4-A680-F27E429C807C}"/>
    <cellStyle name="SAPBEXfilterDrill 2 4 6 2 2" xfId="47474" xr:uid="{D52FBA2B-71C0-4939-990D-AB2287820B16}"/>
    <cellStyle name="SAPBEXfilterDrill 2 4 6 2 3" xfId="30748" xr:uid="{702FFC4B-49C9-4C4A-9237-18160CE7B758}"/>
    <cellStyle name="SAPBEXfilterDrill 2 4 6 3" xfId="19146" xr:uid="{F2E81BC3-D9FA-4B47-9721-13DBEAB5F78D}"/>
    <cellStyle name="SAPBEXfilterDrill 2 4 6 3 2" xfId="53007" xr:uid="{E3E2DCEF-13B8-4221-9A1C-080206DE351E}"/>
    <cellStyle name="SAPBEXfilterDrill 2 4 6 3 3" xfId="36281" xr:uid="{3DC3AC41-8245-4420-AD3B-CB90336D92D1}"/>
    <cellStyle name="SAPBEXfilterDrill 2 4 6 4" xfId="41657" xr:uid="{CF07EA04-6A16-4448-8E42-AD093A0EBD70}"/>
    <cellStyle name="SAPBEXfilterDrill 2 4 6 5" xfId="24933" xr:uid="{6FB349F9-8460-402B-8A61-0C79C1A98DAA}"/>
    <cellStyle name="SAPBEXfilterDrill 2 4 7" xfId="8834" xr:uid="{2C42DACF-85BA-48E4-8BBD-03CF7F30EF62}"/>
    <cellStyle name="SAPBEXfilterDrill 2 4 7 2" xfId="42707" xr:uid="{4C7C8EEA-BE03-43D8-ADBA-739B7ECD32D4}"/>
    <cellStyle name="SAPBEXfilterDrill 2 4 7 3" xfId="25983" xr:uid="{2D78A9C8-6FE5-4E84-9FBE-4EB26AE35F73}"/>
    <cellStyle name="SAPBEXfilterDrill 2 4 8" xfId="14385" xr:uid="{5899BA59-682C-4B30-B8D2-B0F3F59B02C2}"/>
    <cellStyle name="SAPBEXfilterDrill 2 4 8 2" xfId="48246" xr:uid="{8C8A0400-03E8-482B-9E11-8A2EDEAF9DFC}"/>
    <cellStyle name="SAPBEXfilterDrill 2 4 8 3" xfId="31520" xr:uid="{B17A2DD4-B2BF-46F6-B77B-24888F0C92CA}"/>
    <cellStyle name="SAPBEXfilterDrill 2 4 9" xfId="36969" xr:uid="{F6687651-54B2-4051-8548-80FCF0B2F44A}"/>
    <cellStyle name="SAPBEXfilterDrill 3" xfId="980" xr:uid="{00000000-0005-0000-0000-00001D080000}"/>
    <cellStyle name="SAPBEXfilterDrill 3 2" xfId="981" xr:uid="{00000000-0005-0000-0000-00001E080000}"/>
    <cellStyle name="SAPBEXfilterDrill 3 2 2" xfId="2151" xr:uid="{00000000-0005-0000-0000-00001F080000}"/>
    <cellStyle name="SAPBEXfilterDrill 3 2 2 2" xfId="3703" xr:uid="{EC4C2398-1C43-4CC1-B8A3-AEA294084EA3}"/>
    <cellStyle name="SAPBEXfilterDrill 3 2 2 2 2" xfId="9584" xr:uid="{C298660D-F299-4495-AABA-5F7E807DB94F}"/>
    <cellStyle name="SAPBEXfilterDrill 3 2 2 2 2 2" xfId="43456" xr:uid="{0773718B-9D45-47D0-88C3-A4C17FEAEAA0}"/>
    <cellStyle name="SAPBEXfilterDrill 3 2 2 2 2 3" xfId="26730" xr:uid="{F9246614-D52F-4902-BC3B-017D77702CCE}"/>
    <cellStyle name="SAPBEXfilterDrill 3 2 2 2 3" xfId="15130" xr:uid="{ABAC9FEA-0B75-4C06-9846-C175CEEF545B}"/>
    <cellStyle name="SAPBEXfilterDrill 3 2 2 2 3 2" xfId="48991" xr:uid="{D9C61AFF-B916-40CC-93C6-CEE07F9379A6}"/>
    <cellStyle name="SAPBEXfilterDrill 3 2 2 2 3 3" xfId="32265" xr:uid="{9445D34B-2CFA-4EBA-A359-2F029E8BEE32}"/>
    <cellStyle name="SAPBEXfilterDrill 3 2 2 2 4" xfId="20915" xr:uid="{F19140D4-F8D6-421D-87A8-889CB8428F64}"/>
    <cellStyle name="SAPBEXfilterDrill 3 2 2 3" xfId="5332" xr:uid="{72BFB78C-89D3-44AF-B737-E4AB3819260A}"/>
    <cellStyle name="SAPBEXfilterDrill 3 2 2 3 2" xfId="11198" xr:uid="{6528E193-87DF-417E-89CB-5C8E74E67ACE}"/>
    <cellStyle name="SAPBEXfilterDrill 3 2 2 3 2 2" xfId="45067" xr:uid="{01098FF5-155D-410E-8E02-BC39C014CFCF}"/>
    <cellStyle name="SAPBEXfilterDrill 3 2 2 3 2 3" xfId="28342" xr:uid="{69B47063-07C2-4525-AFA5-57532AB3544A}"/>
    <cellStyle name="SAPBEXfilterDrill 3 2 2 3 3" xfId="16740" xr:uid="{D44D2658-BD05-4ED8-921A-805E24452D54}"/>
    <cellStyle name="SAPBEXfilterDrill 3 2 2 3 3 2" xfId="50601" xr:uid="{59622093-4091-4823-85D9-49B55E2D544A}"/>
    <cellStyle name="SAPBEXfilterDrill 3 2 2 3 3 3" xfId="33875" xr:uid="{4852802A-3E64-4E2B-B052-77DBE366A73C}"/>
    <cellStyle name="SAPBEXfilterDrill 3 2 2 3 4" xfId="39250" xr:uid="{DCDFA7E3-55E5-4483-9E80-CC26DE74CA60}"/>
    <cellStyle name="SAPBEXfilterDrill 3 2 2 3 5" xfId="22527" xr:uid="{F8B09AE4-8B49-41B1-84A2-09A38146A009}"/>
    <cellStyle name="SAPBEXfilterDrill 3 2 2 4" xfId="7044" xr:uid="{14779208-D906-410F-BEF7-38B70E9E16D5}"/>
    <cellStyle name="SAPBEXfilterDrill 3 2 2 4 2" xfId="12908" xr:uid="{7190D794-91D6-4154-81BC-21D7C1B260E3}"/>
    <cellStyle name="SAPBEXfilterDrill 3 2 2 4 2 2" xfId="46777" xr:uid="{9F556D72-D6D8-415F-85CE-0213A96BA382}"/>
    <cellStyle name="SAPBEXfilterDrill 3 2 2 4 2 3" xfId="30051" xr:uid="{45AF7E79-0C64-47E7-A9D9-8A0846F6D756}"/>
    <cellStyle name="SAPBEXfilterDrill 3 2 2 4 3" xfId="18449" xr:uid="{4014D188-D4E6-46B2-9DEA-6D9E28E97DAD}"/>
    <cellStyle name="SAPBEXfilterDrill 3 2 2 4 3 2" xfId="52310" xr:uid="{FE6DE222-6135-4331-A278-1A1C1B7BF252}"/>
    <cellStyle name="SAPBEXfilterDrill 3 2 2 4 3 3" xfId="35584" xr:uid="{8A77CF61-7AB4-470B-99FF-82654F84B302}"/>
    <cellStyle name="SAPBEXfilterDrill 3 2 2 4 4" xfId="40960" xr:uid="{29D9F071-ED2D-4544-9A5A-34862737EAF6}"/>
    <cellStyle name="SAPBEXfilterDrill 3 2 2 4 5" xfId="24236" xr:uid="{6A6F98C2-AF4B-4D68-8380-00C1C3556EB2}"/>
    <cellStyle name="SAPBEXfilterDrill 3 2 2 5" xfId="8138" xr:uid="{6C0305F2-8F2E-41EE-B761-2155DA20A90A}"/>
    <cellStyle name="SAPBEXfilterDrill 3 2 2 5 2" xfId="42013" xr:uid="{C35D7CDF-A760-46F4-82EF-E0D9BCDF2BE3}"/>
    <cellStyle name="SAPBEXfilterDrill 3 2 2 5 3" xfId="25288" xr:uid="{0DD03216-D7F6-4F65-B242-8BE7746E1E35}"/>
    <cellStyle name="SAPBEXfilterDrill 3 2 2 6" xfId="36872" xr:uid="{A7A91584-D462-429C-A416-282EA4C9CE58}"/>
    <cellStyle name="SAPBEXfilterDrill 3 2 2 7" xfId="19476" xr:uid="{10DCB18B-9611-4FE2-B9FF-869F5E5304F7}"/>
    <cellStyle name="SAPBEXfilterDrill 3 2 3" xfId="2152" xr:uid="{00000000-0005-0000-0000-000020080000}"/>
    <cellStyle name="SAPBEXfilterDrill 3 2 3 2" xfId="3704" xr:uid="{FE3D22B4-54A9-41BB-A6EC-E4AED4F3F8B0}"/>
    <cellStyle name="SAPBEXfilterDrill 3 2 3 2 2" xfId="9585" xr:uid="{B18D5978-4449-4501-81CC-487CEAFF7AE2}"/>
    <cellStyle name="SAPBEXfilterDrill 3 2 3 2 2 2" xfId="43457" xr:uid="{C4A35A27-B8E1-450E-AB08-59107E562812}"/>
    <cellStyle name="SAPBEXfilterDrill 3 2 3 2 2 3" xfId="26731" xr:uid="{17FDA77B-C92F-4011-8737-2795EC9D3AA5}"/>
    <cellStyle name="SAPBEXfilterDrill 3 2 3 2 3" xfId="15131" xr:uid="{D9F1CE72-C635-4FD6-A51A-5A7AE24101A4}"/>
    <cellStyle name="SAPBEXfilterDrill 3 2 3 2 3 2" xfId="48992" xr:uid="{212208A8-2016-4FDE-AFDE-D7EA94CD812E}"/>
    <cellStyle name="SAPBEXfilterDrill 3 2 3 2 3 3" xfId="32266" xr:uid="{1B4A887F-8D11-447C-B120-85CDC6A9C1C8}"/>
    <cellStyle name="SAPBEXfilterDrill 3 2 3 2 4" xfId="20916" xr:uid="{86866849-D94E-4CA4-BCAD-171B46D5A6E0}"/>
    <cellStyle name="SAPBEXfilterDrill 3 2 3 3" xfId="5333" xr:uid="{2336E77C-9977-4218-A1E6-E6FBB5C2A85C}"/>
    <cellStyle name="SAPBEXfilterDrill 3 2 3 3 2" xfId="11199" xr:uid="{8B66880B-52C9-4188-A92F-C9E7EEC02AC3}"/>
    <cellStyle name="SAPBEXfilterDrill 3 2 3 3 2 2" xfId="45068" xr:uid="{D4AA0176-34BE-42E4-8E82-81E4D99FBD9A}"/>
    <cellStyle name="SAPBEXfilterDrill 3 2 3 3 2 3" xfId="28343" xr:uid="{B7825269-86F4-4253-A92E-4F549D11BD3C}"/>
    <cellStyle name="SAPBEXfilterDrill 3 2 3 3 3" xfId="16741" xr:uid="{B6BC07FD-B28F-42C1-A51B-8977A03E8583}"/>
    <cellStyle name="SAPBEXfilterDrill 3 2 3 3 3 2" xfId="50602" xr:uid="{BE86BAD9-D36E-4E55-BCDB-638F57D78DD4}"/>
    <cellStyle name="SAPBEXfilterDrill 3 2 3 3 3 3" xfId="33876" xr:uid="{4692D168-AAE7-4C36-9366-4A4C32ECCECD}"/>
    <cellStyle name="SAPBEXfilterDrill 3 2 3 3 4" xfId="39251" xr:uid="{AF4BE17F-1003-4EB5-ADE7-D9AAD0EAC154}"/>
    <cellStyle name="SAPBEXfilterDrill 3 2 3 3 5" xfId="22528" xr:uid="{CB191FED-513A-42D2-9D4D-D69F066056D2}"/>
    <cellStyle name="SAPBEXfilterDrill 3 2 3 4" xfId="7045" xr:uid="{E5C10ADE-8FFD-45A2-BCF3-BA646FA5FB5E}"/>
    <cellStyle name="SAPBEXfilterDrill 3 2 3 4 2" xfId="12909" xr:uid="{06E8CC44-C288-46C2-952B-DC08F6D2F859}"/>
    <cellStyle name="SAPBEXfilterDrill 3 2 3 4 2 2" xfId="46778" xr:uid="{10466193-9DD1-476C-B956-7196BEDF4927}"/>
    <cellStyle name="SAPBEXfilterDrill 3 2 3 4 2 3" xfId="30052" xr:uid="{9B3A2168-25E2-4E12-AF64-7E96189A8821}"/>
    <cellStyle name="SAPBEXfilterDrill 3 2 3 4 3" xfId="18450" xr:uid="{468B5852-1CCD-4ACD-925B-D0AA04D3B590}"/>
    <cellStyle name="SAPBEXfilterDrill 3 2 3 4 3 2" xfId="52311" xr:uid="{96ACDED7-1AC8-41B7-9256-B9F781CBA9D1}"/>
    <cellStyle name="SAPBEXfilterDrill 3 2 3 4 3 3" xfId="35585" xr:uid="{9CD54112-0F6F-4424-8A89-9E4917D01268}"/>
    <cellStyle name="SAPBEXfilterDrill 3 2 3 4 4" xfId="40961" xr:uid="{A034047D-0334-474E-9DCF-DFD374483398}"/>
    <cellStyle name="SAPBEXfilterDrill 3 2 3 4 5" xfId="24237" xr:uid="{9A013D1C-9AF6-4D3E-8B03-D5CF4C0E1A23}"/>
    <cellStyle name="SAPBEXfilterDrill 3 2 3 5" xfId="8139" xr:uid="{56E3A940-1525-44D5-9970-00031B7FDB98}"/>
    <cellStyle name="SAPBEXfilterDrill 3 2 3 5 2" xfId="42014" xr:uid="{FB611C73-1157-4AB1-B696-96E3F846B2C5}"/>
    <cellStyle name="SAPBEXfilterDrill 3 2 3 5 3" xfId="25289" xr:uid="{31423817-B2B7-4006-A0E1-AC5F451E75CC}"/>
    <cellStyle name="SAPBEXfilterDrill 3 2 3 6" xfId="36873" xr:uid="{1EFA81E7-CAB3-45BD-B265-A7ED9E0FFFF9}"/>
    <cellStyle name="SAPBEXfilterDrill 3 2 3 7" xfId="19477" xr:uid="{45DF3D05-F9A6-4EFA-82EC-5DFB916838BD}"/>
    <cellStyle name="SAPBEXfilterDrill 3 2 4" xfId="2600" xr:uid="{00000000-0005-0000-0000-000021080000}"/>
    <cellStyle name="SAPBEXfilterDrill 3 2 4 2" xfId="4136" xr:uid="{8597D989-BF2E-4B4D-BD66-A377380EE443}"/>
    <cellStyle name="SAPBEXfilterDrill 3 2 4 2 2" xfId="10017" xr:uid="{738FC922-060A-4336-8C9C-9FFF81A43BBC}"/>
    <cellStyle name="SAPBEXfilterDrill 3 2 4 2 2 2" xfId="43889" xr:uid="{6920E962-6BC3-41A4-9B44-EB722C249098}"/>
    <cellStyle name="SAPBEXfilterDrill 3 2 4 2 2 3" xfId="27162" xr:uid="{ADCD4B39-8933-4FEC-9BC4-D71B27F3C966}"/>
    <cellStyle name="SAPBEXfilterDrill 3 2 4 2 3" xfId="15562" xr:uid="{8DEDEA58-527A-45F6-A32D-AD65ED4B1B91}"/>
    <cellStyle name="SAPBEXfilterDrill 3 2 4 2 3 2" xfId="49423" xr:uid="{D13927B5-15AE-4772-9D0E-6AFB056EECA1}"/>
    <cellStyle name="SAPBEXfilterDrill 3 2 4 2 3 3" xfId="32697" xr:uid="{1E6179B7-C31D-438E-9371-64D69EA59C7B}"/>
    <cellStyle name="SAPBEXfilterDrill 3 2 4 2 4" xfId="38072" xr:uid="{9C8380F3-7B7B-4A76-BF3F-3601841EC723}"/>
    <cellStyle name="SAPBEXfilterDrill 3 2 4 2 5" xfId="21347" xr:uid="{F53EA5D6-09C8-4CAC-AEB8-6739175A1DE1}"/>
    <cellStyle name="SAPBEXfilterDrill 3 2 4 3" xfId="5013" xr:uid="{B90B5AB0-5DE6-4C7D-A1E0-76F8B42912CE}"/>
    <cellStyle name="SAPBEXfilterDrill 3 2 4 3 2" xfId="10879" xr:uid="{D1575C7E-2F7B-49C2-93D5-546B78694E05}"/>
    <cellStyle name="SAPBEXfilterDrill 3 2 4 3 2 2" xfId="44749" xr:uid="{0A6ABFD7-85FB-461B-BEC7-A976652EB295}"/>
    <cellStyle name="SAPBEXfilterDrill 3 2 4 3 2 3" xfId="28024" xr:uid="{5E0BC78D-3D92-45F2-80B0-DD832A5B8239}"/>
    <cellStyle name="SAPBEXfilterDrill 3 2 4 3 3" xfId="16422" xr:uid="{F4E66166-E21B-4F7D-841A-95E26F80C4FF}"/>
    <cellStyle name="SAPBEXfilterDrill 3 2 4 3 3 2" xfId="50283" xr:uid="{C2182B2C-9D2D-4DA8-861F-0C833F582B4B}"/>
    <cellStyle name="SAPBEXfilterDrill 3 2 4 3 3 3" xfId="33557" xr:uid="{36B4234D-64D9-4F44-809F-DBC3343529D4}"/>
    <cellStyle name="SAPBEXfilterDrill 3 2 4 3 4" xfId="38932" xr:uid="{613EEDE8-10FE-4933-9438-10E229FC3506}"/>
    <cellStyle name="SAPBEXfilterDrill 3 2 4 3 5" xfId="22209" xr:uid="{E30C5814-A782-4D61-9D2A-D368A83C18B9}"/>
    <cellStyle name="SAPBEXfilterDrill 3 2 4 4" xfId="5763" xr:uid="{3AC50371-81C7-46BD-95E7-5D05564AE79F}"/>
    <cellStyle name="SAPBEXfilterDrill 3 2 4 4 2" xfId="11629" xr:uid="{70B093A9-EC14-4175-B662-59B6EE47413F}"/>
    <cellStyle name="SAPBEXfilterDrill 3 2 4 4 2 2" xfId="45498" xr:uid="{52EB6163-E47B-4F1A-B5B5-D6EEDEE3F1C5}"/>
    <cellStyle name="SAPBEXfilterDrill 3 2 4 4 2 3" xfId="28773" xr:uid="{A7BD3A54-A87D-49F8-86B4-E9CFECFA3F2E}"/>
    <cellStyle name="SAPBEXfilterDrill 3 2 4 4 3" xfId="17171" xr:uid="{876DA9B5-E5DC-483E-AA26-E14A9D98E29E}"/>
    <cellStyle name="SAPBEXfilterDrill 3 2 4 4 3 2" xfId="51032" xr:uid="{4E730591-0926-4674-A29D-FCBE55A1D8E4}"/>
    <cellStyle name="SAPBEXfilterDrill 3 2 4 4 3 3" xfId="34306" xr:uid="{A1D9D005-70A1-4BF0-A4D9-68675F3DB2F8}"/>
    <cellStyle name="SAPBEXfilterDrill 3 2 4 4 4" xfId="39681" xr:uid="{C8108BAC-B0A4-4469-924E-FBD3F7ED54BC}"/>
    <cellStyle name="SAPBEXfilterDrill 3 2 4 4 5" xfId="22958" xr:uid="{64BA182B-3CDF-4E8B-9194-8ED93033A4BE}"/>
    <cellStyle name="SAPBEXfilterDrill 3 2 4 5" xfId="6532" xr:uid="{3C596889-F6E6-4D97-B1CC-32F75DFA839C}"/>
    <cellStyle name="SAPBEXfilterDrill 3 2 4 5 2" xfId="12396" xr:uid="{1022BF59-3DDC-4BE8-BFC4-4FC9949C6EE7}"/>
    <cellStyle name="SAPBEXfilterDrill 3 2 4 5 2 2" xfId="46265" xr:uid="{2CEBA1BC-A857-4807-ABB8-2023ECC079AA}"/>
    <cellStyle name="SAPBEXfilterDrill 3 2 4 5 2 3" xfId="29539" xr:uid="{0E40B129-A1D3-4DB8-9C3E-AF09270FEE14}"/>
    <cellStyle name="SAPBEXfilterDrill 3 2 4 5 3" xfId="17937" xr:uid="{FBA8AC52-4894-4674-A5C5-8CEF71578983}"/>
    <cellStyle name="SAPBEXfilterDrill 3 2 4 5 3 2" xfId="51798" xr:uid="{003141CC-A82A-4775-8E81-2836092E30CB}"/>
    <cellStyle name="SAPBEXfilterDrill 3 2 4 5 3 3" xfId="35072" xr:uid="{C4132A98-D7B3-492D-A3B6-2E23BF73F895}"/>
    <cellStyle name="SAPBEXfilterDrill 3 2 4 5 4" xfId="40448" xr:uid="{0DC791DA-2E30-4581-9656-49CCF7E2CDF0}"/>
    <cellStyle name="SAPBEXfilterDrill 3 2 4 5 5" xfId="23724" xr:uid="{01BBEEA1-C92B-4A09-BA3B-BFBD5D503DBA}"/>
    <cellStyle name="SAPBEXfilterDrill 3 2 4 6" xfId="7479" xr:uid="{D5150EE2-4B99-45B9-BDC1-03FB9DDFC05D}"/>
    <cellStyle name="SAPBEXfilterDrill 3 2 4 6 2" xfId="13343" xr:uid="{A0DEE086-5482-4644-BAF1-CC43F1FC36F8}"/>
    <cellStyle name="SAPBEXfilterDrill 3 2 4 6 2 2" xfId="47212" xr:uid="{3F4CA2C4-350C-45C1-97E6-A1F5D17A28BB}"/>
    <cellStyle name="SAPBEXfilterDrill 3 2 4 6 2 3" xfId="30486" xr:uid="{72AAFA4E-83E2-48E6-A219-1E663478FC52}"/>
    <cellStyle name="SAPBEXfilterDrill 3 2 4 6 3" xfId="18884" xr:uid="{60BC8D98-6CAE-4FD9-9A00-FE500D0DDAB2}"/>
    <cellStyle name="SAPBEXfilterDrill 3 2 4 6 3 2" xfId="52745" xr:uid="{F21F37F4-4178-43F4-A810-5175DD4D8C2B}"/>
    <cellStyle name="SAPBEXfilterDrill 3 2 4 6 3 3" xfId="36019" xr:uid="{7C77A797-5B16-4063-A968-260048AF998D}"/>
    <cellStyle name="SAPBEXfilterDrill 3 2 4 6 4" xfId="41395" xr:uid="{82820C0C-2DEA-4EBD-BC33-29C1C8BE97CF}"/>
    <cellStyle name="SAPBEXfilterDrill 3 2 4 6 5" xfId="24671" xr:uid="{31531061-FE5A-4B00-B4FC-B724834589E3}"/>
    <cellStyle name="SAPBEXfilterDrill 3 2 4 7" xfId="8570" xr:uid="{4F5CD0D5-68B2-4C12-B2C2-E023A8FC5239}"/>
    <cellStyle name="SAPBEXfilterDrill 3 2 4 7 2" xfId="42445" xr:uid="{A55C5BC0-07D3-4229-A4CA-EEBD166EACC6}"/>
    <cellStyle name="SAPBEXfilterDrill 3 2 4 7 3" xfId="25719" xr:uid="{F97BD8C7-5BAE-4E89-B76E-6B39C2B9FD32}"/>
    <cellStyle name="SAPBEXfilterDrill 3 2 4 8" xfId="14123" xr:uid="{9E381383-6C1A-4382-BC6F-74EE97B3375A}"/>
    <cellStyle name="SAPBEXfilterDrill 3 2 4 8 2" xfId="47984" xr:uid="{6E6DCA92-6759-4BA8-B3D4-A7A22E73301C}"/>
    <cellStyle name="SAPBEXfilterDrill 3 2 4 8 3" xfId="31258" xr:uid="{28BB786E-3DEA-417C-A359-862C2BB0D3D6}"/>
    <cellStyle name="SAPBEXfilterDrill 3 2 4 9" xfId="19907" xr:uid="{CA877EA3-3799-48FE-B785-D42C8C863083}"/>
    <cellStyle name="SAPBEXfilterDrill 3 2 5" xfId="36457" xr:uid="{2B1F21AE-6551-4A3B-A0D7-49A91C644BDA}"/>
    <cellStyle name="SAPBEXfilterDrill 3 2 6" xfId="19241" xr:uid="{3F3CCCC1-EAD0-4B9B-A06D-98436D89036A}"/>
    <cellStyle name="SAPBEXfilterDrill 3 3" xfId="2604" xr:uid="{00000000-0005-0000-0000-000022080000}"/>
    <cellStyle name="SAPBEXfilterDrill 3 3 2" xfId="4140" xr:uid="{A6738036-7A7E-4282-953A-BEF8DB1D1F2B}"/>
    <cellStyle name="SAPBEXfilterDrill 3 3 2 2" xfId="10021" xr:uid="{76436DD3-0A7A-4042-99BB-2F6D5D9C08F7}"/>
    <cellStyle name="SAPBEXfilterDrill 3 3 2 2 2" xfId="43893" xr:uid="{BC97D036-226C-49FD-9EA5-DCE7F6E1F296}"/>
    <cellStyle name="SAPBEXfilterDrill 3 3 2 2 3" xfId="27166" xr:uid="{91C09700-E9D7-4287-A282-A0DA5A129210}"/>
    <cellStyle name="SAPBEXfilterDrill 3 3 2 3" xfId="15566" xr:uid="{A1B7AFAC-E12B-4461-8F5A-43C3365952DB}"/>
    <cellStyle name="SAPBEXfilterDrill 3 3 2 3 2" xfId="49427" xr:uid="{B53DB318-458F-4F47-BFAA-5C99116253F0}"/>
    <cellStyle name="SAPBEXfilterDrill 3 3 2 3 3" xfId="32701" xr:uid="{36AE6E6C-C709-4209-A32C-56B0C59AE6FD}"/>
    <cellStyle name="SAPBEXfilterDrill 3 3 2 4" xfId="38076" xr:uid="{6DED643F-B88C-4F8B-B9B7-139651E14AFA}"/>
    <cellStyle name="SAPBEXfilterDrill 3 3 2 5" xfId="21351" xr:uid="{AC98E410-8C0F-425F-8C76-A11FB952D0A8}"/>
    <cellStyle name="SAPBEXfilterDrill 3 3 3" xfId="5017" xr:uid="{819B17B8-C697-4230-94E8-41739BE2F3A8}"/>
    <cellStyle name="SAPBEXfilterDrill 3 3 3 2" xfId="10883" xr:uid="{923DE183-DF61-4E5B-B365-FC277EB8A5D0}"/>
    <cellStyle name="SAPBEXfilterDrill 3 3 3 2 2" xfId="44753" xr:uid="{7ADA72E0-7D00-40DE-80FF-DEA74E510E8B}"/>
    <cellStyle name="SAPBEXfilterDrill 3 3 3 2 3" xfId="28028" xr:uid="{7E3E7EB6-1D92-4A1D-A1A1-9CDEBB5B7230}"/>
    <cellStyle name="SAPBEXfilterDrill 3 3 3 3" xfId="16426" xr:uid="{D19A36EB-A0A1-4632-8930-2E89AAB3C104}"/>
    <cellStyle name="SAPBEXfilterDrill 3 3 3 3 2" xfId="50287" xr:uid="{5A8055C3-9506-4F52-840A-DB30C06B34E3}"/>
    <cellStyle name="SAPBEXfilterDrill 3 3 3 3 3" xfId="33561" xr:uid="{3B7240C5-53E2-4161-B9C5-18797E93E3D1}"/>
    <cellStyle name="SAPBEXfilterDrill 3 3 3 4" xfId="38936" xr:uid="{3F82FEC0-522A-46ED-8272-844F2C736BCD}"/>
    <cellStyle name="SAPBEXfilterDrill 3 3 3 5" xfId="22213" xr:uid="{908E4DA9-8A4F-4101-9242-8F32AB916AC1}"/>
    <cellStyle name="SAPBEXfilterDrill 3 3 4" xfId="5767" xr:uid="{BD66E68A-A5A4-44A5-8C47-512DB441E792}"/>
    <cellStyle name="SAPBEXfilterDrill 3 3 4 2" xfId="11633" xr:uid="{1477DB3E-4A0D-4B1E-AA95-17369283D0E5}"/>
    <cellStyle name="SAPBEXfilterDrill 3 3 4 2 2" xfId="45502" xr:uid="{179DE2F1-8004-40F9-8456-ECFDAB16E472}"/>
    <cellStyle name="SAPBEXfilterDrill 3 3 4 2 3" xfId="28777" xr:uid="{C24538D5-B842-4D70-A75E-5CC5C97E0F37}"/>
    <cellStyle name="SAPBEXfilterDrill 3 3 4 3" xfId="17175" xr:uid="{D4DDBD9B-E758-4FDD-8531-F9DBEFC07A24}"/>
    <cellStyle name="SAPBEXfilterDrill 3 3 4 3 2" xfId="51036" xr:uid="{237E61C1-1195-46BF-A76C-ED524B258484}"/>
    <cellStyle name="SAPBEXfilterDrill 3 3 4 3 3" xfId="34310" xr:uid="{918345E7-22B2-4E7A-BE46-B95FCF73C88B}"/>
    <cellStyle name="SAPBEXfilterDrill 3 3 4 4" xfId="39685" xr:uid="{C2D0CC07-B762-4383-97B5-3E92F3120DF4}"/>
    <cellStyle name="SAPBEXfilterDrill 3 3 4 5" xfId="22962" xr:uid="{B9236EC3-AD2F-4E5B-9B23-4C5DBA6A1960}"/>
    <cellStyle name="SAPBEXfilterDrill 3 3 5" xfId="6536" xr:uid="{5F819BAC-481D-47DC-BF7B-468CC9A1FE52}"/>
    <cellStyle name="SAPBEXfilterDrill 3 3 5 2" xfId="12400" xr:uid="{0806085A-A132-4D73-8B53-08B88CBB0C52}"/>
    <cellStyle name="SAPBEXfilterDrill 3 3 5 2 2" xfId="46269" xr:uid="{AA301B9D-6CC1-4790-8762-AE6485339860}"/>
    <cellStyle name="SAPBEXfilterDrill 3 3 5 2 3" xfId="29543" xr:uid="{335D44E8-3E01-4B79-A253-20408E974AE3}"/>
    <cellStyle name="SAPBEXfilterDrill 3 3 5 3" xfId="17941" xr:uid="{C9F8E51D-48E5-4C8F-9395-13E8E4C6719A}"/>
    <cellStyle name="SAPBEXfilterDrill 3 3 5 3 2" xfId="51802" xr:uid="{3771164A-6B7F-48F4-973A-052C8E0B1A72}"/>
    <cellStyle name="SAPBEXfilterDrill 3 3 5 3 3" xfId="35076" xr:uid="{7350B7BF-628E-47BD-9598-462656DEFC29}"/>
    <cellStyle name="SAPBEXfilterDrill 3 3 5 4" xfId="40452" xr:uid="{8AD264B7-F7FF-41D7-80D2-996EF4C6C870}"/>
    <cellStyle name="SAPBEXfilterDrill 3 3 5 5" xfId="23728" xr:uid="{416654E2-218A-47D5-A379-B0F7D151C950}"/>
    <cellStyle name="SAPBEXfilterDrill 3 3 6" xfId="7483" xr:uid="{99492E12-279F-4BC4-A2E8-00CFAF7F33B0}"/>
    <cellStyle name="SAPBEXfilterDrill 3 3 6 2" xfId="13347" xr:uid="{7294900B-3F1E-40D9-ADF6-F380422349AB}"/>
    <cellStyle name="SAPBEXfilterDrill 3 3 6 2 2" xfId="47216" xr:uid="{CE4D85FA-4898-4E90-B2AA-DFDCC39362EE}"/>
    <cellStyle name="SAPBEXfilterDrill 3 3 6 2 3" xfId="30490" xr:uid="{99D56585-8FF6-4613-9283-929B9453D78C}"/>
    <cellStyle name="SAPBEXfilterDrill 3 3 6 3" xfId="18888" xr:uid="{50168FB2-41EF-43A5-B518-50D8D2E0D6DC}"/>
    <cellStyle name="SAPBEXfilterDrill 3 3 6 3 2" xfId="52749" xr:uid="{D90326E0-1E23-4513-B3FC-76EFB64B058F}"/>
    <cellStyle name="SAPBEXfilterDrill 3 3 6 3 3" xfId="36023" xr:uid="{0AE7E494-3C5B-4608-B694-3BAC7F7D16E1}"/>
    <cellStyle name="SAPBEXfilterDrill 3 3 6 4" xfId="41399" xr:uid="{3A060B56-EF9B-429F-A239-5C8A678771F7}"/>
    <cellStyle name="SAPBEXfilterDrill 3 3 6 5" xfId="24675" xr:uid="{F77947E8-EC16-4A63-B6C5-B8F719CBD6CE}"/>
    <cellStyle name="SAPBEXfilterDrill 3 3 7" xfId="8574" xr:uid="{CD453D06-D68D-4708-B03C-290FBF03ACAD}"/>
    <cellStyle name="SAPBEXfilterDrill 3 3 7 2" xfId="42449" xr:uid="{153F3123-2695-476B-970C-B4C76A814CC5}"/>
    <cellStyle name="SAPBEXfilterDrill 3 3 7 3" xfId="25723" xr:uid="{C4C541D1-1A20-47C6-9BE2-6016345ECEB6}"/>
    <cellStyle name="SAPBEXfilterDrill 3 3 8" xfId="14127" xr:uid="{C56DA8E4-2A65-4819-A3A6-D9437D824D8A}"/>
    <cellStyle name="SAPBEXfilterDrill 3 3 8 2" xfId="47988" xr:uid="{F56BFE1A-810E-452D-A523-16905F15A75E}"/>
    <cellStyle name="SAPBEXfilterDrill 3 3 8 3" xfId="31262" xr:uid="{4E3041DE-8C1D-4164-B667-0AA9C83F126F}"/>
    <cellStyle name="SAPBEXfilterDrill 3 3 9" xfId="19911" xr:uid="{D1D99332-AD3E-4D52-A15F-0DC7CF2BD04F}"/>
    <cellStyle name="SAPBEXfilterDrill 3 4" xfId="2912" xr:uid="{00000000-0005-0000-0000-000023080000}"/>
    <cellStyle name="SAPBEXfilterDrill 3 5" xfId="36456" xr:uid="{54C748B0-29B6-4F5D-983F-A851058B5154}"/>
    <cellStyle name="SAPBEXfilterDrill 3 6" xfId="19240" xr:uid="{82110E3A-8D29-4A02-A91F-3B7163B7E0A2}"/>
    <cellStyle name="SAPBEXfilterDrill 4" xfId="982" xr:uid="{00000000-0005-0000-0000-000024080000}"/>
    <cellStyle name="SAPBEXfilterDrill 4 2" xfId="2153" xr:uid="{00000000-0005-0000-0000-000025080000}"/>
    <cellStyle name="SAPBEXfilterDrill 4 2 10" xfId="19478" xr:uid="{9C0E2482-630F-4C8B-BBB8-8FEB418A3DAA}"/>
    <cellStyle name="SAPBEXfilterDrill 4 2 2" xfId="3705" xr:uid="{E3A38456-857C-4BA9-B453-E67D424A3375}"/>
    <cellStyle name="SAPBEXfilterDrill 4 2 2 2" xfId="9586" xr:uid="{E38B7E5B-3CA0-4D8C-B370-EDDF8FA7FCD7}"/>
    <cellStyle name="SAPBEXfilterDrill 4 2 2 2 2" xfId="43458" xr:uid="{1C83972B-1EDE-46C0-BFB9-8010D024246A}"/>
    <cellStyle name="SAPBEXfilterDrill 4 2 2 2 3" xfId="26732" xr:uid="{6F4DCA8F-07B7-4B8F-9434-FBF7BD69BCA3}"/>
    <cellStyle name="SAPBEXfilterDrill 4 2 2 3" xfId="15132" xr:uid="{B351A353-225F-47A2-A5FE-6D006B796739}"/>
    <cellStyle name="SAPBEXfilterDrill 4 2 2 3 2" xfId="48993" xr:uid="{1E36AC0D-4E1E-4218-B709-614FA0937064}"/>
    <cellStyle name="SAPBEXfilterDrill 4 2 2 3 3" xfId="32267" xr:uid="{9DADB17F-558D-4BC7-B179-0201C09ECCB0}"/>
    <cellStyle name="SAPBEXfilterDrill 4 2 2 4" xfId="37669" xr:uid="{95E1A821-6D0F-473B-989C-A9611C84AC12}"/>
    <cellStyle name="SAPBEXfilterDrill 4 2 2 5" xfId="20917" xr:uid="{A75CFB14-83E1-42A7-8896-80A756D55419}"/>
    <cellStyle name="SAPBEXfilterDrill 4 2 3" xfId="4611" xr:uid="{52E9F45C-AC8E-4179-91FA-4E571162E9AA}"/>
    <cellStyle name="SAPBEXfilterDrill 4 2 3 2" xfId="10477" xr:uid="{71347E90-EDAE-46CE-A41C-27EB2DEF4690}"/>
    <cellStyle name="SAPBEXfilterDrill 4 2 3 2 2" xfId="44347" xr:uid="{370650D0-DEBA-4D4D-A47A-D5CC1F32BBF8}"/>
    <cellStyle name="SAPBEXfilterDrill 4 2 3 2 3" xfId="27622" xr:uid="{83E483D3-A900-4BAA-83AD-1622896E400F}"/>
    <cellStyle name="SAPBEXfilterDrill 4 2 3 3" xfId="16020" xr:uid="{ABD986E1-E06B-4869-951E-70DDE40D6A04}"/>
    <cellStyle name="SAPBEXfilterDrill 4 2 3 3 2" xfId="49881" xr:uid="{165B84B0-9D22-4877-B4A9-8A6A72E2C0B3}"/>
    <cellStyle name="SAPBEXfilterDrill 4 2 3 3 3" xfId="33155" xr:uid="{ADD1BB7D-E82A-46C6-BF1B-7E6F60D7AF4F}"/>
    <cellStyle name="SAPBEXfilterDrill 4 2 3 4" xfId="38530" xr:uid="{50DF136B-946B-45EC-9146-120D02D202C4}"/>
    <cellStyle name="SAPBEXfilterDrill 4 2 3 5" xfId="21807" xr:uid="{CD3BCCDC-1C0C-4BF3-ABD4-984DAF5A85B2}"/>
    <cellStyle name="SAPBEXfilterDrill 4 2 4" xfId="5334" xr:uid="{87E45541-8995-4EBF-A85A-F9E996CA2218}"/>
    <cellStyle name="SAPBEXfilterDrill 4 2 4 2" xfId="11200" xr:uid="{D7FC1EA9-DC58-4677-A9DA-16D0D3F41EC7}"/>
    <cellStyle name="SAPBEXfilterDrill 4 2 4 2 2" xfId="45069" xr:uid="{579C6B96-3BD3-4B91-A29F-39F189D912E5}"/>
    <cellStyle name="SAPBEXfilterDrill 4 2 4 2 3" xfId="28344" xr:uid="{F89B86D6-65C6-4C31-81C2-A59586AD22B6}"/>
    <cellStyle name="SAPBEXfilterDrill 4 2 4 3" xfId="16742" xr:uid="{8F6D8F65-18E2-46CA-8BD6-0D4BBD6CB51B}"/>
    <cellStyle name="SAPBEXfilterDrill 4 2 4 3 2" xfId="50603" xr:uid="{FD11319C-56CB-4EC0-B3A1-51595BFA4AF2}"/>
    <cellStyle name="SAPBEXfilterDrill 4 2 4 3 3" xfId="33877" xr:uid="{D6D1B475-9089-4317-8FA4-6FBCD01016A8}"/>
    <cellStyle name="SAPBEXfilterDrill 4 2 4 4" xfId="39252" xr:uid="{C4CCD4BD-0CE8-42BF-AFCA-7E4E680C7CF4}"/>
    <cellStyle name="SAPBEXfilterDrill 4 2 4 5" xfId="22529" xr:uid="{314BF6AF-0B7D-437E-A44B-36B298C95414}"/>
    <cellStyle name="SAPBEXfilterDrill 4 2 5" xfId="6130" xr:uid="{9AAB6F55-5BF7-42A1-9E0C-1AA552C6D0FD}"/>
    <cellStyle name="SAPBEXfilterDrill 4 2 5 2" xfId="11994" xr:uid="{58E11A97-F874-402F-A239-5C470082FE6C}"/>
    <cellStyle name="SAPBEXfilterDrill 4 2 5 2 2" xfId="45863" xr:uid="{46EE00A3-69E2-4E9A-B3F4-C43DCF8DB466}"/>
    <cellStyle name="SAPBEXfilterDrill 4 2 5 2 3" xfId="29138" xr:uid="{8F5CCD26-FD83-498C-8C73-9FCCE5D583E9}"/>
    <cellStyle name="SAPBEXfilterDrill 4 2 5 3" xfId="17536" xr:uid="{C4135E59-8DA1-42F3-8614-02BF7F31C306}"/>
    <cellStyle name="SAPBEXfilterDrill 4 2 5 3 2" xfId="51397" xr:uid="{52CCFFAA-16E2-4654-BF5B-E33CE8DDA559}"/>
    <cellStyle name="SAPBEXfilterDrill 4 2 5 3 3" xfId="34671" xr:uid="{E9E2CC6F-5025-4BF4-B201-99CD494A9086}"/>
    <cellStyle name="SAPBEXfilterDrill 4 2 5 4" xfId="40046" xr:uid="{51C9A8DF-49BA-4815-B91D-ADE920A7C211}"/>
    <cellStyle name="SAPBEXfilterDrill 4 2 5 5" xfId="23323" xr:uid="{EB85052F-FB55-4515-A244-15AB2E7166F3}"/>
    <cellStyle name="SAPBEXfilterDrill 4 2 6" xfId="7046" xr:uid="{264AEE33-A650-4691-8303-B0EB34B086ED}"/>
    <cellStyle name="SAPBEXfilterDrill 4 2 6 2" xfId="12910" xr:uid="{24FC1C76-C0B5-40F5-8FA2-547F6458FDB0}"/>
    <cellStyle name="SAPBEXfilterDrill 4 2 6 2 2" xfId="46779" xr:uid="{A064782D-309D-420C-B28E-4326999E3436}"/>
    <cellStyle name="SAPBEXfilterDrill 4 2 6 2 3" xfId="30053" xr:uid="{281C0054-48D8-4069-9DB6-72AFFE378AA9}"/>
    <cellStyle name="SAPBEXfilterDrill 4 2 6 3" xfId="18451" xr:uid="{5163C817-E0D3-4BC7-9B67-F8963579DE31}"/>
    <cellStyle name="SAPBEXfilterDrill 4 2 6 3 2" xfId="52312" xr:uid="{3C53F17A-333D-4595-995A-637AC46AC6C2}"/>
    <cellStyle name="SAPBEXfilterDrill 4 2 6 3 3" xfId="35586" xr:uid="{F5D0D705-92B8-4C1F-8C10-E761356B27A7}"/>
    <cellStyle name="SAPBEXfilterDrill 4 2 6 4" xfId="40962" xr:uid="{B95662D6-F474-4A6C-8A38-652AC32DBFCC}"/>
    <cellStyle name="SAPBEXfilterDrill 4 2 6 5" xfId="24238" xr:uid="{E02A6011-05D1-4045-888B-A8F95F063D17}"/>
    <cellStyle name="SAPBEXfilterDrill 4 2 7" xfId="8140" xr:uid="{E13FB7C4-5F90-4DC5-A0DF-D53EA9339885}"/>
    <cellStyle name="SAPBEXfilterDrill 4 2 7 2" xfId="42015" xr:uid="{27F11E6D-E730-4197-AF6B-FBB2BBE89097}"/>
    <cellStyle name="SAPBEXfilterDrill 4 2 7 3" xfId="25290" xr:uid="{CA74583F-720F-4F61-94EA-5F4182FA5474}"/>
    <cellStyle name="SAPBEXfilterDrill 4 2 8" xfId="13722" xr:uid="{1C92E98D-40BC-4A54-AABA-B5199EDA46C1}"/>
    <cellStyle name="SAPBEXfilterDrill 4 2 8 2" xfId="47583" xr:uid="{68C6B5E6-3504-433F-BC4E-08E7925C1C6C}"/>
    <cellStyle name="SAPBEXfilterDrill 4 2 8 3" xfId="30857" xr:uid="{A18D090E-090E-4FFE-9952-6BFAC929A836}"/>
    <cellStyle name="SAPBEXfilterDrill 4 2 9" xfId="36874" xr:uid="{A05D1B3C-D599-48E4-BC3A-A63A89FADA78}"/>
    <cellStyle name="SAPBEXfilterDrill 4 3" xfId="2803" xr:uid="{00000000-0005-0000-0000-000026080000}"/>
    <cellStyle name="SAPBEXfilterDrill 4 3 2" xfId="4323" xr:uid="{4B995086-4892-4F6A-B500-88DF96F877D3}"/>
    <cellStyle name="SAPBEXfilterDrill 4 3 2 2" xfId="10204" xr:uid="{5A1389DC-2B4B-4670-B477-C03D9A8EB4DE}"/>
    <cellStyle name="SAPBEXfilterDrill 4 3 2 2 2" xfId="44074" xr:uid="{B17BD8F0-9681-4AF5-9031-27D52E718F9F}"/>
    <cellStyle name="SAPBEXfilterDrill 4 3 2 2 3" xfId="27349" xr:uid="{D536707F-7228-4D5A-8326-1C1551690322}"/>
    <cellStyle name="SAPBEXfilterDrill 4 3 2 3" xfId="15747" xr:uid="{6C571C0F-7821-4F63-B5B5-81CEA998B84C}"/>
    <cellStyle name="SAPBEXfilterDrill 4 3 2 3 2" xfId="49608" xr:uid="{F27C897E-1013-4E93-8EB7-A323F82099F0}"/>
    <cellStyle name="SAPBEXfilterDrill 4 3 2 3 3" xfId="32882" xr:uid="{F2B95FE4-F5B7-443A-8D7E-1936FD523A38}"/>
    <cellStyle name="SAPBEXfilterDrill 4 3 2 4" xfId="38257" xr:uid="{95C24BB7-D4CA-43A8-BB2D-17D2C52DD30B}"/>
    <cellStyle name="SAPBEXfilterDrill 4 3 2 5" xfId="21534" xr:uid="{56AA286A-B7B1-40A3-9A06-80EE96A9AF36}"/>
    <cellStyle name="SAPBEXfilterDrill 4 3 3" xfId="5196" xr:uid="{AF04FE8B-5426-4861-BDCC-E356AE1ED82D}"/>
    <cellStyle name="SAPBEXfilterDrill 4 3 3 2" xfId="11062" xr:uid="{3C58B58B-9CAB-40C6-8CD9-104AB1BE1AC8}"/>
    <cellStyle name="SAPBEXfilterDrill 4 3 3 2 2" xfId="44932" xr:uid="{2A1212C3-19BC-4516-846F-751FA481C95F}"/>
    <cellStyle name="SAPBEXfilterDrill 4 3 3 2 3" xfId="28207" xr:uid="{0CD53FF0-09F3-459B-A76B-1497DC5314A2}"/>
    <cellStyle name="SAPBEXfilterDrill 4 3 3 3" xfId="16605" xr:uid="{0E5DD642-2CB1-470E-961A-582CAA0365BA}"/>
    <cellStyle name="SAPBEXfilterDrill 4 3 3 3 2" xfId="50466" xr:uid="{10D4B460-A69A-4D0A-99A1-DAEFEC6F72FE}"/>
    <cellStyle name="SAPBEXfilterDrill 4 3 3 3 3" xfId="33740" xr:uid="{4D02E61A-D04A-4D59-8E67-BF6DE6CD4071}"/>
    <cellStyle name="SAPBEXfilterDrill 4 3 3 4" xfId="39115" xr:uid="{315D26F0-5E46-45D7-9F52-5DE09ACC40B8}"/>
    <cellStyle name="SAPBEXfilterDrill 4 3 3 5" xfId="22392" xr:uid="{59700CD6-2CD9-4EB6-9B41-F0A29683DA8F}"/>
    <cellStyle name="SAPBEXfilterDrill 4 3 4" xfId="5944" xr:uid="{47018261-DDC0-4BE7-A97B-803E58DE64D5}"/>
    <cellStyle name="SAPBEXfilterDrill 4 3 4 2" xfId="11810" xr:uid="{873E7E7A-7E11-4939-A68A-29E88ED5F875}"/>
    <cellStyle name="SAPBEXfilterDrill 4 3 4 2 2" xfId="45679" xr:uid="{5A7F4492-6175-46DD-8F5C-9981AAFCBFC2}"/>
    <cellStyle name="SAPBEXfilterDrill 4 3 4 2 3" xfId="28954" xr:uid="{7331A73F-44F2-445F-85DE-230D4CE8D023}"/>
    <cellStyle name="SAPBEXfilterDrill 4 3 4 3" xfId="17352" xr:uid="{8DAD84CC-C0CC-418E-8748-35C0B58F7C12}"/>
    <cellStyle name="SAPBEXfilterDrill 4 3 4 3 2" xfId="51213" xr:uid="{55255EEA-319D-45F3-8820-8B0C6AB1289A}"/>
    <cellStyle name="SAPBEXfilterDrill 4 3 4 3 3" xfId="34487" xr:uid="{6D5081B1-650F-4B44-8554-8922DD2B40C2}"/>
    <cellStyle name="SAPBEXfilterDrill 4 3 4 4" xfId="39862" xr:uid="{F4ABEA11-79DD-4D03-B517-399AA0BABBF1}"/>
    <cellStyle name="SAPBEXfilterDrill 4 3 4 5" xfId="23139" xr:uid="{68C6B9A2-83A2-49A4-9732-4275AD97394C}"/>
    <cellStyle name="SAPBEXfilterDrill 4 3 5" xfId="6713" xr:uid="{98792A60-4BFB-4BEF-BAD7-3069505A9ADD}"/>
    <cellStyle name="SAPBEXfilterDrill 4 3 5 2" xfId="12577" xr:uid="{B716A881-4D38-4B6B-B32B-762ECC7D7ED8}"/>
    <cellStyle name="SAPBEXfilterDrill 4 3 5 2 2" xfId="46446" xr:uid="{7DF06EAF-FE10-4C9F-B3E2-16E1DCF8A918}"/>
    <cellStyle name="SAPBEXfilterDrill 4 3 5 2 3" xfId="29720" xr:uid="{761E8CB4-42D6-45E1-9E42-F27F84F5210F}"/>
    <cellStyle name="SAPBEXfilterDrill 4 3 5 3" xfId="18118" xr:uid="{2E58514C-80AD-4F54-8C69-79B1FA02C762}"/>
    <cellStyle name="SAPBEXfilterDrill 4 3 5 3 2" xfId="51979" xr:uid="{4D40AEA7-B9D7-439A-8DE9-27B06FF14BD9}"/>
    <cellStyle name="SAPBEXfilterDrill 4 3 5 3 3" xfId="35253" xr:uid="{498C1DE2-8EB7-4123-A2A2-A37822EAB82C}"/>
    <cellStyle name="SAPBEXfilterDrill 4 3 5 4" xfId="40629" xr:uid="{07CBC96B-6152-4684-BF6A-EB79E513CDC7}"/>
    <cellStyle name="SAPBEXfilterDrill 4 3 5 5" xfId="23905" xr:uid="{B1D44096-54DC-4070-8F0D-A9126E2FB1CE}"/>
    <cellStyle name="SAPBEXfilterDrill 4 3 6" xfId="7660" xr:uid="{7F34DF32-7926-42BA-9E68-726E8D2830BF}"/>
    <cellStyle name="SAPBEXfilterDrill 4 3 6 2" xfId="13524" xr:uid="{77F1B3C8-F8CF-4953-A321-B867B6798D1A}"/>
    <cellStyle name="SAPBEXfilterDrill 4 3 6 2 2" xfId="47393" xr:uid="{2D4487FA-AD69-434C-8C2C-EC1E0EEAEE15}"/>
    <cellStyle name="SAPBEXfilterDrill 4 3 6 2 3" xfId="30667" xr:uid="{C3356615-C2E9-40DB-AF9F-B5B22FE205FB}"/>
    <cellStyle name="SAPBEXfilterDrill 4 3 6 3" xfId="19065" xr:uid="{50C0A4D6-01C3-45D3-A7A0-0C236BAE0453}"/>
    <cellStyle name="SAPBEXfilterDrill 4 3 6 3 2" xfId="52926" xr:uid="{BD4FA08D-764B-4E7C-AAE8-C8A869790831}"/>
    <cellStyle name="SAPBEXfilterDrill 4 3 6 3 3" xfId="36200" xr:uid="{E0D0516D-4E39-4E82-9222-F4BF16A2D1F9}"/>
    <cellStyle name="SAPBEXfilterDrill 4 3 6 4" xfId="41576" xr:uid="{307F1B53-6869-4D80-9E99-29BEB87FE2E7}"/>
    <cellStyle name="SAPBEXfilterDrill 4 3 6 5" xfId="24852" xr:uid="{CBFA60C1-258C-4F48-8A6F-69418ABD4446}"/>
    <cellStyle name="SAPBEXfilterDrill 4 3 7" xfId="8753" xr:uid="{6B562DB2-46FE-4DD4-8D3D-3EC47C283DE2}"/>
    <cellStyle name="SAPBEXfilterDrill 4 3 7 2" xfId="42626" xr:uid="{8E5F4278-6A75-40F1-9628-7FCFD0A15E24}"/>
    <cellStyle name="SAPBEXfilterDrill 4 3 7 3" xfId="25902" xr:uid="{4ED699EC-7191-4B5A-AECC-43C20046420D}"/>
    <cellStyle name="SAPBEXfilterDrill 4 3 8" xfId="14304" xr:uid="{EF83A85E-4026-420E-A14A-DB68F867B51B}"/>
    <cellStyle name="SAPBEXfilterDrill 4 3 8 2" xfId="48165" xr:uid="{02433C68-C6FB-485D-9180-6B94F4DF69F5}"/>
    <cellStyle name="SAPBEXfilterDrill 4 3 8 3" xfId="31439" xr:uid="{7E9D82F2-C455-4787-AF5C-4AA7316445AA}"/>
    <cellStyle name="SAPBEXfilterDrill 4 3 9" xfId="20088" xr:uid="{9C6CF435-DE15-4941-9E54-5FEC11FC54F9}"/>
    <cellStyle name="SAPBEXfilterDrill 4 4" xfId="2603" xr:uid="{00000000-0005-0000-0000-000027080000}"/>
    <cellStyle name="SAPBEXfilterDrill 4 4 2" xfId="4139" xr:uid="{E14BF9E7-4F7C-4311-9CD6-A754D5F366CB}"/>
    <cellStyle name="SAPBEXfilterDrill 4 4 2 2" xfId="10020" xr:uid="{0E306183-ECC9-4BB1-AF09-6B0049A11B04}"/>
    <cellStyle name="SAPBEXfilterDrill 4 4 2 2 2" xfId="43892" xr:uid="{56AD0245-CE8E-4DFB-B46E-218AD00CD4B9}"/>
    <cellStyle name="SAPBEXfilterDrill 4 4 2 2 3" xfId="27165" xr:uid="{784C6C68-9CE0-4B8C-BD28-F9369EAE619C}"/>
    <cellStyle name="SAPBEXfilterDrill 4 4 2 3" xfId="15565" xr:uid="{E8A0309D-38B6-40E6-AC0E-BF619CC89F34}"/>
    <cellStyle name="SAPBEXfilterDrill 4 4 2 3 2" xfId="49426" xr:uid="{4D1251DF-9C09-4040-9832-C13EBD37D186}"/>
    <cellStyle name="SAPBEXfilterDrill 4 4 2 3 3" xfId="32700" xr:uid="{CABBC1E2-BBAD-4A31-84DA-27D6891917E2}"/>
    <cellStyle name="SAPBEXfilterDrill 4 4 2 4" xfId="38075" xr:uid="{03768A6A-72A8-4967-907D-9DEC3E32E1B0}"/>
    <cellStyle name="SAPBEXfilterDrill 4 4 2 5" xfId="21350" xr:uid="{561AD926-414C-4AA4-AE45-8D1C6147A151}"/>
    <cellStyle name="SAPBEXfilterDrill 4 4 3" xfId="5016" xr:uid="{59F8C528-6ED6-4652-A122-DE2BEE25088A}"/>
    <cellStyle name="SAPBEXfilterDrill 4 4 3 2" xfId="10882" xr:uid="{4DB84BED-4A6B-4A91-99F1-4A97932E26CB}"/>
    <cellStyle name="SAPBEXfilterDrill 4 4 3 2 2" xfId="44752" xr:uid="{AAD2F6BB-A116-490B-829D-518522C151AC}"/>
    <cellStyle name="SAPBEXfilterDrill 4 4 3 2 3" xfId="28027" xr:uid="{0141F87C-75C5-4395-A25B-6E2246049F51}"/>
    <cellStyle name="SAPBEXfilterDrill 4 4 3 3" xfId="16425" xr:uid="{E5418245-0177-4F6F-A824-146D6FCC4552}"/>
    <cellStyle name="SAPBEXfilterDrill 4 4 3 3 2" xfId="50286" xr:uid="{671F6D69-7411-4C6B-A1B6-4C908E12FB1C}"/>
    <cellStyle name="SAPBEXfilterDrill 4 4 3 3 3" xfId="33560" xr:uid="{61A2F556-954F-4D35-A5B1-F65716A39594}"/>
    <cellStyle name="SAPBEXfilterDrill 4 4 3 4" xfId="38935" xr:uid="{97D021BC-01B2-42F8-A627-22F904C4B314}"/>
    <cellStyle name="SAPBEXfilterDrill 4 4 3 5" xfId="22212" xr:uid="{3A0A19D7-0430-4A0B-9685-6B6E68184339}"/>
    <cellStyle name="SAPBEXfilterDrill 4 4 4" xfId="5766" xr:uid="{1BA567C7-711F-4216-9B1C-8D921AD02F9B}"/>
    <cellStyle name="SAPBEXfilterDrill 4 4 4 2" xfId="11632" xr:uid="{18C17111-53B5-4524-9D05-0D6B016770C2}"/>
    <cellStyle name="SAPBEXfilterDrill 4 4 4 2 2" xfId="45501" xr:uid="{64DA839E-0FC4-47F5-A9AE-AFF05AB894FF}"/>
    <cellStyle name="SAPBEXfilterDrill 4 4 4 2 3" xfId="28776" xr:uid="{0D8319EA-B4B8-4EB7-AE31-84E1F425BCCE}"/>
    <cellStyle name="SAPBEXfilterDrill 4 4 4 3" xfId="17174" xr:uid="{E60320DF-5250-44B7-86A7-12BF2DE747A7}"/>
    <cellStyle name="SAPBEXfilterDrill 4 4 4 3 2" xfId="51035" xr:uid="{14FE5873-9D12-47FF-8EB9-E912CE8437D3}"/>
    <cellStyle name="SAPBEXfilterDrill 4 4 4 3 3" xfId="34309" xr:uid="{E1337D52-449B-4612-9F57-B546C892B994}"/>
    <cellStyle name="SAPBEXfilterDrill 4 4 4 4" xfId="39684" xr:uid="{93C35A91-AF5B-4E69-B0E8-320CC0C9016D}"/>
    <cellStyle name="SAPBEXfilterDrill 4 4 4 5" xfId="22961" xr:uid="{9D96A2F1-E57B-47FB-8295-1B4FAC0CF0AD}"/>
    <cellStyle name="SAPBEXfilterDrill 4 4 5" xfId="6535" xr:uid="{03A20B8A-75A6-42D2-BDAF-03AA86E931BB}"/>
    <cellStyle name="SAPBEXfilterDrill 4 4 5 2" xfId="12399" xr:uid="{E5B32B67-9E64-4F0A-83B1-490B7D5E0D31}"/>
    <cellStyle name="SAPBEXfilterDrill 4 4 5 2 2" xfId="46268" xr:uid="{0F425698-AAD3-454A-95B7-97ABDB35E9BD}"/>
    <cellStyle name="SAPBEXfilterDrill 4 4 5 2 3" xfId="29542" xr:uid="{98D86323-18DB-466F-82E6-91F25D5C9408}"/>
    <cellStyle name="SAPBEXfilterDrill 4 4 5 3" xfId="17940" xr:uid="{EEAA3E30-CAC0-46B1-8C73-A228E2E91E0E}"/>
    <cellStyle name="SAPBEXfilterDrill 4 4 5 3 2" xfId="51801" xr:uid="{94F2F4F6-9B71-4A5D-A459-8974B1DED4D3}"/>
    <cellStyle name="SAPBEXfilterDrill 4 4 5 3 3" xfId="35075" xr:uid="{38F0598D-18BD-4399-B6F4-FA86B07F424C}"/>
    <cellStyle name="SAPBEXfilterDrill 4 4 5 4" xfId="40451" xr:uid="{FFCE4F7F-30D1-4CA5-8CF9-853BC8AED044}"/>
    <cellStyle name="SAPBEXfilterDrill 4 4 5 5" xfId="23727" xr:uid="{B551C43D-7E56-436D-8651-12386BEE9868}"/>
    <cellStyle name="SAPBEXfilterDrill 4 4 6" xfId="7482" xr:uid="{B7ECCBF2-85EC-4DD0-A5D3-2586F356697F}"/>
    <cellStyle name="SAPBEXfilterDrill 4 4 6 2" xfId="13346" xr:uid="{B7A0FDAC-19C6-48E5-93A8-CE56C92D7D8B}"/>
    <cellStyle name="SAPBEXfilterDrill 4 4 6 2 2" xfId="47215" xr:uid="{9D41096D-71E3-484B-A470-860735421DB5}"/>
    <cellStyle name="SAPBEXfilterDrill 4 4 6 2 3" xfId="30489" xr:uid="{585BD93F-5C58-4DE5-9CFB-D1F283C0B493}"/>
    <cellStyle name="SAPBEXfilterDrill 4 4 6 3" xfId="18887" xr:uid="{32B56E63-E4E6-4F66-9F2F-748D15623342}"/>
    <cellStyle name="SAPBEXfilterDrill 4 4 6 3 2" xfId="52748" xr:uid="{C135D71D-0426-4BC7-B8EE-7C8D82621F68}"/>
    <cellStyle name="SAPBEXfilterDrill 4 4 6 3 3" xfId="36022" xr:uid="{D634E2AC-BA40-490E-8397-A6F5FED1E7D6}"/>
    <cellStyle name="SAPBEXfilterDrill 4 4 6 4" xfId="41398" xr:uid="{83FF2DE5-EF7E-4CD9-9330-EC96734783A0}"/>
    <cellStyle name="SAPBEXfilterDrill 4 4 6 5" xfId="24674" xr:uid="{C190B035-D872-41D6-ADEC-C7629DCB62AA}"/>
    <cellStyle name="SAPBEXfilterDrill 4 4 7" xfId="8573" xr:uid="{A9865B4F-BCAE-456D-949B-597F0AEA3B84}"/>
    <cellStyle name="SAPBEXfilterDrill 4 4 7 2" xfId="42448" xr:uid="{AC721EDA-3921-47C7-A0AB-FF778056F6C0}"/>
    <cellStyle name="SAPBEXfilterDrill 4 4 7 3" xfId="25722" xr:uid="{E6BA2E86-F92B-41A3-AC0C-296D739A0F64}"/>
    <cellStyle name="SAPBEXfilterDrill 4 4 8" xfId="14126" xr:uid="{10D52807-36D9-4706-87A1-0B0CB64D8526}"/>
    <cellStyle name="SAPBEXfilterDrill 4 4 8 2" xfId="47987" xr:uid="{EE792AC0-DFB7-44BD-BA01-21F3F657DD4B}"/>
    <cellStyle name="SAPBEXfilterDrill 4 4 8 3" xfId="31261" xr:uid="{8E1697FC-B37F-4D09-9012-2EBCAFC03B5B}"/>
    <cellStyle name="SAPBEXfilterDrill 4 4 9" xfId="19910" xr:uid="{21742CED-15C8-4C57-89C6-5A7C50DCADFC}"/>
    <cellStyle name="SAPBEXfilterDrill 4 5" xfId="3212" xr:uid="{162D68B9-B513-4456-8346-3252503D53B5}"/>
    <cellStyle name="SAPBEXfilterDrill 4 5 2" xfId="9094" xr:uid="{8E6D2A55-8CF3-46A0-A1DC-FFD4872A2964}"/>
    <cellStyle name="SAPBEXfilterDrill 4 5 2 2" xfId="42966" xr:uid="{9503505B-CC86-4464-99A3-33DC9D925431}"/>
    <cellStyle name="SAPBEXfilterDrill 4 5 2 3" xfId="26241" xr:uid="{CCAC792B-1A4F-4465-AC60-673025B2F22D}"/>
    <cellStyle name="SAPBEXfilterDrill 4 5 3" xfId="14642" xr:uid="{E64F2FA5-0863-4C6F-A9E5-6007E76ECA21}"/>
    <cellStyle name="SAPBEXfilterDrill 4 5 3 2" xfId="48503" xr:uid="{D4C46395-FF0F-4EC9-AB41-0FFD86698A06}"/>
    <cellStyle name="SAPBEXfilterDrill 4 5 3 3" xfId="31777" xr:uid="{B1839403-2EE9-4CEE-9209-98F7327BCBA1}"/>
    <cellStyle name="SAPBEXfilterDrill 4 5 4" xfId="37233" xr:uid="{81B2807E-B444-40DD-A5BF-14F1F4E87E22}"/>
    <cellStyle name="SAPBEXfilterDrill 4 5 5" xfId="20427" xr:uid="{2FA47907-B14A-4BA1-94C7-3519B6708BBB}"/>
    <cellStyle name="SAPBEXfilterDrill 4 6" xfId="36458" xr:uid="{8D56776E-A9C6-4BAC-A2B2-F6E6B63F0253}"/>
    <cellStyle name="SAPBEXfilterDrill 5" xfId="983" xr:uid="{00000000-0005-0000-0000-000028080000}"/>
    <cellStyle name="SAPBEXfilterDrill 5 2" xfId="2154" xr:uid="{00000000-0005-0000-0000-000029080000}"/>
    <cellStyle name="SAPBEXfilterDrill 5 2 10" xfId="19479" xr:uid="{E862ED25-C209-4CAF-A6DF-CD5CF7B09F1B}"/>
    <cellStyle name="SAPBEXfilterDrill 5 2 2" xfId="3706" xr:uid="{0D8DE8C3-FFAA-402C-BC58-FC539096626F}"/>
    <cellStyle name="SAPBEXfilterDrill 5 2 2 2" xfId="9587" xr:uid="{FBD682BD-63B0-42DD-96C9-FE019A2BD124}"/>
    <cellStyle name="SAPBEXfilterDrill 5 2 2 2 2" xfId="43459" xr:uid="{9B8EBFF7-F62A-4F77-9A37-702DD2F6C712}"/>
    <cellStyle name="SAPBEXfilterDrill 5 2 2 2 3" xfId="26733" xr:uid="{95F3F5EB-460D-47D1-88FD-7822BA423B75}"/>
    <cellStyle name="SAPBEXfilterDrill 5 2 2 3" xfId="15133" xr:uid="{17D8F388-39C9-4E5E-8042-BD39F137D4FD}"/>
    <cellStyle name="SAPBEXfilterDrill 5 2 2 3 2" xfId="48994" xr:uid="{56B8959C-AEE4-4AD6-AF21-69D3BE88AD12}"/>
    <cellStyle name="SAPBEXfilterDrill 5 2 2 3 3" xfId="32268" xr:uid="{557731BE-546E-4075-8A6F-961B5C4C10E6}"/>
    <cellStyle name="SAPBEXfilterDrill 5 2 2 4" xfId="37670" xr:uid="{A997BDBC-892B-4A61-8966-88EF1B8666D8}"/>
    <cellStyle name="SAPBEXfilterDrill 5 2 2 5" xfId="20918" xr:uid="{67760F42-B4DD-4A69-892F-4ECB8194B46F}"/>
    <cellStyle name="SAPBEXfilterDrill 5 2 3" xfId="4612" xr:uid="{884D7BB1-851F-4E80-B531-A0D3AE0F4B0B}"/>
    <cellStyle name="SAPBEXfilterDrill 5 2 3 2" xfId="10478" xr:uid="{1473B06A-2C9D-4428-AEE2-6D3584FCE6EE}"/>
    <cellStyle name="SAPBEXfilterDrill 5 2 3 2 2" xfId="44348" xr:uid="{6FAA3E2E-D848-467D-8518-14F1ABFB763B}"/>
    <cellStyle name="SAPBEXfilterDrill 5 2 3 2 3" xfId="27623" xr:uid="{268949F4-FBF4-406A-BCBF-955332FB3922}"/>
    <cellStyle name="SAPBEXfilterDrill 5 2 3 3" xfId="16021" xr:uid="{F9435C24-65EF-4690-BB8D-4CEE838AB3DD}"/>
    <cellStyle name="SAPBEXfilterDrill 5 2 3 3 2" xfId="49882" xr:uid="{7F271558-1B39-4B5C-B459-043127F7542E}"/>
    <cellStyle name="SAPBEXfilterDrill 5 2 3 3 3" xfId="33156" xr:uid="{1A273F4E-C570-4CF5-B1B9-06E642D0AE33}"/>
    <cellStyle name="SAPBEXfilterDrill 5 2 3 4" xfId="38531" xr:uid="{F6EE810F-9021-4A25-A329-27CEB27065CB}"/>
    <cellStyle name="SAPBEXfilterDrill 5 2 3 5" xfId="21808" xr:uid="{8B78600B-3BB1-413E-9CA2-1F0FC787F374}"/>
    <cellStyle name="SAPBEXfilterDrill 5 2 4" xfId="5335" xr:uid="{DC15FD2B-E905-4330-97E6-50FC867152B5}"/>
    <cellStyle name="SAPBEXfilterDrill 5 2 4 2" xfId="11201" xr:uid="{9E32214A-AB5C-46CB-9C35-DCEFF8DEF0C1}"/>
    <cellStyle name="SAPBEXfilterDrill 5 2 4 2 2" xfId="45070" xr:uid="{5B392FBE-B5A7-4899-90BD-670DAF4DF188}"/>
    <cellStyle name="SAPBEXfilterDrill 5 2 4 2 3" xfId="28345" xr:uid="{02E33D90-7C29-445D-AEDE-F37E3373536A}"/>
    <cellStyle name="SAPBEXfilterDrill 5 2 4 3" xfId="16743" xr:uid="{6201786B-4A68-42F1-9C24-1738AC505751}"/>
    <cellStyle name="SAPBEXfilterDrill 5 2 4 3 2" xfId="50604" xr:uid="{EB63BDFF-30F8-4A06-B464-1EDCCAF6EFBE}"/>
    <cellStyle name="SAPBEXfilterDrill 5 2 4 3 3" xfId="33878" xr:uid="{08870928-31B4-4A23-8A80-F537D971A1C0}"/>
    <cellStyle name="SAPBEXfilterDrill 5 2 4 4" xfId="39253" xr:uid="{8FD0830A-2689-4D38-8426-ED888FB1CD6B}"/>
    <cellStyle name="SAPBEXfilterDrill 5 2 4 5" xfId="22530" xr:uid="{A7920E70-DAB0-4E55-AA67-C0D989B239C0}"/>
    <cellStyle name="SAPBEXfilterDrill 5 2 5" xfId="6131" xr:uid="{A5EAD7ED-36C4-4F88-A5B8-8E58D4B99B88}"/>
    <cellStyle name="SAPBEXfilterDrill 5 2 5 2" xfId="11995" xr:uid="{AE8A59ED-CE46-4851-9365-291FB369F7B3}"/>
    <cellStyle name="SAPBEXfilterDrill 5 2 5 2 2" xfId="45864" xr:uid="{2322D553-7A8D-4231-ACC9-C31451A4D80E}"/>
    <cellStyle name="SAPBEXfilterDrill 5 2 5 2 3" xfId="29139" xr:uid="{A2FE2D35-02A5-4065-BA6E-B6F6D53F80F3}"/>
    <cellStyle name="SAPBEXfilterDrill 5 2 5 3" xfId="17537" xr:uid="{272F542F-CDCF-494B-9DA5-1B5E84ECE84D}"/>
    <cellStyle name="SAPBEXfilterDrill 5 2 5 3 2" xfId="51398" xr:uid="{98F27302-7067-4F36-A33A-BA892809546F}"/>
    <cellStyle name="SAPBEXfilterDrill 5 2 5 3 3" xfId="34672" xr:uid="{BA9EDE62-6619-4555-8335-2B9A62031E57}"/>
    <cellStyle name="SAPBEXfilterDrill 5 2 5 4" xfId="40047" xr:uid="{5790326F-DDAA-4EDA-BB27-526113396250}"/>
    <cellStyle name="SAPBEXfilterDrill 5 2 5 5" xfId="23324" xr:uid="{C69FACB4-64DD-4234-9B89-5D42C69687D7}"/>
    <cellStyle name="SAPBEXfilterDrill 5 2 6" xfId="7047" xr:uid="{23E246DD-0A60-4B4F-9C69-AFE691972DC1}"/>
    <cellStyle name="SAPBEXfilterDrill 5 2 6 2" xfId="12911" xr:uid="{17140448-8416-4574-B2D0-1A617E369AFE}"/>
    <cellStyle name="SAPBEXfilterDrill 5 2 6 2 2" xfId="46780" xr:uid="{393EBA0E-01D0-4C94-AFF9-B21776EFC7DF}"/>
    <cellStyle name="SAPBEXfilterDrill 5 2 6 2 3" xfId="30054" xr:uid="{66F6BF29-F372-4184-94FD-D271C3B925C1}"/>
    <cellStyle name="SAPBEXfilterDrill 5 2 6 3" xfId="18452" xr:uid="{A883EFC6-B9AB-4F02-A98C-6A98A03900D9}"/>
    <cellStyle name="SAPBEXfilterDrill 5 2 6 3 2" xfId="52313" xr:uid="{2B77D635-046D-4531-BECD-86230807B23D}"/>
    <cellStyle name="SAPBEXfilterDrill 5 2 6 3 3" xfId="35587" xr:uid="{E3B37806-461B-4119-8912-B20DE3BDB8E9}"/>
    <cellStyle name="SAPBEXfilterDrill 5 2 6 4" xfId="40963" xr:uid="{D3D2A87A-19DD-45B0-83B9-39CF4BB119CC}"/>
    <cellStyle name="SAPBEXfilterDrill 5 2 6 5" xfId="24239" xr:uid="{83414962-CD72-4570-8CAF-E8BE68A35DE6}"/>
    <cellStyle name="SAPBEXfilterDrill 5 2 7" xfId="8141" xr:uid="{C4EBCABF-7CFB-4189-A4D5-B90DD179D1AF}"/>
    <cellStyle name="SAPBEXfilterDrill 5 2 7 2" xfId="42016" xr:uid="{A8C9261B-0382-4894-9D15-317AEA53ABA3}"/>
    <cellStyle name="SAPBEXfilterDrill 5 2 7 3" xfId="25291" xr:uid="{35145909-CB83-4A66-B1AE-6547EBD27208}"/>
    <cellStyle name="SAPBEXfilterDrill 5 2 8" xfId="13723" xr:uid="{E54E496D-FA2D-4D8F-94E4-A7F57407CF83}"/>
    <cellStyle name="SAPBEXfilterDrill 5 2 8 2" xfId="47584" xr:uid="{7EFBDB7A-312D-481C-B684-AF4850B6C995}"/>
    <cellStyle name="SAPBEXfilterDrill 5 2 8 3" xfId="30858" xr:uid="{36B1997F-8B34-4639-A78E-F6B86C8656A9}"/>
    <cellStyle name="SAPBEXfilterDrill 5 2 9" xfId="36875" xr:uid="{491F616E-ED93-4698-BA7B-B9B88EB5EEF7}"/>
    <cellStyle name="SAPBEXfilterDrill 5 3" xfId="2804" xr:uid="{00000000-0005-0000-0000-00002A080000}"/>
    <cellStyle name="SAPBEXfilterDrill 5 3 2" xfId="4324" xr:uid="{81F4E7A2-FAD1-4ADE-8810-6ABE036C46E2}"/>
    <cellStyle name="SAPBEXfilterDrill 5 3 2 2" xfId="10205" xr:uid="{6C7EDA75-EE4F-4357-82A5-493F72051286}"/>
    <cellStyle name="SAPBEXfilterDrill 5 3 2 2 2" xfId="44075" xr:uid="{F5D9C8DD-FD1E-49D9-A104-89428FEF7030}"/>
    <cellStyle name="SAPBEXfilterDrill 5 3 2 2 3" xfId="27350" xr:uid="{5EA10DA8-B7E1-4373-8622-E2D713C99A77}"/>
    <cellStyle name="SAPBEXfilterDrill 5 3 2 3" xfId="15748" xr:uid="{C64A2576-B91A-4384-8C08-E988128BFB0E}"/>
    <cellStyle name="SAPBEXfilterDrill 5 3 2 3 2" xfId="49609" xr:uid="{07EE68C8-9C4B-411F-996A-4714E72DEC9F}"/>
    <cellStyle name="SAPBEXfilterDrill 5 3 2 3 3" xfId="32883" xr:uid="{B942A380-E84E-40DA-9C22-869980968BFB}"/>
    <cellStyle name="SAPBEXfilterDrill 5 3 2 4" xfId="38258" xr:uid="{652396C4-89DE-4AC6-9F11-0FAC95DD0737}"/>
    <cellStyle name="SAPBEXfilterDrill 5 3 2 5" xfId="21535" xr:uid="{F4D4435B-01C0-4649-B568-5895D204A36B}"/>
    <cellStyle name="SAPBEXfilterDrill 5 3 3" xfId="5197" xr:uid="{1279319E-B032-4378-8120-0FC7BCAFE8F3}"/>
    <cellStyle name="SAPBEXfilterDrill 5 3 3 2" xfId="11063" xr:uid="{57946EE0-0998-4008-88AA-2F458EF4F537}"/>
    <cellStyle name="SAPBEXfilterDrill 5 3 3 2 2" xfId="44933" xr:uid="{BA7CDD3C-BAE8-4630-AECE-DDC307F51997}"/>
    <cellStyle name="SAPBEXfilterDrill 5 3 3 2 3" xfId="28208" xr:uid="{CD5D6D5A-158D-4A0C-8D58-88259DF48704}"/>
    <cellStyle name="SAPBEXfilterDrill 5 3 3 3" xfId="16606" xr:uid="{9363DC01-4746-4870-A4AE-E769C9DD2CF1}"/>
    <cellStyle name="SAPBEXfilterDrill 5 3 3 3 2" xfId="50467" xr:uid="{DE0FE6F1-1F4F-4367-BABB-7F2F073F677E}"/>
    <cellStyle name="SAPBEXfilterDrill 5 3 3 3 3" xfId="33741" xr:uid="{F02FC75E-4AE7-4E07-A07B-BA76E11A9B9E}"/>
    <cellStyle name="SAPBEXfilterDrill 5 3 3 4" xfId="39116" xr:uid="{643FA816-DB69-4A93-98F9-C1E564AB16F4}"/>
    <cellStyle name="SAPBEXfilterDrill 5 3 3 5" xfId="22393" xr:uid="{A7663479-E5F3-42FA-B9EB-7D47B6542B13}"/>
    <cellStyle name="SAPBEXfilterDrill 5 3 4" xfId="5945" xr:uid="{412B32A5-0495-48FA-847F-06B192714C4F}"/>
    <cellStyle name="SAPBEXfilterDrill 5 3 4 2" xfId="11811" xr:uid="{2F721F47-2D41-41B7-A00E-A5F9690F25D8}"/>
    <cellStyle name="SAPBEXfilterDrill 5 3 4 2 2" xfId="45680" xr:uid="{EBD9BB60-2409-48D1-A2C8-C123AD1496E3}"/>
    <cellStyle name="SAPBEXfilterDrill 5 3 4 2 3" xfId="28955" xr:uid="{D48AED48-FDA3-4C41-A85A-183E78BB2968}"/>
    <cellStyle name="SAPBEXfilterDrill 5 3 4 3" xfId="17353" xr:uid="{4E6D7236-9065-4D05-BA9B-2F3D5340E9B2}"/>
    <cellStyle name="SAPBEXfilterDrill 5 3 4 3 2" xfId="51214" xr:uid="{8908083D-3B91-4F06-96D2-D654D2896ACD}"/>
    <cellStyle name="SAPBEXfilterDrill 5 3 4 3 3" xfId="34488" xr:uid="{9BA1A6CD-8B10-46C6-A5F0-6829428162EE}"/>
    <cellStyle name="SAPBEXfilterDrill 5 3 4 4" xfId="39863" xr:uid="{E7E22646-A4CF-455C-804C-8CF7E4F125CF}"/>
    <cellStyle name="SAPBEXfilterDrill 5 3 4 5" xfId="23140" xr:uid="{8721A93E-E6D7-48D2-A1B3-5DF0657FD7FF}"/>
    <cellStyle name="SAPBEXfilterDrill 5 3 5" xfId="6714" xr:uid="{AF97A917-5ECE-45FF-8190-061883C01648}"/>
    <cellStyle name="SAPBEXfilterDrill 5 3 5 2" xfId="12578" xr:uid="{86788836-F9E5-48A9-8C72-563EE9E23A06}"/>
    <cellStyle name="SAPBEXfilterDrill 5 3 5 2 2" xfId="46447" xr:uid="{8D0BAB74-25AE-480A-B3B7-EACC355A0D49}"/>
    <cellStyle name="SAPBEXfilterDrill 5 3 5 2 3" xfId="29721" xr:uid="{B2D72272-6D3A-4421-91AD-E370226DAE9D}"/>
    <cellStyle name="SAPBEXfilterDrill 5 3 5 3" xfId="18119" xr:uid="{287F075D-3F6B-4AC3-A5F0-D99199B87CBA}"/>
    <cellStyle name="SAPBEXfilterDrill 5 3 5 3 2" xfId="51980" xr:uid="{95903B8E-C886-4A55-9E62-A9A13DE11507}"/>
    <cellStyle name="SAPBEXfilterDrill 5 3 5 3 3" xfId="35254" xr:uid="{384FC6CE-34CF-4D7A-92C3-B4ABF88F92BC}"/>
    <cellStyle name="SAPBEXfilterDrill 5 3 5 4" xfId="40630" xr:uid="{30152467-7FC5-46C2-AF2D-E483E8F081D0}"/>
    <cellStyle name="SAPBEXfilterDrill 5 3 5 5" xfId="23906" xr:uid="{B3A4C200-7128-4DD3-B515-C0D8CF1A774F}"/>
    <cellStyle name="SAPBEXfilterDrill 5 3 6" xfId="7661" xr:uid="{362CD4EE-2CBB-4122-AC14-27E485F2EBC1}"/>
    <cellStyle name="SAPBEXfilterDrill 5 3 6 2" xfId="13525" xr:uid="{219A398B-C5F8-47E0-B9D8-9A3F5A6563B5}"/>
    <cellStyle name="SAPBEXfilterDrill 5 3 6 2 2" xfId="47394" xr:uid="{594FED7C-02DC-41F0-BC2A-ADC3224DB139}"/>
    <cellStyle name="SAPBEXfilterDrill 5 3 6 2 3" xfId="30668" xr:uid="{B64CD0E3-8903-4118-BDD5-5A297EADDF0F}"/>
    <cellStyle name="SAPBEXfilterDrill 5 3 6 3" xfId="19066" xr:uid="{DF312A4F-10B5-46A2-9EBD-63D504D3688E}"/>
    <cellStyle name="SAPBEXfilterDrill 5 3 6 3 2" xfId="52927" xr:uid="{779D1D4E-81BF-4953-B85E-AC49941E40C6}"/>
    <cellStyle name="SAPBEXfilterDrill 5 3 6 3 3" xfId="36201" xr:uid="{4DE11267-41AB-4060-92D0-B676B2F5469C}"/>
    <cellStyle name="SAPBEXfilterDrill 5 3 6 4" xfId="41577" xr:uid="{108115B6-9055-40C5-99D6-B309DD014CB8}"/>
    <cellStyle name="SAPBEXfilterDrill 5 3 6 5" xfId="24853" xr:uid="{EE0AFA15-0E01-42AE-B6F5-1E25292EF87D}"/>
    <cellStyle name="SAPBEXfilterDrill 5 3 7" xfId="8754" xr:uid="{7391A3D6-03FE-4867-A631-4A39B42CB5AB}"/>
    <cellStyle name="SAPBEXfilterDrill 5 3 7 2" xfId="42627" xr:uid="{3739EF97-D0B2-438B-9EFF-050A4D9BEA28}"/>
    <cellStyle name="SAPBEXfilterDrill 5 3 7 3" xfId="25903" xr:uid="{9FD3864C-ED9F-40FA-9549-42D67EC74A87}"/>
    <cellStyle name="SAPBEXfilterDrill 5 3 8" xfId="14305" xr:uid="{2A6D5DEB-3AFA-464E-BDFA-814ED050521A}"/>
    <cellStyle name="SAPBEXfilterDrill 5 3 8 2" xfId="48166" xr:uid="{CBEC7F21-8B7D-4696-8213-846FCC1E0D3C}"/>
    <cellStyle name="SAPBEXfilterDrill 5 3 8 3" xfId="31440" xr:uid="{D77722D1-A15E-4F3D-B210-063541ADC661}"/>
    <cellStyle name="SAPBEXfilterDrill 5 3 9" xfId="20089" xr:uid="{7D425C48-1B12-44F1-9A95-3D0CDE56F568}"/>
    <cellStyle name="SAPBEXfilterDrill 5 4" xfId="2602" xr:uid="{00000000-0005-0000-0000-00002B080000}"/>
    <cellStyle name="SAPBEXfilterDrill 5 4 2" xfId="4138" xr:uid="{674C7404-1391-4EBE-8BF2-95BBDB862958}"/>
    <cellStyle name="SAPBEXfilterDrill 5 4 2 2" xfId="10019" xr:uid="{D64A257C-3967-4A43-8723-1848A5E7BE25}"/>
    <cellStyle name="SAPBEXfilterDrill 5 4 2 2 2" xfId="43891" xr:uid="{2B490F2E-DD2C-47DB-BE70-B0A6206CC9BD}"/>
    <cellStyle name="SAPBEXfilterDrill 5 4 2 2 3" xfId="27164" xr:uid="{3C763BCD-97FA-44A0-AB4E-AA58B154386C}"/>
    <cellStyle name="SAPBEXfilterDrill 5 4 2 3" xfId="15564" xr:uid="{DC967CBF-E005-4A7C-B029-2D90867F1592}"/>
    <cellStyle name="SAPBEXfilterDrill 5 4 2 3 2" xfId="49425" xr:uid="{2886B5FF-C26A-4AEC-9497-F213FE12180C}"/>
    <cellStyle name="SAPBEXfilterDrill 5 4 2 3 3" xfId="32699" xr:uid="{C53983E8-A97F-4A13-B01E-7E5C87C51F24}"/>
    <cellStyle name="SAPBEXfilterDrill 5 4 2 4" xfId="38074" xr:uid="{453B6762-9F5B-441A-9C57-21AD33353A30}"/>
    <cellStyle name="SAPBEXfilterDrill 5 4 2 5" xfId="21349" xr:uid="{F4AC1BCD-0990-4B94-8BA9-09E2EAA5C4DE}"/>
    <cellStyle name="SAPBEXfilterDrill 5 4 3" xfId="5015" xr:uid="{0AC121CE-B36B-4E64-921D-D6E136430F33}"/>
    <cellStyle name="SAPBEXfilterDrill 5 4 3 2" xfId="10881" xr:uid="{8953CE63-9B20-4F07-B8B7-7C47D71FC162}"/>
    <cellStyle name="SAPBEXfilterDrill 5 4 3 2 2" xfId="44751" xr:uid="{DA9F2EDA-3A4B-4236-8B6B-32E48906D7B7}"/>
    <cellStyle name="SAPBEXfilterDrill 5 4 3 2 3" xfId="28026" xr:uid="{80282F59-41EE-4349-A11B-A7334FB7550C}"/>
    <cellStyle name="SAPBEXfilterDrill 5 4 3 3" xfId="16424" xr:uid="{3D2F4A17-C3B3-4BC8-B67A-AADDF25C7896}"/>
    <cellStyle name="SAPBEXfilterDrill 5 4 3 3 2" xfId="50285" xr:uid="{F3D3ECBF-14AD-4727-91E3-EDE26A24AD1B}"/>
    <cellStyle name="SAPBEXfilterDrill 5 4 3 3 3" xfId="33559" xr:uid="{C0F2DBB6-4945-403E-961B-C224B29F5C6B}"/>
    <cellStyle name="SAPBEXfilterDrill 5 4 3 4" xfId="38934" xr:uid="{6C144D39-CB9A-46DE-8AAC-FAFA8A34DC19}"/>
    <cellStyle name="SAPBEXfilterDrill 5 4 3 5" xfId="22211" xr:uid="{53665738-987B-43A6-92D8-ED5F1487451F}"/>
    <cellStyle name="SAPBEXfilterDrill 5 4 4" xfId="5765" xr:uid="{C5B22934-384E-4C33-853A-C2B58E6D6D86}"/>
    <cellStyle name="SAPBEXfilterDrill 5 4 4 2" xfId="11631" xr:uid="{BFEAADF2-A3F7-42DA-962B-B178C09F4823}"/>
    <cellStyle name="SAPBEXfilterDrill 5 4 4 2 2" xfId="45500" xr:uid="{C5B712B3-C75A-46F0-9B32-A3D1EF8C5DE6}"/>
    <cellStyle name="SAPBEXfilterDrill 5 4 4 2 3" xfId="28775" xr:uid="{594C019A-5592-403A-A2DB-F3BCF59780B0}"/>
    <cellStyle name="SAPBEXfilterDrill 5 4 4 3" xfId="17173" xr:uid="{E54BBCE0-CE1A-4478-B42F-1FB783E29EFF}"/>
    <cellStyle name="SAPBEXfilterDrill 5 4 4 3 2" xfId="51034" xr:uid="{6E538952-8113-42AB-AEEA-E2582AEDA793}"/>
    <cellStyle name="SAPBEXfilterDrill 5 4 4 3 3" xfId="34308" xr:uid="{C51B332C-B8BF-4393-A258-78E339F1E470}"/>
    <cellStyle name="SAPBEXfilterDrill 5 4 4 4" xfId="39683" xr:uid="{2FA9E844-236F-4B6F-B45C-9481FBE28DD1}"/>
    <cellStyle name="SAPBEXfilterDrill 5 4 4 5" xfId="22960" xr:uid="{A634ED78-2342-4603-B8D0-1E7167F1911A}"/>
    <cellStyle name="SAPBEXfilterDrill 5 4 5" xfId="6534" xr:uid="{13017953-65CB-4A5E-9CF4-BD841CE3C5A5}"/>
    <cellStyle name="SAPBEXfilterDrill 5 4 5 2" xfId="12398" xr:uid="{6E95446D-814F-4969-9BFF-0CFCDBF7405D}"/>
    <cellStyle name="SAPBEXfilterDrill 5 4 5 2 2" xfId="46267" xr:uid="{FF733A5E-5DD4-40D9-92A3-1055407C0BCA}"/>
    <cellStyle name="SAPBEXfilterDrill 5 4 5 2 3" xfId="29541" xr:uid="{A98768C2-3170-4EF3-BB74-9AE5C82CBEA5}"/>
    <cellStyle name="SAPBEXfilterDrill 5 4 5 3" xfId="17939" xr:uid="{35EDE2EB-79A1-4977-8BA8-2EBB88BAFC75}"/>
    <cellStyle name="SAPBEXfilterDrill 5 4 5 3 2" xfId="51800" xr:uid="{32B2FEBD-1C52-4511-817A-D0B562D39E99}"/>
    <cellStyle name="SAPBEXfilterDrill 5 4 5 3 3" xfId="35074" xr:uid="{3A529086-F13D-4265-B82F-AFF5639CEE36}"/>
    <cellStyle name="SAPBEXfilterDrill 5 4 5 4" xfId="40450" xr:uid="{7D27807D-9E5E-4FFB-B020-BD7B0DA8BBFD}"/>
    <cellStyle name="SAPBEXfilterDrill 5 4 5 5" xfId="23726" xr:uid="{B97F17B5-B868-4D69-9364-BF540C197F1C}"/>
    <cellStyle name="SAPBEXfilterDrill 5 4 6" xfId="7481" xr:uid="{7E281471-0900-4007-B1E9-3A7736596B1A}"/>
    <cellStyle name="SAPBEXfilterDrill 5 4 6 2" xfId="13345" xr:uid="{B30EF475-6464-486F-984E-0D31138F7C31}"/>
    <cellStyle name="SAPBEXfilterDrill 5 4 6 2 2" xfId="47214" xr:uid="{26058341-AC55-48DD-BD5C-9BB8BF2CF40B}"/>
    <cellStyle name="SAPBEXfilterDrill 5 4 6 2 3" xfId="30488" xr:uid="{2FF51FEE-55E0-4B4D-A906-611E068D2615}"/>
    <cellStyle name="SAPBEXfilterDrill 5 4 6 3" xfId="18886" xr:uid="{6554EAA3-13E6-47F7-A8E2-CA1DC71A0043}"/>
    <cellStyle name="SAPBEXfilterDrill 5 4 6 3 2" xfId="52747" xr:uid="{C03569DC-8E98-4C31-9C8F-EBC0A9724D1B}"/>
    <cellStyle name="SAPBEXfilterDrill 5 4 6 3 3" xfId="36021" xr:uid="{F35CC510-DF8A-4156-884D-D63C2D81A450}"/>
    <cellStyle name="SAPBEXfilterDrill 5 4 6 4" xfId="41397" xr:uid="{26BB89AF-4545-48E6-8038-B698904760A9}"/>
    <cellStyle name="SAPBEXfilterDrill 5 4 6 5" xfId="24673" xr:uid="{5677401E-A172-4418-A08A-B3D525BB5402}"/>
    <cellStyle name="SAPBEXfilterDrill 5 4 7" xfId="8572" xr:uid="{41F2D323-9E02-4633-82EE-8DE8CE362A06}"/>
    <cellStyle name="SAPBEXfilterDrill 5 4 7 2" xfId="42447" xr:uid="{EF171F1E-47D3-4619-93D8-BE159D4690ED}"/>
    <cellStyle name="SAPBEXfilterDrill 5 4 7 3" xfId="25721" xr:uid="{65FA9C43-2B9D-4247-938B-8B3623FC5B17}"/>
    <cellStyle name="SAPBEXfilterDrill 5 4 8" xfId="14125" xr:uid="{FA8C1A5F-ED08-4377-B590-00BFB41028B1}"/>
    <cellStyle name="SAPBEXfilterDrill 5 4 8 2" xfId="47986" xr:uid="{1C244A52-FE11-4D69-A666-2909878EFF98}"/>
    <cellStyle name="SAPBEXfilterDrill 5 4 8 3" xfId="31260" xr:uid="{A42CD003-2CDB-40E2-9D4C-D2138BB8D9C7}"/>
    <cellStyle name="SAPBEXfilterDrill 5 4 9" xfId="19909" xr:uid="{0DB85E00-5F95-4248-885D-53B44873FC96}"/>
    <cellStyle name="SAPBEXfilterDrill 5 5" xfId="3213" xr:uid="{291A1798-F137-4EBB-A316-184E6F4A6D56}"/>
    <cellStyle name="SAPBEXfilterDrill 5 5 2" xfId="9095" xr:uid="{E912197E-6E25-406F-ABEC-0E6F6AD15CCE}"/>
    <cellStyle name="SAPBEXfilterDrill 5 5 2 2" xfId="42967" xr:uid="{3EDC6F5F-44C8-471A-9BE4-C48609B91D68}"/>
    <cellStyle name="SAPBEXfilterDrill 5 5 2 3" xfId="26242" xr:uid="{C5BEF92E-F2FA-4DBD-9947-D57C570E7E38}"/>
    <cellStyle name="SAPBEXfilterDrill 5 5 3" xfId="14643" xr:uid="{1C2882F7-3F50-4F71-B1FF-9C0A2AD519BD}"/>
    <cellStyle name="SAPBEXfilterDrill 5 5 3 2" xfId="48504" xr:uid="{814A9451-D43C-4DEE-BEBE-613EB4356EA4}"/>
    <cellStyle name="SAPBEXfilterDrill 5 5 3 3" xfId="31778" xr:uid="{D92F2530-4E5E-493D-8BC7-BB75B3955373}"/>
    <cellStyle name="SAPBEXfilterDrill 5 5 4" xfId="37234" xr:uid="{64981DCE-2F7E-43E7-84BD-FC2FEAFB6A9A}"/>
    <cellStyle name="SAPBEXfilterDrill 5 5 5" xfId="20428" xr:uid="{C5000345-7DB1-4ED8-A6DF-8E0E6E2ABC27}"/>
    <cellStyle name="SAPBEXfilterDrill 5 6" xfId="36459" xr:uid="{670D0630-AD75-4F19-AD21-C03EA6C61728}"/>
    <cellStyle name="SAPBEXfilterDrill 6" xfId="2910" xr:uid="{00000000-0005-0000-0000-00002C080000}"/>
    <cellStyle name="SAPBEXfilterDrill_Book5" xfId="984" xr:uid="{00000000-0005-0000-0000-00002D080000}"/>
    <cellStyle name="SAPBEXfilterItem" xfId="56" xr:uid="{00000000-0005-0000-0000-00002E080000}"/>
    <cellStyle name="SAPBEXfilterItem 2" xfId="985" xr:uid="{00000000-0005-0000-0000-00002F080000}"/>
    <cellStyle name="SAPBEXfilterItem 2 2" xfId="2632" xr:uid="{00000000-0005-0000-0000-000030080000}"/>
    <cellStyle name="SAPBEXfilterItem 2 3" xfId="2914" xr:uid="{00000000-0005-0000-0000-000031080000}"/>
    <cellStyle name="SAPBEXfilterItem 3" xfId="986" xr:uid="{00000000-0005-0000-0000-000032080000}"/>
    <cellStyle name="SAPBEXfilterItem 3 2" xfId="987" xr:uid="{00000000-0005-0000-0000-000033080000}"/>
    <cellStyle name="SAPBEXfilterItem 3 2 2" xfId="2155" xr:uid="{00000000-0005-0000-0000-000034080000}"/>
    <cellStyle name="SAPBEXfilterItem 3 2 2 2" xfId="3707" xr:uid="{DD702364-9D0E-4DE0-982B-58C4856C33CD}"/>
    <cellStyle name="SAPBEXfilterItem 3 2 2 2 2" xfId="9588" xr:uid="{D00CA3D9-0B75-404E-861D-0D9555B47C7A}"/>
    <cellStyle name="SAPBEXfilterItem 3 2 2 2 2 2" xfId="43460" xr:uid="{B6611109-A4D4-4A85-A952-45AB60B98F89}"/>
    <cellStyle name="SAPBEXfilterItem 3 2 2 2 2 3" xfId="26734" xr:uid="{59A854FA-B93A-4DCB-A836-3AD9C4372E69}"/>
    <cellStyle name="SAPBEXfilterItem 3 2 2 2 3" xfId="15134" xr:uid="{821F0ADC-0ECD-4BDF-9CB7-00B4E5401FD7}"/>
    <cellStyle name="SAPBEXfilterItem 3 2 2 2 3 2" xfId="48995" xr:uid="{9C1875B5-8BC4-4067-9010-167C9101A107}"/>
    <cellStyle name="SAPBEXfilterItem 3 2 2 2 3 3" xfId="32269" xr:uid="{A7EEEDBA-6240-4C31-B88A-2D98BCEA8F8D}"/>
    <cellStyle name="SAPBEXfilterItem 3 2 2 2 4" xfId="20919" xr:uid="{862428E5-344A-4B83-AD43-104C09DB926F}"/>
    <cellStyle name="SAPBEXfilterItem 3 2 2 3" xfId="5336" xr:uid="{D3EB1EFF-A697-415D-900D-AA8507937F6F}"/>
    <cellStyle name="SAPBEXfilterItem 3 2 2 3 2" xfId="11202" xr:uid="{FEF03F7B-1F29-4B38-9F76-E757B5D91A32}"/>
    <cellStyle name="SAPBEXfilterItem 3 2 2 3 2 2" xfId="45071" xr:uid="{149F972B-DB17-4063-9B63-C34CB5D39A52}"/>
    <cellStyle name="SAPBEXfilterItem 3 2 2 3 2 3" xfId="28346" xr:uid="{5E428CF9-9AF3-4CC5-9B2B-8B9AAF3C4759}"/>
    <cellStyle name="SAPBEXfilterItem 3 2 2 3 3" xfId="16744" xr:uid="{4D7BA751-E9A4-40FF-BC95-33FE7B1EF9B9}"/>
    <cellStyle name="SAPBEXfilterItem 3 2 2 3 3 2" xfId="50605" xr:uid="{6B657FD6-B7FB-4A9D-9291-9E85C1F26A97}"/>
    <cellStyle name="SAPBEXfilterItem 3 2 2 3 3 3" xfId="33879" xr:uid="{4A9DB46D-3871-48F1-88B3-447A4F5C2EF2}"/>
    <cellStyle name="SAPBEXfilterItem 3 2 2 3 4" xfId="39254" xr:uid="{33F27B58-2286-42CB-B651-6850563A7B8F}"/>
    <cellStyle name="SAPBEXfilterItem 3 2 2 3 5" xfId="22531" xr:uid="{A412652D-8B89-44BA-AFE7-DFF866732940}"/>
    <cellStyle name="SAPBEXfilterItem 3 2 2 4" xfId="7048" xr:uid="{E68DEB5A-7730-4A17-89C4-31057ED2166E}"/>
    <cellStyle name="SAPBEXfilterItem 3 2 2 4 2" xfId="12912" xr:uid="{DA8B3E46-E7A2-459E-9917-1BD45AB79BAA}"/>
    <cellStyle name="SAPBEXfilterItem 3 2 2 4 2 2" xfId="46781" xr:uid="{1D30FBB1-EE8C-4CEE-BAAB-624D0ADBBB66}"/>
    <cellStyle name="SAPBEXfilterItem 3 2 2 4 2 3" xfId="30055" xr:uid="{4E781286-1099-4172-B29B-7F78CA0CEC63}"/>
    <cellStyle name="SAPBEXfilterItem 3 2 2 4 3" xfId="18453" xr:uid="{1792D3B2-A568-4ED0-BEEB-B1EDD1F8787A}"/>
    <cellStyle name="SAPBEXfilterItem 3 2 2 4 3 2" xfId="52314" xr:uid="{B422CD6B-A033-4CFD-843C-D685328E1D29}"/>
    <cellStyle name="SAPBEXfilterItem 3 2 2 4 3 3" xfId="35588" xr:uid="{782A9A73-FD63-495B-8A55-9EA3562B593D}"/>
    <cellStyle name="SAPBEXfilterItem 3 2 2 4 4" xfId="40964" xr:uid="{CD8370D9-B049-4AB6-B371-D0E0C198767F}"/>
    <cellStyle name="SAPBEXfilterItem 3 2 2 4 5" xfId="24240" xr:uid="{BB943ED0-BFF6-4BA0-94F0-2900E5AEE282}"/>
    <cellStyle name="SAPBEXfilterItem 3 2 2 5" xfId="8142" xr:uid="{26F68A12-22A8-4013-8982-75F8574F948B}"/>
    <cellStyle name="SAPBEXfilterItem 3 2 2 5 2" xfId="42017" xr:uid="{9CEDC422-AB98-4942-8F33-E8391CF8DF35}"/>
    <cellStyle name="SAPBEXfilterItem 3 2 2 5 3" xfId="25292" xr:uid="{2E9B47F8-C935-4A1F-800D-EB87D2048185}"/>
    <cellStyle name="SAPBEXfilterItem 3 2 2 6" xfId="36876" xr:uid="{59D9A91A-6A6C-45AA-BA4A-ECC60FF6970A}"/>
    <cellStyle name="SAPBEXfilterItem 3 2 2 7" xfId="19480" xr:uid="{CAA4FFC6-1C43-4E12-864C-664F9B9B33EC}"/>
    <cellStyle name="SAPBEXfilterItem 3 2 3" xfId="2156" xr:uid="{00000000-0005-0000-0000-000035080000}"/>
    <cellStyle name="SAPBEXfilterItem 3 2 3 2" xfId="3708" xr:uid="{791E84BF-BB00-4C73-8897-634C72B43C87}"/>
    <cellStyle name="SAPBEXfilterItem 3 2 3 2 2" xfId="9589" xr:uid="{176F48E4-0209-474E-8479-5A57C8E739C3}"/>
    <cellStyle name="SAPBEXfilterItem 3 2 3 2 2 2" xfId="43461" xr:uid="{25BC8452-534E-4E18-A9CD-B38440037EBC}"/>
    <cellStyle name="SAPBEXfilterItem 3 2 3 2 2 3" xfId="26735" xr:uid="{40BE90FD-8556-4B28-A2FE-E3A255E16002}"/>
    <cellStyle name="SAPBEXfilterItem 3 2 3 2 3" xfId="15135" xr:uid="{0169B662-5EF1-4AC5-A844-72A345A68087}"/>
    <cellStyle name="SAPBEXfilterItem 3 2 3 2 3 2" xfId="48996" xr:uid="{C87D4809-29E8-40E9-B12E-44CE0DA535C0}"/>
    <cellStyle name="SAPBEXfilterItem 3 2 3 2 3 3" xfId="32270" xr:uid="{CF78C122-03E3-4167-93BB-6BA1E46D1012}"/>
    <cellStyle name="SAPBEXfilterItem 3 2 3 2 4" xfId="20920" xr:uid="{5E9EF3C8-F696-4FF9-A7CE-AC417D40D981}"/>
    <cellStyle name="SAPBEXfilterItem 3 2 3 3" xfId="5337" xr:uid="{CFD38A8D-7D96-4071-AF18-4E2DC77F7495}"/>
    <cellStyle name="SAPBEXfilterItem 3 2 3 3 2" xfId="11203" xr:uid="{C2CE7BA9-E345-425C-AEDB-E07FF5F85124}"/>
    <cellStyle name="SAPBEXfilterItem 3 2 3 3 2 2" xfId="45072" xr:uid="{F57F3B89-5E69-4C77-AABA-693AF9001FEA}"/>
    <cellStyle name="SAPBEXfilterItem 3 2 3 3 2 3" xfId="28347" xr:uid="{28494C34-020E-4F2A-9459-46EB0FB2ED6A}"/>
    <cellStyle name="SAPBEXfilterItem 3 2 3 3 3" xfId="16745" xr:uid="{261E74B2-17B3-4D02-BD20-DFE58346410B}"/>
    <cellStyle name="SAPBEXfilterItem 3 2 3 3 3 2" xfId="50606" xr:uid="{8EEB58B3-9F69-45B4-819F-8BA0BFF20479}"/>
    <cellStyle name="SAPBEXfilterItem 3 2 3 3 3 3" xfId="33880" xr:uid="{EFAD2744-7B2F-458D-AE72-686D0780DA43}"/>
    <cellStyle name="SAPBEXfilterItem 3 2 3 3 4" xfId="39255" xr:uid="{571CC7CB-5AA3-45C9-9A49-497355A5256D}"/>
    <cellStyle name="SAPBEXfilterItem 3 2 3 3 5" xfId="22532" xr:uid="{E94C57E4-6C20-40F5-9554-617A285A0F07}"/>
    <cellStyle name="SAPBEXfilterItem 3 2 3 4" xfId="7049" xr:uid="{E7E4F4D0-D54B-49DA-BED9-30CCCE38CFD6}"/>
    <cellStyle name="SAPBEXfilterItem 3 2 3 4 2" xfId="12913" xr:uid="{B922B70D-268C-4337-8C69-1BC660961B08}"/>
    <cellStyle name="SAPBEXfilterItem 3 2 3 4 2 2" xfId="46782" xr:uid="{66E9434C-46EB-4B50-8434-69590E3251FB}"/>
    <cellStyle name="SAPBEXfilterItem 3 2 3 4 2 3" xfId="30056" xr:uid="{00A3F51F-ED34-4664-8A40-6F4F03D5B8B5}"/>
    <cellStyle name="SAPBEXfilterItem 3 2 3 4 3" xfId="18454" xr:uid="{675C758E-B211-42CB-93EB-0983D5CB629D}"/>
    <cellStyle name="SAPBEXfilterItem 3 2 3 4 3 2" xfId="52315" xr:uid="{DDDB8049-0E81-4BD0-9B84-5DDCCC03D79C}"/>
    <cellStyle name="SAPBEXfilterItem 3 2 3 4 3 3" xfId="35589" xr:uid="{A9126E52-47F1-4150-A5CD-7675316BB972}"/>
    <cellStyle name="SAPBEXfilterItem 3 2 3 4 4" xfId="40965" xr:uid="{9E3B4832-2D38-4812-9AF8-FFA77204BAE9}"/>
    <cellStyle name="SAPBEXfilterItem 3 2 3 4 5" xfId="24241" xr:uid="{844122CC-E815-4E7A-917B-77C8841779E2}"/>
    <cellStyle name="SAPBEXfilterItem 3 2 3 5" xfId="8143" xr:uid="{0A85A530-F13C-49E3-A271-09CC9F1B37E8}"/>
    <cellStyle name="SAPBEXfilterItem 3 2 3 5 2" xfId="42018" xr:uid="{803D7420-7AA6-4D75-BF8D-7D25057A8427}"/>
    <cellStyle name="SAPBEXfilterItem 3 2 3 5 3" xfId="25293" xr:uid="{38806428-3712-4B63-B490-E93B74842F9B}"/>
    <cellStyle name="SAPBEXfilterItem 3 2 3 6" xfId="36877" xr:uid="{CD22761A-3B79-4932-A9B9-EBAAFF50E1A3}"/>
    <cellStyle name="SAPBEXfilterItem 3 2 3 7" xfId="19481" xr:uid="{F2BA43FE-6C99-49A2-998E-10862BC8E82D}"/>
    <cellStyle name="SAPBEXfilterItem 3 2 4" xfId="2663" xr:uid="{00000000-0005-0000-0000-000036080000}"/>
    <cellStyle name="SAPBEXfilterItem 3 2 4 2" xfId="4190" xr:uid="{4F7137AF-F222-4F15-A628-89D86F30DD8E}"/>
    <cellStyle name="SAPBEXfilterItem 3 2 4 2 2" xfId="10071" xr:uid="{ECF4F513-7A9C-4BCC-B6CE-3E2E0A81D17D}"/>
    <cellStyle name="SAPBEXfilterItem 3 2 4 2 2 2" xfId="43942" xr:uid="{507BB632-9BCF-4764-9664-8CAD6A481867}"/>
    <cellStyle name="SAPBEXfilterItem 3 2 4 2 2 3" xfId="27216" xr:uid="{DAC5F573-7D0A-4BA7-828D-4AE2DBE72B9A}"/>
    <cellStyle name="SAPBEXfilterItem 3 2 4 2 3" xfId="15615" xr:uid="{EAA7FD6B-29B9-40B1-B70E-EB29D22F9C28}"/>
    <cellStyle name="SAPBEXfilterItem 3 2 4 2 3 2" xfId="49476" xr:uid="{15E2E3F8-5E27-4C79-BBC4-2A8FA85EC15C}"/>
    <cellStyle name="SAPBEXfilterItem 3 2 4 2 3 3" xfId="32750" xr:uid="{1D122789-DACB-4544-A1A1-5F070E88A1A5}"/>
    <cellStyle name="SAPBEXfilterItem 3 2 4 2 4" xfId="38125" xr:uid="{D8690AF9-2CE3-4BA8-B46E-582827B4E615}"/>
    <cellStyle name="SAPBEXfilterItem 3 2 4 2 5" xfId="21401" xr:uid="{24CA6011-2611-4EE0-9A28-9EFD95EE2055}"/>
    <cellStyle name="SAPBEXfilterItem 3 2 4 3" xfId="5063" xr:uid="{7A888CA6-ADF7-4183-81DB-3D58C63AAAB9}"/>
    <cellStyle name="SAPBEXfilterItem 3 2 4 3 2" xfId="10929" xr:uid="{3B68839C-ADBB-4C6E-B0D6-A682BED656B2}"/>
    <cellStyle name="SAPBEXfilterItem 3 2 4 3 2 2" xfId="44799" xr:uid="{EA0A2A6B-45CE-4EB0-AF68-3D9C473177EF}"/>
    <cellStyle name="SAPBEXfilterItem 3 2 4 3 2 3" xfId="28074" xr:uid="{5F01D6AF-34F3-4E47-97EC-C724F770E57A}"/>
    <cellStyle name="SAPBEXfilterItem 3 2 4 3 3" xfId="16472" xr:uid="{6FACE268-C648-4009-96BC-3A9A807AE2B9}"/>
    <cellStyle name="SAPBEXfilterItem 3 2 4 3 3 2" xfId="50333" xr:uid="{70625895-EB12-41D9-9C8B-AE8BBD074749}"/>
    <cellStyle name="SAPBEXfilterItem 3 2 4 3 3 3" xfId="33607" xr:uid="{7A7A8477-2769-495A-98CA-890DB4CAA5E4}"/>
    <cellStyle name="SAPBEXfilterItem 3 2 4 3 4" xfId="38982" xr:uid="{674C924D-0D27-4719-B4D5-82CDFF00CDED}"/>
    <cellStyle name="SAPBEXfilterItem 3 2 4 3 5" xfId="22259" xr:uid="{766459F2-DCA8-4F11-908D-A385B54E0E23}"/>
    <cellStyle name="SAPBEXfilterItem 3 2 4 4" xfId="5812" xr:uid="{81ADCADA-08AE-4D4A-BB70-38CE4AAB0603}"/>
    <cellStyle name="SAPBEXfilterItem 3 2 4 4 2" xfId="11678" xr:uid="{F55FEB21-A68E-48FC-A705-05BD6C8103C6}"/>
    <cellStyle name="SAPBEXfilterItem 3 2 4 4 2 2" xfId="45547" xr:uid="{83955BAA-51AB-4CC2-820C-C1FD87CFA2B9}"/>
    <cellStyle name="SAPBEXfilterItem 3 2 4 4 2 3" xfId="28822" xr:uid="{25D2B206-CC4F-4E38-B4ED-58E1695B30E0}"/>
    <cellStyle name="SAPBEXfilterItem 3 2 4 4 3" xfId="17220" xr:uid="{AAF2EFA5-F57A-4D7E-BD4C-12AC1BA78D64}"/>
    <cellStyle name="SAPBEXfilterItem 3 2 4 4 3 2" xfId="51081" xr:uid="{A3AC90E1-2587-4BF7-AD38-7FC0F1C0109A}"/>
    <cellStyle name="SAPBEXfilterItem 3 2 4 4 3 3" xfId="34355" xr:uid="{FA5255BF-5E7E-4065-918D-87B8D9024791}"/>
    <cellStyle name="SAPBEXfilterItem 3 2 4 4 4" xfId="39730" xr:uid="{142167B7-B41B-43D8-AEE7-414B7FF9E0BB}"/>
    <cellStyle name="SAPBEXfilterItem 3 2 4 4 5" xfId="23007" xr:uid="{7ED84966-A81A-457B-8CB8-24414C6EA013}"/>
    <cellStyle name="SAPBEXfilterItem 3 2 4 5" xfId="6581" xr:uid="{8974379A-93F5-4D6B-811D-5793D02861CB}"/>
    <cellStyle name="SAPBEXfilterItem 3 2 4 5 2" xfId="12445" xr:uid="{161BEE14-514F-4551-9088-5314FB34F2A8}"/>
    <cellStyle name="SAPBEXfilterItem 3 2 4 5 2 2" xfId="46314" xr:uid="{10FE46CB-A6DA-40CE-BAE2-043C76DDF096}"/>
    <cellStyle name="SAPBEXfilterItem 3 2 4 5 2 3" xfId="29588" xr:uid="{EEA92944-5AC4-4156-87D3-5851F10F87E6}"/>
    <cellStyle name="SAPBEXfilterItem 3 2 4 5 3" xfId="17986" xr:uid="{8DD83547-2B52-49A8-B951-54D3C0EBF88D}"/>
    <cellStyle name="SAPBEXfilterItem 3 2 4 5 3 2" xfId="51847" xr:uid="{8E1EB8FD-FE51-4A3C-AC7F-A974E73C6083}"/>
    <cellStyle name="SAPBEXfilterItem 3 2 4 5 3 3" xfId="35121" xr:uid="{7410E6F7-EA6F-49C8-85FB-1F8D5B181D0D}"/>
    <cellStyle name="SAPBEXfilterItem 3 2 4 5 4" xfId="40497" xr:uid="{E636CC5B-BC13-4B8B-B6B8-EB020433F2FD}"/>
    <cellStyle name="SAPBEXfilterItem 3 2 4 5 5" xfId="23773" xr:uid="{3C370D5E-AF45-41EA-9B17-8F7E8529F2EF}"/>
    <cellStyle name="SAPBEXfilterItem 3 2 4 6" xfId="7528" xr:uid="{F5E829A3-DC99-4308-B051-4709643B2C4E}"/>
    <cellStyle name="SAPBEXfilterItem 3 2 4 6 2" xfId="13392" xr:uid="{88647480-4E61-4EA0-BB02-388759D66FB0}"/>
    <cellStyle name="SAPBEXfilterItem 3 2 4 6 2 2" xfId="47261" xr:uid="{617802C4-7848-4B0D-ABAA-0C754BB269A0}"/>
    <cellStyle name="SAPBEXfilterItem 3 2 4 6 2 3" xfId="30535" xr:uid="{F2F97735-29B8-4CD4-AB9B-0612A75FC7D1}"/>
    <cellStyle name="SAPBEXfilterItem 3 2 4 6 3" xfId="18933" xr:uid="{229F908D-5BEB-48D4-8FA5-4812CAB34D60}"/>
    <cellStyle name="SAPBEXfilterItem 3 2 4 6 3 2" xfId="52794" xr:uid="{62714717-0302-4B47-BC74-2640E940CEA5}"/>
    <cellStyle name="SAPBEXfilterItem 3 2 4 6 3 3" xfId="36068" xr:uid="{65772563-7CFD-452B-BC88-4696F707756F}"/>
    <cellStyle name="SAPBEXfilterItem 3 2 4 6 4" xfId="41444" xr:uid="{9D0160B9-46E6-4E09-B5D4-DDC61A608F09}"/>
    <cellStyle name="SAPBEXfilterItem 3 2 4 6 5" xfId="24720" xr:uid="{0DF9349A-D961-4D74-AB7B-83238D122368}"/>
    <cellStyle name="SAPBEXfilterItem 3 2 4 7" xfId="8620" xr:uid="{4857F8A0-7271-4951-BE3B-F948241E0753}"/>
    <cellStyle name="SAPBEXfilterItem 3 2 4 7 2" xfId="42494" xr:uid="{1235E03C-5917-448A-B21D-797903F45842}"/>
    <cellStyle name="SAPBEXfilterItem 3 2 4 7 3" xfId="25769" xr:uid="{1FFA4BB1-C331-4B2F-A060-818B6E41A6DC}"/>
    <cellStyle name="SAPBEXfilterItem 3 2 4 8" xfId="14172" xr:uid="{08FF1FB5-048C-47EB-B9E1-EE071E3034FD}"/>
    <cellStyle name="SAPBEXfilterItem 3 2 4 8 2" xfId="48033" xr:uid="{38EAD1FA-755C-42D6-A5B5-12CB98B4CDBA}"/>
    <cellStyle name="SAPBEXfilterItem 3 2 4 8 3" xfId="31307" xr:uid="{9C450E9A-B682-444E-A8E7-025EB172BB76}"/>
    <cellStyle name="SAPBEXfilterItem 3 2 4 9" xfId="19956" xr:uid="{CD578F39-7F87-4024-BC79-A3903890934D}"/>
    <cellStyle name="SAPBEXfilterItem 3 2 5" xfId="36461" xr:uid="{013B457A-0770-424A-AD6D-207732BFA1AD}"/>
    <cellStyle name="SAPBEXfilterItem 3 2 6" xfId="19243" xr:uid="{FBED74EC-7566-4F9E-B6A5-B6D454E59962}"/>
    <cellStyle name="SAPBEXfilterItem 3 3" xfId="2157" xr:uid="{00000000-0005-0000-0000-000037080000}"/>
    <cellStyle name="SAPBEXfilterItem 3 3 2" xfId="3709" xr:uid="{22F94178-C8CA-4273-9B7C-FB78FF38E57E}"/>
    <cellStyle name="SAPBEXfilterItem 3 3 2 2" xfId="9590" xr:uid="{F991A165-3857-4A7E-99AE-59501F9D668E}"/>
    <cellStyle name="SAPBEXfilterItem 3 3 2 2 2" xfId="43462" xr:uid="{B91E999C-A2E7-4BA6-929C-01E090ABE134}"/>
    <cellStyle name="SAPBEXfilterItem 3 3 2 2 3" xfId="26736" xr:uid="{04FF73F1-3C51-4A77-B9B7-7FAA25E9FE04}"/>
    <cellStyle name="SAPBEXfilterItem 3 3 2 3" xfId="15136" xr:uid="{15A6E0CA-C55C-4B29-B69D-E8A096EAE7B1}"/>
    <cellStyle name="SAPBEXfilterItem 3 3 2 3 2" xfId="48997" xr:uid="{F2F8D8A0-EEFE-41F7-9F9B-C229B196C485}"/>
    <cellStyle name="SAPBEXfilterItem 3 3 2 3 3" xfId="32271" xr:uid="{3AF08E63-E4D9-4D2A-A501-1F6E25384838}"/>
    <cellStyle name="SAPBEXfilterItem 3 3 2 4" xfId="20921" xr:uid="{00348D45-CFDB-4E7C-997B-206E38155E7C}"/>
    <cellStyle name="SAPBEXfilterItem 3 3 3" xfId="5338" xr:uid="{3FF82709-2FFD-40E9-A366-B09C7B295CB7}"/>
    <cellStyle name="SAPBEXfilterItem 3 3 3 2" xfId="11204" xr:uid="{431A93A0-2606-498F-A92B-960E8AC8DD56}"/>
    <cellStyle name="SAPBEXfilterItem 3 3 3 2 2" xfId="45073" xr:uid="{170DCB7C-FBFA-4F76-907C-AE8C6C3F2227}"/>
    <cellStyle name="SAPBEXfilterItem 3 3 3 2 3" xfId="28348" xr:uid="{9F0C22E0-9AB7-4752-88A9-070778449BEB}"/>
    <cellStyle name="SAPBEXfilterItem 3 3 3 3" xfId="16746" xr:uid="{7CBA1E39-7531-4545-A4DB-0C3ACEEF8BDF}"/>
    <cellStyle name="SAPBEXfilterItem 3 3 3 3 2" xfId="50607" xr:uid="{49EEC7B9-A545-49A1-8D8C-912D8FC9E83B}"/>
    <cellStyle name="SAPBEXfilterItem 3 3 3 3 3" xfId="33881" xr:uid="{6B5C3B38-4FAD-4EA7-93F4-AF6ADAEC5FF2}"/>
    <cellStyle name="SAPBEXfilterItem 3 3 3 4" xfId="39256" xr:uid="{6E950532-72A0-45CC-8C06-D44E3E9C1C04}"/>
    <cellStyle name="SAPBEXfilterItem 3 3 3 5" xfId="22533" xr:uid="{A9525C83-06D2-4634-B374-156354D4ACF5}"/>
    <cellStyle name="SAPBEXfilterItem 3 3 4" xfId="7050" xr:uid="{6F5A9A5A-8F5C-452D-9EA4-308F59021D3E}"/>
    <cellStyle name="SAPBEXfilterItem 3 3 4 2" xfId="12914" xr:uid="{F8FA6ABC-880B-4213-87B7-FD521A120DD2}"/>
    <cellStyle name="SAPBEXfilterItem 3 3 4 2 2" xfId="46783" xr:uid="{08C05993-1619-4AF3-806E-12C072015727}"/>
    <cellStyle name="SAPBEXfilterItem 3 3 4 2 3" xfId="30057" xr:uid="{CBADB9E8-FD90-4FAA-B494-7C3CA95D5BCC}"/>
    <cellStyle name="SAPBEXfilterItem 3 3 4 3" xfId="18455" xr:uid="{5522C91F-D83E-4A36-925E-DAD50479CDA1}"/>
    <cellStyle name="SAPBEXfilterItem 3 3 4 3 2" xfId="52316" xr:uid="{BA9DB42D-9999-4D1F-BAFC-0BBA39FA1BC9}"/>
    <cellStyle name="SAPBEXfilterItem 3 3 4 3 3" xfId="35590" xr:uid="{94C2FE6A-E1C3-4999-AF1A-FB363E56F4A4}"/>
    <cellStyle name="SAPBEXfilterItem 3 3 4 4" xfId="40966" xr:uid="{11654859-14B9-4B9A-B016-49764EDB78D4}"/>
    <cellStyle name="SAPBEXfilterItem 3 3 4 5" xfId="24242" xr:uid="{568DC190-C7C8-46AB-BFCE-42FBA4F709DA}"/>
    <cellStyle name="SAPBEXfilterItem 3 3 5" xfId="8144" xr:uid="{56043BBB-E12E-4A24-B238-748C13963DE6}"/>
    <cellStyle name="SAPBEXfilterItem 3 3 5 2" xfId="42019" xr:uid="{8A48550A-F406-4CC1-ABDA-7EA8B77EA2D2}"/>
    <cellStyle name="SAPBEXfilterItem 3 3 5 3" xfId="25294" xr:uid="{5B0BCE31-EEBC-4E04-81E7-AE523666B1FB}"/>
    <cellStyle name="SAPBEXfilterItem 3 3 6" xfId="36878" xr:uid="{DD9D3733-856A-4D88-A4B3-773B50EE0FBE}"/>
    <cellStyle name="SAPBEXfilterItem 3 3 7" xfId="19482" xr:uid="{96594DEA-CF9F-4742-BBDA-1CCD871D112D}"/>
    <cellStyle name="SAPBEXfilterItem 3 4" xfId="2158" xr:uid="{00000000-0005-0000-0000-000038080000}"/>
    <cellStyle name="SAPBEXfilterItem 3 4 2" xfId="3710" xr:uid="{452A19EB-2229-4F5E-BBA5-638AA31EFC4A}"/>
    <cellStyle name="SAPBEXfilterItem 3 4 2 2" xfId="9591" xr:uid="{F0E13838-C609-49E2-BDAE-B83D0C88DAD9}"/>
    <cellStyle name="SAPBEXfilterItem 3 4 2 2 2" xfId="43463" xr:uid="{DE179569-D44A-4B48-93D4-2306EA58A577}"/>
    <cellStyle name="SAPBEXfilterItem 3 4 2 2 3" xfId="26737" xr:uid="{D826C831-7B87-4ECA-8C60-8FB9DE9B7D6B}"/>
    <cellStyle name="SAPBEXfilterItem 3 4 2 3" xfId="15137" xr:uid="{2F33B9D6-AFB3-4CD3-AFAC-A577E93A32FA}"/>
    <cellStyle name="SAPBEXfilterItem 3 4 2 3 2" xfId="48998" xr:uid="{B7B2D9CB-56DD-4B2D-84BF-DDBB37F13B41}"/>
    <cellStyle name="SAPBEXfilterItem 3 4 2 3 3" xfId="32272" xr:uid="{F23FC6C6-2036-4EEC-B691-6C15E1A008DC}"/>
    <cellStyle name="SAPBEXfilterItem 3 4 2 4" xfId="20922" xr:uid="{2A5D21BB-C278-4F2B-A4B6-AA60C97229DB}"/>
    <cellStyle name="SAPBEXfilterItem 3 4 3" xfId="5339" xr:uid="{8651F28D-C989-4474-B5B3-EB02190B7161}"/>
    <cellStyle name="SAPBEXfilterItem 3 4 3 2" xfId="11205" xr:uid="{6DE4701A-53A8-40CB-B06F-68B5A63F0C62}"/>
    <cellStyle name="SAPBEXfilterItem 3 4 3 2 2" xfId="45074" xr:uid="{A88BB9AF-F0B7-48F3-A726-428B4A6FF184}"/>
    <cellStyle name="SAPBEXfilterItem 3 4 3 2 3" xfId="28349" xr:uid="{C34840EB-089C-4242-A43B-7165E1BAAA7F}"/>
    <cellStyle name="SAPBEXfilterItem 3 4 3 3" xfId="16747" xr:uid="{73ACA05E-47D2-48F6-AD76-EE49C44F8941}"/>
    <cellStyle name="SAPBEXfilterItem 3 4 3 3 2" xfId="50608" xr:uid="{AD4411F6-975B-42BF-9E96-2291D9FC58FD}"/>
    <cellStyle name="SAPBEXfilterItem 3 4 3 3 3" xfId="33882" xr:uid="{CC102F12-84DE-4E11-BA39-CF5765D823B1}"/>
    <cellStyle name="SAPBEXfilterItem 3 4 3 4" xfId="39257" xr:uid="{1336680D-1D31-4740-B5C7-7F947A1DA4F2}"/>
    <cellStyle name="SAPBEXfilterItem 3 4 3 5" xfId="22534" xr:uid="{BD5B184A-792C-4CFB-8BEB-585D38C27542}"/>
    <cellStyle name="SAPBEXfilterItem 3 4 4" xfId="7051" xr:uid="{BA3CAB8A-1A0B-490F-B7CE-FC3564F2443F}"/>
    <cellStyle name="SAPBEXfilterItem 3 4 4 2" xfId="12915" xr:uid="{10978703-CB9D-4E14-9D99-7669C898F602}"/>
    <cellStyle name="SAPBEXfilterItem 3 4 4 2 2" xfId="46784" xr:uid="{41F49665-3509-43B6-9714-89E7362674F9}"/>
    <cellStyle name="SAPBEXfilterItem 3 4 4 2 3" xfId="30058" xr:uid="{E192F8C6-6469-44A0-A219-6F5CCF6B02F4}"/>
    <cellStyle name="SAPBEXfilterItem 3 4 4 3" xfId="18456" xr:uid="{9D5805FF-08D0-496E-83C4-DEAD73CEF88A}"/>
    <cellStyle name="SAPBEXfilterItem 3 4 4 3 2" xfId="52317" xr:uid="{D15AC55F-6C16-49B8-9FE9-E3012667078D}"/>
    <cellStyle name="SAPBEXfilterItem 3 4 4 3 3" xfId="35591" xr:uid="{37DCC6CA-4AB7-42FD-A986-EBC99355022B}"/>
    <cellStyle name="SAPBEXfilterItem 3 4 4 4" xfId="40967" xr:uid="{0980E2A2-7071-47D0-9F32-EDC3A5780F27}"/>
    <cellStyle name="SAPBEXfilterItem 3 4 4 5" xfId="24243" xr:uid="{C90B7509-51FD-46A2-81E5-96E19CAFEFCA}"/>
    <cellStyle name="SAPBEXfilterItem 3 4 5" xfId="8145" xr:uid="{AA8B27B2-54AC-4BC4-8A63-0395682A3006}"/>
    <cellStyle name="SAPBEXfilterItem 3 4 5 2" xfId="42020" xr:uid="{BC751DD5-F3B1-43AA-9CCB-EFD4663B28D5}"/>
    <cellStyle name="SAPBEXfilterItem 3 4 5 3" xfId="25295" xr:uid="{4C2E806E-C4F1-4ECE-8F5C-E52EF566EA2A}"/>
    <cellStyle name="SAPBEXfilterItem 3 4 6" xfId="36879" xr:uid="{86EDCA17-6C9E-4D7C-ABF9-7CF2A89EB494}"/>
    <cellStyle name="SAPBEXfilterItem 3 4 7" xfId="19483" xr:uid="{EB4035EA-1949-4961-B7B1-F003990CD82B}"/>
    <cellStyle name="SAPBEXfilterItem 3 5" xfId="2664" xr:uid="{00000000-0005-0000-0000-000039080000}"/>
    <cellStyle name="SAPBEXfilterItem 3 5 2" xfId="4191" xr:uid="{CF49A242-DE4D-4818-B215-B2FCF0919535}"/>
    <cellStyle name="SAPBEXfilterItem 3 5 2 2" xfId="10072" xr:uid="{104E6909-6642-4575-ACD0-B614E055E2C7}"/>
    <cellStyle name="SAPBEXfilterItem 3 5 2 2 2" xfId="43943" xr:uid="{42572848-B0AF-4356-93F3-93C809B457CA}"/>
    <cellStyle name="SAPBEXfilterItem 3 5 2 2 3" xfId="27217" xr:uid="{EBE24D9F-A46C-4F91-A00E-12EC76BE3D67}"/>
    <cellStyle name="SAPBEXfilterItem 3 5 2 3" xfId="15616" xr:uid="{339E77ED-9963-4092-A1D6-13DD7B539A27}"/>
    <cellStyle name="SAPBEXfilterItem 3 5 2 3 2" xfId="49477" xr:uid="{34A3FD6C-AF42-4ABD-9356-5ADA9374D9F0}"/>
    <cellStyle name="SAPBEXfilterItem 3 5 2 3 3" xfId="32751" xr:uid="{0ACAB6DF-D609-45A9-BDD2-159DC09DB7C4}"/>
    <cellStyle name="SAPBEXfilterItem 3 5 2 4" xfId="38126" xr:uid="{9799A611-BFFD-4EB5-8440-3D98F7E92426}"/>
    <cellStyle name="SAPBEXfilterItem 3 5 2 5" xfId="21402" xr:uid="{06562B10-9D32-4D5A-ABCE-E49D99C4F201}"/>
    <cellStyle name="SAPBEXfilterItem 3 5 3" xfId="5064" xr:uid="{BB4DC2C5-ED0C-4B84-8462-99FFE2648C6D}"/>
    <cellStyle name="SAPBEXfilterItem 3 5 3 2" xfId="10930" xr:uid="{4029823F-9969-4693-92A3-27BDB1182655}"/>
    <cellStyle name="SAPBEXfilterItem 3 5 3 2 2" xfId="44800" xr:uid="{69E4B550-94ED-4E45-AE70-7EF563F4C32E}"/>
    <cellStyle name="SAPBEXfilterItem 3 5 3 2 3" xfId="28075" xr:uid="{69C089AF-4D62-4E31-81C7-789296A818E7}"/>
    <cellStyle name="SAPBEXfilterItem 3 5 3 3" xfId="16473" xr:uid="{ED1A06A0-DEFF-4A5B-B8C9-27FD735296B2}"/>
    <cellStyle name="SAPBEXfilterItem 3 5 3 3 2" xfId="50334" xr:uid="{0248A9F6-CD61-4B54-9DD4-BAC95947FB89}"/>
    <cellStyle name="SAPBEXfilterItem 3 5 3 3 3" xfId="33608" xr:uid="{3C9B1A94-0EF9-48CB-B74E-6B96A8EA384E}"/>
    <cellStyle name="SAPBEXfilterItem 3 5 3 4" xfId="38983" xr:uid="{A6C5C9EC-AEEA-4271-8E32-FB3B15F64AA1}"/>
    <cellStyle name="SAPBEXfilterItem 3 5 3 5" xfId="22260" xr:uid="{ECEBCBAE-1A88-4334-B1AC-4484D4DB6A32}"/>
    <cellStyle name="SAPBEXfilterItem 3 5 4" xfId="5813" xr:uid="{CEDF6E15-11A4-4BD6-8387-5BD533B1D4C0}"/>
    <cellStyle name="SAPBEXfilterItem 3 5 4 2" xfId="11679" xr:uid="{13CCC3CF-E8C5-4D1B-915E-2A96B00750FF}"/>
    <cellStyle name="SAPBEXfilterItem 3 5 4 2 2" xfId="45548" xr:uid="{7E489ABF-D3A0-4B16-9E6E-FDC6DB5ED128}"/>
    <cellStyle name="SAPBEXfilterItem 3 5 4 2 3" xfId="28823" xr:uid="{180787DB-9DC3-418D-BC9E-15830165F3D1}"/>
    <cellStyle name="SAPBEXfilterItem 3 5 4 3" xfId="17221" xr:uid="{D758F0F2-E33F-4446-95B3-40B71751BBA7}"/>
    <cellStyle name="SAPBEXfilterItem 3 5 4 3 2" xfId="51082" xr:uid="{EB68E245-AB06-4ADA-BA96-8A32B9B1FE5B}"/>
    <cellStyle name="SAPBEXfilterItem 3 5 4 3 3" xfId="34356" xr:uid="{75779D37-C856-48D3-B764-BB33A7D773B4}"/>
    <cellStyle name="SAPBEXfilterItem 3 5 4 4" xfId="39731" xr:uid="{74AA3503-B669-46CC-8CDD-5EB603F0DA52}"/>
    <cellStyle name="SAPBEXfilterItem 3 5 4 5" xfId="23008" xr:uid="{2E600B37-B01A-4368-8C4F-C583A6857452}"/>
    <cellStyle name="SAPBEXfilterItem 3 5 5" xfId="6582" xr:uid="{CDC20967-D707-40F8-B9CD-E133B122A2CD}"/>
    <cellStyle name="SAPBEXfilterItem 3 5 5 2" xfId="12446" xr:uid="{D85C90ED-C300-4C90-AEE0-B07557447974}"/>
    <cellStyle name="SAPBEXfilterItem 3 5 5 2 2" xfId="46315" xr:uid="{892DAAD0-48E8-4FAE-89B1-0586B91159AE}"/>
    <cellStyle name="SAPBEXfilterItem 3 5 5 2 3" xfId="29589" xr:uid="{0A8299AE-7D60-4A1B-8F90-209F2C9CED60}"/>
    <cellStyle name="SAPBEXfilterItem 3 5 5 3" xfId="17987" xr:uid="{1ED9C56A-C089-4FDA-9B87-8CA0E189D9EF}"/>
    <cellStyle name="SAPBEXfilterItem 3 5 5 3 2" xfId="51848" xr:uid="{56C57CB2-0C36-41C2-AA80-B89595EE9307}"/>
    <cellStyle name="SAPBEXfilterItem 3 5 5 3 3" xfId="35122" xr:uid="{B1ECB39D-8398-44B4-AF30-18D5D1FBBB20}"/>
    <cellStyle name="SAPBEXfilterItem 3 5 5 4" xfId="40498" xr:uid="{A7574AE3-1832-4B5F-842A-62E491520D5D}"/>
    <cellStyle name="SAPBEXfilterItem 3 5 5 5" xfId="23774" xr:uid="{64EF759B-0C86-43E7-BE76-1FFDFEC0FC64}"/>
    <cellStyle name="SAPBEXfilterItem 3 5 6" xfId="7529" xr:uid="{24D0A940-BB92-4C35-A3DF-CE7E3E726769}"/>
    <cellStyle name="SAPBEXfilterItem 3 5 6 2" xfId="13393" xr:uid="{C52BC66C-DC77-44DB-9328-EBEFD0E99104}"/>
    <cellStyle name="SAPBEXfilterItem 3 5 6 2 2" xfId="47262" xr:uid="{E1BD12F5-B318-44AB-A987-F6FA4FBF5F85}"/>
    <cellStyle name="SAPBEXfilterItem 3 5 6 2 3" xfId="30536" xr:uid="{70630BC6-8688-4208-8F23-EA1C863A2D04}"/>
    <cellStyle name="SAPBEXfilterItem 3 5 6 3" xfId="18934" xr:uid="{CDDF1321-4B7F-4936-B2DB-F6E1F79861D7}"/>
    <cellStyle name="SAPBEXfilterItem 3 5 6 3 2" xfId="52795" xr:uid="{8700A4CB-6B3E-431D-BE5A-D2701B189056}"/>
    <cellStyle name="SAPBEXfilterItem 3 5 6 3 3" xfId="36069" xr:uid="{A9351BDC-0B4A-43C1-B0EE-446759C30791}"/>
    <cellStyle name="SAPBEXfilterItem 3 5 6 4" xfId="41445" xr:uid="{5C307CCF-029E-479D-B5E0-FF6B6DE4E657}"/>
    <cellStyle name="SAPBEXfilterItem 3 5 6 5" xfId="24721" xr:uid="{1C0C5F9B-CC60-42E8-A1C9-1E2A7CB0B4E6}"/>
    <cellStyle name="SAPBEXfilterItem 3 5 7" xfId="8621" xr:uid="{BF7D8920-7E71-4C85-9F2D-2E5A968E6869}"/>
    <cellStyle name="SAPBEXfilterItem 3 5 7 2" xfId="42495" xr:uid="{1FE6DFF0-5D2C-47F4-80DE-E9BDF16D0D9D}"/>
    <cellStyle name="SAPBEXfilterItem 3 5 7 3" xfId="25770" xr:uid="{B606721E-D4E4-4474-B948-AA9D0997A6F4}"/>
    <cellStyle name="SAPBEXfilterItem 3 5 8" xfId="14173" xr:uid="{69E9E4B4-133D-49E8-A63E-66694A7DDE72}"/>
    <cellStyle name="SAPBEXfilterItem 3 5 8 2" xfId="48034" xr:uid="{67F29886-6D53-4BC7-BD04-1C57DEC38EB0}"/>
    <cellStyle name="SAPBEXfilterItem 3 5 8 3" xfId="31308" xr:uid="{0154AF40-9C56-45F5-A4B7-3C961DA7CA6E}"/>
    <cellStyle name="SAPBEXfilterItem 3 5 9" xfId="19957" xr:uid="{2C37B8F5-2FD1-496D-B1B4-7952034C76DB}"/>
    <cellStyle name="SAPBEXfilterItem 3 6" xfId="36460" xr:uid="{225D237C-5A64-45EF-8076-486A0CA576A5}"/>
    <cellStyle name="SAPBEXfilterItem 3 7" xfId="19242" xr:uid="{234DA9BF-6279-4B74-8F0A-35E0192B8739}"/>
    <cellStyle name="SAPBEXfilterItem 4" xfId="988" xr:uid="{00000000-0005-0000-0000-00003A080000}"/>
    <cellStyle name="SAPBEXfilterItem 4 2" xfId="2159" xr:uid="{00000000-0005-0000-0000-00003B080000}"/>
    <cellStyle name="SAPBEXfilterItem 4 2 10" xfId="19484" xr:uid="{17DC500D-0211-4A8F-BB57-4A2470FEE617}"/>
    <cellStyle name="SAPBEXfilterItem 4 2 2" xfId="3711" xr:uid="{D5584BBD-D675-4B64-9825-E67F6BD3F103}"/>
    <cellStyle name="SAPBEXfilterItem 4 2 2 2" xfId="9592" xr:uid="{735A0903-546C-4F56-94A0-5706EBCA6562}"/>
    <cellStyle name="SAPBEXfilterItem 4 2 2 2 2" xfId="43464" xr:uid="{9D8A3D35-B18E-48A5-8BFA-FC67C3229D8A}"/>
    <cellStyle name="SAPBEXfilterItem 4 2 2 2 3" xfId="26738" xr:uid="{C878647A-B748-4C87-BEB3-0E97935A3A78}"/>
    <cellStyle name="SAPBEXfilterItem 4 2 2 3" xfId="15138" xr:uid="{34B5C7BF-C686-4C1A-A5BC-E5F257B2275F}"/>
    <cellStyle name="SAPBEXfilterItem 4 2 2 3 2" xfId="48999" xr:uid="{BFB7D02F-F742-412F-9C01-A842485ACB10}"/>
    <cellStyle name="SAPBEXfilterItem 4 2 2 3 3" xfId="32273" xr:uid="{C9CFBC29-C363-4EEA-8920-280D621FD94B}"/>
    <cellStyle name="SAPBEXfilterItem 4 2 2 4" xfId="37671" xr:uid="{B3C9B124-82C2-4FA5-8691-2FE868C64EA6}"/>
    <cellStyle name="SAPBEXfilterItem 4 2 2 5" xfId="20923" xr:uid="{4F433C53-887C-4962-B86F-5FB6AEA7C27F}"/>
    <cellStyle name="SAPBEXfilterItem 4 2 3" xfId="4613" xr:uid="{D54E2B5A-FA5C-43AC-98E5-E9905A443087}"/>
    <cellStyle name="SAPBEXfilterItem 4 2 3 2" xfId="10479" xr:uid="{17B82B63-7A5D-4915-90C5-817C34398AB3}"/>
    <cellStyle name="SAPBEXfilterItem 4 2 3 2 2" xfId="44349" xr:uid="{919FB18D-96DB-4BA4-BCE3-D356F08A9912}"/>
    <cellStyle name="SAPBEXfilterItem 4 2 3 2 3" xfId="27624" xr:uid="{7299C43B-12DF-4C26-831E-BE2DA33B0F66}"/>
    <cellStyle name="SAPBEXfilterItem 4 2 3 3" xfId="16022" xr:uid="{0BE4B6FD-8583-45F3-989F-7FE0958E63F5}"/>
    <cellStyle name="SAPBEXfilterItem 4 2 3 3 2" xfId="49883" xr:uid="{48D77006-BEEC-46DA-A7F8-028F028A5312}"/>
    <cellStyle name="SAPBEXfilterItem 4 2 3 3 3" xfId="33157" xr:uid="{BD355025-683E-4C76-A261-2DE5AA5BEC58}"/>
    <cellStyle name="SAPBEXfilterItem 4 2 3 4" xfId="38532" xr:uid="{79F3458F-41C2-4B49-B17D-FE99A3521350}"/>
    <cellStyle name="SAPBEXfilterItem 4 2 3 5" xfId="21809" xr:uid="{B766C3F6-37BB-4A82-92BE-F258F979EDF4}"/>
    <cellStyle name="SAPBEXfilterItem 4 2 4" xfId="5340" xr:uid="{4B92FF22-8311-4CE4-A413-9EF55C9A6CFF}"/>
    <cellStyle name="SAPBEXfilterItem 4 2 4 2" xfId="11206" xr:uid="{3BFD0EC7-7BBE-4F32-BBE5-104FB2F3E484}"/>
    <cellStyle name="SAPBEXfilterItem 4 2 4 2 2" xfId="45075" xr:uid="{E8E67F00-7C45-4C66-A7EF-7921EBAD8E6E}"/>
    <cellStyle name="SAPBEXfilterItem 4 2 4 2 3" xfId="28350" xr:uid="{749B4478-59A3-41EF-A950-BB0C0B5D5D23}"/>
    <cellStyle name="SAPBEXfilterItem 4 2 4 3" xfId="16748" xr:uid="{58DA765B-4B3C-4838-A22B-03D175831A62}"/>
    <cellStyle name="SAPBEXfilterItem 4 2 4 3 2" xfId="50609" xr:uid="{205321A2-BA73-45FC-AF01-627812EDA6BC}"/>
    <cellStyle name="SAPBEXfilterItem 4 2 4 3 3" xfId="33883" xr:uid="{3504F2BA-6065-4216-B0CE-C85B9FD605B8}"/>
    <cellStyle name="SAPBEXfilterItem 4 2 4 4" xfId="39258" xr:uid="{C84D77F5-97EC-4E3B-B8CE-242514971B08}"/>
    <cellStyle name="SAPBEXfilterItem 4 2 4 5" xfId="22535" xr:uid="{614342BF-28F4-4617-9568-1DA7EBF26A80}"/>
    <cellStyle name="SAPBEXfilterItem 4 2 5" xfId="6132" xr:uid="{CF20A10D-00DE-4601-BE63-98859DC30C39}"/>
    <cellStyle name="SAPBEXfilterItem 4 2 5 2" xfId="11996" xr:uid="{D7F0562B-1940-40AE-B43C-03894F7F0302}"/>
    <cellStyle name="SAPBEXfilterItem 4 2 5 2 2" xfId="45865" xr:uid="{55E73D28-1E8A-49A9-860F-10B3A89DB842}"/>
    <cellStyle name="SAPBEXfilterItem 4 2 5 2 3" xfId="29140" xr:uid="{812ECB09-4CC7-4455-8B9F-231DEF7C1C9E}"/>
    <cellStyle name="SAPBEXfilterItem 4 2 5 3" xfId="17538" xr:uid="{32DB8638-CDE7-4B8D-80C7-A9B5AB1486C6}"/>
    <cellStyle name="SAPBEXfilterItem 4 2 5 3 2" xfId="51399" xr:uid="{0DD527D3-9A03-4984-8B6C-42F347A3C434}"/>
    <cellStyle name="SAPBEXfilterItem 4 2 5 3 3" xfId="34673" xr:uid="{6320197C-634B-4633-B70B-007F418E5033}"/>
    <cellStyle name="SAPBEXfilterItem 4 2 5 4" xfId="40048" xr:uid="{0D0B0FFC-DAD5-4A9B-BCD0-6B9DC305D2FF}"/>
    <cellStyle name="SAPBEXfilterItem 4 2 5 5" xfId="23325" xr:uid="{25DC67D5-333F-4BF7-85BE-E2FD18100657}"/>
    <cellStyle name="SAPBEXfilterItem 4 2 6" xfId="7052" xr:uid="{11041B99-05D1-4CE0-BB29-ACE92010776C}"/>
    <cellStyle name="SAPBEXfilterItem 4 2 6 2" xfId="12916" xr:uid="{F8391874-20DA-4BBE-BB49-49E818881210}"/>
    <cellStyle name="SAPBEXfilterItem 4 2 6 2 2" xfId="46785" xr:uid="{BB809452-2EAF-4E51-B393-51908632C250}"/>
    <cellStyle name="SAPBEXfilterItem 4 2 6 2 3" xfId="30059" xr:uid="{23BFFA1D-28FF-473F-8002-E066D040A39D}"/>
    <cellStyle name="SAPBEXfilterItem 4 2 6 3" xfId="18457" xr:uid="{9475493F-17EB-4AA4-A5E7-8A1CA1D5915D}"/>
    <cellStyle name="SAPBEXfilterItem 4 2 6 3 2" xfId="52318" xr:uid="{F7206952-A45D-4D14-9F94-5212ABB3066F}"/>
    <cellStyle name="SAPBEXfilterItem 4 2 6 3 3" xfId="35592" xr:uid="{F8FC2D76-FB4A-4B37-AA66-91901AEA2CFA}"/>
    <cellStyle name="SAPBEXfilterItem 4 2 6 4" xfId="40968" xr:uid="{BCDC07FE-8B81-44FB-A307-BDE5658A52AF}"/>
    <cellStyle name="SAPBEXfilterItem 4 2 6 5" xfId="24244" xr:uid="{BBCED96A-F55C-44F8-AEE8-F0A57B200C09}"/>
    <cellStyle name="SAPBEXfilterItem 4 2 7" xfId="8146" xr:uid="{6BC5D132-78F7-4DCD-A05B-2A2159BA2F40}"/>
    <cellStyle name="SAPBEXfilterItem 4 2 7 2" xfId="42021" xr:uid="{843D4F35-D537-4374-A062-8CF9669491AF}"/>
    <cellStyle name="SAPBEXfilterItem 4 2 7 3" xfId="25296" xr:uid="{C1394DDB-95DD-4E43-9470-6CBED7AAC0A1}"/>
    <cellStyle name="SAPBEXfilterItem 4 2 8" xfId="13724" xr:uid="{79A85148-9F22-4395-8EA0-F323FDA5C073}"/>
    <cellStyle name="SAPBEXfilterItem 4 2 8 2" xfId="47585" xr:uid="{58752A4D-16CC-4DA7-838A-586F1C0E20FB}"/>
    <cellStyle name="SAPBEXfilterItem 4 2 8 3" xfId="30859" xr:uid="{F265A743-4FA0-42DC-B3BE-B04FE8737A62}"/>
    <cellStyle name="SAPBEXfilterItem 4 2 9" xfId="36880" xr:uid="{C5F38167-0731-4D83-BEF9-42D1207018FB}"/>
    <cellStyle name="SAPBEXfilterItem 4 3" xfId="2805" xr:uid="{00000000-0005-0000-0000-00003C080000}"/>
    <cellStyle name="SAPBEXfilterItem 4 3 2" xfId="4325" xr:uid="{8ACD4178-0B5C-4E66-8686-151BA37933DF}"/>
    <cellStyle name="SAPBEXfilterItem 4 3 2 2" xfId="10206" xr:uid="{4FEFE3AB-9F40-4E38-B8CC-6E9195AF6CFB}"/>
    <cellStyle name="SAPBEXfilterItem 4 3 2 2 2" xfId="44076" xr:uid="{8AF9DE12-9321-496F-95D6-45DABC1E765A}"/>
    <cellStyle name="SAPBEXfilterItem 4 3 2 2 3" xfId="27351" xr:uid="{67C19764-890A-45AD-9693-ABDFCD03B736}"/>
    <cellStyle name="SAPBEXfilterItem 4 3 2 3" xfId="15749" xr:uid="{60C931DC-CE95-408C-A2D0-B59586669381}"/>
    <cellStyle name="SAPBEXfilterItem 4 3 2 3 2" xfId="49610" xr:uid="{1BB97ACF-2573-457F-9AE0-16717BC7F61C}"/>
    <cellStyle name="SAPBEXfilterItem 4 3 2 3 3" xfId="32884" xr:uid="{86843C9C-62AC-4FC9-B397-B100F104DF5F}"/>
    <cellStyle name="SAPBEXfilterItem 4 3 2 4" xfId="38259" xr:uid="{AD33543E-B9C2-4DB8-8EAA-5C3BDACFC676}"/>
    <cellStyle name="SAPBEXfilterItem 4 3 2 5" xfId="21536" xr:uid="{76C60C41-D5FE-45F3-8CCB-322A6931F550}"/>
    <cellStyle name="SAPBEXfilterItem 4 3 3" xfId="5198" xr:uid="{22EA76A6-A5A8-4FB1-B7AF-E0FA9921E1B1}"/>
    <cellStyle name="SAPBEXfilterItem 4 3 3 2" xfId="11064" xr:uid="{6301DB5C-BC26-43DB-98DA-4A5293B17624}"/>
    <cellStyle name="SAPBEXfilterItem 4 3 3 2 2" xfId="44934" xr:uid="{5322C05E-C66F-44DA-92D3-45DB528A4AB0}"/>
    <cellStyle name="SAPBEXfilterItem 4 3 3 2 3" xfId="28209" xr:uid="{EA31D056-6CBC-4CCE-872B-22DEB361F2C1}"/>
    <cellStyle name="SAPBEXfilterItem 4 3 3 3" xfId="16607" xr:uid="{BE6250DD-49B9-4A4D-B39A-0029893EFD5D}"/>
    <cellStyle name="SAPBEXfilterItem 4 3 3 3 2" xfId="50468" xr:uid="{5644CA6D-6423-47C4-AA8F-9F2587FF6E65}"/>
    <cellStyle name="SAPBEXfilterItem 4 3 3 3 3" xfId="33742" xr:uid="{F3DDC22D-9C24-40C1-A105-A729936352EF}"/>
    <cellStyle name="SAPBEXfilterItem 4 3 3 4" xfId="39117" xr:uid="{3FD59896-018B-47D1-AFF8-177FB222A173}"/>
    <cellStyle name="SAPBEXfilterItem 4 3 3 5" xfId="22394" xr:uid="{ACBE971A-49AD-4DB9-888E-7F36260DCCDC}"/>
    <cellStyle name="SAPBEXfilterItem 4 3 4" xfId="5946" xr:uid="{D7C6F91B-6BBF-4983-88EA-5504FD3C397C}"/>
    <cellStyle name="SAPBEXfilterItem 4 3 4 2" xfId="11812" xr:uid="{10C59A94-EA4E-4A79-8FBF-F2CCD2B4A974}"/>
    <cellStyle name="SAPBEXfilterItem 4 3 4 2 2" xfId="45681" xr:uid="{DE2A2CCF-180E-4335-A733-82F93B172D43}"/>
    <cellStyle name="SAPBEXfilterItem 4 3 4 2 3" xfId="28956" xr:uid="{516F35D2-D752-4B7E-8B3C-77EF2A54C4B8}"/>
    <cellStyle name="SAPBEXfilterItem 4 3 4 3" xfId="17354" xr:uid="{3D8BD2A3-8497-4B5D-B4E7-F434C53F8024}"/>
    <cellStyle name="SAPBEXfilterItem 4 3 4 3 2" xfId="51215" xr:uid="{052F51E8-802F-403A-AB8F-DE747B0EAEE2}"/>
    <cellStyle name="SAPBEXfilterItem 4 3 4 3 3" xfId="34489" xr:uid="{A450B621-1503-48A9-BD56-1EFD706061E9}"/>
    <cellStyle name="SAPBEXfilterItem 4 3 4 4" xfId="39864" xr:uid="{1CAEAA7A-DAD0-4A6A-ABC7-07AB5CC5B56C}"/>
    <cellStyle name="SAPBEXfilterItem 4 3 4 5" xfId="23141" xr:uid="{ED6719BA-431A-4343-BA77-A449B1DCDCA5}"/>
    <cellStyle name="SAPBEXfilterItem 4 3 5" xfId="6715" xr:uid="{94B6C4DF-A90F-42AE-800A-DC46B6A7866D}"/>
    <cellStyle name="SAPBEXfilterItem 4 3 5 2" xfId="12579" xr:uid="{4C01B54D-F0E9-42C4-968D-9B973394409E}"/>
    <cellStyle name="SAPBEXfilterItem 4 3 5 2 2" xfId="46448" xr:uid="{BD59091D-9386-44B5-BA6C-BA85FB407077}"/>
    <cellStyle name="SAPBEXfilterItem 4 3 5 2 3" xfId="29722" xr:uid="{C5201873-618F-4CEC-8846-7EFD2344E030}"/>
    <cellStyle name="SAPBEXfilterItem 4 3 5 3" xfId="18120" xr:uid="{471ACA88-D4A7-45F4-8945-44C769557F10}"/>
    <cellStyle name="SAPBEXfilterItem 4 3 5 3 2" xfId="51981" xr:uid="{FBF7F17C-A113-4BC2-BF2E-A054E3B74BED}"/>
    <cellStyle name="SAPBEXfilterItem 4 3 5 3 3" xfId="35255" xr:uid="{2AAAD2FC-16F5-4439-AC45-5558044B96D2}"/>
    <cellStyle name="SAPBEXfilterItem 4 3 5 4" xfId="40631" xr:uid="{9B888634-A04F-4F77-8C37-769D3F3B969B}"/>
    <cellStyle name="SAPBEXfilterItem 4 3 5 5" xfId="23907" xr:uid="{A9DF8C3C-EBA6-48FE-8C49-3480ADB28C29}"/>
    <cellStyle name="SAPBEXfilterItem 4 3 6" xfId="7662" xr:uid="{011C53F3-36F3-4DEA-9264-F53486625CE2}"/>
    <cellStyle name="SAPBEXfilterItem 4 3 6 2" xfId="13526" xr:uid="{19715237-E0A0-4561-AA3B-F7B831E53B05}"/>
    <cellStyle name="SAPBEXfilterItem 4 3 6 2 2" xfId="47395" xr:uid="{F5A2508D-497B-4514-8585-FA39BE497CE1}"/>
    <cellStyle name="SAPBEXfilterItem 4 3 6 2 3" xfId="30669" xr:uid="{0DA7BDD7-E74E-44BD-A68C-F28D40542F0A}"/>
    <cellStyle name="SAPBEXfilterItem 4 3 6 3" xfId="19067" xr:uid="{DE4881F7-0BC4-4093-A4E9-9705CDA5E6B6}"/>
    <cellStyle name="SAPBEXfilterItem 4 3 6 3 2" xfId="52928" xr:uid="{5C4338F3-0D09-49D3-B4E0-6E8A320FF020}"/>
    <cellStyle name="SAPBEXfilterItem 4 3 6 3 3" xfId="36202" xr:uid="{71CAFACD-09C7-443B-B5A1-2EF03B5A642C}"/>
    <cellStyle name="SAPBEXfilterItem 4 3 6 4" xfId="41578" xr:uid="{4863A597-C46C-4129-8A9A-A8E444C0A356}"/>
    <cellStyle name="SAPBEXfilterItem 4 3 6 5" xfId="24854" xr:uid="{C864437A-AFAC-4014-BA80-DF5D33D294B1}"/>
    <cellStyle name="SAPBEXfilterItem 4 3 7" xfId="8755" xr:uid="{8FF7EC20-C230-4C90-8C5E-FAA79AED572F}"/>
    <cellStyle name="SAPBEXfilterItem 4 3 7 2" xfId="42628" xr:uid="{048A8F5F-5B81-4546-855B-12827EFC9159}"/>
    <cellStyle name="SAPBEXfilterItem 4 3 7 3" xfId="25904" xr:uid="{362185B3-72E6-40EE-83BF-1D73795ABB02}"/>
    <cellStyle name="SAPBEXfilterItem 4 3 8" xfId="14306" xr:uid="{BE6C00C0-768B-4440-B756-621AF70AC13E}"/>
    <cellStyle name="SAPBEXfilterItem 4 3 8 2" xfId="48167" xr:uid="{07A4777A-61E7-443A-98C9-AD96DA8FDFBD}"/>
    <cellStyle name="SAPBEXfilterItem 4 3 8 3" xfId="31441" xr:uid="{A64F0B6E-C4F2-40DA-ABFB-E6BFD4E1DE4F}"/>
    <cellStyle name="SAPBEXfilterItem 4 3 9" xfId="20090" xr:uid="{9A9F4199-172D-491E-90A2-C32342B31E7E}"/>
    <cellStyle name="SAPBEXfilterItem 4 4" xfId="2601" xr:uid="{00000000-0005-0000-0000-00003D080000}"/>
    <cellStyle name="SAPBEXfilterItem 4 4 2" xfId="4137" xr:uid="{6153FBCC-FA53-4E3A-AACF-46CD439E4EF0}"/>
    <cellStyle name="SAPBEXfilterItem 4 4 2 2" xfId="10018" xr:uid="{00D071DA-D492-40D4-92C3-722A368B8E58}"/>
    <cellStyle name="SAPBEXfilterItem 4 4 2 2 2" xfId="43890" xr:uid="{B883B8A7-CE64-4B7B-B029-16C9D9C6DC15}"/>
    <cellStyle name="SAPBEXfilterItem 4 4 2 2 3" xfId="27163" xr:uid="{F187AC16-E7AB-478D-8A7F-87E5F90EB726}"/>
    <cellStyle name="SAPBEXfilterItem 4 4 2 3" xfId="15563" xr:uid="{392AF285-2D62-4ED8-A1B4-C26A275E97AE}"/>
    <cellStyle name="SAPBEXfilterItem 4 4 2 3 2" xfId="49424" xr:uid="{44441A1F-8B5A-443A-A588-AF43DE3C1EE1}"/>
    <cellStyle name="SAPBEXfilterItem 4 4 2 3 3" xfId="32698" xr:uid="{1DAB374C-0343-45D8-962A-C8E702F1FAD0}"/>
    <cellStyle name="SAPBEXfilterItem 4 4 2 4" xfId="38073" xr:uid="{10F36851-867E-461B-889A-87E56F01E689}"/>
    <cellStyle name="SAPBEXfilterItem 4 4 2 5" xfId="21348" xr:uid="{F9BF4F71-2BB0-425C-9B78-F655F0E9B6CC}"/>
    <cellStyle name="SAPBEXfilterItem 4 4 3" xfId="5014" xr:uid="{76FF201A-3FA8-46F3-86D0-0E3B6511CBF2}"/>
    <cellStyle name="SAPBEXfilterItem 4 4 3 2" xfId="10880" xr:uid="{4C64B8DD-D4BD-4699-B6D3-DBBA8A53F8F2}"/>
    <cellStyle name="SAPBEXfilterItem 4 4 3 2 2" xfId="44750" xr:uid="{131E8930-4AFF-4738-8A0A-1C6B07551354}"/>
    <cellStyle name="SAPBEXfilterItem 4 4 3 2 3" xfId="28025" xr:uid="{C04D30AE-3699-47DB-9736-498BFE56B588}"/>
    <cellStyle name="SAPBEXfilterItem 4 4 3 3" xfId="16423" xr:uid="{6E3D2EAB-AD47-4762-8B55-6A2F6BCF04BE}"/>
    <cellStyle name="SAPBEXfilterItem 4 4 3 3 2" xfId="50284" xr:uid="{0CBF8B06-7685-4075-9C86-E3686DF4F1F3}"/>
    <cellStyle name="SAPBEXfilterItem 4 4 3 3 3" xfId="33558" xr:uid="{3D51C847-BDFE-4AD5-97EB-C147DB792DA8}"/>
    <cellStyle name="SAPBEXfilterItem 4 4 3 4" xfId="38933" xr:uid="{C2295CF9-39D5-4249-BC4B-4E8ED6FB2F6D}"/>
    <cellStyle name="SAPBEXfilterItem 4 4 3 5" xfId="22210" xr:uid="{E95E1555-5880-44C1-BC70-2AAC2228A4FC}"/>
    <cellStyle name="SAPBEXfilterItem 4 4 4" xfId="5764" xr:uid="{F62F584E-2D65-4115-8372-18549986FCFC}"/>
    <cellStyle name="SAPBEXfilterItem 4 4 4 2" xfId="11630" xr:uid="{61B1773A-B00B-4DD8-BEFF-C12FF261698B}"/>
    <cellStyle name="SAPBEXfilterItem 4 4 4 2 2" xfId="45499" xr:uid="{1B35C034-3AA7-46BA-8FCE-26151466FDCD}"/>
    <cellStyle name="SAPBEXfilterItem 4 4 4 2 3" xfId="28774" xr:uid="{6FBA9C36-CD78-4AA9-B2BB-2489E06C3780}"/>
    <cellStyle name="SAPBEXfilterItem 4 4 4 3" xfId="17172" xr:uid="{BC953519-373F-4728-9D9F-5CBCA14E41EE}"/>
    <cellStyle name="SAPBEXfilterItem 4 4 4 3 2" xfId="51033" xr:uid="{D887B16B-442C-401D-9FCA-2662548FF73D}"/>
    <cellStyle name="SAPBEXfilterItem 4 4 4 3 3" xfId="34307" xr:uid="{5D171733-9571-4BDC-A401-148EB94EF80F}"/>
    <cellStyle name="SAPBEXfilterItem 4 4 4 4" xfId="39682" xr:uid="{EAE1E3FB-A622-4254-9735-E3DA53BB3B43}"/>
    <cellStyle name="SAPBEXfilterItem 4 4 4 5" xfId="22959" xr:uid="{23A18470-976D-416F-B751-633E6947CABB}"/>
    <cellStyle name="SAPBEXfilterItem 4 4 5" xfId="6533" xr:uid="{E7D82BD5-748E-463A-8E98-9EC862F3C2A2}"/>
    <cellStyle name="SAPBEXfilterItem 4 4 5 2" xfId="12397" xr:uid="{43FE17EC-7DBA-493F-9DD5-C0E66EB7BA40}"/>
    <cellStyle name="SAPBEXfilterItem 4 4 5 2 2" xfId="46266" xr:uid="{A2EFA875-7E2F-48EA-8726-345F9C52181A}"/>
    <cellStyle name="SAPBEXfilterItem 4 4 5 2 3" xfId="29540" xr:uid="{E153545B-2656-4265-8A86-F85F5D50F866}"/>
    <cellStyle name="SAPBEXfilterItem 4 4 5 3" xfId="17938" xr:uid="{419281C2-982A-4A5C-B1DF-B73FDA538FF3}"/>
    <cellStyle name="SAPBEXfilterItem 4 4 5 3 2" xfId="51799" xr:uid="{D222159A-1681-4B9A-8585-5CD85A6ADF1F}"/>
    <cellStyle name="SAPBEXfilterItem 4 4 5 3 3" xfId="35073" xr:uid="{0D139E8A-DF45-47B4-81B3-6A51F9321E28}"/>
    <cellStyle name="SAPBEXfilterItem 4 4 5 4" xfId="40449" xr:uid="{13950F34-C66C-407A-9641-FBA5634BC36F}"/>
    <cellStyle name="SAPBEXfilterItem 4 4 5 5" xfId="23725" xr:uid="{3032D0F6-C36F-40C7-B9D4-0E94E063A4A0}"/>
    <cellStyle name="SAPBEXfilterItem 4 4 6" xfId="7480" xr:uid="{82E88A27-6A55-4551-B124-87FF1C14D156}"/>
    <cellStyle name="SAPBEXfilterItem 4 4 6 2" xfId="13344" xr:uid="{75AC346E-5661-4EE3-B593-A3114B0C8708}"/>
    <cellStyle name="SAPBEXfilterItem 4 4 6 2 2" xfId="47213" xr:uid="{1DD5CA1E-9ABF-4DE9-AED1-D8DE331A314C}"/>
    <cellStyle name="SAPBEXfilterItem 4 4 6 2 3" xfId="30487" xr:uid="{90F56491-B3B7-44E6-BA75-A361EAE103BA}"/>
    <cellStyle name="SAPBEXfilterItem 4 4 6 3" xfId="18885" xr:uid="{AB91F007-B545-4A4E-BAEE-F6A5C29D135F}"/>
    <cellStyle name="SAPBEXfilterItem 4 4 6 3 2" xfId="52746" xr:uid="{B4608C4F-49DE-47A1-8D08-0C824F959649}"/>
    <cellStyle name="SAPBEXfilterItem 4 4 6 3 3" xfId="36020" xr:uid="{BDD87E64-362F-41C3-8B0C-E2383AB7E403}"/>
    <cellStyle name="SAPBEXfilterItem 4 4 6 4" xfId="41396" xr:uid="{EBA1FA43-7556-4A16-B6B8-B9397E3A1878}"/>
    <cellStyle name="SAPBEXfilterItem 4 4 6 5" xfId="24672" xr:uid="{0C03A934-314B-44BE-A0C3-536768B76744}"/>
    <cellStyle name="SAPBEXfilterItem 4 4 7" xfId="8571" xr:uid="{5238F6DF-4496-4B5B-9961-B6651784A233}"/>
    <cellStyle name="SAPBEXfilterItem 4 4 7 2" xfId="42446" xr:uid="{699125BE-40AB-49CA-B1AD-6B5AF29A4E2E}"/>
    <cellStyle name="SAPBEXfilterItem 4 4 7 3" xfId="25720" xr:uid="{05162ACB-62A4-4555-BDB9-9A71922CA96F}"/>
    <cellStyle name="SAPBEXfilterItem 4 4 8" xfId="14124" xr:uid="{3DD477DB-1518-42FD-AD4A-126B8EC7BB99}"/>
    <cellStyle name="SAPBEXfilterItem 4 4 8 2" xfId="47985" xr:uid="{97DD566D-B219-44CE-B5C1-CBC81BD34478}"/>
    <cellStyle name="SAPBEXfilterItem 4 4 8 3" xfId="31259" xr:uid="{0266669E-DF97-4CF2-91EC-D5B0127B5804}"/>
    <cellStyle name="SAPBEXfilterItem 4 4 9" xfId="19908" xr:uid="{1527F8BF-5964-4460-A84C-CA17CB671067}"/>
    <cellStyle name="SAPBEXfilterItem 4 5" xfId="3217" xr:uid="{4FE91E2F-E202-4CC0-A552-08F413474DE1}"/>
    <cellStyle name="SAPBEXfilterItem 4 5 2" xfId="9099" xr:uid="{D6044B4E-5AC3-4146-8A89-C02DA36D12D5}"/>
    <cellStyle name="SAPBEXfilterItem 4 5 2 2" xfId="42971" xr:uid="{84297895-0DEA-4793-8C05-1AD068CB5947}"/>
    <cellStyle name="SAPBEXfilterItem 4 5 2 3" xfId="26246" xr:uid="{0C555222-4F25-4634-9539-01BF774ACA96}"/>
    <cellStyle name="SAPBEXfilterItem 4 5 3" xfId="14647" xr:uid="{8138889F-AE1B-4A55-A8FD-CC7F87286D63}"/>
    <cellStyle name="SAPBEXfilterItem 4 5 3 2" xfId="48508" xr:uid="{AED37E17-9D84-4B10-AC5A-77C017E5402B}"/>
    <cellStyle name="SAPBEXfilterItem 4 5 3 3" xfId="31782" xr:uid="{78D61C5E-8D0F-4253-AF35-FE613040DEC1}"/>
    <cellStyle name="SAPBEXfilterItem 4 5 4" xfId="37238" xr:uid="{E57EDC94-394F-476B-98F5-3F537CD8C8BA}"/>
    <cellStyle name="SAPBEXfilterItem 4 5 5" xfId="20432" xr:uid="{7E19ACFE-F56C-42CB-8DA7-908507CDDACE}"/>
    <cellStyle name="SAPBEXfilterItem 4 6" xfId="36462" xr:uid="{D77426B3-5187-437D-A321-86F741CBA27B}"/>
    <cellStyle name="SAPBEXfilterItem 5" xfId="989" xr:uid="{00000000-0005-0000-0000-00003E080000}"/>
    <cellStyle name="SAPBEXfilterItem 5 2" xfId="2160" xr:uid="{00000000-0005-0000-0000-00003F080000}"/>
    <cellStyle name="SAPBEXfilterItem 5 2 10" xfId="19485" xr:uid="{72DCDA96-4804-4BAA-B5D5-BFB1D3E060DF}"/>
    <cellStyle name="SAPBEXfilterItem 5 2 2" xfId="3712" xr:uid="{D4EFC039-1133-466E-A225-2C350B48C277}"/>
    <cellStyle name="SAPBEXfilterItem 5 2 2 2" xfId="9593" xr:uid="{22E8AE4F-FBA6-4E98-A89C-291154EB6F8F}"/>
    <cellStyle name="SAPBEXfilterItem 5 2 2 2 2" xfId="43465" xr:uid="{A0B72FF7-80AD-4FE3-A7E8-C784C38163FD}"/>
    <cellStyle name="SAPBEXfilterItem 5 2 2 2 3" xfId="26739" xr:uid="{A9F6B973-3BC8-4881-9F86-3E11BD924308}"/>
    <cellStyle name="SAPBEXfilterItem 5 2 2 3" xfId="15139" xr:uid="{0620B465-4A55-442C-89F1-027B7739D211}"/>
    <cellStyle name="SAPBEXfilterItem 5 2 2 3 2" xfId="49000" xr:uid="{FA788EE4-4AC5-43FE-9184-92FE0D8F2541}"/>
    <cellStyle name="SAPBEXfilterItem 5 2 2 3 3" xfId="32274" xr:uid="{D8ADBF8D-BC5A-4794-8B07-14542D0AE3A5}"/>
    <cellStyle name="SAPBEXfilterItem 5 2 2 4" xfId="37672" xr:uid="{1E77A187-6211-4A94-8917-8E373B8005BA}"/>
    <cellStyle name="SAPBEXfilterItem 5 2 2 5" xfId="20924" xr:uid="{79FA0053-DB09-4CBD-B433-B03F4C34646A}"/>
    <cellStyle name="SAPBEXfilterItem 5 2 3" xfId="4614" xr:uid="{734B8AF9-BFD9-4B03-8EFE-793849BD93F0}"/>
    <cellStyle name="SAPBEXfilterItem 5 2 3 2" xfId="10480" xr:uid="{103B31A2-C79E-4B7A-A5B3-782B08695D29}"/>
    <cellStyle name="SAPBEXfilterItem 5 2 3 2 2" xfId="44350" xr:uid="{D5C8559B-18EF-409B-AC0B-37F37611A50E}"/>
    <cellStyle name="SAPBEXfilterItem 5 2 3 2 3" xfId="27625" xr:uid="{6EB09A8B-4A89-4B08-8E40-29C35CC3A789}"/>
    <cellStyle name="SAPBEXfilterItem 5 2 3 3" xfId="16023" xr:uid="{57A39218-B22B-4A51-807B-06B44EA0AA9E}"/>
    <cellStyle name="SAPBEXfilterItem 5 2 3 3 2" xfId="49884" xr:uid="{7601D1FF-647E-442A-8747-AF3BED527E8B}"/>
    <cellStyle name="SAPBEXfilterItem 5 2 3 3 3" xfId="33158" xr:uid="{C53D6F54-5911-48ED-A622-FCCDADCC8910}"/>
    <cellStyle name="SAPBEXfilterItem 5 2 3 4" xfId="38533" xr:uid="{F3370897-9CEC-45EE-8DBE-1214B8A2087F}"/>
    <cellStyle name="SAPBEXfilterItem 5 2 3 5" xfId="21810" xr:uid="{5FE6142F-1ACC-469C-93B8-4FD5D6720C2E}"/>
    <cellStyle name="SAPBEXfilterItem 5 2 4" xfId="5341" xr:uid="{DEFB9EF9-BCDE-4EDF-AC53-087BE6C65F58}"/>
    <cellStyle name="SAPBEXfilterItem 5 2 4 2" xfId="11207" xr:uid="{DB7F9194-925A-41F2-9336-8D6DC9482792}"/>
    <cellStyle name="SAPBEXfilterItem 5 2 4 2 2" xfId="45076" xr:uid="{F85B8915-01BC-4B83-B4AF-4D398A0601B1}"/>
    <cellStyle name="SAPBEXfilterItem 5 2 4 2 3" xfId="28351" xr:uid="{6429075B-7A0F-4724-85D2-887998CC0E20}"/>
    <cellStyle name="SAPBEXfilterItem 5 2 4 3" xfId="16749" xr:uid="{1357583A-9206-4943-A6B2-766F14853278}"/>
    <cellStyle name="SAPBEXfilterItem 5 2 4 3 2" xfId="50610" xr:uid="{23C29FA4-A9F6-4905-9F51-0EAA9F0F3307}"/>
    <cellStyle name="SAPBEXfilterItem 5 2 4 3 3" xfId="33884" xr:uid="{0F615CE5-6B35-4253-AA1B-87B2B30729C0}"/>
    <cellStyle name="SAPBEXfilterItem 5 2 4 4" xfId="39259" xr:uid="{4F187894-6F88-402C-8CC8-5A4AA0A6A538}"/>
    <cellStyle name="SAPBEXfilterItem 5 2 4 5" xfId="22536" xr:uid="{69EFD708-19A8-413B-A882-B6A9260CF2F7}"/>
    <cellStyle name="SAPBEXfilterItem 5 2 5" xfId="6133" xr:uid="{F37D6809-5A33-4167-888F-2C15DD2693CB}"/>
    <cellStyle name="SAPBEXfilterItem 5 2 5 2" xfId="11997" xr:uid="{57087EC6-38AE-4F75-8098-DDCDDAD2B9C8}"/>
    <cellStyle name="SAPBEXfilterItem 5 2 5 2 2" xfId="45866" xr:uid="{A81361BC-F3D6-432F-A094-D69856DC943B}"/>
    <cellStyle name="SAPBEXfilterItem 5 2 5 2 3" xfId="29141" xr:uid="{A8164F2E-E658-40F9-A849-53824E98920D}"/>
    <cellStyle name="SAPBEXfilterItem 5 2 5 3" xfId="17539" xr:uid="{B9C7D5DF-9D31-410F-B782-84602AE1D657}"/>
    <cellStyle name="SAPBEXfilterItem 5 2 5 3 2" xfId="51400" xr:uid="{2C7A937B-7EF4-49F3-9DB7-98645C2CEF99}"/>
    <cellStyle name="SAPBEXfilterItem 5 2 5 3 3" xfId="34674" xr:uid="{10F53813-E8D6-4091-AF73-FCD76529FFF5}"/>
    <cellStyle name="SAPBEXfilterItem 5 2 5 4" xfId="40049" xr:uid="{832790DF-1C34-428C-82BD-5BDE8E6114E7}"/>
    <cellStyle name="SAPBEXfilterItem 5 2 5 5" xfId="23326" xr:uid="{0795B13F-9766-439F-BA86-A0399257ECF1}"/>
    <cellStyle name="SAPBEXfilterItem 5 2 6" xfId="7053" xr:uid="{9700035B-771B-4DDE-B7BD-1D54D7D736F4}"/>
    <cellStyle name="SAPBEXfilterItem 5 2 6 2" xfId="12917" xr:uid="{9E434B64-053E-4C5C-B1CD-AA5439921982}"/>
    <cellStyle name="SAPBEXfilterItem 5 2 6 2 2" xfId="46786" xr:uid="{CB221A4A-D42D-40ED-B0E3-4C5E59A2C5D4}"/>
    <cellStyle name="SAPBEXfilterItem 5 2 6 2 3" xfId="30060" xr:uid="{E91CB5D5-601C-40DB-8A3E-7E6A4487CB7F}"/>
    <cellStyle name="SAPBEXfilterItem 5 2 6 3" xfId="18458" xr:uid="{87347ECD-0B61-47FA-B990-2CA833B7D7DF}"/>
    <cellStyle name="SAPBEXfilterItem 5 2 6 3 2" xfId="52319" xr:uid="{DEF52350-0FBE-4854-9F9E-4C1282C04BAE}"/>
    <cellStyle name="SAPBEXfilterItem 5 2 6 3 3" xfId="35593" xr:uid="{CA9BCAB4-2641-4E5C-92C4-003D39765D2C}"/>
    <cellStyle name="SAPBEXfilterItem 5 2 6 4" xfId="40969" xr:uid="{649FDBB9-B494-4345-845D-C6D734BF3746}"/>
    <cellStyle name="SAPBEXfilterItem 5 2 6 5" xfId="24245" xr:uid="{DB1D8933-2960-4291-9ED3-FC930A76D8E3}"/>
    <cellStyle name="SAPBEXfilterItem 5 2 7" xfId="8147" xr:uid="{21C50184-20D6-4D3A-A88D-25345D03452E}"/>
    <cellStyle name="SAPBEXfilterItem 5 2 7 2" xfId="42022" xr:uid="{EAD5AA3C-7D03-4D09-AC20-E41F64E88D15}"/>
    <cellStyle name="SAPBEXfilterItem 5 2 7 3" xfId="25297" xr:uid="{054BE3D7-4E60-4E2F-A4DA-FAF6A7169CFE}"/>
    <cellStyle name="SAPBEXfilterItem 5 2 8" xfId="13725" xr:uid="{0FC60570-B7D0-4C4C-AB50-64D0A2914126}"/>
    <cellStyle name="SAPBEXfilterItem 5 2 8 2" xfId="47586" xr:uid="{3A2DB110-0918-47ED-822E-9DDEBBB017CA}"/>
    <cellStyle name="SAPBEXfilterItem 5 2 8 3" xfId="30860" xr:uid="{F579B5F0-8642-405F-8EF5-605899F1AACF}"/>
    <cellStyle name="SAPBEXfilterItem 5 2 9" xfId="36881" xr:uid="{B26E94C3-74FC-42E7-A918-35EE24FE8607}"/>
    <cellStyle name="SAPBEXfilterItem 5 3" xfId="2806" xr:uid="{00000000-0005-0000-0000-000040080000}"/>
    <cellStyle name="SAPBEXfilterItem 5 3 2" xfId="4326" xr:uid="{F061BB1A-D25D-4270-9ADE-4B15BA92760E}"/>
    <cellStyle name="SAPBEXfilterItem 5 3 2 2" xfId="10207" xr:uid="{EBCFF3A7-FD41-4560-8300-F994133D35C0}"/>
    <cellStyle name="SAPBEXfilterItem 5 3 2 2 2" xfId="44077" xr:uid="{1E93B3A3-869F-4AC2-BC08-6B2B26BC8477}"/>
    <cellStyle name="SAPBEXfilterItem 5 3 2 2 3" xfId="27352" xr:uid="{6BB19459-C63F-4D05-AD12-7756D26801F7}"/>
    <cellStyle name="SAPBEXfilterItem 5 3 2 3" xfId="15750" xr:uid="{BBCCBE65-3AAC-4E7C-8689-1BCEAC8B8025}"/>
    <cellStyle name="SAPBEXfilterItem 5 3 2 3 2" xfId="49611" xr:uid="{AC7DD48A-D35D-4E60-AFCD-E174041BCB6B}"/>
    <cellStyle name="SAPBEXfilterItem 5 3 2 3 3" xfId="32885" xr:uid="{12B316F3-81B6-46FF-9DBF-2132939D55C1}"/>
    <cellStyle name="SAPBEXfilterItem 5 3 2 4" xfId="38260" xr:uid="{440E7485-98E3-4291-811D-100713B5EB07}"/>
    <cellStyle name="SAPBEXfilterItem 5 3 2 5" xfId="21537" xr:uid="{43B62791-BF09-451D-BDA0-BEC052062C08}"/>
    <cellStyle name="SAPBEXfilterItem 5 3 3" xfId="5199" xr:uid="{210F60E9-2851-4DEE-94E6-73B8A8FA23F8}"/>
    <cellStyle name="SAPBEXfilterItem 5 3 3 2" xfId="11065" xr:uid="{C8627A52-EE58-4292-9B50-9D600ED349A2}"/>
    <cellStyle name="SAPBEXfilterItem 5 3 3 2 2" xfId="44935" xr:uid="{D3B3951F-91B6-4231-8ED6-847BE3BE9F2E}"/>
    <cellStyle name="SAPBEXfilterItem 5 3 3 2 3" xfId="28210" xr:uid="{70FF9137-9319-4347-96B3-67F419206D02}"/>
    <cellStyle name="SAPBEXfilterItem 5 3 3 3" xfId="16608" xr:uid="{5A11613A-26BF-4633-A0E2-C696B7DE2C60}"/>
    <cellStyle name="SAPBEXfilterItem 5 3 3 3 2" xfId="50469" xr:uid="{4B507810-C601-490C-B428-E00F9EE500E1}"/>
    <cellStyle name="SAPBEXfilterItem 5 3 3 3 3" xfId="33743" xr:uid="{F8B90622-A8C1-41D7-823C-D16648AF2FF3}"/>
    <cellStyle name="SAPBEXfilterItem 5 3 3 4" xfId="39118" xr:uid="{EE072CE1-5C43-45E3-BB7A-50742ED5E4AB}"/>
    <cellStyle name="SAPBEXfilterItem 5 3 3 5" xfId="22395" xr:uid="{C8139F25-6E49-4097-8E9B-4B0DDBB87757}"/>
    <cellStyle name="SAPBEXfilterItem 5 3 4" xfId="5947" xr:uid="{C380B8CC-B9CE-4F68-9C05-916CE7AE622F}"/>
    <cellStyle name="SAPBEXfilterItem 5 3 4 2" xfId="11813" xr:uid="{546E58A1-060D-4FB3-8F0B-57CE313498B9}"/>
    <cellStyle name="SAPBEXfilterItem 5 3 4 2 2" xfId="45682" xr:uid="{2BEEBF17-B6B8-4E57-A623-DAA655CB86F2}"/>
    <cellStyle name="SAPBEXfilterItem 5 3 4 2 3" xfId="28957" xr:uid="{F511EAC0-D046-4875-B34B-9F20F76AD2B4}"/>
    <cellStyle name="SAPBEXfilterItem 5 3 4 3" xfId="17355" xr:uid="{20B3B4B3-973A-48F8-BB77-9CBE195AAF2B}"/>
    <cellStyle name="SAPBEXfilterItem 5 3 4 3 2" xfId="51216" xr:uid="{AC57314D-8E8B-4DA4-A1DB-EC546A9BD7E1}"/>
    <cellStyle name="SAPBEXfilterItem 5 3 4 3 3" xfId="34490" xr:uid="{E33FDB1B-546D-4D0D-846D-988D83AF6904}"/>
    <cellStyle name="SAPBEXfilterItem 5 3 4 4" xfId="39865" xr:uid="{5FC6CE0C-12D2-444D-81A2-91681A84F6DE}"/>
    <cellStyle name="SAPBEXfilterItem 5 3 4 5" xfId="23142" xr:uid="{91C5F48F-F8DD-419C-B69B-AD394F50D3C2}"/>
    <cellStyle name="SAPBEXfilterItem 5 3 5" xfId="6716" xr:uid="{DF5A755A-B76C-4B5D-9610-B995C9F99B12}"/>
    <cellStyle name="SAPBEXfilterItem 5 3 5 2" xfId="12580" xr:uid="{098EB715-DCB9-40BD-8FFF-F42371D2F489}"/>
    <cellStyle name="SAPBEXfilterItem 5 3 5 2 2" xfId="46449" xr:uid="{CF728A28-DC4D-4385-996C-1DA048A33893}"/>
    <cellStyle name="SAPBEXfilterItem 5 3 5 2 3" xfId="29723" xr:uid="{C728F023-01E2-40C1-8798-3BD2574C3205}"/>
    <cellStyle name="SAPBEXfilterItem 5 3 5 3" xfId="18121" xr:uid="{A2ACFB03-7775-4B8B-A20F-F81388272980}"/>
    <cellStyle name="SAPBEXfilterItem 5 3 5 3 2" xfId="51982" xr:uid="{95409287-F0B0-4F3F-82F6-5B26FDA23D30}"/>
    <cellStyle name="SAPBEXfilterItem 5 3 5 3 3" xfId="35256" xr:uid="{B568A92B-5167-4524-9721-823437326562}"/>
    <cellStyle name="SAPBEXfilterItem 5 3 5 4" xfId="40632" xr:uid="{A3C7FE9E-F781-4750-9B02-87B9634EB634}"/>
    <cellStyle name="SAPBEXfilterItem 5 3 5 5" xfId="23908" xr:uid="{6AA86E44-AA06-4563-9121-E0FACB43F931}"/>
    <cellStyle name="SAPBEXfilterItem 5 3 6" xfId="7663" xr:uid="{392560FF-929F-4E4F-9B21-A3A9C923A52C}"/>
    <cellStyle name="SAPBEXfilterItem 5 3 6 2" xfId="13527" xr:uid="{1E86796D-F6EC-4233-B5E8-BB3CDA0F874D}"/>
    <cellStyle name="SAPBEXfilterItem 5 3 6 2 2" xfId="47396" xr:uid="{055BE2D7-7F55-44ED-9976-FC8A93F95455}"/>
    <cellStyle name="SAPBEXfilterItem 5 3 6 2 3" xfId="30670" xr:uid="{9FE279E0-21B4-4485-9B73-2A3D24E1B4FB}"/>
    <cellStyle name="SAPBEXfilterItem 5 3 6 3" xfId="19068" xr:uid="{9601C7D9-0C55-4DA2-AAA0-9FD22582B934}"/>
    <cellStyle name="SAPBEXfilterItem 5 3 6 3 2" xfId="52929" xr:uid="{07D288FD-01A3-4C76-ACA6-2DA983A0F9D7}"/>
    <cellStyle name="SAPBEXfilterItem 5 3 6 3 3" xfId="36203" xr:uid="{D378DE05-599D-4CE4-91B5-2FC9457E9427}"/>
    <cellStyle name="SAPBEXfilterItem 5 3 6 4" xfId="41579" xr:uid="{037B8F62-31A7-4482-8BD9-21AC58792BE1}"/>
    <cellStyle name="SAPBEXfilterItem 5 3 6 5" xfId="24855" xr:uid="{3B7AD760-FAAE-48A6-AC7F-BA3BE0734AD7}"/>
    <cellStyle name="SAPBEXfilterItem 5 3 7" xfId="8756" xr:uid="{E1E4AE0D-912A-4E8A-92E8-0B804CF4D5F4}"/>
    <cellStyle name="SAPBEXfilterItem 5 3 7 2" xfId="42629" xr:uid="{CE2C87A9-1B3F-4673-9677-1329254B3F8C}"/>
    <cellStyle name="SAPBEXfilterItem 5 3 7 3" xfId="25905" xr:uid="{61368D2B-21EA-4AE7-889E-9123BCA2B44F}"/>
    <cellStyle name="SAPBEXfilterItem 5 3 8" xfId="14307" xr:uid="{9D94A26A-82BE-4ECE-A2A8-993A8495208B}"/>
    <cellStyle name="SAPBEXfilterItem 5 3 8 2" xfId="48168" xr:uid="{D596E899-C99A-4322-9640-D4A064531852}"/>
    <cellStyle name="SAPBEXfilterItem 5 3 8 3" xfId="31442" xr:uid="{0C801D17-508F-42FD-8330-F8A767A00AF5}"/>
    <cellStyle name="SAPBEXfilterItem 5 3 9" xfId="20091" xr:uid="{4DA37238-55C3-4692-B0E6-2538F3CB9846}"/>
    <cellStyle name="SAPBEXfilterItem 5 4" xfId="2662" xr:uid="{00000000-0005-0000-0000-000041080000}"/>
    <cellStyle name="SAPBEXfilterItem 5 4 2" xfId="4189" xr:uid="{7A04367A-6A92-459A-98E8-9ACFC5B82812}"/>
    <cellStyle name="SAPBEXfilterItem 5 4 2 2" xfId="10070" xr:uid="{FCD72A0F-0212-4CF3-9586-63264ED0D33F}"/>
    <cellStyle name="SAPBEXfilterItem 5 4 2 2 2" xfId="43941" xr:uid="{6127523D-A8D6-4A96-8EA8-1361852AC2FA}"/>
    <cellStyle name="SAPBEXfilterItem 5 4 2 2 3" xfId="27215" xr:uid="{DF9C84F3-BDD1-41BA-B13F-8753BA7C98EC}"/>
    <cellStyle name="SAPBEXfilterItem 5 4 2 3" xfId="15614" xr:uid="{94A08A29-B823-479A-992E-D72EC4A56125}"/>
    <cellStyle name="SAPBEXfilterItem 5 4 2 3 2" xfId="49475" xr:uid="{02F62A43-D85F-4EC2-B9B0-17F2719BE273}"/>
    <cellStyle name="SAPBEXfilterItem 5 4 2 3 3" xfId="32749" xr:uid="{56698E8F-ADEF-43C1-852A-0C2D94C08AAC}"/>
    <cellStyle name="SAPBEXfilterItem 5 4 2 4" xfId="38124" xr:uid="{1F45E63B-FCBF-4197-8A82-4135562D4752}"/>
    <cellStyle name="SAPBEXfilterItem 5 4 2 5" xfId="21400" xr:uid="{2E6B6DD1-4E40-477F-ABE4-D2660FE4A520}"/>
    <cellStyle name="SAPBEXfilterItem 5 4 3" xfId="5062" xr:uid="{4E940D1F-A13E-43BC-9279-93F4FBA450D1}"/>
    <cellStyle name="SAPBEXfilterItem 5 4 3 2" xfId="10928" xr:uid="{106A28CF-BACB-4AD1-B0AE-E0A74559499A}"/>
    <cellStyle name="SAPBEXfilterItem 5 4 3 2 2" xfId="44798" xr:uid="{6BAC07F3-DC2C-47E2-9FB5-BE4289FDE58B}"/>
    <cellStyle name="SAPBEXfilterItem 5 4 3 2 3" xfId="28073" xr:uid="{020364B3-D87E-4B33-94EE-9430454D4336}"/>
    <cellStyle name="SAPBEXfilterItem 5 4 3 3" xfId="16471" xr:uid="{712D7240-7107-4428-AAAD-89059A1556FD}"/>
    <cellStyle name="SAPBEXfilterItem 5 4 3 3 2" xfId="50332" xr:uid="{9CAD7921-2F6F-4F49-8D42-DC206A1027FA}"/>
    <cellStyle name="SAPBEXfilterItem 5 4 3 3 3" xfId="33606" xr:uid="{7030D619-9635-4009-8E9E-240FEBC55A21}"/>
    <cellStyle name="SAPBEXfilterItem 5 4 3 4" xfId="38981" xr:uid="{F1208732-668D-4FAF-A020-3A521B9A00B7}"/>
    <cellStyle name="SAPBEXfilterItem 5 4 3 5" xfId="22258" xr:uid="{8BD9B57F-BEE4-4B49-A790-033D9E152415}"/>
    <cellStyle name="SAPBEXfilterItem 5 4 4" xfId="5811" xr:uid="{820ACAE5-6576-442F-AF35-74544009B365}"/>
    <cellStyle name="SAPBEXfilterItem 5 4 4 2" xfId="11677" xr:uid="{64D5180E-AADA-45EE-BAE4-115F10DCEE39}"/>
    <cellStyle name="SAPBEXfilterItem 5 4 4 2 2" xfId="45546" xr:uid="{A6BCBF02-9555-408F-A079-F10F6D9E24F8}"/>
    <cellStyle name="SAPBEXfilterItem 5 4 4 2 3" xfId="28821" xr:uid="{60ADBD53-1378-430D-AD71-A98170831AB2}"/>
    <cellStyle name="SAPBEXfilterItem 5 4 4 3" xfId="17219" xr:uid="{6B76D94A-5003-487A-BD7F-2804D59F09BB}"/>
    <cellStyle name="SAPBEXfilterItem 5 4 4 3 2" xfId="51080" xr:uid="{81C1B514-F9EF-48B6-83F9-DC504742C474}"/>
    <cellStyle name="SAPBEXfilterItem 5 4 4 3 3" xfId="34354" xr:uid="{A27F1746-6092-4663-A6A5-48AF670C1D43}"/>
    <cellStyle name="SAPBEXfilterItem 5 4 4 4" xfId="39729" xr:uid="{A94A7674-A5BE-467E-B504-0659E5AA7B7E}"/>
    <cellStyle name="SAPBEXfilterItem 5 4 4 5" xfId="23006" xr:uid="{3A5FF4A4-CE7A-44F3-916D-367E11AA23CE}"/>
    <cellStyle name="SAPBEXfilterItem 5 4 5" xfId="6580" xr:uid="{B974AE42-D6E3-4A9F-AF49-65E6A81CF827}"/>
    <cellStyle name="SAPBEXfilterItem 5 4 5 2" xfId="12444" xr:uid="{95EC7BB1-452C-48CE-AB45-9C8A30BD6410}"/>
    <cellStyle name="SAPBEXfilterItem 5 4 5 2 2" xfId="46313" xr:uid="{1CD237AF-B951-4E30-A125-1E18ABA40E98}"/>
    <cellStyle name="SAPBEXfilterItem 5 4 5 2 3" xfId="29587" xr:uid="{13E51FAC-C81A-4C96-BB0F-EF5D0D9C5154}"/>
    <cellStyle name="SAPBEXfilterItem 5 4 5 3" xfId="17985" xr:uid="{1BEA46B5-1B96-4B64-9FFA-1D93B6D21033}"/>
    <cellStyle name="SAPBEXfilterItem 5 4 5 3 2" xfId="51846" xr:uid="{80FCA209-1888-412A-A3F5-63AEA2F9E503}"/>
    <cellStyle name="SAPBEXfilterItem 5 4 5 3 3" xfId="35120" xr:uid="{BC388B56-E836-4182-998E-E81CDF0CE110}"/>
    <cellStyle name="SAPBEXfilterItem 5 4 5 4" xfId="40496" xr:uid="{FA266601-79FC-400D-A71F-97A6E2B28B4B}"/>
    <cellStyle name="SAPBEXfilterItem 5 4 5 5" xfId="23772" xr:uid="{59865C76-B218-4382-83B6-E8D4370179C0}"/>
    <cellStyle name="SAPBEXfilterItem 5 4 6" xfId="7527" xr:uid="{88C77A47-83E1-4EED-899D-5EB0D5EDC821}"/>
    <cellStyle name="SAPBEXfilterItem 5 4 6 2" xfId="13391" xr:uid="{2AF215FB-F878-4E0F-8152-9C85EDBC7927}"/>
    <cellStyle name="SAPBEXfilterItem 5 4 6 2 2" xfId="47260" xr:uid="{0E340896-CE66-4502-BC02-9B64505ED682}"/>
    <cellStyle name="SAPBEXfilterItem 5 4 6 2 3" xfId="30534" xr:uid="{2F8C316F-2A3F-431A-A708-C6E1521CBDFA}"/>
    <cellStyle name="SAPBEXfilterItem 5 4 6 3" xfId="18932" xr:uid="{CA415C32-F5BD-44D9-A9E7-4AEABCA2305D}"/>
    <cellStyle name="SAPBEXfilterItem 5 4 6 3 2" xfId="52793" xr:uid="{6B392BFD-E9E9-41A5-8E3D-F053FBA97977}"/>
    <cellStyle name="SAPBEXfilterItem 5 4 6 3 3" xfId="36067" xr:uid="{E30BDB76-56D1-4C0A-83A5-5C8DB3C8A362}"/>
    <cellStyle name="SAPBEXfilterItem 5 4 6 4" xfId="41443" xr:uid="{28A0D163-B77F-4265-89F4-21A919C1D421}"/>
    <cellStyle name="SAPBEXfilterItem 5 4 6 5" xfId="24719" xr:uid="{6930115B-EFBB-4C49-8F9C-D02B7C6CA991}"/>
    <cellStyle name="SAPBEXfilterItem 5 4 7" xfId="8619" xr:uid="{EE35E223-BFDF-4667-9DC3-5854DED5BBB6}"/>
    <cellStyle name="SAPBEXfilterItem 5 4 7 2" xfId="42493" xr:uid="{1C46F2C7-44CB-4E10-B0AA-71E496A9A97F}"/>
    <cellStyle name="SAPBEXfilterItem 5 4 7 3" xfId="25768" xr:uid="{FA11EC52-F13F-489A-BB9F-BC61448162D4}"/>
    <cellStyle name="SAPBEXfilterItem 5 4 8" xfId="14171" xr:uid="{E6B8C642-26E9-4E63-81C8-788CF09652A5}"/>
    <cellStyle name="SAPBEXfilterItem 5 4 8 2" xfId="48032" xr:uid="{A059F518-E87C-4528-ACCE-511FCEA683EC}"/>
    <cellStyle name="SAPBEXfilterItem 5 4 8 3" xfId="31306" xr:uid="{A4A7FC82-AD13-41A7-AC6E-4419A9A99B40}"/>
    <cellStyle name="SAPBEXfilterItem 5 4 9" xfId="19955" xr:uid="{55FB53EC-FE07-4EF4-BF32-2E6EDA3039FB}"/>
    <cellStyle name="SAPBEXfilterItem 5 5" xfId="3218" xr:uid="{5C0BA8D7-333B-41E1-923C-40645CB85D65}"/>
    <cellStyle name="SAPBEXfilterItem 5 5 2" xfId="9100" xr:uid="{EA17FE97-96E5-4671-AAC2-12950F83EDC8}"/>
    <cellStyle name="SAPBEXfilterItem 5 5 2 2" xfId="42972" xr:uid="{2E15DEDD-E1AC-4ABB-94D2-186EA561BDB3}"/>
    <cellStyle name="SAPBEXfilterItem 5 5 2 3" xfId="26247" xr:uid="{A3FD6F78-2E5B-4CF9-B30F-8B9C8BD1EA9C}"/>
    <cellStyle name="SAPBEXfilterItem 5 5 3" xfId="14648" xr:uid="{DA2F114C-1FC3-43FC-B695-46FC1B400461}"/>
    <cellStyle name="SAPBEXfilterItem 5 5 3 2" xfId="48509" xr:uid="{FC6D39F7-0C55-42F0-B3CF-62C6B7C5086C}"/>
    <cellStyle name="SAPBEXfilterItem 5 5 3 3" xfId="31783" xr:uid="{9F2F92E1-66E4-40BA-AE6E-162379D5DAEC}"/>
    <cellStyle name="SAPBEXfilterItem 5 5 4" xfId="37239" xr:uid="{BD5A0CDD-150E-41B7-876C-02732D3C0EB2}"/>
    <cellStyle name="SAPBEXfilterItem 5 5 5" xfId="20433" xr:uid="{3EA8075B-4894-4200-BA10-4D808C9775C5}"/>
    <cellStyle name="SAPBEXfilterItem 5 6" xfId="36463" xr:uid="{BEB178B5-6315-4677-A9AB-50D23A89380B}"/>
    <cellStyle name="SAPBEXfilterItem 6" xfId="2913" xr:uid="{00000000-0005-0000-0000-000042080000}"/>
    <cellStyle name="SAPBEXfilterItem_BW4" xfId="990" xr:uid="{00000000-0005-0000-0000-000043080000}"/>
    <cellStyle name="SAPBEXfilterText" xfId="57" xr:uid="{00000000-0005-0000-0000-000044080000}"/>
    <cellStyle name="SAPBEXfilterText 10" xfId="991" xr:uid="{00000000-0005-0000-0000-000045080000}"/>
    <cellStyle name="SAPBEXfilterText 11" xfId="992" xr:uid="{00000000-0005-0000-0000-000046080000}"/>
    <cellStyle name="SAPBEXfilterText 11 2" xfId="2161" xr:uid="{00000000-0005-0000-0000-000047080000}"/>
    <cellStyle name="SAPBEXfilterText 11 2 10" xfId="19486" xr:uid="{D6EA6F02-F218-41BC-A1DD-F0454EE54AF8}"/>
    <cellStyle name="SAPBEXfilterText 11 2 2" xfId="3713" xr:uid="{5E15EA86-686B-43B7-A5E8-119D7F0D4EE8}"/>
    <cellStyle name="SAPBEXfilterText 11 2 2 2" xfId="9594" xr:uid="{4CD600C9-EC3C-485E-B098-9A2BD47EFDD8}"/>
    <cellStyle name="SAPBEXfilterText 11 2 2 2 2" xfId="43466" xr:uid="{7C961FC4-05A2-4193-8CE3-6ED6465B6B09}"/>
    <cellStyle name="SAPBEXfilterText 11 2 2 2 3" xfId="26740" xr:uid="{79305B58-AA16-4B15-9E82-ED4A21CFC196}"/>
    <cellStyle name="SAPBEXfilterText 11 2 2 3" xfId="15140" xr:uid="{E651F424-648B-4A6E-A019-25CB4CD4AFFF}"/>
    <cellStyle name="SAPBEXfilterText 11 2 2 3 2" xfId="49001" xr:uid="{DA5D355C-9B4B-4223-A0E5-57C8CD917E7F}"/>
    <cellStyle name="SAPBEXfilterText 11 2 2 3 3" xfId="32275" xr:uid="{4860A1E6-A446-4297-84B2-1024E74547BF}"/>
    <cellStyle name="SAPBEXfilterText 11 2 2 4" xfId="37673" xr:uid="{07CBA6D4-9747-4FD0-BB0B-F8092CD3EA82}"/>
    <cellStyle name="SAPBEXfilterText 11 2 2 5" xfId="20925" xr:uid="{BC3B4146-77C1-4705-B8F9-C685593A7052}"/>
    <cellStyle name="SAPBEXfilterText 11 2 3" xfId="4615" xr:uid="{527BA776-03DC-46DA-B93F-50E24F8D4AC9}"/>
    <cellStyle name="SAPBEXfilterText 11 2 3 2" xfId="10481" xr:uid="{75E031FC-6576-44F3-84D1-1742546E44CC}"/>
    <cellStyle name="SAPBEXfilterText 11 2 3 2 2" xfId="44351" xr:uid="{AD4FA924-6DDF-47A6-8411-803B019C85EB}"/>
    <cellStyle name="SAPBEXfilterText 11 2 3 2 3" xfId="27626" xr:uid="{53567498-6387-4EDD-A064-3CFEF155FD6D}"/>
    <cellStyle name="SAPBEXfilterText 11 2 3 3" xfId="16024" xr:uid="{0929FAE5-A9FB-4F67-A42A-D472A2129D4A}"/>
    <cellStyle name="SAPBEXfilterText 11 2 3 3 2" xfId="49885" xr:uid="{935FFDDE-8056-4A81-8E83-4B3740517EC0}"/>
    <cellStyle name="SAPBEXfilterText 11 2 3 3 3" xfId="33159" xr:uid="{A661A246-0A78-45FD-87AC-A67BF23A9F60}"/>
    <cellStyle name="SAPBEXfilterText 11 2 3 4" xfId="38534" xr:uid="{4CE32567-2F57-43B3-BAAA-3514AEEB853E}"/>
    <cellStyle name="SAPBEXfilterText 11 2 3 5" xfId="21811" xr:uid="{DF6EA95C-9925-4DD3-A057-939495C62565}"/>
    <cellStyle name="SAPBEXfilterText 11 2 4" xfId="5342" xr:uid="{E7E7F8E9-5291-4CE8-9490-41E6BE38E7E5}"/>
    <cellStyle name="SAPBEXfilterText 11 2 4 2" xfId="11208" xr:uid="{0C8DFB57-C781-4CE9-B64D-BB19BC4BA03F}"/>
    <cellStyle name="SAPBEXfilterText 11 2 4 2 2" xfId="45077" xr:uid="{BE449328-D842-4478-9AC5-83626FCBB25F}"/>
    <cellStyle name="SAPBEXfilterText 11 2 4 2 3" xfId="28352" xr:uid="{956B3C3A-4FFB-44B1-B3B2-61A0D73CB1F2}"/>
    <cellStyle name="SAPBEXfilterText 11 2 4 3" xfId="16750" xr:uid="{9DCAC310-5A4C-41D1-AD05-D13E5227F3DA}"/>
    <cellStyle name="SAPBEXfilterText 11 2 4 3 2" xfId="50611" xr:uid="{BAE9F0A2-67F2-4134-BE96-AFE4334C8610}"/>
    <cellStyle name="SAPBEXfilterText 11 2 4 3 3" xfId="33885" xr:uid="{5E0DAFC3-4FE4-43D8-8D54-C45719FC3327}"/>
    <cellStyle name="SAPBEXfilterText 11 2 4 4" xfId="39260" xr:uid="{442CDC84-4DDA-4CD0-BA7B-382F52032D31}"/>
    <cellStyle name="SAPBEXfilterText 11 2 4 5" xfId="22537" xr:uid="{E6D96D50-B92C-462E-928E-1D0995778C56}"/>
    <cellStyle name="SAPBEXfilterText 11 2 5" xfId="6134" xr:uid="{841A3866-7C2D-487D-A7C8-A598FC8A6C1A}"/>
    <cellStyle name="SAPBEXfilterText 11 2 5 2" xfId="11998" xr:uid="{98262D29-FCF3-49E8-8FDE-1052FDC2E152}"/>
    <cellStyle name="SAPBEXfilterText 11 2 5 2 2" xfId="45867" xr:uid="{562F92AB-2D06-43B3-A43F-94323716A1B9}"/>
    <cellStyle name="SAPBEXfilterText 11 2 5 2 3" xfId="29142" xr:uid="{BE847C03-175A-48D9-BAD6-0BD22CB1DB63}"/>
    <cellStyle name="SAPBEXfilterText 11 2 5 3" xfId="17540" xr:uid="{A7087214-BCF9-4023-9C0E-BD071E86D7F5}"/>
    <cellStyle name="SAPBEXfilterText 11 2 5 3 2" xfId="51401" xr:uid="{D626292E-C260-48C3-B7AE-56071E0F14E5}"/>
    <cellStyle name="SAPBEXfilterText 11 2 5 3 3" xfId="34675" xr:uid="{57AE0B48-1977-464E-8AA7-8E4D680234B1}"/>
    <cellStyle name="SAPBEXfilterText 11 2 5 4" xfId="40050" xr:uid="{0262304D-0D49-48B7-8311-A930FA3BF163}"/>
    <cellStyle name="SAPBEXfilterText 11 2 5 5" xfId="23327" xr:uid="{F2B69D2D-1701-49A4-B7FE-A978094C1E4F}"/>
    <cellStyle name="SAPBEXfilterText 11 2 6" xfId="7054" xr:uid="{E86E784A-B7FD-491E-AFC5-6C39EB16078E}"/>
    <cellStyle name="SAPBEXfilterText 11 2 6 2" xfId="12918" xr:uid="{B00D7BB3-43A0-4BEA-889A-35D519EF5435}"/>
    <cellStyle name="SAPBEXfilterText 11 2 6 2 2" xfId="46787" xr:uid="{68134733-DE5F-4C9B-8172-4C701A5FE899}"/>
    <cellStyle name="SAPBEXfilterText 11 2 6 2 3" xfId="30061" xr:uid="{40BA4CAA-9694-4883-986D-6C1460DD67CE}"/>
    <cellStyle name="SAPBEXfilterText 11 2 6 3" xfId="18459" xr:uid="{92F0F290-7D6D-457C-9998-68F42A6D6D2F}"/>
    <cellStyle name="SAPBEXfilterText 11 2 6 3 2" xfId="52320" xr:uid="{47832D40-D93C-4037-B1AD-E8ED68A96CAD}"/>
    <cellStyle name="SAPBEXfilterText 11 2 6 3 3" xfId="35594" xr:uid="{4EB987F2-669B-4DD3-A1D5-223438E2F20E}"/>
    <cellStyle name="SAPBEXfilterText 11 2 6 4" xfId="40970" xr:uid="{207DF109-79CF-46EF-9B8F-635443032AC1}"/>
    <cellStyle name="SAPBEXfilterText 11 2 6 5" xfId="24246" xr:uid="{034DC636-CBA1-4863-BB9B-AB00054F680D}"/>
    <cellStyle name="SAPBEXfilterText 11 2 7" xfId="8148" xr:uid="{7BF0AFBB-98A1-46BD-81DC-624E496AF6B7}"/>
    <cellStyle name="SAPBEXfilterText 11 2 7 2" xfId="42023" xr:uid="{A1A219FF-80BD-4C61-AEC9-EC125F5BD247}"/>
    <cellStyle name="SAPBEXfilterText 11 2 7 3" xfId="25298" xr:uid="{7C9AE5EE-DEEA-46FF-AC11-529F64FF9D3D}"/>
    <cellStyle name="SAPBEXfilterText 11 2 8" xfId="13726" xr:uid="{474FF97E-FD73-4A5C-BD6C-6B3C4C1E6FC8}"/>
    <cellStyle name="SAPBEXfilterText 11 2 8 2" xfId="47587" xr:uid="{2C6BF145-821A-4998-8E32-A61FEFA349AD}"/>
    <cellStyle name="SAPBEXfilterText 11 2 8 3" xfId="30861" xr:uid="{D3D0B7BE-8217-4E7C-A9EB-C74E0D401FE2}"/>
    <cellStyle name="SAPBEXfilterText 11 2 9" xfId="36882" xr:uid="{143AA71E-FD51-488E-9571-87E95404A52E}"/>
    <cellStyle name="SAPBEXfilterText 11 3" xfId="2807" xr:uid="{00000000-0005-0000-0000-000048080000}"/>
    <cellStyle name="SAPBEXfilterText 11 3 2" xfId="4327" xr:uid="{1A6CFE75-8E4F-46AB-AE60-C74FFDF538AA}"/>
    <cellStyle name="SAPBEXfilterText 11 3 2 2" xfId="10208" xr:uid="{C793127D-907E-4370-9C3C-A1295523F523}"/>
    <cellStyle name="SAPBEXfilterText 11 3 2 2 2" xfId="44078" xr:uid="{F295A3F2-BEFE-4B63-B3A7-F4E4EBEEC0E7}"/>
    <cellStyle name="SAPBEXfilterText 11 3 2 2 3" xfId="27353" xr:uid="{2ABFBB13-F4F2-4CC6-9752-DF5BEB2B1F5E}"/>
    <cellStyle name="SAPBEXfilterText 11 3 2 3" xfId="15751" xr:uid="{E066A7C2-6869-410E-9169-BA2EEB185DC4}"/>
    <cellStyle name="SAPBEXfilterText 11 3 2 3 2" xfId="49612" xr:uid="{35B35523-A47A-482C-9661-A40494F6356D}"/>
    <cellStyle name="SAPBEXfilterText 11 3 2 3 3" xfId="32886" xr:uid="{E2B872A9-D551-4ED4-B130-4C0D434369C4}"/>
    <cellStyle name="SAPBEXfilterText 11 3 2 4" xfId="38261" xr:uid="{04530786-D47E-4FE7-A47C-CDE8971FF07E}"/>
    <cellStyle name="SAPBEXfilterText 11 3 2 5" xfId="21538" xr:uid="{D7CC36A6-E3D4-4813-8C49-1B15972A5FD3}"/>
    <cellStyle name="SAPBEXfilterText 11 3 3" xfId="5200" xr:uid="{4CC0064A-678C-40B1-AF01-52F490DDA8DF}"/>
    <cellStyle name="SAPBEXfilterText 11 3 3 2" xfId="11066" xr:uid="{62D262DB-A2F3-495B-9DE6-40B7207DDD75}"/>
    <cellStyle name="SAPBEXfilterText 11 3 3 2 2" xfId="44936" xr:uid="{853C6E93-BDFD-4D55-A8F2-0ECF8AB6E657}"/>
    <cellStyle name="SAPBEXfilterText 11 3 3 2 3" xfId="28211" xr:uid="{949366DA-8AEE-406A-A9D9-99858DB528DE}"/>
    <cellStyle name="SAPBEXfilterText 11 3 3 3" xfId="16609" xr:uid="{74798129-51BC-46E6-B1FA-CB87630ABC89}"/>
    <cellStyle name="SAPBEXfilterText 11 3 3 3 2" xfId="50470" xr:uid="{9CBB274D-31BC-43E7-A861-6D6C3EEBC8CA}"/>
    <cellStyle name="SAPBEXfilterText 11 3 3 3 3" xfId="33744" xr:uid="{4EAB9C75-D420-4E26-9415-470F15EEA106}"/>
    <cellStyle name="SAPBEXfilterText 11 3 3 4" xfId="39119" xr:uid="{46E30A1E-56E1-4DBA-821E-8A247EA6322E}"/>
    <cellStyle name="SAPBEXfilterText 11 3 3 5" xfId="22396" xr:uid="{559840B4-A923-41A5-8EFE-51C1E0361774}"/>
    <cellStyle name="SAPBEXfilterText 11 3 4" xfId="5948" xr:uid="{94114236-AB2A-45DD-AB67-1F199F78BE2A}"/>
    <cellStyle name="SAPBEXfilterText 11 3 4 2" xfId="11814" xr:uid="{14F66809-99A4-4449-BFD9-2BD392F16990}"/>
    <cellStyle name="SAPBEXfilterText 11 3 4 2 2" xfId="45683" xr:uid="{C8E87B63-7E28-44C7-B00F-E117FB0B1975}"/>
    <cellStyle name="SAPBEXfilterText 11 3 4 2 3" xfId="28958" xr:uid="{E86C18B4-C91B-4A99-89A0-8EFFB101CD9F}"/>
    <cellStyle name="SAPBEXfilterText 11 3 4 3" xfId="17356" xr:uid="{1813D595-AE06-41F9-9C8A-B8B84992DB30}"/>
    <cellStyle name="SAPBEXfilterText 11 3 4 3 2" xfId="51217" xr:uid="{F5E2460A-3705-4C04-A663-E59245EA9C3C}"/>
    <cellStyle name="SAPBEXfilterText 11 3 4 3 3" xfId="34491" xr:uid="{EB90E985-3F6F-4523-AC1A-0789A949D222}"/>
    <cellStyle name="SAPBEXfilterText 11 3 4 4" xfId="39866" xr:uid="{02F0635B-2694-44FD-8404-2BA18646BED4}"/>
    <cellStyle name="SAPBEXfilterText 11 3 4 5" xfId="23143" xr:uid="{0744089C-4C9A-4C2D-B9C5-DF65D33D4C46}"/>
    <cellStyle name="SAPBEXfilterText 11 3 5" xfId="6717" xr:uid="{0E436CBE-CA04-4567-896D-3FE8AD631C91}"/>
    <cellStyle name="SAPBEXfilterText 11 3 5 2" xfId="12581" xr:uid="{46C4865A-5385-4D17-A5C3-2D27FEF26F53}"/>
    <cellStyle name="SAPBEXfilterText 11 3 5 2 2" xfId="46450" xr:uid="{2B771F63-719D-4D64-9B80-DFB89F67DB48}"/>
    <cellStyle name="SAPBEXfilterText 11 3 5 2 3" xfId="29724" xr:uid="{AAC0C28F-19B3-439D-8760-0F6EFFE3828B}"/>
    <cellStyle name="SAPBEXfilterText 11 3 5 3" xfId="18122" xr:uid="{F784E426-FB00-47A9-BBD5-5C5861548D7B}"/>
    <cellStyle name="SAPBEXfilterText 11 3 5 3 2" xfId="51983" xr:uid="{7534500E-988E-4F7C-9800-F6040A236969}"/>
    <cellStyle name="SAPBEXfilterText 11 3 5 3 3" xfId="35257" xr:uid="{660CD84A-0A85-41D8-B060-30B49239ABC0}"/>
    <cellStyle name="SAPBEXfilterText 11 3 5 4" xfId="40633" xr:uid="{C4B36310-A39A-4A5D-83D2-D15A28DD2CB6}"/>
    <cellStyle name="SAPBEXfilterText 11 3 5 5" xfId="23909" xr:uid="{AAC3C5D9-15D4-4D90-A337-832A24BBB87E}"/>
    <cellStyle name="SAPBEXfilterText 11 3 6" xfId="7664" xr:uid="{0C8F2BAE-6DDB-43A7-81AB-60C8A9B16241}"/>
    <cellStyle name="SAPBEXfilterText 11 3 6 2" xfId="13528" xr:uid="{0C18D4A0-D6B6-4AE0-AECB-B091B51B95AE}"/>
    <cellStyle name="SAPBEXfilterText 11 3 6 2 2" xfId="47397" xr:uid="{0F1D3A09-C9DB-400C-B099-91F5DE50AFA1}"/>
    <cellStyle name="SAPBEXfilterText 11 3 6 2 3" xfId="30671" xr:uid="{30F3AD07-AADD-4893-9DC0-3109A45EF5ED}"/>
    <cellStyle name="SAPBEXfilterText 11 3 6 3" xfId="19069" xr:uid="{982B8B63-517B-4C79-8E38-AD33973D5730}"/>
    <cellStyle name="SAPBEXfilterText 11 3 6 3 2" xfId="52930" xr:uid="{4792A960-0B23-48CA-B480-A9083A1D8BAC}"/>
    <cellStyle name="SAPBEXfilterText 11 3 6 3 3" xfId="36204" xr:uid="{5E35501B-7172-487C-9DEA-5604E158DCF7}"/>
    <cellStyle name="SAPBEXfilterText 11 3 6 4" xfId="41580" xr:uid="{4717E6EC-98C7-4D09-B7AE-409627B0970C}"/>
    <cellStyle name="SAPBEXfilterText 11 3 6 5" xfId="24856" xr:uid="{1C9BFCF0-A0E2-41AE-921C-2CE22D472AED}"/>
    <cellStyle name="SAPBEXfilterText 11 3 7" xfId="8757" xr:uid="{BB5C265C-D59A-4377-A987-125105B46CC5}"/>
    <cellStyle name="SAPBEXfilterText 11 3 7 2" xfId="42630" xr:uid="{A01F3AA3-F498-4B55-93EF-D38A3CDD928D}"/>
    <cellStyle name="SAPBEXfilterText 11 3 7 3" xfId="25906" xr:uid="{396F35D8-23A9-4188-9DFE-EDC8081AE0C9}"/>
    <cellStyle name="SAPBEXfilterText 11 3 8" xfId="14308" xr:uid="{8B1871F0-326E-4176-B257-D46B402A790A}"/>
    <cellStyle name="SAPBEXfilterText 11 3 8 2" xfId="48169" xr:uid="{FDEE45E4-2807-43E8-9FD2-D826E4F790F4}"/>
    <cellStyle name="SAPBEXfilterText 11 3 8 3" xfId="31443" xr:uid="{A7256828-355D-4EF2-BD93-0F174DFCF477}"/>
    <cellStyle name="SAPBEXfilterText 11 3 9" xfId="20092" xr:uid="{DBE8C55E-5291-4AEF-B163-AB7B0C552AA4}"/>
    <cellStyle name="SAPBEXfilterText 11 4" xfId="2599" xr:uid="{00000000-0005-0000-0000-000049080000}"/>
    <cellStyle name="SAPBEXfilterText 11 4 2" xfId="4135" xr:uid="{B92B3B78-9059-4BEA-8BC0-2CDCA75A467A}"/>
    <cellStyle name="SAPBEXfilterText 11 4 2 2" xfId="10016" xr:uid="{81FBEF99-BD35-44DF-A4A7-C16D52E39963}"/>
    <cellStyle name="SAPBEXfilterText 11 4 2 2 2" xfId="43888" xr:uid="{6207F240-E4F3-47B2-804A-4BAA21E67964}"/>
    <cellStyle name="SAPBEXfilterText 11 4 2 2 3" xfId="27161" xr:uid="{262E1665-6B87-45F2-98B1-084CD5386820}"/>
    <cellStyle name="SAPBEXfilterText 11 4 2 3" xfId="15561" xr:uid="{08DD0CA6-E945-4350-9DC7-5583027A506C}"/>
    <cellStyle name="SAPBEXfilterText 11 4 2 3 2" xfId="49422" xr:uid="{DDE04332-AF77-4D49-847E-718F57FAE272}"/>
    <cellStyle name="SAPBEXfilterText 11 4 2 3 3" xfId="32696" xr:uid="{F41E9075-0D24-4365-9853-ABD8073C1496}"/>
    <cellStyle name="SAPBEXfilterText 11 4 2 4" xfId="38071" xr:uid="{598587D0-5CE9-4EAB-9945-A885CD455B4B}"/>
    <cellStyle name="SAPBEXfilterText 11 4 2 5" xfId="21346" xr:uid="{8B49E523-D15B-4F8A-B294-C1E43D43A4FD}"/>
    <cellStyle name="SAPBEXfilterText 11 4 3" xfId="5012" xr:uid="{640D3FDD-6694-4709-BBC2-D6806498F083}"/>
    <cellStyle name="SAPBEXfilterText 11 4 3 2" xfId="10878" xr:uid="{0FE5F09A-B51F-439D-9810-E7F424FEEFF4}"/>
    <cellStyle name="SAPBEXfilterText 11 4 3 2 2" xfId="44748" xr:uid="{2AA8DA1A-C30C-4012-87FB-0F449F35FDC4}"/>
    <cellStyle name="SAPBEXfilterText 11 4 3 2 3" xfId="28023" xr:uid="{91B35045-1A64-4492-9A0A-A65A11698CEF}"/>
    <cellStyle name="SAPBEXfilterText 11 4 3 3" xfId="16421" xr:uid="{3C5A682C-8FBA-48ED-86D9-60C868CCF90B}"/>
    <cellStyle name="SAPBEXfilterText 11 4 3 3 2" xfId="50282" xr:uid="{EA5A4FD5-F898-45D6-9101-C819320AE325}"/>
    <cellStyle name="SAPBEXfilterText 11 4 3 3 3" xfId="33556" xr:uid="{A7A91286-8E6E-4E42-BCA5-DE6C96B0BAE2}"/>
    <cellStyle name="SAPBEXfilterText 11 4 3 4" xfId="38931" xr:uid="{9FF5CB2C-E601-42C2-AEBE-EF15A7D5E50F}"/>
    <cellStyle name="SAPBEXfilterText 11 4 3 5" xfId="22208" xr:uid="{AE6D73A2-CFAA-4900-9860-C86EEA86CC04}"/>
    <cellStyle name="SAPBEXfilterText 11 4 4" xfId="5762" xr:uid="{1105F217-0BF3-4E5E-A391-03323B8C5FCD}"/>
    <cellStyle name="SAPBEXfilterText 11 4 4 2" xfId="11628" xr:uid="{E8A1B2F2-DF2F-48EF-9D96-362EAAFF03C6}"/>
    <cellStyle name="SAPBEXfilterText 11 4 4 2 2" xfId="45497" xr:uid="{55695BE7-B594-422A-87CA-9807966A6F55}"/>
    <cellStyle name="SAPBEXfilterText 11 4 4 2 3" xfId="28772" xr:uid="{77060A45-D026-435C-9A2B-52C6DEBDBE96}"/>
    <cellStyle name="SAPBEXfilterText 11 4 4 3" xfId="17170" xr:uid="{EBCC22C9-85A8-44DC-8EE0-86308E98DB7C}"/>
    <cellStyle name="SAPBEXfilterText 11 4 4 3 2" xfId="51031" xr:uid="{DF63DBEF-7A5A-4B93-BB72-DE2A75C433F8}"/>
    <cellStyle name="SAPBEXfilterText 11 4 4 3 3" xfId="34305" xr:uid="{0CA1326B-2A23-4A30-A9D2-A9D9E73902C7}"/>
    <cellStyle name="SAPBEXfilterText 11 4 4 4" xfId="39680" xr:uid="{5C7B0E9C-6CBF-4C71-8021-C99B9940926F}"/>
    <cellStyle name="SAPBEXfilterText 11 4 4 5" xfId="22957" xr:uid="{15BB5A54-BF8E-4C24-AD70-F9303D878C86}"/>
    <cellStyle name="SAPBEXfilterText 11 4 5" xfId="6531" xr:uid="{AA6AD000-ED48-4C36-A0D5-C59A50ED4836}"/>
    <cellStyle name="SAPBEXfilterText 11 4 5 2" xfId="12395" xr:uid="{4D6E3D1B-35A6-4503-8295-00D1EBBBA0C9}"/>
    <cellStyle name="SAPBEXfilterText 11 4 5 2 2" xfId="46264" xr:uid="{3708678B-5EA8-416C-A4A6-8867FE1090D4}"/>
    <cellStyle name="SAPBEXfilterText 11 4 5 2 3" xfId="29538" xr:uid="{ED0CD1B1-126E-47E7-8DA2-B54D312C5FE4}"/>
    <cellStyle name="SAPBEXfilterText 11 4 5 3" xfId="17936" xr:uid="{DD8F36B2-4526-4C79-9AF6-9698123EDFCF}"/>
    <cellStyle name="SAPBEXfilterText 11 4 5 3 2" xfId="51797" xr:uid="{4D0192AA-3A93-456B-BD20-2BDD4E7D1679}"/>
    <cellStyle name="SAPBEXfilterText 11 4 5 3 3" xfId="35071" xr:uid="{291BACA8-3355-4162-BD49-1939A6D680E6}"/>
    <cellStyle name="SAPBEXfilterText 11 4 5 4" xfId="40447" xr:uid="{F311F658-294F-4AD3-AAED-89DF85355529}"/>
    <cellStyle name="SAPBEXfilterText 11 4 5 5" xfId="23723" xr:uid="{7C4B6FF6-6FC6-4857-874D-C48DDC24ACF4}"/>
    <cellStyle name="SAPBEXfilterText 11 4 6" xfId="7478" xr:uid="{55D95869-0C17-478A-BC0E-E44BEBF59270}"/>
    <cellStyle name="SAPBEXfilterText 11 4 6 2" xfId="13342" xr:uid="{9779C21D-DBE6-4DEA-AA43-417F76CFF54C}"/>
    <cellStyle name="SAPBEXfilterText 11 4 6 2 2" xfId="47211" xr:uid="{FCB6DD16-A431-4490-BA8A-6D1617508407}"/>
    <cellStyle name="SAPBEXfilterText 11 4 6 2 3" xfId="30485" xr:uid="{2E049278-0353-4E27-B94A-860C19D6618A}"/>
    <cellStyle name="SAPBEXfilterText 11 4 6 3" xfId="18883" xr:uid="{8DD75DB0-C960-4B8D-971C-017187F33613}"/>
    <cellStyle name="SAPBEXfilterText 11 4 6 3 2" xfId="52744" xr:uid="{0A8C5C06-48BA-4988-859B-06747D9E4D53}"/>
    <cellStyle name="SAPBEXfilterText 11 4 6 3 3" xfId="36018" xr:uid="{45C66CD7-80B9-413E-93FD-BBE0AFBEB17D}"/>
    <cellStyle name="SAPBEXfilterText 11 4 6 4" xfId="41394" xr:uid="{1DC69E1B-374E-4C83-B496-E2A5AE965D2C}"/>
    <cellStyle name="SAPBEXfilterText 11 4 6 5" xfId="24670" xr:uid="{32E59FFB-44F2-490D-BD68-449B5EC326B0}"/>
    <cellStyle name="SAPBEXfilterText 11 4 7" xfId="8569" xr:uid="{92A1C230-8EB6-4DCC-98BA-C574EAFF3CB1}"/>
    <cellStyle name="SAPBEXfilterText 11 4 7 2" xfId="42444" xr:uid="{EBE18A07-D15E-4170-ABBA-AB4348014272}"/>
    <cellStyle name="SAPBEXfilterText 11 4 7 3" xfId="25718" xr:uid="{F8EC2830-597F-45FE-B218-EC706577BFD9}"/>
    <cellStyle name="SAPBEXfilterText 11 4 8" xfId="14122" xr:uid="{F4ADEF54-6B42-492D-A02C-22D980065044}"/>
    <cellStyle name="SAPBEXfilterText 11 4 8 2" xfId="47983" xr:uid="{3AC97431-6C54-4AA2-AD5E-18DB0EF980CD}"/>
    <cellStyle name="SAPBEXfilterText 11 4 8 3" xfId="31257" xr:uid="{E3A241FC-EED2-438C-963B-1E166597438F}"/>
    <cellStyle name="SAPBEXfilterText 11 4 9" xfId="19906" xr:uid="{97ADE71C-8B72-42A9-9391-71F14BCE7303}"/>
    <cellStyle name="SAPBEXfilterText 11 5" xfId="3221" xr:uid="{7BB0299D-0C9B-4683-80CF-B544CE4A0305}"/>
    <cellStyle name="SAPBEXfilterText 11 5 2" xfId="9103" xr:uid="{911CBEAB-B6F6-42B3-A459-09EE6B091168}"/>
    <cellStyle name="SAPBEXfilterText 11 5 2 2" xfId="42975" xr:uid="{3A744F13-E303-4388-A99C-C19F30160290}"/>
    <cellStyle name="SAPBEXfilterText 11 5 2 3" xfId="26250" xr:uid="{2324C30F-2AF5-4334-82DB-49FEDE8CA12C}"/>
    <cellStyle name="SAPBEXfilterText 11 5 3" xfId="14651" xr:uid="{DBDBB123-F7BA-480A-94A8-8E619062648B}"/>
    <cellStyle name="SAPBEXfilterText 11 5 3 2" xfId="48512" xr:uid="{B4A52180-479A-4D31-859D-9D3B434D0BD6}"/>
    <cellStyle name="SAPBEXfilterText 11 5 3 3" xfId="31786" xr:uid="{2C7BEDD0-0198-4FFB-A593-A57833F5BC52}"/>
    <cellStyle name="SAPBEXfilterText 11 5 4" xfId="37242" xr:uid="{A4219059-80DD-4229-96BE-FE58F480EB51}"/>
    <cellStyle name="SAPBEXfilterText 11 5 5" xfId="20436" xr:uid="{13EB3F62-E18E-4C0E-8A9D-07AFAB866D3C}"/>
    <cellStyle name="SAPBEXfilterText 11 6" xfId="36464" xr:uid="{D5CBA705-4AE2-4883-B4A8-0F1FB1C8F362}"/>
    <cellStyle name="SAPBEXfilterText 12" xfId="2915" xr:uid="{00000000-0005-0000-0000-00004A080000}"/>
    <cellStyle name="SAPBEXfilterText 2" xfId="993" xr:uid="{00000000-0005-0000-0000-00004B080000}"/>
    <cellStyle name="SAPBEXfilterText 2 2" xfId="994" xr:uid="{00000000-0005-0000-0000-00004C080000}"/>
    <cellStyle name="SAPBEXfilterText 3" xfId="995" xr:uid="{00000000-0005-0000-0000-00004D080000}"/>
    <cellStyle name="SAPBEXfilterText 3 2" xfId="996" xr:uid="{00000000-0005-0000-0000-00004E080000}"/>
    <cellStyle name="SAPBEXfilterText 3 2 2" xfId="2162" xr:uid="{00000000-0005-0000-0000-00004F080000}"/>
    <cellStyle name="SAPBEXfilterText 3 2 2 10" xfId="19487" xr:uid="{A62FA154-EF76-4A2A-8FC5-1BAF4F4AA8A0}"/>
    <cellStyle name="SAPBEXfilterText 3 2 2 2" xfId="3714" xr:uid="{A8476392-F061-46A6-B002-C4AA3DACA694}"/>
    <cellStyle name="SAPBEXfilterText 3 2 2 2 2" xfId="9595" xr:uid="{63ACA89D-A2E8-4165-A6B7-F73329308239}"/>
    <cellStyle name="SAPBEXfilterText 3 2 2 2 2 2" xfId="43467" xr:uid="{A3D5A4B7-2E33-42E0-BA15-E993D18DC604}"/>
    <cellStyle name="SAPBEXfilterText 3 2 2 2 2 3" xfId="26741" xr:uid="{834D52B6-A8D2-46C1-95AA-DCBAF8F1FAE8}"/>
    <cellStyle name="SAPBEXfilterText 3 2 2 2 3" xfId="15141" xr:uid="{A3DF646E-0D78-4E47-A558-40E14CC682C2}"/>
    <cellStyle name="SAPBEXfilterText 3 2 2 2 3 2" xfId="49002" xr:uid="{90001382-6123-4E5C-8382-0642E6E24D8E}"/>
    <cellStyle name="SAPBEXfilterText 3 2 2 2 3 3" xfId="32276" xr:uid="{5E69C530-D471-4034-9CA3-83FCB52AE160}"/>
    <cellStyle name="SAPBEXfilterText 3 2 2 2 4" xfId="37674" xr:uid="{53BE72DE-239C-4CB5-8BFF-7FA6FD64FFB7}"/>
    <cellStyle name="SAPBEXfilterText 3 2 2 2 5" xfId="20926" xr:uid="{BCBE7D3E-0237-4B60-9A2A-EF394CFE1B09}"/>
    <cellStyle name="SAPBEXfilterText 3 2 2 3" xfId="4616" xr:uid="{8FE337E4-F78C-4C75-9DED-2DD16173BC1B}"/>
    <cellStyle name="SAPBEXfilterText 3 2 2 3 2" xfId="10482" xr:uid="{1463A687-219D-47C1-B046-120AAA92133E}"/>
    <cellStyle name="SAPBEXfilterText 3 2 2 3 2 2" xfId="44352" xr:uid="{D7F81780-750D-432B-84F7-F3416B0A558A}"/>
    <cellStyle name="SAPBEXfilterText 3 2 2 3 2 3" xfId="27627" xr:uid="{B78EC2AD-5153-4F5C-B039-BF249D0AE9E6}"/>
    <cellStyle name="SAPBEXfilterText 3 2 2 3 3" xfId="16025" xr:uid="{35E0D50B-41D0-4CFE-9D70-47BCADB5E526}"/>
    <cellStyle name="SAPBEXfilterText 3 2 2 3 3 2" xfId="49886" xr:uid="{D1EC7C59-DE2A-4C15-BF19-7EDD53C2B025}"/>
    <cellStyle name="SAPBEXfilterText 3 2 2 3 3 3" xfId="33160" xr:uid="{8C27DF73-71BF-4F4A-BB0D-8EDCDEBAD7CA}"/>
    <cellStyle name="SAPBEXfilterText 3 2 2 3 4" xfId="38535" xr:uid="{2777890A-041A-4011-BC50-C9846308D1FE}"/>
    <cellStyle name="SAPBEXfilterText 3 2 2 3 5" xfId="21812" xr:uid="{28CCB2AE-7D5F-4C3B-A22A-0E5816771A02}"/>
    <cellStyle name="SAPBEXfilterText 3 2 2 4" xfId="5343" xr:uid="{CFC0E03F-ADE9-4045-A4B9-8EBE1333EBC7}"/>
    <cellStyle name="SAPBEXfilterText 3 2 2 4 2" xfId="11209" xr:uid="{BEF1ED4E-074A-4F66-9443-AD71363034B8}"/>
    <cellStyle name="SAPBEXfilterText 3 2 2 4 2 2" xfId="45078" xr:uid="{7F09E011-77D5-471D-9B2A-8B3FB12D45F7}"/>
    <cellStyle name="SAPBEXfilterText 3 2 2 4 2 3" xfId="28353" xr:uid="{B21494B6-CE1E-4A63-9553-B645EF9B5CBD}"/>
    <cellStyle name="SAPBEXfilterText 3 2 2 4 3" xfId="16751" xr:uid="{C5B789B3-6154-4664-9186-9F62A92A841F}"/>
    <cellStyle name="SAPBEXfilterText 3 2 2 4 3 2" xfId="50612" xr:uid="{A8C203A6-B264-483B-83C9-EB57D771301E}"/>
    <cellStyle name="SAPBEXfilterText 3 2 2 4 3 3" xfId="33886" xr:uid="{60BB4860-2619-4292-BE76-47970760A6B4}"/>
    <cellStyle name="SAPBEXfilterText 3 2 2 4 4" xfId="39261" xr:uid="{EEB635B9-5D6D-4B6C-ACA5-BE54CF563F21}"/>
    <cellStyle name="SAPBEXfilterText 3 2 2 4 5" xfId="22538" xr:uid="{0CABA09A-3339-4647-9F59-1CBD213A176E}"/>
    <cellStyle name="SAPBEXfilterText 3 2 2 5" xfId="6135" xr:uid="{0766A595-1580-474C-9413-EF864CB40414}"/>
    <cellStyle name="SAPBEXfilterText 3 2 2 5 2" xfId="11999" xr:uid="{ADBF31F7-C513-4715-B5EF-D6DC98F7E3D0}"/>
    <cellStyle name="SAPBEXfilterText 3 2 2 5 2 2" xfId="45868" xr:uid="{00506339-67E9-4038-A389-5523AAEC2F9D}"/>
    <cellStyle name="SAPBEXfilterText 3 2 2 5 2 3" xfId="29143" xr:uid="{A8E3D28D-8EB1-4C00-A679-1207C2657AB2}"/>
    <cellStyle name="SAPBEXfilterText 3 2 2 5 3" xfId="17541" xr:uid="{49092346-6D8E-410C-8C57-35DC9D8B627C}"/>
    <cellStyle name="SAPBEXfilterText 3 2 2 5 3 2" xfId="51402" xr:uid="{16498EB6-F28E-4D15-999C-14AC178F7632}"/>
    <cellStyle name="SAPBEXfilterText 3 2 2 5 3 3" xfId="34676" xr:uid="{59D3C266-F0C1-4721-BA95-807C652031D6}"/>
    <cellStyle name="SAPBEXfilterText 3 2 2 5 4" xfId="40051" xr:uid="{488D9EA0-6618-45CC-9340-A6332D285C49}"/>
    <cellStyle name="SAPBEXfilterText 3 2 2 5 5" xfId="23328" xr:uid="{6A71C150-F09B-4EFA-B0B8-6FE0C460DE71}"/>
    <cellStyle name="SAPBEXfilterText 3 2 2 6" xfId="7055" xr:uid="{C7BF2AE9-AF5F-4732-94A7-56FC1092AA63}"/>
    <cellStyle name="SAPBEXfilterText 3 2 2 6 2" xfId="12919" xr:uid="{6EE3A570-A083-4AF8-AF45-B166DB56F6D0}"/>
    <cellStyle name="SAPBEXfilterText 3 2 2 6 2 2" xfId="46788" xr:uid="{A33DA727-1EE8-4D71-A48D-7C490262927C}"/>
    <cellStyle name="SAPBEXfilterText 3 2 2 6 2 3" xfId="30062" xr:uid="{8EE7A940-CA94-42DE-BEE5-7707C803EE09}"/>
    <cellStyle name="SAPBEXfilterText 3 2 2 6 3" xfId="18460" xr:uid="{61086D9A-2E66-4C5A-8C69-3E9B43F3E358}"/>
    <cellStyle name="SAPBEXfilterText 3 2 2 6 3 2" xfId="52321" xr:uid="{63CD7129-7068-4388-9971-0C86035B8FC7}"/>
    <cellStyle name="SAPBEXfilterText 3 2 2 6 3 3" xfId="35595" xr:uid="{D3F296D7-1B08-414D-97F7-5CFDBD1BC364}"/>
    <cellStyle name="SAPBEXfilterText 3 2 2 6 4" xfId="40971" xr:uid="{650A5B39-955A-4EF5-AD4F-5E226363B5D2}"/>
    <cellStyle name="SAPBEXfilterText 3 2 2 6 5" xfId="24247" xr:uid="{A7D03F5F-E454-4D91-A2F2-524D4E15F732}"/>
    <cellStyle name="SAPBEXfilterText 3 2 2 7" xfId="8149" xr:uid="{3F612FB2-DA0D-4E3E-90F1-23AA66E24747}"/>
    <cellStyle name="SAPBEXfilterText 3 2 2 7 2" xfId="42024" xr:uid="{D08FDF77-B879-4DC9-AACF-7C3F32F5AE69}"/>
    <cellStyle name="SAPBEXfilterText 3 2 2 7 3" xfId="25299" xr:uid="{82BD0A85-F1AD-4019-A19C-1A346AA769AC}"/>
    <cellStyle name="SAPBEXfilterText 3 2 2 8" xfId="13727" xr:uid="{94C05265-73C1-4C0D-BCFD-E4F7B2A77914}"/>
    <cellStyle name="SAPBEXfilterText 3 2 2 8 2" xfId="47588" xr:uid="{87A9B77B-D4D9-4D43-A3F4-9C3537C0E149}"/>
    <cellStyle name="SAPBEXfilterText 3 2 2 8 3" xfId="30862" xr:uid="{79C160AF-9D6A-45AE-BBFB-86042E1FBE7A}"/>
    <cellStyle name="SAPBEXfilterText 3 2 2 9" xfId="36883" xr:uid="{F89308DE-FB2D-46E0-B775-0D6FBF7DE75E}"/>
    <cellStyle name="SAPBEXfilterText 3 2 3" xfId="2808" xr:uid="{00000000-0005-0000-0000-000050080000}"/>
    <cellStyle name="SAPBEXfilterText 3 2 3 2" xfId="4328" xr:uid="{A122B116-E09A-4B8C-A59A-1FD19D84FB7C}"/>
    <cellStyle name="SAPBEXfilterText 3 2 3 2 2" xfId="10209" xr:uid="{C8EBC129-7143-46AB-AF9E-EA5C8F9794D0}"/>
    <cellStyle name="SAPBEXfilterText 3 2 3 2 2 2" xfId="44079" xr:uid="{3C7390E1-5269-493E-B3C1-2307E378387E}"/>
    <cellStyle name="SAPBEXfilterText 3 2 3 2 2 3" xfId="27354" xr:uid="{FBBA73AA-410A-44BD-95F1-494C2D658697}"/>
    <cellStyle name="SAPBEXfilterText 3 2 3 2 3" xfId="15752" xr:uid="{1F143AA8-447C-4699-9260-6BE8F0F9958D}"/>
    <cellStyle name="SAPBEXfilterText 3 2 3 2 3 2" xfId="49613" xr:uid="{6C1AD364-04D8-45DF-8F9A-4863A17C83D7}"/>
    <cellStyle name="SAPBEXfilterText 3 2 3 2 3 3" xfId="32887" xr:uid="{3E36EC3D-05AB-47D6-848A-4DC174EC6A3C}"/>
    <cellStyle name="SAPBEXfilterText 3 2 3 2 4" xfId="38262" xr:uid="{CE88480A-2E08-4776-8EC3-B4A988E3963F}"/>
    <cellStyle name="SAPBEXfilterText 3 2 3 2 5" xfId="21539" xr:uid="{23A5FE3D-9CEA-4461-A716-26ED9D0E18E1}"/>
    <cellStyle name="SAPBEXfilterText 3 2 3 3" xfId="5201" xr:uid="{3F027AF9-1A83-4A33-A12B-CCAD8FC507CD}"/>
    <cellStyle name="SAPBEXfilterText 3 2 3 3 2" xfId="11067" xr:uid="{6F4C8C0C-1F0C-461C-BDCD-C626024182A0}"/>
    <cellStyle name="SAPBEXfilterText 3 2 3 3 2 2" xfId="44937" xr:uid="{A856404C-8577-48A0-B9AE-9B9A50AE14F4}"/>
    <cellStyle name="SAPBEXfilterText 3 2 3 3 2 3" xfId="28212" xr:uid="{76EB553D-D10E-44E5-A29F-532A9854A7A1}"/>
    <cellStyle name="SAPBEXfilterText 3 2 3 3 3" xfId="16610" xr:uid="{B31D8DF9-EF4C-4247-A50D-01D281065E1C}"/>
    <cellStyle name="SAPBEXfilterText 3 2 3 3 3 2" xfId="50471" xr:uid="{067F662C-788B-462E-B0FE-F045FBAAD9CF}"/>
    <cellStyle name="SAPBEXfilterText 3 2 3 3 3 3" xfId="33745" xr:uid="{84CD8719-E7E4-42D3-9EA8-28ED60B188B0}"/>
    <cellStyle name="SAPBEXfilterText 3 2 3 3 4" xfId="39120" xr:uid="{D416A611-5C87-417E-8688-906582CE9F5F}"/>
    <cellStyle name="SAPBEXfilterText 3 2 3 3 5" xfId="22397" xr:uid="{278CD175-43C4-4F57-991F-BA8B73F049F6}"/>
    <cellStyle name="SAPBEXfilterText 3 2 3 4" xfId="5949" xr:uid="{1744955C-999A-45B3-8058-D6D0C8E4D3E7}"/>
    <cellStyle name="SAPBEXfilterText 3 2 3 4 2" xfId="11815" xr:uid="{7E3F9E46-6189-4C5A-BCDD-1DB0070F4CF6}"/>
    <cellStyle name="SAPBEXfilterText 3 2 3 4 2 2" xfId="45684" xr:uid="{EED1D432-39BB-4745-AC71-187FB45745FD}"/>
    <cellStyle name="SAPBEXfilterText 3 2 3 4 2 3" xfId="28959" xr:uid="{388B351F-196D-4493-B1EB-594C1FAE1CFB}"/>
    <cellStyle name="SAPBEXfilterText 3 2 3 4 3" xfId="17357" xr:uid="{BC3DFB4D-297E-4747-BB39-9E2B41628BA5}"/>
    <cellStyle name="SAPBEXfilterText 3 2 3 4 3 2" xfId="51218" xr:uid="{DCA0C3D0-F7F4-4D01-9B4C-04144A8491FB}"/>
    <cellStyle name="SAPBEXfilterText 3 2 3 4 3 3" xfId="34492" xr:uid="{5DE0C96E-C786-4B3A-81CB-662880F24F86}"/>
    <cellStyle name="SAPBEXfilterText 3 2 3 4 4" xfId="39867" xr:uid="{47A4263D-82FB-451B-BB7C-7983034656A7}"/>
    <cellStyle name="SAPBEXfilterText 3 2 3 4 5" xfId="23144" xr:uid="{F5C2EBFA-1832-48AF-BF11-655960D2AB6C}"/>
    <cellStyle name="SAPBEXfilterText 3 2 3 5" xfId="6718" xr:uid="{9705B772-47C2-4B4D-88D1-3BE479A5CA49}"/>
    <cellStyle name="SAPBEXfilterText 3 2 3 5 2" xfId="12582" xr:uid="{3FB052D2-2457-4A83-8655-712C75EBE16D}"/>
    <cellStyle name="SAPBEXfilterText 3 2 3 5 2 2" xfId="46451" xr:uid="{ABAAAF53-8590-46A0-92AD-66EA02596055}"/>
    <cellStyle name="SAPBEXfilterText 3 2 3 5 2 3" xfId="29725" xr:uid="{1D24F049-BDA5-4CCE-BB56-B425B038C3BE}"/>
    <cellStyle name="SAPBEXfilterText 3 2 3 5 3" xfId="18123" xr:uid="{5D54C03B-91F5-4E11-954C-AF2E370655D1}"/>
    <cellStyle name="SAPBEXfilterText 3 2 3 5 3 2" xfId="51984" xr:uid="{6A221A6E-89D9-4D4A-9862-2F3C18F01530}"/>
    <cellStyle name="SAPBEXfilterText 3 2 3 5 3 3" xfId="35258" xr:uid="{30110F92-0B50-4809-98F4-CF77CF1D0F1D}"/>
    <cellStyle name="SAPBEXfilterText 3 2 3 5 4" xfId="40634" xr:uid="{2EDBCD1D-4A63-4B68-87BF-B23AF05F7A16}"/>
    <cellStyle name="SAPBEXfilterText 3 2 3 5 5" xfId="23910" xr:uid="{523EA74B-33A8-4CD8-8CCD-CBF85C8DF035}"/>
    <cellStyle name="SAPBEXfilterText 3 2 3 6" xfId="7665" xr:uid="{DA233DF6-5962-4081-AD1F-8B161A472108}"/>
    <cellStyle name="SAPBEXfilterText 3 2 3 6 2" xfId="13529" xr:uid="{E82C6486-2C85-4589-BD97-416540E20B66}"/>
    <cellStyle name="SAPBEXfilterText 3 2 3 6 2 2" xfId="47398" xr:uid="{92410A66-1E8F-4175-B6B8-EC2EF11A2E64}"/>
    <cellStyle name="SAPBEXfilterText 3 2 3 6 2 3" xfId="30672" xr:uid="{F714E543-B63A-4588-9183-33D47CAB123E}"/>
    <cellStyle name="SAPBEXfilterText 3 2 3 6 3" xfId="19070" xr:uid="{314615EA-D512-4222-8068-5D0A6191C1EA}"/>
    <cellStyle name="SAPBEXfilterText 3 2 3 6 3 2" xfId="52931" xr:uid="{B5E27C53-7073-46B1-B591-E2BC334BC8FB}"/>
    <cellStyle name="SAPBEXfilterText 3 2 3 6 3 3" xfId="36205" xr:uid="{C92F4EE7-49EA-427E-A4EC-7E3C193D3315}"/>
    <cellStyle name="SAPBEXfilterText 3 2 3 6 4" xfId="41581" xr:uid="{52521B73-8C6C-4394-9908-943D05B44BEC}"/>
    <cellStyle name="SAPBEXfilterText 3 2 3 6 5" xfId="24857" xr:uid="{613D0F0B-FDAB-401D-835B-00C0551ADB24}"/>
    <cellStyle name="SAPBEXfilterText 3 2 3 7" xfId="8758" xr:uid="{C642AD15-E21C-40BD-8633-90BF639F7FE7}"/>
    <cellStyle name="SAPBEXfilterText 3 2 3 7 2" xfId="42631" xr:uid="{3F379737-FBB0-4893-BDBF-BEE0E578EAE4}"/>
    <cellStyle name="SAPBEXfilterText 3 2 3 7 3" xfId="25907" xr:uid="{B56C0381-F5C9-4614-B0B1-19816C62274D}"/>
    <cellStyle name="SAPBEXfilterText 3 2 3 8" xfId="14309" xr:uid="{D1FBA92B-4A88-4D44-A07B-5C4650EE6390}"/>
    <cellStyle name="SAPBEXfilterText 3 2 3 8 2" xfId="48170" xr:uid="{039B39A1-5769-47EA-8330-E3FF484AD6D5}"/>
    <cellStyle name="SAPBEXfilterText 3 2 3 8 3" xfId="31444" xr:uid="{5FF45545-902D-4FFC-8B67-A7EF39EAFE25}"/>
    <cellStyle name="SAPBEXfilterText 3 2 3 9" xfId="20093" xr:uid="{647ACD04-76A9-4F12-88E0-8E6939BA661D}"/>
    <cellStyle name="SAPBEXfilterText 3 2 4" xfId="2659" xr:uid="{00000000-0005-0000-0000-000051080000}"/>
    <cellStyle name="SAPBEXfilterText 3 2 4 2" xfId="4186" xr:uid="{3BAE8AA7-E8B4-444E-9F3A-7FAB0B40487C}"/>
    <cellStyle name="SAPBEXfilterText 3 2 4 2 2" xfId="10067" xr:uid="{3403D908-D509-4C60-95F5-625077D368E9}"/>
    <cellStyle name="SAPBEXfilterText 3 2 4 2 2 2" xfId="43938" xr:uid="{C55E0107-6484-4AAA-A75D-49DA1467B63F}"/>
    <cellStyle name="SAPBEXfilterText 3 2 4 2 2 3" xfId="27212" xr:uid="{6A3A3B9D-D1AF-4F90-9494-81600307F1E0}"/>
    <cellStyle name="SAPBEXfilterText 3 2 4 2 3" xfId="15611" xr:uid="{1CDE2F66-0966-486A-A71F-59C71B4B1793}"/>
    <cellStyle name="SAPBEXfilterText 3 2 4 2 3 2" xfId="49472" xr:uid="{E972E48F-AA10-40AE-AC5C-2A59B9E34C84}"/>
    <cellStyle name="SAPBEXfilterText 3 2 4 2 3 3" xfId="32746" xr:uid="{87C6FB6E-E6F2-4A2E-93D9-BD222809738B}"/>
    <cellStyle name="SAPBEXfilterText 3 2 4 2 4" xfId="38121" xr:uid="{9E5C4884-7A21-4365-B34F-EA56E7AA7E15}"/>
    <cellStyle name="SAPBEXfilterText 3 2 4 2 5" xfId="21397" xr:uid="{C3924ED3-9005-4906-A457-C16BF6FF4F99}"/>
    <cellStyle name="SAPBEXfilterText 3 2 4 3" xfId="5059" xr:uid="{699141FA-CDF1-4787-8188-C580220051AD}"/>
    <cellStyle name="SAPBEXfilterText 3 2 4 3 2" xfId="10925" xr:uid="{9891EC0A-69F4-4268-886E-252C6FF02C10}"/>
    <cellStyle name="SAPBEXfilterText 3 2 4 3 2 2" xfId="44795" xr:uid="{23709633-0707-4753-9D6D-CF6B69B349D5}"/>
    <cellStyle name="SAPBEXfilterText 3 2 4 3 2 3" xfId="28070" xr:uid="{A6CFF137-17A6-47AF-B842-F33EBC264485}"/>
    <cellStyle name="SAPBEXfilterText 3 2 4 3 3" xfId="16468" xr:uid="{E4EA53E9-43C4-46C0-87AB-B6FACCC9F019}"/>
    <cellStyle name="SAPBEXfilterText 3 2 4 3 3 2" xfId="50329" xr:uid="{E70058D2-B880-4FF9-BA96-9D318E26C281}"/>
    <cellStyle name="SAPBEXfilterText 3 2 4 3 3 3" xfId="33603" xr:uid="{11CE4110-B59A-46AC-9199-370601CA0297}"/>
    <cellStyle name="SAPBEXfilterText 3 2 4 3 4" xfId="38978" xr:uid="{119E2291-7C06-4AEF-95AA-8FC01BCB6FE4}"/>
    <cellStyle name="SAPBEXfilterText 3 2 4 3 5" xfId="22255" xr:uid="{0B8E2BBB-540D-443B-9F2C-8748D65461C6}"/>
    <cellStyle name="SAPBEXfilterText 3 2 4 4" xfId="5808" xr:uid="{73054C5F-8FA0-4BE7-97DF-10397B8A6753}"/>
    <cellStyle name="SAPBEXfilterText 3 2 4 4 2" xfId="11674" xr:uid="{0DFE1960-E59B-460F-8CC1-F27D62D272D7}"/>
    <cellStyle name="SAPBEXfilterText 3 2 4 4 2 2" xfId="45543" xr:uid="{0101B098-2F17-4442-9AC8-1623A67BF5B1}"/>
    <cellStyle name="SAPBEXfilterText 3 2 4 4 2 3" xfId="28818" xr:uid="{039B2C83-B1C0-4F40-869D-0180FCC01F19}"/>
    <cellStyle name="SAPBEXfilterText 3 2 4 4 3" xfId="17216" xr:uid="{402FFA4F-5C27-477F-844D-A63379F9C04A}"/>
    <cellStyle name="SAPBEXfilterText 3 2 4 4 3 2" xfId="51077" xr:uid="{7820854F-1B90-498C-8BE8-9A50BE9F9B70}"/>
    <cellStyle name="SAPBEXfilterText 3 2 4 4 3 3" xfId="34351" xr:uid="{FBCAAA72-6483-4311-A661-0F62B5378BDB}"/>
    <cellStyle name="SAPBEXfilterText 3 2 4 4 4" xfId="39726" xr:uid="{59E60E6B-CF23-477D-BF0A-51191FA0685E}"/>
    <cellStyle name="SAPBEXfilterText 3 2 4 4 5" xfId="23003" xr:uid="{D657D88A-9E98-41C5-A579-2001496831A2}"/>
    <cellStyle name="SAPBEXfilterText 3 2 4 5" xfId="6577" xr:uid="{8F96BB52-7DA2-4EF4-83BD-1328B8CDAD56}"/>
    <cellStyle name="SAPBEXfilterText 3 2 4 5 2" xfId="12441" xr:uid="{FEB31F23-55C7-40C5-BF96-286E88ABBD06}"/>
    <cellStyle name="SAPBEXfilterText 3 2 4 5 2 2" xfId="46310" xr:uid="{9F709292-648A-402B-A9A2-ECF7C72F5019}"/>
    <cellStyle name="SAPBEXfilterText 3 2 4 5 2 3" xfId="29584" xr:uid="{A41CBBBF-4700-4727-9592-9C9532B870A1}"/>
    <cellStyle name="SAPBEXfilterText 3 2 4 5 3" xfId="17982" xr:uid="{6195B869-B2A0-449C-8DEF-05FF2B807099}"/>
    <cellStyle name="SAPBEXfilterText 3 2 4 5 3 2" xfId="51843" xr:uid="{3A37ED28-5840-4135-813E-12833B8D06B7}"/>
    <cellStyle name="SAPBEXfilterText 3 2 4 5 3 3" xfId="35117" xr:uid="{53BF5832-E533-4E14-A1B4-8751F2639AF1}"/>
    <cellStyle name="SAPBEXfilterText 3 2 4 5 4" xfId="40493" xr:uid="{99B07088-839B-489E-B9F7-5EBD9673C9D7}"/>
    <cellStyle name="SAPBEXfilterText 3 2 4 5 5" xfId="23769" xr:uid="{9E0D1788-E6F1-4584-A211-6CEC8BAA2517}"/>
    <cellStyle name="SAPBEXfilterText 3 2 4 6" xfId="7524" xr:uid="{D7075D99-4202-4F7C-986D-44955BC96AF6}"/>
    <cellStyle name="SAPBEXfilterText 3 2 4 6 2" xfId="13388" xr:uid="{A3308A1D-BB4B-4D8F-B4EB-A6DCF72883EC}"/>
    <cellStyle name="SAPBEXfilterText 3 2 4 6 2 2" xfId="47257" xr:uid="{6BAF3D51-D2C8-4318-BD54-1081901583F1}"/>
    <cellStyle name="SAPBEXfilterText 3 2 4 6 2 3" xfId="30531" xr:uid="{0071852B-F450-4B1C-B178-535991E9B123}"/>
    <cellStyle name="SAPBEXfilterText 3 2 4 6 3" xfId="18929" xr:uid="{620D5085-CCAF-4241-AD31-0986113D7F6B}"/>
    <cellStyle name="SAPBEXfilterText 3 2 4 6 3 2" xfId="52790" xr:uid="{03114A0A-5FBC-4059-BCE2-DE352FC046F5}"/>
    <cellStyle name="SAPBEXfilterText 3 2 4 6 3 3" xfId="36064" xr:uid="{ACFC4C34-6812-4AF1-8EB0-FB99C2E22064}"/>
    <cellStyle name="SAPBEXfilterText 3 2 4 6 4" xfId="41440" xr:uid="{28443D32-D83A-498A-96FC-76FF6AE1E5FB}"/>
    <cellStyle name="SAPBEXfilterText 3 2 4 6 5" xfId="24716" xr:uid="{D0768B9D-6C28-4FF0-B958-6FBE135555EC}"/>
    <cellStyle name="SAPBEXfilterText 3 2 4 7" xfId="8616" xr:uid="{00384400-0281-4D30-8D64-B07AF3F24EB2}"/>
    <cellStyle name="SAPBEXfilterText 3 2 4 7 2" xfId="42490" xr:uid="{4E53A2C4-BF91-4687-A2F1-CBAABA7EACD2}"/>
    <cellStyle name="SAPBEXfilterText 3 2 4 7 3" xfId="25765" xr:uid="{F3DC0777-4156-4CCD-9CE3-BD58DA16AE4B}"/>
    <cellStyle name="SAPBEXfilterText 3 2 4 8" xfId="14168" xr:uid="{C23000A5-2C48-41B8-8E5B-7343E91BF7C2}"/>
    <cellStyle name="SAPBEXfilterText 3 2 4 8 2" xfId="48029" xr:uid="{6B412713-54B2-4A06-9F9A-295918CB30E5}"/>
    <cellStyle name="SAPBEXfilterText 3 2 4 8 3" xfId="31303" xr:uid="{BCCA0196-A955-4653-B61D-FCE7AFFCA879}"/>
    <cellStyle name="SAPBEXfilterText 3 2 4 9" xfId="19952" xr:uid="{C2BBDF61-3E84-4D1A-A285-B273346612EF}"/>
    <cellStyle name="SAPBEXfilterText 3 2 5" xfId="3225" xr:uid="{FF871A4D-551C-4393-B42C-DEDCE8B721B5}"/>
    <cellStyle name="SAPBEXfilterText 3 2 5 2" xfId="9107" xr:uid="{36AF63C6-2BFD-4F5B-8F27-9AAF7658C81F}"/>
    <cellStyle name="SAPBEXfilterText 3 2 5 2 2" xfId="42979" xr:uid="{96300771-2B5F-437F-8E7C-B46F7BC4F416}"/>
    <cellStyle name="SAPBEXfilterText 3 2 5 2 3" xfId="26254" xr:uid="{8D1C8AC0-E641-40F8-8478-CF47AC08C0DB}"/>
    <cellStyle name="SAPBEXfilterText 3 2 5 3" xfId="14655" xr:uid="{AFE6F3CB-8925-45EF-BC0F-EC7AAC287E6E}"/>
    <cellStyle name="SAPBEXfilterText 3 2 5 3 2" xfId="48516" xr:uid="{EC7D29EB-D0FB-47F2-8C4E-B4FB5065B5A1}"/>
    <cellStyle name="SAPBEXfilterText 3 2 5 3 3" xfId="31790" xr:uid="{D3EFAAB0-A3F2-47D6-8061-BE5BB71F9135}"/>
    <cellStyle name="SAPBEXfilterText 3 2 5 4" xfId="37246" xr:uid="{7F81418C-E526-4F9F-A958-2A60D50B2243}"/>
    <cellStyle name="SAPBEXfilterText 3 2 5 5" xfId="20440" xr:uid="{1B87D4CF-E362-4633-81BE-5442DF6749E2}"/>
    <cellStyle name="SAPBEXfilterText 3 2 6" xfId="36465" xr:uid="{4AA40688-B363-438F-953F-AED80D6F456F}"/>
    <cellStyle name="SAPBEXfilterText 4" xfId="997" xr:uid="{00000000-0005-0000-0000-000052080000}"/>
    <cellStyle name="SAPBEXfilterText 5" xfId="998" xr:uid="{00000000-0005-0000-0000-000053080000}"/>
    <cellStyle name="SAPBEXfilterText 6" xfId="999" xr:uid="{00000000-0005-0000-0000-000054080000}"/>
    <cellStyle name="SAPBEXfilterText 7" xfId="1000" xr:uid="{00000000-0005-0000-0000-000055080000}"/>
    <cellStyle name="SAPBEXfilterText 8" xfId="1001" xr:uid="{00000000-0005-0000-0000-000056080000}"/>
    <cellStyle name="SAPBEXfilterText 9" xfId="1002" xr:uid="{00000000-0005-0000-0000-000057080000}"/>
    <cellStyle name="SAPBEXfilterText_BP 2010 Hydro BP General Info  POP  YOY  OMA Templates (rev 3)" xfId="1003" xr:uid="{00000000-0005-0000-0000-000058080000}"/>
    <cellStyle name="SAPBEXformats" xfId="58" xr:uid="{00000000-0005-0000-0000-000059080000}"/>
    <cellStyle name="SAPBEXformats 10" xfId="3006" xr:uid="{854E0F88-299E-46D0-9D3D-822A5C59CD58}"/>
    <cellStyle name="SAPBEXformats 10 2" xfId="8888" xr:uid="{DCA38B20-F86A-4166-A272-96C1ABA82825}"/>
    <cellStyle name="SAPBEXformats 10 2 2" xfId="42761" xr:uid="{9E5A0E57-9EA8-46D3-AC2F-D142F872B20D}"/>
    <cellStyle name="SAPBEXformats 10 2 3" xfId="26037" xr:uid="{856CD898-AE3A-4EC9-8EBA-2E07EB380626}"/>
    <cellStyle name="SAPBEXformats 10 3" xfId="14439" xr:uid="{AF212DF9-086B-4392-A441-F3B7538625BE}"/>
    <cellStyle name="SAPBEXformats 10 3 2" xfId="48300" xr:uid="{495786A6-315A-4D94-90E9-5C5BA4D40183}"/>
    <cellStyle name="SAPBEXformats 10 3 3" xfId="31574" xr:uid="{BE611133-64C3-4206-82AF-820237AE2AB6}"/>
    <cellStyle name="SAPBEXformats 10 4" xfId="37028" xr:uid="{76B3E94F-177F-4419-B82E-9E7156AEE58B}"/>
    <cellStyle name="SAPBEXformats 10 5" xfId="20224" xr:uid="{C7C79CD9-6E94-4564-83CF-6E9DA184B525}"/>
    <cellStyle name="SAPBEXformats 11" xfId="36349" xr:uid="{8CCC5AAF-B765-4BB6-93E4-0B8B3B29B59F}"/>
    <cellStyle name="SAPBEXformats 2" xfId="1004" xr:uid="{00000000-0005-0000-0000-00005A080000}"/>
    <cellStyle name="SAPBEXformats 2 2" xfId="2163" xr:uid="{00000000-0005-0000-0000-00005B080000}"/>
    <cellStyle name="SAPBEXformats 2 2 10" xfId="19488" xr:uid="{22F922F4-F56E-4427-B0F4-6CA7FA371F4C}"/>
    <cellStyle name="SAPBEXformats 2 2 2" xfId="3715" xr:uid="{42198FD4-3E56-4D65-9B96-7F7871AB4B78}"/>
    <cellStyle name="SAPBEXformats 2 2 2 2" xfId="9596" xr:uid="{DDE96C23-F7F1-4F8A-8B5E-98806506AF2A}"/>
    <cellStyle name="SAPBEXformats 2 2 2 2 2" xfId="43468" xr:uid="{982E4371-99C7-4B6F-A492-57797EC23C60}"/>
    <cellStyle name="SAPBEXformats 2 2 2 2 3" xfId="26742" xr:uid="{B1E889A9-0525-4BB0-8ADA-9F0A47CA6269}"/>
    <cellStyle name="SAPBEXformats 2 2 2 3" xfId="15142" xr:uid="{29D32EE6-0F42-4B8C-B479-5B15ABFB2F97}"/>
    <cellStyle name="SAPBEXformats 2 2 2 3 2" xfId="49003" xr:uid="{C718997B-44B2-428F-92E0-9F06396B53DC}"/>
    <cellStyle name="SAPBEXformats 2 2 2 3 3" xfId="32277" xr:uid="{87C0F126-1465-4F57-A8B9-8F1058E2072B}"/>
    <cellStyle name="SAPBEXformats 2 2 2 4" xfId="37675" xr:uid="{8E012F0A-6BE7-4A1A-B61E-12F5814D8F81}"/>
    <cellStyle name="SAPBEXformats 2 2 2 5" xfId="20927" xr:uid="{BBCA51CD-F2DA-4FE2-8239-5112B0148E65}"/>
    <cellStyle name="SAPBEXformats 2 2 3" xfId="4617" xr:uid="{5CED8D53-1292-4E36-BE9B-84DA57E2CFF3}"/>
    <cellStyle name="SAPBEXformats 2 2 3 2" xfId="10483" xr:uid="{0576339F-3B03-42CD-90A5-DE3E1ED2D3F3}"/>
    <cellStyle name="SAPBEXformats 2 2 3 2 2" xfId="44353" xr:uid="{9E7BC37C-84B3-4604-ADD2-CA0C04A52CC1}"/>
    <cellStyle name="SAPBEXformats 2 2 3 2 3" xfId="27628" xr:uid="{16578121-2C06-4927-8001-3681BAF0981A}"/>
    <cellStyle name="SAPBEXformats 2 2 3 3" xfId="16026" xr:uid="{7DAADE1C-3005-440D-AAC8-C0B6B5C8BC6A}"/>
    <cellStyle name="SAPBEXformats 2 2 3 3 2" xfId="49887" xr:uid="{DDB242A1-CE17-4C8E-A67F-7CD8095C3208}"/>
    <cellStyle name="SAPBEXformats 2 2 3 3 3" xfId="33161" xr:uid="{F8525452-A9FC-467A-ADFF-DD6F40905A5F}"/>
    <cellStyle name="SAPBEXformats 2 2 3 4" xfId="38536" xr:uid="{A51013C9-75C5-4BDA-9BD0-242D8FE0E490}"/>
    <cellStyle name="SAPBEXformats 2 2 3 5" xfId="21813" xr:uid="{D66A2064-426C-4EA0-B4A0-A7FD5ED1B279}"/>
    <cellStyle name="SAPBEXformats 2 2 4" xfId="5344" xr:uid="{1F55E5D0-A544-427D-85CE-5F9A97072320}"/>
    <cellStyle name="SAPBEXformats 2 2 4 2" xfId="11210" xr:uid="{82EFD9EC-E378-4380-A2A4-C780C392B426}"/>
    <cellStyle name="SAPBEXformats 2 2 4 2 2" xfId="45079" xr:uid="{C54B83B5-4832-48BF-91A6-39348F011DDD}"/>
    <cellStyle name="SAPBEXformats 2 2 4 2 3" xfId="28354" xr:uid="{7A4DCFCB-49EC-4DC7-B758-45103D7C7692}"/>
    <cellStyle name="SAPBEXformats 2 2 4 3" xfId="16752" xr:uid="{B64DE13E-6451-4FF9-B80D-492D421E8119}"/>
    <cellStyle name="SAPBEXformats 2 2 4 3 2" xfId="50613" xr:uid="{CD29EA25-7941-41A3-AC53-8D286A840B9B}"/>
    <cellStyle name="SAPBEXformats 2 2 4 3 3" xfId="33887" xr:uid="{F1160BC9-FD43-4EE8-B377-501D376BBE3B}"/>
    <cellStyle name="SAPBEXformats 2 2 4 4" xfId="39262" xr:uid="{E19AED27-0E3C-4F02-837F-08162B1901B9}"/>
    <cellStyle name="SAPBEXformats 2 2 4 5" xfId="22539" xr:uid="{085CC7BD-EA4A-459E-AE3C-4C7240E8A14D}"/>
    <cellStyle name="SAPBEXformats 2 2 5" xfId="6136" xr:uid="{1AAD1DED-FAE2-44E5-908C-2FD93A61FF92}"/>
    <cellStyle name="SAPBEXformats 2 2 5 2" xfId="12000" xr:uid="{C0D98C92-9872-429E-A3D6-CF4B6342DE3B}"/>
    <cellStyle name="SAPBEXformats 2 2 5 2 2" xfId="45869" xr:uid="{5DEACB6D-96D9-462F-9CAD-6C78FF6162A3}"/>
    <cellStyle name="SAPBEXformats 2 2 5 2 3" xfId="29144" xr:uid="{34ABB0F6-D7F8-4379-9C06-D1791ADBBFFC}"/>
    <cellStyle name="SAPBEXformats 2 2 5 3" xfId="17542" xr:uid="{15F9B3FF-28CA-4927-A959-68C27E06D068}"/>
    <cellStyle name="SAPBEXformats 2 2 5 3 2" xfId="51403" xr:uid="{5C2449C2-B73E-4399-9B7F-76152E09091B}"/>
    <cellStyle name="SAPBEXformats 2 2 5 3 3" xfId="34677" xr:uid="{45A883A4-90CE-4295-B268-3F481FC54410}"/>
    <cellStyle name="SAPBEXformats 2 2 5 4" xfId="40052" xr:uid="{6DB9C8EF-18EC-4114-8D21-6336F10D54DC}"/>
    <cellStyle name="SAPBEXformats 2 2 5 5" xfId="23329" xr:uid="{BBA878B7-A70C-4482-8EAE-72C7646F6AB9}"/>
    <cellStyle name="SAPBEXformats 2 2 6" xfId="7056" xr:uid="{FE3EA5B6-DFE9-4772-A37A-FBC9D039533B}"/>
    <cellStyle name="SAPBEXformats 2 2 6 2" xfId="12920" xr:uid="{640ACC93-69EC-42AE-AF0A-90EEC74BEB69}"/>
    <cellStyle name="SAPBEXformats 2 2 6 2 2" xfId="46789" xr:uid="{24734AE3-2E8F-4EA6-8F82-6798F3BDFB91}"/>
    <cellStyle name="SAPBEXformats 2 2 6 2 3" xfId="30063" xr:uid="{A2F7D64E-BD13-4EF2-A005-AAA1A63C2847}"/>
    <cellStyle name="SAPBEXformats 2 2 6 3" xfId="18461" xr:uid="{EC3E5EE5-17BE-4FC0-8F37-0FD4742A71FE}"/>
    <cellStyle name="SAPBEXformats 2 2 6 3 2" xfId="52322" xr:uid="{23BF55C2-9AB3-4396-8DE3-FC6CC3A1B1B6}"/>
    <cellStyle name="SAPBEXformats 2 2 6 3 3" xfId="35596" xr:uid="{EFBAC546-BA6E-45A6-B15D-BA82722004C2}"/>
    <cellStyle name="SAPBEXformats 2 2 6 4" xfId="40972" xr:uid="{B93666E4-55CA-4062-9ABE-1FB1BE1BD033}"/>
    <cellStyle name="SAPBEXformats 2 2 6 5" xfId="24248" xr:uid="{0493F758-B13A-4D6D-B3FC-D3ADEBFEAC21}"/>
    <cellStyle name="SAPBEXformats 2 2 7" xfId="8150" xr:uid="{D2476F3A-E71D-4294-8AA7-416CE88D3B53}"/>
    <cellStyle name="SAPBEXformats 2 2 7 2" xfId="42025" xr:uid="{4F40CD80-F485-4BD0-8B52-1322D6EF597F}"/>
    <cellStyle name="SAPBEXformats 2 2 7 3" xfId="25300" xr:uid="{ECBE2B13-6D25-46B6-8BE6-BB4E9E0C6192}"/>
    <cellStyle name="SAPBEXformats 2 2 8" xfId="13728" xr:uid="{CBBE5B66-2116-4A9D-820E-87F97A8EA244}"/>
    <cellStyle name="SAPBEXformats 2 2 8 2" xfId="47589" xr:uid="{2A991079-4E46-4CE7-AC5F-49B57D8E5206}"/>
    <cellStyle name="SAPBEXformats 2 2 8 3" xfId="30863" xr:uid="{BE2B26E4-A100-4EE1-8772-F25FF4189C58}"/>
    <cellStyle name="SAPBEXformats 2 2 9" xfId="36884" xr:uid="{FDC1D30A-9F4D-49D3-8697-15EE88B3EEF9}"/>
    <cellStyle name="SAPBEXformats 2 3" xfId="2164" xr:uid="{00000000-0005-0000-0000-00005C080000}"/>
    <cellStyle name="SAPBEXformats 2 3 10" xfId="19489" xr:uid="{85B9439D-8C29-4A6B-A446-D6CD7585899B}"/>
    <cellStyle name="SAPBEXformats 2 3 2" xfId="3716" xr:uid="{8A129A18-716D-4460-82BB-737143483983}"/>
    <cellStyle name="SAPBEXformats 2 3 2 2" xfId="9597" xr:uid="{721ACCE3-764F-4372-905A-2B58648EFD7C}"/>
    <cellStyle name="SAPBEXformats 2 3 2 2 2" xfId="43469" xr:uid="{CCD38552-BFCD-4A38-BB86-99F3DD3BDFED}"/>
    <cellStyle name="SAPBEXformats 2 3 2 2 3" xfId="26743" xr:uid="{445C4FB1-022C-441B-9153-546CA1E6FDC6}"/>
    <cellStyle name="SAPBEXformats 2 3 2 3" xfId="15143" xr:uid="{A1F82F79-383D-4972-84F0-7A30DC6E925E}"/>
    <cellStyle name="SAPBEXformats 2 3 2 3 2" xfId="49004" xr:uid="{EA1EDA4F-504F-4B2C-96D2-FB46FFC1CD69}"/>
    <cellStyle name="SAPBEXformats 2 3 2 3 3" xfId="32278" xr:uid="{D5A46757-3976-4CFE-B9DD-20B4BD815815}"/>
    <cellStyle name="SAPBEXformats 2 3 2 4" xfId="37676" xr:uid="{9F51296A-CEAC-410B-934A-BF69EDEB4C8E}"/>
    <cellStyle name="SAPBEXformats 2 3 2 5" xfId="20928" xr:uid="{5FB6D2DF-EFBC-4E9B-9325-ECFFFB37841D}"/>
    <cellStyle name="SAPBEXformats 2 3 3" xfId="4618" xr:uid="{80456579-8C6F-4C2F-8AB5-8B00769150AA}"/>
    <cellStyle name="SAPBEXformats 2 3 3 2" xfId="10484" xr:uid="{28B17871-677B-491E-8EEB-341E92A2E477}"/>
    <cellStyle name="SAPBEXformats 2 3 3 2 2" xfId="44354" xr:uid="{3E361788-C302-4EB3-85BE-08C543E9E0B6}"/>
    <cellStyle name="SAPBEXformats 2 3 3 2 3" xfId="27629" xr:uid="{66A34F0B-9B90-4EBD-9198-5F1BCF87B483}"/>
    <cellStyle name="SAPBEXformats 2 3 3 3" xfId="16027" xr:uid="{A03FF60A-DE12-4E91-B01B-A85E14FB85E6}"/>
    <cellStyle name="SAPBEXformats 2 3 3 3 2" xfId="49888" xr:uid="{61201B6A-DAC1-46FA-8B2A-84993E65E4F7}"/>
    <cellStyle name="SAPBEXformats 2 3 3 3 3" xfId="33162" xr:uid="{70098062-C3B6-40D4-AE3A-DC7079A2A474}"/>
    <cellStyle name="SAPBEXformats 2 3 3 4" xfId="38537" xr:uid="{FC44CA74-1794-4269-ABA8-DE065DB64765}"/>
    <cellStyle name="SAPBEXformats 2 3 3 5" xfId="21814" xr:uid="{C4317BD7-E4A7-427B-9634-8A01B620DCD3}"/>
    <cellStyle name="SAPBEXformats 2 3 4" xfId="5345" xr:uid="{2D573269-2271-4BFA-81E6-511C68C7AAD9}"/>
    <cellStyle name="SAPBEXformats 2 3 4 2" xfId="11211" xr:uid="{3D2B1E7A-28FC-433E-B3F7-4E999A7091AF}"/>
    <cellStyle name="SAPBEXformats 2 3 4 2 2" xfId="45080" xr:uid="{1EBBCD18-3AE3-4419-8FEB-4309B171ED7B}"/>
    <cellStyle name="SAPBEXformats 2 3 4 2 3" xfId="28355" xr:uid="{72A8706C-8754-4160-908F-9C443B2A8631}"/>
    <cellStyle name="SAPBEXformats 2 3 4 3" xfId="16753" xr:uid="{573AA566-E6FC-4A5E-8B91-9B7450262AA5}"/>
    <cellStyle name="SAPBEXformats 2 3 4 3 2" xfId="50614" xr:uid="{284BCEF3-CD4A-4A1B-A037-EC3C1DB7B7C0}"/>
    <cellStyle name="SAPBEXformats 2 3 4 3 3" xfId="33888" xr:uid="{894B2089-58B0-4FD5-9931-78F12084CF73}"/>
    <cellStyle name="SAPBEXformats 2 3 4 4" xfId="39263" xr:uid="{93C7F9CB-D0E3-434D-B1D3-55A9362BC7E0}"/>
    <cellStyle name="SAPBEXformats 2 3 4 5" xfId="22540" xr:uid="{7881C450-A29D-47A7-96C5-056652713CF4}"/>
    <cellStyle name="SAPBEXformats 2 3 5" xfId="6137" xr:uid="{992C31CA-A653-42A6-B226-44A596A88D15}"/>
    <cellStyle name="SAPBEXformats 2 3 5 2" xfId="12001" xr:uid="{40457E00-E069-48A7-89A1-F6781D489790}"/>
    <cellStyle name="SAPBEXformats 2 3 5 2 2" xfId="45870" xr:uid="{F1A3B16D-5A21-4777-ACB4-F220912EC8F8}"/>
    <cellStyle name="SAPBEXformats 2 3 5 2 3" xfId="29145" xr:uid="{6A8C495A-5F27-49BA-BD3A-BA5594C5AD5F}"/>
    <cellStyle name="SAPBEXformats 2 3 5 3" xfId="17543" xr:uid="{2D5D1F13-8AF8-4F7C-897A-11B1BAB15BA2}"/>
    <cellStyle name="SAPBEXformats 2 3 5 3 2" xfId="51404" xr:uid="{0C907C6D-030B-41FF-BDC3-3165E969434E}"/>
    <cellStyle name="SAPBEXformats 2 3 5 3 3" xfId="34678" xr:uid="{92B737BE-169C-4BBB-B356-DCD60DE751DA}"/>
    <cellStyle name="SAPBEXformats 2 3 5 4" xfId="40053" xr:uid="{4076426F-B634-445F-A8F6-B29FF9854AA6}"/>
    <cellStyle name="SAPBEXformats 2 3 5 5" xfId="23330" xr:uid="{F7B48804-EEEF-489F-B15E-00129F9B01AA}"/>
    <cellStyle name="SAPBEXformats 2 3 6" xfId="7057" xr:uid="{BE31AFC9-E778-4840-9F9D-749CB3F87D9A}"/>
    <cellStyle name="SAPBEXformats 2 3 6 2" xfId="12921" xr:uid="{B1BEFD3D-0E5E-44A9-BA5D-E1CF203620F0}"/>
    <cellStyle name="SAPBEXformats 2 3 6 2 2" xfId="46790" xr:uid="{31078CF3-8E68-49CF-9862-6B620FEEF129}"/>
    <cellStyle name="SAPBEXformats 2 3 6 2 3" xfId="30064" xr:uid="{20350960-18EA-489D-A210-F5776439883A}"/>
    <cellStyle name="SAPBEXformats 2 3 6 3" xfId="18462" xr:uid="{CD6630A3-83B4-48D0-8D4F-105A87A77BDE}"/>
    <cellStyle name="SAPBEXformats 2 3 6 3 2" xfId="52323" xr:uid="{15E09444-9377-45E0-9A61-CE2D20812DB2}"/>
    <cellStyle name="SAPBEXformats 2 3 6 3 3" xfId="35597" xr:uid="{FA77A229-212A-44FF-A8B4-93F91DF0611D}"/>
    <cellStyle name="SAPBEXformats 2 3 6 4" xfId="40973" xr:uid="{2B8C7B7F-F074-416C-9668-2031B51B5650}"/>
    <cellStyle name="SAPBEXformats 2 3 6 5" xfId="24249" xr:uid="{399B8D38-1313-4054-A36C-B8A625D8550F}"/>
    <cellStyle name="SAPBEXformats 2 3 7" xfId="8151" xr:uid="{1FFC88F8-EAA8-487A-8EF9-D28E16C732D1}"/>
    <cellStyle name="SAPBEXformats 2 3 7 2" xfId="42026" xr:uid="{40E3B034-AC7D-4198-8848-9C892CF83EF0}"/>
    <cellStyle name="SAPBEXformats 2 3 7 3" xfId="25301" xr:uid="{086267E2-E92C-4887-9023-D2E8EC8E63DB}"/>
    <cellStyle name="SAPBEXformats 2 3 8" xfId="13729" xr:uid="{52A2D75C-B433-4970-BD3F-AA9F0A121156}"/>
    <cellStyle name="SAPBEXformats 2 3 8 2" xfId="47590" xr:uid="{B411B0F9-CF80-42A4-8B43-2D839E4328EA}"/>
    <cellStyle name="SAPBEXformats 2 3 8 3" xfId="30864" xr:uid="{6A31685C-ADB0-47B9-81C9-501EFF03A01D}"/>
    <cellStyle name="SAPBEXformats 2 3 9" xfId="36885" xr:uid="{1DB2568F-EE82-4BDD-A00D-45244729F002}"/>
    <cellStyle name="SAPBEXformats 2 4" xfId="2658" xr:uid="{00000000-0005-0000-0000-00005D080000}"/>
    <cellStyle name="SAPBEXformats 2 4 2" xfId="4185" xr:uid="{28D43C63-2690-4079-8676-9301ABFB8A64}"/>
    <cellStyle name="SAPBEXformats 2 4 2 2" xfId="10066" xr:uid="{87AC6EFE-8B78-43A4-AB33-3D135E26F8B7}"/>
    <cellStyle name="SAPBEXformats 2 4 2 2 2" xfId="43937" xr:uid="{3E0B6D16-86FD-493A-9B9C-94DCB694B13F}"/>
    <cellStyle name="SAPBEXformats 2 4 2 2 3" xfId="27211" xr:uid="{A45DDE3D-1370-444D-ADDD-043D62891A1E}"/>
    <cellStyle name="SAPBEXformats 2 4 2 3" xfId="15610" xr:uid="{C05634F0-1FF9-48A1-A95F-B3AF5A6CCC68}"/>
    <cellStyle name="SAPBEXformats 2 4 2 3 2" xfId="49471" xr:uid="{8DE169DE-8BB2-4FDE-8299-10B624FAF81B}"/>
    <cellStyle name="SAPBEXformats 2 4 2 3 3" xfId="32745" xr:uid="{11409871-3E9A-43A2-8F13-CFE62038C5FF}"/>
    <cellStyle name="SAPBEXformats 2 4 2 4" xfId="38120" xr:uid="{8D678B22-87F9-4877-A993-E9FF4F679ED8}"/>
    <cellStyle name="SAPBEXformats 2 4 2 5" xfId="21396" xr:uid="{09D3073F-EBFE-41CF-AFD7-65C44DDD55F7}"/>
    <cellStyle name="SAPBEXformats 2 4 3" xfId="5058" xr:uid="{1D11121D-8B1A-48BA-9BAC-8FD85840F34C}"/>
    <cellStyle name="SAPBEXformats 2 4 3 2" xfId="10924" xr:uid="{5267B50D-492A-4457-A802-34F8D19ACE01}"/>
    <cellStyle name="SAPBEXformats 2 4 3 2 2" xfId="44794" xr:uid="{CE17D970-B090-4081-A712-B68B824A1F2D}"/>
    <cellStyle name="SAPBEXformats 2 4 3 2 3" xfId="28069" xr:uid="{0815B0A2-77D3-4C6F-8A2E-0BBA97026F98}"/>
    <cellStyle name="SAPBEXformats 2 4 3 3" xfId="16467" xr:uid="{64D47574-D91B-4215-99BB-04E225B1A730}"/>
    <cellStyle name="SAPBEXformats 2 4 3 3 2" xfId="50328" xr:uid="{455E73D2-455B-458A-8B28-672DCC91C7F6}"/>
    <cellStyle name="SAPBEXformats 2 4 3 3 3" xfId="33602" xr:uid="{2DE25155-F76D-49A8-886F-0570A491A6A1}"/>
    <cellStyle name="SAPBEXformats 2 4 3 4" xfId="38977" xr:uid="{827D80FC-7D30-44D5-843A-00475D1E88FB}"/>
    <cellStyle name="SAPBEXformats 2 4 3 5" xfId="22254" xr:uid="{2027D394-926E-4779-87AD-034B9AA54EE0}"/>
    <cellStyle name="SAPBEXformats 2 4 4" xfId="5807" xr:uid="{B3682657-A0C1-4C43-9058-F95700DAA418}"/>
    <cellStyle name="SAPBEXformats 2 4 4 2" xfId="11673" xr:uid="{96D45BA1-6941-49B7-88B3-F2071F9CE630}"/>
    <cellStyle name="SAPBEXformats 2 4 4 2 2" xfId="45542" xr:uid="{0F86D980-986F-4502-839B-423F737A40C7}"/>
    <cellStyle name="SAPBEXformats 2 4 4 2 3" xfId="28817" xr:uid="{318871A5-35FF-42D5-A3D3-E97075673EC2}"/>
    <cellStyle name="SAPBEXformats 2 4 4 3" xfId="17215" xr:uid="{4D106B38-F05B-4142-A70D-4F284B50AB6C}"/>
    <cellStyle name="SAPBEXformats 2 4 4 3 2" xfId="51076" xr:uid="{3C679518-0359-4BB5-B6DA-67290070EEE3}"/>
    <cellStyle name="SAPBEXformats 2 4 4 3 3" xfId="34350" xr:uid="{FB471C17-FE3A-44E3-A85A-0915151F3FCC}"/>
    <cellStyle name="SAPBEXformats 2 4 4 4" xfId="39725" xr:uid="{931A3191-60A9-43FE-AC2A-3DAFD3471F4C}"/>
    <cellStyle name="SAPBEXformats 2 4 4 5" xfId="23002" xr:uid="{76575B8F-FF4F-43EE-95C8-B45D925F8CCE}"/>
    <cellStyle name="SAPBEXformats 2 4 5" xfId="6576" xr:uid="{C09FD866-362D-4DCB-80EE-6F343CB64C33}"/>
    <cellStyle name="SAPBEXformats 2 4 5 2" xfId="12440" xr:uid="{E05109CA-C14F-41D7-A6EF-41E2AEA63DF4}"/>
    <cellStyle name="SAPBEXformats 2 4 5 2 2" xfId="46309" xr:uid="{5FBFA34C-B604-4B0B-98F5-BCB2D45480FB}"/>
    <cellStyle name="SAPBEXformats 2 4 5 2 3" xfId="29583" xr:uid="{812D40FE-EA4E-475A-83BB-E01F8E153CE4}"/>
    <cellStyle name="SAPBEXformats 2 4 5 3" xfId="17981" xr:uid="{28F5D9D7-6ECB-45A2-831B-9CACF4183FD8}"/>
    <cellStyle name="SAPBEXformats 2 4 5 3 2" xfId="51842" xr:uid="{44619F63-32E6-4708-BB36-3B95F21ED9ED}"/>
    <cellStyle name="SAPBEXformats 2 4 5 3 3" xfId="35116" xr:uid="{36A546C5-8289-42DD-BDED-B6537CC766A4}"/>
    <cellStyle name="SAPBEXformats 2 4 5 4" xfId="40492" xr:uid="{A6825391-3DA8-49FE-B631-0301C7803AD4}"/>
    <cellStyle name="SAPBEXformats 2 4 5 5" xfId="23768" xr:uid="{AF8137FE-93CD-4BEA-AE24-59F42928EE84}"/>
    <cellStyle name="SAPBEXformats 2 4 6" xfId="7523" xr:uid="{97E03916-67D8-47B4-B7A5-D7F8105C57DB}"/>
    <cellStyle name="SAPBEXformats 2 4 6 2" xfId="13387" xr:uid="{E3B5D8EE-19A7-4605-9FB2-359834F1190B}"/>
    <cellStyle name="SAPBEXformats 2 4 6 2 2" xfId="47256" xr:uid="{21B719AF-499C-413E-947C-DFA177B18F57}"/>
    <cellStyle name="SAPBEXformats 2 4 6 2 3" xfId="30530" xr:uid="{2F033C78-12A7-413A-AD33-5E32D696C982}"/>
    <cellStyle name="SAPBEXformats 2 4 6 3" xfId="18928" xr:uid="{ED7E7FD6-0879-426A-959C-E4C2BD0EDF6D}"/>
    <cellStyle name="SAPBEXformats 2 4 6 3 2" xfId="52789" xr:uid="{D9274EF5-5BB3-47A3-B12D-DC9A90DC24D2}"/>
    <cellStyle name="SAPBEXformats 2 4 6 3 3" xfId="36063" xr:uid="{9B51553A-1298-4F4A-86DE-FE110112CFEF}"/>
    <cellStyle name="SAPBEXformats 2 4 6 4" xfId="41439" xr:uid="{FFEFB6C5-F8AC-4ABD-AD37-5E98DE8C5302}"/>
    <cellStyle name="SAPBEXformats 2 4 6 5" xfId="24715" xr:uid="{3BEAC0AE-11F6-4E27-BFB8-C84B09E3B140}"/>
    <cellStyle name="SAPBEXformats 2 4 7" xfId="8615" xr:uid="{E2122660-7257-4C0E-83DF-AB1AD9E7A464}"/>
    <cellStyle name="SAPBEXformats 2 4 7 2" xfId="42489" xr:uid="{DC8C7CFC-05F8-40E3-8B4F-C7DCD5D16E68}"/>
    <cellStyle name="SAPBEXformats 2 4 7 3" xfId="25764" xr:uid="{1693B494-3C1B-4580-B802-341570B6B4A8}"/>
    <cellStyle name="SAPBEXformats 2 4 8" xfId="14167" xr:uid="{FA6C9267-0B3F-41CE-9E41-31CE396D40CF}"/>
    <cellStyle name="SAPBEXformats 2 4 8 2" xfId="48028" xr:uid="{4FAD9854-2704-4948-B248-A914C1F24C2F}"/>
    <cellStyle name="SAPBEXformats 2 4 8 3" xfId="31302" xr:uid="{F8E1EDDA-D359-4E71-BB30-51A91BD334A4}"/>
    <cellStyle name="SAPBEXformats 2 4 9" xfId="19951" xr:uid="{30AD222F-B48F-43DB-AD4C-753FB42BC9F1}"/>
    <cellStyle name="SAPBEXformats 2 5" xfId="2962" xr:uid="{00000000-0005-0000-0000-00005E080000}"/>
    <cellStyle name="SAPBEXformats 2 5 2" xfId="7778" xr:uid="{473A6041-186A-4EF3-9AEC-B25CB86A5FF3}"/>
    <cellStyle name="SAPBEXformats 2 5 2 2" xfId="13642" xr:uid="{292D4230-038C-4619-A759-8B85A4204474}"/>
    <cellStyle name="SAPBEXformats 2 5 2 2 2" xfId="47511" xr:uid="{C94E2EF7-5466-4CFF-A634-658EA9FFA8ED}"/>
    <cellStyle name="SAPBEXformats 2 5 2 2 3" xfId="30785" xr:uid="{E134B359-1F1D-4DD6-8AEC-F8D8DF46C689}"/>
    <cellStyle name="SAPBEXformats 2 5 2 3" xfId="19183" xr:uid="{5B7552F7-A93F-4040-9271-9736BA04A614}"/>
    <cellStyle name="SAPBEXformats 2 5 2 3 2" xfId="53044" xr:uid="{650AA80F-2740-4B29-B7DC-D824DAE69E1D}"/>
    <cellStyle name="SAPBEXformats 2 5 2 3 3" xfId="36318" xr:uid="{205F1F4B-B09D-4AFF-ABB8-D71076865345}"/>
    <cellStyle name="SAPBEXformats 2 5 2 4" xfId="41694" xr:uid="{FADE02D7-A034-40A0-9E41-F0FDD3209037}"/>
    <cellStyle name="SAPBEXformats 2 5 2 5" xfId="24970" xr:uid="{B4BBD1A6-A3C6-46B3-BFFE-DB00E2DD9F37}"/>
    <cellStyle name="SAPBEXformats 2 5 3" xfId="36993" xr:uid="{FEFBF959-5E24-4BF4-83B5-5933E9F4DA33}"/>
    <cellStyle name="SAPBEXformats 2 6" xfId="3233" xr:uid="{9A6871AE-4C16-48A4-B84E-238F7C224AB6}"/>
    <cellStyle name="SAPBEXformats 2 6 2" xfId="9115" xr:uid="{A6096994-4DB0-4420-850B-2DD9780CA6F4}"/>
    <cellStyle name="SAPBEXformats 2 6 2 2" xfId="42987" xr:uid="{975D1E64-DB4D-4DB9-9ACC-B59FBBA9D6C3}"/>
    <cellStyle name="SAPBEXformats 2 6 2 3" xfId="26262" xr:uid="{ADAEEB62-0B79-4F55-8E50-68B86D37FDDB}"/>
    <cellStyle name="SAPBEXformats 2 6 3" xfId="37254" xr:uid="{82797686-D5DF-427B-8210-89009AAB3D12}"/>
    <cellStyle name="SAPBEXformats 2 7" xfId="6828" xr:uid="{6C3E3EF8-2B07-407F-8FAB-70F6D52B3F2D}"/>
    <cellStyle name="SAPBEXformats 2 7 2" xfId="12692" xr:uid="{88062CD7-5482-4BCD-B503-4F4E6AE6B118}"/>
    <cellStyle name="SAPBEXformats 2 7 2 2" xfId="46561" xr:uid="{DF20CA00-CCB3-4E89-8EE3-71299FCBE9EC}"/>
    <cellStyle name="SAPBEXformats 2 7 2 3" xfId="29835" xr:uid="{B917945E-9018-466C-8DB9-04D79F5BFF53}"/>
    <cellStyle name="SAPBEXformats 2 7 3" xfId="18233" xr:uid="{2A4E2A55-7AE6-4160-A66E-EBB9B8054C92}"/>
    <cellStyle name="SAPBEXformats 2 7 3 2" xfId="52094" xr:uid="{A252A0BD-17A0-46AE-9AFF-4DD6BFB2B0D6}"/>
    <cellStyle name="SAPBEXformats 2 7 3 3" xfId="35368" xr:uid="{88734919-FDF1-43A6-B8D4-60DE2939B9D5}"/>
    <cellStyle name="SAPBEXformats 2 7 4" xfId="40744" xr:uid="{76682DEC-6CE5-4DC6-A7C1-A16B0269638F}"/>
    <cellStyle name="SAPBEXformats 2 7 5" xfId="24020" xr:uid="{FB5E235E-235F-4587-B9D6-55F32D9E7383}"/>
    <cellStyle name="SAPBEXformats 3" xfId="1005" xr:uid="{00000000-0005-0000-0000-00005F080000}"/>
    <cellStyle name="SAPBEXformats 3 2" xfId="1006" xr:uid="{00000000-0005-0000-0000-000060080000}"/>
    <cellStyle name="SAPBEXformats 3 2 2" xfId="2165" xr:uid="{00000000-0005-0000-0000-000061080000}"/>
    <cellStyle name="SAPBEXformats 3 2 2 10" xfId="19490" xr:uid="{CF8410E4-62E8-43CB-A046-95616B444B33}"/>
    <cellStyle name="SAPBEXformats 3 2 2 2" xfId="3717" xr:uid="{8DFC5792-91DF-4ED4-A02F-52D19604CA86}"/>
    <cellStyle name="SAPBEXformats 3 2 2 2 2" xfId="9598" xr:uid="{54C89E96-55C6-4C17-9CE1-0663EF33EC5A}"/>
    <cellStyle name="SAPBEXformats 3 2 2 2 2 2" xfId="43470" xr:uid="{94406D23-D137-472B-B10D-956446277EBB}"/>
    <cellStyle name="SAPBEXformats 3 2 2 2 2 3" xfId="26744" xr:uid="{15E3FD1C-86E5-496D-9FE3-13E3F27D0050}"/>
    <cellStyle name="SAPBEXformats 3 2 2 2 3" xfId="15144" xr:uid="{580C4FA6-8F54-4720-AFB8-C67C9FCF7AF9}"/>
    <cellStyle name="SAPBEXformats 3 2 2 2 3 2" xfId="49005" xr:uid="{BA4BF934-D9A4-402D-9ABC-8B7739BE8EEA}"/>
    <cellStyle name="SAPBEXformats 3 2 2 2 3 3" xfId="32279" xr:uid="{C20920A2-5471-4D10-9D19-ADDB0872549B}"/>
    <cellStyle name="SAPBEXformats 3 2 2 2 4" xfId="37677" xr:uid="{9FB22A00-2825-4CF5-870B-70C9261AC643}"/>
    <cellStyle name="SAPBEXformats 3 2 2 2 5" xfId="20929" xr:uid="{20D7038E-BF9F-4033-AB0E-5EFDF8BEA600}"/>
    <cellStyle name="SAPBEXformats 3 2 2 3" xfId="4619" xr:uid="{BB0D229F-153B-4FB2-A8ED-CBA64DD50136}"/>
    <cellStyle name="SAPBEXformats 3 2 2 3 2" xfId="10485" xr:uid="{07021E1B-8DA9-47C1-934F-BBB98D2340B8}"/>
    <cellStyle name="SAPBEXformats 3 2 2 3 2 2" xfId="44355" xr:uid="{15359606-C5DB-45A8-A091-FE550B44BA61}"/>
    <cellStyle name="SAPBEXformats 3 2 2 3 2 3" xfId="27630" xr:uid="{DD63D65A-8BBE-4320-819F-A0A0DADDDB01}"/>
    <cellStyle name="SAPBEXformats 3 2 2 3 3" xfId="16028" xr:uid="{0C9756A8-E73B-4366-ACA4-4BA67D046D05}"/>
    <cellStyle name="SAPBEXformats 3 2 2 3 3 2" xfId="49889" xr:uid="{99073F95-A525-49DB-AF2B-6439277D9ED3}"/>
    <cellStyle name="SAPBEXformats 3 2 2 3 3 3" xfId="33163" xr:uid="{91B84142-B7C9-4CAF-882F-A99719CEAD52}"/>
    <cellStyle name="SAPBEXformats 3 2 2 3 4" xfId="38538" xr:uid="{73E5CF58-FAF7-4214-8AF4-80AFE03938BB}"/>
    <cellStyle name="SAPBEXformats 3 2 2 3 5" xfId="21815" xr:uid="{E0252107-EF42-4737-BB8E-B26BA2C3FF30}"/>
    <cellStyle name="SAPBEXformats 3 2 2 4" xfId="5346" xr:uid="{86E64BA8-7A63-4D99-945E-B05B490FBCE9}"/>
    <cellStyle name="SAPBEXformats 3 2 2 4 2" xfId="11212" xr:uid="{E12CB0C0-16E7-46B5-BC97-BB1A111B2DDD}"/>
    <cellStyle name="SAPBEXformats 3 2 2 4 2 2" xfId="45081" xr:uid="{08A998B1-59B5-4F13-BF87-BBACFB32D54F}"/>
    <cellStyle name="SAPBEXformats 3 2 2 4 2 3" xfId="28356" xr:uid="{788B4800-2249-448D-BE25-6ADBE81E3018}"/>
    <cellStyle name="SAPBEXformats 3 2 2 4 3" xfId="16754" xr:uid="{CF6CBFFC-79A7-4653-920D-D376F852254F}"/>
    <cellStyle name="SAPBEXformats 3 2 2 4 3 2" xfId="50615" xr:uid="{195BFED3-AB30-43B8-B6DA-A808A2C173F9}"/>
    <cellStyle name="SAPBEXformats 3 2 2 4 3 3" xfId="33889" xr:uid="{EEEFD4E6-72A4-47BC-A2F9-DA5C4CDB1C72}"/>
    <cellStyle name="SAPBEXformats 3 2 2 4 4" xfId="39264" xr:uid="{319768C8-5E8E-4843-802E-EBA0D3D436F9}"/>
    <cellStyle name="SAPBEXformats 3 2 2 4 5" xfId="22541" xr:uid="{95383959-4EE8-4997-A04E-974612FF827B}"/>
    <cellStyle name="SAPBEXformats 3 2 2 5" xfId="6138" xr:uid="{DABFE541-E5A2-4E8C-9588-31B0437A180A}"/>
    <cellStyle name="SAPBEXformats 3 2 2 5 2" xfId="12002" xr:uid="{C5D4CFAF-6FFE-4163-8366-98FACA283A8D}"/>
    <cellStyle name="SAPBEXformats 3 2 2 5 2 2" xfId="45871" xr:uid="{A3152CF5-BAAC-463D-A39E-BBE5F3B945F4}"/>
    <cellStyle name="SAPBEXformats 3 2 2 5 2 3" xfId="29146" xr:uid="{6116DC22-2DCC-48C9-B502-1C6FCCD1FFB8}"/>
    <cellStyle name="SAPBEXformats 3 2 2 5 3" xfId="17544" xr:uid="{3B91CAAC-D267-480B-8AA3-DDC8453C2F00}"/>
    <cellStyle name="SAPBEXformats 3 2 2 5 3 2" xfId="51405" xr:uid="{1017E3B4-E1FC-4AA7-BCB9-07D7CEA5C804}"/>
    <cellStyle name="SAPBEXformats 3 2 2 5 3 3" xfId="34679" xr:uid="{8DB8BCFC-EE36-47E5-9A28-A277F028D5ED}"/>
    <cellStyle name="SAPBEXformats 3 2 2 5 4" xfId="40054" xr:uid="{F586F90B-B5B6-43FA-B7CA-721C2C277921}"/>
    <cellStyle name="SAPBEXformats 3 2 2 5 5" xfId="23331" xr:uid="{F555C9D4-BB8E-4E39-833E-E5BF5A002934}"/>
    <cellStyle name="SAPBEXformats 3 2 2 6" xfId="7058" xr:uid="{456041E9-18A1-4A70-AAA6-92B851CCDE7B}"/>
    <cellStyle name="SAPBEXformats 3 2 2 6 2" xfId="12922" xr:uid="{FD97AA9A-5757-4B82-8B77-7623447D5619}"/>
    <cellStyle name="SAPBEXformats 3 2 2 6 2 2" xfId="46791" xr:uid="{303C7103-0C0D-4521-A1F7-8BD73B0F2C72}"/>
    <cellStyle name="SAPBEXformats 3 2 2 6 2 3" xfId="30065" xr:uid="{799AC449-86A7-4245-9288-85C47D1D6E87}"/>
    <cellStyle name="SAPBEXformats 3 2 2 6 3" xfId="18463" xr:uid="{8C321D3C-94FF-4F85-8E04-519CCAA680B5}"/>
    <cellStyle name="SAPBEXformats 3 2 2 6 3 2" xfId="52324" xr:uid="{1EAAAC1A-1569-499A-9CE9-E1EE6267141D}"/>
    <cellStyle name="SAPBEXformats 3 2 2 6 3 3" xfId="35598" xr:uid="{C5A1B74C-E915-442F-AF24-0421BB21CBAF}"/>
    <cellStyle name="SAPBEXformats 3 2 2 6 4" xfId="40974" xr:uid="{DDCE5272-9411-4242-BDCE-85C7D9C054BC}"/>
    <cellStyle name="SAPBEXformats 3 2 2 6 5" xfId="24250" xr:uid="{CA1E44C9-8EE8-4B9C-B82C-4CB1047ED7B4}"/>
    <cellStyle name="SAPBEXformats 3 2 2 7" xfId="8152" xr:uid="{27DE1DCD-DE76-45D0-B24A-8D9DA768A8A6}"/>
    <cellStyle name="SAPBEXformats 3 2 2 7 2" xfId="42027" xr:uid="{D8858C07-4026-448E-A143-162C471824AF}"/>
    <cellStyle name="SAPBEXformats 3 2 2 7 3" xfId="25302" xr:uid="{F14CAE93-2DFA-40AC-9E6B-2DDA676DE22B}"/>
    <cellStyle name="SAPBEXformats 3 2 2 8" xfId="13730" xr:uid="{53CFB010-BE8E-4871-8BAD-FC8645DF6D84}"/>
    <cellStyle name="SAPBEXformats 3 2 2 8 2" xfId="47591" xr:uid="{2712F741-5AE1-48B5-93A9-EC676E1B8C24}"/>
    <cellStyle name="SAPBEXformats 3 2 2 8 3" xfId="30865" xr:uid="{52D1B9A4-CF1D-4CDD-80F0-89CA63605211}"/>
    <cellStyle name="SAPBEXformats 3 2 2 9" xfId="36886" xr:uid="{378535E1-4C42-4277-8336-A15492713EB9}"/>
    <cellStyle name="SAPBEXformats 3 2 3" xfId="2166" xr:uid="{00000000-0005-0000-0000-000062080000}"/>
    <cellStyle name="SAPBEXformats 3 2 3 10" xfId="19491" xr:uid="{45BB1AFF-D400-46B7-BD60-41CE1DA1A1D3}"/>
    <cellStyle name="SAPBEXformats 3 2 3 2" xfId="3718" xr:uid="{0E46D5F7-846F-47C5-8B98-0009CDF8F59F}"/>
    <cellStyle name="SAPBEXformats 3 2 3 2 2" xfId="9599" xr:uid="{03760AD7-A2BC-486E-B631-B358DD8B9096}"/>
    <cellStyle name="SAPBEXformats 3 2 3 2 2 2" xfId="43471" xr:uid="{E030B937-248C-4C29-B1E9-54F01BD5F11C}"/>
    <cellStyle name="SAPBEXformats 3 2 3 2 2 3" xfId="26745" xr:uid="{455AD6E8-41C5-4AF7-9019-14903C89519F}"/>
    <cellStyle name="SAPBEXformats 3 2 3 2 3" xfId="15145" xr:uid="{3F635691-D8AA-44DF-ADA6-35569BEDA177}"/>
    <cellStyle name="SAPBEXformats 3 2 3 2 3 2" xfId="49006" xr:uid="{280F7381-CB52-4DC9-A445-A89C8F35A514}"/>
    <cellStyle name="SAPBEXformats 3 2 3 2 3 3" xfId="32280" xr:uid="{9B0A9696-4DF3-4AAD-8843-9DD8C9C5D7DE}"/>
    <cellStyle name="SAPBEXformats 3 2 3 2 4" xfId="37678" xr:uid="{2CF8F926-76E8-4B9D-AAB8-5DE0FD8003E5}"/>
    <cellStyle name="SAPBEXformats 3 2 3 2 5" xfId="20930" xr:uid="{B314FB55-9CC3-483B-B38F-067CCF9FA3B4}"/>
    <cellStyle name="SAPBEXformats 3 2 3 3" xfId="4620" xr:uid="{B16666A5-E5C0-44C6-97BD-5A410C6E7B6A}"/>
    <cellStyle name="SAPBEXformats 3 2 3 3 2" xfId="10486" xr:uid="{EF62D6B1-8D5A-4F1F-A50D-0E7C8B37AB33}"/>
    <cellStyle name="SAPBEXformats 3 2 3 3 2 2" xfId="44356" xr:uid="{8BE7BAC8-9978-4AD1-904D-56FDC5663921}"/>
    <cellStyle name="SAPBEXformats 3 2 3 3 2 3" xfId="27631" xr:uid="{54C0C692-2083-4448-B15D-13118E22845E}"/>
    <cellStyle name="SAPBEXformats 3 2 3 3 3" xfId="16029" xr:uid="{2A49D5DC-5D55-4C84-808D-4AE73BA52BF0}"/>
    <cellStyle name="SAPBEXformats 3 2 3 3 3 2" xfId="49890" xr:uid="{C66E9E3E-ED8C-45E9-8BB9-2E4503A67B2A}"/>
    <cellStyle name="SAPBEXformats 3 2 3 3 3 3" xfId="33164" xr:uid="{A574D820-1DF9-403F-863C-DABA442FAECF}"/>
    <cellStyle name="SAPBEXformats 3 2 3 3 4" xfId="38539" xr:uid="{3465B843-7A02-4805-9AE1-8BE037BDC12A}"/>
    <cellStyle name="SAPBEXformats 3 2 3 3 5" xfId="21816" xr:uid="{81631A74-CDCA-49E2-8CC7-D7D390A1EA99}"/>
    <cellStyle name="SAPBEXformats 3 2 3 4" xfId="5347" xr:uid="{A7384FF9-29B1-4423-96F4-697F601DE1C6}"/>
    <cellStyle name="SAPBEXformats 3 2 3 4 2" xfId="11213" xr:uid="{50860F3F-28B9-41A6-9D2A-BF15061CFBDA}"/>
    <cellStyle name="SAPBEXformats 3 2 3 4 2 2" xfId="45082" xr:uid="{57B1A5FD-5210-48A6-8AA3-60F230F8BAB2}"/>
    <cellStyle name="SAPBEXformats 3 2 3 4 2 3" xfId="28357" xr:uid="{1FBEF9B2-875B-43A3-BED7-61073E461F35}"/>
    <cellStyle name="SAPBEXformats 3 2 3 4 3" xfId="16755" xr:uid="{E816A813-5CBE-46EF-93B7-3B0149FBD6EC}"/>
    <cellStyle name="SAPBEXformats 3 2 3 4 3 2" xfId="50616" xr:uid="{A77FD86B-25EE-4D23-BE6E-903553628B70}"/>
    <cellStyle name="SAPBEXformats 3 2 3 4 3 3" xfId="33890" xr:uid="{612F46AB-9EB0-403B-8522-57FE89A7EDCD}"/>
    <cellStyle name="SAPBEXformats 3 2 3 4 4" xfId="39265" xr:uid="{E0246BCA-43C4-4D55-8644-9EABA52B4A89}"/>
    <cellStyle name="SAPBEXformats 3 2 3 4 5" xfId="22542" xr:uid="{5F06C3EC-7C40-491F-B74B-8225D0BB485C}"/>
    <cellStyle name="SAPBEXformats 3 2 3 5" xfId="6139" xr:uid="{02E78398-2CA0-4858-A173-6518FE9E182F}"/>
    <cellStyle name="SAPBEXformats 3 2 3 5 2" xfId="12003" xr:uid="{F3834DFD-0686-4F10-9050-2379DEB22D26}"/>
    <cellStyle name="SAPBEXformats 3 2 3 5 2 2" xfId="45872" xr:uid="{CC778E43-8722-4B4A-8E0E-D62C810B2573}"/>
    <cellStyle name="SAPBEXformats 3 2 3 5 2 3" xfId="29147" xr:uid="{DAC57957-594C-42E2-85B0-D336B4F577F8}"/>
    <cellStyle name="SAPBEXformats 3 2 3 5 3" xfId="17545" xr:uid="{8A79FB56-739C-494A-8C4B-5F9B2BE758E2}"/>
    <cellStyle name="SAPBEXformats 3 2 3 5 3 2" xfId="51406" xr:uid="{E4B4B405-84BA-4007-837E-9C050823A71B}"/>
    <cellStyle name="SAPBEXformats 3 2 3 5 3 3" xfId="34680" xr:uid="{4F8183A5-7B2C-4A8F-BE4F-E2360ABC7195}"/>
    <cellStyle name="SAPBEXformats 3 2 3 5 4" xfId="40055" xr:uid="{6C1F60D2-E168-44A9-936B-D3FA65B98CB1}"/>
    <cellStyle name="SAPBEXformats 3 2 3 5 5" xfId="23332" xr:uid="{A497D0EC-7DCC-48D9-A306-0B301618D42B}"/>
    <cellStyle name="SAPBEXformats 3 2 3 6" xfId="7059" xr:uid="{D3959D53-91B4-46BB-83B9-3265844B05F1}"/>
    <cellStyle name="SAPBEXformats 3 2 3 6 2" xfId="12923" xr:uid="{EEFEB3CF-61A0-4938-ABD6-42354EF755A5}"/>
    <cellStyle name="SAPBEXformats 3 2 3 6 2 2" xfId="46792" xr:uid="{7C2A7090-0BB2-4AC6-AEB7-488C06002CF3}"/>
    <cellStyle name="SAPBEXformats 3 2 3 6 2 3" xfId="30066" xr:uid="{4DABAE40-92DA-42CA-BE17-F94088C91BC6}"/>
    <cellStyle name="SAPBEXformats 3 2 3 6 3" xfId="18464" xr:uid="{B275766F-9A56-4FD5-B227-82A46ACB404F}"/>
    <cellStyle name="SAPBEXformats 3 2 3 6 3 2" xfId="52325" xr:uid="{F173D6F7-DEAA-487A-AD11-2A0697B9ECBF}"/>
    <cellStyle name="SAPBEXformats 3 2 3 6 3 3" xfId="35599" xr:uid="{B758AE10-4516-42D7-9401-4CD72DB0F895}"/>
    <cellStyle name="SAPBEXformats 3 2 3 6 4" xfId="40975" xr:uid="{DF8D01DB-0399-4240-8EA7-3EFCB38770E1}"/>
    <cellStyle name="SAPBEXformats 3 2 3 6 5" xfId="24251" xr:uid="{DEE0ACA5-AEF5-4EF5-B7C5-52C20DF0060A}"/>
    <cellStyle name="SAPBEXformats 3 2 3 7" xfId="8153" xr:uid="{9175883A-4EDB-47EC-B8E9-0B23138BF3D7}"/>
    <cellStyle name="SAPBEXformats 3 2 3 7 2" xfId="42028" xr:uid="{3D9E94F1-91BE-4F5B-8D98-A324B68216A9}"/>
    <cellStyle name="SAPBEXformats 3 2 3 7 3" xfId="25303" xr:uid="{B745D02F-6D8F-4BB7-AE0A-75CC0FF5F8CD}"/>
    <cellStyle name="SAPBEXformats 3 2 3 8" xfId="13731" xr:uid="{C5BDF39B-82DD-4154-8485-324B1FAC04B7}"/>
    <cellStyle name="SAPBEXformats 3 2 3 8 2" xfId="47592" xr:uid="{CD1E36D7-1158-4974-8FC9-4B453906A472}"/>
    <cellStyle name="SAPBEXformats 3 2 3 8 3" xfId="30866" xr:uid="{8E8CDA6E-7545-4374-BEB5-41D86B664959}"/>
    <cellStyle name="SAPBEXformats 3 2 3 9" xfId="36887" xr:uid="{9F10A29F-403D-4259-90AD-FB3FA412EAAA}"/>
    <cellStyle name="SAPBEXformats 3 2 4" xfId="2656" xr:uid="{00000000-0005-0000-0000-000063080000}"/>
    <cellStyle name="SAPBEXformats 3 2 4 2" xfId="4183" xr:uid="{2A737638-B5DB-4B17-B080-148C1F71E974}"/>
    <cellStyle name="SAPBEXformats 3 2 4 2 2" xfId="10064" xr:uid="{C5B3618A-D105-4657-B355-F74D55C5FD1B}"/>
    <cellStyle name="SAPBEXformats 3 2 4 2 2 2" xfId="43935" xr:uid="{5406DB02-BFEB-4C18-BE6D-95436C523FDF}"/>
    <cellStyle name="SAPBEXformats 3 2 4 2 2 3" xfId="27209" xr:uid="{A53462BE-DA45-4F5A-9084-D2B8553003BB}"/>
    <cellStyle name="SAPBEXformats 3 2 4 2 3" xfId="15608" xr:uid="{860FF6C9-A696-49FA-86BE-C0D9EE72EF49}"/>
    <cellStyle name="SAPBEXformats 3 2 4 2 3 2" xfId="49469" xr:uid="{9A90CCE1-E5AF-427C-9845-55D964D2DFDA}"/>
    <cellStyle name="SAPBEXformats 3 2 4 2 3 3" xfId="32743" xr:uid="{E5FCC62A-72AF-46BB-9D32-69FCE1CF7DDD}"/>
    <cellStyle name="SAPBEXformats 3 2 4 2 4" xfId="38118" xr:uid="{4F2AC6EA-39C4-4279-B126-EAFABCCD1366}"/>
    <cellStyle name="SAPBEXformats 3 2 4 2 5" xfId="21394" xr:uid="{2F58FA3F-D080-41B0-899C-703433A9B9E0}"/>
    <cellStyle name="SAPBEXformats 3 2 4 3" xfId="5056" xr:uid="{6E69F3AF-0D20-4D58-850A-C366F29FE618}"/>
    <cellStyle name="SAPBEXformats 3 2 4 3 2" xfId="10922" xr:uid="{AEE7571D-6E9F-42B3-9088-5384319B3173}"/>
    <cellStyle name="SAPBEXformats 3 2 4 3 2 2" xfId="44792" xr:uid="{E3427B53-CA17-4DCF-B9CE-BD6DB859E5B7}"/>
    <cellStyle name="SAPBEXformats 3 2 4 3 2 3" xfId="28067" xr:uid="{2B863382-DB4B-414B-B217-83F75F1B5C87}"/>
    <cellStyle name="SAPBEXformats 3 2 4 3 3" xfId="16465" xr:uid="{C9EC9857-42C1-46B6-B2BB-27B2EFD0051A}"/>
    <cellStyle name="SAPBEXformats 3 2 4 3 3 2" xfId="50326" xr:uid="{91298061-B3F7-40B4-B087-F56BB2D6E049}"/>
    <cellStyle name="SAPBEXformats 3 2 4 3 3 3" xfId="33600" xr:uid="{A2CFB350-B5F9-4948-B24D-0FBCCBEA0953}"/>
    <cellStyle name="SAPBEXformats 3 2 4 3 4" xfId="38975" xr:uid="{7B99968F-7A78-4F0F-8905-2734E95EAE88}"/>
    <cellStyle name="SAPBEXformats 3 2 4 3 5" xfId="22252" xr:uid="{19BAF785-47AF-465F-8AF7-95AAF8AADF3E}"/>
    <cellStyle name="SAPBEXformats 3 2 4 4" xfId="5805" xr:uid="{3E659391-F265-44C8-997F-779C17044BAE}"/>
    <cellStyle name="SAPBEXformats 3 2 4 4 2" xfId="11671" xr:uid="{8FC8F0FA-1475-4BE0-A356-D7BA8809F7BD}"/>
    <cellStyle name="SAPBEXformats 3 2 4 4 2 2" xfId="45540" xr:uid="{E01BF510-3910-4310-973B-4D4BE2E8349E}"/>
    <cellStyle name="SAPBEXformats 3 2 4 4 2 3" xfId="28815" xr:uid="{F53F8052-D256-40B5-9A43-73CB78022CEC}"/>
    <cellStyle name="SAPBEXformats 3 2 4 4 3" xfId="17213" xr:uid="{C57BF579-BCDF-44EC-9A9E-EDC1C14FF7F5}"/>
    <cellStyle name="SAPBEXformats 3 2 4 4 3 2" xfId="51074" xr:uid="{CD423ED4-F391-42C6-B051-64BF32B0F778}"/>
    <cellStyle name="SAPBEXformats 3 2 4 4 3 3" xfId="34348" xr:uid="{AFD4FA09-15CC-401E-868C-E8CE472DF103}"/>
    <cellStyle name="SAPBEXformats 3 2 4 4 4" xfId="39723" xr:uid="{7586240A-E84E-4FE9-8BD9-9E58DF72F1F5}"/>
    <cellStyle name="SAPBEXformats 3 2 4 4 5" xfId="23000" xr:uid="{ECACEC7B-D2D3-4AF2-8330-8F14F5BDAE0A}"/>
    <cellStyle name="SAPBEXformats 3 2 4 5" xfId="6574" xr:uid="{405DC846-1533-4424-9F92-F3C154BBFEC1}"/>
    <cellStyle name="SAPBEXformats 3 2 4 5 2" xfId="12438" xr:uid="{B437BE4B-97C4-4A58-A4E2-EA6457B3E9E6}"/>
    <cellStyle name="SAPBEXformats 3 2 4 5 2 2" xfId="46307" xr:uid="{12777332-1B85-4994-9BD2-89277DD1B795}"/>
    <cellStyle name="SAPBEXformats 3 2 4 5 2 3" xfId="29581" xr:uid="{D54FC4CD-5539-4C68-A678-0850507C5108}"/>
    <cellStyle name="SAPBEXformats 3 2 4 5 3" xfId="17979" xr:uid="{4B0DA676-DD78-4D11-A821-DBD8884D89D1}"/>
    <cellStyle name="SAPBEXformats 3 2 4 5 3 2" xfId="51840" xr:uid="{B702BAB0-0A0C-4630-8418-18D5E76BECFB}"/>
    <cellStyle name="SAPBEXformats 3 2 4 5 3 3" xfId="35114" xr:uid="{5ABE529E-DEC5-4BCF-BE46-AF9B5AAF0EC0}"/>
    <cellStyle name="SAPBEXformats 3 2 4 5 4" xfId="40490" xr:uid="{50749E85-4BC3-4FB6-A56B-733B19D72C36}"/>
    <cellStyle name="SAPBEXformats 3 2 4 5 5" xfId="23766" xr:uid="{08E35262-F0F0-4A65-94AE-1CBFAE16A9A9}"/>
    <cellStyle name="SAPBEXformats 3 2 4 6" xfId="7521" xr:uid="{E74359F3-72D0-4AC3-A044-136B15D39BE6}"/>
    <cellStyle name="SAPBEXformats 3 2 4 6 2" xfId="13385" xr:uid="{740D4D52-377D-44AD-911D-0ECA270DA44D}"/>
    <cellStyle name="SAPBEXformats 3 2 4 6 2 2" xfId="47254" xr:uid="{B2586E0B-05F9-4FE3-98C7-A3425A76F744}"/>
    <cellStyle name="SAPBEXformats 3 2 4 6 2 3" xfId="30528" xr:uid="{36ACBDD0-4AA7-4CB7-B409-4CFBEDB20EA0}"/>
    <cellStyle name="SAPBEXformats 3 2 4 6 3" xfId="18926" xr:uid="{C1C98A74-6EA2-4EE3-94D2-0A89422D4225}"/>
    <cellStyle name="SAPBEXformats 3 2 4 6 3 2" xfId="52787" xr:uid="{AC727786-9D46-43C2-A331-6A6E722DA498}"/>
    <cellStyle name="SAPBEXformats 3 2 4 6 3 3" xfId="36061" xr:uid="{94A43E08-2B23-4A83-A9D8-B740FA32FA85}"/>
    <cellStyle name="SAPBEXformats 3 2 4 6 4" xfId="41437" xr:uid="{FB57BA3B-BE05-48DC-9719-561952F92F12}"/>
    <cellStyle name="SAPBEXformats 3 2 4 6 5" xfId="24713" xr:uid="{AB8E4107-82E6-4B7D-BC71-E3C2A0BAD2BE}"/>
    <cellStyle name="SAPBEXformats 3 2 4 7" xfId="8613" xr:uid="{EF774A60-F639-42E6-A1E9-80933648F3C1}"/>
    <cellStyle name="SAPBEXformats 3 2 4 7 2" xfId="42487" xr:uid="{BFF65E0F-CC47-45CA-8643-F30D91E224BD}"/>
    <cellStyle name="SAPBEXformats 3 2 4 7 3" xfId="25762" xr:uid="{6D559C18-31B3-447D-A97E-3AC6DDD940B9}"/>
    <cellStyle name="SAPBEXformats 3 2 4 8" xfId="14165" xr:uid="{FBC8C407-0D3A-49A1-94EC-EB8E92381E95}"/>
    <cellStyle name="SAPBEXformats 3 2 4 8 2" xfId="48026" xr:uid="{7CDD48BF-3EAE-4C9D-9E60-7C667C02E232}"/>
    <cellStyle name="SAPBEXformats 3 2 4 8 3" xfId="31300" xr:uid="{7A7CA7ED-07BE-4535-B006-B32523483F36}"/>
    <cellStyle name="SAPBEXformats 3 2 4 9" xfId="19949" xr:uid="{D9E11913-ED83-449C-A300-0AC6BBD574FB}"/>
    <cellStyle name="SAPBEXformats 3 2 5" xfId="36467" xr:uid="{44EAF89D-FA55-4E3A-8A30-92CB82CE72D2}"/>
    <cellStyle name="SAPBEXformats 3 2 6" xfId="19245" xr:uid="{71AFDF8D-4F55-41FA-B9F4-90AC4749B890}"/>
    <cellStyle name="SAPBEXformats 3 3" xfId="2167" xr:uid="{00000000-0005-0000-0000-000064080000}"/>
    <cellStyle name="SAPBEXformats 3 3 10" xfId="19492" xr:uid="{6DF3D19E-A2FA-4A72-81DC-317B104DA490}"/>
    <cellStyle name="SAPBEXformats 3 3 2" xfId="3719" xr:uid="{41F6AD53-AF60-447C-B7BA-C470C0E12694}"/>
    <cellStyle name="SAPBEXformats 3 3 2 2" xfId="9600" xr:uid="{15FB378B-73CF-4FF6-9910-C3922C451393}"/>
    <cellStyle name="SAPBEXformats 3 3 2 2 2" xfId="43472" xr:uid="{297E0706-2F30-415D-8B5B-9C71EE3CBF56}"/>
    <cellStyle name="SAPBEXformats 3 3 2 2 3" xfId="26746" xr:uid="{7317C086-FD56-46CE-9963-62489077FD11}"/>
    <cellStyle name="SAPBEXformats 3 3 2 3" xfId="15146" xr:uid="{914F67EC-D59C-43D4-A803-26D668BC618E}"/>
    <cellStyle name="SAPBEXformats 3 3 2 3 2" xfId="49007" xr:uid="{673042D6-09B6-489E-AB79-FB9C861BE763}"/>
    <cellStyle name="SAPBEXformats 3 3 2 3 3" xfId="32281" xr:uid="{D1EC85F0-D947-4728-8E20-CF9F0471781C}"/>
    <cellStyle name="SAPBEXformats 3 3 2 4" xfId="37679" xr:uid="{0AAC93AA-04BC-4C58-A119-CC415E6DD819}"/>
    <cellStyle name="SAPBEXformats 3 3 2 5" xfId="20931" xr:uid="{4476EA17-E918-435C-AF75-9B7C57212EAD}"/>
    <cellStyle name="SAPBEXformats 3 3 3" xfId="4621" xr:uid="{E4FE0DD8-48F7-415C-B3E4-8B8F8B7007EC}"/>
    <cellStyle name="SAPBEXformats 3 3 3 2" xfId="10487" xr:uid="{0C41144A-DD39-47B8-8A42-38A900FFF3CB}"/>
    <cellStyle name="SAPBEXformats 3 3 3 2 2" xfId="44357" xr:uid="{FFB79DBC-5032-4E09-9EC0-E9D7321F4FD1}"/>
    <cellStyle name="SAPBEXformats 3 3 3 2 3" xfId="27632" xr:uid="{E870B9E4-39B2-4A2F-9528-B58A52B4D757}"/>
    <cellStyle name="SAPBEXformats 3 3 3 3" xfId="16030" xr:uid="{5908F64F-4D3B-4CE4-9820-7D475BF8EE00}"/>
    <cellStyle name="SAPBEXformats 3 3 3 3 2" xfId="49891" xr:uid="{FC772246-1F7C-4466-AE4E-58278D044EEF}"/>
    <cellStyle name="SAPBEXformats 3 3 3 3 3" xfId="33165" xr:uid="{1418F3A7-ED93-4D8D-AA52-A83A2A4A56A9}"/>
    <cellStyle name="SAPBEXformats 3 3 3 4" xfId="38540" xr:uid="{3770FB2C-2EBF-49D3-8D3B-0A889716F260}"/>
    <cellStyle name="SAPBEXformats 3 3 3 5" xfId="21817" xr:uid="{D1331E6A-54AB-4CFB-980A-912E93B85824}"/>
    <cellStyle name="SAPBEXformats 3 3 4" xfId="5348" xr:uid="{229ADDB6-CEA9-4A96-8C9C-3470E0E64C97}"/>
    <cellStyle name="SAPBEXformats 3 3 4 2" xfId="11214" xr:uid="{730ABD90-8907-48F0-94C4-69F965B5B017}"/>
    <cellStyle name="SAPBEXformats 3 3 4 2 2" xfId="45083" xr:uid="{2906D3EC-0A58-468E-9BFD-9DBA2B7160FD}"/>
    <cellStyle name="SAPBEXformats 3 3 4 2 3" xfId="28358" xr:uid="{5EAB863F-FCD9-44A1-972E-109454FC1495}"/>
    <cellStyle name="SAPBEXformats 3 3 4 3" xfId="16756" xr:uid="{A845B00F-7AB1-47FD-8C5F-96A7CE1EB4BB}"/>
    <cellStyle name="SAPBEXformats 3 3 4 3 2" xfId="50617" xr:uid="{5A77B4C9-065C-4809-8476-A3C33AC26C5C}"/>
    <cellStyle name="SAPBEXformats 3 3 4 3 3" xfId="33891" xr:uid="{AADA43CB-7C6D-41FC-A42B-E1481F6F7694}"/>
    <cellStyle name="SAPBEXformats 3 3 4 4" xfId="39266" xr:uid="{B7143E0B-46AC-404B-8B6D-B45FC6C7BEAC}"/>
    <cellStyle name="SAPBEXformats 3 3 4 5" xfId="22543" xr:uid="{4F696D4C-B356-4F00-8816-F771F7AE5CE4}"/>
    <cellStyle name="SAPBEXformats 3 3 5" xfId="6140" xr:uid="{869C5104-D437-4528-B45A-F73DF30CA15F}"/>
    <cellStyle name="SAPBEXformats 3 3 5 2" xfId="12004" xr:uid="{E01F908A-D1AE-4EB9-8103-0BE38D744A29}"/>
    <cellStyle name="SAPBEXformats 3 3 5 2 2" xfId="45873" xr:uid="{19211858-DC97-433F-A2A3-ABD074AB0AF6}"/>
    <cellStyle name="SAPBEXformats 3 3 5 2 3" xfId="29148" xr:uid="{2AF8C27A-0029-4C70-B87F-84E5C1BB34B4}"/>
    <cellStyle name="SAPBEXformats 3 3 5 3" xfId="17546" xr:uid="{AD9863D6-C8D9-4E12-8B0D-51434A070B89}"/>
    <cellStyle name="SAPBEXformats 3 3 5 3 2" xfId="51407" xr:uid="{D429A774-6E5B-4EA8-BF57-C6B98B0446F2}"/>
    <cellStyle name="SAPBEXformats 3 3 5 3 3" xfId="34681" xr:uid="{F5F126E9-B5A8-4A74-9D6E-16372895CF0B}"/>
    <cellStyle name="SAPBEXformats 3 3 5 4" xfId="40056" xr:uid="{85E2B5A0-D6D5-48AD-B42C-9B186A1AFFC9}"/>
    <cellStyle name="SAPBEXformats 3 3 5 5" xfId="23333" xr:uid="{A334FD57-6E3E-4AE6-9425-DB6E1404E591}"/>
    <cellStyle name="SAPBEXformats 3 3 6" xfId="7060" xr:uid="{3F4DC2F1-DF91-4612-A6AD-A5879979DA03}"/>
    <cellStyle name="SAPBEXformats 3 3 6 2" xfId="12924" xr:uid="{0DEF47C5-C642-44B3-A967-C19B334CF081}"/>
    <cellStyle name="SAPBEXformats 3 3 6 2 2" xfId="46793" xr:uid="{0F118AFE-F2B6-4124-A260-0D19B419960E}"/>
    <cellStyle name="SAPBEXformats 3 3 6 2 3" xfId="30067" xr:uid="{6DD56544-D4C7-41CE-95BA-1F9FCF382BC8}"/>
    <cellStyle name="SAPBEXformats 3 3 6 3" xfId="18465" xr:uid="{44E9CA62-31A6-42F7-9D80-4A327210B1CD}"/>
    <cellStyle name="SAPBEXformats 3 3 6 3 2" xfId="52326" xr:uid="{562DB8BB-5F85-4F4E-960E-CD1CB0A2972F}"/>
    <cellStyle name="SAPBEXformats 3 3 6 3 3" xfId="35600" xr:uid="{166F0596-6960-4204-97FA-0383516D13C5}"/>
    <cellStyle name="SAPBEXformats 3 3 6 4" xfId="40976" xr:uid="{BBE298CD-BDEB-4D50-9427-9E4B3939A58C}"/>
    <cellStyle name="SAPBEXformats 3 3 6 5" xfId="24252" xr:uid="{E1DA8B8E-72DE-4018-A925-1DBFE9A51727}"/>
    <cellStyle name="SAPBEXformats 3 3 7" xfId="8154" xr:uid="{1C54ADE5-E43A-41A2-AC24-C7CB8023537C}"/>
    <cellStyle name="SAPBEXformats 3 3 7 2" xfId="42029" xr:uid="{5491766B-B539-4B1A-9BC9-E6A4763D4D55}"/>
    <cellStyle name="SAPBEXformats 3 3 7 3" xfId="25304" xr:uid="{36C2096C-518C-403B-8637-C56BFD13A660}"/>
    <cellStyle name="SAPBEXformats 3 3 8" xfId="13732" xr:uid="{024FBF0C-E7BE-4F69-AEF6-871351293B32}"/>
    <cellStyle name="SAPBEXformats 3 3 8 2" xfId="47593" xr:uid="{3F7A0365-11C0-410F-AB19-8FDAF19FDB2B}"/>
    <cellStyle name="SAPBEXformats 3 3 8 3" xfId="30867" xr:uid="{FFB4492B-2418-4C36-BEB4-C5118E8661DF}"/>
    <cellStyle name="SAPBEXformats 3 3 9" xfId="36888" xr:uid="{CA8DAC50-714E-4215-9498-9FEA98C9D047}"/>
    <cellStyle name="SAPBEXformats 3 4" xfId="2168" xr:uid="{00000000-0005-0000-0000-000065080000}"/>
    <cellStyle name="SAPBEXformats 3 4 10" xfId="19493" xr:uid="{B4147DBE-3C1E-436D-ADF2-3EBDD7043130}"/>
    <cellStyle name="SAPBEXformats 3 4 2" xfId="3720" xr:uid="{E5FC29A1-4A04-4728-BB9B-750708B1287F}"/>
    <cellStyle name="SAPBEXformats 3 4 2 2" xfId="9601" xr:uid="{7661206D-C1EE-42C8-B7FC-8042CB9AACEA}"/>
    <cellStyle name="SAPBEXformats 3 4 2 2 2" xfId="43473" xr:uid="{79D4D317-B22F-4FF7-A0B5-158DEB0C62CD}"/>
    <cellStyle name="SAPBEXformats 3 4 2 2 3" xfId="26747" xr:uid="{75F75CF0-42D1-4852-8DAA-BF11099A2F96}"/>
    <cellStyle name="SAPBEXformats 3 4 2 3" xfId="15147" xr:uid="{B4AEBA06-9EEC-4E4F-9AB4-C0EEAB59997A}"/>
    <cellStyle name="SAPBEXformats 3 4 2 3 2" xfId="49008" xr:uid="{2C003681-258A-4C30-90E6-80AEE57A7ACE}"/>
    <cellStyle name="SAPBEXformats 3 4 2 3 3" xfId="32282" xr:uid="{B1B64ACE-28C4-4FFF-9D0D-8323E394AA34}"/>
    <cellStyle name="SAPBEXformats 3 4 2 4" xfId="37680" xr:uid="{F5A629F5-8FC0-4BF8-8135-4DCE3C51346F}"/>
    <cellStyle name="SAPBEXformats 3 4 2 5" xfId="20932" xr:uid="{5C47ACEE-3C93-4A5B-B254-FC5195C0D011}"/>
    <cellStyle name="SAPBEXformats 3 4 3" xfId="4622" xr:uid="{20FC1361-B448-44EE-82FA-B3FE9A44C51F}"/>
    <cellStyle name="SAPBEXformats 3 4 3 2" xfId="10488" xr:uid="{759F87D4-2453-4F35-9B74-16DD0BBE24F2}"/>
    <cellStyle name="SAPBEXformats 3 4 3 2 2" xfId="44358" xr:uid="{0E139C25-0847-4BED-8856-25FFBC071327}"/>
    <cellStyle name="SAPBEXformats 3 4 3 2 3" xfId="27633" xr:uid="{D826AD2F-3A81-4C4A-A06B-2FAFB60B2FA5}"/>
    <cellStyle name="SAPBEXformats 3 4 3 3" xfId="16031" xr:uid="{B29DB2A8-533F-4F58-AC4E-020073DC4E79}"/>
    <cellStyle name="SAPBEXformats 3 4 3 3 2" xfId="49892" xr:uid="{701B86A3-342B-4EC5-9C25-CD90ECED104C}"/>
    <cellStyle name="SAPBEXformats 3 4 3 3 3" xfId="33166" xr:uid="{8CC48E1B-39BA-40CC-AF76-984D5EE2F4A4}"/>
    <cellStyle name="SAPBEXformats 3 4 3 4" xfId="38541" xr:uid="{915C495F-B8BE-4853-8A71-81B028CDB8E4}"/>
    <cellStyle name="SAPBEXformats 3 4 3 5" xfId="21818" xr:uid="{200F12DA-AEF7-4717-800E-14A259421CFF}"/>
    <cellStyle name="SAPBEXformats 3 4 4" xfId="5349" xr:uid="{8F28AA6D-8B9B-43D2-B3BF-16FE27EF1F4C}"/>
    <cellStyle name="SAPBEXformats 3 4 4 2" xfId="11215" xr:uid="{FAC19C1C-2180-4787-968D-F307CBC432B6}"/>
    <cellStyle name="SAPBEXformats 3 4 4 2 2" xfId="45084" xr:uid="{5663CBBE-88E6-4A9E-876B-6631EEF3DB66}"/>
    <cellStyle name="SAPBEXformats 3 4 4 2 3" xfId="28359" xr:uid="{95B06724-99FD-48F0-9A15-88915DAFF8F9}"/>
    <cellStyle name="SAPBEXformats 3 4 4 3" xfId="16757" xr:uid="{2117C897-9234-4349-A28C-AC50137D47AE}"/>
    <cellStyle name="SAPBEXformats 3 4 4 3 2" xfId="50618" xr:uid="{18B2CB70-2D64-4B4B-9D19-3BBEE7B4C79D}"/>
    <cellStyle name="SAPBEXformats 3 4 4 3 3" xfId="33892" xr:uid="{F1CEAA63-5EFC-470F-B355-7C11675E4AFB}"/>
    <cellStyle name="SAPBEXformats 3 4 4 4" xfId="39267" xr:uid="{23B361B7-7180-45EA-BB18-282381B30322}"/>
    <cellStyle name="SAPBEXformats 3 4 4 5" xfId="22544" xr:uid="{F04D6AD7-1F70-4D9C-A7C7-A264CC8FF72B}"/>
    <cellStyle name="SAPBEXformats 3 4 5" xfId="6141" xr:uid="{430E1A39-1415-4F85-8BE6-686C87DBB89D}"/>
    <cellStyle name="SAPBEXformats 3 4 5 2" xfId="12005" xr:uid="{941EFAF8-B3A9-463A-A207-06835EEDD740}"/>
    <cellStyle name="SAPBEXformats 3 4 5 2 2" xfId="45874" xr:uid="{052699FB-F956-444F-95FF-956ADA35BEC7}"/>
    <cellStyle name="SAPBEXformats 3 4 5 2 3" xfId="29149" xr:uid="{C3A4C99A-E3A2-43C1-8EAE-A5699CB47E3A}"/>
    <cellStyle name="SAPBEXformats 3 4 5 3" xfId="17547" xr:uid="{74854681-9134-484D-B848-E95544DBA3C5}"/>
    <cellStyle name="SAPBEXformats 3 4 5 3 2" xfId="51408" xr:uid="{CE17481B-55B5-4B79-A954-F04E990DB1E4}"/>
    <cellStyle name="SAPBEXformats 3 4 5 3 3" xfId="34682" xr:uid="{617693FD-F3F3-45E1-AF48-1AC51FDBA7E4}"/>
    <cellStyle name="SAPBEXformats 3 4 5 4" xfId="40057" xr:uid="{D3D35C4C-42DF-4508-9253-5CB75EEB4EC0}"/>
    <cellStyle name="SAPBEXformats 3 4 5 5" xfId="23334" xr:uid="{C878A5DE-B509-4A51-A294-184978ED8CAE}"/>
    <cellStyle name="SAPBEXformats 3 4 6" xfId="7061" xr:uid="{D5054E6D-698A-4783-A603-4279890C3AFD}"/>
    <cellStyle name="SAPBEXformats 3 4 6 2" xfId="12925" xr:uid="{DFED15F8-3B3D-4EAF-BF76-BAA1ED3920F9}"/>
    <cellStyle name="SAPBEXformats 3 4 6 2 2" xfId="46794" xr:uid="{5C104A60-FBFB-4053-AAF7-02AF137EA2E0}"/>
    <cellStyle name="SAPBEXformats 3 4 6 2 3" xfId="30068" xr:uid="{48842DE8-1228-4D93-88C3-C7D014FF52EE}"/>
    <cellStyle name="SAPBEXformats 3 4 6 3" xfId="18466" xr:uid="{F03A9EDD-ED78-46A4-9391-4C4415421049}"/>
    <cellStyle name="SAPBEXformats 3 4 6 3 2" xfId="52327" xr:uid="{0E8D7221-37EA-49E8-A020-2E4C1BD4C9DB}"/>
    <cellStyle name="SAPBEXformats 3 4 6 3 3" xfId="35601" xr:uid="{A4945548-3C91-49E9-BA7D-AAC15E7C5485}"/>
    <cellStyle name="SAPBEXformats 3 4 6 4" xfId="40977" xr:uid="{BAD83DD3-337A-4274-B88B-9ED99BCA4E0A}"/>
    <cellStyle name="SAPBEXformats 3 4 6 5" xfId="24253" xr:uid="{85B0BD1F-243E-4D81-9C5A-81E9C550CB48}"/>
    <cellStyle name="SAPBEXformats 3 4 7" xfId="8155" xr:uid="{473F4213-C0A2-4003-AF06-5976AC3B1C38}"/>
    <cellStyle name="SAPBEXformats 3 4 7 2" xfId="42030" xr:uid="{0097F42B-3A58-4874-9A3E-610D29112487}"/>
    <cellStyle name="SAPBEXformats 3 4 7 3" xfId="25305" xr:uid="{7CBA0463-3F4D-40A1-BDA6-795F2F4B4DE5}"/>
    <cellStyle name="SAPBEXformats 3 4 8" xfId="13733" xr:uid="{ED0F3D40-3DCC-4821-8EC3-4563680EF5C5}"/>
    <cellStyle name="SAPBEXformats 3 4 8 2" xfId="47594" xr:uid="{0A0E46DE-BC9A-4C80-B6F4-3B41BF47C8F2}"/>
    <cellStyle name="SAPBEXformats 3 4 8 3" xfId="30868" xr:uid="{BD45F1C7-668B-483C-943E-FFA75FC136E0}"/>
    <cellStyle name="SAPBEXformats 3 4 9" xfId="36889" xr:uid="{4FA4ACDD-00E2-47B2-A943-F3E373ED91D0}"/>
    <cellStyle name="SAPBEXformats 3 5" xfId="2657" xr:uid="{00000000-0005-0000-0000-000066080000}"/>
    <cellStyle name="SAPBEXformats 3 5 2" xfId="4184" xr:uid="{07908ECF-B8B7-410B-8205-36770ADBB46A}"/>
    <cellStyle name="SAPBEXformats 3 5 2 2" xfId="10065" xr:uid="{9D915837-F38D-4546-BC56-8E2DEEE35A11}"/>
    <cellStyle name="SAPBEXformats 3 5 2 2 2" xfId="43936" xr:uid="{592E77CF-ED28-4AD1-BEF5-AC23CEBE9B39}"/>
    <cellStyle name="SAPBEXformats 3 5 2 2 3" xfId="27210" xr:uid="{54987439-D3C4-4581-B64F-B85D17A2BF94}"/>
    <cellStyle name="SAPBEXformats 3 5 2 3" xfId="15609" xr:uid="{A6BAFFFB-8523-437B-AB80-B7A548E14598}"/>
    <cellStyle name="SAPBEXformats 3 5 2 3 2" xfId="49470" xr:uid="{D2E2EAD6-032D-45AD-AA5C-04E2AD105614}"/>
    <cellStyle name="SAPBEXformats 3 5 2 3 3" xfId="32744" xr:uid="{48F8EB63-DCAB-4FD6-930B-C05BBC45425A}"/>
    <cellStyle name="SAPBEXformats 3 5 2 4" xfId="38119" xr:uid="{D59F7243-2C47-4D07-8F14-351DCEE66963}"/>
    <cellStyle name="SAPBEXformats 3 5 2 5" xfId="21395" xr:uid="{D61F2F67-36A1-479A-BCF2-A6B37D353F8F}"/>
    <cellStyle name="SAPBEXformats 3 5 3" xfId="5057" xr:uid="{61E6B77F-FE0E-4D7F-B121-ADA8A8918CA9}"/>
    <cellStyle name="SAPBEXformats 3 5 3 2" xfId="10923" xr:uid="{52BC5C44-29F4-48EF-87F8-3DE4FF08EE36}"/>
    <cellStyle name="SAPBEXformats 3 5 3 2 2" xfId="44793" xr:uid="{DC26524B-F08E-4FA3-88E8-264501648DB7}"/>
    <cellStyle name="SAPBEXformats 3 5 3 2 3" xfId="28068" xr:uid="{30D558E5-13F2-4D0D-B571-4E6DD60090F0}"/>
    <cellStyle name="SAPBEXformats 3 5 3 3" xfId="16466" xr:uid="{DB3136D2-A876-4C93-816C-D9B35CED4451}"/>
    <cellStyle name="SAPBEXformats 3 5 3 3 2" xfId="50327" xr:uid="{5A9683FC-E94E-4DEB-BEA9-953925D1C665}"/>
    <cellStyle name="SAPBEXformats 3 5 3 3 3" xfId="33601" xr:uid="{4CB7922A-F769-46B8-81A8-A029EDDD7DFC}"/>
    <cellStyle name="SAPBEXformats 3 5 3 4" xfId="38976" xr:uid="{6F375EC1-6B25-4CB8-8D18-D0046B00D702}"/>
    <cellStyle name="SAPBEXformats 3 5 3 5" xfId="22253" xr:uid="{97407F3C-5253-4602-891B-557629587569}"/>
    <cellStyle name="SAPBEXformats 3 5 4" xfId="5806" xr:uid="{5931655E-5705-47AC-B188-FE5FCB95B2C0}"/>
    <cellStyle name="SAPBEXformats 3 5 4 2" xfId="11672" xr:uid="{5C5571C7-F328-41AD-8612-3E664B2CA9DC}"/>
    <cellStyle name="SAPBEXformats 3 5 4 2 2" xfId="45541" xr:uid="{A2B8D3D3-F3F4-4CD5-8BE3-E3907D066FE1}"/>
    <cellStyle name="SAPBEXformats 3 5 4 2 3" xfId="28816" xr:uid="{EB71B08F-7812-4E5A-B77A-3035BB24591E}"/>
    <cellStyle name="SAPBEXformats 3 5 4 3" xfId="17214" xr:uid="{33DC1469-9B21-46F5-B93B-5222E1CFE6E3}"/>
    <cellStyle name="SAPBEXformats 3 5 4 3 2" xfId="51075" xr:uid="{2D26692A-7EBB-486D-A3AD-89271AF8D45C}"/>
    <cellStyle name="SAPBEXformats 3 5 4 3 3" xfId="34349" xr:uid="{5220FCE6-E2A6-43FD-B31B-48E7A6B386CC}"/>
    <cellStyle name="SAPBEXformats 3 5 4 4" xfId="39724" xr:uid="{EE05DCA1-0C13-4346-B02A-6D93F2D75017}"/>
    <cellStyle name="SAPBEXformats 3 5 4 5" xfId="23001" xr:uid="{C67A0C78-C3CA-4867-80FB-53C015A27140}"/>
    <cellStyle name="SAPBEXformats 3 5 5" xfId="6575" xr:uid="{FD76C819-2947-4273-A72C-E719B14C6AFA}"/>
    <cellStyle name="SAPBEXformats 3 5 5 2" xfId="12439" xr:uid="{661E8689-7E51-4E47-ABEA-C52F43B76AFF}"/>
    <cellStyle name="SAPBEXformats 3 5 5 2 2" xfId="46308" xr:uid="{A862F6EF-0A25-475E-BF02-7D6D3A1F7833}"/>
    <cellStyle name="SAPBEXformats 3 5 5 2 3" xfId="29582" xr:uid="{7EED1523-5962-4871-9FC3-FF813DF51A9C}"/>
    <cellStyle name="SAPBEXformats 3 5 5 3" xfId="17980" xr:uid="{7AD20CAE-FD17-4AC9-AD14-117CF342E06D}"/>
    <cellStyle name="SAPBEXformats 3 5 5 3 2" xfId="51841" xr:uid="{A85AE336-A9CD-4F4F-B12E-A517DED2455D}"/>
    <cellStyle name="SAPBEXformats 3 5 5 3 3" xfId="35115" xr:uid="{5412AA8C-4BF2-4797-AFF0-F2E763C60153}"/>
    <cellStyle name="SAPBEXformats 3 5 5 4" xfId="40491" xr:uid="{C5E98616-919E-4F6C-9B83-62E73D571D9F}"/>
    <cellStyle name="SAPBEXformats 3 5 5 5" xfId="23767" xr:uid="{1CEA5CE2-F333-44A8-A7AB-67C5EDB08F7B}"/>
    <cellStyle name="SAPBEXformats 3 5 6" xfId="7522" xr:uid="{9EC87F97-AD15-4109-BB5B-63784C4807A5}"/>
    <cellStyle name="SAPBEXformats 3 5 6 2" xfId="13386" xr:uid="{89163540-64E1-4C6F-90D5-ADC01132C0F6}"/>
    <cellStyle name="SAPBEXformats 3 5 6 2 2" xfId="47255" xr:uid="{B1556D34-CC16-4AEA-A0EC-980B62F0E416}"/>
    <cellStyle name="SAPBEXformats 3 5 6 2 3" xfId="30529" xr:uid="{85303406-DEB8-4394-A6FD-E3E7DAED7BFA}"/>
    <cellStyle name="SAPBEXformats 3 5 6 3" xfId="18927" xr:uid="{BD8D207C-F3F9-40A1-8E17-2C8885D9527E}"/>
    <cellStyle name="SAPBEXformats 3 5 6 3 2" xfId="52788" xr:uid="{5126055A-7BC5-4D55-A579-85FAFED67F11}"/>
    <cellStyle name="SAPBEXformats 3 5 6 3 3" xfId="36062" xr:uid="{7B1CD132-7094-4678-B701-95B73593BAD2}"/>
    <cellStyle name="SAPBEXformats 3 5 6 4" xfId="41438" xr:uid="{C90120C0-6A96-4B7D-A576-5CC15E8ED5A6}"/>
    <cellStyle name="SAPBEXformats 3 5 6 5" xfId="24714" xr:uid="{A1A60D3B-63BC-4F3B-834A-330B562DDEB2}"/>
    <cellStyle name="SAPBEXformats 3 5 7" xfId="8614" xr:uid="{6AAC5FFC-2B27-423B-B00F-763C5DB62DB2}"/>
    <cellStyle name="SAPBEXformats 3 5 7 2" xfId="42488" xr:uid="{12818AC7-7411-4961-8833-204256AF44A5}"/>
    <cellStyle name="SAPBEXformats 3 5 7 3" xfId="25763" xr:uid="{3F8B304D-000B-475A-BBC6-7992B4197B72}"/>
    <cellStyle name="SAPBEXformats 3 5 8" xfId="14166" xr:uid="{424DD6D4-EB38-49F0-BF61-4E9699F271D4}"/>
    <cellStyle name="SAPBEXformats 3 5 8 2" xfId="48027" xr:uid="{74EB492D-8D40-4F6D-A41A-E32B24BD56ED}"/>
    <cellStyle name="SAPBEXformats 3 5 8 3" xfId="31301" xr:uid="{98071BD9-1F1D-4A4B-B657-1AF8ABFE2027}"/>
    <cellStyle name="SAPBEXformats 3 5 9" xfId="19950" xr:uid="{79D0A814-6979-4D16-AF35-81BC2B9E9D35}"/>
    <cellStyle name="SAPBEXformats 3 6" xfId="36466" xr:uid="{358E7C1A-6793-4772-BD8A-800EECC39AF2}"/>
    <cellStyle name="SAPBEXformats 3 7" xfId="19244" xr:uid="{60AFC02D-E826-45F2-A6B5-05657A9C5AC9}"/>
    <cellStyle name="SAPBEXformats 4" xfId="1007" xr:uid="{00000000-0005-0000-0000-000067080000}"/>
    <cellStyle name="SAPBEXformats 4 2" xfId="1008" xr:uid="{00000000-0005-0000-0000-000068080000}"/>
    <cellStyle name="SAPBEXformats 4 2 2" xfId="2169" xr:uid="{00000000-0005-0000-0000-000069080000}"/>
    <cellStyle name="SAPBEXformats 4 2 2 10" xfId="19494" xr:uid="{DD4DBFB8-C20D-41FA-8F4A-12E1CF62B1B0}"/>
    <cellStyle name="SAPBEXformats 4 2 2 2" xfId="3721" xr:uid="{30C1FCD6-4F64-456C-8783-88BC8CF30633}"/>
    <cellStyle name="SAPBEXformats 4 2 2 2 2" xfId="9602" xr:uid="{CB8CB1AC-D779-4096-A570-8DACD4B2381B}"/>
    <cellStyle name="SAPBEXformats 4 2 2 2 2 2" xfId="43474" xr:uid="{BDEEA166-E587-462C-9E10-1C60704CCF46}"/>
    <cellStyle name="SAPBEXformats 4 2 2 2 2 3" xfId="26748" xr:uid="{2A4EA3B6-CC01-45A1-A0D3-68825101989A}"/>
    <cellStyle name="SAPBEXformats 4 2 2 2 3" xfId="15148" xr:uid="{A88EEC15-D636-455F-9E4D-DD754631F772}"/>
    <cellStyle name="SAPBEXformats 4 2 2 2 3 2" xfId="49009" xr:uid="{AA7AF738-8D10-4A0A-A269-0FDDA0782077}"/>
    <cellStyle name="SAPBEXformats 4 2 2 2 3 3" xfId="32283" xr:uid="{380911F0-ED91-4890-BA50-117306D61406}"/>
    <cellStyle name="SAPBEXformats 4 2 2 2 4" xfId="37681" xr:uid="{8CEED5D6-AA9E-4208-973B-22F82EA2C6AA}"/>
    <cellStyle name="SAPBEXformats 4 2 2 2 5" xfId="20933" xr:uid="{13021080-6E55-4CBE-BD1D-DBF63158DF3C}"/>
    <cellStyle name="SAPBEXformats 4 2 2 3" xfId="4623" xr:uid="{A1930077-7000-46F1-9880-1BEE523FF09D}"/>
    <cellStyle name="SAPBEXformats 4 2 2 3 2" xfId="10489" xr:uid="{8CDD5B4A-0BD6-4716-BE01-498B1268CF28}"/>
    <cellStyle name="SAPBEXformats 4 2 2 3 2 2" xfId="44359" xr:uid="{8AB3994C-E75A-4911-A698-04CED47A9D9E}"/>
    <cellStyle name="SAPBEXformats 4 2 2 3 2 3" xfId="27634" xr:uid="{FA583A76-01D0-454F-B919-5FD71147C312}"/>
    <cellStyle name="SAPBEXformats 4 2 2 3 3" xfId="16032" xr:uid="{2D969022-F53F-4B9A-8340-66C24E209096}"/>
    <cellStyle name="SAPBEXformats 4 2 2 3 3 2" xfId="49893" xr:uid="{5BBBA1E3-C12A-4A82-B14B-E179E3C81F49}"/>
    <cellStyle name="SAPBEXformats 4 2 2 3 3 3" xfId="33167" xr:uid="{1EAB607E-8013-4BDA-83B1-BC60CB35A82A}"/>
    <cellStyle name="SAPBEXformats 4 2 2 3 4" xfId="38542" xr:uid="{9598AE0D-700B-4A0D-BC3C-49456519F7DA}"/>
    <cellStyle name="SAPBEXformats 4 2 2 3 5" xfId="21819" xr:uid="{27CD0AFB-A092-45BD-89E2-D57928BB751C}"/>
    <cellStyle name="SAPBEXformats 4 2 2 4" xfId="5350" xr:uid="{56D9A63C-6882-46E8-841B-8A3BF8482078}"/>
    <cellStyle name="SAPBEXformats 4 2 2 4 2" xfId="11216" xr:uid="{C3BCFD91-869D-49BA-9AC9-E55FF9CA9B2E}"/>
    <cellStyle name="SAPBEXformats 4 2 2 4 2 2" xfId="45085" xr:uid="{632335E5-87C8-4FFC-AF95-F4BA62420308}"/>
    <cellStyle name="SAPBEXformats 4 2 2 4 2 3" xfId="28360" xr:uid="{15DA55A2-9B18-4E09-8F19-C6F7F8DAF16D}"/>
    <cellStyle name="SAPBEXformats 4 2 2 4 3" xfId="16758" xr:uid="{9D067F56-C239-4A32-8726-3C895AD934BD}"/>
    <cellStyle name="SAPBEXformats 4 2 2 4 3 2" xfId="50619" xr:uid="{A51CA222-76A8-4090-AFDB-F096167667DD}"/>
    <cellStyle name="SAPBEXformats 4 2 2 4 3 3" xfId="33893" xr:uid="{CCFACB34-A5FA-48B2-A291-4C405F2AF883}"/>
    <cellStyle name="SAPBEXformats 4 2 2 4 4" xfId="39268" xr:uid="{9C5F855B-6294-43D1-A09B-810B162FAD9E}"/>
    <cellStyle name="SAPBEXformats 4 2 2 4 5" xfId="22545" xr:uid="{170A4365-BC58-4512-90E5-992CE17D6870}"/>
    <cellStyle name="SAPBEXformats 4 2 2 5" xfId="6142" xr:uid="{C492710E-AC15-4839-BEAE-9DE111DFC5B6}"/>
    <cellStyle name="SAPBEXformats 4 2 2 5 2" xfId="12006" xr:uid="{62CC4060-A0CC-4B02-A749-524EEBA4FB64}"/>
    <cellStyle name="SAPBEXformats 4 2 2 5 2 2" xfId="45875" xr:uid="{AA715082-92B5-46B6-8F37-741CFEC662E1}"/>
    <cellStyle name="SAPBEXformats 4 2 2 5 2 3" xfId="29150" xr:uid="{76541322-77AA-4438-96BE-7FD4DFDF93A5}"/>
    <cellStyle name="SAPBEXformats 4 2 2 5 3" xfId="17548" xr:uid="{CDAA42B6-0DDB-4766-AF3F-1A0E562D1FE1}"/>
    <cellStyle name="SAPBEXformats 4 2 2 5 3 2" xfId="51409" xr:uid="{AAAECD9E-857E-4ADC-BF05-703C63CE4E56}"/>
    <cellStyle name="SAPBEXformats 4 2 2 5 3 3" xfId="34683" xr:uid="{27F31CC5-799B-452D-B850-0797B98C52E7}"/>
    <cellStyle name="SAPBEXformats 4 2 2 5 4" xfId="40058" xr:uid="{3369D52A-6132-458F-9BF1-0BE953DC57CB}"/>
    <cellStyle name="SAPBEXformats 4 2 2 5 5" xfId="23335" xr:uid="{29721351-FB0E-427D-BB9A-960ACC5C6AB7}"/>
    <cellStyle name="SAPBEXformats 4 2 2 6" xfId="7062" xr:uid="{9E12F536-FFB4-49B8-A655-466B5F34243D}"/>
    <cellStyle name="SAPBEXformats 4 2 2 6 2" xfId="12926" xr:uid="{C410D3BB-7740-40AE-BBB0-07E315687B2D}"/>
    <cellStyle name="SAPBEXformats 4 2 2 6 2 2" xfId="46795" xr:uid="{7AEF836F-75AD-492B-9EC7-41717DBA3CD6}"/>
    <cellStyle name="SAPBEXformats 4 2 2 6 2 3" xfId="30069" xr:uid="{52AA6BBC-E9B8-43A8-8E77-10F5F08399AF}"/>
    <cellStyle name="SAPBEXformats 4 2 2 6 3" xfId="18467" xr:uid="{039C708A-19D3-477F-A29A-4909509E2A51}"/>
    <cellStyle name="SAPBEXformats 4 2 2 6 3 2" xfId="52328" xr:uid="{094238F4-1268-47CC-BA2F-29C2BC9DDA66}"/>
    <cellStyle name="SAPBEXformats 4 2 2 6 3 3" xfId="35602" xr:uid="{184D0CF2-2207-49F3-BBD2-CD27CA2F2E5E}"/>
    <cellStyle name="SAPBEXformats 4 2 2 6 4" xfId="40978" xr:uid="{D8820458-4796-4154-BD3B-EBA7204CC0B2}"/>
    <cellStyle name="SAPBEXformats 4 2 2 6 5" xfId="24254" xr:uid="{7FF8936E-067A-4797-BB28-AC5A2DAA5D19}"/>
    <cellStyle name="SAPBEXformats 4 2 2 7" xfId="8156" xr:uid="{CBE8F095-165E-4E6E-B913-C35264816313}"/>
    <cellStyle name="SAPBEXformats 4 2 2 7 2" xfId="42031" xr:uid="{B7D65D58-FAF1-42C3-87A2-7C2BC9C2CE42}"/>
    <cellStyle name="SAPBEXformats 4 2 2 7 3" xfId="25306" xr:uid="{F6C908A8-E702-4857-9341-EEC807110333}"/>
    <cellStyle name="SAPBEXformats 4 2 2 8" xfId="13734" xr:uid="{53FEDDA9-15BA-4ED3-B3F2-E096BB113240}"/>
    <cellStyle name="SAPBEXformats 4 2 2 8 2" xfId="47595" xr:uid="{9BE77DAF-7A95-4C0C-BEB8-CDCF9F1BAD7A}"/>
    <cellStyle name="SAPBEXformats 4 2 2 8 3" xfId="30869" xr:uid="{12B36BD4-002D-491B-AB3B-85D40BFEB46C}"/>
    <cellStyle name="SAPBEXformats 4 2 2 9" xfId="36890" xr:uid="{E7A1FEED-E1AC-4A88-9A17-FB4A0D366112}"/>
    <cellStyle name="SAPBEXformats 4 2 3" xfId="2170" xr:uid="{00000000-0005-0000-0000-00006A080000}"/>
    <cellStyle name="SAPBEXformats 4 2 3 10" xfId="19495" xr:uid="{F0599934-CA58-4DDA-9455-E2C17E9F41BC}"/>
    <cellStyle name="SAPBEXformats 4 2 3 2" xfId="3722" xr:uid="{FADA37B8-94FA-4577-B157-FD5243655EB6}"/>
    <cellStyle name="SAPBEXformats 4 2 3 2 2" xfId="9603" xr:uid="{8DA34395-E056-472C-97B9-F308FC069C1B}"/>
    <cellStyle name="SAPBEXformats 4 2 3 2 2 2" xfId="43475" xr:uid="{9ECD9B88-CF4B-4FAB-8BD6-20CA8603974C}"/>
    <cellStyle name="SAPBEXformats 4 2 3 2 2 3" xfId="26749" xr:uid="{3ECD9DA8-1111-4393-8688-CEA2ED50BDA3}"/>
    <cellStyle name="SAPBEXformats 4 2 3 2 3" xfId="15149" xr:uid="{31BC544C-A86E-45E2-9AE9-CAC558FE5F96}"/>
    <cellStyle name="SAPBEXformats 4 2 3 2 3 2" xfId="49010" xr:uid="{41DF05EC-12A8-4E29-8412-E0EE1E0B4AD7}"/>
    <cellStyle name="SAPBEXformats 4 2 3 2 3 3" xfId="32284" xr:uid="{A0726390-4743-483B-8EDB-F3F5E1FFCA01}"/>
    <cellStyle name="SAPBEXformats 4 2 3 2 4" xfId="37682" xr:uid="{19BC47F9-9B83-4478-9B89-A181F6E842AB}"/>
    <cellStyle name="SAPBEXformats 4 2 3 2 5" xfId="20934" xr:uid="{FB828CDE-D1B3-4E93-BFA8-0230E8707C01}"/>
    <cellStyle name="SAPBEXformats 4 2 3 3" xfId="4624" xr:uid="{BDAD43F1-EBCF-4752-A636-6B61275478B6}"/>
    <cellStyle name="SAPBEXformats 4 2 3 3 2" xfId="10490" xr:uid="{12F8E73D-E576-4DD5-B128-0583A21D0561}"/>
    <cellStyle name="SAPBEXformats 4 2 3 3 2 2" xfId="44360" xr:uid="{E112546C-BF21-4E64-AAC6-FE8F7314A511}"/>
    <cellStyle name="SAPBEXformats 4 2 3 3 2 3" xfId="27635" xr:uid="{025B0C5F-74D4-4239-AC7C-4F06312F51D4}"/>
    <cellStyle name="SAPBEXformats 4 2 3 3 3" xfId="16033" xr:uid="{4AA18206-38E4-4887-970E-7A4A5E5A6A11}"/>
    <cellStyle name="SAPBEXformats 4 2 3 3 3 2" xfId="49894" xr:uid="{80BA6D09-24B4-4C99-90CE-E3C1F7CC86E1}"/>
    <cellStyle name="SAPBEXformats 4 2 3 3 3 3" xfId="33168" xr:uid="{47158C5B-B56E-43F4-A02F-CFCB42A4844B}"/>
    <cellStyle name="SAPBEXformats 4 2 3 3 4" xfId="38543" xr:uid="{E0E25451-860E-4733-8792-3992A86BA036}"/>
    <cellStyle name="SAPBEXformats 4 2 3 3 5" xfId="21820" xr:uid="{F3A27E73-2A1F-4183-AFAC-85D7196E8DED}"/>
    <cellStyle name="SAPBEXformats 4 2 3 4" xfId="5351" xr:uid="{AB444A39-C74A-4BC9-82B5-0CB7505B01E5}"/>
    <cellStyle name="SAPBEXformats 4 2 3 4 2" xfId="11217" xr:uid="{38CA08BF-C82E-4E54-9986-86850CD35D57}"/>
    <cellStyle name="SAPBEXformats 4 2 3 4 2 2" xfId="45086" xr:uid="{37CD9D35-BDCB-4B0F-A630-F36B85B03CC3}"/>
    <cellStyle name="SAPBEXformats 4 2 3 4 2 3" xfId="28361" xr:uid="{D30AB00A-3A52-46AC-9BAE-6B4C3475C75B}"/>
    <cellStyle name="SAPBEXformats 4 2 3 4 3" xfId="16759" xr:uid="{4B0A541C-7E55-47C3-A346-679445687759}"/>
    <cellStyle name="SAPBEXformats 4 2 3 4 3 2" xfId="50620" xr:uid="{B6FE0E36-9F40-4949-8CFB-58D60E864AF1}"/>
    <cellStyle name="SAPBEXformats 4 2 3 4 3 3" xfId="33894" xr:uid="{C923AD8E-3067-426B-AAD7-522CABF73377}"/>
    <cellStyle name="SAPBEXformats 4 2 3 4 4" xfId="39269" xr:uid="{FC5AADED-2581-4C48-B646-A27ECE0BC19F}"/>
    <cellStyle name="SAPBEXformats 4 2 3 4 5" xfId="22546" xr:uid="{3F6720DC-82A5-423E-B14B-4D03EA8BDDF4}"/>
    <cellStyle name="SAPBEXformats 4 2 3 5" xfId="6143" xr:uid="{20C6009D-C92A-4C02-A0FC-1B93F0FE0755}"/>
    <cellStyle name="SAPBEXformats 4 2 3 5 2" xfId="12007" xr:uid="{F32FF932-256D-49E5-8021-68F43AA943B5}"/>
    <cellStyle name="SAPBEXformats 4 2 3 5 2 2" xfId="45876" xr:uid="{05BD023B-DC0D-4579-AD61-6D2D0C9D8B60}"/>
    <cellStyle name="SAPBEXformats 4 2 3 5 2 3" xfId="29151" xr:uid="{CC3159B8-5251-4639-9369-C62AD1329FE6}"/>
    <cellStyle name="SAPBEXformats 4 2 3 5 3" xfId="17549" xr:uid="{916A196C-9C93-4C89-816E-E7A66032148F}"/>
    <cellStyle name="SAPBEXformats 4 2 3 5 3 2" xfId="51410" xr:uid="{831234EC-5FE5-4DC6-936D-E0686EC71417}"/>
    <cellStyle name="SAPBEXformats 4 2 3 5 3 3" xfId="34684" xr:uid="{652B9920-9560-4052-8908-B24CB6493364}"/>
    <cellStyle name="SAPBEXformats 4 2 3 5 4" xfId="40059" xr:uid="{0F2CADF9-6DAD-4072-81E2-F35D93997A37}"/>
    <cellStyle name="SAPBEXformats 4 2 3 5 5" xfId="23336" xr:uid="{A9EA7151-508A-4AAE-834E-81F75088D0A0}"/>
    <cellStyle name="SAPBEXformats 4 2 3 6" xfId="7063" xr:uid="{65CCF1AB-1F39-4E77-AF1A-7BF8459E225D}"/>
    <cellStyle name="SAPBEXformats 4 2 3 6 2" xfId="12927" xr:uid="{581EBB6A-2196-4AFB-A6D7-E49E29C25C04}"/>
    <cellStyle name="SAPBEXformats 4 2 3 6 2 2" xfId="46796" xr:uid="{F631C903-F03E-4ABB-85C3-081D2A82CF41}"/>
    <cellStyle name="SAPBEXformats 4 2 3 6 2 3" xfId="30070" xr:uid="{6B0FADAA-6E1F-488D-9183-7613FDB67299}"/>
    <cellStyle name="SAPBEXformats 4 2 3 6 3" xfId="18468" xr:uid="{EA1D79C9-DE88-4C23-A0FC-8FF7ECD5C19C}"/>
    <cellStyle name="SAPBEXformats 4 2 3 6 3 2" xfId="52329" xr:uid="{57B17697-5950-48EF-952F-A22FEE71B26B}"/>
    <cellStyle name="SAPBEXformats 4 2 3 6 3 3" xfId="35603" xr:uid="{F8AEBF80-FDA6-4DF0-9ACC-ACB7AE45A2BB}"/>
    <cellStyle name="SAPBEXformats 4 2 3 6 4" xfId="40979" xr:uid="{2CEDCE99-EF39-4C32-AF5B-AD28D0FA65E4}"/>
    <cellStyle name="SAPBEXformats 4 2 3 6 5" xfId="24255" xr:uid="{ACA61A77-9958-47F4-A7FB-2A654A987784}"/>
    <cellStyle name="SAPBEXformats 4 2 3 7" xfId="8157" xr:uid="{894F811C-81F1-4FAF-A2DC-661D1B2E124E}"/>
    <cellStyle name="SAPBEXformats 4 2 3 7 2" xfId="42032" xr:uid="{3D65FD24-5B72-4DFC-B0DD-ED398F845A30}"/>
    <cellStyle name="SAPBEXformats 4 2 3 7 3" xfId="25307" xr:uid="{3A9EDB75-AE07-4B65-814D-469D9275B1DB}"/>
    <cellStyle name="SAPBEXformats 4 2 3 8" xfId="13735" xr:uid="{B98827F4-F047-41F1-B6B0-856ACB5CC273}"/>
    <cellStyle name="SAPBEXformats 4 2 3 8 2" xfId="47596" xr:uid="{11F9EB7A-FC3C-4C4A-8B39-08B5A7A3B70A}"/>
    <cellStyle name="SAPBEXformats 4 2 3 8 3" xfId="30870" xr:uid="{8B04D9AA-7DB0-4E20-A5CD-95F41C8EEFA5}"/>
    <cellStyle name="SAPBEXformats 4 2 3 9" xfId="36891" xr:uid="{0C76CD8F-714D-46F2-85B6-7E3C9CD349A9}"/>
    <cellStyle name="SAPBEXformats 4 2 4" xfId="2654" xr:uid="{00000000-0005-0000-0000-00006B080000}"/>
    <cellStyle name="SAPBEXformats 4 2 4 2" xfId="4181" xr:uid="{82225AB3-0A74-4B60-AE1D-0EAB253109E7}"/>
    <cellStyle name="SAPBEXformats 4 2 4 2 2" xfId="10062" xr:uid="{E9A76610-27F5-4980-9652-72A0A8311B03}"/>
    <cellStyle name="SAPBEXformats 4 2 4 2 2 2" xfId="43933" xr:uid="{47EB080A-2439-431D-96E4-A3E8CE3FE9F9}"/>
    <cellStyle name="SAPBEXformats 4 2 4 2 2 3" xfId="27207" xr:uid="{B2DA0020-2E5A-4FCE-947C-F28C35D63867}"/>
    <cellStyle name="SAPBEXformats 4 2 4 2 3" xfId="15606" xr:uid="{5BDEBBEA-5960-4A3C-9FF7-D2E2C7719F05}"/>
    <cellStyle name="SAPBEXformats 4 2 4 2 3 2" xfId="49467" xr:uid="{68EB3920-3096-4B08-929C-451A3ADA181A}"/>
    <cellStyle name="SAPBEXformats 4 2 4 2 3 3" xfId="32741" xr:uid="{8C9AD122-136D-49A0-AB3D-20897F4B0A0A}"/>
    <cellStyle name="SAPBEXformats 4 2 4 2 4" xfId="38116" xr:uid="{165A214D-B13F-4DA2-9E03-EEFCEF38179C}"/>
    <cellStyle name="SAPBEXformats 4 2 4 2 5" xfId="21392" xr:uid="{A62203E7-8AD0-4BB7-99A2-E2A2EC85FFD3}"/>
    <cellStyle name="SAPBEXformats 4 2 4 3" xfId="5054" xr:uid="{A9F96BF0-FC2D-40F4-AB45-021CEE7AF220}"/>
    <cellStyle name="SAPBEXformats 4 2 4 3 2" xfId="10920" xr:uid="{23EFDD54-7963-4D56-8FB2-C170AEEC579E}"/>
    <cellStyle name="SAPBEXformats 4 2 4 3 2 2" xfId="44790" xr:uid="{66F62546-DC9A-4D46-92EF-5879AC5D0961}"/>
    <cellStyle name="SAPBEXformats 4 2 4 3 2 3" xfId="28065" xr:uid="{97650554-9F7E-4CDA-B8DD-9B8B4F08FADE}"/>
    <cellStyle name="SAPBEXformats 4 2 4 3 3" xfId="16463" xr:uid="{4AA3BC46-B4AC-45F9-850B-A89C3859AF34}"/>
    <cellStyle name="SAPBEXformats 4 2 4 3 3 2" xfId="50324" xr:uid="{31F623B7-F82B-4004-AA59-080FE2A52E27}"/>
    <cellStyle name="SAPBEXformats 4 2 4 3 3 3" xfId="33598" xr:uid="{1775F270-753C-4164-A31F-59D0B2181458}"/>
    <cellStyle name="SAPBEXformats 4 2 4 3 4" xfId="38973" xr:uid="{128DBDB2-E1E3-44D4-9B2F-A0CDC7C3578C}"/>
    <cellStyle name="SAPBEXformats 4 2 4 3 5" xfId="22250" xr:uid="{6ECB7617-1AFB-4B16-A948-F9005F6A509C}"/>
    <cellStyle name="SAPBEXformats 4 2 4 4" xfId="5803" xr:uid="{E208AEEE-B59A-47AB-8839-197AE38947BC}"/>
    <cellStyle name="SAPBEXformats 4 2 4 4 2" xfId="11669" xr:uid="{78DD0462-D19B-456C-9D5C-3DA3021D2974}"/>
    <cellStyle name="SAPBEXformats 4 2 4 4 2 2" xfId="45538" xr:uid="{DAAE70F7-9688-44F6-A51A-22B13954D795}"/>
    <cellStyle name="SAPBEXformats 4 2 4 4 2 3" xfId="28813" xr:uid="{B02C583A-8176-4FB5-9E8D-19F19A89FEFB}"/>
    <cellStyle name="SAPBEXformats 4 2 4 4 3" xfId="17211" xr:uid="{2D0E330B-977B-4FD0-9A48-876F62ED56E2}"/>
    <cellStyle name="SAPBEXformats 4 2 4 4 3 2" xfId="51072" xr:uid="{EB1DF289-1531-404E-91D1-61C3AE8ABA52}"/>
    <cellStyle name="SAPBEXformats 4 2 4 4 3 3" xfId="34346" xr:uid="{023E7A16-F48F-4740-8A24-902B44615BC9}"/>
    <cellStyle name="SAPBEXformats 4 2 4 4 4" xfId="39721" xr:uid="{FF06A456-8A39-4C93-91ED-9B5A96B9C51C}"/>
    <cellStyle name="SAPBEXformats 4 2 4 4 5" xfId="22998" xr:uid="{0D6C4544-7981-4299-B0A8-4569C84C6F59}"/>
    <cellStyle name="SAPBEXformats 4 2 4 5" xfId="6572" xr:uid="{081DED3E-805E-418B-BFD6-945A9F2CC9C9}"/>
    <cellStyle name="SAPBEXformats 4 2 4 5 2" xfId="12436" xr:uid="{AE9947B9-1D78-4ADD-9E4F-782FDDFB996B}"/>
    <cellStyle name="SAPBEXformats 4 2 4 5 2 2" xfId="46305" xr:uid="{6CA4AA38-45CB-4DF7-9EF2-B415F79F3155}"/>
    <cellStyle name="SAPBEXformats 4 2 4 5 2 3" xfId="29579" xr:uid="{56A39C29-9C7F-48EB-866F-B900C75A29C2}"/>
    <cellStyle name="SAPBEXformats 4 2 4 5 3" xfId="17977" xr:uid="{0449242D-36A0-4CA7-AA22-07404313603F}"/>
    <cellStyle name="SAPBEXformats 4 2 4 5 3 2" xfId="51838" xr:uid="{0E0C7F21-99EB-4ACE-980B-A6EFFA25D31A}"/>
    <cellStyle name="SAPBEXformats 4 2 4 5 3 3" xfId="35112" xr:uid="{ED35F6A2-AB93-4E4D-A858-B499FC1537A3}"/>
    <cellStyle name="SAPBEXformats 4 2 4 5 4" xfId="40488" xr:uid="{C5172C6A-8F96-4047-A39C-F9A8544A0C5B}"/>
    <cellStyle name="SAPBEXformats 4 2 4 5 5" xfId="23764" xr:uid="{F731800C-AC67-40B2-A7E3-8044A3B4DCD2}"/>
    <cellStyle name="SAPBEXformats 4 2 4 6" xfId="7519" xr:uid="{F5F2FD28-3FC5-452B-8292-EF24F5342588}"/>
    <cellStyle name="SAPBEXformats 4 2 4 6 2" xfId="13383" xr:uid="{1D6DE5C7-3614-4B43-A76F-9F2193CAC99A}"/>
    <cellStyle name="SAPBEXformats 4 2 4 6 2 2" xfId="47252" xr:uid="{B9B523A2-F629-43DC-B7FD-A269515EA41A}"/>
    <cellStyle name="SAPBEXformats 4 2 4 6 2 3" xfId="30526" xr:uid="{4E2BF4CC-18A6-4D83-9745-EB1454AF8E6B}"/>
    <cellStyle name="SAPBEXformats 4 2 4 6 3" xfId="18924" xr:uid="{C048E440-8773-428F-BAF6-D93086E87483}"/>
    <cellStyle name="SAPBEXformats 4 2 4 6 3 2" xfId="52785" xr:uid="{392CC2DC-1EB7-4240-A26E-6AC7EDAFF013}"/>
    <cellStyle name="SAPBEXformats 4 2 4 6 3 3" xfId="36059" xr:uid="{93163544-D136-4A81-8F6A-DDA720E0EB94}"/>
    <cellStyle name="SAPBEXformats 4 2 4 6 4" xfId="41435" xr:uid="{EE15AB9C-59A1-4D65-9086-E2A0D6288D4D}"/>
    <cellStyle name="SAPBEXformats 4 2 4 6 5" xfId="24711" xr:uid="{1BFAF79D-72D7-4540-9376-8B06BC67B072}"/>
    <cellStyle name="SAPBEXformats 4 2 4 7" xfId="8611" xr:uid="{0FB1A265-03D6-48F6-814C-3C4C309DF027}"/>
    <cellStyle name="SAPBEXformats 4 2 4 7 2" xfId="42485" xr:uid="{AC682AB5-5DE1-46EE-A657-4384A6D99115}"/>
    <cellStyle name="SAPBEXformats 4 2 4 7 3" xfId="25760" xr:uid="{6561B462-C73D-4F1C-8D58-D442D785FA1A}"/>
    <cellStyle name="SAPBEXformats 4 2 4 8" xfId="14163" xr:uid="{8CB66F24-D92F-4551-85F4-DA24AD4CAD32}"/>
    <cellStyle name="SAPBEXformats 4 2 4 8 2" xfId="48024" xr:uid="{E5BAB86A-9A8B-4432-9261-B65F65E7134D}"/>
    <cellStyle name="SAPBEXformats 4 2 4 8 3" xfId="31298" xr:uid="{F080C1D8-B1BC-4B16-8009-9E80041BBC0C}"/>
    <cellStyle name="SAPBEXformats 4 2 4 9" xfId="19947" xr:uid="{2CBE0412-8533-48EF-8B85-95547AF17881}"/>
    <cellStyle name="SAPBEXformats 4 2 5" xfId="36469" xr:uid="{F7B820FC-71A5-4BAE-8DEB-92ED4AD136F5}"/>
    <cellStyle name="SAPBEXformats 4 2 6" xfId="19247" xr:uid="{73345C04-3599-4F86-999A-B975442E12D4}"/>
    <cellStyle name="SAPBEXformats 4 3" xfId="2171" xr:uid="{00000000-0005-0000-0000-00006C080000}"/>
    <cellStyle name="SAPBEXformats 4 3 10" xfId="19496" xr:uid="{FFB33DF6-6683-40E5-BA00-DE65476C675B}"/>
    <cellStyle name="SAPBEXformats 4 3 2" xfId="3723" xr:uid="{A5FEA996-72D6-413F-8751-70E6D1D20CA0}"/>
    <cellStyle name="SAPBEXformats 4 3 2 2" xfId="9604" xr:uid="{38D1F404-8B20-4638-8FBB-B03A0B86E00D}"/>
    <cellStyle name="SAPBEXformats 4 3 2 2 2" xfId="43476" xr:uid="{67018B5F-FE18-43CC-AD20-3B404F3DD277}"/>
    <cellStyle name="SAPBEXformats 4 3 2 2 3" xfId="26750" xr:uid="{68FBCBDB-D7C9-4683-BF67-F20C2AC69103}"/>
    <cellStyle name="SAPBEXformats 4 3 2 3" xfId="15150" xr:uid="{4705D6CF-412C-4D3C-B13D-F3CEDB8C5762}"/>
    <cellStyle name="SAPBEXformats 4 3 2 3 2" xfId="49011" xr:uid="{5BC3B422-89A9-4649-86DB-A17BEDE1D8CE}"/>
    <cellStyle name="SAPBEXformats 4 3 2 3 3" xfId="32285" xr:uid="{858038D8-0285-4583-808B-D0839D4F8E21}"/>
    <cellStyle name="SAPBEXformats 4 3 2 4" xfId="37683" xr:uid="{1D0E3944-8AF7-4548-B732-BE242D4FDAE9}"/>
    <cellStyle name="SAPBEXformats 4 3 2 5" xfId="20935" xr:uid="{F77D2ABE-5DCA-4DA6-945B-793FD1A28DA2}"/>
    <cellStyle name="SAPBEXformats 4 3 3" xfId="4625" xr:uid="{4628F4B7-A160-4137-91D6-B97A47866127}"/>
    <cellStyle name="SAPBEXformats 4 3 3 2" xfId="10491" xr:uid="{FC613950-ADD6-42C3-84C0-2F5911357425}"/>
    <cellStyle name="SAPBEXformats 4 3 3 2 2" xfId="44361" xr:uid="{188B114E-00B6-413A-A20C-52E6F0FED3C8}"/>
    <cellStyle name="SAPBEXformats 4 3 3 2 3" xfId="27636" xr:uid="{116EDAAF-CE8B-4320-8A20-7B18C92EB5AB}"/>
    <cellStyle name="SAPBEXformats 4 3 3 3" xfId="16034" xr:uid="{E6D6F8E1-3637-49BF-932D-CC01817EDE95}"/>
    <cellStyle name="SAPBEXformats 4 3 3 3 2" xfId="49895" xr:uid="{7D420610-BE7F-4EAD-BDED-B8A6FBD5D976}"/>
    <cellStyle name="SAPBEXformats 4 3 3 3 3" xfId="33169" xr:uid="{56E60640-5FA1-4313-BFF9-9D83E6A68171}"/>
    <cellStyle name="SAPBEXformats 4 3 3 4" xfId="38544" xr:uid="{354D7EB3-F9B5-40B5-B53D-09D5C8A2064E}"/>
    <cellStyle name="SAPBEXformats 4 3 3 5" xfId="21821" xr:uid="{9E80D242-7593-4BCD-A7CF-66D627FDA4E5}"/>
    <cellStyle name="SAPBEXformats 4 3 4" xfId="5352" xr:uid="{2B7A317D-0054-464A-B391-1BC94FD6493C}"/>
    <cellStyle name="SAPBEXformats 4 3 4 2" xfId="11218" xr:uid="{00A50ADD-BF53-4423-BDCF-2258D6FB44C2}"/>
    <cellStyle name="SAPBEXformats 4 3 4 2 2" xfId="45087" xr:uid="{818ADB2D-E96F-448A-8219-EDB9AD314339}"/>
    <cellStyle name="SAPBEXformats 4 3 4 2 3" xfId="28362" xr:uid="{AA8CF944-5B92-4DE1-BD5E-327E2829F556}"/>
    <cellStyle name="SAPBEXformats 4 3 4 3" xfId="16760" xr:uid="{ACE1E4BE-B4E4-42C3-90DE-87F0035EA34E}"/>
    <cellStyle name="SAPBEXformats 4 3 4 3 2" xfId="50621" xr:uid="{545C8D12-3959-42A4-B496-821B7A271D6E}"/>
    <cellStyle name="SAPBEXformats 4 3 4 3 3" xfId="33895" xr:uid="{64D5D270-CDDB-4262-A5BE-F6BFFFC7F36E}"/>
    <cellStyle name="SAPBEXformats 4 3 4 4" xfId="39270" xr:uid="{4C691F44-9CB1-4E75-825B-9D1C756B9477}"/>
    <cellStyle name="SAPBEXformats 4 3 4 5" xfId="22547" xr:uid="{12350AD0-9BEC-4273-BEFB-0574F758C2E7}"/>
    <cellStyle name="SAPBEXformats 4 3 5" xfId="6144" xr:uid="{3BBF2608-9773-4242-B180-43D914F9EA1B}"/>
    <cellStyle name="SAPBEXformats 4 3 5 2" xfId="12008" xr:uid="{3AE3D29E-6AB3-4734-B5E4-631915E5636F}"/>
    <cellStyle name="SAPBEXformats 4 3 5 2 2" xfId="45877" xr:uid="{8152D454-008C-40E2-A73E-E578267E9836}"/>
    <cellStyle name="SAPBEXformats 4 3 5 2 3" xfId="29152" xr:uid="{1A37810A-4F1C-423F-82F9-6C02912AD4DC}"/>
    <cellStyle name="SAPBEXformats 4 3 5 3" xfId="17550" xr:uid="{493D97B3-8F68-4140-A486-FCA9521F622F}"/>
    <cellStyle name="SAPBEXformats 4 3 5 3 2" xfId="51411" xr:uid="{1647A5E4-F0FA-46DD-A334-AC2EDB1A3591}"/>
    <cellStyle name="SAPBEXformats 4 3 5 3 3" xfId="34685" xr:uid="{06D38B9B-D65E-40CF-9D76-12BEF7FFB382}"/>
    <cellStyle name="SAPBEXformats 4 3 5 4" xfId="40060" xr:uid="{C0D3466E-ED6B-4CD8-934A-155870E95055}"/>
    <cellStyle name="SAPBEXformats 4 3 5 5" xfId="23337" xr:uid="{1FDCB7F2-963E-4E14-B1BE-F400F7CFB4C1}"/>
    <cellStyle name="SAPBEXformats 4 3 6" xfId="7064" xr:uid="{C922C64D-3D3E-4BFC-B075-3D63D51917ED}"/>
    <cellStyle name="SAPBEXformats 4 3 6 2" xfId="12928" xr:uid="{BABFF6DD-F663-43BB-A2D4-C73CFC3F0478}"/>
    <cellStyle name="SAPBEXformats 4 3 6 2 2" xfId="46797" xr:uid="{4860E130-5B62-4010-B664-58A3ABEC0E86}"/>
    <cellStyle name="SAPBEXformats 4 3 6 2 3" xfId="30071" xr:uid="{997D4AD9-48CE-4F81-ADAC-26B68CCE52BB}"/>
    <cellStyle name="SAPBEXformats 4 3 6 3" xfId="18469" xr:uid="{72782567-387F-4726-80C4-9B270ABB1DF6}"/>
    <cellStyle name="SAPBEXformats 4 3 6 3 2" xfId="52330" xr:uid="{C560A7D2-42DE-453C-855F-99F1A07FF709}"/>
    <cellStyle name="SAPBEXformats 4 3 6 3 3" xfId="35604" xr:uid="{2BA9F8AD-924F-4BF1-B914-85F1282B9AF3}"/>
    <cellStyle name="SAPBEXformats 4 3 6 4" xfId="40980" xr:uid="{5BDA3EDC-46BF-4B68-9E0B-C3341B043CF3}"/>
    <cellStyle name="SAPBEXformats 4 3 6 5" xfId="24256" xr:uid="{6DEC956C-B688-4A78-8AF2-15012F380AE8}"/>
    <cellStyle name="SAPBEXformats 4 3 7" xfId="8158" xr:uid="{2DE9AA0A-564F-4D59-A0AA-C750E2CE3332}"/>
    <cellStyle name="SAPBEXformats 4 3 7 2" xfId="42033" xr:uid="{B2A21E26-5C80-4638-8C25-D1265DFA20AE}"/>
    <cellStyle name="SAPBEXformats 4 3 7 3" xfId="25308" xr:uid="{CA3ED96C-A61F-4A08-867D-A8BDC0BC1E5E}"/>
    <cellStyle name="SAPBEXformats 4 3 8" xfId="13736" xr:uid="{762054C5-4531-4700-8C62-B9B1182111E2}"/>
    <cellStyle name="SAPBEXformats 4 3 8 2" xfId="47597" xr:uid="{77B1854B-538A-415C-9E1A-5E2BE972891A}"/>
    <cellStyle name="SAPBEXformats 4 3 8 3" xfId="30871" xr:uid="{A738D97E-57AB-4CB1-B68B-085E5579D1BE}"/>
    <cellStyle name="SAPBEXformats 4 3 9" xfId="36892" xr:uid="{05DF43C1-94C5-4FC0-9A17-5B7E64C16E6C}"/>
    <cellStyle name="SAPBEXformats 4 4" xfId="2172" xr:uid="{00000000-0005-0000-0000-00006D080000}"/>
    <cellStyle name="SAPBEXformats 4 4 10" xfId="19497" xr:uid="{9F6FAC90-484F-4807-8354-662D3447B29A}"/>
    <cellStyle name="SAPBEXformats 4 4 2" xfId="3724" xr:uid="{014592CC-6BE0-4CD8-BD43-01702C23D6FB}"/>
    <cellStyle name="SAPBEXformats 4 4 2 2" xfId="9605" xr:uid="{5F68F601-C62E-441B-AF67-7AA204CB7C54}"/>
    <cellStyle name="SAPBEXformats 4 4 2 2 2" xfId="43477" xr:uid="{A0C7ED90-6D05-4A56-A192-AA239C83F0B6}"/>
    <cellStyle name="SAPBEXformats 4 4 2 2 3" xfId="26751" xr:uid="{1DE65DED-34A9-453A-AE10-8D3A03263030}"/>
    <cellStyle name="SAPBEXformats 4 4 2 3" xfId="15151" xr:uid="{6EB139EF-9C60-4989-BBC6-A4B478CD04C5}"/>
    <cellStyle name="SAPBEXformats 4 4 2 3 2" xfId="49012" xr:uid="{30FEBEAB-6E2B-45B6-95FC-BA448362BBE2}"/>
    <cellStyle name="SAPBEXformats 4 4 2 3 3" xfId="32286" xr:uid="{0AE0B03C-4102-41AE-8184-322211D54415}"/>
    <cellStyle name="SAPBEXformats 4 4 2 4" xfId="37684" xr:uid="{41A29454-1BDE-4966-9FF6-C81B8AB6905B}"/>
    <cellStyle name="SAPBEXformats 4 4 2 5" xfId="20936" xr:uid="{9B4F5FE0-9C74-451E-B9B0-E4836E4F638A}"/>
    <cellStyle name="SAPBEXformats 4 4 3" xfId="4626" xr:uid="{89A85B40-4542-4E72-A3D1-0CEA546DD160}"/>
    <cellStyle name="SAPBEXformats 4 4 3 2" xfId="10492" xr:uid="{514530BD-A8A0-48B4-ABCE-E35F7D524BC6}"/>
    <cellStyle name="SAPBEXformats 4 4 3 2 2" xfId="44362" xr:uid="{F071FD22-9BC3-4468-95DA-BF3D4C929D4A}"/>
    <cellStyle name="SAPBEXformats 4 4 3 2 3" xfId="27637" xr:uid="{6945ECA4-CBAE-4194-B755-FDCD5A7C7331}"/>
    <cellStyle name="SAPBEXformats 4 4 3 3" xfId="16035" xr:uid="{A60260AB-BA03-4FA1-A39E-3875E019D903}"/>
    <cellStyle name="SAPBEXformats 4 4 3 3 2" xfId="49896" xr:uid="{F2373054-1A31-4CAE-B645-8B964B8DB1A7}"/>
    <cellStyle name="SAPBEXformats 4 4 3 3 3" xfId="33170" xr:uid="{2742DC89-D841-40FD-8D92-F92A90A95B0F}"/>
    <cellStyle name="SAPBEXformats 4 4 3 4" xfId="38545" xr:uid="{9C29556D-988D-477D-8D3F-F9007E77BF31}"/>
    <cellStyle name="SAPBEXformats 4 4 3 5" xfId="21822" xr:uid="{69805E37-2214-4509-87C8-C522D60126B3}"/>
    <cellStyle name="SAPBEXformats 4 4 4" xfId="5353" xr:uid="{28C7AC8C-BA14-4531-934D-30B9008FA2D9}"/>
    <cellStyle name="SAPBEXformats 4 4 4 2" xfId="11219" xr:uid="{BFFAAC22-E89C-4D51-BFFC-64586915F832}"/>
    <cellStyle name="SAPBEXformats 4 4 4 2 2" xfId="45088" xr:uid="{FB343B6E-2884-462C-8D85-B9026888280E}"/>
    <cellStyle name="SAPBEXformats 4 4 4 2 3" xfId="28363" xr:uid="{B4B85A67-D993-4E41-9085-8F29D327A186}"/>
    <cellStyle name="SAPBEXformats 4 4 4 3" xfId="16761" xr:uid="{C5A47FF2-1DFA-4F71-83F7-30C2B5D045A1}"/>
    <cellStyle name="SAPBEXformats 4 4 4 3 2" xfId="50622" xr:uid="{9473365D-19AC-49D4-98F3-88545F25ED38}"/>
    <cellStyle name="SAPBEXformats 4 4 4 3 3" xfId="33896" xr:uid="{54850FF5-6851-4FFD-AF89-CA9708D10CDD}"/>
    <cellStyle name="SAPBEXformats 4 4 4 4" xfId="39271" xr:uid="{BB57D518-142A-4940-A2AF-1223B0C22294}"/>
    <cellStyle name="SAPBEXformats 4 4 4 5" xfId="22548" xr:uid="{B14838F5-14F0-43B1-BA2D-D5529329D90F}"/>
    <cellStyle name="SAPBEXformats 4 4 5" xfId="6145" xr:uid="{9D5137A8-57DA-4282-9536-01A0ED4323E6}"/>
    <cellStyle name="SAPBEXformats 4 4 5 2" xfId="12009" xr:uid="{E72C810F-9CC4-4E91-BB3D-44B15A001E2A}"/>
    <cellStyle name="SAPBEXformats 4 4 5 2 2" xfId="45878" xr:uid="{DC06DB30-A2C8-4B7E-AF26-D69B736AD2BD}"/>
    <cellStyle name="SAPBEXformats 4 4 5 2 3" xfId="29153" xr:uid="{A2183D6B-EE43-49EF-A05B-E1884C751589}"/>
    <cellStyle name="SAPBEXformats 4 4 5 3" xfId="17551" xr:uid="{F6392F4C-7B11-4616-B5DC-BF27CDA44F9F}"/>
    <cellStyle name="SAPBEXformats 4 4 5 3 2" xfId="51412" xr:uid="{5B47F0C9-2D5A-44E6-950D-1CCD1CFB42CC}"/>
    <cellStyle name="SAPBEXformats 4 4 5 3 3" xfId="34686" xr:uid="{E8FD7203-78F2-4B07-A1BB-8AB3FD51ED91}"/>
    <cellStyle name="SAPBEXformats 4 4 5 4" xfId="40061" xr:uid="{E322E2C4-075D-4645-94B4-C7AB7C169BF0}"/>
    <cellStyle name="SAPBEXformats 4 4 5 5" xfId="23338" xr:uid="{2C38218D-A2FB-4D13-A4F0-6B417C914522}"/>
    <cellStyle name="SAPBEXformats 4 4 6" xfId="7065" xr:uid="{54E09BB6-B94B-4E81-8E81-F01F73F5DCD8}"/>
    <cellStyle name="SAPBEXformats 4 4 6 2" xfId="12929" xr:uid="{E2DA0B54-FA4E-4303-A55A-7D00C7E996CE}"/>
    <cellStyle name="SAPBEXformats 4 4 6 2 2" xfId="46798" xr:uid="{707A5979-8DCF-4D02-82D0-07002A92DDD1}"/>
    <cellStyle name="SAPBEXformats 4 4 6 2 3" xfId="30072" xr:uid="{048B43DE-F821-4C5F-B6CE-DF6DB9295A61}"/>
    <cellStyle name="SAPBEXformats 4 4 6 3" xfId="18470" xr:uid="{49803D5E-AF4C-43B5-9CC1-00E4A2CA2394}"/>
    <cellStyle name="SAPBEXformats 4 4 6 3 2" xfId="52331" xr:uid="{271121DC-0C32-4768-A80A-EC69481E6E3A}"/>
    <cellStyle name="SAPBEXformats 4 4 6 3 3" xfId="35605" xr:uid="{59A1CDAB-2C05-4058-8E91-8ACBB960992C}"/>
    <cellStyle name="SAPBEXformats 4 4 6 4" xfId="40981" xr:uid="{3A07318B-35CC-499C-B305-B9EF8B56EE23}"/>
    <cellStyle name="SAPBEXformats 4 4 6 5" xfId="24257" xr:uid="{C48929BD-6FF5-4505-ABB3-B1ECA78B529D}"/>
    <cellStyle name="SAPBEXformats 4 4 7" xfId="8159" xr:uid="{831D3455-09C3-4186-9430-AE742670CBAB}"/>
    <cellStyle name="SAPBEXformats 4 4 7 2" xfId="42034" xr:uid="{1C4E84D4-BE62-49E3-AAE4-BB84DA8FFB15}"/>
    <cellStyle name="SAPBEXformats 4 4 7 3" xfId="25309" xr:uid="{1BCE82EC-9AC0-40D8-B54C-80EC7929B092}"/>
    <cellStyle name="SAPBEXformats 4 4 8" xfId="13737" xr:uid="{642EF0FE-F68E-4541-A2D3-1B61A732CD3C}"/>
    <cellStyle name="SAPBEXformats 4 4 8 2" xfId="47598" xr:uid="{E88A97B2-9BDE-4384-83C4-8B05FB921EF9}"/>
    <cellStyle name="SAPBEXformats 4 4 8 3" xfId="30872" xr:uid="{C225333E-26CB-48C7-B52E-F4BB769E1879}"/>
    <cellStyle name="SAPBEXformats 4 4 9" xfId="36893" xr:uid="{355CFFFC-09FD-4EA5-ABBE-87539551D32C}"/>
    <cellStyle name="SAPBEXformats 4 5" xfId="2655" xr:uid="{00000000-0005-0000-0000-00006E080000}"/>
    <cellStyle name="SAPBEXformats 4 5 2" xfId="4182" xr:uid="{79CD73C6-498C-4BEA-BE09-83AD815B1572}"/>
    <cellStyle name="SAPBEXformats 4 5 2 2" xfId="10063" xr:uid="{45BA2447-AE74-404B-9188-7460AF4B9078}"/>
    <cellStyle name="SAPBEXformats 4 5 2 2 2" xfId="43934" xr:uid="{3D18B84C-333A-4FF4-AC6D-4F8359759E81}"/>
    <cellStyle name="SAPBEXformats 4 5 2 2 3" xfId="27208" xr:uid="{195D3EB3-1A16-45AB-B8F3-DFEBC4673D82}"/>
    <cellStyle name="SAPBEXformats 4 5 2 3" xfId="15607" xr:uid="{7A607D23-0FC0-4B93-B39B-7EFE784E3369}"/>
    <cellStyle name="SAPBEXformats 4 5 2 3 2" xfId="49468" xr:uid="{4A97C528-BD0D-4D3F-AC0F-B57238CD238D}"/>
    <cellStyle name="SAPBEXformats 4 5 2 3 3" xfId="32742" xr:uid="{3A2AF936-E805-43C6-942C-3D56B798C5EE}"/>
    <cellStyle name="SAPBEXformats 4 5 2 4" xfId="38117" xr:uid="{F71C9E9B-9640-4E1E-979D-568452A75849}"/>
    <cellStyle name="SAPBEXformats 4 5 2 5" xfId="21393" xr:uid="{95F401DA-BC2E-42EB-B522-AA30072D8AEB}"/>
    <cellStyle name="SAPBEXformats 4 5 3" xfId="5055" xr:uid="{DF70F997-6F50-4ED0-A253-41A250932117}"/>
    <cellStyle name="SAPBEXformats 4 5 3 2" xfId="10921" xr:uid="{65ED5DA6-BCB0-4A11-A391-44E57E71DCAA}"/>
    <cellStyle name="SAPBEXformats 4 5 3 2 2" xfId="44791" xr:uid="{13730E7A-1C68-4E18-B081-343E32911409}"/>
    <cellStyle name="SAPBEXformats 4 5 3 2 3" xfId="28066" xr:uid="{E2EFD771-2068-4C3E-A310-E67E93184073}"/>
    <cellStyle name="SAPBEXformats 4 5 3 3" xfId="16464" xr:uid="{16D29545-8947-43F1-8EFD-928A9B5BB5B9}"/>
    <cellStyle name="SAPBEXformats 4 5 3 3 2" xfId="50325" xr:uid="{236FED57-4DA0-4B18-B8CC-9F9898FCB832}"/>
    <cellStyle name="SAPBEXformats 4 5 3 3 3" xfId="33599" xr:uid="{172B4D97-594C-46F9-AC1B-A3CAAAD2AED0}"/>
    <cellStyle name="SAPBEXformats 4 5 3 4" xfId="38974" xr:uid="{6CB0BC12-6A1B-4669-9DA9-22AE493A5D72}"/>
    <cellStyle name="SAPBEXformats 4 5 3 5" xfId="22251" xr:uid="{4BA1D943-A52B-47F4-9137-0BFD865F81E3}"/>
    <cellStyle name="SAPBEXformats 4 5 4" xfId="5804" xr:uid="{37D1C19D-F5F4-420F-9FB0-E5211483344C}"/>
    <cellStyle name="SAPBEXformats 4 5 4 2" xfId="11670" xr:uid="{1A0F72B0-E4A6-4423-BAFB-80E44E92CEBA}"/>
    <cellStyle name="SAPBEXformats 4 5 4 2 2" xfId="45539" xr:uid="{2E5DDC27-606B-4255-AAA9-86DA744B154F}"/>
    <cellStyle name="SAPBEXformats 4 5 4 2 3" xfId="28814" xr:uid="{4AA5865C-D3B9-4C13-B931-D31C0CD7C5CC}"/>
    <cellStyle name="SAPBEXformats 4 5 4 3" xfId="17212" xr:uid="{D299E526-AFEB-4DAF-9BAF-34A88245D24F}"/>
    <cellStyle name="SAPBEXformats 4 5 4 3 2" xfId="51073" xr:uid="{5946C840-66C2-4C16-A2CC-0AD9BB2E8DBC}"/>
    <cellStyle name="SAPBEXformats 4 5 4 3 3" xfId="34347" xr:uid="{88D0FA9D-5FC0-484C-A9ED-279551E750BD}"/>
    <cellStyle name="SAPBEXformats 4 5 4 4" xfId="39722" xr:uid="{789217AF-CE62-4B5D-B592-C23D2B76D5E0}"/>
    <cellStyle name="SAPBEXformats 4 5 4 5" xfId="22999" xr:uid="{92FBE924-0BB5-418B-A218-4FB625B742D3}"/>
    <cellStyle name="SAPBEXformats 4 5 5" xfId="6573" xr:uid="{DF8A6102-9BCA-4B6B-BCD7-4330AAEE56DF}"/>
    <cellStyle name="SAPBEXformats 4 5 5 2" xfId="12437" xr:uid="{0AFD8C88-D7FC-48CF-A210-D917533B411F}"/>
    <cellStyle name="SAPBEXformats 4 5 5 2 2" xfId="46306" xr:uid="{DDCC2842-7239-4828-9F56-35A357972944}"/>
    <cellStyle name="SAPBEXformats 4 5 5 2 3" xfId="29580" xr:uid="{550123FD-BB85-4853-93A7-D02E8393C0DF}"/>
    <cellStyle name="SAPBEXformats 4 5 5 3" xfId="17978" xr:uid="{92C02DDB-DA48-4B5D-8294-85452EB4FC1E}"/>
    <cellStyle name="SAPBEXformats 4 5 5 3 2" xfId="51839" xr:uid="{591EBAD2-4FE8-4B2C-A297-BE2EA4F38E35}"/>
    <cellStyle name="SAPBEXformats 4 5 5 3 3" xfId="35113" xr:uid="{AA82DDB9-1BC9-4F41-B469-E5DEB8EFD8E4}"/>
    <cellStyle name="SAPBEXformats 4 5 5 4" xfId="40489" xr:uid="{20188045-BF8A-4152-9B40-57EBDA17BAB3}"/>
    <cellStyle name="SAPBEXformats 4 5 5 5" xfId="23765" xr:uid="{E8AAE491-5CDE-4A4A-8ED1-4C563A7FCB46}"/>
    <cellStyle name="SAPBEXformats 4 5 6" xfId="7520" xr:uid="{1AAEA283-B4D0-4C05-8BD7-4005EFCEBB18}"/>
    <cellStyle name="SAPBEXformats 4 5 6 2" xfId="13384" xr:uid="{ACEE9676-723F-49BC-810B-4A7A06A7F77B}"/>
    <cellStyle name="SAPBEXformats 4 5 6 2 2" xfId="47253" xr:uid="{2F1F58F6-9168-4820-82D4-D54D54BCCF09}"/>
    <cellStyle name="SAPBEXformats 4 5 6 2 3" xfId="30527" xr:uid="{22345B22-943D-4299-AED2-4BD08D3DFF4D}"/>
    <cellStyle name="SAPBEXformats 4 5 6 3" xfId="18925" xr:uid="{607419A4-B514-45E9-9C06-BB27D6A26642}"/>
    <cellStyle name="SAPBEXformats 4 5 6 3 2" xfId="52786" xr:uid="{20BC2702-51E5-40A3-83EA-C1B5C3D6C898}"/>
    <cellStyle name="SAPBEXformats 4 5 6 3 3" xfId="36060" xr:uid="{5E8C93E9-8C3D-44E9-920A-5B7F37AD236C}"/>
    <cellStyle name="SAPBEXformats 4 5 6 4" xfId="41436" xr:uid="{1EE8534D-D4DD-4B5C-ACA6-359B62590848}"/>
    <cellStyle name="SAPBEXformats 4 5 6 5" xfId="24712" xr:uid="{77E8A28A-850D-453A-A373-FAAE0143D49B}"/>
    <cellStyle name="SAPBEXformats 4 5 7" xfId="8612" xr:uid="{A002F0CD-47A8-4742-B1D9-B72A55B27CE9}"/>
    <cellStyle name="SAPBEXformats 4 5 7 2" xfId="42486" xr:uid="{6661354E-1A7E-4671-AD66-0DF66BAEB2E7}"/>
    <cellStyle name="SAPBEXformats 4 5 7 3" xfId="25761" xr:uid="{2F3B4441-60E2-45C7-A741-B47A31709783}"/>
    <cellStyle name="SAPBEXformats 4 5 8" xfId="14164" xr:uid="{B7871223-B3C0-4FFC-813E-72DAA34A66EB}"/>
    <cellStyle name="SAPBEXformats 4 5 8 2" xfId="48025" xr:uid="{D3745491-6A4C-49EA-99A5-FA53BD17B353}"/>
    <cellStyle name="SAPBEXformats 4 5 8 3" xfId="31299" xr:uid="{ED6F8ECD-C97C-4A48-BA50-F8299DE7A4EF}"/>
    <cellStyle name="SAPBEXformats 4 5 9" xfId="19948" xr:uid="{ABC24699-EC1F-461A-87F7-D7579A52CEC0}"/>
    <cellStyle name="SAPBEXformats 4 6" xfId="36468" xr:uid="{4CCC71A3-27CF-43D8-8278-3E860F8ECEA5}"/>
    <cellStyle name="SAPBEXformats 4 7" xfId="19246" xr:uid="{13A9F3C1-9C5B-439F-B077-D2A660B2D30B}"/>
    <cellStyle name="SAPBEXformats 5" xfId="1009" xr:uid="{00000000-0005-0000-0000-00006F080000}"/>
    <cellStyle name="SAPBEXformats 5 2" xfId="2173" xr:uid="{00000000-0005-0000-0000-000070080000}"/>
    <cellStyle name="SAPBEXformats 5 2 2" xfId="3725" xr:uid="{5D8172C8-E7EE-4A2C-AA7D-7C923C3D05BD}"/>
    <cellStyle name="SAPBEXformats 5 2 2 2" xfId="9606" xr:uid="{D1935EA6-A784-4CED-926B-DDDF68916217}"/>
    <cellStyle name="SAPBEXformats 5 2 2 2 2" xfId="43478" xr:uid="{10780C77-C2E1-4294-94B1-6B6AF2E3632E}"/>
    <cellStyle name="SAPBEXformats 5 2 2 2 3" xfId="26752" xr:uid="{14D7414E-0945-4144-B4E5-EA81055153E0}"/>
    <cellStyle name="SAPBEXformats 5 2 2 3" xfId="15152" xr:uid="{3FCB8EC3-E3AD-42E3-B9B3-141946676BFD}"/>
    <cellStyle name="SAPBEXformats 5 2 2 3 2" xfId="49013" xr:uid="{05E9ADF7-AD4E-4B55-9C73-6B53AEB0C046}"/>
    <cellStyle name="SAPBEXformats 5 2 2 3 3" xfId="32287" xr:uid="{CC120E1F-4C4F-4BD8-9905-634E8E5BEFA3}"/>
    <cellStyle name="SAPBEXformats 5 2 2 4" xfId="37685" xr:uid="{03F84FAC-513A-43BF-82B4-C6F9653BF575}"/>
    <cellStyle name="SAPBEXformats 5 2 2 5" xfId="20937" xr:uid="{12E1C4DB-A833-4F15-9C04-A53076C0C520}"/>
    <cellStyle name="SAPBEXformats 5 2 3" xfId="4627" xr:uid="{9D0B9133-4435-45F2-91CE-3A2BDFE8D8E2}"/>
    <cellStyle name="SAPBEXformats 5 2 3 2" xfId="10493" xr:uid="{6FB83B39-1565-4B1F-9C24-013F8F9C14D5}"/>
    <cellStyle name="SAPBEXformats 5 2 3 2 2" xfId="44363" xr:uid="{17272638-E957-4C46-AF02-7E4A8F889944}"/>
    <cellStyle name="SAPBEXformats 5 2 3 2 3" xfId="27638" xr:uid="{F97800A2-A532-4C1D-B846-910DA6CA6388}"/>
    <cellStyle name="SAPBEXformats 5 2 3 3" xfId="16036" xr:uid="{17DD8491-E5B3-44C5-8D6C-8E45985E5659}"/>
    <cellStyle name="SAPBEXformats 5 2 3 3 2" xfId="49897" xr:uid="{1797BC3E-7ABF-4852-942D-999FADB955B2}"/>
    <cellStyle name="SAPBEXformats 5 2 3 3 3" xfId="33171" xr:uid="{EAFB6B4B-37A1-4D38-AFF1-BF8C9B526D41}"/>
    <cellStyle name="SAPBEXformats 5 2 3 4" xfId="38546" xr:uid="{1D345B5C-8CE8-4ECE-B200-2A8F9A11C76C}"/>
    <cellStyle name="SAPBEXformats 5 2 3 5" xfId="21823" xr:uid="{D6A0FCF2-AFFB-4DC0-A966-3F00546F52AE}"/>
    <cellStyle name="SAPBEXformats 5 2 4" xfId="5354" xr:uid="{72E4D42D-AA53-4B21-9B17-3ED1F1B79A94}"/>
    <cellStyle name="SAPBEXformats 5 2 4 2" xfId="11220" xr:uid="{C49EA20A-26C1-4660-ACD7-AA4F5CFEABAD}"/>
    <cellStyle name="SAPBEXformats 5 2 4 2 2" xfId="45089" xr:uid="{E545334A-3EEF-444B-B620-24164574D67C}"/>
    <cellStyle name="SAPBEXformats 5 2 4 2 3" xfId="28364" xr:uid="{288708CF-E90D-47B5-9780-2BBB7C8CB03F}"/>
    <cellStyle name="SAPBEXformats 5 2 4 3" xfId="16762" xr:uid="{3F6AC58B-6D42-444E-BABB-6632B0F84C83}"/>
    <cellStyle name="SAPBEXformats 5 2 4 3 2" xfId="50623" xr:uid="{7A8CA0EF-C778-4444-AFA7-EDB85A7326BC}"/>
    <cellStyle name="SAPBEXformats 5 2 4 3 3" xfId="33897" xr:uid="{550FE704-24B8-4E94-9ABC-3881D84F6B71}"/>
    <cellStyle name="SAPBEXformats 5 2 4 4" xfId="39272" xr:uid="{704B183A-90D8-42FD-86D2-CBB93FA54B69}"/>
    <cellStyle name="SAPBEXformats 5 2 4 5" xfId="22549" xr:uid="{6307E032-D5DD-4805-ADE2-C60966DDA5BC}"/>
    <cellStyle name="SAPBEXformats 5 2 5" xfId="6146" xr:uid="{41303947-D983-4F4C-9D55-E84DAFE48E9F}"/>
    <cellStyle name="SAPBEXformats 5 2 5 2" xfId="12010" xr:uid="{A832C98A-527C-447C-9026-ECAA12832851}"/>
    <cellStyle name="SAPBEXformats 5 2 5 2 2" xfId="45879" xr:uid="{6B5DAFF3-C4E9-404B-9120-43DFA212C3AB}"/>
    <cellStyle name="SAPBEXformats 5 2 5 2 3" xfId="29154" xr:uid="{0DB8759F-7CA7-4308-991F-52EE0B6FB24F}"/>
    <cellStyle name="SAPBEXformats 5 2 5 3" xfId="17552" xr:uid="{271B5C7A-C953-4842-86A0-5FB930108D3F}"/>
    <cellStyle name="SAPBEXformats 5 2 5 3 2" xfId="51413" xr:uid="{EABF0DA6-0712-4BF6-866A-6055491E13DD}"/>
    <cellStyle name="SAPBEXformats 5 2 5 3 3" xfId="34687" xr:uid="{3242FE61-6553-4953-B964-C2D7C0C1B861}"/>
    <cellStyle name="SAPBEXformats 5 2 5 4" xfId="40062" xr:uid="{DF3B93A7-2886-459E-9725-E9D0C29CA706}"/>
    <cellStyle name="SAPBEXformats 5 2 5 5" xfId="23339" xr:uid="{53D43938-5564-47E9-83B5-74B5CFA65363}"/>
    <cellStyle name="SAPBEXformats 5 2 6" xfId="7066" xr:uid="{280F8776-7152-406F-848C-A687A475D3E8}"/>
    <cellStyle name="SAPBEXformats 5 2 6 2" xfId="12930" xr:uid="{9F90896D-D9CF-48B3-A979-FB8B9AE89235}"/>
    <cellStyle name="SAPBEXformats 5 2 6 2 2" xfId="46799" xr:uid="{C7E9D580-5EAC-44D1-B0BA-14C6CC5CA6E3}"/>
    <cellStyle name="SAPBEXformats 5 2 6 2 3" xfId="30073" xr:uid="{F4FF639B-6259-4891-82AF-C2579319446B}"/>
    <cellStyle name="SAPBEXformats 5 2 6 3" xfId="18471" xr:uid="{1D5FF48B-FB45-4B73-8AD2-B686F616CCB3}"/>
    <cellStyle name="SAPBEXformats 5 2 6 3 2" xfId="52332" xr:uid="{BEF67490-E68C-48F2-B7F6-DDB19CFB39E7}"/>
    <cellStyle name="SAPBEXformats 5 2 6 3 3" xfId="35606" xr:uid="{B3297962-C1D4-46E5-8457-F10E91432D33}"/>
    <cellStyle name="SAPBEXformats 5 2 6 4" xfId="40982" xr:uid="{19462305-9D0B-42AB-8880-39A7D4BEC6AD}"/>
    <cellStyle name="SAPBEXformats 5 2 6 5" xfId="24258" xr:uid="{719AEE30-F239-47FD-8154-C425FE8361EC}"/>
    <cellStyle name="SAPBEXformats 5 2 7" xfId="8160" xr:uid="{FA54544E-F7CA-46FB-B75E-9A83978F93E0}"/>
    <cellStyle name="SAPBEXformats 5 2 7 2" xfId="42035" xr:uid="{B8003BC0-FF0E-4382-8123-A38F980FC6D2}"/>
    <cellStyle name="SAPBEXformats 5 2 7 3" xfId="25310" xr:uid="{D398BE47-6F3C-4AEE-A810-48C91BF8E4BB}"/>
    <cellStyle name="SAPBEXformats 5 2 8" xfId="13738" xr:uid="{E84D3645-501F-4DFC-A40B-2B5486E14442}"/>
    <cellStyle name="SAPBEXformats 5 2 8 2" xfId="47599" xr:uid="{0424ADD7-96B8-4D77-B400-CFF9979A9898}"/>
    <cellStyle name="SAPBEXformats 5 2 8 3" xfId="30873" xr:uid="{0FB2F167-B069-4FE6-9BC7-0A1195A29A0B}"/>
    <cellStyle name="SAPBEXformats 5 2 9" xfId="19498" xr:uid="{73799C86-C595-4C62-B351-DBC886031ED0}"/>
    <cellStyle name="SAPBEXformats 5 3" xfId="2174" xr:uid="{00000000-0005-0000-0000-000071080000}"/>
    <cellStyle name="SAPBEXformats 5 3 2" xfId="3726" xr:uid="{FB162D3A-AB76-4579-B880-B7C1639F2DFA}"/>
    <cellStyle name="SAPBEXformats 5 3 2 2" xfId="9607" xr:uid="{944B06F8-85B9-4F0F-8306-0F68468E1DE3}"/>
    <cellStyle name="SAPBEXformats 5 3 2 2 2" xfId="43479" xr:uid="{068887EF-42DD-4C04-9CC2-7D3A1E72FE77}"/>
    <cellStyle name="SAPBEXformats 5 3 2 2 3" xfId="26753" xr:uid="{6C8F39F3-2475-4E28-9E19-AB4595CFBC2C}"/>
    <cellStyle name="SAPBEXformats 5 3 2 3" xfId="15153" xr:uid="{3DD55C08-3132-40AB-ACB7-1BFD63BAF3D1}"/>
    <cellStyle name="SAPBEXformats 5 3 2 3 2" xfId="49014" xr:uid="{85F718C1-083F-401F-9942-95F5DF14A8F1}"/>
    <cellStyle name="SAPBEXformats 5 3 2 3 3" xfId="32288" xr:uid="{2AE287A3-6E14-4ED9-804E-8E298A35058C}"/>
    <cellStyle name="SAPBEXformats 5 3 2 4" xfId="37686" xr:uid="{DFFEB673-71C5-4997-8361-47395AF60C34}"/>
    <cellStyle name="SAPBEXformats 5 3 2 5" xfId="20938" xr:uid="{CBD4DF38-7DCD-461B-8699-CAEFD5AD77C9}"/>
    <cellStyle name="SAPBEXformats 5 3 3" xfId="4628" xr:uid="{E1B31FBB-ABCB-4321-A11C-8F1F99B7F322}"/>
    <cellStyle name="SAPBEXformats 5 3 3 2" xfId="10494" xr:uid="{CF5E6271-E17D-4BF9-8773-9E77E1C7D98A}"/>
    <cellStyle name="SAPBEXformats 5 3 3 2 2" xfId="44364" xr:uid="{0FE65D06-410E-4048-8AB2-23844CC7FD14}"/>
    <cellStyle name="SAPBEXformats 5 3 3 2 3" xfId="27639" xr:uid="{40439E3E-6EDF-4D81-868D-2E67730BC9F4}"/>
    <cellStyle name="SAPBEXformats 5 3 3 3" xfId="16037" xr:uid="{0D640177-234C-4488-BF26-A16633F68BE6}"/>
    <cellStyle name="SAPBEXformats 5 3 3 3 2" xfId="49898" xr:uid="{D58D5A0C-5C73-4AC3-B301-187364CD12D7}"/>
    <cellStyle name="SAPBEXformats 5 3 3 3 3" xfId="33172" xr:uid="{5619B21A-BCB7-4798-AD83-D48A89B35050}"/>
    <cellStyle name="SAPBEXformats 5 3 3 4" xfId="38547" xr:uid="{2C9C7240-7940-49A0-BCDE-543BFE4B725F}"/>
    <cellStyle name="SAPBEXformats 5 3 3 5" xfId="21824" xr:uid="{1963F6BA-5C31-466F-8DC4-FBD97D9EB794}"/>
    <cellStyle name="SAPBEXformats 5 3 4" xfId="5355" xr:uid="{2B210D63-C1C6-4F2C-A374-23970907630C}"/>
    <cellStyle name="SAPBEXformats 5 3 4 2" xfId="11221" xr:uid="{A2E88A42-0E65-462D-98F2-4149A33A60A1}"/>
    <cellStyle name="SAPBEXformats 5 3 4 2 2" xfId="45090" xr:uid="{FC256D1D-DCD0-4781-A742-95AABD2051B1}"/>
    <cellStyle name="SAPBEXformats 5 3 4 2 3" xfId="28365" xr:uid="{CA1A73B6-F7F1-4EC4-A0DD-D79EB6113476}"/>
    <cellStyle name="SAPBEXformats 5 3 4 3" xfId="16763" xr:uid="{B9B51FC7-E90D-4FE1-8C61-6E1FFF77CB2D}"/>
    <cellStyle name="SAPBEXformats 5 3 4 3 2" xfId="50624" xr:uid="{5D7D7C5F-9732-4577-B4C4-5FD8D9E8794E}"/>
    <cellStyle name="SAPBEXformats 5 3 4 3 3" xfId="33898" xr:uid="{0DBCA516-70CC-4E0B-AFB3-3E6446BE13DF}"/>
    <cellStyle name="SAPBEXformats 5 3 4 4" xfId="39273" xr:uid="{52E8DE79-8876-4351-823F-A012BCE49E05}"/>
    <cellStyle name="SAPBEXformats 5 3 4 5" xfId="22550" xr:uid="{430C03A1-847D-427E-8EC7-39EFE3B4546A}"/>
    <cellStyle name="SAPBEXformats 5 3 5" xfId="6147" xr:uid="{12F8F098-8D90-4029-A182-0FB5704DE165}"/>
    <cellStyle name="SAPBEXformats 5 3 5 2" xfId="12011" xr:uid="{E5DCC494-E89D-402C-8D19-2FABA28837F6}"/>
    <cellStyle name="SAPBEXformats 5 3 5 2 2" xfId="45880" xr:uid="{5F6EAA62-62A5-47E6-9494-B3F3B78EDF0A}"/>
    <cellStyle name="SAPBEXformats 5 3 5 2 3" xfId="29155" xr:uid="{55149683-E917-4CBA-AD89-D0D6F1988B18}"/>
    <cellStyle name="SAPBEXformats 5 3 5 3" xfId="17553" xr:uid="{6650CDD1-7CBF-4992-9A55-DC6E86790022}"/>
    <cellStyle name="SAPBEXformats 5 3 5 3 2" xfId="51414" xr:uid="{94AEAB8E-3534-4550-B85B-AA8AB95BF332}"/>
    <cellStyle name="SAPBEXformats 5 3 5 3 3" xfId="34688" xr:uid="{C14EECB9-E5EF-4688-A826-7915C82412B0}"/>
    <cellStyle name="SAPBEXformats 5 3 5 4" xfId="40063" xr:uid="{D8358951-ACB7-4CBB-B207-F34142D4A754}"/>
    <cellStyle name="SAPBEXformats 5 3 5 5" xfId="23340" xr:uid="{E45C94E1-83D8-4C3A-8D3E-706CB288B3CE}"/>
    <cellStyle name="SAPBEXformats 5 3 6" xfId="7067" xr:uid="{B60DE7B0-08BD-45AF-AE0D-B8ECE894A5F1}"/>
    <cellStyle name="SAPBEXformats 5 3 6 2" xfId="12931" xr:uid="{DE23AEDF-B8E8-43A4-9619-10D79397E8CF}"/>
    <cellStyle name="SAPBEXformats 5 3 6 2 2" xfId="46800" xr:uid="{8545FFEC-FCF6-4E51-B580-4F1AC3EFC683}"/>
    <cellStyle name="SAPBEXformats 5 3 6 2 3" xfId="30074" xr:uid="{9EA76400-67DC-47FC-A563-D6A0ED3865BB}"/>
    <cellStyle name="SAPBEXformats 5 3 6 3" xfId="18472" xr:uid="{036C3778-BC48-4659-A74C-7AAFAA85B60C}"/>
    <cellStyle name="SAPBEXformats 5 3 6 3 2" xfId="52333" xr:uid="{B59DE56B-8CB9-4BCB-AF83-F57731B42F4C}"/>
    <cellStyle name="SAPBEXformats 5 3 6 3 3" xfId="35607" xr:uid="{FB029D69-570D-47DA-864D-CC5803B6CF66}"/>
    <cellStyle name="SAPBEXformats 5 3 6 4" xfId="40983" xr:uid="{71F2904F-0A51-454F-977D-A80972472684}"/>
    <cellStyle name="SAPBEXformats 5 3 6 5" xfId="24259" xr:uid="{58C6E2DB-B16C-4CBA-8AD5-CB811A4198CF}"/>
    <cellStyle name="SAPBEXformats 5 3 7" xfId="8161" xr:uid="{FDD21588-250E-40BF-9CE1-72E1F0D0B9FE}"/>
    <cellStyle name="SAPBEXformats 5 3 7 2" xfId="42036" xr:uid="{EC9EA4D7-12E6-4C9A-BE1D-AFB781B6970C}"/>
    <cellStyle name="SAPBEXformats 5 3 7 3" xfId="25311" xr:uid="{F38561DA-9D95-47E8-BFA5-C75183C40E2C}"/>
    <cellStyle name="SAPBEXformats 5 3 8" xfId="13739" xr:uid="{46869731-938D-445C-8111-3B50D5AC1EC6}"/>
    <cellStyle name="SAPBEXformats 5 3 8 2" xfId="47600" xr:uid="{F763CD41-A44C-4F5F-97E7-B393B30F767C}"/>
    <cellStyle name="SAPBEXformats 5 3 8 3" xfId="30874" xr:uid="{4D0E5543-7470-4BB9-BA74-AAC43802DC41}"/>
    <cellStyle name="SAPBEXformats 5 3 9" xfId="19499" xr:uid="{E192A057-CC31-4E7E-8960-B7151DCEAD2D}"/>
    <cellStyle name="SAPBEXformats 5 4" xfId="2653" xr:uid="{00000000-0005-0000-0000-000072080000}"/>
    <cellStyle name="SAPBEXformats 5 4 2" xfId="4180" xr:uid="{1CA36AA0-9D5F-4E05-AC20-F99B1E7A0DD6}"/>
    <cellStyle name="SAPBEXformats 5 4 2 2" xfId="10061" xr:uid="{1F44E449-4C81-49D0-B07E-7A559BAA1F74}"/>
    <cellStyle name="SAPBEXformats 5 4 2 2 2" xfId="43932" xr:uid="{4B7A834A-6536-4532-8EFB-E4095E955495}"/>
    <cellStyle name="SAPBEXformats 5 4 2 2 3" xfId="27206" xr:uid="{7F2DA277-3EFA-4C75-A829-52899707A678}"/>
    <cellStyle name="SAPBEXformats 5 4 2 3" xfId="15605" xr:uid="{56CE1719-DFFE-403C-AF85-4BEFCDC08212}"/>
    <cellStyle name="SAPBEXformats 5 4 2 3 2" xfId="49466" xr:uid="{2AFFF976-9F48-488F-B747-B4BFA48566E2}"/>
    <cellStyle name="SAPBEXformats 5 4 2 3 3" xfId="32740" xr:uid="{113D2EC8-C854-47BC-B5B5-18D376574602}"/>
    <cellStyle name="SAPBEXformats 5 4 2 4" xfId="38115" xr:uid="{3A36DB04-3A52-4969-AF38-A8228974188A}"/>
    <cellStyle name="SAPBEXformats 5 4 2 5" xfId="21391" xr:uid="{BEA55995-FEF4-4975-8379-DDBDB56047C1}"/>
    <cellStyle name="SAPBEXformats 5 4 3" xfId="5053" xr:uid="{B94364CA-1A01-417B-8A62-5CCF91F5ED9A}"/>
    <cellStyle name="SAPBEXformats 5 4 3 2" xfId="10919" xr:uid="{FE66A42D-B885-44AB-B306-41F58AA0C265}"/>
    <cellStyle name="SAPBEXformats 5 4 3 2 2" xfId="44789" xr:uid="{590ABDE3-E684-473F-A2A8-0B3799C07D85}"/>
    <cellStyle name="SAPBEXformats 5 4 3 2 3" xfId="28064" xr:uid="{EA2E7370-AD80-4DAE-81A8-CF3B9E6C2D78}"/>
    <cellStyle name="SAPBEXformats 5 4 3 3" xfId="16462" xr:uid="{157A3E4A-100B-4582-B841-3F8358513648}"/>
    <cellStyle name="SAPBEXformats 5 4 3 3 2" xfId="50323" xr:uid="{D0840FFE-17EC-4EEF-A548-0808B0E9593C}"/>
    <cellStyle name="SAPBEXformats 5 4 3 3 3" xfId="33597" xr:uid="{B0EED8D1-686B-420D-BE11-3A6A41BC7070}"/>
    <cellStyle name="SAPBEXformats 5 4 3 4" xfId="38972" xr:uid="{1D5A7543-6331-4DAF-90DA-CB2371748F25}"/>
    <cellStyle name="SAPBEXformats 5 4 3 5" xfId="22249" xr:uid="{18361FDA-AA08-4C55-BBCB-DC59F7CBDE8A}"/>
    <cellStyle name="SAPBEXformats 5 4 4" xfId="5802" xr:uid="{37BD9EC4-004C-43E7-8826-62E92B01BB75}"/>
    <cellStyle name="SAPBEXformats 5 4 4 2" xfId="11668" xr:uid="{701F02D8-7EF7-4C02-B0CE-800597CD52DC}"/>
    <cellStyle name="SAPBEXformats 5 4 4 2 2" xfId="45537" xr:uid="{203675EC-042C-4982-A9B5-E55FDEB74571}"/>
    <cellStyle name="SAPBEXformats 5 4 4 2 3" xfId="28812" xr:uid="{D6BEA324-66FD-4114-A785-C2B930714E1D}"/>
    <cellStyle name="SAPBEXformats 5 4 4 3" xfId="17210" xr:uid="{CCF54CEE-E5D9-4BB3-BAAD-1EF597CB1EE4}"/>
    <cellStyle name="SAPBEXformats 5 4 4 3 2" xfId="51071" xr:uid="{F9C67507-AAFB-4102-B7C3-874CBE2720E6}"/>
    <cellStyle name="SAPBEXformats 5 4 4 3 3" xfId="34345" xr:uid="{59EC09A9-66A5-49B8-AE55-72DD07679010}"/>
    <cellStyle name="SAPBEXformats 5 4 4 4" xfId="39720" xr:uid="{2398FA3D-8417-4624-9250-1AD4625535E0}"/>
    <cellStyle name="SAPBEXformats 5 4 4 5" xfId="22997" xr:uid="{80AB38CB-8A39-427C-BFD1-DC6575EFE91F}"/>
    <cellStyle name="SAPBEXformats 5 4 5" xfId="6571" xr:uid="{195EE8B9-0022-4969-946E-BE05965D5B4E}"/>
    <cellStyle name="SAPBEXformats 5 4 5 2" xfId="12435" xr:uid="{DA2A5272-A8D1-4588-A6C8-0B08C380256B}"/>
    <cellStyle name="SAPBEXformats 5 4 5 2 2" xfId="46304" xr:uid="{A1CAF634-219D-46E8-A014-9242CBD34BDA}"/>
    <cellStyle name="SAPBEXformats 5 4 5 2 3" xfId="29578" xr:uid="{99A5F4D4-6012-402D-BFB7-4569253ED382}"/>
    <cellStyle name="SAPBEXformats 5 4 5 3" xfId="17976" xr:uid="{53617C6B-C2B2-4451-B2D6-BB65E8C53FAD}"/>
    <cellStyle name="SAPBEXformats 5 4 5 3 2" xfId="51837" xr:uid="{10E9712A-5EE6-4F18-AB56-A25F2765437B}"/>
    <cellStyle name="SAPBEXformats 5 4 5 3 3" xfId="35111" xr:uid="{BC17E57E-DBED-42DF-9C35-A2B77E147D6E}"/>
    <cellStyle name="SAPBEXformats 5 4 5 4" xfId="40487" xr:uid="{95B76578-CCF1-4EEA-A321-E54963BFE57A}"/>
    <cellStyle name="SAPBEXformats 5 4 5 5" xfId="23763" xr:uid="{E8BA2852-4FD4-48CF-A823-703958557058}"/>
    <cellStyle name="SAPBEXformats 5 4 6" xfId="7518" xr:uid="{D87A5AE9-535F-4FE9-B685-C06CD17C79B5}"/>
    <cellStyle name="SAPBEXformats 5 4 6 2" xfId="13382" xr:uid="{41EF75B8-F19A-4BA7-9AB5-A9AE7D81FFE4}"/>
    <cellStyle name="SAPBEXformats 5 4 6 2 2" xfId="47251" xr:uid="{901A9AB9-62C1-4306-AC29-C52E2F1F6059}"/>
    <cellStyle name="SAPBEXformats 5 4 6 2 3" xfId="30525" xr:uid="{C4A077E2-1B8D-43A1-BC1C-B61633EBCBE0}"/>
    <cellStyle name="SAPBEXformats 5 4 6 3" xfId="18923" xr:uid="{4BEF42E7-22BF-4955-B99C-E32B508C3355}"/>
    <cellStyle name="SAPBEXformats 5 4 6 3 2" xfId="52784" xr:uid="{A2930801-FD72-4238-B7DC-125213FB3DE6}"/>
    <cellStyle name="SAPBEXformats 5 4 6 3 3" xfId="36058" xr:uid="{5E4BD546-62E8-4C5F-8B7D-72DDF193D7FF}"/>
    <cellStyle name="SAPBEXformats 5 4 6 4" xfId="41434" xr:uid="{D3BD3543-482C-4CDA-9BA4-04D8B9189F48}"/>
    <cellStyle name="SAPBEXformats 5 4 6 5" xfId="24710" xr:uid="{C9E94B02-0F1C-4727-B0CC-4CF20ACA9F2D}"/>
    <cellStyle name="SAPBEXformats 5 4 7" xfId="8610" xr:uid="{67C3D079-FAB7-4164-9CF3-1E4753670056}"/>
    <cellStyle name="SAPBEXformats 5 4 7 2" xfId="42484" xr:uid="{9EB9FB89-F3D4-4BDE-8F1F-177144D1046A}"/>
    <cellStyle name="SAPBEXformats 5 4 7 3" xfId="25759" xr:uid="{7CA560ED-EAB7-4613-B89D-DD6A7FAEF5E8}"/>
    <cellStyle name="SAPBEXformats 5 4 8" xfId="14162" xr:uid="{92C0548C-904E-438C-AF67-BE4A259C7AF0}"/>
    <cellStyle name="SAPBEXformats 5 4 8 2" xfId="48023" xr:uid="{5963A906-0AB5-43F6-91BD-B03177875119}"/>
    <cellStyle name="SAPBEXformats 5 4 8 3" xfId="31297" xr:uid="{29B528CC-3EFA-40DC-AF54-B95DFAB7F15D}"/>
    <cellStyle name="SAPBEXformats 5 4 9" xfId="19946" xr:uid="{2C8AD34A-C7EA-4F53-8C7F-85EC294E5476}"/>
    <cellStyle name="SAPBEXformats 5 5" xfId="3238" xr:uid="{7F37D904-110B-4296-A8C7-C89936A7B05A}"/>
    <cellStyle name="SAPBEXformats 5 5 2" xfId="9120" xr:uid="{8CE21523-6F77-4AC7-8423-86D1FCA34CA9}"/>
    <cellStyle name="SAPBEXformats 5 5 2 2" xfId="42992" xr:uid="{ECEF75B9-25F9-45DF-A6DC-F0773E33A06E}"/>
    <cellStyle name="SAPBEXformats 5 5 2 3" xfId="26267" xr:uid="{AE430711-92A3-48C9-B375-2336FBD08C61}"/>
    <cellStyle name="SAPBEXformats 5 5 3" xfId="14667" xr:uid="{A9B9F9A1-E4D0-4184-A096-A2B0789B04C4}"/>
    <cellStyle name="SAPBEXformats 5 5 3 2" xfId="48528" xr:uid="{4AA1C9E9-20B7-4619-9200-E2908F4A8633}"/>
    <cellStyle name="SAPBEXformats 5 5 3 3" xfId="31802" xr:uid="{6AC2FCFE-3ACF-445E-AA83-BACF5AAC7669}"/>
    <cellStyle name="SAPBEXformats 5 5 4" xfId="37259" xr:uid="{9620C11F-E82B-4D94-89C7-AAC734D50A96}"/>
    <cellStyle name="SAPBEXformats 5 5 5" xfId="20452" xr:uid="{DA5E3393-7E5B-4F62-9FBB-9522494EF1F1}"/>
    <cellStyle name="SAPBEXformats 5 6" xfId="36470" xr:uid="{31B7C34D-8A3F-4B3E-AD3F-E84BF97E751D}"/>
    <cellStyle name="SAPBEXformats 6" xfId="1010" xr:uid="{00000000-0005-0000-0000-000073080000}"/>
    <cellStyle name="SAPBEXformats 6 2" xfId="2175" xr:uid="{00000000-0005-0000-0000-000074080000}"/>
    <cellStyle name="SAPBEXformats 6 2 2" xfId="3727" xr:uid="{ACD2ECB7-A9F6-4CAA-89C5-3DCF26A32ADA}"/>
    <cellStyle name="SAPBEXformats 6 2 2 2" xfId="9608" xr:uid="{B9C6CBDE-5869-4064-B66B-7877D55F3204}"/>
    <cellStyle name="SAPBEXformats 6 2 2 2 2" xfId="43480" xr:uid="{83A9882E-326A-4E46-8ED8-2622C2502F92}"/>
    <cellStyle name="SAPBEXformats 6 2 2 2 3" xfId="26754" xr:uid="{ADD82518-30EE-4C62-A800-F6ED172C3E4D}"/>
    <cellStyle name="SAPBEXformats 6 2 2 3" xfId="15154" xr:uid="{8D01F3B4-C326-470A-8320-A93BC98BF3B7}"/>
    <cellStyle name="SAPBEXformats 6 2 2 3 2" xfId="49015" xr:uid="{C3E3C758-B43E-4F03-A021-866B510AEC50}"/>
    <cellStyle name="SAPBEXformats 6 2 2 3 3" xfId="32289" xr:uid="{4C838C40-B071-41B3-ACD3-667C97D772F7}"/>
    <cellStyle name="SAPBEXformats 6 2 2 4" xfId="37687" xr:uid="{57F2917B-B2EC-4FE7-B73B-C1DFC05147DD}"/>
    <cellStyle name="SAPBEXformats 6 2 2 5" xfId="20939" xr:uid="{0AD106E2-3394-45DA-90EE-F8C2F7B377CE}"/>
    <cellStyle name="SAPBEXformats 6 2 3" xfId="4629" xr:uid="{ABE8F0BB-D7BE-41A1-9E24-F0EAA0514603}"/>
    <cellStyle name="SAPBEXformats 6 2 3 2" xfId="10495" xr:uid="{ACB1FC6B-D4C2-4CCA-ACBB-DF6BCD350339}"/>
    <cellStyle name="SAPBEXformats 6 2 3 2 2" xfId="44365" xr:uid="{95168C1F-74A7-4621-9163-08FC37C88323}"/>
    <cellStyle name="SAPBEXformats 6 2 3 2 3" xfId="27640" xr:uid="{912B4351-5934-4C44-816E-EDCA6439DF06}"/>
    <cellStyle name="SAPBEXformats 6 2 3 3" xfId="16038" xr:uid="{8C8EB1DD-5572-4D78-B06E-252003A7BE14}"/>
    <cellStyle name="SAPBEXformats 6 2 3 3 2" xfId="49899" xr:uid="{CE6CC97B-102D-4424-A406-EE85E98B96AE}"/>
    <cellStyle name="SAPBEXformats 6 2 3 3 3" xfId="33173" xr:uid="{2FC84B6C-249C-4CC8-A2DE-FD493C63F84E}"/>
    <cellStyle name="SAPBEXformats 6 2 3 4" xfId="38548" xr:uid="{9E5506E6-1F8B-4C54-98B7-916499C8C22D}"/>
    <cellStyle name="SAPBEXformats 6 2 3 5" xfId="21825" xr:uid="{8687403A-D911-49E6-876D-7E9D857ECA08}"/>
    <cellStyle name="SAPBEXformats 6 2 4" xfId="5356" xr:uid="{D7D92DE7-F6C1-4466-B608-E96443DCCCCB}"/>
    <cellStyle name="SAPBEXformats 6 2 4 2" xfId="11222" xr:uid="{53F9C070-23AB-4609-8B88-1B076BC9E3B7}"/>
    <cellStyle name="SAPBEXformats 6 2 4 2 2" xfId="45091" xr:uid="{9F43831E-B6CB-40A6-8C2F-2E0E2BD79121}"/>
    <cellStyle name="SAPBEXformats 6 2 4 2 3" xfId="28366" xr:uid="{35E17BAD-5B6B-4F1B-98E0-5BC129BA5C7E}"/>
    <cellStyle name="SAPBEXformats 6 2 4 3" xfId="16764" xr:uid="{25EC82BD-EE72-4C76-AB8B-86405B9A23D0}"/>
    <cellStyle name="SAPBEXformats 6 2 4 3 2" xfId="50625" xr:uid="{943FFBE1-F790-4A0B-9D45-E7C2E8FE4597}"/>
    <cellStyle name="SAPBEXformats 6 2 4 3 3" xfId="33899" xr:uid="{2F17332A-2979-4041-852C-99719BF44CF8}"/>
    <cellStyle name="SAPBEXformats 6 2 4 4" xfId="39274" xr:uid="{41DE262E-C848-4F22-ADB7-24264554F4AF}"/>
    <cellStyle name="SAPBEXformats 6 2 4 5" xfId="22551" xr:uid="{B9C81164-2FDF-4FCE-874F-A600847062D4}"/>
    <cellStyle name="SAPBEXformats 6 2 5" xfId="6148" xr:uid="{16F4128C-37A8-4429-96BA-A00D2461EF56}"/>
    <cellStyle name="SAPBEXformats 6 2 5 2" xfId="12012" xr:uid="{11E82ADF-7B30-4BF8-BFC6-985629F6136E}"/>
    <cellStyle name="SAPBEXformats 6 2 5 2 2" xfId="45881" xr:uid="{A439A8C0-0BB5-4389-9C81-D492D2B9A4B7}"/>
    <cellStyle name="SAPBEXformats 6 2 5 2 3" xfId="29156" xr:uid="{B2CC5075-9F7B-4DA4-8F0B-3B0F646ECEE8}"/>
    <cellStyle name="SAPBEXformats 6 2 5 3" xfId="17554" xr:uid="{E5955725-D7D3-4F21-9492-7B85084152C4}"/>
    <cellStyle name="SAPBEXformats 6 2 5 3 2" xfId="51415" xr:uid="{7F565027-0269-4159-8AE7-F04251DF3576}"/>
    <cellStyle name="SAPBEXformats 6 2 5 3 3" xfId="34689" xr:uid="{4A4530A0-7F77-4422-8949-DF22B815C1CC}"/>
    <cellStyle name="SAPBEXformats 6 2 5 4" xfId="40064" xr:uid="{35A9D443-0536-415D-8FA1-D02064112A4E}"/>
    <cellStyle name="SAPBEXformats 6 2 5 5" xfId="23341" xr:uid="{19E0C3E0-0E7F-405A-85F4-4A5B05088B9B}"/>
    <cellStyle name="SAPBEXformats 6 2 6" xfId="7068" xr:uid="{BD5C18BC-41F8-458C-9933-7DDECE4C09DE}"/>
    <cellStyle name="SAPBEXformats 6 2 6 2" xfId="12932" xr:uid="{4E91640B-63EE-44DE-A75D-4D847F90A56C}"/>
    <cellStyle name="SAPBEXformats 6 2 6 2 2" xfId="46801" xr:uid="{CF48B70A-2B81-4955-87AF-1FD932067BA7}"/>
    <cellStyle name="SAPBEXformats 6 2 6 2 3" xfId="30075" xr:uid="{F1679160-9969-4976-B6DC-B0F09C9C2D96}"/>
    <cellStyle name="SAPBEXformats 6 2 6 3" xfId="18473" xr:uid="{66DF45C9-C110-4887-B0EE-E873F61CDC6D}"/>
    <cellStyle name="SAPBEXformats 6 2 6 3 2" xfId="52334" xr:uid="{6052752C-14D9-44F9-98BC-1D2CD1347340}"/>
    <cellStyle name="SAPBEXformats 6 2 6 3 3" xfId="35608" xr:uid="{D391AEC5-A32D-4C92-A8F5-43BF9B24A5BD}"/>
    <cellStyle name="SAPBEXformats 6 2 6 4" xfId="40984" xr:uid="{FBB246FC-85F2-4983-80BE-67FB2052AFF5}"/>
    <cellStyle name="SAPBEXformats 6 2 6 5" xfId="24260" xr:uid="{1C3FEF31-9D6D-4EFF-90B5-38D8A1882C8E}"/>
    <cellStyle name="SAPBEXformats 6 2 7" xfId="8162" xr:uid="{3838E191-7356-410A-82FA-DB865F494EFA}"/>
    <cellStyle name="SAPBEXformats 6 2 7 2" xfId="42037" xr:uid="{709451B7-C4B6-48C7-8F9E-27E622EA2BD9}"/>
    <cellStyle name="SAPBEXformats 6 2 7 3" xfId="25312" xr:uid="{DE30B3B8-C12E-44DF-BB64-9A47CA4D8DB8}"/>
    <cellStyle name="SAPBEXformats 6 2 8" xfId="13740" xr:uid="{A3A6B504-BF98-4476-A30F-3AB679765775}"/>
    <cellStyle name="SAPBEXformats 6 2 8 2" xfId="47601" xr:uid="{CCBD677D-4078-41D7-BD69-0AEE54229C35}"/>
    <cellStyle name="SAPBEXformats 6 2 8 3" xfId="30875" xr:uid="{B0CDE674-89BF-4892-AE63-C681E771F54F}"/>
    <cellStyle name="SAPBEXformats 6 2 9" xfId="19500" xr:uid="{342ABDFF-8FFE-4E44-B8C6-C905FFBF70EA}"/>
    <cellStyle name="SAPBEXformats 6 3" xfId="2176" xr:uid="{00000000-0005-0000-0000-000075080000}"/>
    <cellStyle name="SAPBEXformats 6 3 2" xfId="3728" xr:uid="{360A57A7-53B0-4F54-9718-DF95490090C2}"/>
    <cellStyle name="SAPBEXformats 6 3 2 2" xfId="9609" xr:uid="{D543E632-FD15-4901-A555-3F291F5EC36E}"/>
    <cellStyle name="SAPBEXformats 6 3 2 2 2" xfId="43481" xr:uid="{282E3D6E-71A8-4F6B-8AC1-23F81CFA4327}"/>
    <cellStyle name="SAPBEXformats 6 3 2 2 3" xfId="26755" xr:uid="{F56F73BA-5478-4108-89E5-1F8BF52F8802}"/>
    <cellStyle name="SAPBEXformats 6 3 2 3" xfId="15155" xr:uid="{F05578CD-3AB7-4A31-8FF7-A435E1AF81E9}"/>
    <cellStyle name="SAPBEXformats 6 3 2 3 2" xfId="49016" xr:uid="{C04BB7FC-8EC5-4926-A923-88BC0F4FDE38}"/>
    <cellStyle name="SAPBEXformats 6 3 2 3 3" xfId="32290" xr:uid="{C55FC442-E7CE-4291-A0CE-EA5311F0890C}"/>
    <cellStyle name="SAPBEXformats 6 3 2 4" xfId="37688" xr:uid="{734C6653-EA67-4D5E-904C-2D0005A41853}"/>
    <cellStyle name="SAPBEXformats 6 3 2 5" xfId="20940" xr:uid="{4C0DFA0F-EE54-43C8-A594-C855450AB1A7}"/>
    <cellStyle name="SAPBEXformats 6 3 3" xfId="4630" xr:uid="{95CEC89B-3A0C-4762-8FAF-4F4645907CD8}"/>
    <cellStyle name="SAPBEXformats 6 3 3 2" xfId="10496" xr:uid="{D0B02CA5-7E9D-4905-9F4C-99F35E7AC1E8}"/>
    <cellStyle name="SAPBEXformats 6 3 3 2 2" xfId="44366" xr:uid="{0E6F6A01-D4D5-4C22-B4C2-BEF93890288A}"/>
    <cellStyle name="SAPBEXformats 6 3 3 2 3" xfId="27641" xr:uid="{AD0B7B51-4C7C-401E-85D7-2BC8D1D78047}"/>
    <cellStyle name="SAPBEXformats 6 3 3 3" xfId="16039" xr:uid="{51A5C6B2-E9B5-46C9-A141-BDEACDD6D763}"/>
    <cellStyle name="SAPBEXformats 6 3 3 3 2" xfId="49900" xr:uid="{A83CC282-51DC-445E-A4AF-AF88630D9B5C}"/>
    <cellStyle name="SAPBEXformats 6 3 3 3 3" xfId="33174" xr:uid="{583C8AB3-2096-440D-8888-89533C303BE5}"/>
    <cellStyle name="SAPBEXformats 6 3 3 4" xfId="38549" xr:uid="{0313E360-9FF9-4735-AA1B-21D3F9190443}"/>
    <cellStyle name="SAPBEXformats 6 3 3 5" xfId="21826" xr:uid="{B9893992-4DE5-40D2-86F8-D632DFBA0060}"/>
    <cellStyle name="SAPBEXformats 6 3 4" xfId="5357" xr:uid="{C9EA6A1E-5F09-498E-B5C0-C88CB88840F5}"/>
    <cellStyle name="SAPBEXformats 6 3 4 2" xfId="11223" xr:uid="{596D16D8-8907-4A79-91DD-0B600811ECAA}"/>
    <cellStyle name="SAPBEXformats 6 3 4 2 2" xfId="45092" xr:uid="{52E76C42-50D2-4681-9698-A5F2DF743EE7}"/>
    <cellStyle name="SAPBEXformats 6 3 4 2 3" xfId="28367" xr:uid="{9A9D3D2F-5E89-4207-9915-C7207D8DB941}"/>
    <cellStyle name="SAPBEXformats 6 3 4 3" xfId="16765" xr:uid="{47677B8F-7868-4B95-A690-2300D394E3CD}"/>
    <cellStyle name="SAPBEXformats 6 3 4 3 2" xfId="50626" xr:uid="{A046C240-1036-412A-98D4-938505EE6DC4}"/>
    <cellStyle name="SAPBEXformats 6 3 4 3 3" xfId="33900" xr:uid="{DDBBF689-DB4B-441C-90E3-0F4F932D240D}"/>
    <cellStyle name="SAPBEXformats 6 3 4 4" xfId="39275" xr:uid="{556A82F3-6D6C-40EC-B2E0-1596BFD3C0DB}"/>
    <cellStyle name="SAPBEXformats 6 3 4 5" xfId="22552" xr:uid="{291F666E-45C9-4C89-B638-1E788BDE045C}"/>
    <cellStyle name="SAPBEXformats 6 3 5" xfId="6149" xr:uid="{781726EE-197F-4279-8612-8FE0CCCE7858}"/>
    <cellStyle name="SAPBEXformats 6 3 5 2" xfId="12013" xr:uid="{E3843E42-34FE-4995-BB9E-DBC1B6A58FEB}"/>
    <cellStyle name="SAPBEXformats 6 3 5 2 2" xfId="45882" xr:uid="{A7552F8D-11B9-4FD2-AADB-D0CE117BB132}"/>
    <cellStyle name="SAPBEXformats 6 3 5 2 3" xfId="29157" xr:uid="{11C9BE78-B413-422B-A6C9-4E0D37685D2E}"/>
    <cellStyle name="SAPBEXformats 6 3 5 3" xfId="17555" xr:uid="{89DA2456-B420-42A5-A034-11F74FE3A04A}"/>
    <cellStyle name="SAPBEXformats 6 3 5 3 2" xfId="51416" xr:uid="{B8BD933D-73A5-4FD7-BCD6-BB3B2C9FCA8C}"/>
    <cellStyle name="SAPBEXformats 6 3 5 3 3" xfId="34690" xr:uid="{C819CB81-A1A6-4EC7-831A-35931B7C5045}"/>
    <cellStyle name="SAPBEXformats 6 3 5 4" xfId="40065" xr:uid="{F17340A5-D6F4-4275-B639-1920A01EFFFD}"/>
    <cellStyle name="SAPBEXformats 6 3 5 5" xfId="23342" xr:uid="{833DA378-E5C9-4797-AF0C-116A6B24D949}"/>
    <cellStyle name="SAPBEXformats 6 3 6" xfId="7069" xr:uid="{8B327488-925B-4BFC-83CE-9E3395899033}"/>
    <cellStyle name="SAPBEXformats 6 3 6 2" xfId="12933" xr:uid="{3A0859EF-8573-4769-8374-D0D8A89436EA}"/>
    <cellStyle name="SAPBEXformats 6 3 6 2 2" xfId="46802" xr:uid="{7F6A5E3C-D1B5-4D18-9139-6BCFE7CD2103}"/>
    <cellStyle name="SAPBEXformats 6 3 6 2 3" xfId="30076" xr:uid="{F6BF73E7-9C5D-4537-A584-0BC7565FFB89}"/>
    <cellStyle name="SAPBEXformats 6 3 6 3" xfId="18474" xr:uid="{50C003FC-7291-457D-A224-A5F6DB224E7B}"/>
    <cellStyle name="SAPBEXformats 6 3 6 3 2" xfId="52335" xr:uid="{4566645D-D099-4FB8-885D-F0FD36F6EBCE}"/>
    <cellStyle name="SAPBEXformats 6 3 6 3 3" xfId="35609" xr:uid="{9E7A798C-03ED-4833-80B7-3D650E463FAD}"/>
    <cellStyle name="SAPBEXformats 6 3 6 4" xfId="40985" xr:uid="{5DBDB43F-5C5E-48A1-8DEA-C3450022990B}"/>
    <cellStyle name="SAPBEXformats 6 3 6 5" xfId="24261" xr:uid="{46F25CB8-138E-4782-98C2-4E6ED858691C}"/>
    <cellStyle name="SAPBEXformats 6 3 7" xfId="8163" xr:uid="{4685801E-92F5-4AC8-987E-113C861F2F92}"/>
    <cellStyle name="SAPBEXformats 6 3 7 2" xfId="42038" xr:uid="{E1E55BE7-ADDD-455A-A094-E9F5C416C231}"/>
    <cellStyle name="SAPBEXformats 6 3 7 3" xfId="25313" xr:uid="{EAE06754-1AD8-44CE-B91F-D42D3DDADF67}"/>
    <cellStyle name="SAPBEXformats 6 3 8" xfId="13741" xr:uid="{02BE5881-0D5D-4B01-8845-130D06A4FF32}"/>
    <cellStyle name="SAPBEXformats 6 3 8 2" xfId="47602" xr:uid="{49A93D6E-F881-45F4-B31C-74D0042ECEC0}"/>
    <cellStyle name="SAPBEXformats 6 3 8 3" xfId="30876" xr:uid="{C3AEEAA7-9380-4408-963A-ECEC3DBA835E}"/>
    <cellStyle name="SAPBEXformats 6 3 9" xfId="19501" xr:uid="{AAD4DA7F-D053-4BA0-8874-E23BA0A29486}"/>
    <cellStyle name="SAPBEXformats 6 4" xfId="2652" xr:uid="{00000000-0005-0000-0000-000076080000}"/>
    <cellStyle name="SAPBEXformats 6 4 2" xfId="4179" xr:uid="{40E6E9CA-0DD9-470D-9FCC-85886E3C7A9D}"/>
    <cellStyle name="SAPBEXformats 6 4 2 2" xfId="10060" xr:uid="{986C2CAA-CBFA-43AF-A946-F547FC387635}"/>
    <cellStyle name="SAPBEXformats 6 4 2 2 2" xfId="43931" xr:uid="{35E38D97-FD9A-4C24-B690-0658E983D67D}"/>
    <cellStyle name="SAPBEXformats 6 4 2 2 3" xfId="27205" xr:uid="{07201841-7508-4A48-9187-43667799ED6B}"/>
    <cellStyle name="SAPBEXformats 6 4 2 3" xfId="15604" xr:uid="{DEA682C7-0363-418A-A6D5-3D8E04347E56}"/>
    <cellStyle name="SAPBEXformats 6 4 2 3 2" xfId="49465" xr:uid="{D1822E18-3190-48D1-B44C-987330CE501B}"/>
    <cellStyle name="SAPBEXformats 6 4 2 3 3" xfId="32739" xr:uid="{4529A722-0FBF-47EF-907D-C29A7D70026E}"/>
    <cellStyle name="SAPBEXformats 6 4 2 4" xfId="38114" xr:uid="{AA9D0B0A-FE75-4F60-9905-E2DF63536F89}"/>
    <cellStyle name="SAPBEXformats 6 4 2 5" xfId="21390" xr:uid="{05261031-0640-459B-B138-CC207FE026DB}"/>
    <cellStyle name="SAPBEXformats 6 4 3" xfId="5052" xr:uid="{D2836347-C7A5-4962-B757-D1C324EDD56C}"/>
    <cellStyle name="SAPBEXformats 6 4 3 2" xfId="10918" xr:uid="{BF397326-4C22-466F-A0DE-8F7F4F252BD2}"/>
    <cellStyle name="SAPBEXformats 6 4 3 2 2" xfId="44788" xr:uid="{B0284A17-DD30-47CA-8235-BE3A1ECAA7ED}"/>
    <cellStyle name="SAPBEXformats 6 4 3 2 3" xfId="28063" xr:uid="{A966C756-0BAA-4FE3-A4B6-C8C03448C530}"/>
    <cellStyle name="SAPBEXformats 6 4 3 3" xfId="16461" xr:uid="{9415EFBA-57B9-4022-B21F-D0C9221C1D66}"/>
    <cellStyle name="SAPBEXformats 6 4 3 3 2" xfId="50322" xr:uid="{AC9C5D8D-E470-4F9C-B1E3-FA2B3B425E5F}"/>
    <cellStyle name="SAPBEXformats 6 4 3 3 3" xfId="33596" xr:uid="{00325056-4A60-45FB-BCAB-750302FA3063}"/>
    <cellStyle name="SAPBEXformats 6 4 3 4" xfId="38971" xr:uid="{4D5BDB34-4C86-49A2-8A39-1106424697DB}"/>
    <cellStyle name="SAPBEXformats 6 4 3 5" xfId="22248" xr:uid="{D66BA10B-4A5A-4934-B34C-44B743D0E00F}"/>
    <cellStyle name="SAPBEXformats 6 4 4" xfId="5801" xr:uid="{98EBD808-28E1-4021-93B3-CAB1A5FD8E4A}"/>
    <cellStyle name="SAPBEXformats 6 4 4 2" xfId="11667" xr:uid="{CA6A76E7-0ABE-4D4A-BCE4-0D27B351A801}"/>
    <cellStyle name="SAPBEXformats 6 4 4 2 2" xfId="45536" xr:uid="{6C582AC4-047E-4EA9-94C9-E0FE6736ECD2}"/>
    <cellStyle name="SAPBEXformats 6 4 4 2 3" xfId="28811" xr:uid="{651B85BA-1EE5-4896-9728-CBF5D3E29716}"/>
    <cellStyle name="SAPBEXformats 6 4 4 3" xfId="17209" xr:uid="{801301F3-5EE3-461C-A7C4-F0F963AC64AC}"/>
    <cellStyle name="SAPBEXformats 6 4 4 3 2" xfId="51070" xr:uid="{891934FF-6F44-49D4-B258-51A4E0F373CB}"/>
    <cellStyle name="SAPBEXformats 6 4 4 3 3" xfId="34344" xr:uid="{9B6E82E1-BA62-4C84-86B8-72B1311331E7}"/>
    <cellStyle name="SAPBEXformats 6 4 4 4" xfId="39719" xr:uid="{AD17E9A9-73DA-4774-A9B7-1B4F2152F2D7}"/>
    <cellStyle name="SAPBEXformats 6 4 4 5" xfId="22996" xr:uid="{95A64D4E-F607-4B09-8512-7EE51B73140B}"/>
    <cellStyle name="SAPBEXformats 6 4 5" xfId="6570" xr:uid="{3DB193BB-FF53-46E2-A765-7A5E629F65E5}"/>
    <cellStyle name="SAPBEXformats 6 4 5 2" xfId="12434" xr:uid="{546BD363-370F-4BE7-B926-AA297507EBA3}"/>
    <cellStyle name="SAPBEXformats 6 4 5 2 2" xfId="46303" xr:uid="{64C15AE1-0E2A-433B-B647-4EB2B75C98A8}"/>
    <cellStyle name="SAPBEXformats 6 4 5 2 3" xfId="29577" xr:uid="{9165B0B4-2963-4016-B54D-C461E8AEDEA5}"/>
    <cellStyle name="SAPBEXformats 6 4 5 3" xfId="17975" xr:uid="{565FD8AB-1150-4AD4-BE2B-4C5A6150EF03}"/>
    <cellStyle name="SAPBEXformats 6 4 5 3 2" xfId="51836" xr:uid="{6A771AB2-16CA-41A9-9EBA-3E2B97F5B593}"/>
    <cellStyle name="SAPBEXformats 6 4 5 3 3" xfId="35110" xr:uid="{9F09CAA9-23E9-40CE-96EC-8E6D61DAB4DD}"/>
    <cellStyle name="SAPBEXformats 6 4 5 4" xfId="40486" xr:uid="{9EF7913A-5D67-4890-AC3B-3D9F6830F44A}"/>
    <cellStyle name="SAPBEXformats 6 4 5 5" xfId="23762" xr:uid="{242FB797-7E8B-43CE-9B01-DAEEB6542B72}"/>
    <cellStyle name="SAPBEXformats 6 4 6" xfId="7517" xr:uid="{76603723-8674-4719-B9C1-D8C5B30A77B0}"/>
    <cellStyle name="SAPBEXformats 6 4 6 2" xfId="13381" xr:uid="{524DC57E-7D08-4F2C-9758-D65082D90363}"/>
    <cellStyle name="SAPBEXformats 6 4 6 2 2" xfId="47250" xr:uid="{315F8869-946B-4750-8207-BF7A6C1289D3}"/>
    <cellStyle name="SAPBEXformats 6 4 6 2 3" xfId="30524" xr:uid="{4759DFC8-02CE-41FD-BC21-7358FE3B6F5A}"/>
    <cellStyle name="SAPBEXformats 6 4 6 3" xfId="18922" xr:uid="{E8C4D012-2853-4556-B6B9-DF1A5DB10927}"/>
    <cellStyle name="SAPBEXformats 6 4 6 3 2" xfId="52783" xr:uid="{1384A52B-8B76-4303-A495-B74FA3C23DD6}"/>
    <cellStyle name="SAPBEXformats 6 4 6 3 3" xfId="36057" xr:uid="{286520CB-2246-4169-931E-D670FEB5DC01}"/>
    <cellStyle name="SAPBEXformats 6 4 6 4" xfId="41433" xr:uid="{BE45789B-1B25-4235-9763-8ED964E84602}"/>
    <cellStyle name="SAPBEXformats 6 4 6 5" xfId="24709" xr:uid="{A1C186CC-3B5E-4090-A85B-FED1FBBD78BA}"/>
    <cellStyle name="SAPBEXformats 6 4 7" xfId="8609" xr:uid="{938CC808-74A5-4A2A-8DCD-060B21733692}"/>
    <cellStyle name="SAPBEXformats 6 4 7 2" xfId="42483" xr:uid="{34FFF8A0-F7FF-4B3C-93BC-0CA98FA81505}"/>
    <cellStyle name="SAPBEXformats 6 4 7 3" xfId="25758" xr:uid="{D371E38E-4343-45CF-99CE-24CF70B5BF8F}"/>
    <cellStyle name="SAPBEXformats 6 4 8" xfId="14161" xr:uid="{7FC3E370-5A1A-4BC7-8C00-C8C53865A8B2}"/>
    <cellStyle name="SAPBEXformats 6 4 8 2" xfId="48022" xr:uid="{42533AB6-EE41-4102-8B20-35B6016346BE}"/>
    <cellStyle name="SAPBEXformats 6 4 8 3" xfId="31296" xr:uid="{C158596C-12B1-4063-BB82-596140E459FF}"/>
    <cellStyle name="SAPBEXformats 6 4 9" xfId="19945" xr:uid="{1EFF7F3A-1265-4273-800A-8D640AE2BDF5}"/>
    <cellStyle name="SAPBEXformats 6 5" xfId="3239" xr:uid="{412BE470-F2DD-477A-B618-47FE5AF0137A}"/>
    <cellStyle name="SAPBEXformats 6 5 2" xfId="9121" xr:uid="{0025BEE2-2489-4AB4-B050-407DF4BB713C}"/>
    <cellStyle name="SAPBEXformats 6 5 2 2" xfId="42993" xr:uid="{85689B4F-A374-4614-A90C-62623CAA1D6B}"/>
    <cellStyle name="SAPBEXformats 6 5 2 3" xfId="26268" xr:uid="{BAC07665-1FA0-4820-B757-9A72B385ABF1}"/>
    <cellStyle name="SAPBEXformats 6 5 3" xfId="14668" xr:uid="{A9021222-E001-4B57-9654-F863CC2D3460}"/>
    <cellStyle name="SAPBEXformats 6 5 3 2" xfId="48529" xr:uid="{5C54B771-2B5E-4B17-8A02-915BE8EA23A6}"/>
    <cellStyle name="SAPBEXformats 6 5 3 3" xfId="31803" xr:uid="{5F1EAF29-D1D6-463E-913B-453314B0D61F}"/>
    <cellStyle name="SAPBEXformats 6 5 4" xfId="37260" xr:uid="{3EBE60A3-3949-4520-9321-A6014C15A7FC}"/>
    <cellStyle name="SAPBEXformats 6 5 5" xfId="20453" xr:uid="{A18AB484-4F26-46CA-8A06-DC809C8D2EBA}"/>
    <cellStyle name="SAPBEXformats 6 6" xfId="36471" xr:uid="{F6769D6B-0E52-4171-BA45-C3A150A0B709}"/>
    <cellStyle name="SAPBEXformats 7" xfId="2177" xr:uid="{00000000-0005-0000-0000-000077080000}"/>
    <cellStyle name="SAPBEXformats 7 2" xfId="3729" xr:uid="{C5AB4D8C-EBD2-41FE-8FAF-955F4F7542F0}"/>
    <cellStyle name="SAPBEXformats 7 2 2" xfId="9610" xr:uid="{E7D4C3E7-7174-4ADB-B2CA-B8C2774AF31B}"/>
    <cellStyle name="SAPBEXformats 7 2 2 2" xfId="43482" xr:uid="{B981C6D2-0C89-437D-8B44-B0BBC243F7E1}"/>
    <cellStyle name="SAPBEXformats 7 2 2 3" xfId="26756" xr:uid="{54D695B2-3FCA-4432-B12D-6FA13FE8EC4F}"/>
    <cellStyle name="SAPBEXformats 7 2 3" xfId="15156" xr:uid="{25076255-BACD-4A4B-982E-7AFF4A66F22A}"/>
    <cellStyle name="SAPBEXformats 7 2 3 2" xfId="49017" xr:uid="{0B26A658-C682-4FB7-9AA5-A29783D91DEE}"/>
    <cellStyle name="SAPBEXformats 7 2 3 3" xfId="32291" xr:uid="{3348BABF-F2AB-4323-A5B7-B0E3BC91C68C}"/>
    <cellStyle name="SAPBEXformats 7 2 4" xfId="37689" xr:uid="{04756A2A-B3DE-4EA1-9845-76BAA310E2EF}"/>
    <cellStyle name="SAPBEXformats 7 2 5" xfId="20941" xr:uid="{0D38C47F-BDE7-4B57-B42C-ABA1C9F98284}"/>
    <cellStyle name="SAPBEXformats 7 3" xfId="4631" xr:uid="{51A81056-F376-47CD-A8BF-04FBB29BE84B}"/>
    <cellStyle name="SAPBEXformats 7 3 2" xfId="10497" xr:uid="{2A446B9D-0A05-4274-99C0-B39F9F910068}"/>
    <cellStyle name="SAPBEXformats 7 3 2 2" xfId="44367" xr:uid="{AAC92A2D-A99D-47ED-9E33-E7B92A23DBE7}"/>
    <cellStyle name="SAPBEXformats 7 3 2 3" xfId="27642" xr:uid="{B62753FC-60C6-410B-BF0E-E0897337B34A}"/>
    <cellStyle name="SAPBEXformats 7 3 3" xfId="16040" xr:uid="{D79F8131-8CE9-4917-A4F9-1B170BD9D665}"/>
    <cellStyle name="SAPBEXformats 7 3 3 2" xfId="49901" xr:uid="{578BCD90-2BC2-497F-81C2-5889C9D03CC9}"/>
    <cellStyle name="SAPBEXformats 7 3 3 3" xfId="33175" xr:uid="{3C427E63-533D-454C-B739-6490810AAA0A}"/>
    <cellStyle name="SAPBEXformats 7 3 4" xfId="38550" xr:uid="{0340BE6B-6FED-49B6-BF5A-48EB810B4006}"/>
    <cellStyle name="SAPBEXformats 7 3 5" xfId="21827" xr:uid="{06D752B4-F05F-4E64-B7B1-9B4DF596C915}"/>
    <cellStyle name="SAPBEXformats 7 4" xfId="5358" xr:uid="{7F6BA6E6-3412-4AC1-B877-F235C61173D4}"/>
    <cellStyle name="SAPBEXformats 7 4 2" xfId="11224" xr:uid="{EA725848-40C9-4D9A-BEDA-208AF3079880}"/>
    <cellStyle name="SAPBEXformats 7 4 2 2" xfId="45093" xr:uid="{5F38234A-4316-485E-B803-2350AB1C2271}"/>
    <cellStyle name="SAPBEXformats 7 4 2 3" xfId="28368" xr:uid="{C4E1EC46-E4C8-4DA8-B450-ECB969903919}"/>
    <cellStyle name="SAPBEXformats 7 4 3" xfId="16766" xr:uid="{613F941A-80DC-4A27-80D2-D25E8370FC00}"/>
    <cellStyle name="SAPBEXformats 7 4 3 2" xfId="50627" xr:uid="{DC6AC91D-E159-48ED-9558-3DCD504516DF}"/>
    <cellStyle name="SAPBEXformats 7 4 3 3" xfId="33901" xr:uid="{EC6C4619-722D-47A2-A788-7A75CB0B1CF1}"/>
    <cellStyle name="SAPBEXformats 7 4 4" xfId="39276" xr:uid="{1F46B5B4-DB68-4FD7-A161-92665D7A93E8}"/>
    <cellStyle name="SAPBEXformats 7 4 5" xfId="22553" xr:uid="{F2CB0AD6-ED46-41EF-9504-BE23F6C099D2}"/>
    <cellStyle name="SAPBEXformats 7 5" xfId="6150" xr:uid="{BCB90576-5DF1-43F1-990E-58B0495B7C0A}"/>
    <cellStyle name="SAPBEXformats 7 5 2" xfId="12014" xr:uid="{1926ADF5-39FE-4604-BF9A-865C3B5DD5B1}"/>
    <cellStyle name="SAPBEXformats 7 5 2 2" xfId="45883" xr:uid="{725EC26B-AC2C-4E1C-B31C-D8271C8ABBC5}"/>
    <cellStyle name="SAPBEXformats 7 5 2 3" xfId="29158" xr:uid="{2CF3E555-7616-4316-B0D5-D8A33B1391E3}"/>
    <cellStyle name="SAPBEXformats 7 5 3" xfId="17556" xr:uid="{8D02167A-B4FC-4BB2-8866-E74AA4F727DB}"/>
    <cellStyle name="SAPBEXformats 7 5 3 2" xfId="51417" xr:uid="{8803E693-9C83-41F4-869B-5C791BE1D702}"/>
    <cellStyle name="SAPBEXformats 7 5 3 3" xfId="34691" xr:uid="{3BEA84D4-E422-4C1E-8C47-C4AA657F658F}"/>
    <cellStyle name="SAPBEXformats 7 5 4" xfId="40066" xr:uid="{BF07A46F-49E2-40FC-A9A6-CE8994A2753A}"/>
    <cellStyle name="SAPBEXformats 7 5 5" xfId="23343" xr:uid="{C32A1329-1182-41CC-BE3A-F7CBE34A4858}"/>
    <cellStyle name="SAPBEXformats 7 6" xfId="7070" xr:uid="{8453B8DB-DA31-4553-82B0-651411A00CCB}"/>
    <cellStyle name="SAPBEXformats 7 6 2" xfId="12934" xr:uid="{2F8BBD3A-CF59-4AE1-AE1E-B2A78AA3A13F}"/>
    <cellStyle name="SAPBEXformats 7 6 2 2" xfId="46803" xr:uid="{EE197B09-4183-451D-8DD1-67F3CF02B4AD}"/>
    <cellStyle name="SAPBEXformats 7 6 2 3" xfId="30077" xr:uid="{23F8B592-B66C-480C-BFFD-66C0087358A6}"/>
    <cellStyle name="SAPBEXformats 7 6 3" xfId="18475" xr:uid="{9B85F726-9DBC-4FF4-8A38-171D1C5922AF}"/>
    <cellStyle name="SAPBEXformats 7 6 3 2" xfId="52336" xr:uid="{2E779F52-B504-47A2-AE38-F0A82911E3BD}"/>
    <cellStyle name="SAPBEXformats 7 6 3 3" xfId="35610" xr:uid="{0D317959-F59C-40F5-8E80-ABDE56A69CBE}"/>
    <cellStyle name="SAPBEXformats 7 6 4" xfId="40986" xr:uid="{43A309A8-2E1A-43A4-9728-4B8794A41735}"/>
    <cellStyle name="SAPBEXformats 7 6 5" xfId="24262" xr:uid="{05285326-C8B5-4245-B5B9-188C3F2B81A7}"/>
    <cellStyle name="SAPBEXformats 7 7" xfId="8164" xr:uid="{F61E8AD5-C13B-4D31-828A-D096B8446BE1}"/>
    <cellStyle name="SAPBEXformats 7 7 2" xfId="42039" xr:uid="{CD5C2F1B-E64E-452F-93C1-F72BA539C9D0}"/>
    <cellStyle name="SAPBEXformats 7 7 3" xfId="25314" xr:uid="{0D3FCE7B-26A3-4530-9B87-87EE4998DAD7}"/>
    <cellStyle name="SAPBEXformats 7 8" xfId="13742" xr:uid="{25BDDA73-3F4D-4D6B-BB40-8A0D62723141}"/>
    <cellStyle name="SAPBEXformats 7 8 2" xfId="47603" xr:uid="{9932075F-15A8-459E-91ED-EB51E6FF6BBA}"/>
    <cellStyle name="SAPBEXformats 7 8 3" xfId="30877" xr:uid="{B13BD4BE-C8C5-4D97-AE13-6A9A304577AD}"/>
    <cellStyle name="SAPBEXformats 7 9" xfId="19502" xr:uid="{0A4C11BE-BD53-4209-A279-294EFB3F20BC}"/>
    <cellStyle name="SAPBEXformats 8" xfId="2178" xr:uid="{00000000-0005-0000-0000-000078080000}"/>
    <cellStyle name="SAPBEXformats 8 2" xfId="3730" xr:uid="{0A3997D5-24B5-4059-B0ED-88E5F7659675}"/>
    <cellStyle name="SAPBEXformats 8 2 2" xfId="9611" xr:uid="{D2692A28-BF5C-4C0A-ACFE-B58211D1BC9A}"/>
    <cellStyle name="SAPBEXformats 8 2 2 2" xfId="43483" xr:uid="{52E6D516-BB65-44F5-8E98-23718E89D498}"/>
    <cellStyle name="SAPBEXformats 8 2 2 3" xfId="26757" xr:uid="{C4C66758-14F0-4BC4-AAA4-4284742A7CD9}"/>
    <cellStyle name="SAPBEXformats 8 2 3" xfId="15157" xr:uid="{54DD2C01-47F7-4CDD-8858-A4B8B200D910}"/>
    <cellStyle name="SAPBEXformats 8 2 3 2" xfId="49018" xr:uid="{15242DF0-301E-4878-8F62-22D16D3BBDC6}"/>
    <cellStyle name="SAPBEXformats 8 2 3 3" xfId="32292" xr:uid="{C5D760F4-A82B-4BAB-9A3C-5121A1B51DCD}"/>
    <cellStyle name="SAPBEXformats 8 2 4" xfId="37690" xr:uid="{A0DAAF34-49E6-4021-91E7-742376F2805D}"/>
    <cellStyle name="SAPBEXformats 8 2 5" xfId="20942" xr:uid="{45242B79-44D6-47CC-8DB1-ABA257F8822B}"/>
    <cellStyle name="SAPBEXformats 8 3" xfId="4632" xr:uid="{DDCBF399-C69F-4E8E-BE17-924486BE6ED4}"/>
    <cellStyle name="SAPBEXformats 8 3 2" xfId="10498" xr:uid="{915F7DFC-D180-486C-AC1A-652BCFB767D3}"/>
    <cellStyle name="SAPBEXformats 8 3 2 2" xfId="44368" xr:uid="{A3E161A0-1525-4272-897A-C0C63433862B}"/>
    <cellStyle name="SAPBEXformats 8 3 2 3" xfId="27643" xr:uid="{1A27243C-FE32-4490-AF5C-3EC212812427}"/>
    <cellStyle name="SAPBEXformats 8 3 3" xfId="16041" xr:uid="{7D081C34-2D67-4505-98CA-A9AB0175E8FF}"/>
    <cellStyle name="SAPBEXformats 8 3 3 2" xfId="49902" xr:uid="{6C527FE6-5355-4456-A405-87A57F6A3B86}"/>
    <cellStyle name="SAPBEXformats 8 3 3 3" xfId="33176" xr:uid="{0A5D176D-846D-48BB-887E-B4D311D23985}"/>
    <cellStyle name="SAPBEXformats 8 3 4" xfId="38551" xr:uid="{3ACCBB37-646E-4339-B9E3-537FF7F4397C}"/>
    <cellStyle name="SAPBEXformats 8 3 5" xfId="21828" xr:uid="{0018C65A-5928-4BAF-B92E-6767FFF6B8AF}"/>
    <cellStyle name="SAPBEXformats 8 4" xfId="5359" xr:uid="{E37160F4-7E2C-4436-B406-24C7E868884E}"/>
    <cellStyle name="SAPBEXformats 8 4 2" xfId="11225" xr:uid="{63F2C8E9-1F47-4460-8C64-486CC398E0EE}"/>
    <cellStyle name="SAPBEXformats 8 4 2 2" xfId="45094" xr:uid="{39F95045-3C33-42A0-BD2D-77837715FD2E}"/>
    <cellStyle name="SAPBEXformats 8 4 2 3" xfId="28369" xr:uid="{646EC0E4-6A9C-429B-B555-2B62D9CDADA8}"/>
    <cellStyle name="SAPBEXformats 8 4 3" xfId="16767" xr:uid="{99C28907-8833-4174-8832-480B537085C0}"/>
    <cellStyle name="SAPBEXformats 8 4 3 2" xfId="50628" xr:uid="{F664E122-1F19-4023-B998-CC5B77428006}"/>
    <cellStyle name="SAPBEXformats 8 4 3 3" xfId="33902" xr:uid="{C4E99A6B-44A6-4896-B3EA-1C6F4D1412DE}"/>
    <cellStyle name="SAPBEXformats 8 4 4" xfId="39277" xr:uid="{C012117B-09BA-4D16-959F-0472856FCEA4}"/>
    <cellStyle name="SAPBEXformats 8 4 5" xfId="22554" xr:uid="{20E91E02-8E8D-4823-88CF-1DDA99017E54}"/>
    <cellStyle name="SAPBEXformats 8 5" xfId="6151" xr:uid="{23974046-F67E-47B2-9145-20C16F9D4B4A}"/>
    <cellStyle name="SAPBEXformats 8 5 2" xfId="12015" xr:uid="{0855A743-67D5-4FF2-97DB-50E116BF0B26}"/>
    <cellStyle name="SAPBEXformats 8 5 2 2" xfId="45884" xr:uid="{D3CD256E-1D61-4894-9A47-864C199509DA}"/>
    <cellStyle name="SAPBEXformats 8 5 2 3" xfId="29159" xr:uid="{EF121A70-4307-480A-80CE-7D2C558FAB57}"/>
    <cellStyle name="SAPBEXformats 8 5 3" xfId="17557" xr:uid="{175D1939-0A8B-448E-871A-08A92F760415}"/>
    <cellStyle name="SAPBEXformats 8 5 3 2" xfId="51418" xr:uid="{9FB8F09A-CA00-43F4-B7D8-1144C692A6C0}"/>
    <cellStyle name="SAPBEXformats 8 5 3 3" xfId="34692" xr:uid="{B5292FD8-4617-46F8-9BC2-D712C6626F96}"/>
    <cellStyle name="SAPBEXformats 8 5 4" xfId="40067" xr:uid="{394525EE-C575-451C-A529-F9FA9DCC9D9F}"/>
    <cellStyle name="SAPBEXformats 8 5 5" xfId="23344" xr:uid="{0341F47A-E5FC-4848-B6D3-40C30B653662}"/>
    <cellStyle name="SAPBEXformats 8 6" xfId="7071" xr:uid="{BDA9CB64-CF0F-49FE-90DB-CD2658CF5CEF}"/>
    <cellStyle name="SAPBEXformats 8 6 2" xfId="12935" xr:uid="{9DA60F68-D8D0-4B8B-93B3-CC4B3168069A}"/>
    <cellStyle name="SAPBEXformats 8 6 2 2" xfId="46804" xr:uid="{9836CB7E-07A9-428E-BE10-3C8F0D0604DC}"/>
    <cellStyle name="SAPBEXformats 8 6 2 3" xfId="30078" xr:uid="{B7C8C4F8-0F27-4FCD-B9B1-04537D6DF4A4}"/>
    <cellStyle name="SAPBEXformats 8 6 3" xfId="18476" xr:uid="{E0218469-932C-4DBE-A960-D43A577A407D}"/>
    <cellStyle name="SAPBEXformats 8 6 3 2" xfId="52337" xr:uid="{A1792885-037E-4F98-8A19-43AE14B0EBD4}"/>
    <cellStyle name="SAPBEXformats 8 6 3 3" xfId="35611" xr:uid="{DB6635FA-0FED-462B-9E0A-9655769CBCB5}"/>
    <cellStyle name="SAPBEXformats 8 6 4" xfId="40987" xr:uid="{B034F754-A3D5-4392-AE54-EF5F51C6F55F}"/>
    <cellStyle name="SAPBEXformats 8 6 5" xfId="24263" xr:uid="{6A072908-98E3-4866-B97F-ABD9B03954C7}"/>
    <cellStyle name="SAPBEXformats 8 7" xfId="8165" xr:uid="{EACF0592-79BA-4602-9DB3-7A0565DD25BA}"/>
    <cellStyle name="SAPBEXformats 8 7 2" xfId="42040" xr:uid="{9C956883-3B51-4A57-A813-355ECA6B3320}"/>
    <cellStyle name="SAPBEXformats 8 7 3" xfId="25315" xr:uid="{0D07CFBC-1EF6-427A-9F03-A97450BE6441}"/>
    <cellStyle name="SAPBEXformats 8 8" xfId="13743" xr:uid="{3F8C371A-B87D-4D92-92E0-F0FFA6C72846}"/>
    <cellStyle name="SAPBEXformats 8 8 2" xfId="47604" xr:uid="{0397FC71-C6DB-42A5-A734-4E0B5D731902}"/>
    <cellStyle name="SAPBEXformats 8 8 3" xfId="30878" xr:uid="{C463B9BE-6E30-4D4B-9077-B94499D48EDF}"/>
    <cellStyle name="SAPBEXformats 8 9" xfId="19503" xr:uid="{4532893D-7A28-46DF-AB19-01A8CDFBBBFC}"/>
    <cellStyle name="SAPBEXformats 9" xfId="2963" xr:uid="{00000000-0005-0000-0000-000079080000}"/>
    <cellStyle name="SAPBEXformats 9 2" xfId="7779" xr:uid="{37B49F4A-08BF-4E36-B93A-31ADAA1CFCC4}"/>
    <cellStyle name="SAPBEXformats 9 2 2" xfId="13643" xr:uid="{43FACEA1-6385-4B8E-ABB9-FA18030CF7CF}"/>
    <cellStyle name="SAPBEXformats 9 2 2 2" xfId="47512" xr:uid="{30931C7E-90F0-4D4E-A235-3E2DCAC0D7FF}"/>
    <cellStyle name="SAPBEXformats 9 2 2 3" xfId="30786" xr:uid="{44343AD2-EDAC-4886-9C29-00E7A8BE4199}"/>
    <cellStyle name="SAPBEXformats 9 2 3" xfId="19184" xr:uid="{BB6784E1-3993-4084-BFC4-E5E576401DEE}"/>
    <cellStyle name="SAPBEXformats 9 2 3 2" xfId="53045" xr:uid="{5A90D00C-36BA-4D86-971B-345D85F3B061}"/>
    <cellStyle name="SAPBEXformats 9 2 3 3" xfId="36319" xr:uid="{B0479DD5-C3EC-4B5B-982C-3F7ABB46931C}"/>
    <cellStyle name="SAPBEXformats 9 2 4" xfId="41695" xr:uid="{F87753EF-675F-4654-A89B-93FDF015CAF4}"/>
    <cellStyle name="SAPBEXformats 9 2 5" xfId="24971" xr:uid="{1CE292EE-101C-4513-A985-FD0DBB2465E8}"/>
    <cellStyle name="SAPBEXformats 9 3" xfId="36994" xr:uid="{2899AC65-3F06-4F83-AC1E-707B98A0CB32}"/>
    <cellStyle name="SAPBEXformats_Book5" xfId="1011" xr:uid="{00000000-0005-0000-0000-00007A080000}"/>
    <cellStyle name="SAPBEXheaderItem" xfId="59" xr:uid="{00000000-0005-0000-0000-00007B080000}"/>
    <cellStyle name="SAPBEXheaderItem 10" xfId="1012" xr:uid="{00000000-0005-0000-0000-00007C080000}"/>
    <cellStyle name="SAPBEXheaderItem 11" xfId="1013" xr:uid="{00000000-0005-0000-0000-00007D080000}"/>
    <cellStyle name="SAPBEXheaderItem 12" xfId="1014" xr:uid="{00000000-0005-0000-0000-00007E080000}"/>
    <cellStyle name="SAPBEXheaderItem 13" xfId="1015" xr:uid="{00000000-0005-0000-0000-00007F080000}"/>
    <cellStyle name="SAPBEXheaderItem 13 2" xfId="2179" xr:uid="{00000000-0005-0000-0000-000080080000}"/>
    <cellStyle name="SAPBEXheaderItem 13 2 2" xfId="3731" xr:uid="{80BC94CA-2A87-447E-BCB7-3126360464FF}"/>
    <cellStyle name="SAPBEXheaderItem 13 2 2 2" xfId="9612" xr:uid="{55240424-2272-4224-85E8-F1D699E23B7A}"/>
    <cellStyle name="SAPBEXheaderItem 13 2 2 2 2" xfId="43484" xr:uid="{F19FCA68-5028-4121-9656-63D8C5D3C215}"/>
    <cellStyle name="SAPBEXheaderItem 13 2 2 2 3" xfId="26758" xr:uid="{944E8EC0-C46F-410C-BA36-1A0515C5AA39}"/>
    <cellStyle name="SAPBEXheaderItem 13 2 2 3" xfId="15158" xr:uid="{F22C31D3-9D65-4AEF-A8C2-CB07743C5F8A}"/>
    <cellStyle name="SAPBEXheaderItem 13 2 2 3 2" xfId="49019" xr:uid="{A7F7618D-7BC4-4BC4-864C-CA624C2B5DC8}"/>
    <cellStyle name="SAPBEXheaderItem 13 2 2 3 3" xfId="32293" xr:uid="{2795D2DF-B069-47FC-805C-49BCB8F04F60}"/>
    <cellStyle name="SAPBEXheaderItem 13 2 2 4" xfId="37691" xr:uid="{10C93E8D-668B-4C1C-A333-BFEB1BA256ED}"/>
    <cellStyle name="SAPBEXheaderItem 13 2 2 5" xfId="20943" xr:uid="{42F79390-E8DA-4FC9-A65A-815732F2E59C}"/>
    <cellStyle name="SAPBEXheaderItem 13 2 3" xfId="4633" xr:uid="{F850092E-E788-417D-8599-BA6FC024704F}"/>
    <cellStyle name="SAPBEXheaderItem 13 2 3 2" xfId="10499" xr:uid="{8057D411-EDEC-46BA-860B-99514817923B}"/>
    <cellStyle name="SAPBEXheaderItem 13 2 3 2 2" xfId="44369" xr:uid="{D48CB30E-22A9-4DEB-A16D-243F9238729C}"/>
    <cellStyle name="SAPBEXheaderItem 13 2 3 2 3" xfId="27644" xr:uid="{811A4BDA-206C-4633-90F4-272457851612}"/>
    <cellStyle name="SAPBEXheaderItem 13 2 3 3" xfId="16042" xr:uid="{D3498C73-8F12-43AB-A123-B247DE0575A8}"/>
    <cellStyle name="SAPBEXheaderItem 13 2 3 3 2" xfId="49903" xr:uid="{19713120-68EB-4F71-BFCF-0D9A1E28EF89}"/>
    <cellStyle name="SAPBEXheaderItem 13 2 3 3 3" xfId="33177" xr:uid="{9857BD0B-B01C-42B5-B6F0-722681D849D5}"/>
    <cellStyle name="SAPBEXheaderItem 13 2 3 4" xfId="38552" xr:uid="{536F0557-731E-4804-953C-8248F19FF0BB}"/>
    <cellStyle name="SAPBEXheaderItem 13 2 3 5" xfId="21829" xr:uid="{840E48C0-3614-4AC0-B63B-2CAD2C4F1665}"/>
    <cellStyle name="SAPBEXheaderItem 13 2 4" xfId="5360" xr:uid="{CA588FD9-A116-4D25-81E1-01E221A820BD}"/>
    <cellStyle name="SAPBEXheaderItem 13 2 4 2" xfId="11226" xr:uid="{49472C24-99E4-4645-B758-3FD99C7989A1}"/>
    <cellStyle name="SAPBEXheaderItem 13 2 4 2 2" xfId="45095" xr:uid="{F234E3E9-C7B7-4B0B-9436-0EDDB2726193}"/>
    <cellStyle name="SAPBEXheaderItem 13 2 4 2 3" xfId="28370" xr:uid="{09135CA4-1BA3-4594-A199-D352CA15FA1A}"/>
    <cellStyle name="SAPBEXheaderItem 13 2 4 3" xfId="16768" xr:uid="{47BAA091-1AD7-47E3-8443-5BD52F24EA41}"/>
    <cellStyle name="SAPBEXheaderItem 13 2 4 3 2" xfId="50629" xr:uid="{3FEB0103-33F6-4DF9-A698-562EBC5D4806}"/>
    <cellStyle name="SAPBEXheaderItem 13 2 4 3 3" xfId="33903" xr:uid="{E4167349-1541-426A-AA9C-5C3FC7D26999}"/>
    <cellStyle name="SAPBEXheaderItem 13 2 4 4" xfId="39278" xr:uid="{9BF183A2-E132-4B25-8ED5-10C8816516B2}"/>
    <cellStyle name="SAPBEXheaderItem 13 2 4 5" xfId="22555" xr:uid="{A37B256A-CE8D-4CCC-8750-4C676E4074B3}"/>
    <cellStyle name="SAPBEXheaderItem 13 2 5" xfId="6152" xr:uid="{0BEF8F07-3EAC-483D-ADCC-05893A5004D5}"/>
    <cellStyle name="SAPBEXheaderItem 13 2 5 2" xfId="12016" xr:uid="{B17D9CF5-2EE4-4ADB-BE9A-DB0962797B00}"/>
    <cellStyle name="SAPBEXheaderItem 13 2 5 2 2" xfId="45885" xr:uid="{08F1EBE6-F569-4968-B8BB-98C3CDD6C994}"/>
    <cellStyle name="SAPBEXheaderItem 13 2 5 2 3" xfId="29160" xr:uid="{4ECCD8CF-6D2D-40E9-970E-C0DD839EA418}"/>
    <cellStyle name="SAPBEXheaderItem 13 2 5 3" xfId="17558" xr:uid="{256899E8-D7E4-482C-B822-D755AF23A9A6}"/>
    <cellStyle name="SAPBEXheaderItem 13 2 5 3 2" xfId="51419" xr:uid="{9AEE0F8F-5589-421C-AB72-F6A3A9DC2AEA}"/>
    <cellStyle name="SAPBEXheaderItem 13 2 5 3 3" xfId="34693" xr:uid="{899328A6-77B0-4140-AE11-2933F3679515}"/>
    <cellStyle name="SAPBEXheaderItem 13 2 5 4" xfId="40068" xr:uid="{21C4B4C0-C38E-45FD-9544-BFA34A04D7C9}"/>
    <cellStyle name="SAPBEXheaderItem 13 2 5 5" xfId="23345" xr:uid="{6A65B050-63A1-414C-B855-D9C6728F2820}"/>
    <cellStyle name="SAPBEXheaderItem 13 2 6" xfId="7072" xr:uid="{1247918E-FDBE-492D-B2B5-7D1B0C8CB745}"/>
    <cellStyle name="SAPBEXheaderItem 13 2 6 2" xfId="12936" xr:uid="{DBA24D87-2AA3-44A6-92DB-3E4AF38EA8D0}"/>
    <cellStyle name="SAPBEXheaderItem 13 2 6 2 2" xfId="46805" xr:uid="{DFA16611-926A-4E46-BA29-A109B24BEFDC}"/>
    <cellStyle name="SAPBEXheaderItem 13 2 6 2 3" xfId="30079" xr:uid="{2002CB19-0F86-44BA-811D-20952EC2D7BE}"/>
    <cellStyle name="SAPBEXheaderItem 13 2 6 3" xfId="18477" xr:uid="{D5D8026F-C036-440C-8228-53C0CA0BB3D6}"/>
    <cellStyle name="SAPBEXheaderItem 13 2 6 3 2" xfId="52338" xr:uid="{75C6F5E6-E242-4245-AD65-8625547A9DF4}"/>
    <cellStyle name="SAPBEXheaderItem 13 2 6 3 3" xfId="35612" xr:uid="{F5082C97-C872-4477-AE8F-F7AD9FD93D1E}"/>
    <cellStyle name="SAPBEXheaderItem 13 2 6 4" xfId="40988" xr:uid="{4C923024-05EF-4BE0-88BB-4C52A9D0B344}"/>
    <cellStyle name="SAPBEXheaderItem 13 2 6 5" xfId="24264" xr:uid="{BAAB95CA-9EB3-4111-B526-011708961D65}"/>
    <cellStyle name="SAPBEXheaderItem 13 2 7" xfId="8166" xr:uid="{9A568382-C501-4305-8AFF-88191B32635E}"/>
    <cellStyle name="SAPBEXheaderItem 13 2 7 2" xfId="42041" xr:uid="{5BFE586F-89F2-44A6-97AF-7A20E2226441}"/>
    <cellStyle name="SAPBEXheaderItem 13 2 7 3" xfId="25316" xr:uid="{B8D7F529-5511-4B4C-8F46-0CC1C5B369BF}"/>
    <cellStyle name="SAPBEXheaderItem 13 2 8" xfId="13744" xr:uid="{F18F3BC8-6A7F-46AD-852B-21E35B307799}"/>
    <cellStyle name="SAPBEXheaderItem 13 2 8 2" xfId="47605" xr:uid="{8E471814-E8F4-4EB0-8CD3-5B1F693588FB}"/>
    <cellStyle name="SAPBEXheaderItem 13 2 8 3" xfId="30879" xr:uid="{B82B5D48-1E3C-425C-8CC0-59E0CA0C8FFB}"/>
    <cellStyle name="SAPBEXheaderItem 13 2 9" xfId="19504" xr:uid="{8369FC0B-2D8B-4FA8-97A6-9C21980BA52A}"/>
    <cellStyle name="SAPBEXheaderItem 13 3" xfId="2651" xr:uid="{00000000-0005-0000-0000-000081080000}"/>
    <cellStyle name="SAPBEXheaderItem 13 3 2" xfId="4178" xr:uid="{55090ACF-9160-4FFC-B5D5-C1B5F98A3C7F}"/>
    <cellStyle name="SAPBEXheaderItem 13 3 2 2" xfId="10059" xr:uid="{50DACC61-ACC1-4439-9E9A-F0346E29D964}"/>
    <cellStyle name="SAPBEXheaderItem 13 3 2 2 2" xfId="43930" xr:uid="{94A9DB49-5F80-421B-A4C8-E2D5DDA31D1E}"/>
    <cellStyle name="SAPBEXheaderItem 13 3 2 2 3" xfId="27204" xr:uid="{6F9244FE-2908-4700-8808-E6435B61ECC8}"/>
    <cellStyle name="SAPBEXheaderItem 13 3 2 3" xfId="15603" xr:uid="{B7942162-0FDD-4FA8-82B1-C9AA165553AA}"/>
    <cellStyle name="SAPBEXheaderItem 13 3 2 3 2" xfId="49464" xr:uid="{5103048E-7BBE-4A77-90E3-3151F6D40051}"/>
    <cellStyle name="SAPBEXheaderItem 13 3 2 3 3" xfId="32738" xr:uid="{D1567F48-6FE0-4B8D-A1FB-85DF9213B5BF}"/>
    <cellStyle name="SAPBEXheaderItem 13 3 2 4" xfId="38113" xr:uid="{AF7A2203-9A7E-4502-8E7D-5FEDE20E75AA}"/>
    <cellStyle name="SAPBEXheaderItem 13 3 2 5" xfId="21389" xr:uid="{F612D3A2-2A47-4192-89D5-561E99CD1965}"/>
    <cellStyle name="SAPBEXheaderItem 13 3 3" xfId="5051" xr:uid="{F735F337-1109-45F7-8C94-1B4BFC9A25CB}"/>
    <cellStyle name="SAPBEXheaderItem 13 3 3 2" xfId="10917" xr:uid="{4236B451-37FF-48A2-8C39-ADC8C3218F5F}"/>
    <cellStyle name="SAPBEXheaderItem 13 3 3 2 2" xfId="44787" xr:uid="{917A5928-1D0F-4DEC-A959-6D88F7DE6E10}"/>
    <cellStyle name="SAPBEXheaderItem 13 3 3 2 3" xfId="28062" xr:uid="{733E7BAD-125E-4874-82C8-2402B46A7D95}"/>
    <cellStyle name="SAPBEXheaderItem 13 3 3 3" xfId="16460" xr:uid="{F3C1FD12-8183-4994-87E5-7BF5EB1B0A12}"/>
    <cellStyle name="SAPBEXheaderItem 13 3 3 3 2" xfId="50321" xr:uid="{C50FEDCC-C4E0-482B-94C3-19C920D80709}"/>
    <cellStyle name="SAPBEXheaderItem 13 3 3 3 3" xfId="33595" xr:uid="{78B06190-412F-4465-8EC6-C6248799C012}"/>
    <cellStyle name="SAPBEXheaderItem 13 3 3 4" xfId="38970" xr:uid="{CFA0C2B0-5C9E-48AE-B187-314F275D6991}"/>
    <cellStyle name="SAPBEXheaderItem 13 3 3 5" xfId="22247" xr:uid="{6B1FAE1E-94A4-414F-BC79-5C8913F8CE98}"/>
    <cellStyle name="SAPBEXheaderItem 13 3 4" xfId="5800" xr:uid="{51C2AB7F-635B-4463-AC25-0080464B30A4}"/>
    <cellStyle name="SAPBEXheaderItem 13 3 4 2" xfId="11666" xr:uid="{79842C85-637E-4C73-B6B9-A5AAFE36B6E0}"/>
    <cellStyle name="SAPBEXheaderItem 13 3 4 2 2" xfId="45535" xr:uid="{B72466B7-BCB7-4569-9C9E-6ECC14C901AC}"/>
    <cellStyle name="SAPBEXheaderItem 13 3 4 2 3" xfId="28810" xr:uid="{FDB010B9-9805-4475-8AD9-DAC3088C92F5}"/>
    <cellStyle name="SAPBEXheaderItem 13 3 4 3" xfId="17208" xr:uid="{13BE14DB-BF8A-4213-BFF6-F54C69564FC7}"/>
    <cellStyle name="SAPBEXheaderItem 13 3 4 3 2" xfId="51069" xr:uid="{5741E893-18D2-44C5-816F-F743D3894361}"/>
    <cellStyle name="SAPBEXheaderItem 13 3 4 3 3" xfId="34343" xr:uid="{6CC6B044-D15C-4987-A383-1EF98CFA6F3F}"/>
    <cellStyle name="SAPBEXheaderItem 13 3 4 4" xfId="39718" xr:uid="{76D64216-856D-474A-944C-323F0C0F5204}"/>
    <cellStyle name="SAPBEXheaderItem 13 3 4 5" xfId="22995" xr:uid="{12B842CD-2898-42DC-A3C2-1C0F845DFEAC}"/>
    <cellStyle name="SAPBEXheaderItem 13 3 5" xfId="6569" xr:uid="{B4495F5E-6921-4589-90E1-18992B6BC6EA}"/>
    <cellStyle name="SAPBEXheaderItem 13 3 5 2" xfId="12433" xr:uid="{969C6165-2FEC-4043-A081-CA9C4E5352DB}"/>
    <cellStyle name="SAPBEXheaderItem 13 3 5 2 2" xfId="46302" xr:uid="{394A869D-6E45-4B97-A88E-03041CAA2995}"/>
    <cellStyle name="SAPBEXheaderItem 13 3 5 2 3" xfId="29576" xr:uid="{11276B6F-CF87-4756-B0A9-0E33517255D7}"/>
    <cellStyle name="SAPBEXheaderItem 13 3 5 3" xfId="17974" xr:uid="{2DCCBE9E-06F8-4F3E-A575-8DC1B34FEF7B}"/>
    <cellStyle name="SAPBEXheaderItem 13 3 5 3 2" xfId="51835" xr:uid="{9D07F8DB-800C-4BE3-B8D5-B02D9C789996}"/>
    <cellStyle name="SAPBEXheaderItem 13 3 5 3 3" xfId="35109" xr:uid="{5B150392-2F0C-45C9-A446-B8581312F5A8}"/>
    <cellStyle name="SAPBEXheaderItem 13 3 5 4" xfId="40485" xr:uid="{CA5C976D-0BDB-45A1-831A-A630129DC980}"/>
    <cellStyle name="SAPBEXheaderItem 13 3 5 5" xfId="23761" xr:uid="{3F042A3C-7E81-4E19-86CC-B7ACF9813229}"/>
    <cellStyle name="SAPBEXheaderItem 13 3 6" xfId="7516" xr:uid="{5659E8AD-B12F-4B88-BF98-69AA3DBCD167}"/>
    <cellStyle name="SAPBEXheaderItem 13 3 6 2" xfId="13380" xr:uid="{F7681A1A-9C60-4138-A3A9-AAF61DCAC51A}"/>
    <cellStyle name="SAPBEXheaderItem 13 3 6 2 2" xfId="47249" xr:uid="{5440B04E-2DDC-40F3-A7D1-E3762E5F6551}"/>
    <cellStyle name="SAPBEXheaderItem 13 3 6 2 3" xfId="30523" xr:uid="{8FDBE968-DF08-4954-A1E7-CB988FBE749A}"/>
    <cellStyle name="SAPBEXheaderItem 13 3 6 3" xfId="18921" xr:uid="{CB12443A-08A5-4B09-B143-548A4ABDD431}"/>
    <cellStyle name="SAPBEXheaderItem 13 3 6 3 2" xfId="52782" xr:uid="{F8F76021-BCED-483E-AF25-F3901DBD1027}"/>
    <cellStyle name="SAPBEXheaderItem 13 3 6 3 3" xfId="36056" xr:uid="{B238C7D1-ADE0-4A34-A3CC-F615F571970E}"/>
    <cellStyle name="SAPBEXheaderItem 13 3 6 4" xfId="41432" xr:uid="{2AF5557C-4536-4933-856E-F97711FB8BB1}"/>
    <cellStyle name="SAPBEXheaderItem 13 3 6 5" xfId="24708" xr:uid="{A3DADC72-3184-4B33-B7E2-4092AF1F02D6}"/>
    <cellStyle name="SAPBEXheaderItem 13 3 7" xfId="8608" xr:uid="{7707F3A3-B07C-4DB3-8D2E-7CEAE894F62E}"/>
    <cellStyle name="SAPBEXheaderItem 13 3 7 2" xfId="42482" xr:uid="{10BED70A-DCFE-4093-9695-B48ECCA456DF}"/>
    <cellStyle name="SAPBEXheaderItem 13 3 7 3" xfId="25757" xr:uid="{3D1D48E8-C842-4FF2-885B-F5A12387CD9D}"/>
    <cellStyle name="SAPBEXheaderItem 13 3 8" xfId="14160" xr:uid="{DED38BD3-7AE5-49E0-8D93-FD52E0212398}"/>
    <cellStyle name="SAPBEXheaderItem 13 3 8 2" xfId="48021" xr:uid="{32E6C8FA-FC75-4AE8-B6F0-7B721D9CA6BA}"/>
    <cellStyle name="SAPBEXheaderItem 13 3 8 3" xfId="31295" xr:uid="{9E34979B-6FBD-4650-A01F-91DCD1421D44}"/>
    <cellStyle name="SAPBEXheaderItem 13 3 9" xfId="19944" xr:uid="{F109863E-FBF9-417B-B49E-77CB99624AB1}"/>
    <cellStyle name="SAPBEXheaderItem 13 4" xfId="3243" xr:uid="{070F8471-6DAE-4415-B1A8-68A853EEAA51}"/>
    <cellStyle name="SAPBEXheaderItem 13 4 2" xfId="9125" xr:uid="{237A3C5E-D4F6-4A03-98AF-A4A199F12AEC}"/>
    <cellStyle name="SAPBEXheaderItem 13 4 2 2" xfId="42997" xr:uid="{B834A279-E2F3-41F4-B383-45DA2DA5C374}"/>
    <cellStyle name="SAPBEXheaderItem 13 4 2 3" xfId="26272" xr:uid="{B323ED0E-29A7-460B-AFD8-DB11AEBF1065}"/>
    <cellStyle name="SAPBEXheaderItem 13 4 3" xfId="14672" xr:uid="{EA720A53-92DF-4C70-9086-81C8BDC9F85C}"/>
    <cellStyle name="SAPBEXheaderItem 13 4 3 2" xfId="48533" xr:uid="{1D161666-B166-4504-8461-589B24F8ADA4}"/>
    <cellStyle name="SAPBEXheaderItem 13 4 3 3" xfId="31807" xr:uid="{576B242B-F012-4BF2-8CF0-2FC92740D716}"/>
    <cellStyle name="SAPBEXheaderItem 13 4 4" xfId="37264" xr:uid="{3FC583E9-ED0C-4CBD-BABF-CEE5661DDCFF}"/>
    <cellStyle name="SAPBEXheaderItem 13 4 5" xfId="20457" xr:uid="{3375FCF4-6EE3-4BF5-A7E2-C559FF7DB662}"/>
    <cellStyle name="SAPBEXheaderItem 13 5" xfId="36472" xr:uid="{D1F255BE-5E0C-4FEE-9A51-5F889F70DC56}"/>
    <cellStyle name="SAPBEXheaderItem 14" xfId="2916" xr:uid="{00000000-0005-0000-0000-000082080000}"/>
    <cellStyle name="SAPBEXheaderItem 2" xfId="1016" xr:uid="{00000000-0005-0000-0000-000083080000}"/>
    <cellStyle name="SAPBEXheaderItem 2 2" xfId="1017" xr:uid="{00000000-0005-0000-0000-000084080000}"/>
    <cellStyle name="SAPBEXheaderItem 2 3" xfId="2917" xr:uid="{00000000-0005-0000-0000-000085080000}"/>
    <cellStyle name="SAPBEXheaderItem 3" xfId="1018" xr:uid="{00000000-0005-0000-0000-000086080000}"/>
    <cellStyle name="SAPBEXheaderItem 3 2" xfId="1019" xr:uid="{00000000-0005-0000-0000-000087080000}"/>
    <cellStyle name="SAPBEXheaderItem 3 2 2" xfId="2634" xr:uid="{00000000-0005-0000-0000-000088080000}"/>
    <cellStyle name="SAPBEXheaderItem 3 2 3" xfId="2965" xr:uid="{00000000-0005-0000-0000-000089080000}"/>
    <cellStyle name="SAPBEXheaderItem 3 2 3 2" xfId="4456" xr:uid="{0B1FA4CC-36C1-488D-AB5C-26B96C1FD584}"/>
    <cellStyle name="SAPBEXheaderItem 3 2 3 2 2" xfId="10336" xr:uid="{A691144C-6AB3-4434-9C43-5A97EF12328B}"/>
    <cellStyle name="SAPBEXheaderItem 3 2 3 2 2 2" xfId="44206" xr:uid="{0AC3FB08-FC7A-4ED2-8274-4B11778CDCD0}"/>
    <cellStyle name="SAPBEXheaderItem 3 2 3 2 2 3" xfId="27481" xr:uid="{C27F6B69-75F9-4BDB-8624-60C7A8842153}"/>
    <cellStyle name="SAPBEXheaderItem 3 2 3 2 3" xfId="15879" xr:uid="{A94BB964-632A-4AF2-B9D2-FFC13078D5E4}"/>
    <cellStyle name="SAPBEXheaderItem 3 2 3 2 3 2" xfId="49740" xr:uid="{54C05696-0F06-4DE4-8E6F-36357ACC0B3C}"/>
    <cellStyle name="SAPBEXheaderItem 3 2 3 2 3 3" xfId="33014" xr:uid="{91CEA05D-8B9F-4645-98B9-4A1C8C27BD4A}"/>
    <cellStyle name="SAPBEXheaderItem 3 2 3 2 4" xfId="38389" xr:uid="{F66AB88C-B49A-4FE6-B991-AEC6F69DD7F4}"/>
    <cellStyle name="SAPBEXheaderItem 3 2 3 2 5" xfId="21666" xr:uid="{95D31056-144E-498A-811B-A5E923DC33A9}"/>
    <cellStyle name="SAPBEXheaderItem 3 2 3 3" xfId="5310" xr:uid="{A845A762-4841-4059-882F-75C7C03B2A0D}"/>
    <cellStyle name="SAPBEXheaderItem 3 2 3 3 2" xfId="11176" xr:uid="{B79B3AEE-70F4-4C18-97CF-1A9F4910374C}"/>
    <cellStyle name="SAPBEXheaderItem 3 2 3 3 2 2" xfId="45045" xr:uid="{1DF93602-465D-4278-A10B-6F710A3FCB38}"/>
    <cellStyle name="SAPBEXheaderItem 3 2 3 3 2 3" xfId="28320" xr:uid="{42F7A6AE-7CF7-4E31-8183-9BD4434A9CE8}"/>
    <cellStyle name="SAPBEXheaderItem 3 2 3 3 3" xfId="16718" xr:uid="{23BC68F1-BCA1-41CD-AFDC-D6FB530FBA03}"/>
    <cellStyle name="SAPBEXheaderItem 3 2 3 3 3 2" xfId="50579" xr:uid="{1BD646AB-5F6A-4690-A3C5-D09F0ABA9B7C}"/>
    <cellStyle name="SAPBEXheaderItem 3 2 3 3 3 3" xfId="33853" xr:uid="{EA02FB98-DA08-4595-B22E-45B67437DA25}"/>
    <cellStyle name="SAPBEXheaderItem 3 2 3 3 4" xfId="39228" xr:uid="{58A30E0B-F8F7-45E9-B33B-0FDB47D757FF}"/>
    <cellStyle name="SAPBEXheaderItem 3 2 3 3 5" xfId="22505" xr:uid="{7FE79AC3-E851-4A68-A592-EB5B2B4911E9}"/>
    <cellStyle name="SAPBEXheaderItem 3 2 3 4" xfId="6055" xr:uid="{FC1B446A-A575-4382-9776-6BCB875DC97E}"/>
    <cellStyle name="SAPBEXheaderItem 3 2 3 4 2" xfId="11919" xr:uid="{EB461477-28B6-4385-9837-67B520A6FC61}"/>
    <cellStyle name="SAPBEXheaderItem 3 2 3 4 2 2" xfId="45788" xr:uid="{27D511C7-21E2-4361-BB45-989D1629456F}"/>
    <cellStyle name="SAPBEXheaderItem 3 2 3 4 2 3" xfId="29063" xr:uid="{B04755D6-B0B7-427F-8F24-043CC18A1DF3}"/>
    <cellStyle name="SAPBEXheaderItem 3 2 3 4 3" xfId="17461" xr:uid="{FD3B04A5-DEAF-4387-B27C-73D221BA11C3}"/>
    <cellStyle name="SAPBEXheaderItem 3 2 3 4 3 2" xfId="51322" xr:uid="{16156326-DC41-4EE5-AD1C-35A512E26F5F}"/>
    <cellStyle name="SAPBEXheaderItem 3 2 3 4 3 3" xfId="34596" xr:uid="{82CAB34C-D307-4B1C-A787-6726AD196C14}"/>
    <cellStyle name="SAPBEXheaderItem 3 2 3 4 4" xfId="39971" xr:uid="{59348BEA-419E-4657-9C50-A5D29A005F94}"/>
    <cellStyle name="SAPBEXheaderItem 3 2 3 4 5" xfId="23248" xr:uid="{781B8AA4-1BAC-45DA-A973-6C46CC1A1423}"/>
    <cellStyle name="SAPBEXheaderItem 3 2 3 5" xfId="6820" xr:uid="{55A2AEDA-0938-4B28-8D5B-1AF863BE805E}"/>
    <cellStyle name="SAPBEXheaderItem 3 2 3 5 2" xfId="12684" xr:uid="{122E9AC8-CDD0-41A7-A426-EE013F241509}"/>
    <cellStyle name="SAPBEXheaderItem 3 2 3 5 2 2" xfId="46553" xr:uid="{B903C4BB-7258-418A-9AB7-A7401983EE32}"/>
    <cellStyle name="SAPBEXheaderItem 3 2 3 5 2 3" xfId="29827" xr:uid="{F73EB277-057F-4BF3-A5BA-29A6C995A4BE}"/>
    <cellStyle name="SAPBEXheaderItem 3 2 3 5 3" xfId="18225" xr:uid="{7D9C32A3-CBFE-49B0-B056-F9DC03C89761}"/>
    <cellStyle name="SAPBEXheaderItem 3 2 3 5 3 2" xfId="52086" xr:uid="{49D1DF57-13A9-49A0-81BC-18AF6777C567}"/>
    <cellStyle name="SAPBEXheaderItem 3 2 3 5 3 3" xfId="35360" xr:uid="{348154E0-0411-4627-831B-55829822C401}"/>
    <cellStyle name="SAPBEXheaderItem 3 2 3 5 4" xfId="40736" xr:uid="{B5FDAD0A-6953-4BF2-B9D2-885578627F08}"/>
    <cellStyle name="SAPBEXheaderItem 3 2 3 5 5" xfId="24012" xr:uid="{6A07450F-A35F-4580-8E37-639FC7AE0218}"/>
    <cellStyle name="SAPBEXheaderItem 3 2 3 6" xfId="7781" xr:uid="{86F864C0-44D6-4CBC-A043-F8523D18B7D9}"/>
    <cellStyle name="SAPBEXheaderItem 3 2 3 6 2" xfId="13645" xr:uid="{781BC184-5362-4F48-AA3A-B5A0D839E616}"/>
    <cellStyle name="SAPBEXheaderItem 3 2 3 6 2 2" xfId="47514" xr:uid="{6A8CBD1E-508D-474A-B646-9734F8216FAB}"/>
    <cellStyle name="SAPBEXheaderItem 3 2 3 6 2 3" xfId="30788" xr:uid="{09E99F0E-6D39-4E1E-8549-BFDBB610937A}"/>
    <cellStyle name="SAPBEXheaderItem 3 2 3 6 3" xfId="19186" xr:uid="{7BD82349-374F-44D0-AA5C-F14061AC1A1D}"/>
    <cellStyle name="SAPBEXheaderItem 3 2 3 6 3 2" xfId="53047" xr:uid="{4531723D-A82D-428F-AB36-22446140A6D0}"/>
    <cellStyle name="SAPBEXheaderItem 3 2 3 6 3 3" xfId="36321" xr:uid="{991968ED-FA98-4A8C-B5FE-5305D8492CD9}"/>
    <cellStyle name="SAPBEXheaderItem 3 2 3 6 4" xfId="41697" xr:uid="{6D303E13-A458-4B3A-A479-2FC7BFF813DD}"/>
    <cellStyle name="SAPBEXheaderItem 3 2 3 6 5" xfId="24973" xr:uid="{859E15AC-1073-4FFC-99B4-B500CAC22C5F}"/>
    <cellStyle name="SAPBEXheaderItem 3 2 3 7" xfId="8860" xr:uid="{536B1378-C3D5-4407-971B-12D7F204B9D2}"/>
    <cellStyle name="SAPBEXheaderItem 3 2 3 7 2" xfId="42733" xr:uid="{A2DE8753-40B6-401A-A341-835FC9C103F3}"/>
    <cellStyle name="SAPBEXheaderItem 3 2 3 7 3" xfId="26009" xr:uid="{9DBB98EE-99F5-4F68-9187-AA69C933EA95}"/>
    <cellStyle name="SAPBEXheaderItem 3 2 3 8" xfId="14411" xr:uid="{91A0954E-40AA-462B-9EDE-339028BC4B2B}"/>
    <cellStyle name="SAPBEXheaderItem 3 2 3 8 2" xfId="48272" xr:uid="{F0E86D3E-752B-4593-9C35-6857443AE2B4}"/>
    <cellStyle name="SAPBEXheaderItem 3 2 3 8 3" xfId="31546" xr:uid="{FB984501-0A51-4F1D-8D24-E41EE287B16F}"/>
    <cellStyle name="SAPBEXheaderItem 3 2 3 9" xfId="20196" xr:uid="{4AE0E4B4-51A4-472D-997F-5007A3595598}"/>
    <cellStyle name="SAPBEXheaderItem 3 2 4" xfId="36473" xr:uid="{4AB64C90-55AA-4D20-AA2A-0297C3AC79F5}"/>
    <cellStyle name="SAPBEXheaderItem 3 2 5" xfId="19248" xr:uid="{5A89CA29-FE33-462B-8F06-FB8F2C1C7893}"/>
    <cellStyle name="SAPBEXheaderItem 3 3" xfId="2918" xr:uid="{00000000-0005-0000-0000-00008A080000}"/>
    <cellStyle name="SAPBEXheaderItem 4" xfId="1020" xr:uid="{00000000-0005-0000-0000-00008B080000}"/>
    <cellStyle name="SAPBEXheaderItem 4 2" xfId="1021" xr:uid="{00000000-0005-0000-0000-00008C080000}"/>
    <cellStyle name="SAPBEXheaderItem 4 2 2" xfId="2180" xr:uid="{00000000-0005-0000-0000-00008D080000}"/>
    <cellStyle name="SAPBEXheaderItem 4 2 2 2" xfId="3732" xr:uid="{34B60904-3233-4035-96DB-978A8DD5B9C3}"/>
    <cellStyle name="SAPBEXheaderItem 4 2 2 2 2" xfId="9613" xr:uid="{D80367F2-363D-4ED4-A8F0-5EEAABE88B45}"/>
    <cellStyle name="SAPBEXheaderItem 4 2 2 2 2 2" xfId="43485" xr:uid="{22AAA4CE-F97E-4B3D-B24B-75B2CEE166E9}"/>
    <cellStyle name="SAPBEXheaderItem 4 2 2 2 2 3" xfId="26759" xr:uid="{C8617F7C-36B2-4D2D-A333-8503E2D7AD96}"/>
    <cellStyle name="SAPBEXheaderItem 4 2 2 2 3" xfId="15159" xr:uid="{1AED5331-75A1-46AB-B9D2-D85E72955620}"/>
    <cellStyle name="SAPBEXheaderItem 4 2 2 2 3 2" xfId="49020" xr:uid="{D4242234-CC92-4BDE-8A6E-58B9CBCFE248}"/>
    <cellStyle name="SAPBEXheaderItem 4 2 2 2 3 3" xfId="32294" xr:uid="{A5DBE908-6C35-496B-8E3E-37CCBFD41357}"/>
    <cellStyle name="SAPBEXheaderItem 4 2 2 2 4" xfId="37692" xr:uid="{52A9474E-3EF7-4EA6-946A-C14D6EADB23B}"/>
    <cellStyle name="SAPBEXheaderItem 4 2 2 2 5" xfId="20944" xr:uid="{AE5A87D5-0E14-4AE6-B463-8584EC073537}"/>
    <cellStyle name="SAPBEXheaderItem 4 2 2 3" xfId="4634" xr:uid="{3688B092-A250-4DDA-A276-05B1723A508E}"/>
    <cellStyle name="SAPBEXheaderItem 4 2 2 3 2" xfId="10500" xr:uid="{7F9369E9-C172-4305-9432-2751C0ED7E41}"/>
    <cellStyle name="SAPBEXheaderItem 4 2 2 3 2 2" xfId="44370" xr:uid="{B01AD78A-BE30-431C-AD1A-D298D8D65F9C}"/>
    <cellStyle name="SAPBEXheaderItem 4 2 2 3 2 3" xfId="27645" xr:uid="{AB410D2A-9E05-4929-B268-7A4525780811}"/>
    <cellStyle name="SAPBEXheaderItem 4 2 2 3 3" xfId="16043" xr:uid="{77CB3CC9-0A5C-45D8-A8C9-26D1635297B8}"/>
    <cellStyle name="SAPBEXheaderItem 4 2 2 3 3 2" xfId="49904" xr:uid="{0C1629F2-DF3A-4976-A6BF-C8071E715AB1}"/>
    <cellStyle name="SAPBEXheaderItem 4 2 2 3 3 3" xfId="33178" xr:uid="{93D1F2D6-0E6A-4999-AFEA-643579B80B0A}"/>
    <cellStyle name="SAPBEXheaderItem 4 2 2 3 4" xfId="38553" xr:uid="{34009BD5-ED3E-4CEF-804F-9111B4EB9281}"/>
    <cellStyle name="SAPBEXheaderItem 4 2 2 3 5" xfId="21830" xr:uid="{56BEA682-4786-4DC8-AD5F-95FF9B0706D0}"/>
    <cellStyle name="SAPBEXheaderItem 4 2 2 4" xfId="5361" xr:uid="{9CA3D321-09BF-4933-AC78-638C4FDECD41}"/>
    <cellStyle name="SAPBEXheaderItem 4 2 2 4 2" xfId="11227" xr:uid="{91EDCD27-B589-44BD-B155-363268DA7501}"/>
    <cellStyle name="SAPBEXheaderItem 4 2 2 4 2 2" xfId="45096" xr:uid="{5ED3E09C-CC54-4BDD-AA05-3D1A7C9BABF9}"/>
    <cellStyle name="SAPBEXheaderItem 4 2 2 4 2 3" xfId="28371" xr:uid="{BD7DE319-B0F8-46F7-A8D7-15536044AB18}"/>
    <cellStyle name="SAPBEXheaderItem 4 2 2 4 3" xfId="16769" xr:uid="{DF252BC2-9D68-4A1C-BC5D-55397283602F}"/>
    <cellStyle name="SAPBEXheaderItem 4 2 2 4 3 2" xfId="50630" xr:uid="{379A02D7-BCFB-40A2-9E95-32C2F4CF5A67}"/>
    <cellStyle name="SAPBEXheaderItem 4 2 2 4 3 3" xfId="33904" xr:uid="{B83FF07C-0E01-4A22-B669-E83EF93CB8A4}"/>
    <cellStyle name="SAPBEXheaderItem 4 2 2 4 4" xfId="39279" xr:uid="{B02FC4F0-1AB0-4D68-830D-629C2C76297D}"/>
    <cellStyle name="SAPBEXheaderItem 4 2 2 4 5" xfId="22556" xr:uid="{0C31E91A-9782-4383-9BE5-83C43C12160A}"/>
    <cellStyle name="SAPBEXheaderItem 4 2 2 5" xfId="6153" xr:uid="{F4BBD1D7-121E-4D5C-8251-087F6390485C}"/>
    <cellStyle name="SAPBEXheaderItem 4 2 2 5 2" xfId="12017" xr:uid="{27F533C8-6C32-4959-BC45-1552DFC9FCD0}"/>
    <cellStyle name="SAPBEXheaderItem 4 2 2 5 2 2" xfId="45886" xr:uid="{17E516DB-BC4E-4E0B-BEF2-715D8A16D572}"/>
    <cellStyle name="SAPBEXheaderItem 4 2 2 5 2 3" xfId="29161" xr:uid="{8A7D70A9-51A8-484C-B7C7-54F3BC102220}"/>
    <cellStyle name="SAPBEXheaderItem 4 2 2 5 3" xfId="17559" xr:uid="{66880ABD-31F5-48E8-9051-9F983DFC5829}"/>
    <cellStyle name="SAPBEXheaderItem 4 2 2 5 3 2" xfId="51420" xr:uid="{326CE945-3F12-4DE5-A254-5F950C91D1E6}"/>
    <cellStyle name="SAPBEXheaderItem 4 2 2 5 3 3" xfId="34694" xr:uid="{5536C6A4-9C53-470A-986D-600B634B8FCD}"/>
    <cellStyle name="SAPBEXheaderItem 4 2 2 5 4" xfId="40069" xr:uid="{FE10418C-526C-42DC-95A5-4A2B84A2FCDA}"/>
    <cellStyle name="SAPBEXheaderItem 4 2 2 5 5" xfId="23346" xr:uid="{1124AE45-AD08-4BF9-A5AB-7DBE09F2E418}"/>
    <cellStyle name="SAPBEXheaderItem 4 2 2 6" xfId="7073" xr:uid="{E61CAE34-2F92-40DA-AF70-82EA7739B6BB}"/>
    <cellStyle name="SAPBEXheaderItem 4 2 2 6 2" xfId="12937" xr:uid="{EB745301-9A94-412F-9491-E78D01DCBF00}"/>
    <cellStyle name="SAPBEXheaderItem 4 2 2 6 2 2" xfId="46806" xr:uid="{0F3CEE44-1C8C-46A2-94E1-9846DF9EBD21}"/>
    <cellStyle name="SAPBEXheaderItem 4 2 2 6 2 3" xfId="30080" xr:uid="{3966219C-B312-4903-98AB-AE3FBD212D4D}"/>
    <cellStyle name="SAPBEXheaderItem 4 2 2 6 3" xfId="18478" xr:uid="{3557F87C-6B2E-4F7A-A182-ACE769A51120}"/>
    <cellStyle name="SAPBEXheaderItem 4 2 2 6 3 2" xfId="52339" xr:uid="{B8F3562D-2788-44B5-9EFC-39ADCD70F967}"/>
    <cellStyle name="SAPBEXheaderItem 4 2 2 6 3 3" xfId="35613" xr:uid="{F6EDBB55-0432-4C42-95A3-4D32BB1FAA18}"/>
    <cellStyle name="SAPBEXheaderItem 4 2 2 6 4" xfId="40989" xr:uid="{55958254-B382-4A88-9D28-9CD7EC4BE085}"/>
    <cellStyle name="SAPBEXheaderItem 4 2 2 6 5" xfId="24265" xr:uid="{59402F00-E6B1-4E16-B646-D5796BDF8724}"/>
    <cellStyle name="SAPBEXheaderItem 4 2 2 7" xfId="8167" xr:uid="{6FB75CA1-BF07-4161-A633-15002CF452EF}"/>
    <cellStyle name="SAPBEXheaderItem 4 2 2 7 2" xfId="42042" xr:uid="{0F48E5ED-F54C-4BB0-B14C-ACB9EA39BC52}"/>
    <cellStyle name="SAPBEXheaderItem 4 2 2 7 3" xfId="25317" xr:uid="{12CDD39E-E88B-4F2A-BBBC-C7E8C8761DCE}"/>
    <cellStyle name="SAPBEXheaderItem 4 2 2 8" xfId="13745" xr:uid="{8B7F97A4-4813-43F0-9976-598639E5223D}"/>
    <cellStyle name="SAPBEXheaderItem 4 2 2 8 2" xfId="47606" xr:uid="{20A77610-7990-4EEB-8B94-39ED98914B97}"/>
    <cellStyle name="SAPBEXheaderItem 4 2 2 8 3" xfId="30880" xr:uid="{9DDC4F00-E458-4DD0-A59C-E42ECE09C00F}"/>
    <cellStyle name="SAPBEXheaderItem 4 2 2 9" xfId="19505" xr:uid="{088650A5-DEF1-4AC9-9560-42869A63F900}"/>
    <cellStyle name="SAPBEXheaderItem 4 2 3" xfId="2650" xr:uid="{00000000-0005-0000-0000-00008E080000}"/>
    <cellStyle name="SAPBEXheaderItem 4 2 3 2" xfId="4177" xr:uid="{AF3A0711-DFA9-476B-84B7-98BAAB1E28C8}"/>
    <cellStyle name="SAPBEXheaderItem 4 2 3 2 2" xfId="10058" xr:uid="{DE329195-8A34-469A-A36F-0D95EA391F8F}"/>
    <cellStyle name="SAPBEXheaderItem 4 2 3 2 2 2" xfId="43929" xr:uid="{A7B7063B-EEEE-4B8B-AAC8-5ED2BC0B837D}"/>
    <cellStyle name="SAPBEXheaderItem 4 2 3 2 2 3" xfId="27203" xr:uid="{1A5966BF-CD87-4D28-9A81-F25E56368838}"/>
    <cellStyle name="SAPBEXheaderItem 4 2 3 2 3" xfId="15602" xr:uid="{5C2876D4-1290-4F96-A04F-2DAB0AD04A64}"/>
    <cellStyle name="SAPBEXheaderItem 4 2 3 2 3 2" xfId="49463" xr:uid="{B700B0BC-9E10-468B-A224-BFDBECA65C8E}"/>
    <cellStyle name="SAPBEXheaderItem 4 2 3 2 3 3" xfId="32737" xr:uid="{BAB8CBF0-D850-4374-B882-B1511B2370DD}"/>
    <cellStyle name="SAPBEXheaderItem 4 2 3 2 4" xfId="38112" xr:uid="{88C1382B-E934-43CE-9F9F-A5240B837F0F}"/>
    <cellStyle name="SAPBEXheaderItem 4 2 3 2 5" xfId="21388" xr:uid="{FDC56294-933E-4A65-9328-10016281B0AD}"/>
    <cellStyle name="SAPBEXheaderItem 4 2 3 3" xfId="5050" xr:uid="{46C9B7DD-F5FA-4F46-9E43-A784787B1931}"/>
    <cellStyle name="SAPBEXheaderItem 4 2 3 3 2" xfId="10916" xr:uid="{77B2B0A6-14E5-4635-ABBF-C237EA8BD5B6}"/>
    <cellStyle name="SAPBEXheaderItem 4 2 3 3 2 2" xfId="44786" xr:uid="{A721B233-4762-46DC-B842-E7B03D61C32B}"/>
    <cellStyle name="SAPBEXheaderItem 4 2 3 3 2 3" xfId="28061" xr:uid="{F46519D2-03DE-49D0-B831-6DBD864BDDF4}"/>
    <cellStyle name="SAPBEXheaderItem 4 2 3 3 3" xfId="16459" xr:uid="{572C2CDF-CBB1-4E1B-9F16-5EEA4BE6B9C3}"/>
    <cellStyle name="SAPBEXheaderItem 4 2 3 3 3 2" xfId="50320" xr:uid="{0BFA1CF2-3915-4655-9BDD-5C1E8B657C21}"/>
    <cellStyle name="SAPBEXheaderItem 4 2 3 3 3 3" xfId="33594" xr:uid="{30F536CF-5564-4BF9-A225-1724BF25B6C9}"/>
    <cellStyle name="SAPBEXheaderItem 4 2 3 3 4" xfId="38969" xr:uid="{CCB8BB05-B99A-4D8A-B97D-CC2BB483DE08}"/>
    <cellStyle name="SAPBEXheaderItem 4 2 3 3 5" xfId="22246" xr:uid="{6A5A0D6E-3FE3-477E-9B74-B95E4AF3DA6E}"/>
    <cellStyle name="SAPBEXheaderItem 4 2 3 4" xfId="5799" xr:uid="{09DF2C08-F605-456A-90BD-ED2EB8B3D354}"/>
    <cellStyle name="SAPBEXheaderItem 4 2 3 4 2" xfId="11665" xr:uid="{D5C66A5E-421F-40F2-8C3B-8363F3E76434}"/>
    <cellStyle name="SAPBEXheaderItem 4 2 3 4 2 2" xfId="45534" xr:uid="{456D7E52-0E63-4275-A1ED-04167AE6C8C7}"/>
    <cellStyle name="SAPBEXheaderItem 4 2 3 4 2 3" xfId="28809" xr:uid="{150F30A4-24E9-4AB8-AF01-6A7D132EC0CE}"/>
    <cellStyle name="SAPBEXheaderItem 4 2 3 4 3" xfId="17207" xr:uid="{2A55BA20-D029-49EC-9BEF-C8D69C94A603}"/>
    <cellStyle name="SAPBEXheaderItem 4 2 3 4 3 2" xfId="51068" xr:uid="{7DC8E01A-19D9-4C87-9866-0B0043710C4D}"/>
    <cellStyle name="SAPBEXheaderItem 4 2 3 4 3 3" xfId="34342" xr:uid="{D91944B9-F0C2-404E-B07F-C6AAFE2F47FB}"/>
    <cellStyle name="SAPBEXheaderItem 4 2 3 4 4" xfId="39717" xr:uid="{7F227F04-A869-4A37-8F34-2D2A179B1358}"/>
    <cellStyle name="SAPBEXheaderItem 4 2 3 4 5" xfId="22994" xr:uid="{26C004CF-F45B-4D11-A201-D05960DA554C}"/>
    <cellStyle name="SAPBEXheaderItem 4 2 3 5" xfId="6568" xr:uid="{A7B1B8E5-AA9F-4D92-8D80-D25315C27B2A}"/>
    <cellStyle name="SAPBEXheaderItem 4 2 3 5 2" xfId="12432" xr:uid="{32DD14DC-4336-4D9E-B019-395159F0D597}"/>
    <cellStyle name="SAPBEXheaderItem 4 2 3 5 2 2" xfId="46301" xr:uid="{9A1067EA-A69B-44D3-833E-84C21FF36AAA}"/>
    <cellStyle name="SAPBEXheaderItem 4 2 3 5 2 3" xfId="29575" xr:uid="{1ED587D8-CCC6-4DE2-9A02-CDB28734C88E}"/>
    <cellStyle name="SAPBEXheaderItem 4 2 3 5 3" xfId="17973" xr:uid="{C8793B91-7E20-48D8-9E2A-962D3E42B697}"/>
    <cellStyle name="SAPBEXheaderItem 4 2 3 5 3 2" xfId="51834" xr:uid="{C3436D51-40D7-4A09-B135-1ECD6CBD0BE7}"/>
    <cellStyle name="SAPBEXheaderItem 4 2 3 5 3 3" xfId="35108" xr:uid="{D196A64E-08FB-4DE1-8A76-857AE16C50F2}"/>
    <cellStyle name="SAPBEXheaderItem 4 2 3 5 4" xfId="40484" xr:uid="{89087D6B-9376-43B9-A43E-18679ED9A691}"/>
    <cellStyle name="SAPBEXheaderItem 4 2 3 5 5" xfId="23760" xr:uid="{470D9376-092A-4B76-B4BD-312F745A701E}"/>
    <cellStyle name="SAPBEXheaderItem 4 2 3 6" xfId="7515" xr:uid="{EF1F26EC-C182-4530-8089-E285E258B455}"/>
    <cellStyle name="SAPBEXheaderItem 4 2 3 6 2" xfId="13379" xr:uid="{6354EF4B-F6E9-4819-B18C-782B206B87BB}"/>
    <cellStyle name="SAPBEXheaderItem 4 2 3 6 2 2" xfId="47248" xr:uid="{139A395E-BA91-437E-8AD9-F7CBA54383D9}"/>
    <cellStyle name="SAPBEXheaderItem 4 2 3 6 2 3" xfId="30522" xr:uid="{E67495B1-BDF7-4CB4-A324-34D6CCE14882}"/>
    <cellStyle name="SAPBEXheaderItem 4 2 3 6 3" xfId="18920" xr:uid="{93A1BBEC-B92F-4243-841F-91713C466018}"/>
    <cellStyle name="SAPBEXheaderItem 4 2 3 6 3 2" xfId="52781" xr:uid="{FFA0C141-0874-43B5-85DD-CD246FD0FE3F}"/>
    <cellStyle name="SAPBEXheaderItem 4 2 3 6 3 3" xfId="36055" xr:uid="{A784B57A-8871-46A9-8E60-C28582594E85}"/>
    <cellStyle name="SAPBEXheaderItem 4 2 3 6 4" xfId="41431" xr:uid="{E1635E8F-6628-469B-86DF-45A9A218BE4A}"/>
    <cellStyle name="SAPBEXheaderItem 4 2 3 6 5" xfId="24707" xr:uid="{CAD3843F-6DCD-45B5-8515-309025039E25}"/>
    <cellStyle name="SAPBEXheaderItem 4 2 3 7" xfId="8607" xr:uid="{2EFC7EDA-7172-4B12-B23E-0AD19BEF971D}"/>
    <cellStyle name="SAPBEXheaderItem 4 2 3 7 2" xfId="42481" xr:uid="{76D872DD-3164-4386-A5C9-D4CA69F58C96}"/>
    <cellStyle name="SAPBEXheaderItem 4 2 3 7 3" xfId="25756" xr:uid="{BAA482FA-FFD3-436B-8086-87843FA723DB}"/>
    <cellStyle name="SAPBEXheaderItem 4 2 3 8" xfId="14159" xr:uid="{54BAD3E6-E6AE-44DF-977F-FCF034679893}"/>
    <cellStyle name="SAPBEXheaderItem 4 2 3 8 2" xfId="48020" xr:uid="{8ED9F3CE-39E3-46C6-A3B9-CB567950BB2A}"/>
    <cellStyle name="SAPBEXheaderItem 4 2 3 8 3" xfId="31294" xr:uid="{516747B5-8D5F-4015-A545-BF6B089E481A}"/>
    <cellStyle name="SAPBEXheaderItem 4 2 3 9" xfId="19943" xr:uid="{1FD538DB-0D14-431A-948A-50420A14D4FE}"/>
    <cellStyle name="SAPBEXheaderItem 4 2 4" xfId="3248" xr:uid="{378B43F8-9CE0-4199-840A-C511FFD7FDB3}"/>
    <cellStyle name="SAPBEXheaderItem 4 2 4 2" xfId="9130" xr:uid="{CF2C3CBB-BB7A-40BD-83CA-CD3D2F9D7F9E}"/>
    <cellStyle name="SAPBEXheaderItem 4 2 4 2 2" xfId="43002" xr:uid="{1BB37F99-FFFE-40A4-B14F-1BCC1BDF9553}"/>
    <cellStyle name="SAPBEXheaderItem 4 2 4 2 3" xfId="26277" xr:uid="{E265BEFA-4FC8-4FDB-A0E2-F6D76F1A220C}"/>
    <cellStyle name="SAPBEXheaderItem 4 2 4 3" xfId="14677" xr:uid="{7DD67A77-0DE7-4775-B365-45A78193D022}"/>
    <cellStyle name="SAPBEXheaderItem 4 2 4 3 2" xfId="48538" xr:uid="{7EB056EE-2ED3-41A1-843D-C268A59383DC}"/>
    <cellStyle name="SAPBEXheaderItem 4 2 4 3 3" xfId="31812" xr:uid="{DB34AFF5-D06B-46F3-89B4-2674CA9E76A1}"/>
    <cellStyle name="SAPBEXheaderItem 4 2 4 4" xfId="37269" xr:uid="{F6D0770A-EFBC-4E6A-984D-98215F0B3F61}"/>
    <cellStyle name="SAPBEXheaderItem 4 2 4 5" xfId="20462" xr:uid="{3C77305F-FFE1-4102-9059-B5887DEF3FC7}"/>
    <cellStyle name="SAPBEXheaderItem 4 2 5" xfId="36474" xr:uid="{4D400F41-412A-459B-B829-6E2E43F3B6F0}"/>
    <cellStyle name="SAPBEXheaderItem 5" xfId="1022" xr:uid="{00000000-0005-0000-0000-00008F080000}"/>
    <cellStyle name="SAPBEXheaderItem 6" xfId="1023" xr:uid="{00000000-0005-0000-0000-000090080000}"/>
    <cellStyle name="SAPBEXheaderItem 7" xfId="1024" xr:uid="{00000000-0005-0000-0000-000091080000}"/>
    <cellStyle name="SAPBEXheaderItem 8" xfId="1025" xr:uid="{00000000-0005-0000-0000-000092080000}"/>
    <cellStyle name="SAPBEXheaderItem 9" xfId="1026" xr:uid="{00000000-0005-0000-0000-000093080000}"/>
    <cellStyle name="SAPBEXheaderItem_Apr5" xfId="1027" xr:uid="{00000000-0005-0000-0000-000094080000}"/>
    <cellStyle name="SAPBEXheaderText" xfId="60" xr:uid="{00000000-0005-0000-0000-000095080000}"/>
    <cellStyle name="SAPBEXheaderText 10" xfId="1028" xr:uid="{00000000-0005-0000-0000-000096080000}"/>
    <cellStyle name="SAPBEXheaderText 11" xfId="1029" xr:uid="{00000000-0005-0000-0000-000097080000}"/>
    <cellStyle name="SAPBEXheaderText 12" xfId="1030" xr:uid="{00000000-0005-0000-0000-000098080000}"/>
    <cellStyle name="SAPBEXheaderText 13" xfId="1031" xr:uid="{00000000-0005-0000-0000-000099080000}"/>
    <cellStyle name="SAPBEXheaderText 13 2" xfId="2181" xr:uid="{00000000-0005-0000-0000-00009A080000}"/>
    <cellStyle name="SAPBEXheaderText 13 2 2" xfId="3733" xr:uid="{B663945C-6B6C-44DD-B84D-BA53390D5BB0}"/>
    <cellStyle name="SAPBEXheaderText 13 2 2 2" xfId="9614" xr:uid="{D38846DA-968D-4F2C-8946-B36724DE847A}"/>
    <cellStyle name="SAPBEXheaderText 13 2 2 2 2" xfId="43486" xr:uid="{02A28EEF-8659-4CAE-AE19-D250C7BFE0A7}"/>
    <cellStyle name="SAPBEXheaderText 13 2 2 2 3" xfId="26760" xr:uid="{D1A244CB-8D0B-48C8-8B29-144D2F813F8B}"/>
    <cellStyle name="SAPBEXheaderText 13 2 2 3" xfId="15160" xr:uid="{97354B6C-9E96-46D2-BE68-16EA17FC4B78}"/>
    <cellStyle name="SAPBEXheaderText 13 2 2 3 2" xfId="49021" xr:uid="{254CC530-A910-4EDC-A286-CC80A9EC81E3}"/>
    <cellStyle name="SAPBEXheaderText 13 2 2 3 3" xfId="32295" xr:uid="{B4019CEC-ADB1-4E63-8A90-F5FF5598792E}"/>
    <cellStyle name="SAPBEXheaderText 13 2 2 4" xfId="37693" xr:uid="{E675E60E-20C6-4CA3-8517-5DD30CEAF3FA}"/>
    <cellStyle name="SAPBEXheaderText 13 2 2 5" xfId="20945" xr:uid="{14AD282C-2745-4353-94F1-612688D62529}"/>
    <cellStyle name="SAPBEXheaderText 13 2 3" xfId="4635" xr:uid="{48430B00-E1DB-471E-8BEB-45F7B9330D40}"/>
    <cellStyle name="SAPBEXheaderText 13 2 3 2" xfId="10501" xr:uid="{CD42372B-50B1-420C-966E-128CEB4BF2D9}"/>
    <cellStyle name="SAPBEXheaderText 13 2 3 2 2" xfId="44371" xr:uid="{0DE938DB-7A4C-42B2-99AB-48A9B4B6E8BE}"/>
    <cellStyle name="SAPBEXheaderText 13 2 3 2 3" xfId="27646" xr:uid="{FA9AA018-14E8-4A91-8113-9B2F65E891FA}"/>
    <cellStyle name="SAPBEXheaderText 13 2 3 3" xfId="16044" xr:uid="{BEE9968B-D1A9-4660-B1AD-49071B7BDB8C}"/>
    <cellStyle name="SAPBEXheaderText 13 2 3 3 2" xfId="49905" xr:uid="{8C3BB9DC-0D79-4573-BCCE-B9FE348EE786}"/>
    <cellStyle name="SAPBEXheaderText 13 2 3 3 3" xfId="33179" xr:uid="{74AB4F85-6546-45B2-98F8-CF67CD3EF897}"/>
    <cellStyle name="SAPBEXheaderText 13 2 3 4" xfId="38554" xr:uid="{A6E167FE-6A29-42A6-9866-D5EF14182BD3}"/>
    <cellStyle name="SAPBEXheaderText 13 2 3 5" xfId="21831" xr:uid="{08D3671E-C8DD-4449-BF5F-04F3F4F411F2}"/>
    <cellStyle name="SAPBEXheaderText 13 2 4" xfId="5362" xr:uid="{7EBFB2E2-DCD0-4654-879E-8CF6B511D39D}"/>
    <cellStyle name="SAPBEXheaderText 13 2 4 2" xfId="11228" xr:uid="{E2C83B05-F5C3-458A-B0F3-3FC64599BA06}"/>
    <cellStyle name="SAPBEXheaderText 13 2 4 2 2" xfId="45097" xr:uid="{80A56015-F3AA-4C83-B3DD-61151176AE66}"/>
    <cellStyle name="SAPBEXheaderText 13 2 4 2 3" xfId="28372" xr:uid="{4B6D9B44-A01B-4D33-AA4A-D65C4B5C2B99}"/>
    <cellStyle name="SAPBEXheaderText 13 2 4 3" xfId="16770" xr:uid="{AAF0391E-45BE-406C-9BAA-CBF721DE57AC}"/>
    <cellStyle name="SAPBEXheaderText 13 2 4 3 2" xfId="50631" xr:uid="{EFDE57F5-5AE0-40F1-A071-A4FB8A5055F4}"/>
    <cellStyle name="SAPBEXheaderText 13 2 4 3 3" xfId="33905" xr:uid="{49F5CB79-2209-46BC-827F-05EE462F9C39}"/>
    <cellStyle name="SAPBEXheaderText 13 2 4 4" xfId="39280" xr:uid="{36D9187B-03D1-450A-8D7F-ABE3679367FD}"/>
    <cellStyle name="SAPBEXheaderText 13 2 4 5" xfId="22557" xr:uid="{8D60E125-6331-47A3-A0CB-541101114968}"/>
    <cellStyle name="SAPBEXheaderText 13 2 5" xfId="6154" xr:uid="{CBF6669E-83B2-464F-934C-49211132CF3E}"/>
    <cellStyle name="SAPBEXheaderText 13 2 5 2" xfId="12018" xr:uid="{3FFC7C1B-B45F-4EC8-A7BD-6BBABFAA0D4F}"/>
    <cellStyle name="SAPBEXheaderText 13 2 5 2 2" xfId="45887" xr:uid="{5282BFBE-01F2-4FBC-BA47-5274FB6ECBF7}"/>
    <cellStyle name="SAPBEXheaderText 13 2 5 2 3" xfId="29162" xr:uid="{31484CFB-3CA2-44C4-B2B4-8DA5C4A5FD75}"/>
    <cellStyle name="SAPBEXheaderText 13 2 5 3" xfId="17560" xr:uid="{CCC55372-BDB9-4CB7-968C-E7B1CD4628C9}"/>
    <cellStyle name="SAPBEXheaderText 13 2 5 3 2" xfId="51421" xr:uid="{F9E02B25-C3A6-4AC5-A096-0A97FF190628}"/>
    <cellStyle name="SAPBEXheaderText 13 2 5 3 3" xfId="34695" xr:uid="{802E2595-78D2-4FA9-9212-189CBE494B00}"/>
    <cellStyle name="SAPBEXheaderText 13 2 5 4" xfId="40070" xr:uid="{A52B1595-51DF-4D8B-BE1A-EE762167C946}"/>
    <cellStyle name="SAPBEXheaderText 13 2 5 5" xfId="23347" xr:uid="{D421B30B-FF35-44E1-8585-A6837E1D70FE}"/>
    <cellStyle name="SAPBEXheaderText 13 2 6" xfId="7074" xr:uid="{D4EA9FD2-F318-4D46-8AFF-C7F347C3D790}"/>
    <cellStyle name="SAPBEXheaderText 13 2 6 2" xfId="12938" xr:uid="{03D2C1CB-2A43-453E-A0C9-BB617E70D760}"/>
    <cellStyle name="SAPBEXheaderText 13 2 6 2 2" xfId="46807" xr:uid="{1ABD92AE-0EBF-4930-8BBB-1FC9585D08FF}"/>
    <cellStyle name="SAPBEXheaderText 13 2 6 2 3" xfId="30081" xr:uid="{731CEE7D-96C4-4F76-83E1-A45270167D08}"/>
    <cellStyle name="SAPBEXheaderText 13 2 6 3" xfId="18479" xr:uid="{6D47C5F5-769F-4B09-A5E5-F1AC7BC3129A}"/>
    <cellStyle name="SAPBEXheaderText 13 2 6 3 2" xfId="52340" xr:uid="{0D905982-1470-4206-8657-11DB71F6E1B2}"/>
    <cellStyle name="SAPBEXheaderText 13 2 6 3 3" xfId="35614" xr:uid="{F50EA3B1-7C97-4838-B544-0FF22DF63C9D}"/>
    <cellStyle name="SAPBEXheaderText 13 2 6 4" xfId="40990" xr:uid="{3AFDD18B-4A8D-4120-B7ED-486746E3A9A0}"/>
    <cellStyle name="SAPBEXheaderText 13 2 6 5" xfId="24266" xr:uid="{F60896DE-EB80-40C9-BA9E-48275C505362}"/>
    <cellStyle name="SAPBEXheaderText 13 2 7" xfId="8168" xr:uid="{C9D8718C-173D-4C32-BD18-83CFB69124CD}"/>
    <cellStyle name="SAPBEXheaderText 13 2 7 2" xfId="42043" xr:uid="{E0C99658-35AD-4730-AA72-09C7F782F72E}"/>
    <cellStyle name="SAPBEXheaderText 13 2 7 3" xfId="25318" xr:uid="{D8EFD1E8-746C-45F2-81FF-B24A1F3C767C}"/>
    <cellStyle name="SAPBEXheaderText 13 2 8" xfId="13746" xr:uid="{4D354A3F-73F5-4293-99D7-74190AE016D0}"/>
    <cellStyle name="SAPBEXheaderText 13 2 8 2" xfId="47607" xr:uid="{0BE6AB42-4D02-4E47-A391-844800537B68}"/>
    <cellStyle name="SAPBEXheaderText 13 2 8 3" xfId="30881" xr:uid="{D2085954-BA7A-45BD-8ED9-C6E4FEFE5B87}"/>
    <cellStyle name="SAPBEXheaderText 13 2 9" xfId="19506" xr:uid="{3D069CB0-9D65-46AA-98C0-FFEE7C414BA4}"/>
    <cellStyle name="SAPBEXheaderText 13 3" xfId="2649" xr:uid="{00000000-0005-0000-0000-00009B080000}"/>
    <cellStyle name="SAPBEXheaderText 13 3 2" xfId="4176" xr:uid="{9DAA021E-9130-4CB3-988A-75AC0C12D9D3}"/>
    <cellStyle name="SAPBEXheaderText 13 3 2 2" xfId="10057" xr:uid="{71E7FBAF-9BDE-44A5-B37D-E69472755C5B}"/>
    <cellStyle name="SAPBEXheaderText 13 3 2 2 2" xfId="43928" xr:uid="{37362150-F424-4B26-995B-C2EDC528BCC1}"/>
    <cellStyle name="SAPBEXheaderText 13 3 2 2 3" xfId="27202" xr:uid="{DA5CBEBE-82E5-435A-B8D9-EA3953167EBB}"/>
    <cellStyle name="SAPBEXheaderText 13 3 2 3" xfId="15601" xr:uid="{CAFEAEC5-FD51-4A71-A335-42D74B883A87}"/>
    <cellStyle name="SAPBEXheaderText 13 3 2 3 2" xfId="49462" xr:uid="{2B2F161E-A200-47D8-892B-97004B6B2683}"/>
    <cellStyle name="SAPBEXheaderText 13 3 2 3 3" xfId="32736" xr:uid="{6AF9FA76-927B-44C3-9788-DC892ADB26D0}"/>
    <cellStyle name="SAPBEXheaderText 13 3 2 4" xfId="38111" xr:uid="{CEA37022-BF7E-413D-BCE2-417450CE6C35}"/>
    <cellStyle name="SAPBEXheaderText 13 3 2 5" xfId="21387" xr:uid="{527BC506-E824-4C3B-9A39-CAC1E705234B}"/>
    <cellStyle name="SAPBEXheaderText 13 3 3" xfId="5049" xr:uid="{24BA6F59-D082-480E-A8CD-560110F42137}"/>
    <cellStyle name="SAPBEXheaderText 13 3 3 2" xfId="10915" xr:uid="{567B5C7D-B630-4CF9-8615-C32740E91910}"/>
    <cellStyle name="SAPBEXheaderText 13 3 3 2 2" xfId="44785" xr:uid="{3856833B-5A5A-4194-9CB6-EB397E2382B2}"/>
    <cellStyle name="SAPBEXheaderText 13 3 3 2 3" xfId="28060" xr:uid="{43532040-4647-4C73-9AD1-A356AE864F36}"/>
    <cellStyle name="SAPBEXheaderText 13 3 3 3" xfId="16458" xr:uid="{48E1C518-FA35-4967-A247-A3E4BA28C424}"/>
    <cellStyle name="SAPBEXheaderText 13 3 3 3 2" xfId="50319" xr:uid="{BDC635EA-16DD-409D-95E1-C3808F1B834F}"/>
    <cellStyle name="SAPBEXheaderText 13 3 3 3 3" xfId="33593" xr:uid="{B156BC5B-6B98-4EF1-97D9-B144379651FE}"/>
    <cellStyle name="SAPBEXheaderText 13 3 3 4" xfId="38968" xr:uid="{B5C109FC-C676-4014-A86B-FBB4714BC120}"/>
    <cellStyle name="SAPBEXheaderText 13 3 3 5" xfId="22245" xr:uid="{CC6AFC33-3947-4FF5-BB7A-3443882A9F97}"/>
    <cellStyle name="SAPBEXheaderText 13 3 4" xfId="5798" xr:uid="{209C6AAE-72EB-4E00-8E0B-6521FF2892D5}"/>
    <cellStyle name="SAPBEXheaderText 13 3 4 2" xfId="11664" xr:uid="{6EE561CD-66BB-4CD9-B531-82B689965949}"/>
    <cellStyle name="SAPBEXheaderText 13 3 4 2 2" xfId="45533" xr:uid="{3045E4F1-1BC1-4108-AC26-2133D2FE50F0}"/>
    <cellStyle name="SAPBEXheaderText 13 3 4 2 3" xfId="28808" xr:uid="{0868B19C-163F-4B80-84D2-A328D731B45E}"/>
    <cellStyle name="SAPBEXheaderText 13 3 4 3" xfId="17206" xr:uid="{0AE15044-D917-4C75-B970-ABD9040BA543}"/>
    <cellStyle name="SAPBEXheaderText 13 3 4 3 2" xfId="51067" xr:uid="{69EF3EBD-C604-4220-A979-3099980C20FB}"/>
    <cellStyle name="SAPBEXheaderText 13 3 4 3 3" xfId="34341" xr:uid="{870E451B-E9CE-4FD9-9669-7BEA34755F41}"/>
    <cellStyle name="SAPBEXheaderText 13 3 4 4" xfId="39716" xr:uid="{8098E5FD-0DBD-4C7B-9F99-648614CF11B5}"/>
    <cellStyle name="SAPBEXheaderText 13 3 4 5" xfId="22993" xr:uid="{53A57212-FB93-4036-BCFF-9E354B4B0D51}"/>
    <cellStyle name="SAPBEXheaderText 13 3 5" xfId="6567" xr:uid="{F49B9EB2-F460-47C9-8E61-77005070936A}"/>
    <cellStyle name="SAPBEXheaderText 13 3 5 2" xfId="12431" xr:uid="{B5869C73-57E8-40FF-B8AD-681FE7DE43A3}"/>
    <cellStyle name="SAPBEXheaderText 13 3 5 2 2" xfId="46300" xr:uid="{97833F8A-879C-44E7-8CF3-F29085855A75}"/>
    <cellStyle name="SAPBEXheaderText 13 3 5 2 3" xfId="29574" xr:uid="{10950AA2-191D-40B0-9184-5FA9F0624884}"/>
    <cellStyle name="SAPBEXheaderText 13 3 5 3" xfId="17972" xr:uid="{C87CFCB6-1A37-4D3C-AA71-26883AA9542D}"/>
    <cellStyle name="SAPBEXheaderText 13 3 5 3 2" xfId="51833" xr:uid="{833C8E2A-6E23-4142-8F29-32F5BEACB3F4}"/>
    <cellStyle name="SAPBEXheaderText 13 3 5 3 3" xfId="35107" xr:uid="{7F54AD62-02F8-494C-97D8-DFBCA1F041CF}"/>
    <cellStyle name="SAPBEXheaderText 13 3 5 4" xfId="40483" xr:uid="{62EB6167-D004-4B08-9246-714688D9CAA2}"/>
    <cellStyle name="SAPBEXheaderText 13 3 5 5" xfId="23759" xr:uid="{B4509BA0-D38A-4C79-9716-44F30DE2FD27}"/>
    <cellStyle name="SAPBEXheaderText 13 3 6" xfId="7514" xr:uid="{F06FC0F3-8219-4432-A73C-4582D6A21F30}"/>
    <cellStyle name="SAPBEXheaderText 13 3 6 2" xfId="13378" xr:uid="{101B546F-A31D-45B4-8EBC-76F58E006953}"/>
    <cellStyle name="SAPBEXheaderText 13 3 6 2 2" xfId="47247" xr:uid="{0AC77B87-DF0A-4BBD-B340-91A30C289174}"/>
    <cellStyle name="SAPBEXheaderText 13 3 6 2 3" xfId="30521" xr:uid="{B6D54A17-CE8F-490F-9450-79A465E1B5C1}"/>
    <cellStyle name="SAPBEXheaderText 13 3 6 3" xfId="18919" xr:uid="{2B7E20CF-6BF0-455B-8DAD-CFD7FA10DCA4}"/>
    <cellStyle name="SAPBEXheaderText 13 3 6 3 2" xfId="52780" xr:uid="{918495CC-2AD4-46C2-82BF-D2EB023D741B}"/>
    <cellStyle name="SAPBEXheaderText 13 3 6 3 3" xfId="36054" xr:uid="{3EE1D4A6-5812-437E-8013-0CAB7DDA3A4B}"/>
    <cellStyle name="SAPBEXheaderText 13 3 6 4" xfId="41430" xr:uid="{E23691FA-4FCB-4B1C-8F31-AAF00F83AE7A}"/>
    <cellStyle name="SAPBEXheaderText 13 3 6 5" xfId="24706" xr:uid="{28D5AAA3-CD01-48B6-A707-9E77908F0F0E}"/>
    <cellStyle name="SAPBEXheaderText 13 3 7" xfId="8606" xr:uid="{BAF4497A-C175-4F0C-A46B-D8551E8CFEC9}"/>
    <cellStyle name="SAPBEXheaderText 13 3 7 2" xfId="42480" xr:uid="{CB531E08-FE6E-418A-834C-C4EAABF41AD8}"/>
    <cellStyle name="SAPBEXheaderText 13 3 7 3" xfId="25755" xr:uid="{1B050210-0DAF-4DE7-AEC2-16324467313B}"/>
    <cellStyle name="SAPBEXheaderText 13 3 8" xfId="14158" xr:uid="{F43B99B5-EA72-47D2-AEBF-98477D088027}"/>
    <cellStyle name="SAPBEXheaderText 13 3 8 2" xfId="48019" xr:uid="{AF7E7BAD-41A0-451B-A6A1-10BBE91B4CB7}"/>
    <cellStyle name="SAPBEXheaderText 13 3 8 3" xfId="31293" xr:uid="{1F7FB83D-B432-4295-BF61-9BBAFD2A823C}"/>
    <cellStyle name="SAPBEXheaderText 13 3 9" xfId="19942" xr:uid="{DC484F99-E4C1-47B7-BF20-8180876DCA54}"/>
    <cellStyle name="SAPBEXheaderText 13 4" xfId="3250" xr:uid="{3319C552-2F36-4F29-A26F-33FA1C236C6E}"/>
    <cellStyle name="SAPBEXheaderText 13 4 2" xfId="9132" xr:uid="{BC71EF9E-EC05-48C6-8918-45F254D938F9}"/>
    <cellStyle name="SAPBEXheaderText 13 4 2 2" xfId="43004" xr:uid="{5534A16B-A0EF-4945-8A05-538C4C04DA0E}"/>
    <cellStyle name="SAPBEXheaderText 13 4 2 3" xfId="26279" xr:uid="{F8591B2B-3DA3-4F89-842C-4066A663901D}"/>
    <cellStyle name="SAPBEXheaderText 13 4 3" xfId="14679" xr:uid="{0250756F-CB7A-4395-AE24-A3BBC5BC4FD5}"/>
    <cellStyle name="SAPBEXheaderText 13 4 3 2" xfId="48540" xr:uid="{4E0A2FA6-AC56-455E-8318-AE72E1818DFA}"/>
    <cellStyle name="SAPBEXheaderText 13 4 3 3" xfId="31814" xr:uid="{3E672087-CFBB-437F-9A80-370FECEA0836}"/>
    <cellStyle name="SAPBEXheaderText 13 4 4" xfId="37271" xr:uid="{E7B4E794-C86F-4875-B423-07432FF2742B}"/>
    <cellStyle name="SAPBEXheaderText 13 4 5" xfId="20464" xr:uid="{AF301F70-7992-49E3-9A9E-A3EA839159FE}"/>
    <cellStyle name="SAPBEXheaderText 13 5" xfId="36475" xr:uid="{1C75D465-0719-4E43-9395-A5D411E44F76}"/>
    <cellStyle name="SAPBEXheaderText 14" xfId="2919" xr:uid="{00000000-0005-0000-0000-00009C080000}"/>
    <cellStyle name="SAPBEXheaderText 2" xfId="1032" xr:uid="{00000000-0005-0000-0000-00009D080000}"/>
    <cellStyle name="SAPBEXheaderText 2 2" xfId="1033" xr:uid="{00000000-0005-0000-0000-00009E080000}"/>
    <cellStyle name="SAPBEXheaderText 2 3" xfId="2920" xr:uid="{00000000-0005-0000-0000-00009F080000}"/>
    <cellStyle name="SAPBEXheaderText 3" xfId="1034" xr:uid="{00000000-0005-0000-0000-0000A0080000}"/>
    <cellStyle name="SAPBEXheaderText 3 2" xfId="1035" xr:uid="{00000000-0005-0000-0000-0000A1080000}"/>
    <cellStyle name="SAPBEXheaderText 3 2 2" xfId="2635" xr:uid="{00000000-0005-0000-0000-0000A2080000}"/>
    <cellStyle name="SAPBEXheaderText 3 2 3" xfId="2966" xr:uid="{00000000-0005-0000-0000-0000A3080000}"/>
    <cellStyle name="SAPBEXheaderText 3 2 3 2" xfId="4457" xr:uid="{90FD1C41-E715-42EB-830A-A0130867EDE6}"/>
    <cellStyle name="SAPBEXheaderText 3 2 3 2 2" xfId="10337" xr:uid="{330F3880-5655-4E93-85EA-7E0F7AE91BCB}"/>
    <cellStyle name="SAPBEXheaderText 3 2 3 2 2 2" xfId="44207" xr:uid="{DCCD0F6A-C9BD-467B-89D2-C813E298DDEE}"/>
    <cellStyle name="SAPBEXheaderText 3 2 3 2 2 3" xfId="27482" xr:uid="{559CCE15-BAFA-4FC3-8600-083EA288AECF}"/>
    <cellStyle name="SAPBEXheaderText 3 2 3 2 3" xfId="15880" xr:uid="{E742CDB1-8A4B-4C1C-82BE-FF9CEFFDE263}"/>
    <cellStyle name="SAPBEXheaderText 3 2 3 2 3 2" xfId="49741" xr:uid="{18910F81-2353-4E73-9341-67E83D19755C}"/>
    <cellStyle name="SAPBEXheaderText 3 2 3 2 3 3" xfId="33015" xr:uid="{65429273-989C-434E-B71F-D78B9BF36C33}"/>
    <cellStyle name="SAPBEXheaderText 3 2 3 2 4" xfId="38390" xr:uid="{C5B58C46-C408-49F0-A207-67E54FD68099}"/>
    <cellStyle name="SAPBEXheaderText 3 2 3 2 5" xfId="21667" xr:uid="{653C0A86-4413-4D26-8E6D-0E22200CAC52}"/>
    <cellStyle name="SAPBEXheaderText 3 2 3 3" xfId="5311" xr:uid="{33F146B6-1E4B-4304-8C03-55D5A05CBCDA}"/>
    <cellStyle name="SAPBEXheaderText 3 2 3 3 2" xfId="11177" xr:uid="{58D7C24B-DAB4-4B26-95E3-A5418EE768F0}"/>
    <cellStyle name="SAPBEXheaderText 3 2 3 3 2 2" xfId="45046" xr:uid="{355FCE78-AA31-4449-A33C-C9764C304719}"/>
    <cellStyle name="SAPBEXheaderText 3 2 3 3 2 3" xfId="28321" xr:uid="{518D1A3C-4865-4F0F-9BFE-DA2DEF85D473}"/>
    <cellStyle name="SAPBEXheaderText 3 2 3 3 3" xfId="16719" xr:uid="{F19288C8-0589-4048-B051-9E3E7B80D7D2}"/>
    <cellStyle name="SAPBEXheaderText 3 2 3 3 3 2" xfId="50580" xr:uid="{8527176A-C99C-42BB-A142-BECCF058BAFA}"/>
    <cellStyle name="SAPBEXheaderText 3 2 3 3 3 3" xfId="33854" xr:uid="{27300584-E215-4300-A55A-E22517180B26}"/>
    <cellStyle name="SAPBEXheaderText 3 2 3 3 4" xfId="39229" xr:uid="{02E66479-F955-413E-81D2-2ACC27048D9B}"/>
    <cellStyle name="SAPBEXheaderText 3 2 3 3 5" xfId="22506" xr:uid="{9D0EB052-955D-497C-9C1C-9F34110CADA6}"/>
    <cellStyle name="SAPBEXheaderText 3 2 3 4" xfId="6056" xr:uid="{A6592C88-A3B6-44B5-8DDA-5FE5A785D911}"/>
    <cellStyle name="SAPBEXheaderText 3 2 3 4 2" xfId="11920" xr:uid="{CFDB9BDE-8A30-4D14-A387-93105F169893}"/>
    <cellStyle name="SAPBEXheaderText 3 2 3 4 2 2" xfId="45789" xr:uid="{EBEB3001-4918-4D8A-A7A9-5EB063E5A08E}"/>
    <cellStyle name="SAPBEXheaderText 3 2 3 4 2 3" xfId="29064" xr:uid="{C05776FD-D800-4047-9D4D-DFD6D11CC560}"/>
    <cellStyle name="SAPBEXheaderText 3 2 3 4 3" xfId="17462" xr:uid="{F1C87862-54AE-4766-A14F-608698E60291}"/>
    <cellStyle name="SAPBEXheaderText 3 2 3 4 3 2" xfId="51323" xr:uid="{40EE20AF-B54D-48DE-89E2-B8D5C36FAEDE}"/>
    <cellStyle name="SAPBEXheaderText 3 2 3 4 3 3" xfId="34597" xr:uid="{C91401E9-E96C-4D16-ABBC-D626CBA7EFD7}"/>
    <cellStyle name="SAPBEXheaderText 3 2 3 4 4" xfId="39972" xr:uid="{3B697CD6-45EF-4C24-B536-E93B9B7BE0A9}"/>
    <cellStyle name="SAPBEXheaderText 3 2 3 4 5" xfId="23249" xr:uid="{FF87A585-60B1-40D1-8D5A-FAD4E7D0AA00}"/>
    <cellStyle name="SAPBEXheaderText 3 2 3 5" xfId="6821" xr:uid="{D0D8646C-ED08-4C38-96AE-DA249A61D379}"/>
    <cellStyle name="SAPBEXheaderText 3 2 3 5 2" xfId="12685" xr:uid="{D0205AE8-B1CB-46B5-9BDD-481800B51105}"/>
    <cellStyle name="SAPBEXheaderText 3 2 3 5 2 2" xfId="46554" xr:uid="{DA7136CE-1080-426B-8FC1-84550AC924A8}"/>
    <cellStyle name="SAPBEXheaderText 3 2 3 5 2 3" xfId="29828" xr:uid="{6222DF56-C456-4A74-88BE-D2B9C21A5DEF}"/>
    <cellStyle name="SAPBEXheaderText 3 2 3 5 3" xfId="18226" xr:uid="{BE564309-F6F6-4B85-AC4C-8288D182DB53}"/>
    <cellStyle name="SAPBEXheaderText 3 2 3 5 3 2" xfId="52087" xr:uid="{CBB87189-7DC6-450E-BE95-4F4E1D62ECCF}"/>
    <cellStyle name="SAPBEXheaderText 3 2 3 5 3 3" xfId="35361" xr:uid="{65148253-D4DA-40F1-AC42-7A16FD070003}"/>
    <cellStyle name="SAPBEXheaderText 3 2 3 5 4" xfId="40737" xr:uid="{2C928DA0-2538-480D-9047-0983CE61F871}"/>
    <cellStyle name="SAPBEXheaderText 3 2 3 5 5" xfId="24013" xr:uid="{65D90610-1C53-481E-A947-77C8E1A9902D}"/>
    <cellStyle name="SAPBEXheaderText 3 2 3 6" xfId="7782" xr:uid="{F22EFE5A-A6D7-4D4B-A15B-D98874A22C22}"/>
    <cellStyle name="SAPBEXheaderText 3 2 3 6 2" xfId="13646" xr:uid="{2C4C4D33-E2C3-4809-AC96-2C403573771C}"/>
    <cellStyle name="SAPBEXheaderText 3 2 3 6 2 2" xfId="47515" xr:uid="{AC3C7E51-90FC-4E28-AA45-21BC4EBC8C83}"/>
    <cellStyle name="SAPBEXheaderText 3 2 3 6 2 3" xfId="30789" xr:uid="{A77DA0E8-668C-4EAE-BBE2-001FE60AE5B4}"/>
    <cellStyle name="SAPBEXheaderText 3 2 3 6 3" xfId="19187" xr:uid="{FF04C584-428D-4CB5-A6A0-41CEF84F5A57}"/>
    <cellStyle name="SAPBEXheaderText 3 2 3 6 3 2" xfId="53048" xr:uid="{7B872D43-D23C-42D9-9CB2-13904BB36402}"/>
    <cellStyle name="SAPBEXheaderText 3 2 3 6 3 3" xfId="36322" xr:uid="{7BD15493-B0B2-4AD0-A393-46FE3AB9C554}"/>
    <cellStyle name="SAPBEXheaderText 3 2 3 6 4" xfId="41698" xr:uid="{5A2CEEAC-B3DE-482B-BD27-03ADF21C5410}"/>
    <cellStyle name="SAPBEXheaderText 3 2 3 6 5" xfId="24974" xr:uid="{7034172A-8471-433E-AA7D-09F0737E39EB}"/>
    <cellStyle name="SAPBEXheaderText 3 2 3 7" xfId="8861" xr:uid="{28753333-AD79-4F55-B63F-978981BB2BEC}"/>
    <cellStyle name="SAPBEXheaderText 3 2 3 7 2" xfId="42734" xr:uid="{CFE521FE-A915-41D8-AE67-4DA99A6FBC92}"/>
    <cellStyle name="SAPBEXheaderText 3 2 3 7 3" xfId="26010" xr:uid="{3E570246-21A2-4C96-A73E-D11FC978E23A}"/>
    <cellStyle name="SAPBEXheaderText 3 2 3 8" xfId="14412" xr:uid="{2DB0BC53-112C-4954-9F81-E9D1DFD20542}"/>
    <cellStyle name="SAPBEXheaderText 3 2 3 8 2" xfId="48273" xr:uid="{D158E6FB-694D-4955-8DC4-84FB5EB01179}"/>
    <cellStyle name="SAPBEXheaderText 3 2 3 8 3" xfId="31547" xr:uid="{A8E16867-191A-416C-A864-2C23276B93B5}"/>
    <cellStyle name="SAPBEXheaderText 3 2 3 9" xfId="20197" xr:uid="{230B99FC-28E0-452C-90BE-EDD93AFDD0D5}"/>
    <cellStyle name="SAPBEXheaderText 3 2 4" xfId="36476" xr:uid="{7A7325EC-7CCA-4AF1-8DE6-7E7DDC25A5D5}"/>
    <cellStyle name="SAPBEXheaderText 3 2 5" xfId="19249" xr:uid="{E577C6E5-7CBA-4CF7-A2DD-B122975920D7}"/>
    <cellStyle name="SAPBEXheaderText 3 3" xfId="2921" xr:uid="{00000000-0005-0000-0000-0000A4080000}"/>
    <cellStyle name="SAPBEXheaderText 4" xfId="1036" xr:uid="{00000000-0005-0000-0000-0000A5080000}"/>
    <cellStyle name="SAPBEXheaderText 4 2" xfId="1037" xr:uid="{00000000-0005-0000-0000-0000A6080000}"/>
    <cellStyle name="SAPBEXheaderText 4 2 2" xfId="2182" xr:uid="{00000000-0005-0000-0000-0000A7080000}"/>
    <cellStyle name="SAPBEXheaderText 4 2 2 2" xfId="3734" xr:uid="{9B02F02D-2EF8-48BC-B1A9-4C237EF0B129}"/>
    <cellStyle name="SAPBEXheaderText 4 2 2 2 2" xfId="9615" xr:uid="{5A07B349-EE46-4CA3-B8F8-9C45120A83BF}"/>
    <cellStyle name="SAPBEXheaderText 4 2 2 2 2 2" xfId="43487" xr:uid="{42FBCD09-55BC-452A-B514-7020EA18FC09}"/>
    <cellStyle name="SAPBEXheaderText 4 2 2 2 2 3" xfId="26761" xr:uid="{13DBB4F7-DB75-454C-BB98-F30D1379891D}"/>
    <cellStyle name="SAPBEXheaderText 4 2 2 2 3" xfId="15161" xr:uid="{8D0C5544-0A3F-488D-9078-92FE11A076CE}"/>
    <cellStyle name="SAPBEXheaderText 4 2 2 2 3 2" xfId="49022" xr:uid="{D3E20566-D49D-4327-945E-E6AD08FF57BB}"/>
    <cellStyle name="SAPBEXheaderText 4 2 2 2 3 3" xfId="32296" xr:uid="{FE356641-3C78-4B01-AC0E-E712372F36FB}"/>
    <cellStyle name="SAPBEXheaderText 4 2 2 2 4" xfId="37694" xr:uid="{2929EC80-8742-400E-95F2-3B5B624414C2}"/>
    <cellStyle name="SAPBEXheaderText 4 2 2 2 5" xfId="20946" xr:uid="{8FB87BE5-F041-4A0A-9D6B-44C64B61ED5E}"/>
    <cellStyle name="SAPBEXheaderText 4 2 2 3" xfId="4636" xr:uid="{6B0C3B13-8098-4C40-952F-EE7551A21A1A}"/>
    <cellStyle name="SAPBEXheaderText 4 2 2 3 2" xfId="10502" xr:uid="{4C7B2C7B-0264-4F0B-ACE0-826B899C7CF1}"/>
    <cellStyle name="SAPBEXheaderText 4 2 2 3 2 2" xfId="44372" xr:uid="{8CDB28D2-EB7A-4457-ABAC-4FE982E9F944}"/>
    <cellStyle name="SAPBEXheaderText 4 2 2 3 2 3" xfId="27647" xr:uid="{06F9FEBA-FECF-4FD7-BBFC-EF23171D85BE}"/>
    <cellStyle name="SAPBEXheaderText 4 2 2 3 3" xfId="16045" xr:uid="{14C1D0E1-AE0F-43A6-B362-B88ACEDE12A9}"/>
    <cellStyle name="SAPBEXheaderText 4 2 2 3 3 2" xfId="49906" xr:uid="{3B94C21F-4265-412F-A283-D85388C6C632}"/>
    <cellStyle name="SAPBEXheaderText 4 2 2 3 3 3" xfId="33180" xr:uid="{B9EDB8D9-9419-4D4A-9B14-ABFF7E691D71}"/>
    <cellStyle name="SAPBEXheaderText 4 2 2 3 4" xfId="38555" xr:uid="{6453C853-CC34-405D-8B7A-DFEA9BD5481B}"/>
    <cellStyle name="SAPBEXheaderText 4 2 2 3 5" xfId="21832" xr:uid="{99612C58-08CD-46B4-AA9C-CF2FD502F8B2}"/>
    <cellStyle name="SAPBEXheaderText 4 2 2 4" xfId="5363" xr:uid="{77E6883C-F5B4-4689-A1CB-CF69D9005742}"/>
    <cellStyle name="SAPBEXheaderText 4 2 2 4 2" xfId="11229" xr:uid="{BB8AC0F5-8112-444B-AB38-C30A91F326F1}"/>
    <cellStyle name="SAPBEXheaderText 4 2 2 4 2 2" xfId="45098" xr:uid="{FE4792E0-8D47-49D5-956C-D9930452EDA6}"/>
    <cellStyle name="SAPBEXheaderText 4 2 2 4 2 3" xfId="28373" xr:uid="{6A085B08-4E90-4374-90A0-8FFCDAD41A35}"/>
    <cellStyle name="SAPBEXheaderText 4 2 2 4 3" xfId="16771" xr:uid="{7A1A9A33-EED9-4590-99B6-B037911FFDE9}"/>
    <cellStyle name="SAPBEXheaderText 4 2 2 4 3 2" xfId="50632" xr:uid="{6BAED4BB-FD66-4FB0-9A78-F84F09C33575}"/>
    <cellStyle name="SAPBEXheaderText 4 2 2 4 3 3" xfId="33906" xr:uid="{E64351B6-C49A-4ED2-A642-EF58039B6CCF}"/>
    <cellStyle name="SAPBEXheaderText 4 2 2 4 4" xfId="39281" xr:uid="{1BA90799-358F-4119-AC41-ABC8D39AA7A5}"/>
    <cellStyle name="SAPBEXheaderText 4 2 2 4 5" xfId="22558" xr:uid="{3BA985EE-AA3B-4528-B424-B20E01AC56D4}"/>
    <cellStyle name="SAPBEXheaderText 4 2 2 5" xfId="6155" xr:uid="{83EB2E2A-7072-4FF5-BB4E-DF11FDA022D6}"/>
    <cellStyle name="SAPBEXheaderText 4 2 2 5 2" xfId="12019" xr:uid="{FE25E8ED-12C3-484E-8F00-18AE8CAB04AD}"/>
    <cellStyle name="SAPBEXheaderText 4 2 2 5 2 2" xfId="45888" xr:uid="{87FAAE9D-9291-4DE8-9E66-5B23E5FB87B5}"/>
    <cellStyle name="SAPBEXheaderText 4 2 2 5 2 3" xfId="29163" xr:uid="{CB575F8A-7ACA-45FC-88F2-64F145C9EC3D}"/>
    <cellStyle name="SAPBEXheaderText 4 2 2 5 3" xfId="17561" xr:uid="{D8B49E33-528D-4E16-8664-5AB2FC15ED8C}"/>
    <cellStyle name="SAPBEXheaderText 4 2 2 5 3 2" xfId="51422" xr:uid="{97411108-DC86-471D-B767-7341B4B1085E}"/>
    <cellStyle name="SAPBEXheaderText 4 2 2 5 3 3" xfId="34696" xr:uid="{5E86D6B4-92ED-4535-82F0-0AFA62F9083C}"/>
    <cellStyle name="SAPBEXheaderText 4 2 2 5 4" xfId="40071" xr:uid="{30D7543C-C7E6-41CB-AD4A-CA87DD01ACAB}"/>
    <cellStyle name="SAPBEXheaderText 4 2 2 5 5" xfId="23348" xr:uid="{AF9CCEFC-2FAA-406C-89C0-9BE5013F2319}"/>
    <cellStyle name="SAPBEXheaderText 4 2 2 6" xfId="7075" xr:uid="{F1522FC9-D7F6-49B9-91CB-2AADC44CE03A}"/>
    <cellStyle name="SAPBEXheaderText 4 2 2 6 2" xfId="12939" xr:uid="{36E26578-5C2B-44B9-B793-00363996D06C}"/>
    <cellStyle name="SAPBEXheaderText 4 2 2 6 2 2" xfId="46808" xr:uid="{84747E59-850E-4E46-8B7A-D785051E6291}"/>
    <cellStyle name="SAPBEXheaderText 4 2 2 6 2 3" xfId="30082" xr:uid="{1FAD05CC-CC0E-4786-BFAE-ABD1DF2492D5}"/>
    <cellStyle name="SAPBEXheaderText 4 2 2 6 3" xfId="18480" xr:uid="{0C0B0C4B-B9FA-4290-9451-4A1D60D25DD3}"/>
    <cellStyle name="SAPBEXheaderText 4 2 2 6 3 2" xfId="52341" xr:uid="{4A8AF7EE-B264-48B1-AE58-1F710CE34B4E}"/>
    <cellStyle name="SAPBEXheaderText 4 2 2 6 3 3" xfId="35615" xr:uid="{31F8EB98-2BA1-4F8B-B0CD-87264A4F8B65}"/>
    <cellStyle name="SAPBEXheaderText 4 2 2 6 4" xfId="40991" xr:uid="{ECD3D9BD-A9D0-47F6-8D17-62A709548347}"/>
    <cellStyle name="SAPBEXheaderText 4 2 2 6 5" xfId="24267" xr:uid="{A9E94198-C8BA-462E-91C3-52DACB2DC8AC}"/>
    <cellStyle name="SAPBEXheaderText 4 2 2 7" xfId="8169" xr:uid="{2D7A085C-B0CC-4E1E-A2BC-DD1922C6F028}"/>
    <cellStyle name="SAPBEXheaderText 4 2 2 7 2" xfId="42044" xr:uid="{A8E64699-E7A9-4543-BFFE-50C60058A07D}"/>
    <cellStyle name="SAPBEXheaderText 4 2 2 7 3" xfId="25319" xr:uid="{3113A789-C1B5-43A8-AECD-F0AA94956B6A}"/>
    <cellStyle name="SAPBEXheaderText 4 2 2 8" xfId="13747" xr:uid="{6F7E838A-98EC-4B01-B830-D952A6175A89}"/>
    <cellStyle name="SAPBEXheaderText 4 2 2 8 2" xfId="47608" xr:uid="{0CD01AD7-4CEA-420E-9EA3-021EA533DECC}"/>
    <cellStyle name="SAPBEXheaderText 4 2 2 8 3" xfId="30882" xr:uid="{96A8C5C6-9CC2-4496-8C5F-7C433598ABD1}"/>
    <cellStyle name="SAPBEXheaderText 4 2 2 9" xfId="19507" xr:uid="{B645DA4A-9CEB-432B-8E2A-9FF53C537890}"/>
    <cellStyle name="SAPBEXheaderText 4 2 3" xfId="2648" xr:uid="{00000000-0005-0000-0000-0000A8080000}"/>
    <cellStyle name="SAPBEXheaderText 4 2 3 2" xfId="4175" xr:uid="{DDF621BF-B148-4A3F-9B40-8E7619B3B877}"/>
    <cellStyle name="SAPBEXheaderText 4 2 3 2 2" xfId="10056" xr:uid="{CE927134-F87E-43F2-9A09-FF47E77CBADA}"/>
    <cellStyle name="SAPBEXheaderText 4 2 3 2 2 2" xfId="43927" xr:uid="{AA6CF8BA-6CEF-4F9A-ABF3-6D4C736264F2}"/>
    <cellStyle name="SAPBEXheaderText 4 2 3 2 2 3" xfId="27201" xr:uid="{679BD2CC-EDC0-4ED6-AD39-EFEFEC8A4200}"/>
    <cellStyle name="SAPBEXheaderText 4 2 3 2 3" xfId="15600" xr:uid="{DD5A1BC8-CE98-4565-827A-D9131FCF08CB}"/>
    <cellStyle name="SAPBEXheaderText 4 2 3 2 3 2" xfId="49461" xr:uid="{07E2AABC-1923-4DB8-AE04-AF52ED7AEBA6}"/>
    <cellStyle name="SAPBEXheaderText 4 2 3 2 3 3" xfId="32735" xr:uid="{382135EB-CD06-44F2-9185-CF62C7E7F38F}"/>
    <cellStyle name="SAPBEXheaderText 4 2 3 2 4" xfId="38110" xr:uid="{771A6A03-0E46-4424-8622-BA225A265850}"/>
    <cellStyle name="SAPBEXheaderText 4 2 3 2 5" xfId="21386" xr:uid="{6E4D0182-463F-41C1-AE21-BC9564373079}"/>
    <cellStyle name="SAPBEXheaderText 4 2 3 3" xfId="5048" xr:uid="{B22BF49E-D20E-4749-A659-D4DCFC33766C}"/>
    <cellStyle name="SAPBEXheaderText 4 2 3 3 2" xfId="10914" xr:uid="{1D27CED1-E692-4E44-8E3D-D16DF45EA355}"/>
    <cellStyle name="SAPBEXheaderText 4 2 3 3 2 2" xfId="44784" xr:uid="{883A2CA1-F7F7-4851-93CF-0BB3F7E666FC}"/>
    <cellStyle name="SAPBEXheaderText 4 2 3 3 2 3" xfId="28059" xr:uid="{969D080B-2F9C-4D97-AD80-28ABD071E94A}"/>
    <cellStyle name="SAPBEXheaderText 4 2 3 3 3" xfId="16457" xr:uid="{527552F2-B9DE-4845-B3BA-4B10C0C87B76}"/>
    <cellStyle name="SAPBEXheaderText 4 2 3 3 3 2" xfId="50318" xr:uid="{BFA28C0E-5C7B-4FC7-AB9C-C7C4D8463810}"/>
    <cellStyle name="SAPBEXheaderText 4 2 3 3 3 3" xfId="33592" xr:uid="{541290C3-B0F4-4721-9894-6DFECCF8310C}"/>
    <cellStyle name="SAPBEXheaderText 4 2 3 3 4" xfId="38967" xr:uid="{BA15ED2C-0491-4FB0-8A0B-754BCC9D4FC3}"/>
    <cellStyle name="SAPBEXheaderText 4 2 3 3 5" xfId="22244" xr:uid="{8BB8551B-F274-4D71-ADC5-D4EE5077E395}"/>
    <cellStyle name="SAPBEXheaderText 4 2 3 4" xfId="5797" xr:uid="{CE96D50F-B1F7-48E8-BAC1-285E61927090}"/>
    <cellStyle name="SAPBEXheaderText 4 2 3 4 2" xfId="11663" xr:uid="{04DACAEA-7D55-40DD-BCB8-C8604CF71472}"/>
    <cellStyle name="SAPBEXheaderText 4 2 3 4 2 2" xfId="45532" xr:uid="{D6B346B2-453E-4ACD-A2A8-BBF4B8FE80DD}"/>
    <cellStyle name="SAPBEXheaderText 4 2 3 4 2 3" xfId="28807" xr:uid="{C77CC287-1AD4-44F8-A155-8C4C20F97FE2}"/>
    <cellStyle name="SAPBEXheaderText 4 2 3 4 3" xfId="17205" xr:uid="{A447C8B4-B2FB-40FC-AA3C-ED32B3B1CD62}"/>
    <cellStyle name="SAPBEXheaderText 4 2 3 4 3 2" xfId="51066" xr:uid="{BADC809B-91A0-43A4-AA88-2AB197CD4750}"/>
    <cellStyle name="SAPBEXheaderText 4 2 3 4 3 3" xfId="34340" xr:uid="{68F8A0E5-2714-4554-9BEA-D3BEB6E4E1EB}"/>
    <cellStyle name="SAPBEXheaderText 4 2 3 4 4" xfId="39715" xr:uid="{48121B71-13C5-4FD0-AB8B-BD5A5FADA25E}"/>
    <cellStyle name="SAPBEXheaderText 4 2 3 4 5" xfId="22992" xr:uid="{21718616-2574-411A-8991-38D0384908B9}"/>
    <cellStyle name="SAPBEXheaderText 4 2 3 5" xfId="6566" xr:uid="{E3F2235B-901E-4E02-995A-9A7C996CA204}"/>
    <cellStyle name="SAPBEXheaderText 4 2 3 5 2" xfId="12430" xr:uid="{C94F167C-2A2B-40CE-B511-55FA30620700}"/>
    <cellStyle name="SAPBEXheaderText 4 2 3 5 2 2" xfId="46299" xr:uid="{DF79E614-FB35-426D-A094-6A87DCEDB794}"/>
    <cellStyle name="SAPBEXheaderText 4 2 3 5 2 3" xfId="29573" xr:uid="{17AD4E62-B4D2-479E-A58A-43ED05002EBF}"/>
    <cellStyle name="SAPBEXheaderText 4 2 3 5 3" xfId="17971" xr:uid="{40184B1E-724F-4117-AC4F-4400019E9DD2}"/>
    <cellStyle name="SAPBEXheaderText 4 2 3 5 3 2" xfId="51832" xr:uid="{2F4525C9-483D-4BC7-BAD2-0CB77E10D254}"/>
    <cellStyle name="SAPBEXheaderText 4 2 3 5 3 3" xfId="35106" xr:uid="{2EAB0A72-9537-4EF7-AD8F-0FC4D4EA7B91}"/>
    <cellStyle name="SAPBEXheaderText 4 2 3 5 4" xfId="40482" xr:uid="{DF774D03-81C2-49FF-9257-87C575C45F18}"/>
    <cellStyle name="SAPBEXheaderText 4 2 3 5 5" xfId="23758" xr:uid="{CD7322F6-4E3A-45D9-9544-4328EF9F86C1}"/>
    <cellStyle name="SAPBEXheaderText 4 2 3 6" xfId="7513" xr:uid="{96BA4330-1128-4498-BF71-950C06D81E8C}"/>
    <cellStyle name="SAPBEXheaderText 4 2 3 6 2" xfId="13377" xr:uid="{BE357A78-B7DC-4956-8DA6-217C4862271F}"/>
    <cellStyle name="SAPBEXheaderText 4 2 3 6 2 2" xfId="47246" xr:uid="{B8938620-0F38-46C7-9D39-139BF6BF7619}"/>
    <cellStyle name="SAPBEXheaderText 4 2 3 6 2 3" xfId="30520" xr:uid="{59FCE3D6-24F5-4306-BDF5-BB8EB667EB33}"/>
    <cellStyle name="SAPBEXheaderText 4 2 3 6 3" xfId="18918" xr:uid="{91A8E3E2-B40B-43AB-811E-CC8EA5693E8A}"/>
    <cellStyle name="SAPBEXheaderText 4 2 3 6 3 2" xfId="52779" xr:uid="{4531A3EF-7E1C-497A-8384-D8C7A6839EE8}"/>
    <cellStyle name="SAPBEXheaderText 4 2 3 6 3 3" xfId="36053" xr:uid="{6950BBE0-56F7-4E14-9AAB-3AE44BC4B861}"/>
    <cellStyle name="SAPBEXheaderText 4 2 3 6 4" xfId="41429" xr:uid="{CBB72070-9FDE-4D76-958D-1FE0CEE3F011}"/>
    <cellStyle name="SAPBEXheaderText 4 2 3 6 5" xfId="24705" xr:uid="{E17B1D58-EE4C-4A5D-AFCA-8CC983EFA8D5}"/>
    <cellStyle name="SAPBEXheaderText 4 2 3 7" xfId="8605" xr:uid="{11398D53-0AAA-4F93-A382-32C6A371BD31}"/>
    <cellStyle name="SAPBEXheaderText 4 2 3 7 2" xfId="42479" xr:uid="{8C92C129-B8C7-4A58-AF3F-A3517BC21BF8}"/>
    <cellStyle name="SAPBEXheaderText 4 2 3 7 3" xfId="25754" xr:uid="{664DDDE5-E4DF-465A-B30A-B2AB43AB41FD}"/>
    <cellStyle name="SAPBEXheaderText 4 2 3 8" xfId="14157" xr:uid="{A4E7AB9A-8224-4454-9D6D-5BFB2A5BD988}"/>
    <cellStyle name="SAPBEXheaderText 4 2 3 8 2" xfId="48018" xr:uid="{CFAD9431-70F5-4104-ACC9-4657A423162C}"/>
    <cellStyle name="SAPBEXheaderText 4 2 3 8 3" xfId="31292" xr:uid="{A8985C4D-270B-4A4B-85DF-A24865C33211}"/>
    <cellStyle name="SAPBEXheaderText 4 2 3 9" xfId="19941" xr:uid="{DFF5898F-EF19-4CCD-8755-FF00AA7EA006}"/>
    <cellStyle name="SAPBEXheaderText 4 2 4" xfId="3253" xr:uid="{4194C14B-E531-4B2B-8AD4-5F21AA65D545}"/>
    <cellStyle name="SAPBEXheaderText 4 2 4 2" xfId="9135" xr:uid="{BA2029D6-8347-40EE-AA5C-D4E5829CBB5C}"/>
    <cellStyle name="SAPBEXheaderText 4 2 4 2 2" xfId="43007" xr:uid="{5072236D-6DD8-4F08-9793-649E7BB5BEC5}"/>
    <cellStyle name="SAPBEXheaderText 4 2 4 2 3" xfId="26282" xr:uid="{BE6C791F-7829-4952-A09C-26F1971BCD88}"/>
    <cellStyle name="SAPBEXheaderText 4 2 4 3" xfId="14682" xr:uid="{5601824B-1077-4B70-AC0D-F27520BE6A76}"/>
    <cellStyle name="SAPBEXheaderText 4 2 4 3 2" xfId="48543" xr:uid="{3912F752-6A91-4E36-BD69-0D81320681FC}"/>
    <cellStyle name="SAPBEXheaderText 4 2 4 3 3" xfId="31817" xr:uid="{0C94A0D1-C56A-452D-B6D9-C08446E5EDB2}"/>
    <cellStyle name="SAPBEXheaderText 4 2 4 4" xfId="37274" xr:uid="{B3469CE0-39B5-4456-9CDB-38885259042D}"/>
    <cellStyle name="SAPBEXheaderText 4 2 4 5" xfId="20467" xr:uid="{CCCD66BF-09C5-4BBE-A88C-5D4692D4A85A}"/>
    <cellStyle name="SAPBEXheaderText 4 2 5" xfId="36477" xr:uid="{BE4B00C2-6FDA-445A-9FC4-97BD05301FB6}"/>
    <cellStyle name="SAPBEXheaderText 5" xfId="1038" xr:uid="{00000000-0005-0000-0000-0000A9080000}"/>
    <cellStyle name="SAPBEXheaderText 6" xfId="1039" xr:uid="{00000000-0005-0000-0000-0000AA080000}"/>
    <cellStyle name="SAPBEXheaderText 7" xfId="1040" xr:uid="{00000000-0005-0000-0000-0000AB080000}"/>
    <cellStyle name="SAPBEXheaderText 8" xfId="1041" xr:uid="{00000000-0005-0000-0000-0000AC080000}"/>
    <cellStyle name="SAPBEXheaderText 9" xfId="1042" xr:uid="{00000000-0005-0000-0000-0000AD080000}"/>
    <cellStyle name="SAPBEXheaderText_Apr5" xfId="1043" xr:uid="{00000000-0005-0000-0000-0000AE080000}"/>
    <cellStyle name="SAPBEXHLevel0" xfId="61" xr:uid="{00000000-0005-0000-0000-0000AF080000}"/>
    <cellStyle name="SAPBEXHLevel0 10" xfId="1044" xr:uid="{00000000-0005-0000-0000-0000B0080000}"/>
    <cellStyle name="SAPBEXHLevel0 10 2" xfId="2183" xr:uid="{00000000-0005-0000-0000-0000B1080000}"/>
    <cellStyle name="SAPBEXHLevel0 10 2 2" xfId="3735" xr:uid="{0570A46D-AB33-4502-98D1-EA3FD9DA3CE4}"/>
    <cellStyle name="SAPBEXHLevel0 10 2 2 2" xfId="9616" xr:uid="{A2DAEE8B-9024-4A70-A03C-AAA3D74923B7}"/>
    <cellStyle name="SAPBEXHLevel0 10 2 2 2 2" xfId="43488" xr:uid="{38BC8550-2CE1-4042-B692-90F27C416CBD}"/>
    <cellStyle name="SAPBEXHLevel0 10 2 2 2 3" xfId="26762" xr:uid="{FEB98DBD-1645-4818-AB2E-7919E2667B60}"/>
    <cellStyle name="SAPBEXHLevel0 10 2 2 3" xfId="15162" xr:uid="{96871810-80EE-4B08-960B-F96C652E18DD}"/>
    <cellStyle name="SAPBEXHLevel0 10 2 2 3 2" xfId="49023" xr:uid="{52625AAE-6D59-4DFF-9032-CCD857281A1A}"/>
    <cellStyle name="SAPBEXHLevel0 10 2 2 3 3" xfId="32297" xr:uid="{48A944EC-2C7A-4256-9DC1-A3A57CC2716F}"/>
    <cellStyle name="SAPBEXHLevel0 10 2 2 4" xfId="37695" xr:uid="{96D5569B-E433-4B67-91DA-53D87F2AB337}"/>
    <cellStyle name="SAPBEXHLevel0 10 2 2 5" xfId="20947" xr:uid="{7D0CD684-CF81-4973-ACB0-850544BF445D}"/>
    <cellStyle name="SAPBEXHLevel0 10 2 3" xfId="4637" xr:uid="{151BB9DF-F5D3-43D3-9D3E-DDEA585AC21C}"/>
    <cellStyle name="SAPBEXHLevel0 10 2 3 2" xfId="10503" xr:uid="{DC7701CE-C70D-42A5-9BE9-B6C956B29893}"/>
    <cellStyle name="SAPBEXHLevel0 10 2 3 2 2" xfId="44373" xr:uid="{C4780373-FEDB-4863-9780-EC43729EBEBC}"/>
    <cellStyle name="SAPBEXHLevel0 10 2 3 2 3" xfId="27648" xr:uid="{62A9663A-AF95-4B67-94FF-0D6636B067B3}"/>
    <cellStyle name="SAPBEXHLevel0 10 2 3 3" xfId="16046" xr:uid="{8225DE38-13ED-41A9-A8D0-D3A6E65FC7CF}"/>
    <cellStyle name="SAPBEXHLevel0 10 2 3 3 2" xfId="49907" xr:uid="{422CAD3E-AE46-4C3F-9263-C59DAE4F5861}"/>
    <cellStyle name="SAPBEXHLevel0 10 2 3 3 3" xfId="33181" xr:uid="{0D825ECB-DB8C-44AC-B470-3CA8449752D8}"/>
    <cellStyle name="SAPBEXHLevel0 10 2 3 4" xfId="38556" xr:uid="{DCDB9654-3990-47C5-9019-F07FA651334C}"/>
    <cellStyle name="SAPBEXHLevel0 10 2 3 5" xfId="21833" xr:uid="{BA03B04E-C24A-4C32-BB6E-B97D03B6F9DB}"/>
    <cellStyle name="SAPBEXHLevel0 10 2 4" xfId="5364" xr:uid="{A1E904E5-775D-4375-8B32-E4AF4840CB8F}"/>
    <cellStyle name="SAPBEXHLevel0 10 2 4 2" xfId="11230" xr:uid="{619F4904-5D68-4EE5-A59A-3A151A2F9EAC}"/>
    <cellStyle name="SAPBEXHLevel0 10 2 4 2 2" xfId="45099" xr:uid="{0F108BBA-E663-4F49-AC86-610076693CE4}"/>
    <cellStyle name="SAPBEXHLevel0 10 2 4 2 3" xfId="28374" xr:uid="{713137D7-85DB-4836-8C68-9D866B39CD71}"/>
    <cellStyle name="SAPBEXHLevel0 10 2 4 3" xfId="16772" xr:uid="{59D3F2A2-D903-42D1-8106-E5DF647C58A2}"/>
    <cellStyle name="SAPBEXHLevel0 10 2 4 3 2" xfId="50633" xr:uid="{7890C789-A62B-438D-A6D2-A0489FA6C06D}"/>
    <cellStyle name="SAPBEXHLevel0 10 2 4 3 3" xfId="33907" xr:uid="{CBCB777A-C551-4166-ABB6-9A2C3CD8D143}"/>
    <cellStyle name="SAPBEXHLevel0 10 2 4 4" xfId="39282" xr:uid="{D2EF98E9-6AB1-4F21-AA34-C8453458F22E}"/>
    <cellStyle name="SAPBEXHLevel0 10 2 4 5" xfId="22559" xr:uid="{58615CA2-7159-413F-AE75-AD746BC39679}"/>
    <cellStyle name="SAPBEXHLevel0 10 2 5" xfId="6156" xr:uid="{D71B1531-3821-4BD5-A9E8-C878F4B659AA}"/>
    <cellStyle name="SAPBEXHLevel0 10 2 5 2" xfId="12020" xr:uid="{143A29EC-16FB-40AD-8C74-7045A9C10CF4}"/>
    <cellStyle name="SAPBEXHLevel0 10 2 5 2 2" xfId="45889" xr:uid="{77183E31-CA5F-4AFB-8F7E-2D2735A24016}"/>
    <cellStyle name="SAPBEXHLevel0 10 2 5 2 3" xfId="29164" xr:uid="{488CBDBB-58F1-4C5A-A5F4-6A5EB6598F02}"/>
    <cellStyle name="SAPBEXHLevel0 10 2 5 3" xfId="17562" xr:uid="{F69B14F3-168A-40DC-8FB7-33036044AC2B}"/>
    <cellStyle name="SAPBEXHLevel0 10 2 5 3 2" xfId="51423" xr:uid="{9D77E07E-E6C2-4384-81FB-3E16622F4B19}"/>
    <cellStyle name="SAPBEXHLevel0 10 2 5 3 3" xfId="34697" xr:uid="{557E68DC-F66C-4D22-9B11-FBEC09E7BA29}"/>
    <cellStyle name="SAPBEXHLevel0 10 2 5 4" xfId="40072" xr:uid="{9DDCB2B7-4A81-4A29-96F7-46EACE226DB1}"/>
    <cellStyle name="SAPBEXHLevel0 10 2 5 5" xfId="23349" xr:uid="{CC96C09B-44AE-4F14-ACB1-C636E20533AA}"/>
    <cellStyle name="SAPBEXHLevel0 10 2 6" xfId="7076" xr:uid="{FBE50075-E057-4E41-9794-98C88508881C}"/>
    <cellStyle name="SAPBEXHLevel0 10 2 6 2" xfId="12940" xr:uid="{FF4A84A2-0B7F-431A-9345-AC714D1A4A71}"/>
    <cellStyle name="SAPBEXHLevel0 10 2 6 2 2" xfId="46809" xr:uid="{A22258B7-748A-416F-BD31-7AF7598C5FD9}"/>
    <cellStyle name="SAPBEXHLevel0 10 2 6 2 3" xfId="30083" xr:uid="{56A99336-D961-4C14-8D18-683FE02E5C1D}"/>
    <cellStyle name="SAPBEXHLevel0 10 2 6 3" xfId="18481" xr:uid="{59ED6CE5-EA56-4247-AE2C-6658DEF20B47}"/>
    <cellStyle name="SAPBEXHLevel0 10 2 6 3 2" xfId="52342" xr:uid="{A60E43B1-B997-4220-8599-E4FEE4956A00}"/>
    <cellStyle name="SAPBEXHLevel0 10 2 6 3 3" xfId="35616" xr:uid="{804BC02C-0F00-482F-8F92-E9ADB2598F2C}"/>
    <cellStyle name="SAPBEXHLevel0 10 2 6 4" xfId="40992" xr:uid="{2D606855-5171-4C2E-89BE-C138D0DD2303}"/>
    <cellStyle name="SAPBEXHLevel0 10 2 6 5" xfId="24268" xr:uid="{52BDA75D-C490-4CCE-9C01-2DA41781DF20}"/>
    <cellStyle name="SAPBEXHLevel0 10 2 7" xfId="8170" xr:uid="{87B442DB-D789-4007-A381-3E2C7D5BAEA8}"/>
    <cellStyle name="SAPBEXHLevel0 10 2 7 2" xfId="42045" xr:uid="{6A71BB4D-6247-4072-A42E-4BC934FB93A7}"/>
    <cellStyle name="SAPBEXHLevel0 10 2 7 3" xfId="25320" xr:uid="{BBF99946-CD45-4836-858E-BED7FAC2EBAD}"/>
    <cellStyle name="SAPBEXHLevel0 10 2 8" xfId="13748" xr:uid="{201F4C49-BB41-4A4F-BCA3-B227480AA4AB}"/>
    <cellStyle name="SAPBEXHLevel0 10 2 8 2" xfId="47609" xr:uid="{885911C4-4425-4BB4-A720-874CF5F05E4F}"/>
    <cellStyle name="SAPBEXHLevel0 10 2 8 3" xfId="30883" xr:uid="{58A0AA1C-546A-427D-A91D-EC4BAB8A7F7E}"/>
    <cellStyle name="SAPBEXHLevel0 10 2 9" xfId="19508" xr:uid="{71B7A7A1-1EEC-4B1A-BB49-031D60C04DC4}"/>
    <cellStyle name="SAPBEXHLevel0 10 3" xfId="2184" xr:uid="{00000000-0005-0000-0000-0000B2080000}"/>
    <cellStyle name="SAPBEXHLevel0 10 3 2" xfId="3736" xr:uid="{863FA04B-528A-4118-B140-67331CABAB89}"/>
    <cellStyle name="SAPBEXHLevel0 10 3 2 2" xfId="9617" xr:uid="{93E3F86C-8AED-4D73-BF2A-EE0A24A78272}"/>
    <cellStyle name="SAPBEXHLevel0 10 3 2 2 2" xfId="43489" xr:uid="{111F855F-6E0C-4296-BBD8-BA7CD29CE80A}"/>
    <cellStyle name="SAPBEXHLevel0 10 3 2 2 3" xfId="26763" xr:uid="{15A37DBB-0F44-48F5-A45E-E0756769CA7B}"/>
    <cellStyle name="SAPBEXHLevel0 10 3 2 3" xfId="15163" xr:uid="{F8225880-69ED-4F32-850B-24B72568330D}"/>
    <cellStyle name="SAPBEXHLevel0 10 3 2 3 2" xfId="49024" xr:uid="{8254C550-67C0-4EB1-9C3E-56BA88993FEA}"/>
    <cellStyle name="SAPBEXHLevel0 10 3 2 3 3" xfId="32298" xr:uid="{87F87224-9932-4F15-9FCF-19AFFEC4D2E3}"/>
    <cellStyle name="SAPBEXHLevel0 10 3 2 4" xfId="37696" xr:uid="{9DB070A3-AD2B-40FB-BC23-9F870A45BACF}"/>
    <cellStyle name="SAPBEXHLevel0 10 3 2 5" xfId="20948" xr:uid="{0BA66583-A054-41B5-9B49-AD947CEE4B31}"/>
    <cellStyle name="SAPBEXHLevel0 10 3 3" xfId="4638" xr:uid="{67838910-5C05-4BF4-8D18-424AC70FEAC2}"/>
    <cellStyle name="SAPBEXHLevel0 10 3 3 2" xfId="10504" xr:uid="{87BB15F2-9CAE-4C4E-AF8C-226153E4E1BE}"/>
    <cellStyle name="SAPBEXHLevel0 10 3 3 2 2" xfId="44374" xr:uid="{B7BC8759-AE5E-4A1A-890B-715A26A095A2}"/>
    <cellStyle name="SAPBEXHLevel0 10 3 3 2 3" xfId="27649" xr:uid="{4F91BE9A-B46D-439F-B11B-CABC5AB2D418}"/>
    <cellStyle name="SAPBEXHLevel0 10 3 3 3" xfId="16047" xr:uid="{DF97923D-CFB0-47C9-908A-456F36E4794F}"/>
    <cellStyle name="SAPBEXHLevel0 10 3 3 3 2" xfId="49908" xr:uid="{A7AD20F7-A420-4EEF-9AF4-923CA4F90DDC}"/>
    <cellStyle name="SAPBEXHLevel0 10 3 3 3 3" xfId="33182" xr:uid="{F7E0AFF8-863E-4061-B19D-3AF156AD3768}"/>
    <cellStyle name="SAPBEXHLevel0 10 3 3 4" xfId="38557" xr:uid="{A2C1FB6B-0612-40D0-B243-EAA52B3147C5}"/>
    <cellStyle name="SAPBEXHLevel0 10 3 3 5" xfId="21834" xr:uid="{E406572B-B612-41ED-96F9-705B7DA4A555}"/>
    <cellStyle name="SAPBEXHLevel0 10 3 4" xfId="5365" xr:uid="{43F58039-4F6B-421D-A7E5-BE14D8A3341D}"/>
    <cellStyle name="SAPBEXHLevel0 10 3 4 2" xfId="11231" xr:uid="{B8A91572-4367-4211-B05F-6B043FDEE198}"/>
    <cellStyle name="SAPBEXHLevel0 10 3 4 2 2" xfId="45100" xr:uid="{B4F31AC9-F230-4B54-BC7C-DFD56A4598DF}"/>
    <cellStyle name="SAPBEXHLevel0 10 3 4 2 3" xfId="28375" xr:uid="{1F0072CF-65D3-4B46-902A-45C7ED9BB586}"/>
    <cellStyle name="SAPBEXHLevel0 10 3 4 3" xfId="16773" xr:uid="{453F6543-4E94-4C40-8549-61F363803026}"/>
    <cellStyle name="SAPBEXHLevel0 10 3 4 3 2" xfId="50634" xr:uid="{3BC4D118-6BBF-42C0-93CA-2EB8C2DCB862}"/>
    <cellStyle name="SAPBEXHLevel0 10 3 4 3 3" xfId="33908" xr:uid="{6DB88A72-9164-4ED3-8B6D-7AD90C547C23}"/>
    <cellStyle name="SAPBEXHLevel0 10 3 4 4" xfId="39283" xr:uid="{01A6501A-8E72-48BB-B0F3-B09C3BE554EC}"/>
    <cellStyle name="SAPBEXHLevel0 10 3 4 5" xfId="22560" xr:uid="{8E6D0FD8-E8BB-4DE1-A110-5BCF2B6C17DB}"/>
    <cellStyle name="SAPBEXHLevel0 10 3 5" xfId="6157" xr:uid="{4AA75BAD-920E-49A7-8AB0-B69F388EC1BD}"/>
    <cellStyle name="SAPBEXHLevel0 10 3 5 2" xfId="12021" xr:uid="{56AC08AE-0E31-449E-B477-E953EEA3857D}"/>
    <cellStyle name="SAPBEXHLevel0 10 3 5 2 2" xfId="45890" xr:uid="{A9B46951-928B-4EE4-90F2-CD2C8F12FADE}"/>
    <cellStyle name="SAPBEXHLevel0 10 3 5 2 3" xfId="29165" xr:uid="{1ED331D4-5F55-45C1-B4D9-4115468654A4}"/>
    <cellStyle name="SAPBEXHLevel0 10 3 5 3" xfId="17563" xr:uid="{F55992AC-28AC-41ED-A4E7-C3455DFDB82B}"/>
    <cellStyle name="SAPBEXHLevel0 10 3 5 3 2" xfId="51424" xr:uid="{A5C1D7C1-8E96-4071-B204-9B5FA6C3E638}"/>
    <cellStyle name="SAPBEXHLevel0 10 3 5 3 3" xfId="34698" xr:uid="{F17ACB8A-7711-405D-AE84-BFB7845C7A99}"/>
    <cellStyle name="SAPBEXHLevel0 10 3 5 4" xfId="40073" xr:uid="{A0D7290B-CD30-4754-8B75-399C2D59FFDB}"/>
    <cellStyle name="SAPBEXHLevel0 10 3 5 5" xfId="23350" xr:uid="{F4DDE79C-CE65-44D5-9767-A2615597A8E7}"/>
    <cellStyle name="SAPBEXHLevel0 10 3 6" xfId="7077" xr:uid="{A93DD83E-5B65-481D-AEEA-110C56C72A61}"/>
    <cellStyle name="SAPBEXHLevel0 10 3 6 2" xfId="12941" xr:uid="{90ABADFF-61A8-4176-876C-5C82626D5677}"/>
    <cellStyle name="SAPBEXHLevel0 10 3 6 2 2" xfId="46810" xr:uid="{933AA056-DA32-4EBF-AD1A-80570E83693B}"/>
    <cellStyle name="SAPBEXHLevel0 10 3 6 2 3" xfId="30084" xr:uid="{0EBD1041-6C98-4AAA-8F67-4F4AF21CEBA6}"/>
    <cellStyle name="SAPBEXHLevel0 10 3 6 3" xfId="18482" xr:uid="{9D2E6098-FA20-43BC-B2C9-BC2DDE2BAC11}"/>
    <cellStyle name="SAPBEXHLevel0 10 3 6 3 2" xfId="52343" xr:uid="{646231E0-61F7-431E-B3CE-457BF4D8EFF9}"/>
    <cellStyle name="SAPBEXHLevel0 10 3 6 3 3" xfId="35617" xr:uid="{3C084A3F-CD70-425C-8A2E-E8B6AD044CED}"/>
    <cellStyle name="SAPBEXHLevel0 10 3 6 4" xfId="40993" xr:uid="{C3FB7A6A-C7A0-48A4-B983-BA1883E4D700}"/>
    <cellStyle name="SAPBEXHLevel0 10 3 6 5" xfId="24269" xr:uid="{1A4BEF8D-45BE-4EC7-88CF-2856C077CFD2}"/>
    <cellStyle name="SAPBEXHLevel0 10 3 7" xfId="8171" xr:uid="{8B5709EC-4431-4793-A864-B7C45916A2E7}"/>
    <cellStyle name="SAPBEXHLevel0 10 3 7 2" xfId="42046" xr:uid="{150FC0EF-83CB-4857-8203-FFF680AEAE47}"/>
    <cellStyle name="SAPBEXHLevel0 10 3 7 3" xfId="25321" xr:uid="{90458E47-56F2-4F96-B33A-A9F0290031C5}"/>
    <cellStyle name="SAPBEXHLevel0 10 3 8" xfId="13749" xr:uid="{7FAAC46E-AEB1-466E-AE55-5D9746B69C9C}"/>
    <cellStyle name="SAPBEXHLevel0 10 3 8 2" xfId="47610" xr:uid="{B5AF1D58-FC4E-42C0-BBF2-3599AEF59AF2}"/>
    <cellStyle name="SAPBEXHLevel0 10 3 8 3" xfId="30884" xr:uid="{C0598F84-A03C-4653-8FE1-98430933787F}"/>
    <cellStyle name="SAPBEXHLevel0 10 3 9" xfId="19509" xr:uid="{AED307EA-D092-45D1-B5A5-2C2324193C40}"/>
    <cellStyle name="SAPBEXHLevel0 10 4" xfId="3255" xr:uid="{0B2EB320-9A9F-4D05-85DA-04031A646771}"/>
    <cellStyle name="SAPBEXHLevel0 10 4 2" xfId="9137" xr:uid="{10CF62BE-22A6-4734-B6FA-0E45F7760F8E}"/>
    <cellStyle name="SAPBEXHLevel0 10 4 2 2" xfId="43009" xr:uid="{C3C24B91-9C52-467F-BB47-6DCD372CB6D2}"/>
    <cellStyle name="SAPBEXHLevel0 10 4 2 3" xfId="26284" xr:uid="{6AFF4539-C026-496C-814D-9DDD78DC864B}"/>
    <cellStyle name="SAPBEXHLevel0 10 4 3" xfId="14684" xr:uid="{84475266-7A96-49D5-927A-5A5C791495D4}"/>
    <cellStyle name="SAPBEXHLevel0 10 4 3 2" xfId="48545" xr:uid="{81B7F1D9-809B-4EE6-8BA0-1789D3B2CA4B}"/>
    <cellStyle name="SAPBEXHLevel0 10 4 3 3" xfId="31819" xr:uid="{C4FB46CB-6881-4B06-ACA7-45FF6E345C3E}"/>
    <cellStyle name="SAPBEXHLevel0 10 4 4" xfId="37276" xr:uid="{3660ED48-80F3-4B33-A004-C0C19949B20B}"/>
    <cellStyle name="SAPBEXHLevel0 10 4 5" xfId="20469" xr:uid="{BBA3E538-1475-4EEA-8FDF-D8135DE114C5}"/>
    <cellStyle name="SAPBEXHLevel0 10 5" xfId="36478" xr:uid="{4287FF47-722C-498F-ADDA-1B384C7C263B}"/>
    <cellStyle name="SAPBEXHLevel0 11" xfId="1045" xr:uid="{00000000-0005-0000-0000-0000B3080000}"/>
    <cellStyle name="SAPBEXHLevel0 11 2" xfId="2185" xr:uid="{00000000-0005-0000-0000-0000B4080000}"/>
    <cellStyle name="SAPBEXHLevel0 11 2 2" xfId="3737" xr:uid="{09395C24-787A-46EF-BF4B-978074A51276}"/>
    <cellStyle name="SAPBEXHLevel0 11 2 2 2" xfId="9618" xr:uid="{A760D2E1-092B-4A59-8455-24D44954E4EE}"/>
    <cellStyle name="SAPBEXHLevel0 11 2 2 2 2" xfId="43490" xr:uid="{E35C8326-3816-4190-81F7-0C01D5742CC5}"/>
    <cellStyle name="SAPBEXHLevel0 11 2 2 2 3" xfId="26764" xr:uid="{1AF9EFCD-87DC-4B33-A1A6-F2CBBA1A98BB}"/>
    <cellStyle name="SAPBEXHLevel0 11 2 2 3" xfId="15164" xr:uid="{736D54B1-B829-41C3-BE5E-25288340C337}"/>
    <cellStyle name="SAPBEXHLevel0 11 2 2 3 2" xfId="49025" xr:uid="{AF4BA6AA-D08E-48D3-8A0F-713D761855B3}"/>
    <cellStyle name="SAPBEXHLevel0 11 2 2 3 3" xfId="32299" xr:uid="{1BE28492-F74A-4F9E-A671-DF2B15A27A68}"/>
    <cellStyle name="SAPBEXHLevel0 11 2 2 4" xfId="37697" xr:uid="{846773CF-8914-4D07-BBAB-05BEEC5B4407}"/>
    <cellStyle name="SAPBEXHLevel0 11 2 2 5" xfId="20949" xr:uid="{BAEED0AB-5ABC-4D9B-8EDC-DF144A1CEF9F}"/>
    <cellStyle name="SAPBEXHLevel0 11 2 3" xfId="4639" xr:uid="{578DBED9-88F1-4764-876F-14C71387F544}"/>
    <cellStyle name="SAPBEXHLevel0 11 2 3 2" xfId="10505" xr:uid="{366BAD9A-E02B-4766-8F6C-BD5CD222AB95}"/>
    <cellStyle name="SAPBEXHLevel0 11 2 3 2 2" xfId="44375" xr:uid="{77A23C92-F46A-4966-A336-ECA92669C0DB}"/>
    <cellStyle name="SAPBEXHLevel0 11 2 3 2 3" xfId="27650" xr:uid="{A1FDA7B6-1456-4894-B6BD-27A0E1EA2059}"/>
    <cellStyle name="SAPBEXHLevel0 11 2 3 3" xfId="16048" xr:uid="{5C4B23A2-7466-4997-A6A3-B0CEB99BE3EA}"/>
    <cellStyle name="SAPBEXHLevel0 11 2 3 3 2" xfId="49909" xr:uid="{5614BE53-33D0-4F07-96AC-479179F24910}"/>
    <cellStyle name="SAPBEXHLevel0 11 2 3 3 3" xfId="33183" xr:uid="{33ABE11C-0768-47C6-9DE0-8ACA827A653C}"/>
    <cellStyle name="SAPBEXHLevel0 11 2 3 4" xfId="38558" xr:uid="{30934AE0-07DD-4215-9150-EB7DAF5811A1}"/>
    <cellStyle name="SAPBEXHLevel0 11 2 3 5" xfId="21835" xr:uid="{A9D0A79F-27B1-4780-947C-FA9FBB946143}"/>
    <cellStyle name="SAPBEXHLevel0 11 2 4" xfId="5366" xr:uid="{FDEE6AEA-B4DC-4834-B261-0F04353AA998}"/>
    <cellStyle name="SAPBEXHLevel0 11 2 4 2" xfId="11232" xr:uid="{B6AB204E-4448-499E-A963-ADCC68E3FE78}"/>
    <cellStyle name="SAPBEXHLevel0 11 2 4 2 2" xfId="45101" xr:uid="{0E122804-3CF4-48A8-983C-DEF743BE4D48}"/>
    <cellStyle name="SAPBEXHLevel0 11 2 4 2 3" xfId="28376" xr:uid="{5631AA95-BCD1-441B-93A4-1FDFC1B2CDC9}"/>
    <cellStyle name="SAPBEXHLevel0 11 2 4 3" xfId="16774" xr:uid="{FB93E25F-EF6B-43D3-9508-AA992908C80B}"/>
    <cellStyle name="SAPBEXHLevel0 11 2 4 3 2" xfId="50635" xr:uid="{012C3031-4AEB-4C72-9BDF-2BCA078F9EBA}"/>
    <cellStyle name="SAPBEXHLevel0 11 2 4 3 3" xfId="33909" xr:uid="{B4EA8AB9-F37F-4485-AF0D-20A898D3A40D}"/>
    <cellStyle name="SAPBEXHLevel0 11 2 4 4" xfId="39284" xr:uid="{D15330F3-9A3F-4782-B9B4-D0756E03A3E6}"/>
    <cellStyle name="SAPBEXHLevel0 11 2 4 5" xfId="22561" xr:uid="{47E6B855-7FBC-4B73-BE74-87F3712896C3}"/>
    <cellStyle name="SAPBEXHLevel0 11 2 5" xfId="6158" xr:uid="{A011F294-F49D-482E-90C4-0FE1BDDBC8F3}"/>
    <cellStyle name="SAPBEXHLevel0 11 2 5 2" xfId="12022" xr:uid="{C8A982D1-CE7A-44C0-B8C9-5DB7516DDE7E}"/>
    <cellStyle name="SAPBEXHLevel0 11 2 5 2 2" xfId="45891" xr:uid="{454B5CE6-5854-49E1-87BF-0DC73898953A}"/>
    <cellStyle name="SAPBEXHLevel0 11 2 5 2 3" xfId="29166" xr:uid="{D37A8206-8EA8-444E-8B78-F4F786B650FD}"/>
    <cellStyle name="SAPBEXHLevel0 11 2 5 3" xfId="17564" xr:uid="{E9A42811-5823-425C-8A94-61DB17EB7EA0}"/>
    <cellStyle name="SAPBEXHLevel0 11 2 5 3 2" xfId="51425" xr:uid="{1A1100A8-D826-4C42-B266-AA6F0DC3ED3F}"/>
    <cellStyle name="SAPBEXHLevel0 11 2 5 3 3" xfId="34699" xr:uid="{711C4318-A165-4F9F-824D-FF73617752CC}"/>
    <cellStyle name="SAPBEXHLevel0 11 2 5 4" xfId="40074" xr:uid="{C6033F2B-4AE6-4A89-9CB8-18A36253F5BA}"/>
    <cellStyle name="SAPBEXHLevel0 11 2 5 5" xfId="23351" xr:uid="{4602BD1F-E81E-49B2-A2E4-30638999376A}"/>
    <cellStyle name="SAPBEXHLevel0 11 2 6" xfId="7078" xr:uid="{31312594-92AB-42E7-8F34-E643C349DC88}"/>
    <cellStyle name="SAPBEXHLevel0 11 2 6 2" xfId="12942" xr:uid="{6394DD23-02E8-4194-BD6A-443D09C0CB3C}"/>
    <cellStyle name="SAPBEXHLevel0 11 2 6 2 2" xfId="46811" xr:uid="{57C80B12-BE63-46F9-9A9B-F79B179BC40C}"/>
    <cellStyle name="SAPBEXHLevel0 11 2 6 2 3" xfId="30085" xr:uid="{F59F506A-EC08-40E8-BFE6-02C6F990F4CA}"/>
    <cellStyle name="SAPBEXHLevel0 11 2 6 3" xfId="18483" xr:uid="{955D0556-E943-4C9E-8767-C93B10E6F55C}"/>
    <cellStyle name="SAPBEXHLevel0 11 2 6 3 2" xfId="52344" xr:uid="{98F2A432-4FD6-4C7B-BA46-2171583FE3DA}"/>
    <cellStyle name="SAPBEXHLevel0 11 2 6 3 3" xfId="35618" xr:uid="{440CA46B-18EC-41C8-AB86-E3BEAD216FDC}"/>
    <cellStyle name="SAPBEXHLevel0 11 2 6 4" xfId="40994" xr:uid="{96509A13-F628-4566-A88F-A19A47E014E9}"/>
    <cellStyle name="SAPBEXHLevel0 11 2 6 5" xfId="24270" xr:uid="{558FDF12-46A6-42EC-B55A-157D72F5E36A}"/>
    <cellStyle name="SAPBEXHLevel0 11 2 7" xfId="8172" xr:uid="{BCFE536B-B6E6-47BC-923E-825C05BDEF83}"/>
    <cellStyle name="SAPBEXHLevel0 11 2 7 2" xfId="42047" xr:uid="{926A7265-CE1C-4E50-BCC8-3AEFE7CFDFDB}"/>
    <cellStyle name="SAPBEXHLevel0 11 2 7 3" xfId="25322" xr:uid="{492913AD-8910-4D95-9AD6-B6588FE611C1}"/>
    <cellStyle name="SAPBEXHLevel0 11 2 8" xfId="13750" xr:uid="{A08ABE6A-2A21-4030-ABB6-CBBF471FB088}"/>
    <cellStyle name="SAPBEXHLevel0 11 2 8 2" xfId="47611" xr:uid="{72D75446-33D0-4C18-A1F9-30C215DB218D}"/>
    <cellStyle name="SAPBEXHLevel0 11 2 8 3" xfId="30885" xr:uid="{8FFD6578-0D47-4895-9510-E9C5D5017B3E}"/>
    <cellStyle name="SAPBEXHLevel0 11 2 9" xfId="19510" xr:uid="{EFD06DB9-57F3-432F-A5AD-623521D219A0}"/>
    <cellStyle name="SAPBEXHLevel0 11 3" xfId="2186" xr:uid="{00000000-0005-0000-0000-0000B5080000}"/>
    <cellStyle name="SAPBEXHLevel0 11 3 2" xfId="3738" xr:uid="{8078DFDD-92D3-4F7A-8481-A5406BAE1125}"/>
    <cellStyle name="SAPBEXHLevel0 11 3 2 2" xfId="9619" xr:uid="{1B39A900-F84D-4487-902F-79552DA3888D}"/>
    <cellStyle name="SAPBEXHLevel0 11 3 2 2 2" xfId="43491" xr:uid="{B8E31021-5DBF-488F-8FF4-55EB99BE06EE}"/>
    <cellStyle name="SAPBEXHLevel0 11 3 2 2 3" xfId="26765" xr:uid="{18EF136B-212A-414B-96D6-7192036D9A42}"/>
    <cellStyle name="SAPBEXHLevel0 11 3 2 3" xfId="15165" xr:uid="{E1236DEF-C315-4620-8DA0-0CE5AA0BC35F}"/>
    <cellStyle name="SAPBEXHLevel0 11 3 2 3 2" xfId="49026" xr:uid="{308DFEBC-3D81-439B-B7F0-35EFC663DB6D}"/>
    <cellStyle name="SAPBEXHLevel0 11 3 2 3 3" xfId="32300" xr:uid="{DBC2843C-73F6-44CE-8E42-139E1F8FCE4F}"/>
    <cellStyle name="SAPBEXHLevel0 11 3 2 4" xfId="37698" xr:uid="{D5BE8044-B410-4CCB-AED3-5036A8E63D71}"/>
    <cellStyle name="SAPBEXHLevel0 11 3 2 5" xfId="20950" xr:uid="{68FBD683-3F64-4356-B695-4CDDB781FC4D}"/>
    <cellStyle name="SAPBEXHLevel0 11 3 3" xfId="4640" xr:uid="{63E34F46-1856-42DE-A616-A53BC598DB18}"/>
    <cellStyle name="SAPBEXHLevel0 11 3 3 2" xfId="10506" xr:uid="{B7552499-A33E-4C69-B103-D23527B676EC}"/>
    <cellStyle name="SAPBEXHLevel0 11 3 3 2 2" xfId="44376" xr:uid="{D778B8CA-951A-4236-A5A0-3CD450668ABB}"/>
    <cellStyle name="SAPBEXHLevel0 11 3 3 2 3" xfId="27651" xr:uid="{30514D35-9F67-4902-9E73-A0F15503AD09}"/>
    <cellStyle name="SAPBEXHLevel0 11 3 3 3" xfId="16049" xr:uid="{C2288AEA-E0B3-4835-8D9E-EF93AE0B46EB}"/>
    <cellStyle name="SAPBEXHLevel0 11 3 3 3 2" xfId="49910" xr:uid="{641CB2B6-B06D-4BFD-8947-9B155155AF91}"/>
    <cellStyle name="SAPBEXHLevel0 11 3 3 3 3" xfId="33184" xr:uid="{904D98BE-05FA-46B3-8C4E-8D6510277C7E}"/>
    <cellStyle name="SAPBEXHLevel0 11 3 3 4" xfId="38559" xr:uid="{BC2EC426-E0E7-4948-A1AD-2E37B0D529C9}"/>
    <cellStyle name="SAPBEXHLevel0 11 3 3 5" xfId="21836" xr:uid="{EFB1F053-709C-43E5-A56F-55AB44DEE97C}"/>
    <cellStyle name="SAPBEXHLevel0 11 3 4" xfId="5367" xr:uid="{60935D16-2824-4484-AC11-A6D1863F65FD}"/>
    <cellStyle name="SAPBEXHLevel0 11 3 4 2" xfId="11233" xr:uid="{616ACF37-0202-4591-857A-236E8158A300}"/>
    <cellStyle name="SAPBEXHLevel0 11 3 4 2 2" xfId="45102" xr:uid="{01CEA6F7-BB3A-4A36-8866-0C366F7E595C}"/>
    <cellStyle name="SAPBEXHLevel0 11 3 4 2 3" xfId="28377" xr:uid="{0CAE4B80-D22D-480D-8A82-947A0FB5CDD9}"/>
    <cellStyle name="SAPBEXHLevel0 11 3 4 3" xfId="16775" xr:uid="{6ECDAC2E-96FD-43DD-B3A1-45407337CDA2}"/>
    <cellStyle name="SAPBEXHLevel0 11 3 4 3 2" xfId="50636" xr:uid="{5DBB67E5-A271-49ED-A1AF-4311C5D5A179}"/>
    <cellStyle name="SAPBEXHLevel0 11 3 4 3 3" xfId="33910" xr:uid="{EFB0EF28-D238-46D8-9B62-FE00183BC0AC}"/>
    <cellStyle name="SAPBEXHLevel0 11 3 4 4" xfId="39285" xr:uid="{36F4B5D9-EEEE-4CAB-AEC6-DC0AA210344C}"/>
    <cellStyle name="SAPBEXHLevel0 11 3 4 5" xfId="22562" xr:uid="{B9C4B6E1-7FFC-47FB-9D91-7CA4CBF39D91}"/>
    <cellStyle name="SAPBEXHLevel0 11 3 5" xfId="6159" xr:uid="{43BC4CF4-D6D8-43C3-A6A5-2313677F5C61}"/>
    <cellStyle name="SAPBEXHLevel0 11 3 5 2" xfId="12023" xr:uid="{CB250F85-FD4E-41FB-BF14-3F2CFC8D734C}"/>
    <cellStyle name="SAPBEXHLevel0 11 3 5 2 2" xfId="45892" xr:uid="{B095CC1A-D088-47B9-8925-3D736F65B03E}"/>
    <cellStyle name="SAPBEXHLevel0 11 3 5 2 3" xfId="29167" xr:uid="{D11111B6-D74C-42AF-829E-6019951A7F8D}"/>
    <cellStyle name="SAPBEXHLevel0 11 3 5 3" xfId="17565" xr:uid="{AA14B6D9-1353-46C2-A0E5-1CEFC4809AB3}"/>
    <cellStyle name="SAPBEXHLevel0 11 3 5 3 2" xfId="51426" xr:uid="{0DD49119-3030-44B9-903A-8308D9A98BA1}"/>
    <cellStyle name="SAPBEXHLevel0 11 3 5 3 3" xfId="34700" xr:uid="{F1B054AA-3C98-455D-96BB-AB21F1137926}"/>
    <cellStyle name="SAPBEXHLevel0 11 3 5 4" xfId="40075" xr:uid="{EC5D707A-B510-4C2B-9BBB-8E3A29EFF5ED}"/>
    <cellStyle name="SAPBEXHLevel0 11 3 5 5" xfId="23352" xr:uid="{46FAC291-D110-4F88-9F2D-B0A020442960}"/>
    <cellStyle name="SAPBEXHLevel0 11 3 6" xfId="7079" xr:uid="{400659FB-D6B7-4C21-A7B2-0A7B1F9D72DA}"/>
    <cellStyle name="SAPBEXHLevel0 11 3 6 2" xfId="12943" xr:uid="{155768A0-792C-4765-966E-84928C0DAE9F}"/>
    <cellStyle name="SAPBEXHLevel0 11 3 6 2 2" xfId="46812" xr:uid="{6834EBA0-BCC1-4487-98BA-DD71085D50BC}"/>
    <cellStyle name="SAPBEXHLevel0 11 3 6 2 3" xfId="30086" xr:uid="{4326F3AA-343F-49F2-8FCA-1698700E680C}"/>
    <cellStyle name="SAPBEXHLevel0 11 3 6 3" xfId="18484" xr:uid="{11C75221-A625-414B-9A4F-C8CCD53DC1DF}"/>
    <cellStyle name="SAPBEXHLevel0 11 3 6 3 2" xfId="52345" xr:uid="{F3CDCB54-C017-477D-AC6B-0AC7CCB6391B}"/>
    <cellStyle name="SAPBEXHLevel0 11 3 6 3 3" xfId="35619" xr:uid="{1823C218-F6B4-4439-99E1-BF66CE06A631}"/>
    <cellStyle name="SAPBEXHLevel0 11 3 6 4" xfId="40995" xr:uid="{1D9B3D34-6FBD-40F9-8E72-66D3850D9672}"/>
    <cellStyle name="SAPBEXHLevel0 11 3 6 5" xfId="24271" xr:uid="{DE8E9294-BA10-4467-B852-4CB54D9D9A24}"/>
    <cellStyle name="SAPBEXHLevel0 11 3 7" xfId="8173" xr:uid="{49513A39-E1DB-409D-B253-9F58A830D82D}"/>
    <cellStyle name="SAPBEXHLevel0 11 3 7 2" xfId="42048" xr:uid="{B8E0423C-698F-4B21-9A7B-E089D7C30F4F}"/>
    <cellStyle name="SAPBEXHLevel0 11 3 7 3" xfId="25323" xr:uid="{BDD4FC33-25A2-4166-ADF1-27E6E5D50341}"/>
    <cellStyle name="SAPBEXHLevel0 11 3 8" xfId="13751" xr:uid="{1722B7A4-893A-40E8-86AB-85ECEEC510CB}"/>
    <cellStyle name="SAPBEXHLevel0 11 3 8 2" xfId="47612" xr:uid="{54D31966-DADE-4668-AF54-3165D5DA5FDE}"/>
    <cellStyle name="SAPBEXHLevel0 11 3 8 3" xfId="30886" xr:uid="{D429D9EF-8CEA-4941-8465-7CD9BC6E08E1}"/>
    <cellStyle name="SAPBEXHLevel0 11 3 9" xfId="19511" xr:uid="{C1070148-340D-4488-A08C-4C0B16B98DB6}"/>
    <cellStyle name="SAPBEXHLevel0 11 4" xfId="3256" xr:uid="{E26C9B9B-A12F-421C-ABB5-7B2ADF09C41E}"/>
    <cellStyle name="SAPBEXHLevel0 11 4 2" xfId="9138" xr:uid="{E8EB08CE-FE2B-40CB-B55E-D270BD6CC3DA}"/>
    <cellStyle name="SAPBEXHLevel0 11 4 2 2" xfId="43010" xr:uid="{0658D9E3-9EDB-40C7-B75E-A9076B9897C0}"/>
    <cellStyle name="SAPBEXHLevel0 11 4 2 3" xfId="26285" xr:uid="{AEB99109-DBCD-4F43-A37F-B557FE3D8D2A}"/>
    <cellStyle name="SAPBEXHLevel0 11 4 3" xfId="14685" xr:uid="{78F13372-7172-4CDF-A28D-8257A4F2CDA8}"/>
    <cellStyle name="SAPBEXHLevel0 11 4 3 2" xfId="48546" xr:uid="{23D4597B-F2E2-494C-BF76-1A55659B5E53}"/>
    <cellStyle name="SAPBEXHLevel0 11 4 3 3" xfId="31820" xr:uid="{128D7CE7-E4AB-4217-B0E3-333166937DC0}"/>
    <cellStyle name="SAPBEXHLevel0 11 4 4" xfId="37277" xr:uid="{4D65B2F0-FD84-498D-BB57-D4A0832439F9}"/>
    <cellStyle name="SAPBEXHLevel0 11 4 5" xfId="20470" xr:uid="{3FB850A7-65C4-44B6-A824-07D8518CA508}"/>
    <cellStyle name="SAPBEXHLevel0 11 5" xfId="36479" xr:uid="{288CD6BD-BBBD-4FA6-BDBD-1A1B755DC254}"/>
    <cellStyle name="SAPBEXHLevel0 12" xfId="1046" xr:uid="{00000000-0005-0000-0000-0000B6080000}"/>
    <cellStyle name="SAPBEXHLevel0 12 2" xfId="2187" xr:uid="{00000000-0005-0000-0000-0000B7080000}"/>
    <cellStyle name="SAPBEXHLevel0 12 2 2" xfId="3739" xr:uid="{A30185D0-9C59-433D-8F3B-9C57C6E8FBAA}"/>
    <cellStyle name="SAPBEXHLevel0 12 2 2 2" xfId="9620" xr:uid="{7107691D-19CE-412F-89D8-919510437BE2}"/>
    <cellStyle name="SAPBEXHLevel0 12 2 2 2 2" xfId="43492" xr:uid="{470587DB-3A6C-4EFC-B410-DA94188BD90D}"/>
    <cellStyle name="SAPBEXHLevel0 12 2 2 2 3" xfId="26766" xr:uid="{69457038-37E1-409D-BF93-C2BC9B330BA2}"/>
    <cellStyle name="SAPBEXHLevel0 12 2 2 3" xfId="15166" xr:uid="{BB348AF1-6222-49ED-B07A-31B3A5A2CA27}"/>
    <cellStyle name="SAPBEXHLevel0 12 2 2 3 2" xfId="49027" xr:uid="{2540F71B-FA3A-4C5C-AFE1-CDAED74CE12B}"/>
    <cellStyle name="SAPBEXHLevel0 12 2 2 3 3" xfId="32301" xr:uid="{D8484CBE-06F1-4785-BCEE-5F96AAA89757}"/>
    <cellStyle name="SAPBEXHLevel0 12 2 2 4" xfId="37699" xr:uid="{35640ED9-6217-4DF1-A864-890D336F19AA}"/>
    <cellStyle name="SAPBEXHLevel0 12 2 2 5" xfId="20951" xr:uid="{949F700F-C669-4A68-B396-E89674A4C793}"/>
    <cellStyle name="SAPBEXHLevel0 12 2 3" xfId="4641" xr:uid="{731EBAEE-CED1-4AF4-870B-CDCB000459C5}"/>
    <cellStyle name="SAPBEXHLevel0 12 2 3 2" xfId="10507" xr:uid="{D41F5D60-A3F7-4266-9CFA-09413515388F}"/>
    <cellStyle name="SAPBEXHLevel0 12 2 3 2 2" xfId="44377" xr:uid="{0E9F38B1-1014-4711-911E-7A90660F19C7}"/>
    <cellStyle name="SAPBEXHLevel0 12 2 3 2 3" xfId="27652" xr:uid="{56DC7B61-37BD-4D99-93E0-B8AD26110177}"/>
    <cellStyle name="SAPBEXHLevel0 12 2 3 3" xfId="16050" xr:uid="{DF7F6389-F3DD-45B9-B9CF-981E9801BADD}"/>
    <cellStyle name="SAPBEXHLevel0 12 2 3 3 2" xfId="49911" xr:uid="{A7C60B5F-3D51-40B9-8885-A70851EA4E54}"/>
    <cellStyle name="SAPBEXHLevel0 12 2 3 3 3" xfId="33185" xr:uid="{A755B94D-0B30-47AD-92AF-5F299AD37EE2}"/>
    <cellStyle name="SAPBEXHLevel0 12 2 3 4" xfId="38560" xr:uid="{2FDBA306-004F-474F-9F41-B54C3767B911}"/>
    <cellStyle name="SAPBEXHLevel0 12 2 3 5" xfId="21837" xr:uid="{FCA8DA0D-A1A5-42A9-B597-A1D676C098D0}"/>
    <cellStyle name="SAPBEXHLevel0 12 2 4" xfId="5368" xr:uid="{C3F853D4-7504-481E-A765-789579232367}"/>
    <cellStyle name="SAPBEXHLevel0 12 2 4 2" xfId="11234" xr:uid="{3E07BF5C-9236-482D-AD75-363CB719C09B}"/>
    <cellStyle name="SAPBEXHLevel0 12 2 4 2 2" xfId="45103" xr:uid="{1EF0B019-997A-46FF-8F45-DCD0AD19AA8C}"/>
    <cellStyle name="SAPBEXHLevel0 12 2 4 2 3" xfId="28378" xr:uid="{068A2216-05C2-449A-8DEA-E5BF83453503}"/>
    <cellStyle name="SAPBEXHLevel0 12 2 4 3" xfId="16776" xr:uid="{09FE4F93-DCF0-49EC-9223-67F7FDCDC0B3}"/>
    <cellStyle name="SAPBEXHLevel0 12 2 4 3 2" xfId="50637" xr:uid="{C641909A-C412-43BD-B30C-A3207582D590}"/>
    <cellStyle name="SAPBEXHLevel0 12 2 4 3 3" xfId="33911" xr:uid="{A781C0E2-1A3F-45FA-A8A5-4ACA75169FF6}"/>
    <cellStyle name="SAPBEXHLevel0 12 2 4 4" xfId="39286" xr:uid="{4B070917-64A6-4301-A162-8FC3E0405ED1}"/>
    <cellStyle name="SAPBEXHLevel0 12 2 4 5" xfId="22563" xr:uid="{90CFE7EC-7537-46CF-9815-6C4DC64A2C10}"/>
    <cellStyle name="SAPBEXHLevel0 12 2 5" xfId="6160" xr:uid="{57BC47EE-5C99-429A-BC74-1D8611AD4A35}"/>
    <cellStyle name="SAPBEXHLevel0 12 2 5 2" xfId="12024" xr:uid="{CC3E007A-AB6F-47DF-95DA-20984229537B}"/>
    <cellStyle name="SAPBEXHLevel0 12 2 5 2 2" xfId="45893" xr:uid="{E232C223-2F51-4F5A-BEB9-83225DE77C90}"/>
    <cellStyle name="SAPBEXHLevel0 12 2 5 2 3" xfId="29168" xr:uid="{359622C3-1032-4CD6-8954-8E66CA519449}"/>
    <cellStyle name="SAPBEXHLevel0 12 2 5 3" xfId="17566" xr:uid="{4270630D-D2D4-424E-9F6C-0D63033DCEA1}"/>
    <cellStyle name="SAPBEXHLevel0 12 2 5 3 2" xfId="51427" xr:uid="{000B466D-D78E-4F82-A46D-1F4DD2102D5B}"/>
    <cellStyle name="SAPBEXHLevel0 12 2 5 3 3" xfId="34701" xr:uid="{AF72347D-A923-43E0-BCD3-5F2576CF9C75}"/>
    <cellStyle name="SAPBEXHLevel0 12 2 5 4" xfId="40076" xr:uid="{A7B06DA3-B409-440C-AB22-0A0CB2623131}"/>
    <cellStyle name="SAPBEXHLevel0 12 2 5 5" xfId="23353" xr:uid="{586050C4-96D5-4AC8-B74C-4524ED447AC2}"/>
    <cellStyle name="SAPBEXHLevel0 12 2 6" xfId="7080" xr:uid="{92226982-35F3-40DF-A3B6-B6696190D416}"/>
    <cellStyle name="SAPBEXHLevel0 12 2 6 2" xfId="12944" xr:uid="{945410B6-3FAD-4203-A565-936D1E328EC0}"/>
    <cellStyle name="SAPBEXHLevel0 12 2 6 2 2" xfId="46813" xr:uid="{7211D413-C6E2-4C21-A4B3-BC2D7F24DE2B}"/>
    <cellStyle name="SAPBEXHLevel0 12 2 6 2 3" xfId="30087" xr:uid="{C1A9137B-8E2E-4235-9C69-D5A0FEE071CB}"/>
    <cellStyle name="SAPBEXHLevel0 12 2 6 3" xfId="18485" xr:uid="{3CC116D2-3DFD-4B7E-ACF4-6F6E193F81AF}"/>
    <cellStyle name="SAPBEXHLevel0 12 2 6 3 2" xfId="52346" xr:uid="{E9824793-7DD3-470D-82AF-AD3AE2DC59A3}"/>
    <cellStyle name="SAPBEXHLevel0 12 2 6 3 3" xfId="35620" xr:uid="{87B091B4-88D0-4EFC-843D-02E4C6E9785D}"/>
    <cellStyle name="SAPBEXHLevel0 12 2 6 4" xfId="40996" xr:uid="{537FB340-21B1-49B8-AB46-41997197D314}"/>
    <cellStyle name="SAPBEXHLevel0 12 2 6 5" xfId="24272" xr:uid="{05C3D3AA-5819-4911-8F53-30BD9F37B8C5}"/>
    <cellStyle name="SAPBEXHLevel0 12 2 7" xfId="8174" xr:uid="{15A62003-27FD-4B87-9D36-A59B6033940A}"/>
    <cellStyle name="SAPBEXHLevel0 12 2 7 2" xfId="42049" xr:uid="{3F6069AF-873D-4938-B2A9-68B62EAC481E}"/>
    <cellStyle name="SAPBEXHLevel0 12 2 7 3" xfId="25324" xr:uid="{55FFBD1D-D78B-4873-91F0-221F6ED13947}"/>
    <cellStyle name="SAPBEXHLevel0 12 2 8" xfId="13752" xr:uid="{00E90A80-92BF-41C5-A1CF-093F298BF069}"/>
    <cellStyle name="SAPBEXHLevel0 12 2 8 2" xfId="47613" xr:uid="{2A529153-6971-4CA4-ABC6-66A01F5C99DB}"/>
    <cellStyle name="SAPBEXHLevel0 12 2 8 3" xfId="30887" xr:uid="{1743B4A3-93EA-43BC-A225-A6B11F079A6B}"/>
    <cellStyle name="SAPBEXHLevel0 12 2 9" xfId="19512" xr:uid="{C8DFDC99-7BF7-4766-962E-1526155C1FBC}"/>
    <cellStyle name="SAPBEXHLevel0 12 3" xfId="2188" xr:uid="{00000000-0005-0000-0000-0000B8080000}"/>
    <cellStyle name="SAPBEXHLevel0 12 3 2" xfId="3740" xr:uid="{2F1F9A1D-4071-412B-A536-733C42ACD4AF}"/>
    <cellStyle name="SAPBEXHLevel0 12 3 2 2" xfId="9621" xr:uid="{7222532E-E41E-4F8D-8C27-6007D292F04C}"/>
    <cellStyle name="SAPBEXHLevel0 12 3 2 2 2" xfId="43493" xr:uid="{10D72028-83FC-46A8-91AD-173E3794A86D}"/>
    <cellStyle name="SAPBEXHLevel0 12 3 2 2 3" xfId="26767" xr:uid="{39C64CCA-64DA-443D-9A45-615AA9DBDB7A}"/>
    <cellStyle name="SAPBEXHLevel0 12 3 2 3" xfId="15167" xr:uid="{4CDD5E88-AE83-466C-BA4F-1D5310B547B1}"/>
    <cellStyle name="SAPBEXHLevel0 12 3 2 3 2" xfId="49028" xr:uid="{7A682137-6EF6-45E9-B969-FF169400E514}"/>
    <cellStyle name="SAPBEXHLevel0 12 3 2 3 3" xfId="32302" xr:uid="{13CA67A3-D4CF-4C01-B02A-8D3C228A224F}"/>
    <cellStyle name="SAPBEXHLevel0 12 3 2 4" xfId="37700" xr:uid="{A6CC7B51-0ADF-4920-9854-B9DCB61188FA}"/>
    <cellStyle name="SAPBEXHLevel0 12 3 2 5" xfId="20952" xr:uid="{CC1DF117-42E9-4FB9-94D7-D44DA2F80F98}"/>
    <cellStyle name="SAPBEXHLevel0 12 3 3" xfId="4642" xr:uid="{99AE2E7A-4BE3-41E2-B494-C818691E80D1}"/>
    <cellStyle name="SAPBEXHLevel0 12 3 3 2" xfId="10508" xr:uid="{661B5122-6D8E-4A9C-91D4-A6FFE3E995C1}"/>
    <cellStyle name="SAPBEXHLevel0 12 3 3 2 2" xfId="44378" xr:uid="{CA5DB591-C2F6-49B6-BB57-76C286953D66}"/>
    <cellStyle name="SAPBEXHLevel0 12 3 3 2 3" xfId="27653" xr:uid="{EA74E141-290D-4AFF-88B4-2948B34EA01A}"/>
    <cellStyle name="SAPBEXHLevel0 12 3 3 3" xfId="16051" xr:uid="{8DD345F8-186E-42E3-AA95-7D6977EAEAAC}"/>
    <cellStyle name="SAPBEXHLevel0 12 3 3 3 2" xfId="49912" xr:uid="{F852D99F-8B05-4ED4-890B-572F4A1BD62B}"/>
    <cellStyle name="SAPBEXHLevel0 12 3 3 3 3" xfId="33186" xr:uid="{61C651F3-30AE-498B-9232-3B4787553E57}"/>
    <cellStyle name="SAPBEXHLevel0 12 3 3 4" xfId="38561" xr:uid="{328B740F-A00C-4073-B292-B3DCF31553F4}"/>
    <cellStyle name="SAPBEXHLevel0 12 3 3 5" xfId="21838" xr:uid="{95CA65CA-A432-4067-9D73-26805789CDF8}"/>
    <cellStyle name="SAPBEXHLevel0 12 3 4" xfId="5369" xr:uid="{30C9E2BE-401B-4679-B2A7-8BEA9BF721CC}"/>
    <cellStyle name="SAPBEXHLevel0 12 3 4 2" xfId="11235" xr:uid="{0E45C029-1A7F-4549-BAA8-5AC774F71788}"/>
    <cellStyle name="SAPBEXHLevel0 12 3 4 2 2" xfId="45104" xr:uid="{47978EA7-556C-451D-99D8-4A951A6711AA}"/>
    <cellStyle name="SAPBEXHLevel0 12 3 4 2 3" xfId="28379" xr:uid="{6E124FD2-2BD0-47D3-BA96-2B9708F094A7}"/>
    <cellStyle name="SAPBEXHLevel0 12 3 4 3" xfId="16777" xr:uid="{F2CB471D-739A-4C7A-9BFC-64CCB4E75FFF}"/>
    <cellStyle name="SAPBEXHLevel0 12 3 4 3 2" xfId="50638" xr:uid="{681BEDBD-F79C-4272-AD9C-D5822B246D1F}"/>
    <cellStyle name="SAPBEXHLevel0 12 3 4 3 3" xfId="33912" xr:uid="{AFF7E901-DD17-4186-860C-24773A35D942}"/>
    <cellStyle name="SAPBEXHLevel0 12 3 4 4" xfId="39287" xr:uid="{D3347DC8-0DA3-475D-8A09-322BE76EDE42}"/>
    <cellStyle name="SAPBEXHLevel0 12 3 4 5" xfId="22564" xr:uid="{0EABE00A-0F3B-441A-84C2-CD81F70FF94B}"/>
    <cellStyle name="SAPBEXHLevel0 12 3 5" xfId="6161" xr:uid="{C7D1F9E2-B73B-44FE-8A70-DF3257202F4D}"/>
    <cellStyle name="SAPBEXHLevel0 12 3 5 2" xfId="12025" xr:uid="{7108F97A-F4F9-4DAA-8E5E-E5CBF08CB759}"/>
    <cellStyle name="SAPBEXHLevel0 12 3 5 2 2" xfId="45894" xr:uid="{67021FAE-20DA-4F20-94C6-05D14D387D42}"/>
    <cellStyle name="SAPBEXHLevel0 12 3 5 2 3" xfId="29169" xr:uid="{268D881A-AF14-4600-8600-80E2718A011B}"/>
    <cellStyle name="SAPBEXHLevel0 12 3 5 3" xfId="17567" xr:uid="{AD9BC012-B56E-46AE-ACCC-9B8DCBA7AC5E}"/>
    <cellStyle name="SAPBEXHLevel0 12 3 5 3 2" xfId="51428" xr:uid="{BC39322C-284A-4D48-9C41-9A19C72D373D}"/>
    <cellStyle name="SAPBEXHLevel0 12 3 5 3 3" xfId="34702" xr:uid="{E7AB19B6-4511-4D4A-AF8D-F2D70418BA5C}"/>
    <cellStyle name="SAPBEXHLevel0 12 3 5 4" xfId="40077" xr:uid="{DE71B714-6EE0-49CA-8AEA-C8C0DFF7C8C4}"/>
    <cellStyle name="SAPBEXHLevel0 12 3 5 5" xfId="23354" xr:uid="{54F64518-92AB-4656-A60A-61A2152AC07C}"/>
    <cellStyle name="SAPBEXHLevel0 12 3 6" xfId="7081" xr:uid="{9BD2F6AA-0CA8-4A71-ADDF-60CFFFE28440}"/>
    <cellStyle name="SAPBEXHLevel0 12 3 6 2" xfId="12945" xr:uid="{6F523AEB-3BEB-4E0E-9078-158AACE4452D}"/>
    <cellStyle name="SAPBEXHLevel0 12 3 6 2 2" xfId="46814" xr:uid="{9467C986-D7B9-4D52-8703-C1C07B59202B}"/>
    <cellStyle name="SAPBEXHLevel0 12 3 6 2 3" xfId="30088" xr:uid="{8514F867-39D5-44CF-BDF4-4D2C131F245F}"/>
    <cellStyle name="SAPBEXHLevel0 12 3 6 3" xfId="18486" xr:uid="{1831161C-DDB8-4679-9804-24954BDFF6A6}"/>
    <cellStyle name="SAPBEXHLevel0 12 3 6 3 2" xfId="52347" xr:uid="{43F64D3D-86E4-4025-8753-BA977387D182}"/>
    <cellStyle name="SAPBEXHLevel0 12 3 6 3 3" xfId="35621" xr:uid="{5A6700EE-488C-46E9-B156-8BF1CDFB7654}"/>
    <cellStyle name="SAPBEXHLevel0 12 3 6 4" xfId="40997" xr:uid="{957362C8-E2B6-47C9-94B0-34B79A0727AA}"/>
    <cellStyle name="SAPBEXHLevel0 12 3 6 5" xfId="24273" xr:uid="{BC46D675-35A3-4BAD-A534-08BB5BC31C9D}"/>
    <cellStyle name="SAPBEXHLevel0 12 3 7" xfId="8175" xr:uid="{70EBDA60-FAA4-4D98-BB48-33DF5DEBB635}"/>
    <cellStyle name="SAPBEXHLevel0 12 3 7 2" xfId="42050" xr:uid="{926D005A-C3E7-4241-8C85-B35A347D4FE3}"/>
    <cellStyle name="SAPBEXHLevel0 12 3 7 3" xfId="25325" xr:uid="{BA8606A0-44DF-4A45-A021-97DA0B989B40}"/>
    <cellStyle name="SAPBEXHLevel0 12 3 8" xfId="13753" xr:uid="{908C3EDD-190F-4636-B16F-9622A9A2903D}"/>
    <cellStyle name="SAPBEXHLevel0 12 3 8 2" xfId="47614" xr:uid="{968FA57C-BE57-4B80-8568-0CF86E79E2FF}"/>
    <cellStyle name="SAPBEXHLevel0 12 3 8 3" xfId="30888" xr:uid="{99D51445-4227-4FFF-8D77-10E34D462A4C}"/>
    <cellStyle name="SAPBEXHLevel0 12 3 9" xfId="19513" xr:uid="{26E0B07C-DC46-4A26-B558-FD46B466A3F4}"/>
    <cellStyle name="SAPBEXHLevel0 12 4" xfId="3257" xr:uid="{CD937E52-0110-4255-8094-2267321E4FC0}"/>
    <cellStyle name="SAPBEXHLevel0 12 4 2" xfId="9139" xr:uid="{76A9866F-44C6-4C17-8216-137CBD3F4142}"/>
    <cellStyle name="SAPBEXHLevel0 12 4 2 2" xfId="43011" xr:uid="{4BB3A5F7-F180-42AC-92CC-FBC230CF8D11}"/>
    <cellStyle name="SAPBEXHLevel0 12 4 2 3" xfId="26286" xr:uid="{CA4308B7-F28A-4FAA-B752-60DFC1B940F8}"/>
    <cellStyle name="SAPBEXHLevel0 12 4 3" xfId="14686" xr:uid="{B5C3DF97-E998-4B53-83B8-AA7E64D6CA07}"/>
    <cellStyle name="SAPBEXHLevel0 12 4 3 2" xfId="48547" xr:uid="{542E16C4-95F9-432D-92A4-41A451CB1A70}"/>
    <cellStyle name="SAPBEXHLevel0 12 4 3 3" xfId="31821" xr:uid="{67147A41-6574-4CE1-89E5-ABE13BCB153C}"/>
    <cellStyle name="SAPBEXHLevel0 12 4 4" xfId="37278" xr:uid="{F8AF38FA-16DB-4DB5-AC23-CBC64EEA8CE4}"/>
    <cellStyle name="SAPBEXHLevel0 12 4 5" xfId="20471" xr:uid="{D03755D7-475F-4292-87DC-D79A032AE390}"/>
    <cellStyle name="SAPBEXHLevel0 12 5" xfId="36480" xr:uid="{BE8C1E8E-21B6-45AA-8416-BDA19276D842}"/>
    <cellStyle name="SAPBEXHLevel0 13" xfId="1047" xr:uid="{00000000-0005-0000-0000-0000B9080000}"/>
    <cellStyle name="SAPBEXHLevel0 13 2" xfId="2189" xr:uid="{00000000-0005-0000-0000-0000BA080000}"/>
    <cellStyle name="SAPBEXHLevel0 13 2 2" xfId="3741" xr:uid="{9F2988A4-91A2-45E2-97EE-F11484DD8545}"/>
    <cellStyle name="SAPBEXHLevel0 13 2 2 2" xfId="9622" xr:uid="{3EF7B453-B49A-4BA5-B274-A53123BD6168}"/>
    <cellStyle name="SAPBEXHLevel0 13 2 2 2 2" xfId="43494" xr:uid="{972AF513-8A3A-4D96-8220-73EBEDCEF373}"/>
    <cellStyle name="SAPBEXHLevel0 13 2 2 2 3" xfId="26768" xr:uid="{FF021246-2CEB-47D6-A9E2-B3CD5C403BE4}"/>
    <cellStyle name="SAPBEXHLevel0 13 2 2 3" xfId="15168" xr:uid="{2226266E-ED43-4ECA-B8DB-1DA321909EBF}"/>
    <cellStyle name="SAPBEXHLevel0 13 2 2 3 2" xfId="49029" xr:uid="{165C6AEB-E479-4C4C-9C4E-C7AFA6705021}"/>
    <cellStyle name="SAPBEXHLevel0 13 2 2 3 3" xfId="32303" xr:uid="{35C1451A-DC57-416E-AF3C-9B08A6A4406E}"/>
    <cellStyle name="SAPBEXHLevel0 13 2 2 4" xfId="37701" xr:uid="{0EAA78DA-1FCA-41CE-82D8-0A2BD2766954}"/>
    <cellStyle name="SAPBEXHLevel0 13 2 2 5" xfId="20953" xr:uid="{BAA35949-D03C-4536-BD70-78C258762812}"/>
    <cellStyle name="SAPBEXHLevel0 13 2 3" xfId="4643" xr:uid="{2BF7AFC1-2F4B-4298-8096-141D6C0E2542}"/>
    <cellStyle name="SAPBEXHLevel0 13 2 3 2" xfId="10509" xr:uid="{6CD7A5B5-0E82-4EF2-BC0B-16AF1E3303EC}"/>
    <cellStyle name="SAPBEXHLevel0 13 2 3 2 2" xfId="44379" xr:uid="{EAB3FC96-4393-4904-8155-F9E54EB1DC4F}"/>
    <cellStyle name="SAPBEXHLevel0 13 2 3 2 3" xfId="27654" xr:uid="{EFD1E08B-B654-4A6E-969E-D96180052E1C}"/>
    <cellStyle name="SAPBEXHLevel0 13 2 3 3" xfId="16052" xr:uid="{695BC5F6-CFAB-4BF7-9914-1304BBFB3504}"/>
    <cellStyle name="SAPBEXHLevel0 13 2 3 3 2" xfId="49913" xr:uid="{AA107A3C-82EB-4145-BA94-60EE61641E50}"/>
    <cellStyle name="SAPBEXHLevel0 13 2 3 3 3" xfId="33187" xr:uid="{14048BA1-5E80-47E9-AEB9-644085222EFF}"/>
    <cellStyle name="SAPBEXHLevel0 13 2 3 4" xfId="38562" xr:uid="{5829FAEC-74AE-4FFC-9431-F2BF79D3B64E}"/>
    <cellStyle name="SAPBEXHLevel0 13 2 3 5" xfId="21839" xr:uid="{BAF9B990-BF4B-492C-A210-6587FE1843AA}"/>
    <cellStyle name="SAPBEXHLevel0 13 2 4" xfId="5370" xr:uid="{D193E036-116B-40BE-B327-DB96523F03D9}"/>
    <cellStyle name="SAPBEXHLevel0 13 2 4 2" xfId="11236" xr:uid="{01C0F0CB-99CB-4C59-A2BA-227D369EC8FD}"/>
    <cellStyle name="SAPBEXHLevel0 13 2 4 2 2" xfId="45105" xr:uid="{2994FE24-2F7F-4629-A170-BD660BAAA9EC}"/>
    <cellStyle name="SAPBEXHLevel0 13 2 4 2 3" xfId="28380" xr:uid="{0AFAA123-7308-4A06-B4AD-33536464D979}"/>
    <cellStyle name="SAPBEXHLevel0 13 2 4 3" xfId="16778" xr:uid="{8C26DFC2-CC5F-4BBE-A0BD-6A0C37E1DF80}"/>
    <cellStyle name="SAPBEXHLevel0 13 2 4 3 2" xfId="50639" xr:uid="{6E853C89-94AF-4007-9B11-BE2F9BD135D6}"/>
    <cellStyle name="SAPBEXHLevel0 13 2 4 3 3" xfId="33913" xr:uid="{BFC12744-F988-430F-9E62-2DF4FDA35C24}"/>
    <cellStyle name="SAPBEXHLevel0 13 2 4 4" xfId="39288" xr:uid="{AF77512E-BD95-48B2-BA37-123EC6C0808E}"/>
    <cellStyle name="SAPBEXHLevel0 13 2 4 5" xfId="22565" xr:uid="{79CB2731-0FE8-403B-8A87-627EBD1F5071}"/>
    <cellStyle name="SAPBEXHLevel0 13 2 5" xfId="6162" xr:uid="{B72EA678-4CB8-430B-9EFE-4E09F2BAFE81}"/>
    <cellStyle name="SAPBEXHLevel0 13 2 5 2" xfId="12026" xr:uid="{E6D10DC1-56E6-421E-B7E0-2E07A01275EC}"/>
    <cellStyle name="SAPBEXHLevel0 13 2 5 2 2" xfId="45895" xr:uid="{FEEFCECD-F19F-46A2-A437-9251E2B5C662}"/>
    <cellStyle name="SAPBEXHLevel0 13 2 5 2 3" xfId="29170" xr:uid="{3E696F4B-ACEE-43CA-ADBD-3AD520951864}"/>
    <cellStyle name="SAPBEXHLevel0 13 2 5 3" xfId="17568" xr:uid="{5BDF07DE-8D13-42BB-8FC7-DF7AF73F4EB6}"/>
    <cellStyle name="SAPBEXHLevel0 13 2 5 3 2" xfId="51429" xr:uid="{E9C6522F-A97A-497E-863E-98D7537C4062}"/>
    <cellStyle name="SAPBEXHLevel0 13 2 5 3 3" xfId="34703" xr:uid="{51954E77-7B2E-481D-BA4C-84411A6F76BD}"/>
    <cellStyle name="SAPBEXHLevel0 13 2 5 4" xfId="40078" xr:uid="{8A5DC57D-7DCF-4EED-825D-B1E06CD9B0D4}"/>
    <cellStyle name="SAPBEXHLevel0 13 2 5 5" xfId="23355" xr:uid="{776F9E18-03CC-496E-9611-3BECA662FED8}"/>
    <cellStyle name="SAPBEXHLevel0 13 2 6" xfId="7082" xr:uid="{CFDC6B71-809B-45FE-97A6-7152143A7DB3}"/>
    <cellStyle name="SAPBEXHLevel0 13 2 6 2" xfId="12946" xr:uid="{C37862E4-84BC-4CC1-B36D-603E2FD0F798}"/>
    <cellStyle name="SAPBEXHLevel0 13 2 6 2 2" xfId="46815" xr:uid="{C29184D9-FC9A-4F40-9631-6CCD4AE95985}"/>
    <cellStyle name="SAPBEXHLevel0 13 2 6 2 3" xfId="30089" xr:uid="{EE591E07-97B1-46EB-9478-47E587C1662A}"/>
    <cellStyle name="SAPBEXHLevel0 13 2 6 3" xfId="18487" xr:uid="{A0AA9676-C1E7-472B-93F3-62F642D8A607}"/>
    <cellStyle name="SAPBEXHLevel0 13 2 6 3 2" xfId="52348" xr:uid="{8FCD7478-2F20-4183-A58A-B6C0AB37C1D5}"/>
    <cellStyle name="SAPBEXHLevel0 13 2 6 3 3" xfId="35622" xr:uid="{D55E2FDE-0820-4C69-A6E1-4F768C6A45A1}"/>
    <cellStyle name="SAPBEXHLevel0 13 2 6 4" xfId="40998" xr:uid="{C2C24E1E-1203-41D1-929F-6155368A7D16}"/>
    <cellStyle name="SAPBEXHLevel0 13 2 6 5" xfId="24274" xr:uid="{B9FD1315-DD45-44E4-8EC9-458922EFE67C}"/>
    <cellStyle name="SAPBEXHLevel0 13 2 7" xfId="8176" xr:uid="{BB753619-CE51-406B-867E-1089D8E62F2E}"/>
    <cellStyle name="SAPBEXHLevel0 13 2 7 2" xfId="42051" xr:uid="{E879AB27-6594-4F44-990D-298E39E03C39}"/>
    <cellStyle name="SAPBEXHLevel0 13 2 7 3" xfId="25326" xr:uid="{1F6C9A98-1984-4829-98DE-327852F9592F}"/>
    <cellStyle name="SAPBEXHLevel0 13 2 8" xfId="13754" xr:uid="{C83302BD-6DF1-4ED1-B92B-A8C0791D5755}"/>
    <cellStyle name="SAPBEXHLevel0 13 2 8 2" xfId="47615" xr:uid="{2DBAB73C-DF35-4010-A45E-82D418ACC3D9}"/>
    <cellStyle name="SAPBEXHLevel0 13 2 8 3" xfId="30889" xr:uid="{1C700AF7-95AC-48EB-B237-9448AFA6A0DB}"/>
    <cellStyle name="SAPBEXHLevel0 13 2 9" xfId="19514" xr:uid="{289D24E1-1119-4839-AE47-4CC220E160C5}"/>
    <cellStyle name="SAPBEXHLevel0 13 3" xfId="2190" xr:uid="{00000000-0005-0000-0000-0000BB080000}"/>
    <cellStyle name="SAPBEXHLevel0 13 3 2" xfId="3742" xr:uid="{FF5D6447-4AB5-4830-A44E-960F05028D3D}"/>
    <cellStyle name="SAPBEXHLevel0 13 3 2 2" xfId="9623" xr:uid="{4F256D36-B2B6-46DE-94AC-63A6E0B08510}"/>
    <cellStyle name="SAPBEXHLevel0 13 3 2 2 2" xfId="43495" xr:uid="{7316AC7A-5B54-49A4-9BF0-4154FF746C68}"/>
    <cellStyle name="SAPBEXHLevel0 13 3 2 2 3" xfId="26769" xr:uid="{EC518D57-C12E-4CE5-9341-54D7D55544D1}"/>
    <cellStyle name="SAPBEXHLevel0 13 3 2 3" xfId="15169" xr:uid="{3FC6CAB3-CDF9-44D3-BF17-67028F33A921}"/>
    <cellStyle name="SAPBEXHLevel0 13 3 2 3 2" xfId="49030" xr:uid="{215B81A8-6B51-4A58-BF46-FF33697A76AF}"/>
    <cellStyle name="SAPBEXHLevel0 13 3 2 3 3" xfId="32304" xr:uid="{CC5F9411-86B1-40DD-9F87-3230D7C59D7D}"/>
    <cellStyle name="SAPBEXHLevel0 13 3 2 4" xfId="37702" xr:uid="{89967AAA-0DB8-4C55-858E-9F10B95B9849}"/>
    <cellStyle name="SAPBEXHLevel0 13 3 2 5" xfId="20954" xr:uid="{69A32CB0-7157-4F07-A6CF-509B1301AEC2}"/>
    <cellStyle name="SAPBEXHLevel0 13 3 3" xfId="4644" xr:uid="{F36F45EA-18EE-4227-BB9E-987F3DE74022}"/>
    <cellStyle name="SAPBEXHLevel0 13 3 3 2" xfId="10510" xr:uid="{3E297CC8-72E7-48B5-91CD-7B02FD6395E2}"/>
    <cellStyle name="SAPBEXHLevel0 13 3 3 2 2" xfId="44380" xr:uid="{FB79FFD6-4DD3-474E-93B3-A8A9B5F5D072}"/>
    <cellStyle name="SAPBEXHLevel0 13 3 3 2 3" xfId="27655" xr:uid="{C0E2E347-5FAB-45D4-82BD-6821C2E2D2CF}"/>
    <cellStyle name="SAPBEXHLevel0 13 3 3 3" xfId="16053" xr:uid="{A08CA4A9-6FE1-4F25-98B0-3DC53AA8FC78}"/>
    <cellStyle name="SAPBEXHLevel0 13 3 3 3 2" xfId="49914" xr:uid="{BF29C7AA-58F5-4708-9BA0-C7D1A19C63B3}"/>
    <cellStyle name="SAPBEXHLevel0 13 3 3 3 3" xfId="33188" xr:uid="{AA0DEEB1-AD4F-42EF-A66F-4C19E9C48014}"/>
    <cellStyle name="SAPBEXHLevel0 13 3 3 4" xfId="38563" xr:uid="{60B1B730-7B30-4A93-8601-4DEAC61F90A4}"/>
    <cellStyle name="SAPBEXHLevel0 13 3 3 5" xfId="21840" xr:uid="{B9B7D1FF-56F6-43F0-8E1E-DFCF674FC228}"/>
    <cellStyle name="SAPBEXHLevel0 13 3 4" xfId="5371" xr:uid="{CC88BE33-E966-4733-B0CD-1BCC0E28C8FF}"/>
    <cellStyle name="SAPBEXHLevel0 13 3 4 2" xfId="11237" xr:uid="{247F02BB-B0FE-43BF-9CE5-6DBEA2CB2108}"/>
    <cellStyle name="SAPBEXHLevel0 13 3 4 2 2" xfId="45106" xr:uid="{2D1D765F-907A-464D-91F1-3FD7CC6EE868}"/>
    <cellStyle name="SAPBEXHLevel0 13 3 4 2 3" xfId="28381" xr:uid="{5908B8F4-A8CA-4DAB-B371-CCA569692904}"/>
    <cellStyle name="SAPBEXHLevel0 13 3 4 3" xfId="16779" xr:uid="{ADC76126-BB13-430B-AC8E-758604FEDF51}"/>
    <cellStyle name="SAPBEXHLevel0 13 3 4 3 2" xfId="50640" xr:uid="{969ED9C7-F873-4E5C-B3CE-FC760266174E}"/>
    <cellStyle name="SAPBEXHLevel0 13 3 4 3 3" xfId="33914" xr:uid="{5BAB9208-9BE8-4E11-8D6B-196E49CBBDBE}"/>
    <cellStyle name="SAPBEXHLevel0 13 3 4 4" xfId="39289" xr:uid="{7B8F8605-C373-4795-9D2A-BB4B825FF12E}"/>
    <cellStyle name="SAPBEXHLevel0 13 3 4 5" xfId="22566" xr:uid="{8F9627A4-15E9-4CA7-B41D-2BB0D8B523DB}"/>
    <cellStyle name="SAPBEXHLevel0 13 3 5" xfId="6163" xr:uid="{1AD3B2AC-2E5E-4801-BAB6-9FBF391448EC}"/>
    <cellStyle name="SAPBEXHLevel0 13 3 5 2" xfId="12027" xr:uid="{8077EDA0-F69F-4428-99BA-2AA51998E48A}"/>
    <cellStyle name="SAPBEXHLevel0 13 3 5 2 2" xfId="45896" xr:uid="{9E05DB3A-B19D-400E-B2A4-D79E3EFB82C5}"/>
    <cellStyle name="SAPBEXHLevel0 13 3 5 2 3" xfId="29171" xr:uid="{2D604FE1-11AF-4D9A-9AF6-A90BCF326741}"/>
    <cellStyle name="SAPBEXHLevel0 13 3 5 3" xfId="17569" xr:uid="{0C833239-7C71-440E-AB4C-098C8D5CE68B}"/>
    <cellStyle name="SAPBEXHLevel0 13 3 5 3 2" xfId="51430" xr:uid="{E2C12CA0-0D22-4A34-A346-F6D8C3BE7088}"/>
    <cellStyle name="SAPBEXHLevel0 13 3 5 3 3" xfId="34704" xr:uid="{5315054F-8660-4BAF-BBE7-C644F428F89F}"/>
    <cellStyle name="SAPBEXHLevel0 13 3 5 4" xfId="40079" xr:uid="{D27B0A7A-3E72-4D56-A42A-89694AA81830}"/>
    <cellStyle name="SAPBEXHLevel0 13 3 5 5" xfId="23356" xr:uid="{4F8B3A72-4D92-4B22-AF44-BA47610A297E}"/>
    <cellStyle name="SAPBEXHLevel0 13 3 6" xfId="7083" xr:uid="{38D6C7A7-F80F-4B4F-AA7C-150D21ECF0F0}"/>
    <cellStyle name="SAPBEXHLevel0 13 3 6 2" xfId="12947" xr:uid="{69967A81-EC04-40BF-B934-FA641B876D68}"/>
    <cellStyle name="SAPBEXHLevel0 13 3 6 2 2" xfId="46816" xr:uid="{0F073E1F-ED65-4ABF-98AB-7E3DDF3B777C}"/>
    <cellStyle name="SAPBEXHLevel0 13 3 6 2 3" xfId="30090" xr:uid="{066742B2-8DC6-4226-BAF3-0B09FB328FCD}"/>
    <cellStyle name="SAPBEXHLevel0 13 3 6 3" xfId="18488" xr:uid="{935C8512-9DAF-4E24-9DCA-36D4E60C7142}"/>
    <cellStyle name="SAPBEXHLevel0 13 3 6 3 2" xfId="52349" xr:uid="{FA416D4F-C079-40B0-86BC-59AE680E89F8}"/>
    <cellStyle name="SAPBEXHLevel0 13 3 6 3 3" xfId="35623" xr:uid="{EB11B983-D2F7-41A0-AB4C-D58D1C4E3C80}"/>
    <cellStyle name="SAPBEXHLevel0 13 3 6 4" xfId="40999" xr:uid="{8670A3B9-010F-404A-8BE3-83EF75F27BB3}"/>
    <cellStyle name="SAPBEXHLevel0 13 3 6 5" xfId="24275" xr:uid="{D2EF8A3E-0CC2-4AD3-B0D3-7C2143A0A2EC}"/>
    <cellStyle name="SAPBEXHLevel0 13 3 7" xfId="8177" xr:uid="{8D03DB80-E661-4181-B443-EE9F41AAEB31}"/>
    <cellStyle name="SAPBEXHLevel0 13 3 7 2" xfId="42052" xr:uid="{BFB44A31-A574-4D25-8F26-B4E9A5E773F9}"/>
    <cellStyle name="SAPBEXHLevel0 13 3 7 3" xfId="25327" xr:uid="{22108101-9F76-4E9D-8364-0C5D8189459E}"/>
    <cellStyle name="SAPBEXHLevel0 13 3 8" xfId="13755" xr:uid="{A380B9EC-A4F0-4EE8-9ECE-66612A18C0C7}"/>
    <cellStyle name="SAPBEXHLevel0 13 3 8 2" xfId="47616" xr:uid="{D4918A55-8E80-4E38-B297-2EA86E83A71A}"/>
    <cellStyle name="SAPBEXHLevel0 13 3 8 3" xfId="30890" xr:uid="{583BF597-8DC3-48AA-80F3-EDE0476182A7}"/>
    <cellStyle name="SAPBEXHLevel0 13 3 9" xfId="19515" xr:uid="{4FB18547-8BEE-446D-A58C-F96C38AE0CA4}"/>
    <cellStyle name="SAPBEXHLevel0 13 4" xfId="3258" xr:uid="{1F03D280-0FAA-48DE-95DE-4B29426A4C98}"/>
    <cellStyle name="SAPBEXHLevel0 13 4 2" xfId="9140" xr:uid="{081A7BCE-9EC3-4062-B964-150A1D150253}"/>
    <cellStyle name="SAPBEXHLevel0 13 4 2 2" xfId="43012" xr:uid="{E63339AE-BA7A-46EA-A9E9-AB6F3D3BF7EE}"/>
    <cellStyle name="SAPBEXHLevel0 13 4 2 3" xfId="26287" xr:uid="{DE583D16-05C2-46B7-864E-455E727AA3B9}"/>
    <cellStyle name="SAPBEXHLevel0 13 4 3" xfId="14687" xr:uid="{A33B8CAC-2BF8-43E1-AC94-3B8F16450999}"/>
    <cellStyle name="SAPBEXHLevel0 13 4 3 2" xfId="48548" xr:uid="{CF2D4D9F-AF6D-4E43-95DB-033E573A9C90}"/>
    <cellStyle name="SAPBEXHLevel0 13 4 3 3" xfId="31822" xr:uid="{F2A66817-30E9-4EBE-AE4E-ED0B422D0A08}"/>
    <cellStyle name="SAPBEXHLevel0 13 4 4" xfId="37279" xr:uid="{CAA2D944-097A-4398-98FB-CECEC66D1D39}"/>
    <cellStyle name="SAPBEXHLevel0 13 4 5" xfId="20472" xr:uid="{CA248D44-00EC-437E-B211-AD4375BC8F0B}"/>
    <cellStyle name="SAPBEXHLevel0 13 5" xfId="36481" xr:uid="{08F0974C-1F8C-4042-8614-A7C1FB1FBB73}"/>
    <cellStyle name="SAPBEXHLevel0 14" xfId="1048" xr:uid="{00000000-0005-0000-0000-0000BC080000}"/>
    <cellStyle name="SAPBEXHLevel0 14 2" xfId="2191" xr:uid="{00000000-0005-0000-0000-0000BD080000}"/>
    <cellStyle name="SAPBEXHLevel0 14 2 2" xfId="3743" xr:uid="{9A144EA0-1D84-4B3B-8FB1-1A2508EC82C1}"/>
    <cellStyle name="SAPBEXHLevel0 14 2 2 2" xfId="9624" xr:uid="{CFABB11B-5B87-4F35-B292-8C7C4DD26FE1}"/>
    <cellStyle name="SAPBEXHLevel0 14 2 2 2 2" xfId="43496" xr:uid="{FA94BF03-462A-4C79-A030-2727418D2B4D}"/>
    <cellStyle name="SAPBEXHLevel0 14 2 2 2 3" xfId="26770" xr:uid="{45FC6D99-E5C2-4332-A3AD-959C416A76FD}"/>
    <cellStyle name="SAPBEXHLevel0 14 2 2 3" xfId="15170" xr:uid="{F4456330-69D8-4100-BAC6-F92810753EA2}"/>
    <cellStyle name="SAPBEXHLevel0 14 2 2 3 2" xfId="49031" xr:uid="{193D0C43-F906-40DB-A55E-514A4D397E82}"/>
    <cellStyle name="SAPBEXHLevel0 14 2 2 3 3" xfId="32305" xr:uid="{F494D14C-9EAD-4193-8C49-1D45B5482B07}"/>
    <cellStyle name="SAPBEXHLevel0 14 2 2 4" xfId="37703" xr:uid="{EA9C5A6E-2E66-4041-8727-37154B33BE53}"/>
    <cellStyle name="SAPBEXHLevel0 14 2 2 5" xfId="20955" xr:uid="{3B5241DC-51F7-491C-9170-7982FAC9A1B5}"/>
    <cellStyle name="SAPBEXHLevel0 14 2 3" xfId="4645" xr:uid="{6AA32B45-C55A-461C-AA99-FEDF0248825E}"/>
    <cellStyle name="SAPBEXHLevel0 14 2 3 2" xfId="10511" xr:uid="{B5044403-905C-4EBD-8275-5CC97F6507C6}"/>
    <cellStyle name="SAPBEXHLevel0 14 2 3 2 2" xfId="44381" xr:uid="{DC79361F-6995-4C20-B015-CC983D81CFE3}"/>
    <cellStyle name="SAPBEXHLevel0 14 2 3 2 3" xfId="27656" xr:uid="{40FEA252-6322-4F2D-BD2E-4696CE08DD02}"/>
    <cellStyle name="SAPBEXHLevel0 14 2 3 3" xfId="16054" xr:uid="{4152A781-A283-4778-9730-FEE052D082F7}"/>
    <cellStyle name="SAPBEXHLevel0 14 2 3 3 2" xfId="49915" xr:uid="{165BF39B-E5C6-4B1A-A0BE-63A5D2EA204D}"/>
    <cellStyle name="SAPBEXHLevel0 14 2 3 3 3" xfId="33189" xr:uid="{166D9E05-4DC5-4D82-BB6F-436437EC9B3C}"/>
    <cellStyle name="SAPBEXHLevel0 14 2 3 4" xfId="38564" xr:uid="{C1AF57D9-415A-4428-BBFA-31DF35A190D2}"/>
    <cellStyle name="SAPBEXHLevel0 14 2 3 5" xfId="21841" xr:uid="{03035C23-00F9-42D4-B636-7704EB5F8616}"/>
    <cellStyle name="SAPBEXHLevel0 14 2 4" xfId="5372" xr:uid="{84EEC2E8-D75D-4A07-8A58-46FDA8F03393}"/>
    <cellStyle name="SAPBEXHLevel0 14 2 4 2" xfId="11238" xr:uid="{B6DA36EE-15EF-43C8-8457-C04E80871B8F}"/>
    <cellStyle name="SAPBEXHLevel0 14 2 4 2 2" xfId="45107" xr:uid="{15B28CC9-3326-4171-AE7C-DC6E92E824ED}"/>
    <cellStyle name="SAPBEXHLevel0 14 2 4 2 3" xfId="28382" xr:uid="{82100A8B-2F5E-4943-9026-31F8118FB0FC}"/>
    <cellStyle name="SAPBEXHLevel0 14 2 4 3" xfId="16780" xr:uid="{D9135B20-9E07-499E-B5F2-B3DB2DEB0593}"/>
    <cellStyle name="SAPBEXHLevel0 14 2 4 3 2" xfId="50641" xr:uid="{EF1F3B3E-FEE9-44D1-ADE6-9CFBDE60DE6D}"/>
    <cellStyle name="SAPBEXHLevel0 14 2 4 3 3" xfId="33915" xr:uid="{1014E274-36D8-465A-AFEB-5505A17DE828}"/>
    <cellStyle name="SAPBEXHLevel0 14 2 4 4" xfId="39290" xr:uid="{BE13F6DE-A8FA-45DF-ABA4-04B46AC19714}"/>
    <cellStyle name="SAPBEXHLevel0 14 2 4 5" xfId="22567" xr:uid="{E9841DFC-547C-44BF-A775-045B91627A49}"/>
    <cellStyle name="SAPBEXHLevel0 14 2 5" xfId="6164" xr:uid="{DF033E7C-B06E-4266-B938-D85154D0B156}"/>
    <cellStyle name="SAPBEXHLevel0 14 2 5 2" xfId="12028" xr:uid="{187F6B0B-E73B-4028-A060-A094EB257B9B}"/>
    <cellStyle name="SAPBEXHLevel0 14 2 5 2 2" xfId="45897" xr:uid="{87395309-2AC8-4057-81B0-540FA68AE638}"/>
    <cellStyle name="SAPBEXHLevel0 14 2 5 2 3" xfId="29172" xr:uid="{E78007BC-10D2-4C5E-8723-AC4085363B25}"/>
    <cellStyle name="SAPBEXHLevel0 14 2 5 3" xfId="17570" xr:uid="{06495795-D2BA-4757-BE10-D67476136BEC}"/>
    <cellStyle name="SAPBEXHLevel0 14 2 5 3 2" xfId="51431" xr:uid="{5C0B13A2-6270-4715-9EE1-AB700B726E38}"/>
    <cellStyle name="SAPBEXHLevel0 14 2 5 3 3" xfId="34705" xr:uid="{F1B3DF9C-7F2B-4274-AE8D-79040382F341}"/>
    <cellStyle name="SAPBEXHLevel0 14 2 5 4" xfId="40080" xr:uid="{D8F3F58C-6BA1-484D-95F2-A439C23D2ABE}"/>
    <cellStyle name="SAPBEXHLevel0 14 2 5 5" xfId="23357" xr:uid="{9B023555-608E-433A-85B4-AA5824BE6DBB}"/>
    <cellStyle name="SAPBEXHLevel0 14 2 6" xfId="7084" xr:uid="{68BF1002-C256-49DA-B841-D338AE9BC34A}"/>
    <cellStyle name="SAPBEXHLevel0 14 2 6 2" xfId="12948" xr:uid="{6E955CA6-1B8C-4EBC-9681-39620C98AC12}"/>
    <cellStyle name="SAPBEXHLevel0 14 2 6 2 2" xfId="46817" xr:uid="{24D35183-174B-4E4D-8E5B-B7948CAC2C0A}"/>
    <cellStyle name="SAPBEXHLevel0 14 2 6 2 3" xfId="30091" xr:uid="{AA3A0E6F-5A6E-494F-A29F-219A3CFD30B6}"/>
    <cellStyle name="SAPBEXHLevel0 14 2 6 3" xfId="18489" xr:uid="{B0125F15-7D68-40F9-A35A-B44205C01D36}"/>
    <cellStyle name="SAPBEXHLevel0 14 2 6 3 2" xfId="52350" xr:uid="{1A0D011F-AC8B-4A3E-AF1F-926A20D71434}"/>
    <cellStyle name="SAPBEXHLevel0 14 2 6 3 3" xfId="35624" xr:uid="{41617D7C-8A0C-459B-A02A-094EFC18990E}"/>
    <cellStyle name="SAPBEXHLevel0 14 2 6 4" xfId="41000" xr:uid="{FED2A739-B6F5-43AD-A854-6D248D632CE5}"/>
    <cellStyle name="SAPBEXHLevel0 14 2 6 5" xfId="24276" xr:uid="{54DFE2E6-44DD-4BC1-B22A-3F3BAEEE6B3F}"/>
    <cellStyle name="SAPBEXHLevel0 14 2 7" xfId="8178" xr:uid="{0FE73E29-5059-4D12-9D49-B3442747256F}"/>
    <cellStyle name="SAPBEXHLevel0 14 2 7 2" xfId="42053" xr:uid="{C028B28D-EBF1-46CF-977A-68B578CEF311}"/>
    <cellStyle name="SAPBEXHLevel0 14 2 7 3" xfId="25328" xr:uid="{5AA9FED3-CDEB-4C2E-A72D-1E890465A715}"/>
    <cellStyle name="SAPBEXHLevel0 14 2 8" xfId="13756" xr:uid="{C8A40DC9-F477-47E5-BCA5-41A7A138890A}"/>
    <cellStyle name="SAPBEXHLevel0 14 2 8 2" xfId="47617" xr:uid="{E90EF5E5-6173-4383-BC72-F002C81AE399}"/>
    <cellStyle name="SAPBEXHLevel0 14 2 8 3" xfId="30891" xr:uid="{9906BB35-77AF-4FD2-A453-12ABC8CA614B}"/>
    <cellStyle name="SAPBEXHLevel0 14 2 9" xfId="19516" xr:uid="{139CFA2A-8990-41B1-8FCA-654DCD898FBB}"/>
    <cellStyle name="SAPBEXHLevel0 14 3" xfId="2192" xr:uid="{00000000-0005-0000-0000-0000BE080000}"/>
    <cellStyle name="SAPBEXHLevel0 14 3 2" xfId="3744" xr:uid="{F2422F0D-F4E7-4B09-9445-C0FEB81AC9C9}"/>
    <cellStyle name="SAPBEXHLevel0 14 3 2 2" xfId="9625" xr:uid="{6FF44E03-92DC-47AF-A773-B6D21604BA2C}"/>
    <cellStyle name="SAPBEXHLevel0 14 3 2 2 2" xfId="43497" xr:uid="{95DED176-8FAF-4DEB-8800-04949D2DD146}"/>
    <cellStyle name="SAPBEXHLevel0 14 3 2 2 3" xfId="26771" xr:uid="{168FBD13-B8DB-447A-AF72-757F59958E26}"/>
    <cellStyle name="SAPBEXHLevel0 14 3 2 3" xfId="15171" xr:uid="{7F86C306-3335-4F73-B57A-8D63325370CF}"/>
    <cellStyle name="SAPBEXHLevel0 14 3 2 3 2" xfId="49032" xr:uid="{90DDA70A-97CF-4C7E-9589-793AB6DB6FEC}"/>
    <cellStyle name="SAPBEXHLevel0 14 3 2 3 3" xfId="32306" xr:uid="{E2BE1036-9C84-4192-B16C-2D65444A53ED}"/>
    <cellStyle name="SAPBEXHLevel0 14 3 2 4" xfId="37704" xr:uid="{411CFF2D-FC01-4928-A7ED-85FC24A85D87}"/>
    <cellStyle name="SAPBEXHLevel0 14 3 2 5" xfId="20956" xr:uid="{9A13234A-50E4-4910-AAAE-34138E9FD036}"/>
    <cellStyle name="SAPBEXHLevel0 14 3 3" xfId="4646" xr:uid="{288586E3-6B50-45ED-B046-D6A1A9A359B8}"/>
    <cellStyle name="SAPBEXHLevel0 14 3 3 2" xfId="10512" xr:uid="{3EA3B032-DC1A-455A-AAD0-01266788DFC6}"/>
    <cellStyle name="SAPBEXHLevel0 14 3 3 2 2" xfId="44382" xr:uid="{B45B36CA-CCEF-4B82-AC97-EE87BF9D5C9D}"/>
    <cellStyle name="SAPBEXHLevel0 14 3 3 2 3" xfId="27657" xr:uid="{365B70B1-5EA0-4139-8565-3BA761F463C2}"/>
    <cellStyle name="SAPBEXHLevel0 14 3 3 3" xfId="16055" xr:uid="{7C1F443E-F030-44E8-9E9B-D58887784F88}"/>
    <cellStyle name="SAPBEXHLevel0 14 3 3 3 2" xfId="49916" xr:uid="{878F791D-D6A8-408D-B35C-458AB7B47DE2}"/>
    <cellStyle name="SAPBEXHLevel0 14 3 3 3 3" xfId="33190" xr:uid="{B7683F42-7C23-418A-A5CA-09B4DB1B97D3}"/>
    <cellStyle name="SAPBEXHLevel0 14 3 3 4" xfId="38565" xr:uid="{5A796185-CCA8-4E47-A6F9-6C579902DAEF}"/>
    <cellStyle name="SAPBEXHLevel0 14 3 3 5" xfId="21842" xr:uid="{4AE9820B-EEB2-45EC-B097-26D7D9949592}"/>
    <cellStyle name="SAPBEXHLevel0 14 3 4" xfId="5373" xr:uid="{88657C85-DA53-46AE-A05C-568AE703C456}"/>
    <cellStyle name="SAPBEXHLevel0 14 3 4 2" xfId="11239" xr:uid="{E1AFB703-08B3-4406-947D-7B097BE52A45}"/>
    <cellStyle name="SAPBEXHLevel0 14 3 4 2 2" xfId="45108" xr:uid="{E8A1A056-6FC5-4219-B7B2-16FBB515744F}"/>
    <cellStyle name="SAPBEXHLevel0 14 3 4 2 3" xfId="28383" xr:uid="{B46BC161-61A6-4C9B-93DE-B6F12D5B36A2}"/>
    <cellStyle name="SAPBEXHLevel0 14 3 4 3" xfId="16781" xr:uid="{3B0D030E-2D3B-486F-AF2B-06725F133E91}"/>
    <cellStyle name="SAPBEXHLevel0 14 3 4 3 2" xfId="50642" xr:uid="{EDDC2CA1-78E5-44C4-8926-014D38FF377A}"/>
    <cellStyle name="SAPBEXHLevel0 14 3 4 3 3" xfId="33916" xr:uid="{D56235A4-D629-44B3-8C23-180E5B649E35}"/>
    <cellStyle name="SAPBEXHLevel0 14 3 4 4" xfId="39291" xr:uid="{9F5E699B-1507-40FA-9FAE-78F932EDF675}"/>
    <cellStyle name="SAPBEXHLevel0 14 3 4 5" xfId="22568" xr:uid="{D139E81D-3389-4516-8369-76FC4318B2F0}"/>
    <cellStyle name="SAPBEXHLevel0 14 3 5" xfId="6165" xr:uid="{18FD7676-35D9-494B-8F30-EF5DF30B0114}"/>
    <cellStyle name="SAPBEXHLevel0 14 3 5 2" xfId="12029" xr:uid="{18998BD7-A4D3-4079-89E2-6BC73E8289AA}"/>
    <cellStyle name="SAPBEXHLevel0 14 3 5 2 2" xfId="45898" xr:uid="{151C4C01-409E-43F1-A7F3-8D4DCA84FD64}"/>
    <cellStyle name="SAPBEXHLevel0 14 3 5 2 3" xfId="29173" xr:uid="{881C6255-3167-4125-8F15-0316B7099503}"/>
    <cellStyle name="SAPBEXHLevel0 14 3 5 3" xfId="17571" xr:uid="{46A1B76B-A27C-44BA-A132-5E94FEEF89A2}"/>
    <cellStyle name="SAPBEXHLevel0 14 3 5 3 2" xfId="51432" xr:uid="{FEAEB596-DE6C-4E76-A1E9-CDE6A6C4762B}"/>
    <cellStyle name="SAPBEXHLevel0 14 3 5 3 3" xfId="34706" xr:uid="{27561E5D-35B0-42C3-931C-E5F28F7DC4A3}"/>
    <cellStyle name="SAPBEXHLevel0 14 3 5 4" xfId="40081" xr:uid="{5EE841FD-E1AC-4E5C-A924-58F5F99ED839}"/>
    <cellStyle name="SAPBEXHLevel0 14 3 5 5" xfId="23358" xr:uid="{F6A53FAC-BDC4-4D97-AC84-874835D56BB9}"/>
    <cellStyle name="SAPBEXHLevel0 14 3 6" xfId="7085" xr:uid="{8CFAA872-B3F3-48C5-916C-D1D7B3992928}"/>
    <cellStyle name="SAPBEXHLevel0 14 3 6 2" xfId="12949" xr:uid="{859DD95E-6A8F-438C-9C5D-E779FB076487}"/>
    <cellStyle name="SAPBEXHLevel0 14 3 6 2 2" xfId="46818" xr:uid="{0E2DC89F-C67D-48D4-B5B3-D4198845BDBB}"/>
    <cellStyle name="SAPBEXHLevel0 14 3 6 2 3" xfId="30092" xr:uid="{D9E80160-07A3-4CD9-8C1A-DFCF6DA0DFBF}"/>
    <cellStyle name="SAPBEXHLevel0 14 3 6 3" xfId="18490" xr:uid="{F7C49B65-B37E-4058-A6D5-7669C48F4FA0}"/>
    <cellStyle name="SAPBEXHLevel0 14 3 6 3 2" xfId="52351" xr:uid="{F44F0768-A1DA-4E92-AE73-02EBD7361514}"/>
    <cellStyle name="SAPBEXHLevel0 14 3 6 3 3" xfId="35625" xr:uid="{52868500-5E8E-47E2-BE52-62D74D387971}"/>
    <cellStyle name="SAPBEXHLevel0 14 3 6 4" xfId="41001" xr:uid="{A6164F1E-53A4-45B1-9B96-AE234A817FBD}"/>
    <cellStyle name="SAPBEXHLevel0 14 3 6 5" xfId="24277" xr:uid="{0E98BCAA-A37C-4B7D-84AA-623B1413EC7C}"/>
    <cellStyle name="SAPBEXHLevel0 14 3 7" xfId="8179" xr:uid="{BBC861E1-FB80-4D62-B5E1-526CDEEC3170}"/>
    <cellStyle name="SAPBEXHLevel0 14 3 7 2" xfId="42054" xr:uid="{D912783C-F036-4E97-8067-43AF0BCEDADC}"/>
    <cellStyle name="SAPBEXHLevel0 14 3 7 3" xfId="25329" xr:uid="{9EC2835D-4BE4-47E2-ABE7-A6674B39EE32}"/>
    <cellStyle name="SAPBEXHLevel0 14 3 8" xfId="13757" xr:uid="{98D5C115-B164-4DBE-841D-8519B8311D02}"/>
    <cellStyle name="SAPBEXHLevel0 14 3 8 2" xfId="47618" xr:uid="{6758DEB9-CBED-40C7-9D5F-0FF78A0F8BC0}"/>
    <cellStyle name="SAPBEXHLevel0 14 3 8 3" xfId="30892" xr:uid="{1D404850-1870-4D1D-92B1-1BFE147CABEF}"/>
    <cellStyle name="SAPBEXHLevel0 14 3 9" xfId="19517" xr:uid="{37AC6E85-A201-43C3-B57F-0C7E1ABF1B57}"/>
    <cellStyle name="SAPBEXHLevel0 14 4" xfId="2647" xr:uid="{00000000-0005-0000-0000-0000BF080000}"/>
    <cellStyle name="SAPBEXHLevel0 14 4 2" xfId="4174" xr:uid="{509B44E6-348E-4DDF-A846-B1D656B8404C}"/>
    <cellStyle name="SAPBEXHLevel0 14 4 2 2" xfId="10055" xr:uid="{35BB1299-FFEE-40F6-B325-E89C07BA48DC}"/>
    <cellStyle name="SAPBEXHLevel0 14 4 2 2 2" xfId="43926" xr:uid="{818AD81C-EE4E-454E-8ECA-F82F8495A324}"/>
    <cellStyle name="SAPBEXHLevel0 14 4 2 2 3" xfId="27200" xr:uid="{A5863342-3946-4E98-BB92-D7012900C012}"/>
    <cellStyle name="SAPBEXHLevel0 14 4 2 3" xfId="15599" xr:uid="{9C8D48CC-C4BB-482D-8012-A793FC6D2607}"/>
    <cellStyle name="SAPBEXHLevel0 14 4 2 3 2" xfId="49460" xr:uid="{9F0F752B-4152-4D47-A09C-6CC42FDCCD75}"/>
    <cellStyle name="SAPBEXHLevel0 14 4 2 3 3" xfId="32734" xr:uid="{166C2B4D-8D50-4713-AA2A-6CE4F55A4C6B}"/>
    <cellStyle name="SAPBEXHLevel0 14 4 2 4" xfId="38109" xr:uid="{18CC3DB8-427C-4350-9DD9-D68F22B5BC5B}"/>
    <cellStyle name="SAPBEXHLevel0 14 4 2 5" xfId="21385" xr:uid="{31E756F8-069C-46C7-AC2E-94280FDD5889}"/>
    <cellStyle name="SAPBEXHLevel0 14 4 3" xfId="5047" xr:uid="{42396EB1-C7B2-4E41-9FCB-57C1FE88A385}"/>
    <cellStyle name="SAPBEXHLevel0 14 4 3 2" xfId="10913" xr:uid="{53099B88-1578-487B-B302-48035E94D530}"/>
    <cellStyle name="SAPBEXHLevel0 14 4 3 2 2" xfId="44783" xr:uid="{D27BDF8F-9DA9-4599-9EFB-BDDC863EB32E}"/>
    <cellStyle name="SAPBEXHLevel0 14 4 3 2 3" xfId="28058" xr:uid="{E81C4079-E801-481A-9324-DF63A06C95C2}"/>
    <cellStyle name="SAPBEXHLevel0 14 4 3 3" xfId="16456" xr:uid="{C98B80BB-A1AD-4431-9C5F-FEB82AB0CE60}"/>
    <cellStyle name="SAPBEXHLevel0 14 4 3 3 2" xfId="50317" xr:uid="{4A93EEED-1ECF-4975-92A2-E11DA61FD790}"/>
    <cellStyle name="SAPBEXHLevel0 14 4 3 3 3" xfId="33591" xr:uid="{00F8AF34-DA6D-4EF1-90DC-B1432637E9DF}"/>
    <cellStyle name="SAPBEXHLevel0 14 4 3 4" xfId="38966" xr:uid="{73D4606C-3693-4471-B1CF-C31E678C9249}"/>
    <cellStyle name="SAPBEXHLevel0 14 4 3 5" xfId="22243" xr:uid="{56A9778E-D53E-4799-9FEE-AAD10FCBA8A9}"/>
    <cellStyle name="SAPBEXHLevel0 14 4 4" xfId="5796" xr:uid="{B1DB9421-065B-4D1F-8323-9DFE6BCCE0F4}"/>
    <cellStyle name="SAPBEXHLevel0 14 4 4 2" xfId="11662" xr:uid="{D825D82C-B279-4F8B-B887-C7585ACAA607}"/>
    <cellStyle name="SAPBEXHLevel0 14 4 4 2 2" xfId="45531" xr:uid="{E958FAD2-F77C-4EBA-B4FC-1779334F9861}"/>
    <cellStyle name="SAPBEXHLevel0 14 4 4 2 3" xfId="28806" xr:uid="{1EB2D9D1-9A1A-4AFE-880A-7C362BA8B905}"/>
    <cellStyle name="SAPBEXHLevel0 14 4 4 3" xfId="17204" xr:uid="{877C14AE-C86F-4E95-A6CD-FA5DB5B8327F}"/>
    <cellStyle name="SAPBEXHLevel0 14 4 4 3 2" xfId="51065" xr:uid="{5AF2557E-0018-4519-84B7-436120E40A8A}"/>
    <cellStyle name="SAPBEXHLevel0 14 4 4 3 3" xfId="34339" xr:uid="{5A6B8BEE-E01A-49A6-A476-E00B03FF1195}"/>
    <cellStyle name="SAPBEXHLevel0 14 4 4 4" xfId="39714" xr:uid="{B1B3F19D-25C6-4194-8634-4790C048DC5F}"/>
    <cellStyle name="SAPBEXHLevel0 14 4 4 5" xfId="22991" xr:uid="{F1D97540-D5BB-4717-B97E-95120B5E2224}"/>
    <cellStyle name="SAPBEXHLevel0 14 4 5" xfId="6565" xr:uid="{39CC7DB3-FACA-4F38-94D0-F9F3564D70F4}"/>
    <cellStyle name="SAPBEXHLevel0 14 4 5 2" xfId="12429" xr:uid="{4A5675C4-A6B2-47F7-BEE2-8BE1F8E47B11}"/>
    <cellStyle name="SAPBEXHLevel0 14 4 5 2 2" xfId="46298" xr:uid="{91F2927D-E913-4D8C-B17D-BEFAEE1F5734}"/>
    <cellStyle name="SAPBEXHLevel0 14 4 5 2 3" xfId="29572" xr:uid="{88EF81AB-19FB-4974-A553-4F55E5FBDC4D}"/>
    <cellStyle name="SAPBEXHLevel0 14 4 5 3" xfId="17970" xr:uid="{62CABF7C-15B7-4115-B5CD-77187432EF11}"/>
    <cellStyle name="SAPBEXHLevel0 14 4 5 3 2" xfId="51831" xr:uid="{12D0FADD-003E-41EB-BC57-5F53BD763A21}"/>
    <cellStyle name="SAPBEXHLevel0 14 4 5 3 3" xfId="35105" xr:uid="{1CFB1E6B-EF17-480B-8CFC-768DDE114B6E}"/>
    <cellStyle name="SAPBEXHLevel0 14 4 5 4" xfId="40481" xr:uid="{FD16D019-99E0-43C5-8E7E-5A10FF29EBC3}"/>
    <cellStyle name="SAPBEXHLevel0 14 4 5 5" xfId="23757" xr:uid="{46274EDE-E6B9-461A-B68D-D4F7108D6685}"/>
    <cellStyle name="SAPBEXHLevel0 14 4 6" xfId="7512" xr:uid="{D23F1F66-1213-42E8-86DB-F23DC6274247}"/>
    <cellStyle name="SAPBEXHLevel0 14 4 6 2" xfId="13376" xr:uid="{F7653F50-ECFB-45F2-8B5D-94CC8593EBAF}"/>
    <cellStyle name="SAPBEXHLevel0 14 4 6 2 2" xfId="47245" xr:uid="{885B6B1D-C380-493F-95E6-F637165E545A}"/>
    <cellStyle name="SAPBEXHLevel0 14 4 6 2 3" xfId="30519" xr:uid="{DD7652BA-59DE-472B-B9DE-679D582CF1C1}"/>
    <cellStyle name="SAPBEXHLevel0 14 4 6 3" xfId="18917" xr:uid="{85ADEBCE-97BE-4E42-8093-9316963E762B}"/>
    <cellStyle name="SAPBEXHLevel0 14 4 6 3 2" xfId="52778" xr:uid="{59D27E1D-5178-4D90-9824-723847771A12}"/>
    <cellStyle name="SAPBEXHLevel0 14 4 6 3 3" xfId="36052" xr:uid="{64934D7C-15F2-421B-83E6-0AEDDC5FD9A4}"/>
    <cellStyle name="SAPBEXHLevel0 14 4 6 4" xfId="41428" xr:uid="{FF1829CE-D59B-44B6-A080-C9CBE373E1E5}"/>
    <cellStyle name="SAPBEXHLevel0 14 4 6 5" xfId="24704" xr:uid="{F1D812B2-1004-4E4A-B140-0395DE4748FE}"/>
    <cellStyle name="SAPBEXHLevel0 14 4 7" xfId="8604" xr:uid="{563449F3-BBB2-45D2-976F-4E272587FA21}"/>
    <cellStyle name="SAPBEXHLevel0 14 4 7 2" xfId="42478" xr:uid="{92FDB558-C191-48D3-A9F2-EAA561525B18}"/>
    <cellStyle name="SAPBEXHLevel0 14 4 7 3" xfId="25753" xr:uid="{ECF4307A-3653-4FCC-88F4-66FE77EBBE99}"/>
    <cellStyle name="SAPBEXHLevel0 14 4 8" xfId="14156" xr:uid="{FCF279EA-8E1E-44C4-8816-83AABDBCA19C}"/>
    <cellStyle name="SAPBEXHLevel0 14 4 8 2" xfId="48017" xr:uid="{C3B71716-E865-4FC8-B4EE-543C86512802}"/>
    <cellStyle name="SAPBEXHLevel0 14 4 8 3" xfId="31291" xr:uid="{9D7517DD-77F9-443F-9EC2-580B168FE686}"/>
    <cellStyle name="SAPBEXHLevel0 14 4 9" xfId="19940" xr:uid="{5FF0CB35-933B-42FF-B6F6-A4BFC74D1213}"/>
    <cellStyle name="SAPBEXHLevel0 14 5" xfId="3259" xr:uid="{6E69D316-B10E-4300-B960-B1E50B465B22}"/>
    <cellStyle name="SAPBEXHLevel0 14 5 2" xfId="9141" xr:uid="{AD8AFA81-4A08-4F07-B1C7-114D432CDCDD}"/>
    <cellStyle name="SAPBEXHLevel0 14 5 2 2" xfId="43013" xr:uid="{0E0B8F4B-2AB7-4A61-A466-ED08A7E8BD63}"/>
    <cellStyle name="SAPBEXHLevel0 14 5 2 3" xfId="26288" xr:uid="{175113FB-EA01-4357-BE42-B08BA26AF4E0}"/>
    <cellStyle name="SAPBEXHLevel0 14 5 3" xfId="14688" xr:uid="{8B7D20AA-5AB8-493A-8AEE-CD00A26EC52E}"/>
    <cellStyle name="SAPBEXHLevel0 14 5 3 2" xfId="48549" xr:uid="{10CBBEB5-A607-420E-943B-40545AFFFB4F}"/>
    <cellStyle name="SAPBEXHLevel0 14 5 3 3" xfId="31823" xr:uid="{9DACFD4A-0C70-4753-9134-A94028FF1D25}"/>
    <cellStyle name="SAPBEXHLevel0 14 5 4" xfId="37280" xr:uid="{47463CD3-E190-4F5D-B49E-906D8A6B1693}"/>
    <cellStyle name="SAPBEXHLevel0 14 5 5" xfId="20473" xr:uid="{354F4A8A-FC30-4772-82D2-0EF31E0EC4C3}"/>
    <cellStyle name="SAPBEXHLevel0 14 6" xfId="36482" xr:uid="{F7C17975-6E44-4CB6-AEA8-4B29C6F42A2E}"/>
    <cellStyle name="SAPBEXHLevel0 15" xfId="2193" xr:uid="{00000000-0005-0000-0000-0000C0080000}"/>
    <cellStyle name="SAPBEXHLevel0 15 2" xfId="3745" xr:uid="{A149F1B9-AFA5-4642-96B0-128B07BEDE64}"/>
    <cellStyle name="SAPBEXHLevel0 15 2 2" xfId="9626" xr:uid="{A1FDAC75-EE76-41D3-84A6-B21C27ED1B3A}"/>
    <cellStyle name="SAPBEXHLevel0 15 2 2 2" xfId="43498" xr:uid="{2ED7F9E9-3890-45CA-AA81-AA399BEEA21E}"/>
    <cellStyle name="SAPBEXHLevel0 15 2 2 3" xfId="26772" xr:uid="{1AD12B6F-242E-4016-BB21-BC39BE9A8CD6}"/>
    <cellStyle name="SAPBEXHLevel0 15 2 3" xfId="15172" xr:uid="{34302B17-9631-4EF9-958D-140FF42B7978}"/>
    <cellStyle name="SAPBEXHLevel0 15 2 3 2" xfId="49033" xr:uid="{25AE213C-D6BE-4981-ABB9-890B849D68BC}"/>
    <cellStyle name="SAPBEXHLevel0 15 2 3 3" xfId="32307" xr:uid="{C8957F2F-740B-4A09-83FC-50412686D9A9}"/>
    <cellStyle name="SAPBEXHLevel0 15 2 4" xfId="37705" xr:uid="{40CD4E39-06F7-4424-820E-F7C5430E2B64}"/>
    <cellStyle name="SAPBEXHLevel0 15 2 5" xfId="20957" xr:uid="{601CC6D6-AA51-45C6-9E26-FD43997FBDC4}"/>
    <cellStyle name="SAPBEXHLevel0 15 3" xfId="4647" xr:uid="{25348BE3-E60D-489C-B196-78769A60C0EC}"/>
    <cellStyle name="SAPBEXHLevel0 15 3 2" xfId="10513" xr:uid="{0704D5FF-CBB8-4FDC-B1C9-C6AEA63D22C7}"/>
    <cellStyle name="SAPBEXHLevel0 15 3 2 2" xfId="44383" xr:uid="{7516CB7E-8EA5-4999-8DA2-97504F5BDB23}"/>
    <cellStyle name="SAPBEXHLevel0 15 3 2 3" xfId="27658" xr:uid="{3A7D88B5-E631-4C29-B08C-7677510CE20C}"/>
    <cellStyle name="SAPBEXHLevel0 15 3 3" xfId="16056" xr:uid="{C24F2F9D-1F38-40AC-88F4-79BD7E342E2C}"/>
    <cellStyle name="SAPBEXHLevel0 15 3 3 2" xfId="49917" xr:uid="{46ABC28A-77A6-4BBD-9AC5-CFC76DA3CD77}"/>
    <cellStyle name="SAPBEXHLevel0 15 3 3 3" xfId="33191" xr:uid="{DB8507C0-36E2-48D6-BC31-0AE5EE5C95DE}"/>
    <cellStyle name="SAPBEXHLevel0 15 3 4" xfId="38566" xr:uid="{16C23D08-0AED-4695-B39A-169E590F30A8}"/>
    <cellStyle name="SAPBEXHLevel0 15 3 5" xfId="21843" xr:uid="{844E5A45-7873-4FF2-AC19-810B89FC5E63}"/>
    <cellStyle name="SAPBEXHLevel0 15 4" xfId="5374" xr:uid="{F42D4C08-CB54-4F2C-AD11-6620219130DB}"/>
    <cellStyle name="SAPBEXHLevel0 15 4 2" xfId="11240" xr:uid="{A3EFF7D1-78E0-41E5-9912-E65385720738}"/>
    <cellStyle name="SAPBEXHLevel0 15 4 2 2" xfId="45109" xr:uid="{14D2B188-6821-43A2-A245-DA9E873C4AF3}"/>
    <cellStyle name="SAPBEXHLevel0 15 4 2 3" xfId="28384" xr:uid="{052D726E-AB55-46C8-A7FC-BD37F1FC78DE}"/>
    <cellStyle name="SAPBEXHLevel0 15 4 3" xfId="16782" xr:uid="{13534666-135E-4C75-A5CD-33395E8E6306}"/>
    <cellStyle name="SAPBEXHLevel0 15 4 3 2" xfId="50643" xr:uid="{837C0989-C35B-4D71-A392-65F3F283BA0B}"/>
    <cellStyle name="SAPBEXHLevel0 15 4 3 3" xfId="33917" xr:uid="{01A4F652-C571-4078-8E9F-80AFF30609DB}"/>
    <cellStyle name="SAPBEXHLevel0 15 4 4" xfId="39292" xr:uid="{6C480C07-37AA-45E3-82D2-7922E696DADF}"/>
    <cellStyle name="SAPBEXHLevel0 15 4 5" xfId="22569" xr:uid="{96E8BD17-1CD7-4D6F-B6D6-FD3B54F1D8E6}"/>
    <cellStyle name="SAPBEXHLevel0 15 5" xfId="6166" xr:uid="{907A04B9-1AB2-48FA-92FE-01C943E0D67B}"/>
    <cellStyle name="SAPBEXHLevel0 15 5 2" xfId="12030" xr:uid="{FE461533-E6FE-4F0A-AE45-8C169E926AE7}"/>
    <cellStyle name="SAPBEXHLevel0 15 5 2 2" xfId="45899" xr:uid="{064BD6AF-BC05-48EF-AC8B-82513E85F3C0}"/>
    <cellStyle name="SAPBEXHLevel0 15 5 2 3" xfId="29174" xr:uid="{80CD55B6-461A-4CBD-9A9F-D6D831137B8C}"/>
    <cellStyle name="SAPBEXHLevel0 15 5 3" xfId="17572" xr:uid="{215FB73B-2909-4961-B683-1A3BD7F20EF3}"/>
    <cellStyle name="SAPBEXHLevel0 15 5 3 2" xfId="51433" xr:uid="{35380218-9B06-46CD-97BA-3A97C3FE17B3}"/>
    <cellStyle name="SAPBEXHLevel0 15 5 3 3" xfId="34707" xr:uid="{660F6A32-4A51-498E-93EE-E2B1BC9758D1}"/>
    <cellStyle name="SAPBEXHLevel0 15 5 4" xfId="40082" xr:uid="{94A9F988-588F-4372-B1BF-2A8283B7DB97}"/>
    <cellStyle name="SAPBEXHLevel0 15 5 5" xfId="23359" xr:uid="{3D4CE8D5-F6C5-4F59-9BB3-7180505F8D78}"/>
    <cellStyle name="SAPBEXHLevel0 15 6" xfId="7086" xr:uid="{847BEF17-EDDA-463C-9DB5-7A8589464C9A}"/>
    <cellStyle name="SAPBEXHLevel0 15 6 2" xfId="12950" xr:uid="{CE2B0382-46D4-48C1-83A3-D282DF893A3C}"/>
    <cellStyle name="SAPBEXHLevel0 15 6 2 2" xfId="46819" xr:uid="{3EDD58E5-3334-45FA-A792-16796A98FF27}"/>
    <cellStyle name="SAPBEXHLevel0 15 6 2 3" xfId="30093" xr:uid="{5860C273-081B-49E3-85EA-FAF3AFE434D4}"/>
    <cellStyle name="SAPBEXHLevel0 15 6 3" xfId="18491" xr:uid="{B4D64248-31A6-4F7E-B214-13BD659A5E04}"/>
    <cellStyle name="SAPBEXHLevel0 15 6 3 2" xfId="52352" xr:uid="{FEA8187C-2686-43ED-BCF5-2367C52DB5C8}"/>
    <cellStyle name="SAPBEXHLevel0 15 6 3 3" xfId="35626" xr:uid="{EF8BA83D-B1F8-4B53-B0F3-D4A77BAA81A8}"/>
    <cellStyle name="SAPBEXHLevel0 15 6 4" xfId="41002" xr:uid="{2E8ADCA8-E57B-4DCC-963D-F704CF269D68}"/>
    <cellStyle name="SAPBEXHLevel0 15 6 5" xfId="24278" xr:uid="{8EAF75EE-AF08-4FAF-9152-11F1C739E10E}"/>
    <cellStyle name="SAPBEXHLevel0 15 7" xfId="8180" xr:uid="{430A1DFD-FDF6-4933-B895-4F33AA91210B}"/>
    <cellStyle name="SAPBEXHLevel0 15 7 2" xfId="42055" xr:uid="{267B4956-69EE-4C09-858D-7D01C204810B}"/>
    <cellStyle name="SAPBEXHLevel0 15 7 3" xfId="25330" xr:uid="{E56A0A90-F702-43AA-A993-DBF7B6B06FE4}"/>
    <cellStyle name="SAPBEXHLevel0 15 8" xfId="13758" xr:uid="{884E8204-162D-4D50-A167-E1E01523B610}"/>
    <cellStyle name="SAPBEXHLevel0 15 8 2" xfId="47619" xr:uid="{32E81A65-66D7-4B0E-8A54-22374F5320E0}"/>
    <cellStyle name="SAPBEXHLevel0 15 8 3" xfId="30893" xr:uid="{E19807F6-1038-41A7-9201-E0FF61065D39}"/>
    <cellStyle name="SAPBEXHLevel0 15 9" xfId="19518" xr:uid="{6DBE2CA8-CD65-4910-BA48-0B31EE66A5AC}"/>
    <cellStyle name="SAPBEXHLevel0 16" xfId="2194" xr:uid="{00000000-0005-0000-0000-0000C1080000}"/>
    <cellStyle name="SAPBEXHLevel0 16 2" xfId="3746" xr:uid="{6EE2BE17-95F3-4345-B264-7AD2A044302B}"/>
    <cellStyle name="SAPBEXHLevel0 16 2 2" xfId="9627" xr:uid="{3E1D3EB3-A18B-4CB1-8E67-2C8F1F173F8E}"/>
    <cellStyle name="SAPBEXHLevel0 16 2 2 2" xfId="43499" xr:uid="{250CD3C8-E05E-4E84-8E81-80168E3623EA}"/>
    <cellStyle name="SAPBEXHLevel0 16 2 2 3" xfId="26773" xr:uid="{4EAC4500-0133-4AB0-B751-4EFBD4353CFC}"/>
    <cellStyle name="SAPBEXHLevel0 16 2 3" xfId="15173" xr:uid="{C1992D38-30EF-4D98-94D2-53A5AE807D54}"/>
    <cellStyle name="SAPBEXHLevel0 16 2 3 2" xfId="49034" xr:uid="{26CB35AF-1B39-486F-8C89-92C5276E1923}"/>
    <cellStyle name="SAPBEXHLevel0 16 2 3 3" xfId="32308" xr:uid="{1F61DC4F-5840-4AB7-9416-8F6DCA7737ED}"/>
    <cellStyle name="SAPBEXHLevel0 16 2 4" xfId="37706" xr:uid="{03D8E37C-6C14-4B5B-9C9B-9CED160FDA18}"/>
    <cellStyle name="SAPBEXHLevel0 16 2 5" xfId="20958" xr:uid="{A2B29106-2B5D-4379-B31E-18E5829F6F1B}"/>
    <cellStyle name="SAPBEXHLevel0 16 3" xfId="4648" xr:uid="{F62C9557-BC66-4ED1-8810-3C8E35FD1E23}"/>
    <cellStyle name="SAPBEXHLevel0 16 3 2" xfId="10514" xr:uid="{75EBC7F5-A417-4E30-89D0-4E2C3927C2F4}"/>
    <cellStyle name="SAPBEXHLevel0 16 3 2 2" xfId="44384" xr:uid="{5391BC91-85E8-4BAD-AF2B-5CAEAFE12612}"/>
    <cellStyle name="SAPBEXHLevel0 16 3 2 3" xfId="27659" xr:uid="{BEFF76D1-33AE-42AE-AC0F-66E63F5AC12F}"/>
    <cellStyle name="SAPBEXHLevel0 16 3 3" xfId="16057" xr:uid="{B398E19A-28F2-4BEE-8739-FFE05ABE77FD}"/>
    <cellStyle name="SAPBEXHLevel0 16 3 3 2" xfId="49918" xr:uid="{FC28BF6B-4987-4DF2-82EF-D73A27CBCF91}"/>
    <cellStyle name="SAPBEXHLevel0 16 3 3 3" xfId="33192" xr:uid="{9B0E6066-EEFA-4635-AAF5-4EAEDE81C331}"/>
    <cellStyle name="SAPBEXHLevel0 16 3 4" xfId="38567" xr:uid="{617CA055-A675-479A-B829-9FE9F737D978}"/>
    <cellStyle name="SAPBEXHLevel0 16 3 5" xfId="21844" xr:uid="{D1321385-ED94-48FD-86B7-97A62BE59965}"/>
    <cellStyle name="SAPBEXHLevel0 16 4" xfId="5375" xr:uid="{6383AF73-504A-4F4D-B416-ADE4BADB9E81}"/>
    <cellStyle name="SAPBEXHLevel0 16 4 2" xfId="11241" xr:uid="{E91E72C6-5D0F-41FB-8625-533736AC0043}"/>
    <cellStyle name="SAPBEXHLevel0 16 4 2 2" xfId="45110" xr:uid="{50585477-5341-4AE6-A1DC-BECC1D1BAF8A}"/>
    <cellStyle name="SAPBEXHLevel0 16 4 2 3" xfId="28385" xr:uid="{9CDE585C-7704-4368-9C77-5F3D1D1BAB91}"/>
    <cellStyle name="SAPBEXHLevel0 16 4 3" xfId="16783" xr:uid="{A776EC0D-6C39-4226-91AA-12DDBDBE11FB}"/>
    <cellStyle name="SAPBEXHLevel0 16 4 3 2" xfId="50644" xr:uid="{B50109D5-BF67-4790-BE92-E7E046EE1432}"/>
    <cellStyle name="SAPBEXHLevel0 16 4 3 3" xfId="33918" xr:uid="{E9A1B6FB-FAEC-44A9-8CF6-B997545D3BA6}"/>
    <cellStyle name="SAPBEXHLevel0 16 4 4" xfId="39293" xr:uid="{4F449379-FEB6-483C-91BF-B0BBD8C603D4}"/>
    <cellStyle name="SAPBEXHLevel0 16 4 5" xfId="22570" xr:uid="{4F24F379-9315-49EC-9D4E-43857AD07294}"/>
    <cellStyle name="SAPBEXHLevel0 16 5" xfId="6167" xr:uid="{202A7924-8867-4C85-8A4B-542B8D16A67C}"/>
    <cellStyle name="SAPBEXHLevel0 16 5 2" xfId="12031" xr:uid="{3E39AC2F-3911-4D6F-9806-AF913F127F25}"/>
    <cellStyle name="SAPBEXHLevel0 16 5 2 2" xfId="45900" xr:uid="{DDE84D1A-F164-491C-9224-238016B6065F}"/>
    <cellStyle name="SAPBEXHLevel0 16 5 2 3" xfId="29175" xr:uid="{05FFA26D-9BD4-4E1D-A221-E4067F28EA02}"/>
    <cellStyle name="SAPBEXHLevel0 16 5 3" xfId="17573" xr:uid="{140DCA1E-EB18-46BE-A85F-515B6D6B885B}"/>
    <cellStyle name="SAPBEXHLevel0 16 5 3 2" xfId="51434" xr:uid="{0FEA4FC0-10DF-49C7-95EC-2398F15065C4}"/>
    <cellStyle name="SAPBEXHLevel0 16 5 3 3" xfId="34708" xr:uid="{42593731-3EBF-457F-A003-7845A4E502B2}"/>
    <cellStyle name="SAPBEXHLevel0 16 5 4" xfId="40083" xr:uid="{3542648E-46E3-4D72-A31A-C40E44D0048D}"/>
    <cellStyle name="SAPBEXHLevel0 16 5 5" xfId="23360" xr:uid="{EADCF375-B9BD-436F-A9B2-315EBF54DD6A}"/>
    <cellStyle name="SAPBEXHLevel0 16 6" xfId="7087" xr:uid="{9F794244-5604-44B9-85F3-905E7683E97E}"/>
    <cellStyle name="SAPBEXHLevel0 16 6 2" xfId="12951" xr:uid="{32CA6798-4243-4498-AF80-3FB3D4ABE4C4}"/>
    <cellStyle name="SAPBEXHLevel0 16 6 2 2" xfId="46820" xr:uid="{0F6B12EC-5C83-430D-A019-6B49F6BBE2FB}"/>
    <cellStyle name="SAPBEXHLevel0 16 6 2 3" xfId="30094" xr:uid="{6F108E6B-1519-4890-8A26-A6149F2C6CF1}"/>
    <cellStyle name="SAPBEXHLevel0 16 6 3" xfId="18492" xr:uid="{57B30D7F-7C42-4C3F-8E5C-031F3D16362F}"/>
    <cellStyle name="SAPBEXHLevel0 16 6 3 2" xfId="52353" xr:uid="{A77111D8-981B-49A4-8AC5-4D372EB6062C}"/>
    <cellStyle name="SAPBEXHLevel0 16 6 3 3" xfId="35627" xr:uid="{83E16ADF-BEC0-4A14-BF28-1B9500A95229}"/>
    <cellStyle name="SAPBEXHLevel0 16 6 4" xfId="41003" xr:uid="{28EC16B0-B624-4FF8-81F2-C7D38DA57FFF}"/>
    <cellStyle name="SAPBEXHLevel0 16 6 5" xfId="24279" xr:uid="{DAA4EDC0-0C96-42D3-9118-DE1C8A23A043}"/>
    <cellStyle name="SAPBEXHLevel0 16 7" xfId="8181" xr:uid="{7917F7AF-4938-495A-8639-3080C0A8AC97}"/>
    <cellStyle name="SAPBEXHLevel0 16 7 2" xfId="42056" xr:uid="{AA2D3B62-F48C-41EA-AC8F-9DCF208ED0EC}"/>
    <cellStyle name="SAPBEXHLevel0 16 7 3" xfId="25331" xr:uid="{5173EA87-9AAC-4BE1-AA9F-3813CE678836}"/>
    <cellStyle name="SAPBEXHLevel0 16 8" xfId="13759" xr:uid="{6EA0E656-E012-43C3-8290-30D68323E6E3}"/>
    <cellStyle name="SAPBEXHLevel0 16 8 2" xfId="47620" xr:uid="{1EF54367-3CF2-418D-B254-CE68CFF4E3E2}"/>
    <cellStyle name="SAPBEXHLevel0 16 8 3" xfId="30894" xr:uid="{69A06B42-3C6C-43BD-B895-AFCE837A0653}"/>
    <cellStyle name="SAPBEXHLevel0 16 9" xfId="19519" xr:uid="{E42E5675-8096-443B-952E-ABBC54723AD6}"/>
    <cellStyle name="SAPBEXHLevel0 17" xfId="2922" xr:uid="{00000000-0005-0000-0000-0000C2080000}"/>
    <cellStyle name="SAPBEXHLevel0 17 2" xfId="4426" xr:uid="{DEF1399D-8890-40AF-9546-5C413934A389}"/>
    <cellStyle name="SAPBEXHLevel0 17 2 2" xfId="10307" xr:uid="{FE176C1D-E952-466B-ABC7-42DA9F1BAA23}"/>
    <cellStyle name="SAPBEXHLevel0 17 2 2 2" xfId="44177" xr:uid="{4157B87D-39F4-45AE-9DDF-370D26332BEB}"/>
    <cellStyle name="SAPBEXHLevel0 17 2 2 3" xfId="27452" xr:uid="{B852CB06-1D98-4557-8027-8F9CF4C76259}"/>
    <cellStyle name="SAPBEXHLevel0 17 2 3" xfId="15850" xr:uid="{3DAFF551-8B7C-4303-8C79-1775CB8CF7BC}"/>
    <cellStyle name="SAPBEXHLevel0 17 2 3 2" xfId="49711" xr:uid="{63AEFE70-A20D-469F-9917-307D9E52A424}"/>
    <cellStyle name="SAPBEXHLevel0 17 2 3 3" xfId="32985" xr:uid="{AF7B510D-0111-4A94-92F9-258ABDCB3531}"/>
    <cellStyle name="SAPBEXHLevel0 17 2 4" xfId="38360" xr:uid="{873133BB-DE4E-4F76-A957-A5E2D088A217}"/>
    <cellStyle name="SAPBEXHLevel0 17 2 5" xfId="21637" xr:uid="{52325D1B-632B-4C8A-A31C-D37844545409}"/>
    <cellStyle name="SAPBEXHLevel0 17 3" xfId="5283" xr:uid="{8C4D0CEB-D8E1-4F36-A7B1-423E93683118}"/>
    <cellStyle name="SAPBEXHLevel0 17 3 2" xfId="11149" xr:uid="{A187ED4E-B13F-4488-A3DA-8223453E27D0}"/>
    <cellStyle name="SAPBEXHLevel0 17 3 2 2" xfId="45019" xr:uid="{661F1DDF-64A8-40AC-8A9A-65ADBE6E09AD}"/>
    <cellStyle name="SAPBEXHLevel0 17 3 2 3" xfId="28294" xr:uid="{68775B44-1E87-48F8-85E9-5B3B85AE3F5A}"/>
    <cellStyle name="SAPBEXHLevel0 17 3 3" xfId="16692" xr:uid="{48367EE2-2DCB-4C2A-B2F3-2184293C9DF5}"/>
    <cellStyle name="SAPBEXHLevel0 17 3 3 2" xfId="50553" xr:uid="{62A488FB-D3B2-47F7-B726-69BC495E61B0}"/>
    <cellStyle name="SAPBEXHLevel0 17 3 3 3" xfId="33827" xr:uid="{4A28E204-E8B1-4400-B46A-78BBEEB06E16}"/>
    <cellStyle name="SAPBEXHLevel0 17 3 4" xfId="39202" xr:uid="{476658BF-EECF-4599-BF63-911132A7EF86}"/>
    <cellStyle name="SAPBEXHLevel0 17 3 5" xfId="22479" xr:uid="{93B23848-1923-46CB-8E47-117CE6255FB3}"/>
    <cellStyle name="SAPBEXHLevel0 17 4" xfId="6028" xr:uid="{AD0C62C6-8FAC-4D8D-B116-4308D7A21126}"/>
    <cellStyle name="SAPBEXHLevel0 17 4 2" xfId="11894" xr:uid="{CDB0711C-06DB-41B3-ACEB-8DEB8D2BB8BB}"/>
    <cellStyle name="SAPBEXHLevel0 17 4 2 2" xfId="45763" xr:uid="{366F102D-6E6D-4154-A9CE-59D27A08CD20}"/>
    <cellStyle name="SAPBEXHLevel0 17 4 2 3" xfId="29038" xr:uid="{FE16C485-2323-41A6-B431-F38900D96103}"/>
    <cellStyle name="SAPBEXHLevel0 17 4 3" xfId="17436" xr:uid="{22820B0A-8EF9-4DFD-A720-3D1E030B5232}"/>
    <cellStyle name="SAPBEXHLevel0 17 4 3 2" xfId="51297" xr:uid="{E3182738-0B14-4E11-A048-1F066DBEFA66}"/>
    <cellStyle name="SAPBEXHLevel0 17 4 3 3" xfId="34571" xr:uid="{42605D28-0A23-4074-BB26-7933C0B68C2E}"/>
    <cellStyle name="SAPBEXHLevel0 17 4 4" xfId="39946" xr:uid="{537C0692-3BB8-4E3E-8485-2B11E29A9208}"/>
    <cellStyle name="SAPBEXHLevel0 17 4 5" xfId="23223" xr:uid="{9DFFBA5B-1CF7-49DA-A717-61025380FCDD}"/>
    <cellStyle name="SAPBEXHLevel0 17 5" xfId="6795" xr:uid="{68FC2182-87B8-4A5E-8FF1-89EBF6F50773}"/>
    <cellStyle name="SAPBEXHLevel0 17 5 2" xfId="12659" xr:uid="{5A2FCE9D-A242-4E8F-B37C-038B090EC507}"/>
    <cellStyle name="SAPBEXHLevel0 17 5 2 2" xfId="46528" xr:uid="{78D2E36B-99DA-406B-A3EB-94459111C6A2}"/>
    <cellStyle name="SAPBEXHLevel0 17 5 2 3" xfId="29802" xr:uid="{11F3C9A4-2F88-4ADC-A1A0-E811862D9295}"/>
    <cellStyle name="SAPBEXHLevel0 17 5 3" xfId="18200" xr:uid="{2972C64E-CD8F-45DB-89D5-BEB91DE20B4E}"/>
    <cellStyle name="SAPBEXHLevel0 17 5 3 2" xfId="52061" xr:uid="{876C27E0-326F-4645-8653-411027BBA471}"/>
    <cellStyle name="SAPBEXHLevel0 17 5 3 3" xfId="35335" xr:uid="{52FA8FA9-8EED-4AC8-A072-CE42F13CEC92}"/>
    <cellStyle name="SAPBEXHLevel0 17 5 4" xfId="40711" xr:uid="{664FECE1-BAF2-4C89-907B-ACF72937EA5A}"/>
    <cellStyle name="SAPBEXHLevel0 17 5 5" xfId="23987" xr:uid="{533938B2-1FBD-4193-8586-96EF941DD8E1}"/>
    <cellStyle name="SAPBEXHLevel0 17 6" xfId="7742" xr:uid="{53626B6D-564F-4E4D-B96D-79BE87A3B88C}"/>
    <cellStyle name="SAPBEXHLevel0 17 6 2" xfId="13606" xr:uid="{02D04F06-5597-4AB2-A01A-0F8535F5F840}"/>
    <cellStyle name="SAPBEXHLevel0 17 6 2 2" xfId="47475" xr:uid="{9F396E95-3306-45F1-ADE1-AC760B6DBAB3}"/>
    <cellStyle name="SAPBEXHLevel0 17 6 2 3" xfId="30749" xr:uid="{10D28FDB-80E6-40C7-AC45-CB11B0296B8B}"/>
    <cellStyle name="SAPBEXHLevel0 17 6 3" xfId="19147" xr:uid="{4D38D9CC-0967-4E85-A8E4-94D5523885E4}"/>
    <cellStyle name="SAPBEXHLevel0 17 6 3 2" xfId="53008" xr:uid="{9916AABD-47D3-4281-8E0D-96C4E20CD713}"/>
    <cellStyle name="SAPBEXHLevel0 17 6 3 3" xfId="36282" xr:uid="{8BF2D3DB-A228-45FE-991D-18388D60E4D3}"/>
    <cellStyle name="SAPBEXHLevel0 17 6 4" xfId="41658" xr:uid="{AAE70FEB-1D96-4DCF-9793-F93112D8D108}"/>
    <cellStyle name="SAPBEXHLevel0 17 6 5" xfId="24934" xr:uid="{A3DAEE3B-F32E-4380-A43F-A43AEA62F0C3}"/>
    <cellStyle name="SAPBEXHLevel0 17 7" xfId="8835" xr:uid="{D30F65BC-59BA-43A4-9390-42855C1437F2}"/>
    <cellStyle name="SAPBEXHLevel0 17 7 2" xfId="42708" xr:uid="{F43B6CCC-BF01-42B9-AAB3-B15AC48BDDE9}"/>
    <cellStyle name="SAPBEXHLevel0 17 7 3" xfId="25984" xr:uid="{342BF4A7-3580-4710-88A2-11451A4AF3B7}"/>
    <cellStyle name="SAPBEXHLevel0 17 8" xfId="14386" xr:uid="{70FB3FE0-9EBB-41EF-9338-6AF483F2F538}"/>
    <cellStyle name="SAPBEXHLevel0 17 8 2" xfId="48247" xr:uid="{88C57FC7-294D-441C-99C0-C503EA8762C9}"/>
    <cellStyle name="SAPBEXHLevel0 17 8 3" xfId="31521" xr:uid="{17262F7C-E6BA-47C8-9891-FAEFBCBA3355}"/>
    <cellStyle name="SAPBEXHLevel0 17 9" xfId="20171" xr:uid="{D4303D43-271D-4351-8899-6EE377ECEE93}"/>
    <cellStyle name="SAPBEXHLevel0 18" xfId="3008" xr:uid="{6A2BD1D1-A512-407D-A228-F46A2A056E4E}"/>
    <cellStyle name="SAPBEXHLevel0 18 2" xfId="8890" xr:uid="{F379F848-ABF4-4AFA-9C66-912EB1B49D60}"/>
    <cellStyle name="SAPBEXHLevel0 18 2 2" xfId="42763" xr:uid="{3A998C78-2DF1-41F3-A70B-AC5F3B91438A}"/>
    <cellStyle name="SAPBEXHLevel0 18 2 3" xfId="26039" xr:uid="{1C3277C0-C387-4898-AA4E-46E9C2A79389}"/>
    <cellStyle name="SAPBEXHLevel0 18 3" xfId="14441" xr:uid="{0B585CCB-8407-4695-AEFB-0E220D9793F7}"/>
    <cellStyle name="SAPBEXHLevel0 18 3 2" xfId="48302" xr:uid="{E0A2CE40-DA25-40A1-84BD-A87342C99361}"/>
    <cellStyle name="SAPBEXHLevel0 18 3 3" xfId="31576" xr:uid="{D87465AD-CECA-4E65-9930-333516BCB627}"/>
    <cellStyle name="SAPBEXHLevel0 18 4" xfId="37030" xr:uid="{5C351896-7029-43DF-A8F1-2C77320231A8}"/>
    <cellStyle name="SAPBEXHLevel0 18 5" xfId="20226" xr:uid="{24462609-250C-4217-A2E9-445FFF56B7F7}"/>
    <cellStyle name="SAPBEXHLevel0 19" xfId="36350" xr:uid="{EBBB823F-C97C-431A-9449-2959DA145663}"/>
    <cellStyle name="SAPBEXHLevel0 2" xfId="1049" xr:uid="{00000000-0005-0000-0000-0000C3080000}"/>
    <cellStyle name="SAPBEXHLevel0 2 2" xfId="1050" xr:uid="{00000000-0005-0000-0000-0000C4080000}"/>
    <cellStyle name="SAPBEXHLevel0 2 2 2" xfId="2195" xr:uid="{00000000-0005-0000-0000-0000C5080000}"/>
    <cellStyle name="SAPBEXHLevel0 2 2 2 2" xfId="3747" xr:uid="{06107862-44E9-47EA-A3CF-B6BC01979DF2}"/>
    <cellStyle name="SAPBEXHLevel0 2 2 2 2 2" xfId="9628" xr:uid="{189EC358-AE81-4054-AF24-9D2C7CD25288}"/>
    <cellStyle name="SAPBEXHLevel0 2 2 2 2 2 2" xfId="43500" xr:uid="{52472409-71A4-413F-978A-EECF19F60AE2}"/>
    <cellStyle name="SAPBEXHLevel0 2 2 2 2 2 3" xfId="26774" xr:uid="{4FEDD040-FAF8-4112-B738-A4379944E735}"/>
    <cellStyle name="SAPBEXHLevel0 2 2 2 2 3" xfId="15174" xr:uid="{305D5A5D-BA3E-4822-B5DA-83BDD12EA96A}"/>
    <cellStyle name="SAPBEXHLevel0 2 2 2 2 3 2" xfId="49035" xr:uid="{D03A02A8-010F-488A-9119-865DBD70919D}"/>
    <cellStyle name="SAPBEXHLevel0 2 2 2 2 3 3" xfId="32309" xr:uid="{219C2896-CA83-4A00-85C9-D720AED862A3}"/>
    <cellStyle name="SAPBEXHLevel0 2 2 2 2 4" xfId="37707" xr:uid="{27845F81-444F-4BBB-B2E7-50E253798C3D}"/>
    <cellStyle name="SAPBEXHLevel0 2 2 2 2 5" xfId="20959" xr:uid="{266B0BD3-9B53-4746-AF90-3FDBC384FDE5}"/>
    <cellStyle name="SAPBEXHLevel0 2 2 2 3" xfId="4649" xr:uid="{D60ADCF2-DB6B-4B6A-B6F3-7E23419EA545}"/>
    <cellStyle name="SAPBEXHLevel0 2 2 2 3 2" xfId="10515" xr:uid="{04362BFF-434F-42E9-B87A-ED62A4F988B2}"/>
    <cellStyle name="SAPBEXHLevel0 2 2 2 3 2 2" xfId="44385" xr:uid="{EFC53B1F-1C4D-4BCE-BDE5-FEFD8108E237}"/>
    <cellStyle name="SAPBEXHLevel0 2 2 2 3 2 3" xfId="27660" xr:uid="{DE85301B-0D3D-4A1B-9BB1-5E5DCC400BE8}"/>
    <cellStyle name="SAPBEXHLevel0 2 2 2 3 3" xfId="16058" xr:uid="{69CC3A7F-0EA3-46C7-9457-168B53416B87}"/>
    <cellStyle name="SAPBEXHLevel0 2 2 2 3 3 2" xfId="49919" xr:uid="{7C1706E8-78B5-4271-8E9E-0E7AFF8E6EC7}"/>
    <cellStyle name="SAPBEXHLevel0 2 2 2 3 3 3" xfId="33193" xr:uid="{62EEF186-809D-42DB-8EFC-1D333526B2EB}"/>
    <cellStyle name="SAPBEXHLevel0 2 2 2 3 4" xfId="38568" xr:uid="{BBBE5DD6-17E1-411D-9E88-B2CC0F2EA641}"/>
    <cellStyle name="SAPBEXHLevel0 2 2 2 3 5" xfId="21845" xr:uid="{A672D1A2-7183-4D94-B340-D2BAE7E77A59}"/>
    <cellStyle name="SAPBEXHLevel0 2 2 2 4" xfId="5376" xr:uid="{141BCB3E-49C3-4559-982F-1B2CCE65CAE6}"/>
    <cellStyle name="SAPBEXHLevel0 2 2 2 4 2" xfId="11242" xr:uid="{C7C487A5-3D40-4CEA-9420-9E9C9170C962}"/>
    <cellStyle name="SAPBEXHLevel0 2 2 2 4 2 2" xfId="45111" xr:uid="{E2946CBF-9DB3-4B47-9474-2F09A706D88E}"/>
    <cellStyle name="SAPBEXHLevel0 2 2 2 4 2 3" xfId="28386" xr:uid="{60C32B59-71BB-41E4-964C-D9B74D2BBF11}"/>
    <cellStyle name="SAPBEXHLevel0 2 2 2 4 3" xfId="16784" xr:uid="{162C587F-4013-450C-BDE3-7C414886294B}"/>
    <cellStyle name="SAPBEXHLevel0 2 2 2 4 3 2" xfId="50645" xr:uid="{9D72D0B8-D84C-4780-9FF9-BC0BB8FDEB37}"/>
    <cellStyle name="SAPBEXHLevel0 2 2 2 4 3 3" xfId="33919" xr:uid="{EB7B2449-96AB-4C1B-88F3-B87A4CE69E2D}"/>
    <cellStyle name="SAPBEXHLevel0 2 2 2 4 4" xfId="39294" xr:uid="{04C2EC77-CD15-4093-8207-1D678CEB5EC8}"/>
    <cellStyle name="SAPBEXHLevel0 2 2 2 4 5" xfId="22571" xr:uid="{064E5996-85C8-409A-8F3A-2E0B945C26DE}"/>
    <cellStyle name="SAPBEXHLevel0 2 2 2 5" xfId="6168" xr:uid="{EE0C4DC5-F662-4CA6-B3A8-99B96516263B}"/>
    <cellStyle name="SAPBEXHLevel0 2 2 2 5 2" xfId="12032" xr:uid="{029A8196-081E-4893-8964-1773B720C490}"/>
    <cellStyle name="SAPBEXHLevel0 2 2 2 5 2 2" xfId="45901" xr:uid="{22FD0E28-BEB2-4B51-BEC2-636F8AA916A7}"/>
    <cellStyle name="SAPBEXHLevel0 2 2 2 5 2 3" xfId="29176" xr:uid="{BC0663B1-9BFC-4F0D-8AA9-7DA1389E6F3A}"/>
    <cellStyle name="SAPBEXHLevel0 2 2 2 5 3" xfId="17574" xr:uid="{E4FA9CBA-D415-4103-B630-BB3443F0B549}"/>
    <cellStyle name="SAPBEXHLevel0 2 2 2 5 3 2" xfId="51435" xr:uid="{1A494412-61F9-4674-BE40-E5070CC612A1}"/>
    <cellStyle name="SAPBEXHLevel0 2 2 2 5 3 3" xfId="34709" xr:uid="{5AF13C09-1B1C-403C-8E03-171B38CD10FB}"/>
    <cellStyle name="SAPBEXHLevel0 2 2 2 5 4" xfId="40084" xr:uid="{874F5E7F-5827-4459-B427-EBB4FA9B254F}"/>
    <cellStyle name="SAPBEXHLevel0 2 2 2 5 5" xfId="23361" xr:uid="{E38AF6E7-0926-4453-9A65-92804B36F976}"/>
    <cellStyle name="SAPBEXHLevel0 2 2 2 6" xfId="7088" xr:uid="{122AB559-B10D-46F6-8CD3-3A21ABAEEE8D}"/>
    <cellStyle name="SAPBEXHLevel0 2 2 2 6 2" xfId="12952" xr:uid="{D182FF1E-1E61-47AE-B02A-3BFCBF202563}"/>
    <cellStyle name="SAPBEXHLevel0 2 2 2 6 2 2" xfId="46821" xr:uid="{C4B1DA18-6CB0-4D76-967F-59A487DF0524}"/>
    <cellStyle name="SAPBEXHLevel0 2 2 2 6 2 3" xfId="30095" xr:uid="{8B33F915-B1A9-4806-95A5-D503A22AC7C2}"/>
    <cellStyle name="SAPBEXHLevel0 2 2 2 6 3" xfId="18493" xr:uid="{2759ABA4-91EB-4406-B3C7-A539BEAD8F6A}"/>
    <cellStyle name="SAPBEXHLevel0 2 2 2 6 3 2" xfId="52354" xr:uid="{4596734D-8831-4260-8EB4-A449E7FEED5D}"/>
    <cellStyle name="SAPBEXHLevel0 2 2 2 6 3 3" xfId="35628" xr:uid="{9BA71CF8-7EA0-4E42-9B79-0840C7D4957E}"/>
    <cellStyle name="SAPBEXHLevel0 2 2 2 6 4" xfId="41004" xr:uid="{AA578E4B-11CF-4B4E-BF9F-3D228407C414}"/>
    <cellStyle name="SAPBEXHLevel0 2 2 2 6 5" xfId="24280" xr:uid="{B9039961-20C7-4C50-81ED-2854D9DE8EDC}"/>
    <cellStyle name="SAPBEXHLevel0 2 2 2 7" xfId="8182" xr:uid="{4421804C-718D-40A7-8C41-B791E09620A9}"/>
    <cellStyle name="SAPBEXHLevel0 2 2 2 7 2" xfId="42057" xr:uid="{E9FD3D66-8BFB-42FD-B4E3-7DEDBE3EEF9A}"/>
    <cellStyle name="SAPBEXHLevel0 2 2 2 7 3" xfId="25332" xr:uid="{10994237-169F-4C61-B921-F06702BA774F}"/>
    <cellStyle name="SAPBEXHLevel0 2 2 2 8" xfId="13760" xr:uid="{2A345AE3-3E8F-40DB-8349-332362FD6324}"/>
    <cellStyle name="SAPBEXHLevel0 2 2 2 8 2" xfId="47621" xr:uid="{68D67161-CE23-44A0-A7C4-CF2266D40412}"/>
    <cellStyle name="SAPBEXHLevel0 2 2 2 8 3" xfId="30895" xr:uid="{2862CDCA-6784-4CD4-922F-D7824A8E6A72}"/>
    <cellStyle name="SAPBEXHLevel0 2 2 2 9" xfId="19520" xr:uid="{70117FFC-BC65-4469-ADD3-FBBD4D678542}"/>
    <cellStyle name="SAPBEXHLevel0 2 2 3" xfId="2196" xr:uid="{00000000-0005-0000-0000-0000C6080000}"/>
    <cellStyle name="SAPBEXHLevel0 2 2 3 2" xfId="3748" xr:uid="{CEF5E59C-A105-459D-9C2A-DF175D121BF3}"/>
    <cellStyle name="SAPBEXHLevel0 2 2 3 2 2" xfId="9629" xr:uid="{64EF73F5-4C98-4A07-BFA5-FEEFED17916D}"/>
    <cellStyle name="SAPBEXHLevel0 2 2 3 2 2 2" xfId="43501" xr:uid="{9000E144-B902-4C7C-ABD7-A27882ED75BA}"/>
    <cellStyle name="SAPBEXHLevel0 2 2 3 2 2 3" xfId="26775" xr:uid="{9B1D14FA-8452-4105-ADBE-BB65FFB64DD8}"/>
    <cellStyle name="SAPBEXHLevel0 2 2 3 2 3" xfId="15175" xr:uid="{1D449FA8-79F0-4D62-814C-EEBCE49C0A90}"/>
    <cellStyle name="SAPBEXHLevel0 2 2 3 2 3 2" xfId="49036" xr:uid="{68A64F3D-EA0E-42AE-AA58-0B2FB294F0E1}"/>
    <cellStyle name="SAPBEXHLevel0 2 2 3 2 3 3" xfId="32310" xr:uid="{17670586-5E50-425B-848B-475327AA6750}"/>
    <cellStyle name="SAPBEXHLevel0 2 2 3 2 4" xfId="37708" xr:uid="{BA4E8931-159B-4A35-9FF9-2AB26B7AF9CD}"/>
    <cellStyle name="SAPBEXHLevel0 2 2 3 2 5" xfId="20960" xr:uid="{9E719CBA-B259-4BD9-B943-63B6C9EBD7A1}"/>
    <cellStyle name="SAPBEXHLevel0 2 2 3 3" xfId="4650" xr:uid="{ECD02B39-9265-4AD1-97C6-97C7FA6A76B7}"/>
    <cellStyle name="SAPBEXHLevel0 2 2 3 3 2" xfId="10516" xr:uid="{E6E8A6DD-022A-4B23-83B1-00853D5E7F80}"/>
    <cellStyle name="SAPBEXHLevel0 2 2 3 3 2 2" xfId="44386" xr:uid="{7ED23A32-E4F0-42AC-BB0C-A7CB80A38C54}"/>
    <cellStyle name="SAPBEXHLevel0 2 2 3 3 2 3" xfId="27661" xr:uid="{7DE6B573-6ECF-439F-877C-C32DF2E2EE15}"/>
    <cellStyle name="SAPBEXHLevel0 2 2 3 3 3" xfId="16059" xr:uid="{2A4E82C0-C128-464B-8A65-BB85B40CA90C}"/>
    <cellStyle name="SAPBEXHLevel0 2 2 3 3 3 2" xfId="49920" xr:uid="{AD084335-D2DB-4A66-8452-55F2100ACE68}"/>
    <cellStyle name="SAPBEXHLevel0 2 2 3 3 3 3" xfId="33194" xr:uid="{062B24C8-245B-4E5E-8FB6-85E013A737CC}"/>
    <cellStyle name="SAPBEXHLevel0 2 2 3 3 4" xfId="38569" xr:uid="{E520D0E1-1600-4E66-9B22-034F8B1A6802}"/>
    <cellStyle name="SAPBEXHLevel0 2 2 3 3 5" xfId="21846" xr:uid="{29AF454E-7125-40E0-95EB-B05FBB47CD9B}"/>
    <cellStyle name="SAPBEXHLevel0 2 2 3 4" xfId="5377" xr:uid="{32E59B12-C7FD-4999-9C13-5504A16913FA}"/>
    <cellStyle name="SAPBEXHLevel0 2 2 3 4 2" xfId="11243" xr:uid="{629E8094-DAEC-4D99-AD93-36E834B00B3B}"/>
    <cellStyle name="SAPBEXHLevel0 2 2 3 4 2 2" xfId="45112" xr:uid="{5F62A9B9-C869-4A70-BB87-E13730E5791C}"/>
    <cellStyle name="SAPBEXHLevel0 2 2 3 4 2 3" xfId="28387" xr:uid="{359818FF-BD7F-48E8-891B-90D850623710}"/>
    <cellStyle name="SAPBEXHLevel0 2 2 3 4 3" xfId="16785" xr:uid="{3ED3D3F5-4DFA-4F44-B880-D85E18CDEFE0}"/>
    <cellStyle name="SAPBEXHLevel0 2 2 3 4 3 2" xfId="50646" xr:uid="{414B77B4-5DFF-4AC0-8B9C-6A257D93544B}"/>
    <cellStyle name="SAPBEXHLevel0 2 2 3 4 3 3" xfId="33920" xr:uid="{6B657D61-834E-4D82-BB9E-5982F862580C}"/>
    <cellStyle name="SAPBEXHLevel0 2 2 3 4 4" xfId="39295" xr:uid="{98794B1F-5E18-4B95-86DC-3CBBF13940D6}"/>
    <cellStyle name="SAPBEXHLevel0 2 2 3 4 5" xfId="22572" xr:uid="{072BE474-ACC4-453B-A8D7-DE78E19341CC}"/>
    <cellStyle name="SAPBEXHLevel0 2 2 3 5" xfId="6169" xr:uid="{6946F63C-ABF7-42FF-B18D-3E3D0C226A0E}"/>
    <cellStyle name="SAPBEXHLevel0 2 2 3 5 2" xfId="12033" xr:uid="{F39F36F0-C4D9-44D6-B859-F16F7305156B}"/>
    <cellStyle name="SAPBEXHLevel0 2 2 3 5 2 2" xfId="45902" xr:uid="{0FE08A2A-313E-40AC-82D9-759056316BE9}"/>
    <cellStyle name="SAPBEXHLevel0 2 2 3 5 2 3" xfId="29177" xr:uid="{97248AF5-1314-484A-9C5E-1A67FB1C86D1}"/>
    <cellStyle name="SAPBEXHLevel0 2 2 3 5 3" xfId="17575" xr:uid="{0AB090CD-542C-4FC2-A1C3-7F5A59793469}"/>
    <cellStyle name="SAPBEXHLevel0 2 2 3 5 3 2" xfId="51436" xr:uid="{25C27B99-89DD-43A7-967D-6B71F48F8109}"/>
    <cellStyle name="SAPBEXHLevel0 2 2 3 5 3 3" xfId="34710" xr:uid="{29634E97-BF32-4093-A6BC-D283F7B9FE5E}"/>
    <cellStyle name="SAPBEXHLevel0 2 2 3 5 4" xfId="40085" xr:uid="{9A4D874A-80F4-41B4-A14E-545ED85C3EFD}"/>
    <cellStyle name="SAPBEXHLevel0 2 2 3 5 5" xfId="23362" xr:uid="{41EA24A9-CB9F-4CB2-83E2-6982E7D3CC5D}"/>
    <cellStyle name="SAPBEXHLevel0 2 2 3 6" xfId="7089" xr:uid="{D8B3E068-D863-4438-81F8-9B3A108C8D5C}"/>
    <cellStyle name="SAPBEXHLevel0 2 2 3 6 2" xfId="12953" xr:uid="{152296EC-A3C6-41C6-A39D-DDDAD354FD4D}"/>
    <cellStyle name="SAPBEXHLevel0 2 2 3 6 2 2" xfId="46822" xr:uid="{AB873A32-72FC-48B0-9549-F12F494C7238}"/>
    <cellStyle name="SAPBEXHLevel0 2 2 3 6 2 3" xfId="30096" xr:uid="{056236A8-E258-4B73-9BB3-CF598877AC10}"/>
    <cellStyle name="SAPBEXHLevel0 2 2 3 6 3" xfId="18494" xr:uid="{668E3DF6-56ED-4F6D-AACE-434CC89BDDE6}"/>
    <cellStyle name="SAPBEXHLevel0 2 2 3 6 3 2" xfId="52355" xr:uid="{6A847F2A-436A-4373-ABF5-1039D65194D9}"/>
    <cellStyle name="SAPBEXHLevel0 2 2 3 6 3 3" xfId="35629" xr:uid="{C6541F1A-1DAE-4573-8D70-C342A1765E01}"/>
    <cellStyle name="SAPBEXHLevel0 2 2 3 6 4" xfId="41005" xr:uid="{A73451A7-60EC-41A6-B0EF-FA4CFB231A12}"/>
    <cellStyle name="SAPBEXHLevel0 2 2 3 6 5" xfId="24281" xr:uid="{28B9C312-1B7D-4DED-9140-8C5CA60C9322}"/>
    <cellStyle name="SAPBEXHLevel0 2 2 3 7" xfId="8183" xr:uid="{2954BE7D-2684-479A-A54D-A4F4D559EACE}"/>
    <cellStyle name="SAPBEXHLevel0 2 2 3 7 2" xfId="42058" xr:uid="{E6814930-D26F-4DF2-8D81-5607A93531AE}"/>
    <cellStyle name="SAPBEXHLevel0 2 2 3 7 3" xfId="25333" xr:uid="{DC2DABF2-0CC7-4F61-B65A-F744C5D12680}"/>
    <cellStyle name="SAPBEXHLevel0 2 2 3 8" xfId="13761" xr:uid="{28DE7036-4558-4659-9814-B92B0110E365}"/>
    <cellStyle name="SAPBEXHLevel0 2 2 3 8 2" xfId="47622" xr:uid="{8CF3DFEB-BA33-4736-8F7F-1B6F7A6D2C25}"/>
    <cellStyle name="SAPBEXHLevel0 2 2 3 8 3" xfId="30896" xr:uid="{E9E37F1F-23A3-45DF-8944-4BA7E9F8FEB8}"/>
    <cellStyle name="SAPBEXHLevel0 2 2 3 9" xfId="19521" xr:uid="{23E71D9F-2F9E-4FCB-BBA9-DF36B9726D1B}"/>
    <cellStyle name="SAPBEXHLevel0 2 2 4" xfId="3261" xr:uid="{BEBA394A-632D-4821-8865-64A9DD59A6CB}"/>
    <cellStyle name="SAPBEXHLevel0 2 2 4 2" xfId="9143" xr:uid="{BB605064-9EF3-489E-89C6-D5A2DA78095A}"/>
    <cellStyle name="SAPBEXHLevel0 2 2 4 2 2" xfId="43015" xr:uid="{7C2443EC-75D3-432E-B64E-E69174CC7BBD}"/>
    <cellStyle name="SAPBEXHLevel0 2 2 4 2 3" xfId="26290" xr:uid="{989BF5B1-AC64-43E0-9327-005455D64F79}"/>
    <cellStyle name="SAPBEXHLevel0 2 2 4 3" xfId="14690" xr:uid="{E2769794-FC4F-4A49-A1E1-3E9C3C86975E}"/>
    <cellStyle name="SAPBEXHLevel0 2 2 4 3 2" xfId="48551" xr:uid="{7B1843A8-E941-4B42-8D32-E1991AE8FE7F}"/>
    <cellStyle name="SAPBEXHLevel0 2 2 4 3 3" xfId="31825" xr:uid="{28775EA0-2D30-4F0A-A4E3-A81A23E2F2F1}"/>
    <cellStyle name="SAPBEXHLevel0 2 2 4 4" xfId="37282" xr:uid="{33CC543E-F002-4D77-9D94-034D50014D5D}"/>
    <cellStyle name="SAPBEXHLevel0 2 2 4 5" xfId="20475" xr:uid="{62D7051A-800D-4006-84EC-56FC555A525D}"/>
    <cellStyle name="SAPBEXHLevel0 2 2 5" xfId="36484" xr:uid="{9E8EF1FC-348A-45A8-BCC0-35BC61F87343}"/>
    <cellStyle name="SAPBEXHLevel0 2 3" xfId="2197" xr:uid="{00000000-0005-0000-0000-0000C7080000}"/>
    <cellStyle name="SAPBEXHLevel0 2 3 2" xfId="3749" xr:uid="{B80F43F4-97DB-422F-AA1E-D70523C628D3}"/>
    <cellStyle name="SAPBEXHLevel0 2 3 2 2" xfId="9630" xr:uid="{45896664-643A-4F8A-AFD5-1FF35DA3E99E}"/>
    <cellStyle name="SAPBEXHLevel0 2 3 2 2 2" xfId="43502" xr:uid="{A43FC461-5834-472E-85AA-0C34C3877ED1}"/>
    <cellStyle name="SAPBEXHLevel0 2 3 2 2 3" xfId="26776" xr:uid="{B62A7599-D1EF-44DB-BE7C-C8F5CB68D9B2}"/>
    <cellStyle name="SAPBEXHLevel0 2 3 2 3" xfId="15176" xr:uid="{E291D94B-C9C6-4699-8DBB-7572FC68035B}"/>
    <cellStyle name="SAPBEXHLevel0 2 3 2 3 2" xfId="49037" xr:uid="{29A3570E-6BF3-4E9C-9FBC-413D84DDB3B3}"/>
    <cellStyle name="SAPBEXHLevel0 2 3 2 3 3" xfId="32311" xr:uid="{FC1730F4-559A-42CE-BB08-7A57A86CD232}"/>
    <cellStyle name="SAPBEXHLevel0 2 3 2 4" xfId="37709" xr:uid="{C6FBC5A5-82C6-431D-BF1B-866C3CCFAEFA}"/>
    <cellStyle name="SAPBEXHLevel0 2 3 2 5" xfId="20961" xr:uid="{559545F5-F855-4964-88C5-73146F544EC9}"/>
    <cellStyle name="SAPBEXHLevel0 2 3 3" xfId="4651" xr:uid="{E6306FA3-8575-4B0D-989B-F2F84656FA5E}"/>
    <cellStyle name="SAPBEXHLevel0 2 3 3 2" xfId="10517" xr:uid="{3810205E-B095-4D31-B569-92DEEEA24F14}"/>
    <cellStyle name="SAPBEXHLevel0 2 3 3 2 2" xfId="44387" xr:uid="{E212D04A-15B2-4312-8FAD-C8BFD93DFEB3}"/>
    <cellStyle name="SAPBEXHLevel0 2 3 3 2 3" xfId="27662" xr:uid="{ACA3CCF4-1814-48F8-A415-4890614EAFB8}"/>
    <cellStyle name="SAPBEXHLevel0 2 3 3 3" xfId="16060" xr:uid="{1AE71518-1D6C-4F71-8965-61A1FD26B200}"/>
    <cellStyle name="SAPBEXHLevel0 2 3 3 3 2" xfId="49921" xr:uid="{A97FDAC8-C1AF-4BAF-AC03-4AC23885BA84}"/>
    <cellStyle name="SAPBEXHLevel0 2 3 3 3 3" xfId="33195" xr:uid="{B7A1CCA0-DB90-44DD-922E-4DAC97CAD15E}"/>
    <cellStyle name="SAPBEXHLevel0 2 3 3 4" xfId="38570" xr:uid="{A5E44302-2956-45BC-91EA-F1CFEC9A75B3}"/>
    <cellStyle name="SAPBEXHLevel0 2 3 3 5" xfId="21847" xr:uid="{045AEF71-5C5B-4DE7-B7C0-9E6E38A71E24}"/>
    <cellStyle name="SAPBEXHLevel0 2 3 4" xfId="5378" xr:uid="{C524A8CE-DF61-41BD-9D59-A51173488DD2}"/>
    <cellStyle name="SAPBEXHLevel0 2 3 4 2" xfId="11244" xr:uid="{A6EEFBC9-618E-4188-8933-0EEDF95BDFFB}"/>
    <cellStyle name="SAPBEXHLevel0 2 3 4 2 2" xfId="45113" xr:uid="{46C750B3-B1AF-4BD4-B129-C9BA957C0055}"/>
    <cellStyle name="SAPBEXHLevel0 2 3 4 2 3" xfId="28388" xr:uid="{335F684F-D9FC-4512-A464-E7E6A9CA6765}"/>
    <cellStyle name="SAPBEXHLevel0 2 3 4 3" xfId="16786" xr:uid="{246B5790-9E7A-4A23-B076-D936E3BFC057}"/>
    <cellStyle name="SAPBEXHLevel0 2 3 4 3 2" xfId="50647" xr:uid="{C5028943-A127-4B70-A763-09AB23CF7DCD}"/>
    <cellStyle name="SAPBEXHLevel0 2 3 4 3 3" xfId="33921" xr:uid="{D8ACF8ED-5429-42F1-A4B5-3C6C57AB33FC}"/>
    <cellStyle name="SAPBEXHLevel0 2 3 4 4" xfId="39296" xr:uid="{E99EDFC9-3C89-43E0-A203-41A3CC6B06F1}"/>
    <cellStyle name="SAPBEXHLevel0 2 3 4 5" xfId="22573" xr:uid="{968E4AD9-3393-4515-B4EE-CF6C3B2788CA}"/>
    <cellStyle name="SAPBEXHLevel0 2 3 5" xfId="6170" xr:uid="{FC726C73-F9F8-4E0A-B4E5-6433C56731D8}"/>
    <cellStyle name="SAPBEXHLevel0 2 3 5 2" xfId="12034" xr:uid="{B99C1853-1F69-463B-8917-4EE6495B5478}"/>
    <cellStyle name="SAPBEXHLevel0 2 3 5 2 2" xfId="45903" xr:uid="{7B562EA3-12D9-4178-A587-328AAF60FB0C}"/>
    <cellStyle name="SAPBEXHLevel0 2 3 5 2 3" xfId="29178" xr:uid="{AC915550-D895-4A1D-81DB-F2AA574AABB4}"/>
    <cellStyle name="SAPBEXHLevel0 2 3 5 3" xfId="17576" xr:uid="{A4BCB14C-6525-40A7-BA88-22757243AA27}"/>
    <cellStyle name="SAPBEXHLevel0 2 3 5 3 2" xfId="51437" xr:uid="{E34E50BB-E662-4553-878C-C40E68001909}"/>
    <cellStyle name="SAPBEXHLevel0 2 3 5 3 3" xfId="34711" xr:uid="{2F5E97D6-700B-42D6-B7FB-3B301BDA8081}"/>
    <cellStyle name="SAPBEXHLevel0 2 3 5 4" xfId="40086" xr:uid="{18B60821-A222-4369-A880-56C800C4B0A4}"/>
    <cellStyle name="SAPBEXHLevel0 2 3 5 5" xfId="23363" xr:uid="{CEFB2896-04D1-414B-B2AA-3B079959D336}"/>
    <cellStyle name="SAPBEXHLevel0 2 3 6" xfId="7090" xr:uid="{A60E5423-5149-4B85-8568-97F62F99A6B5}"/>
    <cellStyle name="SAPBEXHLevel0 2 3 6 2" xfId="12954" xr:uid="{004F66A3-3754-4017-A093-C01AC88E3781}"/>
    <cellStyle name="SAPBEXHLevel0 2 3 6 2 2" xfId="46823" xr:uid="{FCC31056-AB27-4A54-8958-31B70547BEE8}"/>
    <cellStyle name="SAPBEXHLevel0 2 3 6 2 3" xfId="30097" xr:uid="{68DE44AF-2BC3-4F92-AC63-7BA73EF8AA9E}"/>
    <cellStyle name="SAPBEXHLevel0 2 3 6 3" xfId="18495" xr:uid="{7BDA3E22-575F-48D1-BB92-632566D64560}"/>
    <cellStyle name="SAPBEXHLevel0 2 3 6 3 2" xfId="52356" xr:uid="{0F20AD89-441A-45AA-B8EB-F541DB7A3A67}"/>
    <cellStyle name="SAPBEXHLevel0 2 3 6 3 3" xfId="35630" xr:uid="{3BBDD40B-83E3-42AC-B3CA-638A22D074E9}"/>
    <cellStyle name="SAPBEXHLevel0 2 3 6 4" xfId="41006" xr:uid="{222FDBBE-7A28-4B41-8F0D-57B874EB5424}"/>
    <cellStyle name="SAPBEXHLevel0 2 3 6 5" xfId="24282" xr:uid="{6033A9D4-EDA9-436C-97CF-00506100F9BA}"/>
    <cellStyle name="SAPBEXHLevel0 2 3 7" xfId="8184" xr:uid="{FF84A010-46AC-423B-A131-E321C3F20177}"/>
    <cellStyle name="SAPBEXHLevel0 2 3 7 2" xfId="42059" xr:uid="{70CCF02A-9342-423C-879D-CDF1A4FC1187}"/>
    <cellStyle name="SAPBEXHLevel0 2 3 7 3" xfId="25334" xr:uid="{39F52DDD-23A8-48A9-8529-473B71D63CED}"/>
    <cellStyle name="SAPBEXHLevel0 2 3 8" xfId="13762" xr:uid="{396601B3-FE37-4E2F-A68C-A2D336FF20CF}"/>
    <cellStyle name="SAPBEXHLevel0 2 3 8 2" xfId="47623" xr:uid="{386A68D2-C697-4BDD-909B-1E8988FF4EDA}"/>
    <cellStyle name="SAPBEXHLevel0 2 3 8 3" xfId="30897" xr:uid="{65EFB036-82FC-47F6-9B14-F55EB70B65A5}"/>
    <cellStyle name="SAPBEXHLevel0 2 3 9" xfId="19522" xr:uid="{D0744B01-0D8C-42F0-B124-732BACF49FE4}"/>
    <cellStyle name="SAPBEXHLevel0 2 4" xfId="2198" xr:uid="{00000000-0005-0000-0000-0000C8080000}"/>
    <cellStyle name="SAPBEXHLevel0 2 4 2" xfId="3750" xr:uid="{A22BFEDE-BDF7-4C47-80A0-68CBCF7492F2}"/>
    <cellStyle name="SAPBEXHLevel0 2 4 2 2" xfId="9631" xr:uid="{A3A1E3E4-A14E-4337-A844-D7D36B11C8FE}"/>
    <cellStyle name="SAPBEXHLevel0 2 4 2 2 2" xfId="43503" xr:uid="{654968DE-339A-43FE-A1E2-13F151460517}"/>
    <cellStyle name="SAPBEXHLevel0 2 4 2 2 3" xfId="26777" xr:uid="{5B1C14B3-E143-4EC1-8E14-F839B7857BEE}"/>
    <cellStyle name="SAPBEXHLevel0 2 4 2 3" xfId="15177" xr:uid="{D22D00E5-70E9-424E-B2D4-367CC894F7A8}"/>
    <cellStyle name="SAPBEXHLevel0 2 4 2 3 2" xfId="49038" xr:uid="{18A20D04-075E-4402-BB4E-3058BB52BE76}"/>
    <cellStyle name="SAPBEXHLevel0 2 4 2 3 3" xfId="32312" xr:uid="{F944F780-92CB-4366-B86E-1F3865CB555F}"/>
    <cellStyle name="SAPBEXHLevel0 2 4 2 4" xfId="37710" xr:uid="{D5F22765-1D03-488C-A7D2-A2AF7D2F56FA}"/>
    <cellStyle name="SAPBEXHLevel0 2 4 2 5" xfId="20962" xr:uid="{68A79C5A-EA9D-4EBE-B88A-2B323654150E}"/>
    <cellStyle name="SAPBEXHLevel0 2 4 3" xfId="4652" xr:uid="{B5480490-072B-4F66-8128-98E0E1FBC234}"/>
    <cellStyle name="SAPBEXHLevel0 2 4 3 2" xfId="10518" xr:uid="{85F07EB6-2771-4C6B-9FAF-D307A0653A54}"/>
    <cellStyle name="SAPBEXHLevel0 2 4 3 2 2" xfId="44388" xr:uid="{A92149F7-29EE-46E6-920F-7E271815AA4C}"/>
    <cellStyle name="SAPBEXHLevel0 2 4 3 2 3" xfId="27663" xr:uid="{9B51E374-430E-45E1-AE31-7F8009915DAD}"/>
    <cellStyle name="SAPBEXHLevel0 2 4 3 3" xfId="16061" xr:uid="{32EBBC36-8AFA-4DC6-8320-DE6C9DDC17DB}"/>
    <cellStyle name="SAPBEXHLevel0 2 4 3 3 2" xfId="49922" xr:uid="{9395A055-B407-4541-AF59-CCA0BA4D8F82}"/>
    <cellStyle name="SAPBEXHLevel0 2 4 3 3 3" xfId="33196" xr:uid="{4D438D2F-58B5-4C9E-9956-390296DCB192}"/>
    <cellStyle name="SAPBEXHLevel0 2 4 3 4" xfId="38571" xr:uid="{9E21D11C-B603-4365-B5FE-9634A4398639}"/>
    <cellStyle name="SAPBEXHLevel0 2 4 3 5" xfId="21848" xr:uid="{0E67DB8B-DA8A-4C7F-80EB-58FB8EA6F7DB}"/>
    <cellStyle name="SAPBEXHLevel0 2 4 4" xfId="5379" xr:uid="{0768F1FF-3807-494F-9BA0-035A80EF8189}"/>
    <cellStyle name="SAPBEXHLevel0 2 4 4 2" xfId="11245" xr:uid="{E46A9694-86BA-4C1E-A4F3-72DDA1A58DAF}"/>
    <cellStyle name="SAPBEXHLevel0 2 4 4 2 2" xfId="45114" xr:uid="{BF93F991-8586-40EE-96F4-C2208F903391}"/>
    <cellStyle name="SAPBEXHLevel0 2 4 4 2 3" xfId="28389" xr:uid="{8CF7FAF5-E366-44A9-A09B-D731D85916D3}"/>
    <cellStyle name="SAPBEXHLevel0 2 4 4 3" xfId="16787" xr:uid="{9B0A00C0-C3EC-4E6C-9BBF-91A7AD3942A8}"/>
    <cellStyle name="SAPBEXHLevel0 2 4 4 3 2" xfId="50648" xr:uid="{6950AFFB-1D1C-43E2-B9A0-9D3B1F7D2CF0}"/>
    <cellStyle name="SAPBEXHLevel0 2 4 4 3 3" xfId="33922" xr:uid="{B2643480-359B-4EFD-899D-6ABD00F99AC6}"/>
    <cellStyle name="SAPBEXHLevel0 2 4 4 4" xfId="39297" xr:uid="{FE78DFCC-F88F-496A-BFD1-51887DBD87F6}"/>
    <cellStyle name="SAPBEXHLevel0 2 4 4 5" xfId="22574" xr:uid="{7D5BD942-1802-4FAC-84D9-34E3566C1D35}"/>
    <cellStyle name="SAPBEXHLevel0 2 4 5" xfId="6171" xr:uid="{662142A3-B5A7-422A-AD0A-A56FF6D0B46D}"/>
    <cellStyle name="SAPBEXHLevel0 2 4 5 2" xfId="12035" xr:uid="{5B9186E8-3E2A-49F4-8A93-6564319E0B28}"/>
    <cellStyle name="SAPBEXHLevel0 2 4 5 2 2" xfId="45904" xr:uid="{CE4A5AB8-3EF9-4E65-9FC4-650C506074FA}"/>
    <cellStyle name="SAPBEXHLevel0 2 4 5 2 3" xfId="29179" xr:uid="{3624B5E1-8C0B-4F9B-ADB7-947A1238DE8F}"/>
    <cellStyle name="SAPBEXHLevel0 2 4 5 3" xfId="17577" xr:uid="{4E0A73F8-5D7F-4761-A2CD-17F508B49EE0}"/>
    <cellStyle name="SAPBEXHLevel0 2 4 5 3 2" xfId="51438" xr:uid="{7939DA4F-ABA9-4311-B87E-993057639E43}"/>
    <cellStyle name="SAPBEXHLevel0 2 4 5 3 3" xfId="34712" xr:uid="{97A9A92B-99C2-4264-8DB3-67A3DA5599C1}"/>
    <cellStyle name="SAPBEXHLevel0 2 4 5 4" xfId="40087" xr:uid="{3B0B7AAC-DC99-4329-A282-4FADB64CF43C}"/>
    <cellStyle name="SAPBEXHLevel0 2 4 5 5" xfId="23364" xr:uid="{DCBF1C6C-9208-483F-A22D-18A2D45FAD81}"/>
    <cellStyle name="SAPBEXHLevel0 2 4 6" xfId="7091" xr:uid="{7E712FC7-F7C3-4F5D-BEDB-CDAEB4476431}"/>
    <cellStyle name="SAPBEXHLevel0 2 4 6 2" xfId="12955" xr:uid="{1D9A7919-F8C6-420E-B4B8-DB3E366CFA91}"/>
    <cellStyle name="SAPBEXHLevel0 2 4 6 2 2" xfId="46824" xr:uid="{B1A85FFF-85FD-4686-AED5-DAFB349B7A51}"/>
    <cellStyle name="SAPBEXHLevel0 2 4 6 2 3" xfId="30098" xr:uid="{96C0E6BB-BF98-4BD4-B89E-F40E95A7A207}"/>
    <cellStyle name="SAPBEXHLevel0 2 4 6 3" xfId="18496" xr:uid="{BC9AB4A7-0062-4A55-9AE4-D6DAA29622C4}"/>
    <cellStyle name="SAPBEXHLevel0 2 4 6 3 2" xfId="52357" xr:uid="{A02BE43B-CC5F-45D0-B209-2F0C88E60058}"/>
    <cellStyle name="SAPBEXHLevel0 2 4 6 3 3" xfId="35631" xr:uid="{6FF7C067-2BC6-483C-B1EA-71FDD6754697}"/>
    <cellStyle name="SAPBEXHLevel0 2 4 6 4" xfId="41007" xr:uid="{A97EA76D-F17B-4247-A3F7-1733C7B41E7E}"/>
    <cellStyle name="SAPBEXHLevel0 2 4 6 5" xfId="24283" xr:uid="{C4CEC288-0D2C-45C3-BB6E-BB3850EEF9CC}"/>
    <cellStyle name="SAPBEXHLevel0 2 4 7" xfId="8185" xr:uid="{098A1418-CD91-4F64-ACCC-7BD5A55982D9}"/>
    <cellStyle name="SAPBEXHLevel0 2 4 7 2" xfId="42060" xr:uid="{4F9F1532-5729-46C7-9A1D-8B2E9EC01814}"/>
    <cellStyle name="SAPBEXHLevel0 2 4 7 3" xfId="25335" xr:uid="{57883BCF-CDDD-4C07-BB52-111932DBD860}"/>
    <cellStyle name="SAPBEXHLevel0 2 4 8" xfId="13763" xr:uid="{D402FADC-4391-47E5-94F8-131E5942300F}"/>
    <cellStyle name="SAPBEXHLevel0 2 4 8 2" xfId="47624" xr:uid="{26A1F042-BAC3-4DBA-BF97-4681AD8F5503}"/>
    <cellStyle name="SAPBEXHLevel0 2 4 8 3" xfId="30898" xr:uid="{CE15872A-5BF8-4865-B155-42A45425CDF4}"/>
    <cellStyle name="SAPBEXHLevel0 2 4 9" xfId="19523" xr:uid="{A7F1CC77-F17B-411F-ADF5-AE435D197A28}"/>
    <cellStyle name="SAPBEXHLevel0 2 5" xfId="2923" xr:uid="{00000000-0005-0000-0000-0000C9080000}"/>
    <cellStyle name="SAPBEXHLevel0 2 5 2" xfId="4427" xr:uid="{F3AEE2AC-E9D7-4CD4-BAF8-AE33B541C358}"/>
    <cellStyle name="SAPBEXHLevel0 2 5 2 2" xfId="10308" xr:uid="{6A2D2816-C1EA-4A2A-A11E-BBE325EDC880}"/>
    <cellStyle name="SAPBEXHLevel0 2 5 2 2 2" xfId="44178" xr:uid="{03C341AE-75BD-44AE-9954-FE144873230B}"/>
    <cellStyle name="SAPBEXHLevel0 2 5 2 2 3" xfId="27453" xr:uid="{739AE560-263A-4456-A7EE-4893E89D8454}"/>
    <cellStyle name="SAPBEXHLevel0 2 5 2 3" xfId="15851" xr:uid="{404C72AA-EB46-49AE-B5D7-0EB5BB754E9E}"/>
    <cellStyle name="SAPBEXHLevel0 2 5 2 3 2" xfId="49712" xr:uid="{3B21EDFA-A7B6-467E-8561-198108DAB04F}"/>
    <cellStyle name="SAPBEXHLevel0 2 5 2 3 3" xfId="32986" xr:uid="{26B2FCA3-F579-40A8-9281-1011C33884DE}"/>
    <cellStyle name="SAPBEXHLevel0 2 5 2 4" xfId="38361" xr:uid="{E7321E51-21CA-443A-B864-3E7859EEEB84}"/>
    <cellStyle name="SAPBEXHLevel0 2 5 2 5" xfId="21638" xr:uid="{8CF10942-2C81-4651-99A8-4109D717493C}"/>
    <cellStyle name="SAPBEXHLevel0 2 5 3" xfId="5284" xr:uid="{3FC1DDC8-1603-4CF9-9A59-6C224D37E684}"/>
    <cellStyle name="SAPBEXHLevel0 2 5 3 2" xfId="11150" xr:uid="{91CCA33B-B9FF-421A-9431-B7662408B4BE}"/>
    <cellStyle name="SAPBEXHLevel0 2 5 3 2 2" xfId="45020" xr:uid="{8BE34E2A-4400-482D-8F1C-143A2569331C}"/>
    <cellStyle name="SAPBEXHLevel0 2 5 3 2 3" xfId="28295" xr:uid="{28BC1795-D2BC-4821-A061-37EFF1D33B7B}"/>
    <cellStyle name="SAPBEXHLevel0 2 5 3 3" xfId="16693" xr:uid="{8243B2ED-D59B-4F2C-9B39-797CE2859A9F}"/>
    <cellStyle name="SAPBEXHLevel0 2 5 3 3 2" xfId="50554" xr:uid="{A28FBA80-38F0-4853-BEBB-F69E9AB06843}"/>
    <cellStyle name="SAPBEXHLevel0 2 5 3 3 3" xfId="33828" xr:uid="{564B76C8-C7E4-4D15-8A19-E473B05E2630}"/>
    <cellStyle name="SAPBEXHLevel0 2 5 3 4" xfId="39203" xr:uid="{8B3F0BA1-F41B-49E6-9D3F-210B84C5BF46}"/>
    <cellStyle name="SAPBEXHLevel0 2 5 3 5" xfId="22480" xr:uid="{91006DF3-8E0E-443F-A820-94DAA429DA75}"/>
    <cellStyle name="SAPBEXHLevel0 2 5 4" xfId="6029" xr:uid="{B669E371-FAE7-4EA4-9500-6FF87083B3B9}"/>
    <cellStyle name="SAPBEXHLevel0 2 5 4 2" xfId="11895" xr:uid="{286EAFE2-30DB-4579-AFC4-3D5BE4C88C43}"/>
    <cellStyle name="SAPBEXHLevel0 2 5 4 2 2" xfId="45764" xr:uid="{7817A3AF-7FBF-4E09-8125-A2B444C4C308}"/>
    <cellStyle name="SAPBEXHLevel0 2 5 4 2 3" xfId="29039" xr:uid="{A468DD57-4D06-44E1-B9BE-80ED3A90154A}"/>
    <cellStyle name="SAPBEXHLevel0 2 5 4 3" xfId="17437" xr:uid="{7BC1FA53-2625-4634-84AF-1FFD55833B37}"/>
    <cellStyle name="SAPBEXHLevel0 2 5 4 3 2" xfId="51298" xr:uid="{76EAF3F0-990C-4152-8E6C-7F85B2DCF77B}"/>
    <cellStyle name="SAPBEXHLevel0 2 5 4 3 3" xfId="34572" xr:uid="{1B8F3124-0133-4BE9-BC48-171A0CA51AD1}"/>
    <cellStyle name="SAPBEXHLevel0 2 5 4 4" xfId="39947" xr:uid="{AD0FF4D7-E1AA-4527-83D6-9B76DE301B80}"/>
    <cellStyle name="SAPBEXHLevel0 2 5 4 5" xfId="23224" xr:uid="{25DE1107-653A-465B-B9C7-2F9807B21FD8}"/>
    <cellStyle name="SAPBEXHLevel0 2 5 5" xfId="6796" xr:uid="{C0C67246-279E-486D-AA69-A206AC10E651}"/>
    <cellStyle name="SAPBEXHLevel0 2 5 5 2" xfId="12660" xr:uid="{2E4BA27D-10C8-47C9-898A-EC55F7C3BC38}"/>
    <cellStyle name="SAPBEXHLevel0 2 5 5 2 2" xfId="46529" xr:uid="{3935A7E7-9B49-4ABA-9716-686BFE8C6769}"/>
    <cellStyle name="SAPBEXHLevel0 2 5 5 2 3" xfId="29803" xr:uid="{01A584F1-8534-4D91-B3B4-F190CFC3FD7D}"/>
    <cellStyle name="SAPBEXHLevel0 2 5 5 3" xfId="18201" xr:uid="{DD28F160-CEDE-454F-893C-FB6169911AA4}"/>
    <cellStyle name="SAPBEXHLevel0 2 5 5 3 2" xfId="52062" xr:uid="{20C36F6E-20C9-4DFD-B06F-2A6EBDDDC22D}"/>
    <cellStyle name="SAPBEXHLevel0 2 5 5 3 3" xfId="35336" xr:uid="{9F04600C-3154-4612-A889-46139DE61DB6}"/>
    <cellStyle name="SAPBEXHLevel0 2 5 5 4" xfId="40712" xr:uid="{201A1A5C-81B4-48FD-8DD9-94F9481E8831}"/>
    <cellStyle name="SAPBEXHLevel0 2 5 5 5" xfId="23988" xr:uid="{DFF144EF-43AF-46C1-9E78-FD67C0051192}"/>
    <cellStyle name="SAPBEXHLevel0 2 5 6" xfId="7743" xr:uid="{EC66318E-95A6-49E7-8F90-1653FF46520A}"/>
    <cellStyle name="SAPBEXHLevel0 2 5 6 2" xfId="13607" xr:uid="{C369FFB1-FB98-4C91-8097-A33E47FC8E29}"/>
    <cellStyle name="SAPBEXHLevel0 2 5 6 2 2" xfId="47476" xr:uid="{FE408708-A6E8-4FC3-A444-52FD8659E03B}"/>
    <cellStyle name="SAPBEXHLevel0 2 5 6 2 3" xfId="30750" xr:uid="{CDA3851C-7355-4473-9E7A-599DB3065A7C}"/>
    <cellStyle name="SAPBEXHLevel0 2 5 6 3" xfId="19148" xr:uid="{71FE6A73-A9E3-4EF9-A1CF-7B816CF3CCA4}"/>
    <cellStyle name="SAPBEXHLevel0 2 5 6 3 2" xfId="53009" xr:uid="{8026493E-E925-4FB0-A545-275A2F107634}"/>
    <cellStyle name="SAPBEXHLevel0 2 5 6 3 3" xfId="36283" xr:uid="{B0797131-3AD6-43C6-9544-3E9815C31E58}"/>
    <cellStyle name="SAPBEXHLevel0 2 5 6 4" xfId="41659" xr:uid="{FD0CF918-CFE7-4BA5-9560-8F7E543C438B}"/>
    <cellStyle name="SAPBEXHLevel0 2 5 6 5" xfId="24935" xr:uid="{1A3582B9-6D04-44A6-A7A5-848A1317413B}"/>
    <cellStyle name="SAPBEXHLevel0 2 5 7" xfId="8836" xr:uid="{F976F6CB-40DF-494B-814F-A36459930015}"/>
    <cellStyle name="SAPBEXHLevel0 2 5 7 2" xfId="42709" xr:uid="{FBFC4842-EB38-40E9-BF2D-527B8618264E}"/>
    <cellStyle name="SAPBEXHLevel0 2 5 7 3" xfId="25985" xr:uid="{4AFEEF37-1360-4AE0-9591-0CA7254636A3}"/>
    <cellStyle name="SAPBEXHLevel0 2 5 8" xfId="14387" xr:uid="{62722546-0D49-4B17-B307-A2458630FE8D}"/>
    <cellStyle name="SAPBEXHLevel0 2 5 8 2" xfId="48248" xr:uid="{9F4A992D-C4FA-4E40-9DB6-3FDEADC6F7E3}"/>
    <cellStyle name="SAPBEXHLevel0 2 5 8 3" xfId="31522" xr:uid="{4628D341-7BC4-421E-9988-6FAAE74A423B}"/>
    <cellStyle name="SAPBEXHLevel0 2 5 9" xfId="20172" xr:uid="{B6BD9D69-B8CA-49DB-ABA3-F34327E0F578}"/>
    <cellStyle name="SAPBEXHLevel0 2 6" xfId="3260" xr:uid="{F9609A14-A5B4-475D-A103-AD1B9F4B1050}"/>
    <cellStyle name="SAPBEXHLevel0 2 6 2" xfId="9142" xr:uid="{32C461AB-4A1A-4002-B35B-F3D1F0E9A891}"/>
    <cellStyle name="SAPBEXHLevel0 2 6 2 2" xfId="43014" xr:uid="{2301AFCA-855A-4298-9981-035CE2200348}"/>
    <cellStyle name="SAPBEXHLevel0 2 6 2 3" xfId="26289" xr:uid="{E5832187-85B3-4530-83A8-FA43E50988B7}"/>
    <cellStyle name="SAPBEXHLevel0 2 6 3" xfId="14689" xr:uid="{8711A270-7DBE-4270-80EC-30F4E2CB00AD}"/>
    <cellStyle name="SAPBEXHLevel0 2 6 3 2" xfId="48550" xr:uid="{29FD1F28-122A-4C85-A8FE-9BFF8BFC2B13}"/>
    <cellStyle name="SAPBEXHLevel0 2 6 3 3" xfId="31824" xr:uid="{4D113EC7-0377-4C52-9BB9-0E2F97A91E0E}"/>
    <cellStyle name="SAPBEXHLevel0 2 6 4" xfId="37281" xr:uid="{5B2726C4-8CC4-4B90-9321-FDF6914DE2F3}"/>
    <cellStyle name="SAPBEXHLevel0 2 6 5" xfId="20474" xr:uid="{255242BB-D6B8-4AAE-BDC1-EE20756385EB}"/>
    <cellStyle name="SAPBEXHLevel0 2 7" xfId="36483" xr:uid="{B3724F2C-EFAD-4056-945E-8C5DCDB2139A}"/>
    <cellStyle name="SAPBEXHLevel0 3" xfId="1051" xr:uid="{00000000-0005-0000-0000-0000CA080000}"/>
    <cellStyle name="SAPBEXHLevel0 3 2" xfId="1052" xr:uid="{00000000-0005-0000-0000-0000CB080000}"/>
    <cellStyle name="SAPBEXHLevel0 3 2 2" xfId="2199" xr:uid="{00000000-0005-0000-0000-0000CC080000}"/>
    <cellStyle name="SAPBEXHLevel0 3 2 2 10" xfId="19524" xr:uid="{ACF4EC6C-8B63-4A54-96F9-0E9ECCB97F29}"/>
    <cellStyle name="SAPBEXHLevel0 3 2 2 2" xfId="3751" xr:uid="{12A664A3-DB80-4B4F-84E7-11F45BF37E10}"/>
    <cellStyle name="SAPBEXHLevel0 3 2 2 2 2" xfId="9632" xr:uid="{4C452B2E-C3BC-4A24-87B6-1DC07742EAB0}"/>
    <cellStyle name="SAPBEXHLevel0 3 2 2 2 2 2" xfId="43504" xr:uid="{E2AC2412-E3FA-401C-BB1E-83DC2F3502BB}"/>
    <cellStyle name="SAPBEXHLevel0 3 2 2 2 2 3" xfId="26778" xr:uid="{8A02B852-880E-47FB-8274-5E4A9B257365}"/>
    <cellStyle name="SAPBEXHLevel0 3 2 2 2 3" xfId="15178" xr:uid="{61D2AD90-085B-4201-9D0D-D4CC7AE4153B}"/>
    <cellStyle name="SAPBEXHLevel0 3 2 2 2 3 2" xfId="49039" xr:uid="{6D92CAE7-07ED-4E99-92E1-C181BF217948}"/>
    <cellStyle name="SAPBEXHLevel0 3 2 2 2 3 3" xfId="32313" xr:uid="{A1F280C4-79DC-46A1-A5D3-9035675AEFF7}"/>
    <cellStyle name="SAPBEXHLevel0 3 2 2 2 4" xfId="37711" xr:uid="{82CE3235-25D7-479E-A747-98728F891C1B}"/>
    <cellStyle name="SAPBEXHLevel0 3 2 2 2 5" xfId="20963" xr:uid="{29EE9B7C-D07A-49C6-9CFE-4F45388D511B}"/>
    <cellStyle name="SAPBEXHLevel0 3 2 2 3" xfId="4653" xr:uid="{841680F8-8E03-48C3-BDA8-C5EE5055513F}"/>
    <cellStyle name="SAPBEXHLevel0 3 2 2 3 2" xfId="10519" xr:uid="{41DE6211-475D-4E3F-B833-66C9CC9CFF1F}"/>
    <cellStyle name="SAPBEXHLevel0 3 2 2 3 2 2" xfId="44389" xr:uid="{CB27325D-CE2D-456D-B933-E78756C37FA7}"/>
    <cellStyle name="SAPBEXHLevel0 3 2 2 3 2 3" xfId="27664" xr:uid="{E01620ED-0DFC-4238-99A7-A0D01DF340B8}"/>
    <cellStyle name="SAPBEXHLevel0 3 2 2 3 3" xfId="16062" xr:uid="{157A0833-7643-4C94-974E-320EA251DB15}"/>
    <cellStyle name="SAPBEXHLevel0 3 2 2 3 3 2" xfId="49923" xr:uid="{C4C89484-52EA-49C1-B07D-6D457F7A81A7}"/>
    <cellStyle name="SAPBEXHLevel0 3 2 2 3 3 3" xfId="33197" xr:uid="{BF010A08-72E0-490D-96E9-E26098FCA1BB}"/>
    <cellStyle name="SAPBEXHLevel0 3 2 2 3 4" xfId="38572" xr:uid="{A0D8AC71-35D7-499D-9AB4-7508BAAF50F5}"/>
    <cellStyle name="SAPBEXHLevel0 3 2 2 3 5" xfId="21849" xr:uid="{B397C78E-7FB4-45DE-983D-ED420E9AE2FA}"/>
    <cellStyle name="SAPBEXHLevel0 3 2 2 4" xfId="5380" xr:uid="{BA39F8A8-0D05-4CC1-AC29-4CC9D7EB83BE}"/>
    <cellStyle name="SAPBEXHLevel0 3 2 2 4 2" xfId="11246" xr:uid="{2F9BB80D-25CB-41B8-9D68-CEF5FFB18791}"/>
    <cellStyle name="SAPBEXHLevel0 3 2 2 4 2 2" xfId="45115" xr:uid="{6CAB2A42-821C-4DD8-B0B9-293144D6CCF0}"/>
    <cellStyle name="SAPBEXHLevel0 3 2 2 4 2 3" xfId="28390" xr:uid="{244E5AD5-5C19-44C3-A831-E18CAB75CC27}"/>
    <cellStyle name="SAPBEXHLevel0 3 2 2 4 3" xfId="16788" xr:uid="{6294B498-73B4-4C16-A780-EDA1FCFC29E1}"/>
    <cellStyle name="SAPBEXHLevel0 3 2 2 4 3 2" xfId="50649" xr:uid="{A745CE06-780F-40A3-9587-CDED9016C12A}"/>
    <cellStyle name="SAPBEXHLevel0 3 2 2 4 3 3" xfId="33923" xr:uid="{93BA93BC-CCF1-4FB4-9937-506F6E6BBE7F}"/>
    <cellStyle name="SAPBEXHLevel0 3 2 2 4 4" xfId="39298" xr:uid="{3A46DEE5-DFF7-40D7-9CEE-A2734234BE28}"/>
    <cellStyle name="SAPBEXHLevel0 3 2 2 4 5" xfId="22575" xr:uid="{54FA99E0-818D-4122-AD06-59E0EB17D55B}"/>
    <cellStyle name="SAPBEXHLevel0 3 2 2 5" xfId="6172" xr:uid="{442097B7-FA08-49C8-B4D5-5F82CFBE865B}"/>
    <cellStyle name="SAPBEXHLevel0 3 2 2 5 2" xfId="12036" xr:uid="{DFA19AA1-CEEC-44D5-9F7C-FFC3FE9D7FB4}"/>
    <cellStyle name="SAPBEXHLevel0 3 2 2 5 2 2" xfId="45905" xr:uid="{CA3051DB-2F5A-4BFE-84A8-0392BB16BA94}"/>
    <cellStyle name="SAPBEXHLevel0 3 2 2 5 2 3" xfId="29180" xr:uid="{95DF90B8-D2BE-4E71-A581-E7703888A46C}"/>
    <cellStyle name="SAPBEXHLevel0 3 2 2 5 3" xfId="17578" xr:uid="{0DBE1064-F5D7-43B4-B5D8-E34FAD7AD2DA}"/>
    <cellStyle name="SAPBEXHLevel0 3 2 2 5 3 2" xfId="51439" xr:uid="{90607634-0BE8-47D1-BF45-22B06163D3A8}"/>
    <cellStyle name="SAPBEXHLevel0 3 2 2 5 3 3" xfId="34713" xr:uid="{46D704BE-A84C-4D48-A10E-4A1824A7E25E}"/>
    <cellStyle name="SAPBEXHLevel0 3 2 2 5 4" xfId="40088" xr:uid="{F38DD525-B715-46B5-A23B-315AA1E50B04}"/>
    <cellStyle name="SAPBEXHLevel0 3 2 2 5 5" xfId="23365" xr:uid="{19034EBF-17D7-41C5-A4C8-473E29489F74}"/>
    <cellStyle name="SAPBEXHLevel0 3 2 2 6" xfId="7092" xr:uid="{628D72B1-A29C-44E8-B474-4735999971F9}"/>
    <cellStyle name="SAPBEXHLevel0 3 2 2 6 2" xfId="12956" xr:uid="{ED115AD0-75DB-4C83-9A83-1B68D7311C3F}"/>
    <cellStyle name="SAPBEXHLevel0 3 2 2 6 2 2" xfId="46825" xr:uid="{5E7383EB-6E0B-481E-AD29-95B50DEBEBBB}"/>
    <cellStyle name="SAPBEXHLevel0 3 2 2 6 2 3" xfId="30099" xr:uid="{2673CFFE-12F6-4A97-A26B-1A81764682A0}"/>
    <cellStyle name="SAPBEXHLevel0 3 2 2 6 3" xfId="18497" xr:uid="{D9CA0A33-3974-4D28-8FEA-049433AC1202}"/>
    <cellStyle name="SAPBEXHLevel0 3 2 2 6 3 2" xfId="52358" xr:uid="{50AF9CDE-B582-481F-96B9-CE35AFEF5229}"/>
    <cellStyle name="SAPBEXHLevel0 3 2 2 6 3 3" xfId="35632" xr:uid="{E9E32E60-118A-41CB-A556-B649D57AEBE2}"/>
    <cellStyle name="SAPBEXHLevel0 3 2 2 6 4" xfId="41008" xr:uid="{471C65A3-27C8-466C-9CBD-47051C165FA2}"/>
    <cellStyle name="SAPBEXHLevel0 3 2 2 6 5" xfId="24284" xr:uid="{F3F383D7-3C4D-4AAD-B48F-6A9D5D124E52}"/>
    <cellStyle name="SAPBEXHLevel0 3 2 2 7" xfId="8186" xr:uid="{9C5A585A-95BA-4839-889D-4E62A7932138}"/>
    <cellStyle name="SAPBEXHLevel0 3 2 2 7 2" xfId="42061" xr:uid="{709EB3C0-0BC3-4183-9FF2-3DB20E4CDB63}"/>
    <cellStyle name="SAPBEXHLevel0 3 2 2 7 3" xfId="25336" xr:uid="{3209526F-293B-40CC-8879-3B277F3A436F}"/>
    <cellStyle name="SAPBEXHLevel0 3 2 2 8" xfId="13764" xr:uid="{AA8CAD7D-B0EF-401F-AE6D-04CA8AFAD31F}"/>
    <cellStyle name="SAPBEXHLevel0 3 2 2 8 2" xfId="47625" xr:uid="{37FAE7C2-0A4E-4449-8CAE-F519441B1992}"/>
    <cellStyle name="SAPBEXHLevel0 3 2 2 8 3" xfId="30899" xr:uid="{3E314D48-77C5-4425-AE01-9A1D0B11C890}"/>
    <cellStyle name="SAPBEXHLevel0 3 2 2 9" xfId="36894" xr:uid="{05CC162F-D24A-430B-BC9A-04A2579163CE}"/>
    <cellStyle name="SAPBEXHLevel0 3 2 3" xfId="2200" xr:uid="{00000000-0005-0000-0000-0000CD080000}"/>
    <cellStyle name="SAPBEXHLevel0 3 2 3 10" xfId="19525" xr:uid="{528E8B9C-B7E9-4031-B938-69BF5C73EA76}"/>
    <cellStyle name="SAPBEXHLevel0 3 2 3 2" xfId="3752" xr:uid="{4ACDC128-89DE-4B61-9408-44B38544DD9E}"/>
    <cellStyle name="SAPBEXHLevel0 3 2 3 2 2" xfId="9633" xr:uid="{FB58FB32-C634-46B9-B706-2ADF2D988A57}"/>
    <cellStyle name="SAPBEXHLevel0 3 2 3 2 2 2" xfId="43505" xr:uid="{5EFD0995-0E13-4F16-A6CC-7325305F002C}"/>
    <cellStyle name="SAPBEXHLevel0 3 2 3 2 2 3" xfId="26779" xr:uid="{80491134-0DC9-44CD-AC86-13A3931DDB82}"/>
    <cellStyle name="SAPBEXHLevel0 3 2 3 2 3" xfId="15179" xr:uid="{9C165638-26A3-407A-8EC4-1C387CC55C9E}"/>
    <cellStyle name="SAPBEXHLevel0 3 2 3 2 3 2" xfId="49040" xr:uid="{CCFAFFD0-0C57-472C-B0E6-406AF9B67FB1}"/>
    <cellStyle name="SAPBEXHLevel0 3 2 3 2 3 3" xfId="32314" xr:uid="{BC97E819-FA9C-45EC-B4F0-8366F74A9620}"/>
    <cellStyle name="SAPBEXHLevel0 3 2 3 2 4" xfId="37712" xr:uid="{F0991B8B-A91A-417A-A8B7-6D68978E5099}"/>
    <cellStyle name="SAPBEXHLevel0 3 2 3 2 5" xfId="20964" xr:uid="{B77D4E7A-041F-4F58-B672-4F4203972E93}"/>
    <cellStyle name="SAPBEXHLevel0 3 2 3 3" xfId="4654" xr:uid="{BA762A9B-18FC-41E3-9F9E-5885EB8C60C4}"/>
    <cellStyle name="SAPBEXHLevel0 3 2 3 3 2" xfId="10520" xr:uid="{7DBDB282-A57B-45EC-A336-58115B8E1DAE}"/>
    <cellStyle name="SAPBEXHLevel0 3 2 3 3 2 2" xfId="44390" xr:uid="{D6F287C4-87DC-469C-AFC8-9BC44AFB880C}"/>
    <cellStyle name="SAPBEXHLevel0 3 2 3 3 2 3" xfId="27665" xr:uid="{D86DDA31-5D9E-4E16-863C-4F6B036556FA}"/>
    <cellStyle name="SAPBEXHLevel0 3 2 3 3 3" xfId="16063" xr:uid="{B8D202D5-A928-40A8-80A5-76AC1957E7F8}"/>
    <cellStyle name="SAPBEXHLevel0 3 2 3 3 3 2" xfId="49924" xr:uid="{9E9F61FE-33D6-4B04-99FA-593266E7CA9E}"/>
    <cellStyle name="SAPBEXHLevel0 3 2 3 3 3 3" xfId="33198" xr:uid="{108CB6DD-C758-4C42-8F8A-8F354A1F6207}"/>
    <cellStyle name="SAPBEXHLevel0 3 2 3 3 4" xfId="38573" xr:uid="{9E01D5B9-44E6-44EC-8C0A-D263495B997C}"/>
    <cellStyle name="SAPBEXHLevel0 3 2 3 3 5" xfId="21850" xr:uid="{76469D8E-6077-4109-8426-79A633B7673D}"/>
    <cellStyle name="SAPBEXHLevel0 3 2 3 4" xfId="5381" xr:uid="{3589ECAB-56E9-4D27-85ED-98900A44DF90}"/>
    <cellStyle name="SAPBEXHLevel0 3 2 3 4 2" xfId="11247" xr:uid="{E256C9A5-9BCE-41BE-8BF1-30DB8D8B65BA}"/>
    <cellStyle name="SAPBEXHLevel0 3 2 3 4 2 2" xfId="45116" xr:uid="{768BBBB5-62F9-45D0-9275-E7FFC1220A6C}"/>
    <cellStyle name="SAPBEXHLevel0 3 2 3 4 2 3" xfId="28391" xr:uid="{2F7A5583-E863-4DFB-9C05-9E8EC28DCBC5}"/>
    <cellStyle name="SAPBEXHLevel0 3 2 3 4 3" xfId="16789" xr:uid="{9851136C-A3F5-4FA0-907F-E6AA40C7D846}"/>
    <cellStyle name="SAPBEXHLevel0 3 2 3 4 3 2" xfId="50650" xr:uid="{E73CBE88-FDF1-4199-B2FC-3AC8F737322D}"/>
    <cellStyle name="SAPBEXHLevel0 3 2 3 4 3 3" xfId="33924" xr:uid="{C8B1C9CA-46A2-486D-9555-8636A010BC09}"/>
    <cellStyle name="SAPBEXHLevel0 3 2 3 4 4" xfId="39299" xr:uid="{E679C2E4-15E8-45CF-A129-0821D8ED06A7}"/>
    <cellStyle name="SAPBEXHLevel0 3 2 3 4 5" xfId="22576" xr:uid="{CAF97FF5-AD80-433B-A1F1-8947D843CA5A}"/>
    <cellStyle name="SAPBEXHLevel0 3 2 3 5" xfId="6173" xr:uid="{D0CC748D-E50D-4355-9F18-590DDFD42A1B}"/>
    <cellStyle name="SAPBEXHLevel0 3 2 3 5 2" xfId="12037" xr:uid="{A1DBB416-E3BC-411B-9BF6-CAA2D38AA600}"/>
    <cellStyle name="SAPBEXHLevel0 3 2 3 5 2 2" xfId="45906" xr:uid="{7A2798C8-77F8-4597-B389-6BB91AA5DC65}"/>
    <cellStyle name="SAPBEXHLevel0 3 2 3 5 2 3" xfId="29181" xr:uid="{637582B0-B309-4C60-8750-F2C1C890AC14}"/>
    <cellStyle name="SAPBEXHLevel0 3 2 3 5 3" xfId="17579" xr:uid="{66F8B694-B6BF-48EE-9CE6-5A48B7AF7493}"/>
    <cellStyle name="SAPBEXHLevel0 3 2 3 5 3 2" xfId="51440" xr:uid="{1E9FBEB5-BDB3-45CE-A54A-7D0174BD24F2}"/>
    <cellStyle name="SAPBEXHLevel0 3 2 3 5 3 3" xfId="34714" xr:uid="{94375D3B-1211-4F07-BDBA-3622BDC274CC}"/>
    <cellStyle name="SAPBEXHLevel0 3 2 3 5 4" xfId="40089" xr:uid="{A32A54DE-27B7-40B0-9C6D-6C8F7734999D}"/>
    <cellStyle name="SAPBEXHLevel0 3 2 3 5 5" xfId="23366" xr:uid="{5BF6D357-CAAC-4CEF-A18B-45C90B41CA0A}"/>
    <cellStyle name="SAPBEXHLevel0 3 2 3 6" xfId="7093" xr:uid="{00815AB8-F370-4C0C-9518-1E17809AEAD1}"/>
    <cellStyle name="SAPBEXHLevel0 3 2 3 6 2" xfId="12957" xr:uid="{E173E852-C0E0-4E3B-A6F0-2B99B274DE99}"/>
    <cellStyle name="SAPBEXHLevel0 3 2 3 6 2 2" xfId="46826" xr:uid="{96D8B5B1-A737-4A4A-9A29-7D49C501FC29}"/>
    <cellStyle name="SAPBEXHLevel0 3 2 3 6 2 3" xfId="30100" xr:uid="{C611DE0A-BCAA-48C8-9B87-D7C8FC348739}"/>
    <cellStyle name="SAPBEXHLevel0 3 2 3 6 3" xfId="18498" xr:uid="{CE2161DB-E745-45C4-997D-A40EF62A023E}"/>
    <cellStyle name="SAPBEXHLevel0 3 2 3 6 3 2" xfId="52359" xr:uid="{224F7D0D-1468-4733-9D99-A1774C7B4FC9}"/>
    <cellStyle name="SAPBEXHLevel0 3 2 3 6 3 3" xfId="35633" xr:uid="{BAD1D63A-122E-4F83-ABFA-BCD9B55BF052}"/>
    <cellStyle name="SAPBEXHLevel0 3 2 3 6 4" xfId="41009" xr:uid="{57B54498-E4A9-432D-97EF-E0ED8DF91580}"/>
    <cellStyle name="SAPBEXHLevel0 3 2 3 6 5" xfId="24285" xr:uid="{CC60EBE2-7B1E-49F2-9AA5-C58324DB55F4}"/>
    <cellStyle name="SAPBEXHLevel0 3 2 3 7" xfId="8187" xr:uid="{89DD46F2-74A2-4439-A91E-73A36A8734A4}"/>
    <cellStyle name="SAPBEXHLevel0 3 2 3 7 2" xfId="42062" xr:uid="{842D38D9-6EA8-446E-8D1B-3959AF00E720}"/>
    <cellStyle name="SAPBEXHLevel0 3 2 3 7 3" xfId="25337" xr:uid="{6FA89217-D9BF-4CDD-8D4E-CF49F62B236E}"/>
    <cellStyle name="SAPBEXHLevel0 3 2 3 8" xfId="13765" xr:uid="{5927723F-1071-408A-8B3A-97E934B82997}"/>
    <cellStyle name="SAPBEXHLevel0 3 2 3 8 2" xfId="47626" xr:uid="{EE591CB4-7754-47EE-953A-76E64256500F}"/>
    <cellStyle name="SAPBEXHLevel0 3 2 3 8 3" xfId="30900" xr:uid="{CD49E88F-61D6-4061-A095-34AC90268E3D}"/>
    <cellStyle name="SAPBEXHLevel0 3 2 3 9" xfId="36895" xr:uid="{D88D447E-BD6A-465A-8EBC-8BFBF7FCAEB5}"/>
    <cellStyle name="SAPBEXHLevel0 3 2 4" xfId="2646" xr:uid="{00000000-0005-0000-0000-0000CE080000}"/>
    <cellStyle name="SAPBEXHLevel0 3 2 4 2" xfId="4173" xr:uid="{ADBF84E1-2348-49F3-9D69-00FB649386A9}"/>
    <cellStyle name="SAPBEXHLevel0 3 2 4 2 2" xfId="10054" xr:uid="{E3D5B6C7-11AE-4A8E-8E31-0D0D1A2F929E}"/>
    <cellStyle name="SAPBEXHLevel0 3 2 4 2 2 2" xfId="43925" xr:uid="{1958C17D-31EE-41E1-91F6-82B7C6C2914D}"/>
    <cellStyle name="SAPBEXHLevel0 3 2 4 2 2 3" xfId="27199" xr:uid="{9A4E7B3A-71B3-4326-BC1E-175EDB6B2771}"/>
    <cellStyle name="SAPBEXHLevel0 3 2 4 2 3" xfId="15598" xr:uid="{5EFAC285-DB2B-4DDB-A9B0-CEEEACEB4920}"/>
    <cellStyle name="SAPBEXHLevel0 3 2 4 2 3 2" xfId="49459" xr:uid="{3F90D1E8-1DF6-4BF2-A560-DA6F4CBA08D6}"/>
    <cellStyle name="SAPBEXHLevel0 3 2 4 2 3 3" xfId="32733" xr:uid="{759CD385-AAD8-4071-901E-F292593D87AA}"/>
    <cellStyle name="SAPBEXHLevel0 3 2 4 2 4" xfId="38108" xr:uid="{340225A2-9995-4DBA-8BB6-7C6F18B441E1}"/>
    <cellStyle name="SAPBEXHLevel0 3 2 4 2 5" xfId="21384" xr:uid="{376FBC06-A030-451E-A2BC-8E8BE49DE5B8}"/>
    <cellStyle name="SAPBEXHLevel0 3 2 4 3" xfId="5046" xr:uid="{432E443B-D5BC-45D0-9C4C-AD03EEF88781}"/>
    <cellStyle name="SAPBEXHLevel0 3 2 4 3 2" xfId="10912" xr:uid="{57613998-1AD2-452B-8513-A01C959600E5}"/>
    <cellStyle name="SAPBEXHLevel0 3 2 4 3 2 2" xfId="44782" xr:uid="{96B1830F-4A4A-48DC-9A28-A1881AE494A1}"/>
    <cellStyle name="SAPBEXHLevel0 3 2 4 3 2 3" xfId="28057" xr:uid="{AFB2CD8D-FCD3-476F-A8DB-ACD8134DD7A5}"/>
    <cellStyle name="SAPBEXHLevel0 3 2 4 3 3" xfId="16455" xr:uid="{7A1B3A40-D06D-4CD4-BF3B-821CF1D0F9C1}"/>
    <cellStyle name="SAPBEXHLevel0 3 2 4 3 3 2" xfId="50316" xr:uid="{8C597DE1-E6C8-4499-A69F-BA3AB22103BA}"/>
    <cellStyle name="SAPBEXHLevel0 3 2 4 3 3 3" xfId="33590" xr:uid="{E2516C4E-7518-44A9-8F1E-C5B01A5D0E7A}"/>
    <cellStyle name="SAPBEXHLevel0 3 2 4 3 4" xfId="38965" xr:uid="{731AA29C-C6F2-440C-9B6C-5D2E91368ED1}"/>
    <cellStyle name="SAPBEXHLevel0 3 2 4 3 5" xfId="22242" xr:uid="{D7E0C2E5-43AC-4F56-BD1F-48914DF47D58}"/>
    <cellStyle name="SAPBEXHLevel0 3 2 4 4" xfId="5795" xr:uid="{8492727B-45B9-4ED0-9B49-0C107AA92A85}"/>
    <cellStyle name="SAPBEXHLevel0 3 2 4 4 2" xfId="11661" xr:uid="{175A130E-E173-497E-981D-126E8C69249B}"/>
    <cellStyle name="SAPBEXHLevel0 3 2 4 4 2 2" xfId="45530" xr:uid="{B64AEF74-CFA0-41F3-A661-E142787AAB01}"/>
    <cellStyle name="SAPBEXHLevel0 3 2 4 4 2 3" xfId="28805" xr:uid="{0B49DD1A-91DF-4373-991D-082EBA042600}"/>
    <cellStyle name="SAPBEXHLevel0 3 2 4 4 3" xfId="17203" xr:uid="{011B87A5-E959-4915-A2A4-E39F37604C7B}"/>
    <cellStyle name="SAPBEXHLevel0 3 2 4 4 3 2" xfId="51064" xr:uid="{CF35DEA3-68F0-461D-B89F-F0BECFE725B0}"/>
    <cellStyle name="SAPBEXHLevel0 3 2 4 4 3 3" xfId="34338" xr:uid="{99DD29DC-D223-49B6-B7A0-56EAC75CDFB7}"/>
    <cellStyle name="SAPBEXHLevel0 3 2 4 4 4" xfId="39713" xr:uid="{5AB76990-4C17-461D-93E1-2B2B2E3CF325}"/>
    <cellStyle name="SAPBEXHLevel0 3 2 4 4 5" xfId="22990" xr:uid="{27747ADD-D068-4A73-BC9F-381383586F69}"/>
    <cellStyle name="SAPBEXHLevel0 3 2 4 5" xfId="6564" xr:uid="{B894058F-5861-4F28-9860-A4005E28A5AC}"/>
    <cellStyle name="SAPBEXHLevel0 3 2 4 5 2" xfId="12428" xr:uid="{93642FE6-5586-424C-B8EE-60FA7E8092F0}"/>
    <cellStyle name="SAPBEXHLevel0 3 2 4 5 2 2" xfId="46297" xr:uid="{8BB686A6-1065-4ED5-A840-C2B7428765E6}"/>
    <cellStyle name="SAPBEXHLevel0 3 2 4 5 2 3" xfId="29571" xr:uid="{7BD19462-ABAB-4580-BC39-BC574B0D36CD}"/>
    <cellStyle name="SAPBEXHLevel0 3 2 4 5 3" xfId="17969" xr:uid="{18E8DA29-917E-49AE-B22A-4627C7D0A552}"/>
    <cellStyle name="SAPBEXHLevel0 3 2 4 5 3 2" xfId="51830" xr:uid="{A25FD25F-1551-4FDE-80FD-B5DB59B85184}"/>
    <cellStyle name="SAPBEXHLevel0 3 2 4 5 3 3" xfId="35104" xr:uid="{8EC0235D-730C-4A0E-A4B2-41A461D134BC}"/>
    <cellStyle name="SAPBEXHLevel0 3 2 4 5 4" xfId="40480" xr:uid="{13BA292F-367B-41D1-A026-2C159E880F03}"/>
    <cellStyle name="SAPBEXHLevel0 3 2 4 5 5" xfId="23756" xr:uid="{CE082E24-4C7E-424D-9852-82FF76E5CCDB}"/>
    <cellStyle name="SAPBEXHLevel0 3 2 4 6" xfId="7511" xr:uid="{FC793A2B-C18D-4B65-9E81-9489210159FB}"/>
    <cellStyle name="SAPBEXHLevel0 3 2 4 6 2" xfId="13375" xr:uid="{506EA808-FE1D-4E76-A842-E95BC3624590}"/>
    <cellStyle name="SAPBEXHLevel0 3 2 4 6 2 2" xfId="47244" xr:uid="{5B90D7B5-0C81-4E33-AA2A-B2A2E45A098E}"/>
    <cellStyle name="SAPBEXHLevel0 3 2 4 6 2 3" xfId="30518" xr:uid="{A168D98F-E264-4151-A052-F688E33A0CC4}"/>
    <cellStyle name="SAPBEXHLevel0 3 2 4 6 3" xfId="18916" xr:uid="{1E45F94B-B426-4A4D-8993-CFD4A92E3333}"/>
    <cellStyle name="SAPBEXHLevel0 3 2 4 6 3 2" xfId="52777" xr:uid="{EEF752CE-F1EC-467E-A3E5-E5F8703E9890}"/>
    <cellStyle name="SAPBEXHLevel0 3 2 4 6 3 3" xfId="36051" xr:uid="{1A7F1763-282F-4458-9634-11ADEE0A3462}"/>
    <cellStyle name="SAPBEXHLevel0 3 2 4 6 4" xfId="41427" xr:uid="{7746A77D-8016-4251-919F-CEED6FED71C3}"/>
    <cellStyle name="SAPBEXHLevel0 3 2 4 6 5" xfId="24703" xr:uid="{6C6D9F4F-A005-4A00-81B1-82F1E091A45B}"/>
    <cellStyle name="SAPBEXHLevel0 3 2 4 7" xfId="8603" xr:uid="{E6385264-4CB2-4248-8083-76ED7947B625}"/>
    <cellStyle name="SAPBEXHLevel0 3 2 4 7 2" xfId="42477" xr:uid="{244D56E5-6A32-45E4-B380-1587987DC180}"/>
    <cellStyle name="SAPBEXHLevel0 3 2 4 7 3" xfId="25752" xr:uid="{F95BCBDB-3A77-473B-BC39-471E49D05A9D}"/>
    <cellStyle name="SAPBEXHLevel0 3 2 4 8" xfId="14155" xr:uid="{7E380028-4959-4231-BA87-3D7C4120178C}"/>
    <cellStyle name="SAPBEXHLevel0 3 2 4 8 2" xfId="48016" xr:uid="{417982C5-45B1-4582-9DEA-CF49B1D3C036}"/>
    <cellStyle name="SAPBEXHLevel0 3 2 4 8 3" xfId="31290" xr:uid="{81D37657-9B08-444A-BFC1-109108249497}"/>
    <cellStyle name="SAPBEXHLevel0 3 2 4 9" xfId="19939" xr:uid="{8971DD5C-7D85-4EBE-879A-9050BCEF4236}"/>
    <cellStyle name="SAPBEXHLevel0 3 2 5" xfId="36486" xr:uid="{0BD3E269-EBCC-45B4-A484-C865FAD37E0E}"/>
    <cellStyle name="SAPBEXHLevel0 3 2 6" xfId="19250" xr:uid="{0736B628-19FE-4125-A19F-9D3EF80FBE50}"/>
    <cellStyle name="SAPBEXHLevel0 3 3" xfId="2201" xr:uid="{00000000-0005-0000-0000-0000CF080000}"/>
    <cellStyle name="SAPBEXHLevel0 3 3 2" xfId="3753" xr:uid="{B14C19A5-5153-4986-8479-9B160DF97CC9}"/>
    <cellStyle name="SAPBEXHLevel0 3 3 2 2" xfId="9634" xr:uid="{9468BB10-E07B-46E7-988C-DE4ED468D249}"/>
    <cellStyle name="SAPBEXHLevel0 3 3 2 2 2" xfId="43506" xr:uid="{85A77784-08A1-4C9A-949B-950B8BFAD64E}"/>
    <cellStyle name="SAPBEXHLevel0 3 3 2 2 3" xfId="26780" xr:uid="{27D8EBC5-0BAB-490C-812E-6E38D213A78A}"/>
    <cellStyle name="SAPBEXHLevel0 3 3 2 3" xfId="15180" xr:uid="{B15B8C15-63F3-4E21-83F1-EBC3F0BEC47C}"/>
    <cellStyle name="SAPBEXHLevel0 3 3 2 3 2" xfId="49041" xr:uid="{AADE4A60-0ACE-4B05-A0B3-2D71AF164949}"/>
    <cellStyle name="SAPBEXHLevel0 3 3 2 3 3" xfId="32315" xr:uid="{CA047C12-7613-40DD-94B4-CA916577042F}"/>
    <cellStyle name="SAPBEXHLevel0 3 3 2 4" xfId="37713" xr:uid="{69FA9FFA-EA03-4C51-AE26-E474DF7DD1E8}"/>
    <cellStyle name="SAPBEXHLevel0 3 3 2 5" xfId="20965" xr:uid="{5DF48E47-023F-4C4F-BED1-80D2585789BD}"/>
    <cellStyle name="SAPBEXHLevel0 3 3 3" xfId="4655" xr:uid="{4ED6EB5F-F87F-4AE6-95DA-3DF03C1763F0}"/>
    <cellStyle name="SAPBEXHLevel0 3 3 3 2" xfId="10521" xr:uid="{63D0BFE1-8AD2-4B80-8E42-30DC7C5317DD}"/>
    <cellStyle name="SAPBEXHLevel0 3 3 3 2 2" xfId="44391" xr:uid="{67F71E28-14FD-406E-8DE7-7AC4E07DD1D4}"/>
    <cellStyle name="SAPBEXHLevel0 3 3 3 2 3" xfId="27666" xr:uid="{ECD93BD3-F205-4FFD-9CA9-AA0A05E65CCF}"/>
    <cellStyle name="SAPBEXHLevel0 3 3 3 3" xfId="16064" xr:uid="{9E1EF653-DF0D-4D8A-BE0E-0DB4F6C41A4E}"/>
    <cellStyle name="SAPBEXHLevel0 3 3 3 3 2" xfId="49925" xr:uid="{82C69B14-CAF0-4040-85C9-308AD3E8AECA}"/>
    <cellStyle name="SAPBEXHLevel0 3 3 3 3 3" xfId="33199" xr:uid="{EF29F009-C3BE-4C4F-8E92-A1FCFB0E8FD4}"/>
    <cellStyle name="SAPBEXHLevel0 3 3 3 4" xfId="38574" xr:uid="{9B63A019-29D8-44BD-8ED0-3DBDBB373E08}"/>
    <cellStyle name="SAPBEXHLevel0 3 3 3 5" xfId="21851" xr:uid="{6F074BC0-29CC-4B53-9E81-39B4AC0A092E}"/>
    <cellStyle name="SAPBEXHLevel0 3 3 4" xfId="5382" xr:uid="{A1A772EA-7BEE-4079-A617-DD154A4BE5CC}"/>
    <cellStyle name="SAPBEXHLevel0 3 3 4 2" xfId="11248" xr:uid="{AA7E4426-2EB6-4F7D-BF84-93FAD760BCB6}"/>
    <cellStyle name="SAPBEXHLevel0 3 3 4 2 2" xfId="45117" xr:uid="{E91C4B52-2540-4645-9883-FF673DED2435}"/>
    <cellStyle name="SAPBEXHLevel0 3 3 4 2 3" xfId="28392" xr:uid="{CD117D9A-A417-461B-8F07-F2FCC6249636}"/>
    <cellStyle name="SAPBEXHLevel0 3 3 4 3" xfId="16790" xr:uid="{2B9F3950-D5F1-432C-BBF0-D313D4F84C6B}"/>
    <cellStyle name="SAPBEXHLevel0 3 3 4 3 2" xfId="50651" xr:uid="{3FE45E24-D46B-421E-B393-5E09C953F39F}"/>
    <cellStyle name="SAPBEXHLevel0 3 3 4 3 3" xfId="33925" xr:uid="{0230913F-2E69-4572-BBC4-41A3EB436FEE}"/>
    <cellStyle name="SAPBEXHLevel0 3 3 4 4" xfId="39300" xr:uid="{BFB0428E-1DD1-4D45-BF81-458501D711C1}"/>
    <cellStyle name="SAPBEXHLevel0 3 3 4 5" xfId="22577" xr:uid="{5D7E2537-0023-4672-860E-D7F7C96D1A6F}"/>
    <cellStyle name="SAPBEXHLevel0 3 3 5" xfId="6174" xr:uid="{40FD13F8-1773-43A0-8BF2-0AEC2D162317}"/>
    <cellStyle name="SAPBEXHLevel0 3 3 5 2" xfId="12038" xr:uid="{D10FBF01-D48C-462A-9F50-FE9A1060472C}"/>
    <cellStyle name="SAPBEXHLevel0 3 3 5 2 2" xfId="45907" xr:uid="{05007515-33B6-4CDE-AF7F-049E5C346920}"/>
    <cellStyle name="SAPBEXHLevel0 3 3 5 2 3" xfId="29182" xr:uid="{F9A05530-CCF3-4430-A6A6-69313D4FE26E}"/>
    <cellStyle name="SAPBEXHLevel0 3 3 5 3" xfId="17580" xr:uid="{2CFB5ED2-BF52-4261-8A50-B2C5242C8B0F}"/>
    <cellStyle name="SAPBEXHLevel0 3 3 5 3 2" xfId="51441" xr:uid="{A4F49147-27B3-4B43-8BEF-13F2A6090633}"/>
    <cellStyle name="SAPBEXHLevel0 3 3 5 3 3" xfId="34715" xr:uid="{5757C03D-3639-419E-91EC-80BB2E7CD4BD}"/>
    <cellStyle name="SAPBEXHLevel0 3 3 5 4" xfId="40090" xr:uid="{D4981177-4EE4-41EC-B448-9D45196F6A59}"/>
    <cellStyle name="SAPBEXHLevel0 3 3 5 5" xfId="23367" xr:uid="{3008156C-4297-47E0-99FC-0CD0AA5E585F}"/>
    <cellStyle name="SAPBEXHLevel0 3 3 6" xfId="7094" xr:uid="{415099F7-7DA4-458A-870D-2D02CEABBC0B}"/>
    <cellStyle name="SAPBEXHLevel0 3 3 6 2" xfId="12958" xr:uid="{40ACBF88-ADDF-4FFF-9773-4B842BD35AA4}"/>
    <cellStyle name="SAPBEXHLevel0 3 3 6 2 2" xfId="46827" xr:uid="{EBF4F135-D466-4C03-BBD4-4D83E1EE67B3}"/>
    <cellStyle name="SAPBEXHLevel0 3 3 6 2 3" xfId="30101" xr:uid="{58D85CFA-A513-49A9-99F9-7B504A4307E9}"/>
    <cellStyle name="SAPBEXHLevel0 3 3 6 3" xfId="18499" xr:uid="{695B5B3E-EF97-447A-9537-0320E1C46B32}"/>
    <cellStyle name="SAPBEXHLevel0 3 3 6 3 2" xfId="52360" xr:uid="{6717EA59-73E7-4969-9D6A-A640B9090870}"/>
    <cellStyle name="SAPBEXHLevel0 3 3 6 3 3" xfId="35634" xr:uid="{864D39E6-D089-4E6D-92FB-1D118B7C2A2A}"/>
    <cellStyle name="SAPBEXHLevel0 3 3 6 4" xfId="41010" xr:uid="{25C8A0E4-F6C0-4892-99DE-8DBFA4301D3D}"/>
    <cellStyle name="SAPBEXHLevel0 3 3 6 5" xfId="24286" xr:uid="{384C95E6-8444-4140-B0DB-1F0D33A5DC3C}"/>
    <cellStyle name="SAPBEXHLevel0 3 3 7" xfId="8188" xr:uid="{5F3A0871-A9D6-4675-81C5-7003EF787976}"/>
    <cellStyle name="SAPBEXHLevel0 3 3 7 2" xfId="42063" xr:uid="{B1B81880-3892-4939-9460-7A00B8E6ADA9}"/>
    <cellStyle name="SAPBEXHLevel0 3 3 7 3" xfId="25338" xr:uid="{5E078C56-FD17-45A2-8F4E-1D8AC8285A07}"/>
    <cellStyle name="SAPBEXHLevel0 3 3 8" xfId="13766" xr:uid="{233D3020-9638-481E-9DE7-114969F80C7D}"/>
    <cellStyle name="SAPBEXHLevel0 3 3 8 2" xfId="47627" xr:uid="{09C64668-B610-4D6A-90B2-32FFBF90F683}"/>
    <cellStyle name="SAPBEXHLevel0 3 3 8 3" xfId="30901" xr:uid="{CFED8F6E-FCC4-4B42-9384-5418086CC63D}"/>
    <cellStyle name="SAPBEXHLevel0 3 3 9" xfId="19526" xr:uid="{F1AF0D0B-989B-4900-9252-38AA7EFE0963}"/>
    <cellStyle name="SAPBEXHLevel0 3 4" xfId="2202" xr:uid="{00000000-0005-0000-0000-0000D0080000}"/>
    <cellStyle name="SAPBEXHLevel0 3 4 2" xfId="3754" xr:uid="{DB2F85B6-1F7E-4A06-8DFB-FE757353FE2E}"/>
    <cellStyle name="SAPBEXHLevel0 3 4 2 2" xfId="9635" xr:uid="{DEF6D022-AD57-489C-8F60-5D79AC3C29C6}"/>
    <cellStyle name="SAPBEXHLevel0 3 4 2 2 2" xfId="43507" xr:uid="{1D8BE6C6-5C50-4094-9885-0F5D25810D1A}"/>
    <cellStyle name="SAPBEXHLevel0 3 4 2 2 3" xfId="26781" xr:uid="{8AE6FE9B-F741-4E04-8057-8C7B621CDC72}"/>
    <cellStyle name="SAPBEXHLevel0 3 4 2 3" xfId="15181" xr:uid="{3C6AF09D-685A-4C0F-951A-755183BDBEFE}"/>
    <cellStyle name="SAPBEXHLevel0 3 4 2 3 2" xfId="49042" xr:uid="{F61B8EFB-210F-4C8E-A243-490AC6D07C44}"/>
    <cellStyle name="SAPBEXHLevel0 3 4 2 3 3" xfId="32316" xr:uid="{8940560C-DFBF-4918-901E-BCADFB5E8471}"/>
    <cellStyle name="SAPBEXHLevel0 3 4 2 4" xfId="37714" xr:uid="{91153CCC-3FB0-413E-89F1-B75F876DF15A}"/>
    <cellStyle name="SAPBEXHLevel0 3 4 2 5" xfId="20966" xr:uid="{09F10CE9-07A3-4EF4-941A-99606B270D7A}"/>
    <cellStyle name="SAPBEXHLevel0 3 4 3" xfId="4656" xr:uid="{521EF9AF-EF6F-479B-B177-26801969ACC5}"/>
    <cellStyle name="SAPBEXHLevel0 3 4 3 2" xfId="10522" xr:uid="{C1FD0FF5-347D-45C4-AEBD-EC7C251C971B}"/>
    <cellStyle name="SAPBEXHLevel0 3 4 3 2 2" xfId="44392" xr:uid="{93AECFB1-6AE5-4AFF-A516-69B8FC9F7A87}"/>
    <cellStyle name="SAPBEXHLevel0 3 4 3 2 3" xfId="27667" xr:uid="{EAFB20FF-C5AF-434E-A26A-50F08D7E1AD3}"/>
    <cellStyle name="SAPBEXHLevel0 3 4 3 3" xfId="16065" xr:uid="{E59A5B25-91C4-4D14-AC4A-028301A9623D}"/>
    <cellStyle name="SAPBEXHLevel0 3 4 3 3 2" xfId="49926" xr:uid="{3291AFED-F1A1-475E-BDA0-41002C9E45A7}"/>
    <cellStyle name="SAPBEXHLevel0 3 4 3 3 3" xfId="33200" xr:uid="{8A31CD5C-195D-4FB7-B2F5-D2CCFC93456D}"/>
    <cellStyle name="SAPBEXHLevel0 3 4 3 4" xfId="38575" xr:uid="{36596CC9-682D-4F0E-A555-12BB2AA15051}"/>
    <cellStyle name="SAPBEXHLevel0 3 4 3 5" xfId="21852" xr:uid="{34E22FA2-342E-46FB-B19C-97DB283552E1}"/>
    <cellStyle name="SAPBEXHLevel0 3 4 4" xfId="5383" xr:uid="{B4CF2EC0-AA9D-4CD5-853F-929214354F43}"/>
    <cellStyle name="SAPBEXHLevel0 3 4 4 2" xfId="11249" xr:uid="{D121AF0A-F76A-419E-87DC-68D656CCB02D}"/>
    <cellStyle name="SAPBEXHLevel0 3 4 4 2 2" xfId="45118" xr:uid="{437EA1D8-19B2-4708-A278-FCA06B655ACB}"/>
    <cellStyle name="SAPBEXHLevel0 3 4 4 2 3" xfId="28393" xr:uid="{78825229-117F-474B-9BF1-C172FDCAE4BD}"/>
    <cellStyle name="SAPBEXHLevel0 3 4 4 3" xfId="16791" xr:uid="{61AADF25-423B-47A7-9DB1-8363F3E9542C}"/>
    <cellStyle name="SAPBEXHLevel0 3 4 4 3 2" xfId="50652" xr:uid="{DAA67271-2678-4EE5-AAB5-711D5265B8E1}"/>
    <cellStyle name="SAPBEXHLevel0 3 4 4 3 3" xfId="33926" xr:uid="{0F78CC10-361A-4F28-8C83-F19FA85FFF5D}"/>
    <cellStyle name="SAPBEXHLevel0 3 4 4 4" xfId="39301" xr:uid="{D484BDA7-15DA-494A-9CC4-A20F5F92641E}"/>
    <cellStyle name="SAPBEXHLevel0 3 4 4 5" xfId="22578" xr:uid="{5C1126E5-3385-4933-9463-D59E043B5F6A}"/>
    <cellStyle name="SAPBEXHLevel0 3 4 5" xfId="6175" xr:uid="{BBC692C4-FE51-4EE8-84EE-D5313AC4754F}"/>
    <cellStyle name="SAPBEXHLevel0 3 4 5 2" xfId="12039" xr:uid="{B6259CB8-17B0-4C25-AB13-D8CE19DCB14E}"/>
    <cellStyle name="SAPBEXHLevel0 3 4 5 2 2" xfId="45908" xr:uid="{7EE9CF5E-14F0-4BA3-8AD0-80362A339501}"/>
    <cellStyle name="SAPBEXHLevel0 3 4 5 2 3" xfId="29183" xr:uid="{4F5FC935-9BBE-495D-BA40-D7661F9C0C91}"/>
    <cellStyle name="SAPBEXHLevel0 3 4 5 3" xfId="17581" xr:uid="{F02E8CDB-680C-4BCA-A4D8-480FBC41416B}"/>
    <cellStyle name="SAPBEXHLevel0 3 4 5 3 2" xfId="51442" xr:uid="{59C8251B-D687-4558-8285-80E86549F48E}"/>
    <cellStyle name="SAPBEXHLevel0 3 4 5 3 3" xfId="34716" xr:uid="{40471C45-3B6F-47D0-B774-5607ED5AFB33}"/>
    <cellStyle name="SAPBEXHLevel0 3 4 5 4" xfId="40091" xr:uid="{34CF609C-7CD4-49A7-AEB1-A2971F5AD61D}"/>
    <cellStyle name="SAPBEXHLevel0 3 4 5 5" xfId="23368" xr:uid="{A319F801-F675-4BB4-B58D-5B5E64A5D873}"/>
    <cellStyle name="SAPBEXHLevel0 3 4 6" xfId="7095" xr:uid="{8BC7885B-1922-4A53-B7A6-2D7ACB930C17}"/>
    <cellStyle name="SAPBEXHLevel0 3 4 6 2" xfId="12959" xr:uid="{8FDF85FF-FB03-4731-8966-5BAF07CF3509}"/>
    <cellStyle name="SAPBEXHLevel0 3 4 6 2 2" xfId="46828" xr:uid="{437D4527-13CC-4AAA-912A-B1BEC05EADA6}"/>
    <cellStyle name="SAPBEXHLevel0 3 4 6 2 3" xfId="30102" xr:uid="{30DFCC44-E0B4-4CE0-BD7B-24991870C5C1}"/>
    <cellStyle name="SAPBEXHLevel0 3 4 6 3" xfId="18500" xr:uid="{F786F82C-210E-4D03-97D8-7869D5A38EC8}"/>
    <cellStyle name="SAPBEXHLevel0 3 4 6 3 2" xfId="52361" xr:uid="{CD3EFD72-4723-4AD5-B042-EFDAA9B3F342}"/>
    <cellStyle name="SAPBEXHLevel0 3 4 6 3 3" xfId="35635" xr:uid="{C5196526-F67B-40E9-8D5D-F1AAACAC8B17}"/>
    <cellStyle name="SAPBEXHLevel0 3 4 6 4" xfId="41011" xr:uid="{61D98DE8-9E87-4C3D-970C-9B0E96446B95}"/>
    <cellStyle name="SAPBEXHLevel0 3 4 6 5" xfId="24287" xr:uid="{1131908F-F3B7-4498-BB65-8D3DF9C164B9}"/>
    <cellStyle name="SAPBEXHLevel0 3 4 7" xfId="8189" xr:uid="{8B4F7A70-E9CB-4C8C-BE71-DCDE2FD094DF}"/>
    <cellStyle name="SAPBEXHLevel0 3 4 7 2" xfId="42064" xr:uid="{C197E05C-9C8B-453D-B80B-FE89825D9935}"/>
    <cellStyle name="SAPBEXHLevel0 3 4 7 3" xfId="25339" xr:uid="{7A49DE5B-94A5-4B71-9BD2-54906FA5305B}"/>
    <cellStyle name="SAPBEXHLevel0 3 4 8" xfId="13767" xr:uid="{1DC9782C-CF2A-4AF1-B16D-119839CCAE30}"/>
    <cellStyle name="SAPBEXHLevel0 3 4 8 2" xfId="47628" xr:uid="{B8C7A585-31F7-4712-9EFD-A12270B43619}"/>
    <cellStyle name="SAPBEXHLevel0 3 4 8 3" xfId="30902" xr:uid="{189FB96E-7E6F-48E4-A894-55884C2189C3}"/>
    <cellStyle name="SAPBEXHLevel0 3 4 9" xfId="19527" xr:uid="{AEC61CA2-BBD4-494F-B799-80AE10BA67B6}"/>
    <cellStyle name="SAPBEXHLevel0 3 5" xfId="3262" xr:uid="{8D7F692C-A1DE-4486-AC13-4663A086E7B5}"/>
    <cellStyle name="SAPBEXHLevel0 3 5 2" xfId="9144" xr:uid="{FDF7A800-E036-4CE2-89BE-774D6EF38CBC}"/>
    <cellStyle name="SAPBEXHLevel0 3 5 2 2" xfId="43016" xr:uid="{02C0CA8A-47CB-44B1-8B0F-FEABC05793CC}"/>
    <cellStyle name="SAPBEXHLevel0 3 5 2 3" xfId="26291" xr:uid="{12D9F7F8-5F66-4112-ACE7-E5117237F50A}"/>
    <cellStyle name="SAPBEXHLevel0 3 5 3" xfId="14691" xr:uid="{30A8856E-D985-424A-A07B-78B9EA6DCCF1}"/>
    <cellStyle name="SAPBEXHLevel0 3 5 3 2" xfId="48552" xr:uid="{40A9FF11-B883-4157-B820-EA4C439C2F83}"/>
    <cellStyle name="SAPBEXHLevel0 3 5 3 3" xfId="31826" xr:uid="{EE20CED7-E904-42FC-B1DC-D59054BDB5CF}"/>
    <cellStyle name="SAPBEXHLevel0 3 5 4" xfId="37283" xr:uid="{6D014E7B-2D31-4129-963D-CCB27484287F}"/>
    <cellStyle name="SAPBEXHLevel0 3 5 5" xfId="20476" xr:uid="{1A2E9474-6D5F-4D3B-BD68-C12011F16960}"/>
    <cellStyle name="SAPBEXHLevel0 3 6" xfId="36485" xr:uid="{F4D0F257-3B5F-46C6-967E-5788209D3EB2}"/>
    <cellStyle name="SAPBEXHLevel0 4" xfId="1053" xr:uid="{00000000-0005-0000-0000-0000D1080000}"/>
    <cellStyle name="SAPBEXHLevel0 4 2" xfId="1054" xr:uid="{00000000-0005-0000-0000-0000D2080000}"/>
    <cellStyle name="SAPBEXHLevel0 4 2 2" xfId="2203" xr:uid="{00000000-0005-0000-0000-0000D3080000}"/>
    <cellStyle name="SAPBEXHLevel0 4 2 2 10" xfId="19528" xr:uid="{B2ABCD44-691A-4203-B5B3-8101E3EBC20F}"/>
    <cellStyle name="SAPBEXHLevel0 4 2 2 2" xfId="3755" xr:uid="{DA11633F-635D-41E5-BAA4-D829DE1800C4}"/>
    <cellStyle name="SAPBEXHLevel0 4 2 2 2 2" xfId="9636" xr:uid="{810AE6BE-CDBF-4C7B-9037-51D8202A479E}"/>
    <cellStyle name="SAPBEXHLevel0 4 2 2 2 2 2" xfId="43508" xr:uid="{403F5007-38ED-40F6-9DFC-3C21B4A3F6BF}"/>
    <cellStyle name="SAPBEXHLevel0 4 2 2 2 2 3" xfId="26782" xr:uid="{87F588AF-4EAB-4ED5-8D83-1D8DB4F3E8E0}"/>
    <cellStyle name="SAPBEXHLevel0 4 2 2 2 3" xfId="15182" xr:uid="{DA856058-0B91-4DDA-BCB6-6BA423B05918}"/>
    <cellStyle name="SAPBEXHLevel0 4 2 2 2 3 2" xfId="49043" xr:uid="{E33E5357-0268-4BDD-96A3-6BC2B0BC8E60}"/>
    <cellStyle name="SAPBEXHLevel0 4 2 2 2 3 3" xfId="32317" xr:uid="{41E75EB3-1279-4371-98B6-CE2A7A1972AB}"/>
    <cellStyle name="SAPBEXHLevel0 4 2 2 2 4" xfId="37715" xr:uid="{BFD650A6-AEA5-4D85-AF52-86A636BA0755}"/>
    <cellStyle name="SAPBEXHLevel0 4 2 2 2 5" xfId="20967" xr:uid="{0B445D1A-8E06-4CAA-9854-2B76023B1985}"/>
    <cellStyle name="SAPBEXHLevel0 4 2 2 3" xfId="4657" xr:uid="{30A14AE9-CA40-4C14-BC76-0D9B1530C75E}"/>
    <cellStyle name="SAPBEXHLevel0 4 2 2 3 2" xfId="10523" xr:uid="{8E8179AF-348A-44AB-97E7-CB4301819809}"/>
    <cellStyle name="SAPBEXHLevel0 4 2 2 3 2 2" xfId="44393" xr:uid="{1174F361-D632-44AF-B73F-887AAF5D2B0B}"/>
    <cellStyle name="SAPBEXHLevel0 4 2 2 3 2 3" xfId="27668" xr:uid="{37C8DF4A-CF87-413C-AD24-0BAA90DC7252}"/>
    <cellStyle name="SAPBEXHLevel0 4 2 2 3 3" xfId="16066" xr:uid="{A315F900-8A4E-46BB-9BEB-7050368007BB}"/>
    <cellStyle name="SAPBEXHLevel0 4 2 2 3 3 2" xfId="49927" xr:uid="{7042E67C-83C2-4C0F-B336-A9397A4CA98E}"/>
    <cellStyle name="SAPBEXHLevel0 4 2 2 3 3 3" xfId="33201" xr:uid="{A8BEFDEA-AFDF-4710-9AEF-DE6B81D66F00}"/>
    <cellStyle name="SAPBEXHLevel0 4 2 2 3 4" xfId="38576" xr:uid="{F130C7AF-A773-4B25-882E-7BBE872F9E96}"/>
    <cellStyle name="SAPBEXHLevel0 4 2 2 3 5" xfId="21853" xr:uid="{ED424D89-CC6B-4A54-BD85-ACDF377B1460}"/>
    <cellStyle name="SAPBEXHLevel0 4 2 2 4" xfId="5384" xr:uid="{F8B01D9B-331B-4096-B50F-BAB2085A8ECC}"/>
    <cellStyle name="SAPBEXHLevel0 4 2 2 4 2" xfId="11250" xr:uid="{D3342C53-C094-4575-A246-9B5D72C8F1D9}"/>
    <cellStyle name="SAPBEXHLevel0 4 2 2 4 2 2" xfId="45119" xr:uid="{B52C0C80-7783-430E-A9E2-B66311985D38}"/>
    <cellStyle name="SAPBEXHLevel0 4 2 2 4 2 3" xfId="28394" xr:uid="{B7B72791-94B4-4CCE-8181-3C33ED03B9D3}"/>
    <cellStyle name="SAPBEXHLevel0 4 2 2 4 3" xfId="16792" xr:uid="{58897662-3364-4EFD-99FA-08D632C4C6DC}"/>
    <cellStyle name="SAPBEXHLevel0 4 2 2 4 3 2" xfId="50653" xr:uid="{86648826-867E-4928-89C2-A223038581A9}"/>
    <cellStyle name="SAPBEXHLevel0 4 2 2 4 3 3" xfId="33927" xr:uid="{462087DE-5CEC-4443-93EB-84541DF658F3}"/>
    <cellStyle name="SAPBEXHLevel0 4 2 2 4 4" xfId="39302" xr:uid="{E57B12B5-5153-425E-B4F4-B56DBBA7BBA5}"/>
    <cellStyle name="SAPBEXHLevel0 4 2 2 4 5" xfId="22579" xr:uid="{179F4026-374F-4DAE-896B-CB698BB2828C}"/>
    <cellStyle name="SAPBEXHLevel0 4 2 2 5" xfId="6176" xr:uid="{9131E2A9-2084-4922-B4DF-0374F9FCC07E}"/>
    <cellStyle name="SAPBEXHLevel0 4 2 2 5 2" xfId="12040" xr:uid="{7938CB76-08E9-46B6-A167-83D9612D1CDC}"/>
    <cellStyle name="SAPBEXHLevel0 4 2 2 5 2 2" xfId="45909" xr:uid="{B25DA917-A08B-4554-9B3E-475EF4516426}"/>
    <cellStyle name="SAPBEXHLevel0 4 2 2 5 2 3" xfId="29184" xr:uid="{DD231248-B48E-44DB-B6C1-90D851693A82}"/>
    <cellStyle name="SAPBEXHLevel0 4 2 2 5 3" xfId="17582" xr:uid="{950D672E-E322-4B9B-AC56-0F793A93E9D9}"/>
    <cellStyle name="SAPBEXHLevel0 4 2 2 5 3 2" xfId="51443" xr:uid="{0DDD04D3-ABFA-4C7C-8ABF-CAEB4BB67688}"/>
    <cellStyle name="SAPBEXHLevel0 4 2 2 5 3 3" xfId="34717" xr:uid="{724FFD93-33BB-493A-A386-F608A1B28BA6}"/>
    <cellStyle name="SAPBEXHLevel0 4 2 2 5 4" xfId="40092" xr:uid="{8A0B6187-125A-488B-9B95-B381C30D869E}"/>
    <cellStyle name="SAPBEXHLevel0 4 2 2 5 5" xfId="23369" xr:uid="{BDD13EF5-1770-406E-BBF5-211C8830F006}"/>
    <cellStyle name="SAPBEXHLevel0 4 2 2 6" xfId="7096" xr:uid="{8D15B430-5C07-4177-98B2-F17BE4A1E890}"/>
    <cellStyle name="SAPBEXHLevel0 4 2 2 6 2" xfId="12960" xr:uid="{1777BE9F-3FA0-474B-803C-27E526E37FAF}"/>
    <cellStyle name="SAPBEXHLevel0 4 2 2 6 2 2" xfId="46829" xr:uid="{58E89CBD-CB46-4C83-8072-C74FFBF9AAE3}"/>
    <cellStyle name="SAPBEXHLevel0 4 2 2 6 2 3" xfId="30103" xr:uid="{20FB40FA-9D83-4A9D-AAB9-73FC62733D39}"/>
    <cellStyle name="SAPBEXHLevel0 4 2 2 6 3" xfId="18501" xr:uid="{01F550B1-2707-4436-BDF3-5EC60312AC3A}"/>
    <cellStyle name="SAPBEXHLevel0 4 2 2 6 3 2" xfId="52362" xr:uid="{47D46D67-299C-474A-B6A8-FB1B90798EE3}"/>
    <cellStyle name="SAPBEXHLevel0 4 2 2 6 3 3" xfId="35636" xr:uid="{388462DF-729E-4C5F-94F3-ABF315128A4D}"/>
    <cellStyle name="SAPBEXHLevel0 4 2 2 6 4" xfId="41012" xr:uid="{EB8745CF-3C96-42C0-BD2C-14E970674343}"/>
    <cellStyle name="SAPBEXHLevel0 4 2 2 6 5" xfId="24288" xr:uid="{D583F47E-995D-4FD3-8881-9542A388E115}"/>
    <cellStyle name="SAPBEXHLevel0 4 2 2 7" xfId="8190" xr:uid="{81C4576D-2C5A-43A8-AF87-CDD47155108B}"/>
    <cellStyle name="SAPBEXHLevel0 4 2 2 7 2" xfId="42065" xr:uid="{252775D6-3D41-4BDD-96D4-FA02564C091B}"/>
    <cellStyle name="SAPBEXHLevel0 4 2 2 7 3" xfId="25340" xr:uid="{A24A31D9-2A06-47F6-B5CD-5416D480929A}"/>
    <cellStyle name="SAPBEXHLevel0 4 2 2 8" xfId="13768" xr:uid="{DFBF2742-D401-4764-914D-D47724E0A165}"/>
    <cellStyle name="SAPBEXHLevel0 4 2 2 8 2" xfId="47629" xr:uid="{59AB7B9C-F875-41CA-B0E6-87D0CA8E6747}"/>
    <cellStyle name="SAPBEXHLevel0 4 2 2 8 3" xfId="30903" xr:uid="{53715C56-E82B-4A17-BEE7-AB10D854AD4B}"/>
    <cellStyle name="SAPBEXHLevel0 4 2 2 9" xfId="36896" xr:uid="{CE774ADB-ABB9-472E-93B7-88F2A76A3B4A}"/>
    <cellStyle name="SAPBEXHLevel0 4 2 3" xfId="2204" xr:uid="{00000000-0005-0000-0000-0000D4080000}"/>
    <cellStyle name="SAPBEXHLevel0 4 2 3 10" xfId="19529" xr:uid="{EF4DC658-B9E0-428B-8E16-3B87AD7C9869}"/>
    <cellStyle name="SAPBEXHLevel0 4 2 3 2" xfId="3756" xr:uid="{9E5B1A99-5176-45FA-B0FB-883CE8DE1516}"/>
    <cellStyle name="SAPBEXHLevel0 4 2 3 2 2" xfId="9637" xr:uid="{14266639-65B1-46CB-9BC8-CB9772AFA1C9}"/>
    <cellStyle name="SAPBEXHLevel0 4 2 3 2 2 2" xfId="43509" xr:uid="{E5E660A6-2BDE-475B-BE9D-3276209E4B1E}"/>
    <cellStyle name="SAPBEXHLevel0 4 2 3 2 2 3" xfId="26783" xr:uid="{D1E307FF-68A0-4CC5-ADA0-61A59392DC61}"/>
    <cellStyle name="SAPBEXHLevel0 4 2 3 2 3" xfId="15183" xr:uid="{247C9862-85CC-41F7-B2A4-CC4C6B92983E}"/>
    <cellStyle name="SAPBEXHLevel0 4 2 3 2 3 2" xfId="49044" xr:uid="{73451B3D-F4F3-46DA-9EF4-98EE82035E03}"/>
    <cellStyle name="SAPBEXHLevel0 4 2 3 2 3 3" xfId="32318" xr:uid="{C5A2BCF1-48C6-4822-82E4-EE6C0B1BB39E}"/>
    <cellStyle name="SAPBEXHLevel0 4 2 3 2 4" xfId="37716" xr:uid="{9B8546C9-5876-48E6-A6B0-74100D3529E9}"/>
    <cellStyle name="SAPBEXHLevel0 4 2 3 2 5" xfId="20968" xr:uid="{236C68A3-1026-4EA8-A845-B781AE9CA41B}"/>
    <cellStyle name="SAPBEXHLevel0 4 2 3 3" xfId="4658" xr:uid="{0DEB4D05-C428-4DA8-809D-40F202FEED15}"/>
    <cellStyle name="SAPBEXHLevel0 4 2 3 3 2" xfId="10524" xr:uid="{98EB67E2-9E69-4463-92FA-AC5A5402302E}"/>
    <cellStyle name="SAPBEXHLevel0 4 2 3 3 2 2" xfId="44394" xr:uid="{842EFE6F-7155-4322-B9B0-F2B815638B95}"/>
    <cellStyle name="SAPBEXHLevel0 4 2 3 3 2 3" xfId="27669" xr:uid="{5C9E067D-68B1-4B13-A1B3-339DC6A7647C}"/>
    <cellStyle name="SAPBEXHLevel0 4 2 3 3 3" xfId="16067" xr:uid="{913934CD-FF57-4B08-A48C-5C801598F907}"/>
    <cellStyle name="SAPBEXHLevel0 4 2 3 3 3 2" xfId="49928" xr:uid="{B625896E-4FF6-4FAD-A35E-140918B136EA}"/>
    <cellStyle name="SAPBEXHLevel0 4 2 3 3 3 3" xfId="33202" xr:uid="{007AEB24-BF86-4B3E-B2FE-780A3A74D796}"/>
    <cellStyle name="SAPBEXHLevel0 4 2 3 3 4" xfId="38577" xr:uid="{E12CD0BF-4EE3-4D68-86DC-F0A31CC3CD47}"/>
    <cellStyle name="SAPBEXHLevel0 4 2 3 3 5" xfId="21854" xr:uid="{C5493897-BF6F-4D71-90CD-D74258ACD583}"/>
    <cellStyle name="SAPBEXHLevel0 4 2 3 4" xfId="5385" xr:uid="{F8246F7A-EC5C-4957-99FD-01913451CA19}"/>
    <cellStyle name="SAPBEXHLevel0 4 2 3 4 2" xfId="11251" xr:uid="{97D45EB8-7C8A-437A-BD9B-296366C75C71}"/>
    <cellStyle name="SAPBEXHLevel0 4 2 3 4 2 2" xfId="45120" xr:uid="{CF7A59F4-CE80-4C0B-AE14-A098E7643B57}"/>
    <cellStyle name="SAPBEXHLevel0 4 2 3 4 2 3" xfId="28395" xr:uid="{F578E9F3-319C-4D0F-9D02-E9B3400145D0}"/>
    <cellStyle name="SAPBEXHLevel0 4 2 3 4 3" xfId="16793" xr:uid="{9842751A-2C08-4B13-9B10-DAF6A17D7FA9}"/>
    <cellStyle name="SAPBEXHLevel0 4 2 3 4 3 2" xfId="50654" xr:uid="{96E46932-D40B-4325-8020-6678452DED96}"/>
    <cellStyle name="SAPBEXHLevel0 4 2 3 4 3 3" xfId="33928" xr:uid="{BFBB63C3-D9F5-4C04-A51B-C4D103416E33}"/>
    <cellStyle name="SAPBEXHLevel0 4 2 3 4 4" xfId="39303" xr:uid="{40CB7E30-03E1-4BDF-B1E3-CFD68DBF3AAF}"/>
    <cellStyle name="SAPBEXHLevel0 4 2 3 4 5" xfId="22580" xr:uid="{BBAB67A7-561A-490D-BC00-E46971EB8334}"/>
    <cellStyle name="SAPBEXHLevel0 4 2 3 5" xfId="6177" xr:uid="{E662933E-5D47-4966-97FA-17A05E346BB5}"/>
    <cellStyle name="SAPBEXHLevel0 4 2 3 5 2" xfId="12041" xr:uid="{BBC41E7B-A6A2-41F4-A526-ED8923FDDB96}"/>
    <cellStyle name="SAPBEXHLevel0 4 2 3 5 2 2" xfId="45910" xr:uid="{C081F700-1903-4C71-8400-A20F909978A8}"/>
    <cellStyle name="SAPBEXHLevel0 4 2 3 5 2 3" xfId="29185" xr:uid="{E22A003D-E92D-4B53-A39F-BB5E4E5EE401}"/>
    <cellStyle name="SAPBEXHLevel0 4 2 3 5 3" xfId="17583" xr:uid="{2F0C3D92-8FB1-4480-B940-AC8D95471F34}"/>
    <cellStyle name="SAPBEXHLevel0 4 2 3 5 3 2" xfId="51444" xr:uid="{24144EC5-98C6-4535-B6FA-E419AFD20330}"/>
    <cellStyle name="SAPBEXHLevel0 4 2 3 5 3 3" xfId="34718" xr:uid="{FC19F371-BD00-427B-854C-2B67DD3BD46D}"/>
    <cellStyle name="SAPBEXHLevel0 4 2 3 5 4" xfId="40093" xr:uid="{14B81497-94AF-4FF5-B09E-7D50F037FC6F}"/>
    <cellStyle name="SAPBEXHLevel0 4 2 3 5 5" xfId="23370" xr:uid="{3E38BF81-6FB0-4F41-9E61-98F9359B0AA2}"/>
    <cellStyle name="SAPBEXHLevel0 4 2 3 6" xfId="7097" xr:uid="{D0D571ED-DAE0-4464-B37F-56F0B32ED459}"/>
    <cellStyle name="SAPBEXHLevel0 4 2 3 6 2" xfId="12961" xr:uid="{222C062B-B010-48C5-9DCC-D25C9B5F777F}"/>
    <cellStyle name="SAPBEXHLevel0 4 2 3 6 2 2" xfId="46830" xr:uid="{0556B074-D21E-4B26-9854-A4CDB6D8FDFB}"/>
    <cellStyle name="SAPBEXHLevel0 4 2 3 6 2 3" xfId="30104" xr:uid="{9518B987-F4C2-4864-B181-D659E0A1C5B6}"/>
    <cellStyle name="SAPBEXHLevel0 4 2 3 6 3" xfId="18502" xr:uid="{9BB2F06F-8274-482D-B466-E81805C8AFE6}"/>
    <cellStyle name="SAPBEXHLevel0 4 2 3 6 3 2" xfId="52363" xr:uid="{509534AE-59DD-4F15-A970-3A271AF193BC}"/>
    <cellStyle name="SAPBEXHLevel0 4 2 3 6 3 3" xfId="35637" xr:uid="{C5920F71-84B2-4C25-96F3-F3B207E880F3}"/>
    <cellStyle name="SAPBEXHLevel0 4 2 3 6 4" xfId="41013" xr:uid="{3D4086EE-1151-4A8B-B7A2-3CD27BD5A5A4}"/>
    <cellStyle name="SAPBEXHLevel0 4 2 3 6 5" xfId="24289" xr:uid="{E8BF85E4-1928-48B0-91D8-3C6621D733E8}"/>
    <cellStyle name="SAPBEXHLevel0 4 2 3 7" xfId="8191" xr:uid="{7FA3D350-F47F-4913-A516-B6B4ED0DFD52}"/>
    <cellStyle name="SAPBEXHLevel0 4 2 3 7 2" xfId="42066" xr:uid="{0A8839B6-03FC-42B9-9AA4-F5F1B2B59B96}"/>
    <cellStyle name="SAPBEXHLevel0 4 2 3 7 3" xfId="25341" xr:uid="{3AD7EB58-1B71-4896-B6BC-5CD22213A9CB}"/>
    <cellStyle name="SAPBEXHLevel0 4 2 3 8" xfId="13769" xr:uid="{0599C806-84F4-44B6-8563-647580AC1D9F}"/>
    <cellStyle name="SAPBEXHLevel0 4 2 3 8 2" xfId="47630" xr:uid="{5595CAB1-3E35-4A51-8771-744E7F1F349E}"/>
    <cellStyle name="SAPBEXHLevel0 4 2 3 8 3" xfId="30904" xr:uid="{6712E008-CDC3-4E9E-A0DB-4E10E41D4D8B}"/>
    <cellStyle name="SAPBEXHLevel0 4 2 3 9" xfId="36897" xr:uid="{17BFFFA5-D8D5-46CE-A2F2-B3E2C76948A0}"/>
    <cellStyle name="SAPBEXHLevel0 4 2 4" xfId="2645" xr:uid="{00000000-0005-0000-0000-0000D5080000}"/>
    <cellStyle name="SAPBEXHLevel0 4 2 4 2" xfId="4172" xr:uid="{618783C9-A2CD-48CD-8822-37326FFC826E}"/>
    <cellStyle name="SAPBEXHLevel0 4 2 4 2 2" xfId="10053" xr:uid="{0C3F0E09-30E6-4D59-9EE5-9ABBC10066CE}"/>
    <cellStyle name="SAPBEXHLevel0 4 2 4 2 2 2" xfId="43924" xr:uid="{506359CF-D47E-4246-A431-A0BA0861B490}"/>
    <cellStyle name="SAPBEXHLevel0 4 2 4 2 2 3" xfId="27198" xr:uid="{ADCA50DB-38B1-4E6D-A72A-AA050045DDFE}"/>
    <cellStyle name="SAPBEXHLevel0 4 2 4 2 3" xfId="15597" xr:uid="{A79FF71A-ED00-485A-B218-311704C6C2FC}"/>
    <cellStyle name="SAPBEXHLevel0 4 2 4 2 3 2" xfId="49458" xr:uid="{36261BAE-7AEE-4348-AF1D-94EC83D5935B}"/>
    <cellStyle name="SAPBEXHLevel0 4 2 4 2 3 3" xfId="32732" xr:uid="{E878E537-291B-4886-8C5A-FEEFE4BADE00}"/>
    <cellStyle name="SAPBEXHLevel0 4 2 4 2 4" xfId="38107" xr:uid="{783C67A8-014E-45BA-8767-C41E52A7636A}"/>
    <cellStyle name="SAPBEXHLevel0 4 2 4 2 5" xfId="21383" xr:uid="{559E0419-7B0A-479D-AE5B-535E3FCF6B64}"/>
    <cellStyle name="SAPBEXHLevel0 4 2 4 3" xfId="5045" xr:uid="{8BAD77AA-3CDB-4A4F-BB61-C1A8B5C50ED7}"/>
    <cellStyle name="SAPBEXHLevel0 4 2 4 3 2" xfId="10911" xr:uid="{B4A13183-A5DF-48B2-BBD8-D621E4C96D4D}"/>
    <cellStyle name="SAPBEXHLevel0 4 2 4 3 2 2" xfId="44781" xr:uid="{AB2BB782-2B74-4CA3-9E69-2ECA5B7E4565}"/>
    <cellStyle name="SAPBEXHLevel0 4 2 4 3 2 3" xfId="28056" xr:uid="{7FB6E6ED-8F79-4884-8AD3-45512700D7DE}"/>
    <cellStyle name="SAPBEXHLevel0 4 2 4 3 3" xfId="16454" xr:uid="{C64A8372-E344-4A7A-B1B5-6388B09130C3}"/>
    <cellStyle name="SAPBEXHLevel0 4 2 4 3 3 2" xfId="50315" xr:uid="{979238DE-5419-416A-BE14-BC8D71F898E6}"/>
    <cellStyle name="SAPBEXHLevel0 4 2 4 3 3 3" xfId="33589" xr:uid="{9BBE466A-4C85-453D-A526-32E5638D90A1}"/>
    <cellStyle name="SAPBEXHLevel0 4 2 4 3 4" xfId="38964" xr:uid="{0D99E1EA-3745-4C16-B1C4-3E850E854CF8}"/>
    <cellStyle name="SAPBEXHLevel0 4 2 4 3 5" xfId="22241" xr:uid="{434B61CE-6D08-40E9-ACFB-ED34A8788434}"/>
    <cellStyle name="SAPBEXHLevel0 4 2 4 4" xfId="5794" xr:uid="{6F9F2D6F-6D26-4E13-825D-FA3FF09AEFD3}"/>
    <cellStyle name="SAPBEXHLevel0 4 2 4 4 2" xfId="11660" xr:uid="{CD3A6C4D-7CAA-4B75-8B8F-EE165421B672}"/>
    <cellStyle name="SAPBEXHLevel0 4 2 4 4 2 2" xfId="45529" xr:uid="{1E57D877-7CA2-439C-BABE-79D2BC2E549D}"/>
    <cellStyle name="SAPBEXHLevel0 4 2 4 4 2 3" xfId="28804" xr:uid="{ED645E2E-E5B8-4B81-82B9-84BD553ED15B}"/>
    <cellStyle name="SAPBEXHLevel0 4 2 4 4 3" xfId="17202" xr:uid="{C5A58587-9AE0-46CA-A157-C6465DD676E2}"/>
    <cellStyle name="SAPBEXHLevel0 4 2 4 4 3 2" xfId="51063" xr:uid="{69E2BEEE-DF76-4182-AABD-35B5F35576FF}"/>
    <cellStyle name="SAPBEXHLevel0 4 2 4 4 3 3" xfId="34337" xr:uid="{E7992AF3-F512-4449-AFFB-FB017B9922EE}"/>
    <cellStyle name="SAPBEXHLevel0 4 2 4 4 4" xfId="39712" xr:uid="{3412E923-51AD-43B8-9C31-E556EBB324F6}"/>
    <cellStyle name="SAPBEXHLevel0 4 2 4 4 5" xfId="22989" xr:uid="{8B8F92F7-88F3-454E-99FB-69D63F4BF64C}"/>
    <cellStyle name="SAPBEXHLevel0 4 2 4 5" xfId="6563" xr:uid="{BEAB9801-AC26-4C0D-8D73-969C298748BB}"/>
    <cellStyle name="SAPBEXHLevel0 4 2 4 5 2" xfId="12427" xr:uid="{B2A8FDF0-AC37-451A-AAF1-2D5D6C4A1DD4}"/>
    <cellStyle name="SAPBEXHLevel0 4 2 4 5 2 2" xfId="46296" xr:uid="{540B01BA-35F5-40DC-AF30-A470A726FD79}"/>
    <cellStyle name="SAPBEXHLevel0 4 2 4 5 2 3" xfId="29570" xr:uid="{E48F80A5-482A-4C95-AFAB-23867C52395A}"/>
    <cellStyle name="SAPBEXHLevel0 4 2 4 5 3" xfId="17968" xr:uid="{30240165-B805-4544-89AD-D3790C00F139}"/>
    <cellStyle name="SAPBEXHLevel0 4 2 4 5 3 2" xfId="51829" xr:uid="{6E85622D-DA4E-4C94-BA9C-F0206229B0D8}"/>
    <cellStyle name="SAPBEXHLevel0 4 2 4 5 3 3" xfId="35103" xr:uid="{7A794B9C-9E1E-4DB2-BF9B-D08D5BDA830D}"/>
    <cellStyle name="SAPBEXHLevel0 4 2 4 5 4" xfId="40479" xr:uid="{6066AB32-1E80-4F17-A9D2-D311E26A4935}"/>
    <cellStyle name="SAPBEXHLevel0 4 2 4 5 5" xfId="23755" xr:uid="{14B7863B-E116-43D5-A811-CCBBB73EDDA4}"/>
    <cellStyle name="SAPBEXHLevel0 4 2 4 6" xfId="7510" xr:uid="{F7D01BBE-A3B6-4A7D-9BE9-E206FAAE0655}"/>
    <cellStyle name="SAPBEXHLevel0 4 2 4 6 2" xfId="13374" xr:uid="{CBB44884-319F-4241-87F5-CCF1010C3F93}"/>
    <cellStyle name="SAPBEXHLevel0 4 2 4 6 2 2" xfId="47243" xr:uid="{443D6109-EA6E-4415-AE7B-A8B075823453}"/>
    <cellStyle name="SAPBEXHLevel0 4 2 4 6 2 3" xfId="30517" xr:uid="{4FFE7A9E-FFEB-4098-89AD-E3C26B664876}"/>
    <cellStyle name="SAPBEXHLevel0 4 2 4 6 3" xfId="18915" xr:uid="{3F3CC825-F4D3-436D-871F-57A506735177}"/>
    <cellStyle name="SAPBEXHLevel0 4 2 4 6 3 2" xfId="52776" xr:uid="{23441D10-64C0-42A0-AA48-1DDFB386F7A5}"/>
    <cellStyle name="SAPBEXHLevel0 4 2 4 6 3 3" xfId="36050" xr:uid="{26335FEC-0F06-4999-9F9F-35D9125BDE58}"/>
    <cellStyle name="SAPBEXHLevel0 4 2 4 6 4" xfId="41426" xr:uid="{2AE28AD1-1F5E-4606-AD61-31EB919A63FA}"/>
    <cellStyle name="SAPBEXHLevel0 4 2 4 6 5" xfId="24702" xr:uid="{FCD76BB1-9589-43E3-AF52-97738C8D95E0}"/>
    <cellStyle name="SAPBEXHLevel0 4 2 4 7" xfId="8602" xr:uid="{FBA10D1B-5545-4F40-9B5D-6F39B9AC0343}"/>
    <cellStyle name="SAPBEXHLevel0 4 2 4 7 2" xfId="42476" xr:uid="{E8692180-A2BF-4FAF-8F83-E7D11E620B83}"/>
    <cellStyle name="SAPBEXHLevel0 4 2 4 7 3" xfId="25751" xr:uid="{C7C83552-C70B-4971-A533-BC37556B81B6}"/>
    <cellStyle name="SAPBEXHLevel0 4 2 4 8" xfId="14154" xr:uid="{8DEA4AD2-E10F-4E74-B65F-FE0B3D6F6533}"/>
    <cellStyle name="SAPBEXHLevel0 4 2 4 8 2" xfId="48015" xr:uid="{27FF1796-2CAC-4A2D-B73E-B5EB0F48D946}"/>
    <cellStyle name="SAPBEXHLevel0 4 2 4 8 3" xfId="31289" xr:uid="{AF7565C4-2CCA-4283-BA86-320E3A365885}"/>
    <cellStyle name="SAPBEXHLevel0 4 2 4 9" xfId="19938" xr:uid="{F88BE359-7325-4D3A-A59F-DFB524A783DE}"/>
    <cellStyle name="SAPBEXHLevel0 4 2 5" xfId="36488" xr:uid="{1CB38664-2410-4A9E-99D3-A37272121496}"/>
    <cellStyle name="SAPBEXHLevel0 4 2 6" xfId="19251" xr:uid="{C076D6CE-C9BA-436E-9A42-E5EF42035CFA}"/>
    <cellStyle name="SAPBEXHLevel0 4 3" xfId="2205" xr:uid="{00000000-0005-0000-0000-0000D6080000}"/>
    <cellStyle name="SAPBEXHLevel0 4 3 2" xfId="3757" xr:uid="{6D365D67-F862-4C51-B52C-362940326A75}"/>
    <cellStyle name="SAPBEXHLevel0 4 3 2 2" xfId="9638" xr:uid="{13C7AC5A-38EE-472B-B136-866ADEA4FFA5}"/>
    <cellStyle name="SAPBEXHLevel0 4 3 2 2 2" xfId="43510" xr:uid="{C0B5384C-AF52-478E-A689-9EDBB55D9344}"/>
    <cellStyle name="SAPBEXHLevel0 4 3 2 2 3" xfId="26784" xr:uid="{C3CA2F3C-C10B-4B01-8D7A-DD2CD92EE0CB}"/>
    <cellStyle name="SAPBEXHLevel0 4 3 2 3" xfId="15184" xr:uid="{C1466F42-7323-44CD-B293-694A60EF00D5}"/>
    <cellStyle name="SAPBEXHLevel0 4 3 2 3 2" xfId="49045" xr:uid="{01ABB62C-8886-4E9A-8768-D093AC2B19B5}"/>
    <cellStyle name="SAPBEXHLevel0 4 3 2 3 3" xfId="32319" xr:uid="{6607720F-D1A6-4B19-AB4A-796980395B5D}"/>
    <cellStyle name="SAPBEXHLevel0 4 3 2 4" xfId="37717" xr:uid="{2EA7CA79-CC2B-41B7-8949-12DC4613E8AE}"/>
    <cellStyle name="SAPBEXHLevel0 4 3 2 5" xfId="20969" xr:uid="{FC73082A-61F8-4339-908B-3B15ED73C158}"/>
    <cellStyle name="SAPBEXHLevel0 4 3 3" xfId="4659" xr:uid="{A255E189-5DB4-4E91-AC05-132DFEE6B656}"/>
    <cellStyle name="SAPBEXHLevel0 4 3 3 2" xfId="10525" xr:uid="{300117AB-DB11-499C-AE29-269709B3DC64}"/>
    <cellStyle name="SAPBEXHLevel0 4 3 3 2 2" xfId="44395" xr:uid="{7FB70243-7E20-4887-9955-FD0701993650}"/>
    <cellStyle name="SAPBEXHLevel0 4 3 3 2 3" xfId="27670" xr:uid="{5946CE98-1FA3-413B-9D29-11216D61C922}"/>
    <cellStyle name="SAPBEXHLevel0 4 3 3 3" xfId="16068" xr:uid="{D7BD5E62-E232-4D73-977C-CACD915FB837}"/>
    <cellStyle name="SAPBEXHLevel0 4 3 3 3 2" xfId="49929" xr:uid="{0A72A53E-5CCC-4EB7-8E43-9DD690BA2262}"/>
    <cellStyle name="SAPBEXHLevel0 4 3 3 3 3" xfId="33203" xr:uid="{65CAC144-4589-4C7A-B71D-471764C60577}"/>
    <cellStyle name="SAPBEXHLevel0 4 3 3 4" xfId="38578" xr:uid="{C8E04ABD-1D54-44C0-B85D-9502DBDE6F0E}"/>
    <cellStyle name="SAPBEXHLevel0 4 3 3 5" xfId="21855" xr:uid="{D84E26CB-46FB-4603-B9D8-084BB711815F}"/>
    <cellStyle name="SAPBEXHLevel0 4 3 4" xfId="5386" xr:uid="{AC55046E-5CA2-49CE-8A05-DCE4144C0EF0}"/>
    <cellStyle name="SAPBEXHLevel0 4 3 4 2" xfId="11252" xr:uid="{9D7CF441-BCB5-4C85-AF83-1D20439E5E70}"/>
    <cellStyle name="SAPBEXHLevel0 4 3 4 2 2" xfId="45121" xr:uid="{0B1877BE-6574-46A9-BB89-44B2171837D2}"/>
    <cellStyle name="SAPBEXHLevel0 4 3 4 2 3" xfId="28396" xr:uid="{BEA92C57-0A28-42A0-A99A-95F41A4C7334}"/>
    <cellStyle name="SAPBEXHLevel0 4 3 4 3" xfId="16794" xr:uid="{DF5D0E25-761B-438C-B05D-3AE04CFCB9EE}"/>
    <cellStyle name="SAPBEXHLevel0 4 3 4 3 2" xfId="50655" xr:uid="{A4D336C4-AEC7-4C2A-A8A0-0D69D16FAD9B}"/>
    <cellStyle name="SAPBEXHLevel0 4 3 4 3 3" xfId="33929" xr:uid="{322B1E4A-9B77-44C6-A4EF-2C316727FB43}"/>
    <cellStyle name="SAPBEXHLevel0 4 3 4 4" xfId="39304" xr:uid="{6F1F27B3-6FCC-4FE3-9F26-B7F443813D3E}"/>
    <cellStyle name="SAPBEXHLevel0 4 3 4 5" xfId="22581" xr:uid="{8822A574-8ADE-4EE4-A0E3-4CA378D9D000}"/>
    <cellStyle name="SAPBEXHLevel0 4 3 5" xfId="6178" xr:uid="{EC59C2C7-711F-4A2C-88AF-1B17598A9105}"/>
    <cellStyle name="SAPBEXHLevel0 4 3 5 2" xfId="12042" xr:uid="{73323539-321C-44E7-91B1-D1CFEE62046D}"/>
    <cellStyle name="SAPBEXHLevel0 4 3 5 2 2" xfId="45911" xr:uid="{9B1FF2B4-283A-448C-A5EB-930ABEE65BD1}"/>
    <cellStyle name="SAPBEXHLevel0 4 3 5 2 3" xfId="29186" xr:uid="{578FBD3E-CEE6-489F-ACE1-4B967E7842EE}"/>
    <cellStyle name="SAPBEXHLevel0 4 3 5 3" xfId="17584" xr:uid="{60208E77-7828-4F9B-998F-A41AABA06E06}"/>
    <cellStyle name="SAPBEXHLevel0 4 3 5 3 2" xfId="51445" xr:uid="{BB99F07E-82F1-4A39-A7EF-8B4D490F00C1}"/>
    <cellStyle name="SAPBEXHLevel0 4 3 5 3 3" xfId="34719" xr:uid="{C0ECEF72-7563-439C-A357-B69C83B60406}"/>
    <cellStyle name="SAPBEXHLevel0 4 3 5 4" xfId="40094" xr:uid="{59BEF835-139C-45CC-AD8E-29BB9A8EDBD0}"/>
    <cellStyle name="SAPBEXHLevel0 4 3 5 5" xfId="23371" xr:uid="{A231A443-ED55-4235-B0D4-3D1B189E1A77}"/>
    <cellStyle name="SAPBEXHLevel0 4 3 6" xfId="7098" xr:uid="{38FE1F09-5161-4B10-BD95-D603FB63C474}"/>
    <cellStyle name="SAPBEXHLevel0 4 3 6 2" xfId="12962" xr:uid="{B02E13EE-281F-4EDA-8CDA-A81ADB484152}"/>
    <cellStyle name="SAPBEXHLevel0 4 3 6 2 2" xfId="46831" xr:uid="{5270F377-3D45-4DFF-AA22-B56F38633E4E}"/>
    <cellStyle name="SAPBEXHLevel0 4 3 6 2 3" xfId="30105" xr:uid="{450E8045-AC41-4612-9921-E0F57533C405}"/>
    <cellStyle name="SAPBEXHLevel0 4 3 6 3" xfId="18503" xr:uid="{28F05A23-1EA7-40BD-A98B-7547A05BA3A1}"/>
    <cellStyle name="SAPBEXHLevel0 4 3 6 3 2" xfId="52364" xr:uid="{5AC8A2C2-3F44-4FD3-B57C-96B9CFB879CB}"/>
    <cellStyle name="SAPBEXHLevel0 4 3 6 3 3" xfId="35638" xr:uid="{04AFB044-4010-4DF7-BD01-E92DAB9EE1FD}"/>
    <cellStyle name="SAPBEXHLevel0 4 3 6 4" xfId="41014" xr:uid="{8F33E7FE-CE83-4594-B998-7AC50D9BA431}"/>
    <cellStyle name="SAPBEXHLevel0 4 3 6 5" xfId="24290" xr:uid="{09436877-BC19-4D58-B849-7BF4CA77B87B}"/>
    <cellStyle name="SAPBEXHLevel0 4 3 7" xfId="8192" xr:uid="{FCE9E8E1-3D57-4918-8D5F-41417CA2E6BD}"/>
    <cellStyle name="SAPBEXHLevel0 4 3 7 2" xfId="42067" xr:uid="{ADED6CEC-8C28-4DC6-99C5-9979633644B7}"/>
    <cellStyle name="SAPBEXHLevel0 4 3 7 3" xfId="25342" xr:uid="{0AFDCB3A-BF5E-459A-AFC6-2462A88903FC}"/>
    <cellStyle name="SAPBEXHLevel0 4 3 8" xfId="13770" xr:uid="{08FF9893-3F81-43D0-9F61-C2B895FAD13E}"/>
    <cellStyle name="SAPBEXHLevel0 4 3 8 2" xfId="47631" xr:uid="{14189801-DBE4-4135-8075-D529E74D0DF1}"/>
    <cellStyle name="SAPBEXHLevel0 4 3 8 3" xfId="30905" xr:uid="{093979D5-39AD-4086-9225-C38564E6ECCA}"/>
    <cellStyle name="SAPBEXHLevel0 4 3 9" xfId="19530" xr:uid="{D3F65018-0051-4BE6-88B6-C08D43E70F34}"/>
    <cellStyle name="SAPBEXHLevel0 4 4" xfId="2206" xr:uid="{00000000-0005-0000-0000-0000D7080000}"/>
    <cellStyle name="SAPBEXHLevel0 4 4 2" xfId="3758" xr:uid="{7523DBDE-4942-49F0-BA12-534C50EDD177}"/>
    <cellStyle name="SAPBEXHLevel0 4 4 2 2" xfId="9639" xr:uid="{F9FFF630-39BF-484B-AE0C-163C68737587}"/>
    <cellStyle name="SAPBEXHLevel0 4 4 2 2 2" xfId="43511" xr:uid="{58D0637B-2D33-4215-8B47-786285BAA13E}"/>
    <cellStyle name="SAPBEXHLevel0 4 4 2 2 3" xfId="26785" xr:uid="{353CBA3B-7940-437C-915F-AB2AA174BB56}"/>
    <cellStyle name="SAPBEXHLevel0 4 4 2 3" xfId="15185" xr:uid="{5BCD0042-17F4-4382-92D6-663805184CC1}"/>
    <cellStyle name="SAPBEXHLevel0 4 4 2 3 2" xfId="49046" xr:uid="{0881A726-85C7-4594-A2EB-4B1ECA4CB507}"/>
    <cellStyle name="SAPBEXHLevel0 4 4 2 3 3" xfId="32320" xr:uid="{82EB12A9-7717-497D-9357-4C6264DB133E}"/>
    <cellStyle name="SAPBEXHLevel0 4 4 2 4" xfId="37718" xr:uid="{AA929723-D61C-4E01-9D98-3B61527BF69C}"/>
    <cellStyle name="SAPBEXHLevel0 4 4 2 5" xfId="20970" xr:uid="{AD214E0D-8192-4CED-84CA-3710EDBF8B1E}"/>
    <cellStyle name="SAPBEXHLevel0 4 4 3" xfId="4660" xr:uid="{4C087E1B-C0FA-401D-8E08-BEFC81659574}"/>
    <cellStyle name="SAPBEXHLevel0 4 4 3 2" xfId="10526" xr:uid="{184ED790-4593-4D15-869A-01569725785A}"/>
    <cellStyle name="SAPBEXHLevel0 4 4 3 2 2" xfId="44396" xr:uid="{079EA7C2-ECB5-4F08-950F-4261CA90AD35}"/>
    <cellStyle name="SAPBEXHLevel0 4 4 3 2 3" xfId="27671" xr:uid="{A2ADE83F-107F-4670-95D9-5295DE390584}"/>
    <cellStyle name="SAPBEXHLevel0 4 4 3 3" xfId="16069" xr:uid="{8A0164A1-F698-4A5F-BAC2-B37D9CA2FCA8}"/>
    <cellStyle name="SAPBEXHLevel0 4 4 3 3 2" xfId="49930" xr:uid="{9AACEFF6-D3B0-4E17-A2C4-2F8AE3C5DC8E}"/>
    <cellStyle name="SAPBEXHLevel0 4 4 3 3 3" xfId="33204" xr:uid="{6D16EFB0-137F-4223-9163-8B99794B4FB6}"/>
    <cellStyle name="SAPBEXHLevel0 4 4 3 4" xfId="38579" xr:uid="{0817838B-61DC-4EAE-8C07-1E812C17714C}"/>
    <cellStyle name="SAPBEXHLevel0 4 4 3 5" xfId="21856" xr:uid="{5F3C2CB8-596F-476A-9C63-139F1A9CCCDD}"/>
    <cellStyle name="SAPBEXHLevel0 4 4 4" xfId="5387" xr:uid="{BB37CACE-A727-4C11-95B0-2DCDD1CCD697}"/>
    <cellStyle name="SAPBEXHLevel0 4 4 4 2" xfId="11253" xr:uid="{EB1D5125-4E42-4E8A-B7FA-D09F6587B93C}"/>
    <cellStyle name="SAPBEXHLevel0 4 4 4 2 2" xfId="45122" xr:uid="{F84DAC48-47F7-48F7-9B83-9E9DB08689B8}"/>
    <cellStyle name="SAPBEXHLevel0 4 4 4 2 3" xfId="28397" xr:uid="{24DCA3F8-C8FA-41E8-9068-9219F76C3146}"/>
    <cellStyle name="SAPBEXHLevel0 4 4 4 3" xfId="16795" xr:uid="{7A348263-E2F4-41E0-BE1C-16DD69CFB742}"/>
    <cellStyle name="SAPBEXHLevel0 4 4 4 3 2" xfId="50656" xr:uid="{C8933771-505E-49CC-90C6-0D649A95A4C2}"/>
    <cellStyle name="SAPBEXHLevel0 4 4 4 3 3" xfId="33930" xr:uid="{366717CE-E461-4666-B711-E3C023CAC958}"/>
    <cellStyle name="SAPBEXHLevel0 4 4 4 4" xfId="39305" xr:uid="{81345677-122D-470A-9966-7E78FCDD9587}"/>
    <cellStyle name="SAPBEXHLevel0 4 4 4 5" xfId="22582" xr:uid="{E90C9D37-5283-48CF-9382-FEE0E32A5A50}"/>
    <cellStyle name="SAPBEXHLevel0 4 4 5" xfId="6179" xr:uid="{0C3E5E39-2ED8-48D7-9915-D73FB06C4394}"/>
    <cellStyle name="SAPBEXHLevel0 4 4 5 2" xfId="12043" xr:uid="{94E152E2-FD28-4068-A564-C51C352DFC9E}"/>
    <cellStyle name="SAPBEXHLevel0 4 4 5 2 2" xfId="45912" xr:uid="{F30BA8C0-6D48-4998-8522-53E100CBBF30}"/>
    <cellStyle name="SAPBEXHLevel0 4 4 5 2 3" xfId="29187" xr:uid="{45249BA6-3C98-4979-B0C4-A988AFB31A9E}"/>
    <cellStyle name="SAPBEXHLevel0 4 4 5 3" xfId="17585" xr:uid="{9F4A4092-2D4B-42FF-B285-A7C71F49C0F4}"/>
    <cellStyle name="SAPBEXHLevel0 4 4 5 3 2" xfId="51446" xr:uid="{5F50A03B-2569-45B2-93B1-D6CA4B3B7602}"/>
    <cellStyle name="SAPBEXHLevel0 4 4 5 3 3" xfId="34720" xr:uid="{649423F2-85A0-42F2-BA6F-8C0F2BB59B19}"/>
    <cellStyle name="SAPBEXHLevel0 4 4 5 4" xfId="40095" xr:uid="{5B48FA72-1B70-4370-9888-CE3BA8371560}"/>
    <cellStyle name="SAPBEXHLevel0 4 4 5 5" xfId="23372" xr:uid="{D3B73552-D7B5-4BF7-9264-39059130D8AA}"/>
    <cellStyle name="SAPBEXHLevel0 4 4 6" xfId="7099" xr:uid="{388476A5-D493-47F6-9CC7-1DE6854FC705}"/>
    <cellStyle name="SAPBEXHLevel0 4 4 6 2" xfId="12963" xr:uid="{74552FBC-DC8A-4023-8174-EEC9DBD9C32B}"/>
    <cellStyle name="SAPBEXHLevel0 4 4 6 2 2" xfId="46832" xr:uid="{9BC25CA0-0FAA-4021-8FF5-57D7E873E9C2}"/>
    <cellStyle name="SAPBEXHLevel0 4 4 6 2 3" xfId="30106" xr:uid="{5CBA3C97-79F1-49FC-8CD4-C678AF730961}"/>
    <cellStyle name="SAPBEXHLevel0 4 4 6 3" xfId="18504" xr:uid="{B732C160-5242-484B-876A-F8EAC66820B0}"/>
    <cellStyle name="SAPBEXHLevel0 4 4 6 3 2" xfId="52365" xr:uid="{EE31B557-75C8-419E-B326-83943E42FE6A}"/>
    <cellStyle name="SAPBEXHLevel0 4 4 6 3 3" xfId="35639" xr:uid="{0E1A4036-6706-4BF8-8AB8-F9F64FE4D02F}"/>
    <cellStyle name="SAPBEXHLevel0 4 4 6 4" xfId="41015" xr:uid="{E3E39D0F-CCC2-46E9-8F67-4E1712F809F5}"/>
    <cellStyle name="SAPBEXHLevel0 4 4 6 5" xfId="24291" xr:uid="{74EEB202-AB4B-425B-A6AA-E8780A01652C}"/>
    <cellStyle name="SAPBEXHLevel0 4 4 7" xfId="8193" xr:uid="{E37D3DAE-E316-480A-945A-A2DBA61DDAB6}"/>
    <cellStyle name="SAPBEXHLevel0 4 4 7 2" xfId="42068" xr:uid="{A093E646-0F62-4B71-BEFF-9332BB9D802A}"/>
    <cellStyle name="SAPBEXHLevel0 4 4 7 3" xfId="25343" xr:uid="{A6AEE9CD-FC3E-4F5D-B15F-DF5715961564}"/>
    <cellStyle name="SAPBEXHLevel0 4 4 8" xfId="13771" xr:uid="{5272CAF8-889A-4888-824C-1B9F51CF1927}"/>
    <cellStyle name="SAPBEXHLevel0 4 4 8 2" xfId="47632" xr:uid="{BA3BDEDE-9072-40AE-95CC-09EDB1380B61}"/>
    <cellStyle name="SAPBEXHLevel0 4 4 8 3" xfId="30906" xr:uid="{36E1AB6D-5DBB-46F3-B183-D6B996D97845}"/>
    <cellStyle name="SAPBEXHLevel0 4 4 9" xfId="19531" xr:uid="{B9DD0677-6C34-455D-A0FA-043AE7FE87AA}"/>
    <cellStyle name="SAPBEXHLevel0 4 5" xfId="3263" xr:uid="{93A595A3-8CE6-46AA-8F91-990099354B2D}"/>
    <cellStyle name="SAPBEXHLevel0 4 5 2" xfId="9145" xr:uid="{F1F62BA6-44FD-4A15-B93B-3C862A677E38}"/>
    <cellStyle name="SAPBEXHLevel0 4 5 2 2" xfId="43017" xr:uid="{1A3F1767-0B46-442D-8562-399D099B93DE}"/>
    <cellStyle name="SAPBEXHLevel0 4 5 2 3" xfId="26292" xr:uid="{3379D4F8-5A5F-475D-81C9-59B48537EC2E}"/>
    <cellStyle name="SAPBEXHLevel0 4 5 3" xfId="14692" xr:uid="{D0D281EA-C40C-4FCC-8CB6-81BE0C6F2C59}"/>
    <cellStyle name="SAPBEXHLevel0 4 5 3 2" xfId="48553" xr:uid="{9BB0AEB9-3BC3-48FA-B33C-3C0B2E1E3349}"/>
    <cellStyle name="SAPBEXHLevel0 4 5 3 3" xfId="31827" xr:uid="{341123EA-6C58-4BBD-B47D-3B1E647B3E60}"/>
    <cellStyle name="SAPBEXHLevel0 4 5 4" xfId="37284" xr:uid="{6B83593B-C538-40B3-A51A-50BEDFD5E0C1}"/>
    <cellStyle name="SAPBEXHLevel0 4 5 5" xfId="20477" xr:uid="{163C910B-DB72-4183-A9E9-C66726A71B6E}"/>
    <cellStyle name="SAPBEXHLevel0 4 6" xfId="36487" xr:uid="{BE941F3E-FE5B-43B9-A328-14E0F9F7C4E1}"/>
    <cellStyle name="SAPBEXHLevel0 5" xfId="1055" xr:uid="{00000000-0005-0000-0000-0000D8080000}"/>
    <cellStyle name="SAPBEXHLevel0 5 2" xfId="1056" xr:uid="{00000000-0005-0000-0000-0000D9080000}"/>
    <cellStyle name="SAPBEXHLevel0 5 2 2" xfId="2207" xr:uid="{00000000-0005-0000-0000-0000DA080000}"/>
    <cellStyle name="SAPBEXHLevel0 5 2 2 2" xfId="3759" xr:uid="{2A4C748B-705C-4E80-A1E9-0FC2833FC9E8}"/>
    <cellStyle name="SAPBEXHLevel0 5 2 2 2 2" xfId="9640" xr:uid="{E01093B4-CDA1-4D2E-AB82-7ACB08E73DD8}"/>
    <cellStyle name="SAPBEXHLevel0 5 2 2 2 2 2" xfId="43512" xr:uid="{18F8E124-E31B-4B01-98D3-D9BB33953FA8}"/>
    <cellStyle name="SAPBEXHLevel0 5 2 2 2 2 3" xfId="26786" xr:uid="{B349C187-5C5B-4A6C-BD4D-561BDA618004}"/>
    <cellStyle name="SAPBEXHLevel0 5 2 2 2 3" xfId="15186" xr:uid="{319DF317-1E2A-4C4E-B754-B30A9AB4D137}"/>
    <cellStyle name="SAPBEXHLevel0 5 2 2 2 3 2" xfId="49047" xr:uid="{5D6EFB2D-F6A8-4922-ADD4-CF3E59D8A108}"/>
    <cellStyle name="SAPBEXHLevel0 5 2 2 2 3 3" xfId="32321" xr:uid="{7BBB97C0-0783-4431-96B4-DBE9CCCE032C}"/>
    <cellStyle name="SAPBEXHLevel0 5 2 2 2 4" xfId="37719" xr:uid="{C374AB0F-B923-4251-A845-0E81241DF4F5}"/>
    <cellStyle name="SAPBEXHLevel0 5 2 2 2 5" xfId="20971" xr:uid="{CCB2E29A-15AF-4864-8C55-1DEA1F812EEC}"/>
    <cellStyle name="SAPBEXHLevel0 5 2 2 3" xfId="4661" xr:uid="{33FE31C4-E72A-4FDB-825C-74E850AA9562}"/>
    <cellStyle name="SAPBEXHLevel0 5 2 2 3 2" xfId="10527" xr:uid="{31A9D9A7-E6C2-444F-80D9-B6DDFC5D8683}"/>
    <cellStyle name="SAPBEXHLevel0 5 2 2 3 2 2" xfId="44397" xr:uid="{629A61F8-50A9-4C9C-A9C1-534F167C7C50}"/>
    <cellStyle name="SAPBEXHLevel0 5 2 2 3 2 3" xfId="27672" xr:uid="{C27C6E37-BBBF-485F-BAFE-FB4B51B9DD0F}"/>
    <cellStyle name="SAPBEXHLevel0 5 2 2 3 3" xfId="16070" xr:uid="{B28974D5-8FB5-4FEC-9CAF-25096D014A6A}"/>
    <cellStyle name="SAPBEXHLevel0 5 2 2 3 3 2" xfId="49931" xr:uid="{F9F3F845-A729-4B74-B598-64E030F03D10}"/>
    <cellStyle name="SAPBEXHLevel0 5 2 2 3 3 3" xfId="33205" xr:uid="{EA7195B3-AE2C-40C6-8D5A-6835B691CBCE}"/>
    <cellStyle name="SAPBEXHLevel0 5 2 2 3 4" xfId="38580" xr:uid="{85909AE8-B12C-4D30-83E1-98E7D7B351F0}"/>
    <cellStyle name="SAPBEXHLevel0 5 2 2 3 5" xfId="21857" xr:uid="{3FA5F354-9113-435F-B94F-1D48339B7E89}"/>
    <cellStyle name="SAPBEXHLevel0 5 2 2 4" xfId="5388" xr:uid="{B867657D-5815-4724-841F-5EDEADC2D2A8}"/>
    <cellStyle name="SAPBEXHLevel0 5 2 2 4 2" xfId="11254" xr:uid="{975551D1-8E72-4621-A644-0EF08BBC91DC}"/>
    <cellStyle name="SAPBEXHLevel0 5 2 2 4 2 2" xfId="45123" xr:uid="{012B4318-E066-40F7-9306-DBDD9647C28C}"/>
    <cellStyle name="SAPBEXHLevel0 5 2 2 4 2 3" xfId="28398" xr:uid="{A2000065-3FE5-487A-A4C0-7ECE5FD3787E}"/>
    <cellStyle name="SAPBEXHLevel0 5 2 2 4 3" xfId="16796" xr:uid="{FC856B77-80B3-4DAE-8E0C-94A50FF19EC9}"/>
    <cellStyle name="SAPBEXHLevel0 5 2 2 4 3 2" xfId="50657" xr:uid="{456C49D8-BBD4-43FC-8091-5E40A93445B7}"/>
    <cellStyle name="SAPBEXHLevel0 5 2 2 4 3 3" xfId="33931" xr:uid="{A8F2F171-0475-4451-89C4-255BCF1A1C47}"/>
    <cellStyle name="SAPBEXHLevel0 5 2 2 4 4" xfId="39306" xr:uid="{7331EE91-7783-4105-A0A3-8B94D30A4F2C}"/>
    <cellStyle name="SAPBEXHLevel0 5 2 2 4 5" xfId="22583" xr:uid="{DA45EC1E-4108-4978-B3F4-F30EF56F6C0C}"/>
    <cellStyle name="SAPBEXHLevel0 5 2 2 5" xfId="6180" xr:uid="{5A2F41F6-C0E2-4FB5-BB99-B6ECA8E8853E}"/>
    <cellStyle name="SAPBEXHLevel0 5 2 2 5 2" xfId="12044" xr:uid="{137AAF39-9637-47F0-B1FC-D7D66E46ACFB}"/>
    <cellStyle name="SAPBEXHLevel0 5 2 2 5 2 2" xfId="45913" xr:uid="{84C298A8-9FF8-4980-B627-114D57D14581}"/>
    <cellStyle name="SAPBEXHLevel0 5 2 2 5 2 3" xfId="29188" xr:uid="{6679FAE0-CCFD-447C-A314-0F12E467FC09}"/>
    <cellStyle name="SAPBEXHLevel0 5 2 2 5 3" xfId="17586" xr:uid="{C119770B-FB62-474A-A263-56D04DC55187}"/>
    <cellStyle name="SAPBEXHLevel0 5 2 2 5 3 2" xfId="51447" xr:uid="{4708EDA1-8A28-49B8-BF0F-2C12C7F2D057}"/>
    <cellStyle name="SAPBEXHLevel0 5 2 2 5 3 3" xfId="34721" xr:uid="{5A9200BC-F19B-482B-B0EE-8059A8159809}"/>
    <cellStyle name="SAPBEXHLevel0 5 2 2 5 4" xfId="40096" xr:uid="{F079DA43-9EBE-4B9D-8396-6418DF3994B6}"/>
    <cellStyle name="SAPBEXHLevel0 5 2 2 5 5" xfId="23373" xr:uid="{F7B4060F-4913-4681-B67A-794220899483}"/>
    <cellStyle name="SAPBEXHLevel0 5 2 2 6" xfId="7100" xr:uid="{C434D79E-55D0-4C5C-8F6A-C8C902435667}"/>
    <cellStyle name="SAPBEXHLevel0 5 2 2 6 2" xfId="12964" xr:uid="{AC72787C-37DC-4144-A8CB-1EED2283E0E5}"/>
    <cellStyle name="SAPBEXHLevel0 5 2 2 6 2 2" xfId="46833" xr:uid="{C4D8A97E-3A46-4241-BC65-729D0B5EB65D}"/>
    <cellStyle name="SAPBEXHLevel0 5 2 2 6 2 3" xfId="30107" xr:uid="{8C059661-4E24-4B27-AAE2-365DBEEC7E38}"/>
    <cellStyle name="SAPBEXHLevel0 5 2 2 6 3" xfId="18505" xr:uid="{0C9E6F90-3E43-47F8-8479-81CD8274BEBB}"/>
    <cellStyle name="SAPBEXHLevel0 5 2 2 6 3 2" xfId="52366" xr:uid="{BB2B51F0-C423-4FA0-8C60-B087B1FBA35E}"/>
    <cellStyle name="SAPBEXHLevel0 5 2 2 6 3 3" xfId="35640" xr:uid="{D1AA1BA4-9AE3-4462-88DF-CD406F854043}"/>
    <cellStyle name="SAPBEXHLevel0 5 2 2 6 4" xfId="41016" xr:uid="{668B8FCC-6238-40C4-932B-2550120F15ED}"/>
    <cellStyle name="SAPBEXHLevel0 5 2 2 6 5" xfId="24292" xr:uid="{3692F66F-E952-4D31-956A-09E298CBCE86}"/>
    <cellStyle name="SAPBEXHLevel0 5 2 2 7" xfId="8194" xr:uid="{F0375A88-10C7-4B6E-9370-4062CE575122}"/>
    <cellStyle name="SAPBEXHLevel0 5 2 2 7 2" xfId="42069" xr:uid="{6A68993D-B1B7-40D2-B3C9-E7390483D60E}"/>
    <cellStyle name="SAPBEXHLevel0 5 2 2 7 3" xfId="25344" xr:uid="{43E9B0D1-A53C-4E17-A8F0-A9B10CA08006}"/>
    <cellStyle name="SAPBEXHLevel0 5 2 2 8" xfId="13772" xr:uid="{D4EE6D36-F10C-4113-A726-3C71B2F5F43B}"/>
    <cellStyle name="SAPBEXHLevel0 5 2 2 8 2" xfId="47633" xr:uid="{E158DDBC-DC6C-4935-8A39-076531C89802}"/>
    <cellStyle name="SAPBEXHLevel0 5 2 2 8 3" xfId="30907" xr:uid="{12903C2C-A5D3-4409-A4EC-7DDF2CC35EE4}"/>
    <cellStyle name="SAPBEXHLevel0 5 2 2 9" xfId="19532" xr:uid="{7C5B730B-555E-45E0-8A9C-D7A7CB2BA2D5}"/>
    <cellStyle name="SAPBEXHLevel0 5 2 3" xfId="2208" xr:uid="{00000000-0005-0000-0000-0000DB080000}"/>
    <cellStyle name="SAPBEXHLevel0 5 2 3 2" xfId="3760" xr:uid="{D6422575-300D-4E26-9CB8-0E314CAC5BFB}"/>
    <cellStyle name="SAPBEXHLevel0 5 2 3 2 2" xfId="9641" xr:uid="{53B9E1F2-2E62-4194-B8ED-A6691D111DD0}"/>
    <cellStyle name="SAPBEXHLevel0 5 2 3 2 2 2" xfId="43513" xr:uid="{266FA3D2-6398-4233-9819-633A49612D5F}"/>
    <cellStyle name="SAPBEXHLevel0 5 2 3 2 2 3" xfId="26787" xr:uid="{30CF76C0-68C4-4FA3-8C5F-BFA55314989C}"/>
    <cellStyle name="SAPBEXHLevel0 5 2 3 2 3" xfId="15187" xr:uid="{F6CA9CE4-70B9-47AF-9526-6999C2DC0228}"/>
    <cellStyle name="SAPBEXHLevel0 5 2 3 2 3 2" xfId="49048" xr:uid="{9CD87BFC-0BF9-4CC5-A9E9-5A8A95022BB5}"/>
    <cellStyle name="SAPBEXHLevel0 5 2 3 2 3 3" xfId="32322" xr:uid="{89452E8A-A039-4389-8F8C-8246F25C12B1}"/>
    <cellStyle name="SAPBEXHLevel0 5 2 3 2 4" xfId="37720" xr:uid="{D8CDF636-9D37-457D-B116-E887A579AD10}"/>
    <cellStyle name="SAPBEXHLevel0 5 2 3 2 5" xfId="20972" xr:uid="{49BFA10D-AB7F-43D0-AFD6-78C37CC31E51}"/>
    <cellStyle name="SAPBEXHLevel0 5 2 3 3" xfId="4662" xr:uid="{B282A71A-D242-4557-9707-63A602329699}"/>
    <cellStyle name="SAPBEXHLevel0 5 2 3 3 2" xfId="10528" xr:uid="{4231B3C2-D4A4-4556-B438-367C095AAF87}"/>
    <cellStyle name="SAPBEXHLevel0 5 2 3 3 2 2" xfId="44398" xr:uid="{69F76E51-2036-4BE8-94FA-F4C56173240A}"/>
    <cellStyle name="SAPBEXHLevel0 5 2 3 3 2 3" xfId="27673" xr:uid="{B768A422-AA1D-4CD1-B744-C1F7F38FD657}"/>
    <cellStyle name="SAPBEXHLevel0 5 2 3 3 3" xfId="16071" xr:uid="{9C2371D0-DF0B-4171-A6CD-BDAA9A8E7391}"/>
    <cellStyle name="SAPBEXHLevel0 5 2 3 3 3 2" xfId="49932" xr:uid="{1C7EA7C7-BBB4-4D06-B9B7-D1EAF3C1C358}"/>
    <cellStyle name="SAPBEXHLevel0 5 2 3 3 3 3" xfId="33206" xr:uid="{9E164C5B-8351-4528-96EE-EEF5936CFAC4}"/>
    <cellStyle name="SAPBEXHLevel0 5 2 3 3 4" xfId="38581" xr:uid="{68859F0E-E2E1-45F5-8525-966A10E6A94F}"/>
    <cellStyle name="SAPBEXHLevel0 5 2 3 3 5" xfId="21858" xr:uid="{3897C7EE-7EED-42A5-9343-1E8B9696868A}"/>
    <cellStyle name="SAPBEXHLevel0 5 2 3 4" xfId="5389" xr:uid="{22E9C506-646E-45FE-B65E-63B47FC5758E}"/>
    <cellStyle name="SAPBEXHLevel0 5 2 3 4 2" xfId="11255" xr:uid="{4C9F215D-9001-42C4-82C0-E324B957C62E}"/>
    <cellStyle name="SAPBEXHLevel0 5 2 3 4 2 2" xfId="45124" xr:uid="{157B38A2-CA84-4970-A6B7-6A6EE5604DE7}"/>
    <cellStyle name="SAPBEXHLevel0 5 2 3 4 2 3" xfId="28399" xr:uid="{A9393398-4C29-4950-B8DC-66D4381A4332}"/>
    <cellStyle name="SAPBEXHLevel0 5 2 3 4 3" xfId="16797" xr:uid="{F13E95D3-4F67-4A8F-AA5A-E52D3921B802}"/>
    <cellStyle name="SAPBEXHLevel0 5 2 3 4 3 2" xfId="50658" xr:uid="{2F1DC551-A522-4B6E-BCD5-A361BBA33C1C}"/>
    <cellStyle name="SAPBEXHLevel0 5 2 3 4 3 3" xfId="33932" xr:uid="{A651DC3F-0FFD-4BDE-9C32-4991D0CA98D6}"/>
    <cellStyle name="SAPBEXHLevel0 5 2 3 4 4" xfId="39307" xr:uid="{80C3BBEC-9A83-40BD-82A9-F7CE3A98E446}"/>
    <cellStyle name="SAPBEXHLevel0 5 2 3 4 5" xfId="22584" xr:uid="{18ADC1BB-F6B4-4557-95E5-2A98508F7517}"/>
    <cellStyle name="SAPBEXHLevel0 5 2 3 5" xfId="6181" xr:uid="{A6B7FB60-D638-4580-B0D0-BF527973CBDD}"/>
    <cellStyle name="SAPBEXHLevel0 5 2 3 5 2" xfId="12045" xr:uid="{454FA64E-C0F6-4FC7-87BE-8FB0513F523B}"/>
    <cellStyle name="SAPBEXHLevel0 5 2 3 5 2 2" xfId="45914" xr:uid="{FCAB0D36-F25A-41D9-8F46-62685F5E8670}"/>
    <cellStyle name="SAPBEXHLevel0 5 2 3 5 2 3" xfId="29189" xr:uid="{061D8DF0-662D-46D4-BE4B-F3322D0AF875}"/>
    <cellStyle name="SAPBEXHLevel0 5 2 3 5 3" xfId="17587" xr:uid="{0A37D907-8F4D-445F-9168-DEAB4E85FD0F}"/>
    <cellStyle name="SAPBEXHLevel0 5 2 3 5 3 2" xfId="51448" xr:uid="{366C5036-1B5E-42EF-BA57-77202765131E}"/>
    <cellStyle name="SAPBEXHLevel0 5 2 3 5 3 3" xfId="34722" xr:uid="{844FBE0B-EB9B-4CD8-B36A-915C7CFBD53D}"/>
    <cellStyle name="SAPBEXHLevel0 5 2 3 5 4" xfId="40097" xr:uid="{F318984A-4B31-4174-ACA4-D1B1994F506F}"/>
    <cellStyle name="SAPBEXHLevel0 5 2 3 5 5" xfId="23374" xr:uid="{28003C31-A0D4-4B5E-A3C1-8E6D55079B05}"/>
    <cellStyle name="SAPBEXHLevel0 5 2 3 6" xfId="7101" xr:uid="{69D5306E-7637-4E05-8666-08CDDD0458C3}"/>
    <cellStyle name="SAPBEXHLevel0 5 2 3 6 2" xfId="12965" xr:uid="{58CCB24D-9016-47EF-A16A-551C44FEA52E}"/>
    <cellStyle name="SAPBEXHLevel0 5 2 3 6 2 2" xfId="46834" xr:uid="{724C3185-EB00-4D8C-B6BF-24DB9896005B}"/>
    <cellStyle name="SAPBEXHLevel0 5 2 3 6 2 3" xfId="30108" xr:uid="{F9079DDE-ACAE-4E01-AF36-3E8225DA543E}"/>
    <cellStyle name="SAPBEXHLevel0 5 2 3 6 3" xfId="18506" xr:uid="{E858F028-513E-4C2F-9C02-409974159D2C}"/>
    <cellStyle name="SAPBEXHLevel0 5 2 3 6 3 2" xfId="52367" xr:uid="{201888C9-0B09-4EC7-B89B-74609C65FF41}"/>
    <cellStyle name="SAPBEXHLevel0 5 2 3 6 3 3" xfId="35641" xr:uid="{F77C46C2-5DCD-4E13-A5C0-FEEC9BFEDBB9}"/>
    <cellStyle name="SAPBEXHLevel0 5 2 3 6 4" xfId="41017" xr:uid="{2600B853-0E1B-48BA-94B7-441A5251453D}"/>
    <cellStyle name="SAPBEXHLevel0 5 2 3 6 5" xfId="24293" xr:uid="{9FF35DFE-0BD9-4180-9CFB-D071A830992E}"/>
    <cellStyle name="SAPBEXHLevel0 5 2 3 7" xfId="8195" xr:uid="{E1314A33-A182-4015-9BE2-98BCA0461C8A}"/>
    <cellStyle name="SAPBEXHLevel0 5 2 3 7 2" xfId="42070" xr:uid="{74BBCB07-E3C2-4260-A5B6-D9605EBBC275}"/>
    <cellStyle name="SAPBEXHLevel0 5 2 3 7 3" xfId="25345" xr:uid="{673B0D3D-DCDB-41D5-B3FA-E24C6AD01528}"/>
    <cellStyle name="SAPBEXHLevel0 5 2 3 8" xfId="13773" xr:uid="{E31B5A8C-BA8B-4DC6-9CF9-B3DE20B7E145}"/>
    <cellStyle name="SAPBEXHLevel0 5 2 3 8 2" xfId="47634" xr:uid="{A0079731-2A99-41AE-A315-2EE7E59D9583}"/>
    <cellStyle name="SAPBEXHLevel0 5 2 3 8 3" xfId="30908" xr:uid="{B2642704-7FCF-42D6-99A9-D41CEAF9F4CC}"/>
    <cellStyle name="SAPBEXHLevel0 5 2 3 9" xfId="19533" xr:uid="{0B7BA769-CAB6-4F46-AB71-562718B6B822}"/>
    <cellStyle name="SAPBEXHLevel0 5 2 4" xfId="2644" xr:uid="{00000000-0005-0000-0000-0000DC080000}"/>
    <cellStyle name="SAPBEXHLevel0 5 2 4 2" xfId="4171" xr:uid="{AE0C85C1-03DE-4100-94AE-6078015A89E8}"/>
    <cellStyle name="SAPBEXHLevel0 5 2 4 2 2" xfId="10052" xr:uid="{9ED2F718-170E-406F-9A45-2B30A5EBBB46}"/>
    <cellStyle name="SAPBEXHLevel0 5 2 4 2 2 2" xfId="43923" xr:uid="{6F096A2B-B5EB-4F8A-AD59-B59EB3BF900E}"/>
    <cellStyle name="SAPBEXHLevel0 5 2 4 2 2 3" xfId="27197" xr:uid="{DF575D69-396A-48F6-9206-636B8D2C1B2D}"/>
    <cellStyle name="SAPBEXHLevel0 5 2 4 2 3" xfId="15596" xr:uid="{7C10044F-9676-489D-9DA2-2163972F8CEA}"/>
    <cellStyle name="SAPBEXHLevel0 5 2 4 2 3 2" xfId="49457" xr:uid="{5B331F12-D2F0-4BBC-AED8-DB734D1E7E81}"/>
    <cellStyle name="SAPBEXHLevel0 5 2 4 2 3 3" xfId="32731" xr:uid="{910BF906-E387-4BA1-9238-9D359755EB3C}"/>
    <cellStyle name="SAPBEXHLevel0 5 2 4 2 4" xfId="38106" xr:uid="{238E5343-324D-4B1F-90AA-F07ED5ABF4A0}"/>
    <cellStyle name="SAPBEXHLevel0 5 2 4 2 5" xfId="21382" xr:uid="{4146BD1C-A5F4-4185-8293-EF257101866E}"/>
    <cellStyle name="SAPBEXHLevel0 5 2 4 3" xfId="5044" xr:uid="{6E63E8F9-64E6-41EC-9339-08DFCC1E06DA}"/>
    <cellStyle name="SAPBEXHLevel0 5 2 4 3 2" xfId="10910" xr:uid="{B3CC3810-1C0B-4796-9446-FEA90BC64266}"/>
    <cellStyle name="SAPBEXHLevel0 5 2 4 3 2 2" xfId="44780" xr:uid="{F9999026-627E-48EC-93A6-FE50AE7E3F52}"/>
    <cellStyle name="SAPBEXHLevel0 5 2 4 3 2 3" xfId="28055" xr:uid="{002A5557-C7C1-48CF-B2E2-7F28ED2FD228}"/>
    <cellStyle name="SAPBEXHLevel0 5 2 4 3 3" xfId="16453" xr:uid="{C3DA0723-5761-49AC-AA94-1BF6DA5B9844}"/>
    <cellStyle name="SAPBEXHLevel0 5 2 4 3 3 2" xfId="50314" xr:uid="{F81B575F-CD44-4C6D-B805-1303B9C56BEA}"/>
    <cellStyle name="SAPBEXHLevel0 5 2 4 3 3 3" xfId="33588" xr:uid="{CC6DFFAC-D1A4-430D-B825-04F3B55F4FC9}"/>
    <cellStyle name="SAPBEXHLevel0 5 2 4 3 4" xfId="38963" xr:uid="{4B89DF77-611F-4774-AD08-9A4C86142B73}"/>
    <cellStyle name="SAPBEXHLevel0 5 2 4 3 5" xfId="22240" xr:uid="{130BF2F4-BE6C-42C7-89CA-8860C9B7FFF1}"/>
    <cellStyle name="SAPBEXHLevel0 5 2 4 4" xfId="5793" xr:uid="{092545C6-D8A4-41FA-BEED-6AA815D283AA}"/>
    <cellStyle name="SAPBEXHLevel0 5 2 4 4 2" xfId="11659" xr:uid="{2E965BD2-48F9-44EC-99D1-F19BF5389F27}"/>
    <cellStyle name="SAPBEXHLevel0 5 2 4 4 2 2" xfId="45528" xr:uid="{62BE5BA5-AA4F-4B36-8703-C01768914C9F}"/>
    <cellStyle name="SAPBEXHLevel0 5 2 4 4 2 3" xfId="28803" xr:uid="{F5FD0C69-CFB2-46C2-BE77-35737918B45D}"/>
    <cellStyle name="SAPBEXHLevel0 5 2 4 4 3" xfId="17201" xr:uid="{360300A4-8CFC-40C5-B6B7-2E186C2B9A41}"/>
    <cellStyle name="SAPBEXHLevel0 5 2 4 4 3 2" xfId="51062" xr:uid="{3CFC729D-150E-49A3-81EE-E6EC02A63D4B}"/>
    <cellStyle name="SAPBEXHLevel0 5 2 4 4 3 3" xfId="34336" xr:uid="{2699B2E0-1784-494C-A494-1F33D98C8454}"/>
    <cellStyle name="SAPBEXHLevel0 5 2 4 4 4" xfId="39711" xr:uid="{17917D5B-9885-4597-BE41-93E9CF09AA7D}"/>
    <cellStyle name="SAPBEXHLevel0 5 2 4 4 5" xfId="22988" xr:uid="{3805445E-3553-4ED5-A793-69A14A61D8EE}"/>
    <cellStyle name="SAPBEXHLevel0 5 2 4 5" xfId="6562" xr:uid="{BE6A8644-B70F-4518-81E9-51B2BC83F7D3}"/>
    <cellStyle name="SAPBEXHLevel0 5 2 4 5 2" xfId="12426" xr:uid="{F6B36AFD-DF3D-43B7-BA5C-A1186184C129}"/>
    <cellStyle name="SAPBEXHLevel0 5 2 4 5 2 2" xfId="46295" xr:uid="{612B15EE-8838-41DD-B429-3F09422B526E}"/>
    <cellStyle name="SAPBEXHLevel0 5 2 4 5 2 3" xfId="29569" xr:uid="{2D355D3A-233F-4BEB-85A2-38333D804BE0}"/>
    <cellStyle name="SAPBEXHLevel0 5 2 4 5 3" xfId="17967" xr:uid="{7791E4BA-7E59-467F-B1B1-F62BA362192A}"/>
    <cellStyle name="SAPBEXHLevel0 5 2 4 5 3 2" xfId="51828" xr:uid="{608FC1E7-835D-4D20-98D5-543847002E24}"/>
    <cellStyle name="SAPBEXHLevel0 5 2 4 5 3 3" xfId="35102" xr:uid="{E1AD7C7D-4715-4D58-92DB-35FEEE062FAA}"/>
    <cellStyle name="SAPBEXHLevel0 5 2 4 5 4" xfId="40478" xr:uid="{FF16D743-ED1B-4B4E-BFB8-69B1D2AFE8D6}"/>
    <cellStyle name="SAPBEXHLevel0 5 2 4 5 5" xfId="23754" xr:uid="{A66CDFA7-56D2-498E-BE05-726AB9D765A8}"/>
    <cellStyle name="SAPBEXHLevel0 5 2 4 6" xfId="7509" xr:uid="{CA1607DF-CBC0-44F9-8400-EC07F6D7ADA5}"/>
    <cellStyle name="SAPBEXHLevel0 5 2 4 6 2" xfId="13373" xr:uid="{2D2692E4-C1CF-416A-A08C-6BFFD2D3AAC0}"/>
    <cellStyle name="SAPBEXHLevel0 5 2 4 6 2 2" xfId="47242" xr:uid="{13F003D7-748C-4569-B106-7D41DB2113BD}"/>
    <cellStyle name="SAPBEXHLevel0 5 2 4 6 2 3" xfId="30516" xr:uid="{BC506F96-7B3A-4092-A719-E7363F80391A}"/>
    <cellStyle name="SAPBEXHLevel0 5 2 4 6 3" xfId="18914" xr:uid="{F12A7F05-9BA3-4795-9FA6-FADC67F2FDDD}"/>
    <cellStyle name="SAPBEXHLevel0 5 2 4 6 3 2" xfId="52775" xr:uid="{FBEFE882-8958-4244-AA9B-94030965CB83}"/>
    <cellStyle name="SAPBEXHLevel0 5 2 4 6 3 3" xfId="36049" xr:uid="{7F923D55-1983-442E-9DB9-F2CC66A36F5D}"/>
    <cellStyle name="SAPBEXHLevel0 5 2 4 6 4" xfId="41425" xr:uid="{22E7340F-7135-41E2-8660-BBF5A7D1B87B}"/>
    <cellStyle name="SAPBEXHLevel0 5 2 4 6 5" xfId="24701" xr:uid="{A73879AA-320F-4FF7-9B84-E39FA75028C2}"/>
    <cellStyle name="SAPBEXHLevel0 5 2 4 7" xfId="8601" xr:uid="{543E941B-40FA-4844-9B98-7BE2129B0049}"/>
    <cellStyle name="SAPBEXHLevel0 5 2 4 7 2" xfId="42475" xr:uid="{54D7DE28-5082-4B12-861A-BFF67208F241}"/>
    <cellStyle name="SAPBEXHLevel0 5 2 4 7 3" xfId="25750" xr:uid="{BCACA0EC-2647-4C17-BFB3-B86F0CD13731}"/>
    <cellStyle name="SAPBEXHLevel0 5 2 4 8" xfId="14153" xr:uid="{E329AA5D-4877-47AE-B625-57FAE705025C}"/>
    <cellStyle name="SAPBEXHLevel0 5 2 4 8 2" xfId="48014" xr:uid="{4781F83B-944D-4279-A2F4-588BDB3F3453}"/>
    <cellStyle name="SAPBEXHLevel0 5 2 4 8 3" xfId="31288" xr:uid="{DDBBDDFF-ABFD-48A7-A2C5-6C9F180AA725}"/>
    <cellStyle name="SAPBEXHLevel0 5 2 4 9" xfId="19937" xr:uid="{8D1C7AA8-4E35-47C4-A7A1-5698223E3D02}"/>
    <cellStyle name="SAPBEXHLevel0 5 2 5" xfId="3265" xr:uid="{A64C7162-EA70-40A9-9ABF-49E062B0B3AF}"/>
    <cellStyle name="SAPBEXHLevel0 5 2 5 2" xfId="9147" xr:uid="{A06BAC99-7449-4CB6-A18D-F45F9F418756}"/>
    <cellStyle name="SAPBEXHLevel0 5 2 5 2 2" xfId="43019" xr:uid="{95237E48-D30B-4CB1-9E52-491B4B7BE0A8}"/>
    <cellStyle name="SAPBEXHLevel0 5 2 5 2 3" xfId="26294" xr:uid="{3C3D3AE2-870E-47A1-85B1-9DD555EB2AAA}"/>
    <cellStyle name="SAPBEXHLevel0 5 2 5 3" xfId="14694" xr:uid="{B2CD8A7E-66E2-4575-8F62-C98FEB01CAB2}"/>
    <cellStyle name="SAPBEXHLevel0 5 2 5 3 2" xfId="48555" xr:uid="{D54FFAA9-807C-4C95-A5A6-26D0A597AF39}"/>
    <cellStyle name="SAPBEXHLevel0 5 2 5 3 3" xfId="31829" xr:uid="{A9DA387D-1CBE-42AB-B564-47ED70FF5879}"/>
    <cellStyle name="SAPBEXHLevel0 5 2 5 4" xfId="37286" xr:uid="{C9881C61-255F-44E6-9FC1-517C46AF6BF0}"/>
    <cellStyle name="SAPBEXHLevel0 5 2 5 5" xfId="20479" xr:uid="{DC8454B3-1ED9-4FFF-99FC-1C25D0549BFE}"/>
    <cellStyle name="SAPBEXHLevel0 5 2 6" xfId="36490" xr:uid="{F53C3AF0-EA0E-4061-A6ED-63DDCF38E39D}"/>
    <cellStyle name="SAPBEXHLevel0 5 3" xfId="2209" xr:uid="{00000000-0005-0000-0000-0000DD080000}"/>
    <cellStyle name="SAPBEXHLevel0 5 3 2" xfId="3761" xr:uid="{8F138AA2-B710-4106-802C-ACC3F84E6174}"/>
    <cellStyle name="SAPBEXHLevel0 5 3 2 2" xfId="9642" xr:uid="{76C6AFE3-22A2-426D-A1D3-DCAB265656BA}"/>
    <cellStyle name="SAPBEXHLevel0 5 3 2 2 2" xfId="43514" xr:uid="{FC3B77B2-7438-4649-94BC-86F85D7F5676}"/>
    <cellStyle name="SAPBEXHLevel0 5 3 2 2 3" xfId="26788" xr:uid="{3BFE8500-CC80-466E-B617-54FEB3B6D43F}"/>
    <cellStyle name="SAPBEXHLevel0 5 3 2 3" xfId="15188" xr:uid="{E4218D51-A4F4-424E-B253-97DFF17702C0}"/>
    <cellStyle name="SAPBEXHLevel0 5 3 2 3 2" xfId="49049" xr:uid="{E29040EB-F3A4-4292-A1DC-12A4C4ACF471}"/>
    <cellStyle name="SAPBEXHLevel0 5 3 2 3 3" xfId="32323" xr:uid="{C23E8F61-416B-4FF4-921B-AEDE1453669E}"/>
    <cellStyle name="SAPBEXHLevel0 5 3 2 4" xfId="37721" xr:uid="{9BBDBA08-E47C-4EFA-AC1A-EB0707557347}"/>
    <cellStyle name="SAPBEXHLevel0 5 3 2 5" xfId="20973" xr:uid="{2DD4D44A-9BD5-4508-A598-A421563F7F66}"/>
    <cellStyle name="SAPBEXHLevel0 5 3 3" xfId="4663" xr:uid="{F8987804-9A2C-42BB-95D3-EF27EBA56E63}"/>
    <cellStyle name="SAPBEXHLevel0 5 3 3 2" xfId="10529" xr:uid="{F1D437B3-F569-465D-9D1E-2E7C4A128188}"/>
    <cellStyle name="SAPBEXHLevel0 5 3 3 2 2" xfId="44399" xr:uid="{E2E86151-C794-46B9-BF81-87BFE3014349}"/>
    <cellStyle name="SAPBEXHLevel0 5 3 3 2 3" xfId="27674" xr:uid="{620937E4-024D-4FB1-BF96-1BE604A9D7AD}"/>
    <cellStyle name="SAPBEXHLevel0 5 3 3 3" xfId="16072" xr:uid="{D9C75D43-2CC9-4BC4-A256-52E32E977788}"/>
    <cellStyle name="SAPBEXHLevel0 5 3 3 3 2" xfId="49933" xr:uid="{277391A3-DA7A-4E1E-8830-A8929421B7BB}"/>
    <cellStyle name="SAPBEXHLevel0 5 3 3 3 3" xfId="33207" xr:uid="{A97EE314-C2DA-4D5A-8077-2DF5258C7312}"/>
    <cellStyle name="SAPBEXHLevel0 5 3 3 4" xfId="38582" xr:uid="{26790C5D-B183-47DF-BE0E-659F9FDB3E1C}"/>
    <cellStyle name="SAPBEXHLevel0 5 3 3 5" xfId="21859" xr:uid="{B912FDBC-BB76-4B6B-AED6-B26DD2EC2101}"/>
    <cellStyle name="SAPBEXHLevel0 5 3 4" xfId="5390" xr:uid="{F305EE2C-5768-4D83-A697-FFEDF9E9C56D}"/>
    <cellStyle name="SAPBEXHLevel0 5 3 4 2" xfId="11256" xr:uid="{AC5038D9-3778-4A6F-AB6A-2A3744F32842}"/>
    <cellStyle name="SAPBEXHLevel0 5 3 4 2 2" xfId="45125" xr:uid="{6165D92C-B593-4E1A-83E3-ADB03BE6FBD9}"/>
    <cellStyle name="SAPBEXHLevel0 5 3 4 2 3" xfId="28400" xr:uid="{775859CC-D27C-4078-93FB-78BABCE8A999}"/>
    <cellStyle name="SAPBEXHLevel0 5 3 4 3" xfId="16798" xr:uid="{0F051E4A-8774-487D-9AC6-CCEC5826D455}"/>
    <cellStyle name="SAPBEXHLevel0 5 3 4 3 2" xfId="50659" xr:uid="{19662940-F346-4443-8FD6-B421C9226B9D}"/>
    <cellStyle name="SAPBEXHLevel0 5 3 4 3 3" xfId="33933" xr:uid="{8D4AC981-822B-4923-BF36-A1E61961DF22}"/>
    <cellStyle name="SAPBEXHLevel0 5 3 4 4" xfId="39308" xr:uid="{D6EFD7EE-A4D1-416E-9B0B-BDC8D894351D}"/>
    <cellStyle name="SAPBEXHLevel0 5 3 4 5" xfId="22585" xr:uid="{6C917278-39A5-4822-A081-AFB8A3EE6C08}"/>
    <cellStyle name="SAPBEXHLevel0 5 3 5" xfId="6182" xr:uid="{BED88B4F-F9F5-42F4-8667-FF52D58A1F74}"/>
    <cellStyle name="SAPBEXHLevel0 5 3 5 2" xfId="12046" xr:uid="{3F0AF618-A510-402F-B93D-8D3DC5A3085E}"/>
    <cellStyle name="SAPBEXHLevel0 5 3 5 2 2" xfId="45915" xr:uid="{F8DA28EB-75F9-4B93-A66B-4E340FF391FE}"/>
    <cellStyle name="SAPBEXHLevel0 5 3 5 2 3" xfId="29190" xr:uid="{5433C4B2-E088-4AB9-AE08-C17AD71E0CFD}"/>
    <cellStyle name="SAPBEXHLevel0 5 3 5 3" xfId="17588" xr:uid="{5CB2CE8D-1D37-4F81-AB0B-61F1BCB9FF1B}"/>
    <cellStyle name="SAPBEXHLevel0 5 3 5 3 2" xfId="51449" xr:uid="{0823DDA3-3FB3-409A-BAC0-3FE4FC7F2579}"/>
    <cellStyle name="SAPBEXHLevel0 5 3 5 3 3" xfId="34723" xr:uid="{A3126C9E-5D92-4589-AEC8-7B6946D29235}"/>
    <cellStyle name="SAPBEXHLevel0 5 3 5 4" xfId="40098" xr:uid="{384FEB12-47BD-4826-91C0-738EBF54D473}"/>
    <cellStyle name="SAPBEXHLevel0 5 3 5 5" xfId="23375" xr:uid="{F4E80EF0-324A-4B41-8C0E-FE41909281E7}"/>
    <cellStyle name="SAPBEXHLevel0 5 3 6" xfId="7102" xr:uid="{4F6BCF1C-A6E5-4496-BF20-280FA153C44D}"/>
    <cellStyle name="SAPBEXHLevel0 5 3 6 2" xfId="12966" xr:uid="{5729F505-ADA7-4C71-B514-EEE72F22521D}"/>
    <cellStyle name="SAPBEXHLevel0 5 3 6 2 2" xfId="46835" xr:uid="{C1A6EB7D-504B-4985-8539-0D02065DF54B}"/>
    <cellStyle name="SAPBEXHLevel0 5 3 6 2 3" xfId="30109" xr:uid="{4DAB3D8B-D99B-490A-8770-D293D7118FF9}"/>
    <cellStyle name="SAPBEXHLevel0 5 3 6 3" xfId="18507" xr:uid="{4BD07AC5-DBB2-46B1-BE16-07CA3CBAD676}"/>
    <cellStyle name="SAPBEXHLevel0 5 3 6 3 2" xfId="52368" xr:uid="{6254EF5B-356E-4B5E-853F-BD7E14513DD7}"/>
    <cellStyle name="SAPBEXHLevel0 5 3 6 3 3" xfId="35642" xr:uid="{015970FC-1729-4101-BFDD-272708270DA9}"/>
    <cellStyle name="SAPBEXHLevel0 5 3 6 4" xfId="41018" xr:uid="{2221329F-4EE0-4F75-BF7B-4A4679511CA0}"/>
    <cellStyle name="SAPBEXHLevel0 5 3 6 5" xfId="24294" xr:uid="{FC7E81C5-9319-4726-B9EE-8CDAB5F3BC15}"/>
    <cellStyle name="SAPBEXHLevel0 5 3 7" xfId="8196" xr:uid="{A3C610C6-CAB2-49D5-86BA-F9D1849DF3D5}"/>
    <cellStyle name="SAPBEXHLevel0 5 3 7 2" xfId="42071" xr:uid="{40351490-6D45-41B1-AE86-D270242F071E}"/>
    <cellStyle name="SAPBEXHLevel0 5 3 7 3" xfId="25346" xr:uid="{42F4BA30-800B-49B8-81A9-53BF6ADD492D}"/>
    <cellStyle name="SAPBEXHLevel0 5 3 8" xfId="13774" xr:uid="{534204C8-6FCC-4CBD-8E42-DBACBF25166D}"/>
    <cellStyle name="SAPBEXHLevel0 5 3 8 2" xfId="47635" xr:uid="{C965EA32-019F-45EF-8234-61EC9D59867F}"/>
    <cellStyle name="SAPBEXHLevel0 5 3 8 3" xfId="30909" xr:uid="{70857BAC-202A-407F-AB31-046A8CF296D6}"/>
    <cellStyle name="SAPBEXHLevel0 5 3 9" xfId="19534" xr:uid="{1D66BF41-9C52-437B-8D55-A992409A09D2}"/>
    <cellStyle name="SAPBEXHLevel0 5 4" xfId="2210" xr:uid="{00000000-0005-0000-0000-0000DE080000}"/>
    <cellStyle name="SAPBEXHLevel0 5 4 2" xfId="3762" xr:uid="{8280951F-6D8F-4817-9C54-32BC83C95DB0}"/>
    <cellStyle name="SAPBEXHLevel0 5 4 2 2" xfId="9643" xr:uid="{7D183C4E-54DC-499B-B997-83F826961C81}"/>
    <cellStyle name="SAPBEXHLevel0 5 4 2 2 2" xfId="43515" xr:uid="{488F6E3D-3B97-4F53-B50B-0B04FBCAA942}"/>
    <cellStyle name="SAPBEXHLevel0 5 4 2 2 3" xfId="26789" xr:uid="{4523B7F4-7D49-4229-98C2-910DD05E0FAC}"/>
    <cellStyle name="SAPBEXHLevel0 5 4 2 3" xfId="15189" xr:uid="{8D5A7F7F-2D7F-480B-8078-F37D670D312A}"/>
    <cellStyle name="SAPBEXHLevel0 5 4 2 3 2" xfId="49050" xr:uid="{2EF41C3D-C940-4438-BC75-8C8E47271876}"/>
    <cellStyle name="SAPBEXHLevel0 5 4 2 3 3" xfId="32324" xr:uid="{99898973-4DD3-4461-AF20-C8B5DDDEAE6B}"/>
    <cellStyle name="SAPBEXHLevel0 5 4 2 4" xfId="37722" xr:uid="{62A092F2-7830-496B-9CFC-B33601EBEBB4}"/>
    <cellStyle name="SAPBEXHLevel0 5 4 2 5" xfId="20974" xr:uid="{F9F06CC8-E321-4CF2-8C2A-B218038FEEBA}"/>
    <cellStyle name="SAPBEXHLevel0 5 4 3" xfId="4664" xr:uid="{D3EADD8F-97EF-44D6-A777-FC5BCC60F763}"/>
    <cellStyle name="SAPBEXHLevel0 5 4 3 2" xfId="10530" xr:uid="{E44774C9-7B55-4499-B89D-A76EC798121F}"/>
    <cellStyle name="SAPBEXHLevel0 5 4 3 2 2" xfId="44400" xr:uid="{A4144892-C4C8-481D-A49D-F221F1F7F587}"/>
    <cellStyle name="SAPBEXHLevel0 5 4 3 2 3" xfId="27675" xr:uid="{C50B245A-8B75-4483-883F-86FDF697FBC1}"/>
    <cellStyle name="SAPBEXHLevel0 5 4 3 3" xfId="16073" xr:uid="{FE178F68-48A7-48B6-90E9-B5620DC010D7}"/>
    <cellStyle name="SAPBEXHLevel0 5 4 3 3 2" xfId="49934" xr:uid="{88B85B88-1D5F-4D88-94ED-9D0EDBB749B0}"/>
    <cellStyle name="SAPBEXHLevel0 5 4 3 3 3" xfId="33208" xr:uid="{FCEEFE4A-3B24-4970-8C67-7AFEC05BEFDB}"/>
    <cellStyle name="SAPBEXHLevel0 5 4 3 4" xfId="38583" xr:uid="{C853B1C8-F953-4EF3-9238-0A440EEB8A47}"/>
    <cellStyle name="SAPBEXHLevel0 5 4 3 5" xfId="21860" xr:uid="{B09D00CB-6E87-4101-9E2D-04050C047AC5}"/>
    <cellStyle name="SAPBEXHLevel0 5 4 4" xfId="5391" xr:uid="{CB6E2003-B95A-426C-80E0-B15FF644C126}"/>
    <cellStyle name="SAPBEXHLevel0 5 4 4 2" xfId="11257" xr:uid="{1D7C0848-049E-4269-99F8-73C24B5F5BC7}"/>
    <cellStyle name="SAPBEXHLevel0 5 4 4 2 2" xfId="45126" xr:uid="{EE85EE3C-93F7-4231-9354-355B4B3310DA}"/>
    <cellStyle name="SAPBEXHLevel0 5 4 4 2 3" xfId="28401" xr:uid="{F6B297CA-2F7C-4144-845B-BAE731DEB833}"/>
    <cellStyle name="SAPBEXHLevel0 5 4 4 3" xfId="16799" xr:uid="{B94517FB-7025-4FE8-90BF-BA5C612BD63A}"/>
    <cellStyle name="SAPBEXHLevel0 5 4 4 3 2" xfId="50660" xr:uid="{7B8FF518-CB6B-47B9-940E-A2C66EC1B556}"/>
    <cellStyle name="SAPBEXHLevel0 5 4 4 3 3" xfId="33934" xr:uid="{2CE4C34B-597E-4565-AE59-C5935FF8E72E}"/>
    <cellStyle name="SAPBEXHLevel0 5 4 4 4" xfId="39309" xr:uid="{CD9BDE53-324E-40D8-9F8B-444B687113C9}"/>
    <cellStyle name="SAPBEXHLevel0 5 4 4 5" xfId="22586" xr:uid="{C2DCD58D-2618-4724-B59F-240E97A52C0D}"/>
    <cellStyle name="SAPBEXHLevel0 5 4 5" xfId="6183" xr:uid="{6E87DB21-D5B9-47B9-88ED-FC5734F0AE09}"/>
    <cellStyle name="SAPBEXHLevel0 5 4 5 2" xfId="12047" xr:uid="{CE387352-D366-4246-B0E1-F2BC15CDB63E}"/>
    <cellStyle name="SAPBEXHLevel0 5 4 5 2 2" xfId="45916" xr:uid="{B82A4719-F89B-423A-A748-15CED07BADA6}"/>
    <cellStyle name="SAPBEXHLevel0 5 4 5 2 3" xfId="29191" xr:uid="{642A19DC-9EB4-411B-B958-8A7F1F498A8A}"/>
    <cellStyle name="SAPBEXHLevel0 5 4 5 3" xfId="17589" xr:uid="{9940F2C5-D398-4929-9943-E1D474F3BD82}"/>
    <cellStyle name="SAPBEXHLevel0 5 4 5 3 2" xfId="51450" xr:uid="{FD641F5C-9B3A-4BAC-8A04-647052C6EE6B}"/>
    <cellStyle name="SAPBEXHLevel0 5 4 5 3 3" xfId="34724" xr:uid="{71F287BA-ACA9-4606-9691-ACEF04CF6E9C}"/>
    <cellStyle name="SAPBEXHLevel0 5 4 5 4" xfId="40099" xr:uid="{6D28B02F-D118-4440-912A-570A119D24E5}"/>
    <cellStyle name="SAPBEXHLevel0 5 4 5 5" xfId="23376" xr:uid="{E11F8A22-2E43-4922-9BF1-20DA55E5A0FE}"/>
    <cellStyle name="SAPBEXHLevel0 5 4 6" xfId="7103" xr:uid="{A9E37DEE-E9FF-4F4B-8D50-4C85F0BF0929}"/>
    <cellStyle name="SAPBEXHLevel0 5 4 6 2" xfId="12967" xr:uid="{0607113A-4BC8-4A0F-B393-0F8872493B82}"/>
    <cellStyle name="SAPBEXHLevel0 5 4 6 2 2" xfId="46836" xr:uid="{12FB81B1-C776-44DB-B978-0009547BB83F}"/>
    <cellStyle name="SAPBEXHLevel0 5 4 6 2 3" xfId="30110" xr:uid="{ED72A9D1-D3B9-481C-B8F6-690FDD08A823}"/>
    <cellStyle name="SAPBEXHLevel0 5 4 6 3" xfId="18508" xr:uid="{42842410-EC94-40B0-8077-1468F807AB62}"/>
    <cellStyle name="SAPBEXHLevel0 5 4 6 3 2" xfId="52369" xr:uid="{EEABA604-279D-4723-B222-202582C1D8A9}"/>
    <cellStyle name="SAPBEXHLevel0 5 4 6 3 3" xfId="35643" xr:uid="{FC5398BA-1917-4619-BF76-D8DBE8F68F8C}"/>
    <cellStyle name="SAPBEXHLevel0 5 4 6 4" xfId="41019" xr:uid="{CE20E9E7-7080-4C3E-A409-FBDD89DA2EF4}"/>
    <cellStyle name="SAPBEXHLevel0 5 4 6 5" xfId="24295" xr:uid="{493662BF-6DDC-483C-91DD-D471E5B6F29A}"/>
    <cellStyle name="SAPBEXHLevel0 5 4 7" xfId="8197" xr:uid="{98842946-2098-4B52-B156-C0650D9C6FB4}"/>
    <cellStyle name="SAPBEXHLevel0 5 4 7 2" xfId="42072" xr:uid="{97CFA082-2787-42F1-83F8-D267C19EEAB4}"/>
    <cellStyle name="SAPBEXHLevel0 5 4 7 3" xfId="25347" xr:uid="{A624231E-C79C-4C4E-A5C9-13EE968DFC66}"/>
    <cellStyle name="SAPBEXHLevel0 5 4 8" xfId="13775" xr:uid="{23ADB70B-3D4E-46E2-B001-086607C0985F}"/>
    <cellStyle name="SAPBEXHLevel0 5 4 8 2" xfId="47636" xr:uid="{05BB452C-3886-470A-BE71-13D148007DB8}"/>
    <cellStyle name="SAPBEXHLevel0 5 4 8 3" xfId="30910" xr:uid="{9968899F-4F24-4F21-8AC6-D2EC9204EAEF}"/>
    <cellStyle name="SAPBEXHLevel0 5 4 9" xfId="19535" xr:uid="{C68C9B7C-955C-44A0-AE46-6E2EC7155DF3}"/>
    <cellStyle name="SAPBEXHLevel0 5 5" xfId="3264" xr:uid="{DDA176A2-DB00-4EAA-971F-980FAE3C71DA}"/>
    <cellStyle name="SAPBEXHLevel0 5 5 2" xfId="9146" xr:uid="{21E35B78-0309-456F-9C9F-3A7859E1BDAB}"/>
    <cellStyle name="SAPBEXHLevel0 5 5 2 2" xfId="43018" xr:uid="{13D4BD3F-C0E3-45F0-9091-978AE3EB1235}"/>
    <cellStyle name="SAPBEXHLevel0 5 5 2 3" xfId="26293" xr:uid="{BE64F415-BCF1-4AF1-A9EF-242584A16A3C}"/>
    <cellStyle name="SAPBEXHLevel0 5 5 3" xfId="14693" xr:uid="{640D5D02-E512-4B15-B3DD-93CA54DDA57B}"/>
    <cellStyle name="SAPBEXHLevel0 5 5 3 2" xfId="48554" xr:uid="{29A238B2-C889-4677-A888-BBA4DBBECAFC}"/>
    <cellStyle name="SAPBEXHLevel0 5 5 3 3" xfId="31828" xr:uid="{FD044B2E-9D84-4D95-816A-CAD8A3B668BC}"/>
    <cellStyle name="SAPBEXHLevel0 5 5 4" xfId="37285" xr:uid="{6F463EBB-D41A-4F00-B0E9-5D072B7C18FB}"/>
    <cellStyle name="SAPBEXHLevel0 5 5 5" xfId="20478" xr:uid="{30F5F795-E211-4F04-AB63-C03873A24A8F}"/>
    <cellStyle name="SAPBEXHLevel0 5 6" xfId="36489" xr:uid="{10A0F348-BD44-4D0F-A08F-384AA9E12D8B}"/>
    <cellStyle name="SAPBEXHLevel0 6" xfId="1057" xr:uid="{00000000-0005-0000-0000-0000DF080000}"/>
    <cellStyle name="SAPBEXHLevel0 6 2" xfId="2211" xr:uid="{00000000-0005-0000-0000-0000E0080000}"/>
    <cellStyle name="SAPBEXHLevel0 6 2 2" xfId="3763" xr:uid="{371B8767-F26E-4A7A-89FD-D38197DBDE90}"/>
    <cellStyle name="SAPBEXHLevel0 6 2 2 2" xfId="9644" xr:uid="{E643B40F-0907-4C45-B6CF-E5AF27D01327}"/>
    <cellStyle name="SAPBEXHLevel0 6 2 2 2 2" xfId="43516" xr:uid="{22509341-9AD4-4311-809A-09867C0946D9}"/>
    <cellStyle name="SAPBEXHLevel0 6 2 2 2 3" xfId="26790" xr:uid="{62F4EE21-4E25-40AA-A4DB-BB5D237F04BF}"/>
    <cellStyle name="SAPBEXHLevel0 6 2 2 3" xfId="15190" xr:uid="{1C6EB172-ED2E-4919-B8E6-C0AECD67B8A2}"/>
    <cellStyle name="SAPBEXHLevel0 6 2 2 3 2" xfId="49051" xr:uid="{B9D2E60F-926C-45FC-BB3E-6C000E9C8226}"/>
    <cellStyle name="SAPBEXHLevel0 6 2 2 3 3" xfId="32325" xr:uid="{ACDBFE5F-A33A-4DCC-A6F7-2FC1E799A32A}"/>
    <cellStyle name="SAPBEXHLevel0 6 2 2 4" xfId="37723" xr:uid="{1BEAF0E0-3D95-4D22-8AE7-23DA2B8CB098}"/>
    <cellStyle name="SAPBEXHLevel0 6 2 2 5" xfId="20975" xr:uid="{B3D18E60-B935-430A-AD4D-40622859F5DE}"/>
    <cellStyle name="SAPBEXHLevel0 6 2 3" xfId="4665" xr:uid="{C2066334-458C-44E5-A1C4-EFA6473D2EDC}"/>
    <cellStyle name="SAPBEXHLevel0 6 2 3 2" xfId="10531" xr:uid="{E1E8A219-8711-4E3B-80C9-7CA6BA6B659B}"/>
    <cellStyle name="SAPBEXHLevel0 6 2 3 2 2" xfId="44401" xr:uid="{91A3FF99-A13A-4301-AC74-4E3E4E9D10CD}"/>
    <cellStyle name="SAPBEXHLevel0 6 2 3 2 3" xfId="27676" xr:uid="{320A72D0-572C-42CD-B13B-714F970680DB}"/>
    <cellStyle name="SAPBEXHLevel0 6 2 3 3" xfId="16074" xr:uid="{0DB64E81-B282-454A-AFB8-A7B6F104B01B}"/>
    <cellStyle name="SAPBEXHLevel0 6 2 3 3 2" xfId="49935" xr:uid="{89333CE9-63A5-4742-BE83-D248A83089B5}"/>
    <cellStyle name="SAPBEXHLevel0 6 2 3 3 3" xfId="33209" xr:uid="{34F97742-E8D3-47DD-9740-6D83CD0642C3}"/>
    <cellStyle name="SAPBEXHLevel0 6 2 3 4" xfId="38584" xr:uid="{53A72FD7-983A-435B-8BC1-94FC8E3F224B}"/>
    <cellStyle name="SAPBEXHLevel0 6 2 3 5" xfId="21861" xr:uid="{C759B137-D449-4834-BED5-6D2649A5B2F2}"/>
    <cellStyle name="SAPBEXHLevel0 6 2 4" xfId="5392" xr:uid="{8B51F20B-0F48-4534-B929-12F7C9191B4C}"/>
    <cellStyle name="SAPBEXHLevel0 6 2 4 2" xfId="11258" xr:uid="{B38A2228-11B8-4AA1-87C1-BF1344DEFA99}"/>
    <cellStyle name="SAPBEXHLevel0 6 2 4 2 2" xfId="45127" xr:uid="{6AA24440-6E8E-42D0-BF6F-610E24C8E3A5}"/>
    <cellStyle name="SAPBEXHLevel0 6 2 4 2 3" xfId="28402" xr:uid="{FC3E9B72-B8F2-4357-ACDD-376A2DF235F1}"/>
    <cellStyle name="SAPBEXHLevel0 6 2 4 3" xfId="16800" xr:uid="{B27F905B-FE14-45A0-84E9-BBE752B1B8EC}"/>
    <cellStyle name="SAPBEXHLevel0 6 2 4 3 2" xfId="50661" xr:uid="{8BB1649A-F78C-4C9F-B99C-5D18B42B502A}"/>
    <cellStyle name="SAPBEXHLevel0 6 2 4 3 3" xfId="33935" xr:uid="{08625B2B-708F-4769-88D9-91B8170A3F59}"/>
    <cellStyle name="SAPBEXHLevel0 6 2 4 4" xfId="39310" xr:uid="{6BB7E6A5-9F5D-41A5-B2EC-174AAE59BA3C}"/>
    <cellStyle name="SAPBEXHLevel0 6 2 4 5" xfId="22587" xr:uid="{36B439A7-D769-4587-A116-2651457B965B}"/>
    <cellStyle name="SAPBEXHLevel0 6 2 5" xfId="6184" xr:uid="{3072F517-8203-497E-A318-91927CB8643D}"/>
    <cellStyle name="SAPBEXHLevel0 6 2 5 2" xfId="12048" xr:uid="{7EFB7C77-AADC-45BA-92FA-1BB972EEC72D}"/>
    <cellStyle name="SAPBEXHLevel0 6 2 5 2 2" xfId="45917" xr:uid="{5EB29785-FF3B-4BA9-99CA-EF630D229EB7}"/>
    <cellStyle name="SAPBEXHLevel0 6 2 5 2 3" xfId="29192" xr:uid="{B3492F03-7D58-42A5-B317-8DA2A65553A3}"/>
    <cellStyle name="SAPBEXHLevel0 6 2 5 3" xfId="17590" xr:uid="{9B9C004C-6A39-49DD-B182-44668ECA6A05}"/>
    <cellStyle name="SAPBEXHLevel0 6 2 5 3 2" xfId="51451" xr:uid="{7F5B799B-145D-4E10-846D-104AEF6702AB}"/>
    <cellStyle name="SAPBEXHLevel0 6 2 5 3 3" xfId="34725" xr:uid="{93C4A800-59AA-45D1-B788-041197A13819}"/>
    <cellStyle name="SAPBEXHLevel0 6 2 5 4" xfId="40100" xr:uid="{F341E15E-5B73-49D3-9255-96D501B9AF7E}"/>
    <cellStyle name="SAPBEXHLevel0 6 2 5 5" xfId="23377" xr:uid="{8B76177F-C252-4CD0-A489-817B8DF97622}"/>
    <cellStyle name="SAPBEXHLevel0 6 2 6" xfId="7104" xr:uid="{5E7F8BC5-5BDB-4148-9843-A8412C24FD6D}"/>
    <cellStyle name="SAPBEXHLevel0 6 2 6 2" xfId="12968" xr:uid="{53038C54-D5A2-46A2-8D09-2C7CC475BCCE}"/>
    <cellStyle name="SAPBEXHLevel0 6 2 6 2 2" xfId="46837" xr:uid="{DF13DAFB-4DC4-49C4-9FAC-D1BAD7498191}"/>
    <cellStyle name="SAPBEXHLevel0 6 2 6 2 3" xfId="30111" xr:uid="{B18D4EA8-E101-41A9-909E-E96ECC33427C}"/>
    <cellStyle name="SAPBEXHLevel0 6 2 6 3" xfId="18509" xr:uid="{220C23B3-AC6E-4476-A419-CE7C44E4CB1F}"/>
    <cellStyle name="SAPBEXHLevel0 6 2 6 3 2" xfId="52370" xr:uid="{0F035005-45E3-4139-8EDA-94B78A112DEA}"/>
    <cellStyle name="SAPBEXHLevel0 6 2 6 3 3" xfId="35644" xr:uid="{93D2BA89-F5CA-4A4D-859A-2D0D9BE6FF7D}"/>
    <cellStyle name="SAPBEXHLevel0 6 2 6 4" xfId="41020" xr:uid="{01884121-198A-4524-859F-58AD2BE25BAB}"/>
    <cellStyle name="SAPBEXHLevel0 6 2 6 5" xfId="24296" xr:uid="{4D8D8D6E-4318-4393-89B7-C303B2BCB41B}"/>
    <cellStyle name="SAPBEXHLevel0 6 2 7" xfId="8198" xr:uid="{27969163-2D6D-4285-BC5F-DE629BE85B00}"/>
    <cellStyle name="SAPBEXHLevel0 6 2 7 2" xfId="42073" xr:uid="{FE1E3015-3341-4D03-B890-A7549E649480}"/>
    <cellStyle name="SAPBEXHLevel0 6 2 7 3" xfId="25348" xr:uid="{B19FB04A-F6E3-451E-976F-47E3CF2903D5}"/>
    <cellStyle name="SAPBEXHLevel0 6 2 8" xfId="13776" xr:uid="{B4F884D8-B658-4829-8696-6B15B226EA9E}"/>
    <cellStyle name="SAPBEXHLevel0 6 2 8 2" xfId="47637" xr:uid="{B0025681-EFA8-4149-BE06-582056B0EC75}"/>
    <cellStyle name="SAPBEXHLevel0 6 2 8 3" xfId="30911" xr:uid="{868F0B3F-77F4-4790-870E-0980472AD62D}"/>
    <cellStyle name="SAPBEXHLevel0 6 2 9" xfId="19536" xr:uid="{86B1E499-52D1-4DFD-82EF-427A6ACCCDE2}"/>
    <cellStyle name="SAPBEXHLevel0 6 3" xfId="2212" xr:uid="{00000000-0005-0000-0000-0000E1080000}"/>
    <cellStyle name="SAPBEXHLevel0 6 3 2" xfId="3764" xr:uid="{40CC312D-8EB1-442B-87BF-BDE55DD7B46E}"/>
    <cellStyle name="SAPBEXHLevel0 6 3 2 2" xfId="9645" xr:uid="{C0AF1E06-2335-43FC-B590-A145FD78B4AC}"/>
    <cellStyle name="SAPBEXHLevel0 6 3 2 2 2" xfId="43517" xr:uid="{A42693E5-7EEB-49C0-BB39-38227E874F7A}"/>
    <cellStyle name="SAPBEXHLevel0 6 3 2 2 3" xfId="26791" xr:uid="{3D433CE1-8E4B-41D5-965D-8C98FEB12F2A}"/>
    <cellStyle name="SAPBEXHLevel0 6 3 2 3" xfId="15191" xr:uid="{DC150601-1EB3-4082-9E29-85201C8F4809}"/>
    <cellStyle name="SAPBEXHLevel0 6 3 2 3 2" xfId="49052" xr:uid="{335EBA8D-77C2-4FB5-9480-8B89AE7A1B8E}"/>
    <cellStyle name="SAPBEXHLevel0 6 3 2 3 3" xfId="32326" xr:uid="{DC501216-DE94-46AC-85A0-2872987F1CC6}"/>
    <cellStyle name="SAPBEXHLevel0 6 3 2 4" xfId="37724" xr:uid="{AC87693F-1AC4-436E-BF8F-0AE4AE8B95D4}"/>
    <cellStyle name="SAPBEXHLevel0 6 3 2 5" xfId="20976" xr:uid="{31AED234-3EDD-47EF-9804-2AB86CE18FAC}"/>
    <cellStyle name="SAPBEXHLevel0 6 3 3" xfId="4666" xr:uid="{2A42D925-7DD1-49E1-BE64-5FA14FE61286}"/>
    <cellStyle name="SAPBEXHLevel0 6 3 3 2" xfId="10532" xr:uid="{BEEDBE52-CB2E-4AAA-A52A-423116E49CBF}"/>
    <cellStyle name="SAPBEXHLevel0 6 3 3 2 2" xfId="44402" xr:uid="{6CA43044-75A7-4DFB-A48B-B638EBCE3FBA}"/>
    <cellStyle name="SAPBEXHLevel0 6 3 3 2 3" xfId="27677" xr:uid="{7826A162-1403-484F-888C-48219DEF4A88}"/>
    <cellStyle name="SAPBEXHLevel0 6 3 3 3" xfId="16075" xr:uid="{F3EC58E5-FFFC-47F7-AC57-E3D384B298B0}"/>
    <cellStyle name="SAPBEXHLevel0 6 3 3 3 2" xfId="49936" xr:uid="{F42C26EC-C3CD-4BA4-B25D-E4095327D054}"/>
    <cellStyle name="SAPBEXHLevel0 6 3 3 3 3" xfId="33210" xr:uid="{684AF36B-8E78-4479-968F-84153C07B6A5}"/>
    <cellStyle name="SAPBEXHLevel0 6 3 3 4" xfId="38585" xr:uid="{EEF672F4-C97E-4C7C-B453-811850ED0463}"/>
    <cellStyle name="SAPBEXHLevel0 6 3 3 5" xfId="21862" xr:uid="{3853EFAA-2A81-48EF-921C-61B12049CFAC}"/>
    <cellStyle name="SAPBEXHLevel0 6 3 4" xfId="5393" xr:uid="{9421C293-FB3F-4E42-94E8-A0BB3B8A013A}"/>
    <cellStyle name="SAPBEXHLevel0 6 3 4 2" xfId="11259" xr:uid="{8AFB96AA-1410-4C53-9F26-7519C642D0F7}"/>
    <cellStyle name="SAPBEXHLevel0 6 3 4 2 2" xfId="45128" xr:uid="{6CD09BAC-FE07-41C2-845B-4744FA0B899F}"/>
    <cellStyle name="SAPBEXHLevel0 6 3 4 2 3" xfId="28403" xr:uid="{3F110664-54D1-43EF-B36F-40FC61E17DC6}"/>
    <cellStyle name="SAPBEXHLevel0 6 3 4 3" xfId="16801" xr:uid="{464593AC-F937-4200-A2C1-B117FC12B14C}"/>
    <cellStyle name="SAPBEXHLevel0 6 3 4 3 2" xfId="50662" xr:uid="{79E2B32D-E6D1-4F74-B5D1-6D34E20129DB}"/>
    <cellStyle name="SAPBEXHLevel0 6 3 4 3 3" xfId="33936" xr:uid="{5995FCB2-0A30-4691-B4C5-20FC0B91BDD5}"/>
    <cellStyle name="SAPBEXHLevel0 6 3 4 4" xfId="39311" xr:uid="{46E59ECC-F71A-46CB-AF09-ACFDC2DA13C5}"/>
    <cellStyle name="SAPBEXHLevel0 6 3 4 5" xfId="22588" xr:uid="{D4DF213F-744A-433B-8101-3007553BCB10}"/>
    <cellStyle name="SAPBEXHLevel0 6 3 5" xfId="6185" xr:uid="{CF33F742-0A71-4892-9C16-89F4C0CFC96A}"/>
    <cellStyle name="SAPBEXHLevel0 6 3 5 2" xfId="12049" xr:uid="{F464C7DD-3BCD-4931-B629-8FEE1C119504}"/>
    <cellStyle name="SAPBEXHLevel0 6 3 5 2 2" xfId="45918" xr:uid="{07D61C0B-666F-4CA8-BFEB-A11E19F0C5BD}"/>
    <cellStyle name="SAPBEXHLevel0 6 3 5 2 3" xfId="29193" xr:uid="{D662CA4B-F80C-4396-8EAC-CE8305670D53}"/>
    <cellStyle name="SAPBEXHLevel0 6 3 5 3" xfId="17591" xr:uid="{BAEE14C0-8107-468A-A1CF-00DCB19209F2}"/>
    <cellStyle name="SAPBEXHLevel0 6 3 5 3 2" xfId="51452" xr:uid="{AE0775A0-2CC0-4410-952F-FDFE8A397716}"/>
    <cellStyle name="SAPBEXHLevel0 6 3 5 3 3" xfId="34726" xr:uid="{ABEC974B-874F-463F-9DCF-50E25F48970B}"/>
    <cellStyle name="SAPBEXHLevel0 6 3 5 4" xfId="40101" xr:uid="{515AC7CB-8A97-440B-82A6-FD1B37489AF5}"/>
    <cellStyle name="SAPBEXHLevel0 6 3 5 5" xfId="23378" xr:uid="{D94035C0-244B-41BB-A3FA-3EE784818A17}"/>
    <cellStyle name="SAPBEXHLevel0 6 3 6" xfId="7105" xr:uid="{01DB2664-6314-402D-AA19-497E76C90E43}"/>
    <cellStyle name="SAPBEXHLevel0 6 3 6 2" xfId="12969" xr:uid="{4A3B4314-F7F3-4CF8-9660-E8D6421DED6A}"/>
    <cellStyle name="SAPBEXHLevel0 6 3 6 2 2" xfId="46838" xr:uid="{05C3C033-4AED-4F7A-8788-29FC1874300F}"/>
    <cellStyle name="SAPBEXHLevel0 6 3 6 2 3" xfId="30112" xr:uid="{001A2F82-7EAC-49BC-8F7A-79D32F960519}"/>
    <cellStyle name="SAPBEXHLevel0 6 3 6 3" xfId="18510" xr:uid="{D84ADA2C-4F9E-4950-BAD7-4C93C430FB0D}"/>
    <cellStyle name="SAPBEXHLevel0 6 3 6 3 2" xfId="52371" xr:uid="{5E6C0852-D574-4765-86EF-4942E28507F1}"/>
    <cellStyle name="SAPBEXHLevel0 6 3 6 3 3" xfId="35645" xr:uid="{31CF0691-D1A8-44F0-9D24-12A07A26E544}"/>
    <cellStyle name="SAPBEXHLevel0 6 3 6 4" xfId="41021" xr:uid="{B537E5D2-6F91-4B4B-830F-5A4E20547909}"/>
    <cellStyle name="SAPBEXHLevel0 6 3 6 5" xfId="24297" xr:uid="{3FCC3606-B899-4070-ADE8-271BAA3E4046}"/>
    <cellStyle name="SAPBEXHLevel0 6 3 7" xfId="8199" xr:uid="{A158B848-A6F3-4430-A3F8-95A7E311ADD8}"/>
    <cellStyle name="SAPBEXHLevel0 6 3 7 2" xfId="42074" xr:uid="{7E6CA112-F882-4C47-AA32-BCFBA02FC82F}"/>
    <cellStyle name="SAPBEXHLevel0 6 3 7 3" xfId="25349" xr:uid="{F69C9AC2-71A8-478A-9CA9-C631DD4F3164}"/>
    <cellStyle name="SAPBEXHLevel0 6 3 8" xfId="13777" xr:uid="{823F0213-F6FA-42D9-BCE0-18CCDC2940B3}"/>
    <cellStyle name="SAPBEXHLevel0 6 3 8 2" xfId="47638" xr:uid="{1D5199C2-951C-43D7-91A5-04CD96206753}"/>
    <cellStyle name="SAPBEXHLevel0 6 3 8 3" xfId="30912" xr:uid="{C8E0C9D8-3E40-44E1-ACE6-93AE365EB56E}"/>
    <cellStyle name="SAPBEXHLevel0 6 3 9" xfId="19537" xr:uid="{1A69A57C-444A-4196-9140-5D7B96E2CDC1}"/>
    <cellStyle name="SAPBEXHLevel0 6 4" xfId="3266" xr:uid="{F5C924AB-CCA8-46AF-90E0-27A9C50F49C3}"/>
    <cellStyle name="SAPBEXHLevel0 6 4 2" xfId="9148" xr:uid="{C753255D-8381-4E24-848B-86C468227486}"/>
    <cellStyle name="SAPBEXHLevel0 6 4 2 2" xfId="43020" xr:uid="{EDA1C1D3-61CA-469A-B046-FF4E39B3E672}"/>
    <cellStyle name="SAPBEXHLevel0 6 4 2 3" xfId="26295" xr:uid="{34C9F6C5-8BBD-4AD1-BE25-F42474A974BA}"/>
    <cellStyle name="SAPBEXHLevel0 6 4 3" xfId="14695" xr:uid="{1CB216B1-3A66-4AF3-B0E1-7E31C33153F8}"/>
    <cellStyle name="SAPBEXHLevel0 6 4 3 2" xfId="48556" xr:uid="{51AD6794-5C82-45CF-B513-15017CDFB2F2}"/>
    <cellStyle name="SAPBEXHLevel0 6 4 3 3" xfId="31830" xr:uid="{3E529CA5-C969-4DB8-8FFE-BC1383AC646D}"/>
    <cellStyle name="SAPBEXHLevel0 6 4 4" xfId="37287" xr:uid="{DA4847A5-E1A3-4D9C-A574-4279081A2F39}"/>
    <cellStyle name="SAPBEXHLevel0 6 4 5" xfId="20480" xr:uid="{4AFC23F1-26EB-41A7-9D0B-F82DD64A0D62}"/>
    <cellStyle name="SAPBEXHLevel0 6 5" xfId="36491" xr:uid="{C7C2B516-B593-4821-8754-3A40DABFFF5A}"/>
    <cellStyle name="SAPBEXHLevel0 7" xfId="1058" xr:uid="{00000000-0005-0000-0000-0000E2080000}"/>
    <cellStyle name="SAPBEXHLevel0 7 2" xfId="2213" xr:uid="{00000000-0005-0000-0000-0000E3080000}"/>
    <cellStyle name="SAPBEXHLevel0 7 2 2" xfId="3765" xr:uid="{4FA238DC-A605-4AA1-80DB-4E947C15EBC3}"/>
    <cellStyle name="SAPBEXHLevel0 7 2 2 2" xfId="9646" xr:uid="{83007495-FA9B-4340-8F17-60C902F222CA}"/>
    <cellStyle name="SAPBEXHLevel0 7 2 2 2 2" xfId="43518" xr:uid="{E1BFB7A5-1B07-46A7-AE60-C7343BEB7DCA}"/>
    <cellStyle name="SAPBEXHLevel0 7 2 2 2 3" xfId="26792" xr:uid="{356BF9F9-FE48-4F78-A764-5605B0B3CF13}"/>
    <cellStyle name="SAPBEXHLevel0 7 2 2 3" xfId="15192" xr:uid="{3EC0C474-21F2-43A5-9AFF-BA47623B4884}"/>
    <cellStyle name="SAPBEXHLevel0 7 2 2 3 2" xfId="49053" xr:uid="{6B740CA2-4A58-4789-A2B7-F963EF8B03F1}"/>
    <cellStyle name="SAPBEXHLevel0 7 2 2 3 3" xfId="32327" xr:uid="{F9A38FF3-457F-4BF5-A231-8288D6414F88}"/>
    <cellStyle name="SAPBEXHLevel0 7 2 2 4" xfId="37725" xr:uid="{705D628F-412A-4535-A6BA-1FF2791E7D11}"/>
    <cellStyle name="SAPBEXHLevel0 7 2 2 5" xfId="20977" xr:uid="{F110B947-47C7-47AA-8BB7-FC64F2E49FA7}"/>
    <cellStyle name="SAPBEXHLevel0 7 2 3" xfId="4667" xr:uid="{6DFED21E-805C-41C2-A6CC-8D541BD88E91}"/>
    <cellStyle name="SAPBEXHLevel0 7 2 3 2" xfId="10533" xr:uid="{123B3C30-251C-4115-B474-5FEB505DA0AF}"/>
    <cellStyle name="SAPBEXHLevel0 7 2 3 2 2" xfId="44403" xr:uid="{3ECE9936-5C0E-4509-9C1C-FE80599C244B}"/>
    <cellStyle name="SAPBEXHLevel0 7 2 3 2 3" xfId="27678" xr:uid="{BF48E28D-31B1-4E79-A35A-4950B57D7C97}"/>
    <cellStyle name="SAPBEXHLevel0 7 2 3 3" xfId="16076" xr:uid="{BA828711-E2DB-4E09-9194-6AB58255935F}"/>
    <cellStyle name="SAPBEXHLevel0 7 2 3 3 2" xfId="49937" xr:uid="{6D0D4DA7-C95A-4560-88F5-346F9DE2674B}"/>
    <cellStyle name="SAPBEXHLevel0 7 2 3 3 3" xfId="33211" xr:uid="{25C0BC96-8C1F-4C1D-AD07-F015D172F1A5}"/>
    <cellStyle name="SAPBEXHLevel0 7 2 3 4" xfId="38586" xr:uid="{859D74F1-877B-49F6-BE35-7A5C4DFABB24}"/>
    <cellStyle name="SAPBEXHLevel0 7 2 3 5" xfId="21863" xr:uid="{8F26B1BA-A5C3-4ADE-B40B-EE5D2F4FAB11}"/>
    <cellStyle name="SAPBEXHLevel0 7 2 4" xfId="5394" xr:uid="{D9062A4B-9844-4A46-86AF-D59246245F24}"/>
    <cellStyle name="SAPBEXHLevel0 7 2 4 2" xfId="11260" xr:uid="{F3F563CA-F5D5-4EEB-8C86-E6F7F334C739}"/>
    <cellStyle name="SAPBEXHLevel0 7 2 4 2 2" xfId="45129" xr:uid="{89F3D695-0ACA-4D25-AEF5-7BF0B29BB8DE}"/>
    <cellStyle name="SAPBEXHLevel0 7 2 4 2 3" xfId="28404" xr:uid="{2AB1965F-B99B-423F-9CCA-6F6AA76B61B0}"/>
    <cellStyle name="SAPBEXHLevel0 7 2 4 3" xfId="16802" xr:uid="{CA4A3E79-BF4D-4895-A4A7-88E0B7AC9C06}"/>
    <cellStyle name="SAPBEXHLevel0 7 2 4 3 2" xfId="50663" xr:uid="{DC214316-A733-45B5-85B5-76B0735253F4}"/>
    <cellStyle name="SAPBEXHLevel0 7 2 4 3 3" xfId="33937" xr:uid="{8E20F87C-A0D0-4DAC-AE73-5F2E2EE9AA2A}"/>
    <cellStyle name="SAPBEXHLevel0 7 2 4 4" xfId="39312" xr:uid="{47AC446D-6586-4615-8775-871DB3A01A16}"/>
    <cellStyle name="SAPBEXHLevel0 7 2 4 5" xfId="22589" xr:uid="{A8D938D8-E84D-4371-AD19-4515E4368C14}"/>
    <cellStyle name="SAPBEXHLevel0 7 2 5" xfId="6186" xr:uid="{5C5883F7-6BA4-4A5C-BB7E-C408EDB1CD0B}"/>
    <cellStyle name="SAPBEXHLevel0 7 2 5 2" xfId="12050" xr:uid="{5D5CFF76-BD9B-4C32-B1DD-8177E1A3709A}"/>
    <cellStyle name="SAPBEXHLevel0 7 2 5 2 2" xfId="45919" xr:uid="{B7343885-62D3-46D2-AAC0-D076AA3F9097}"/>
    <cellStyle name="SAPBEXHLevel0 7 2 5 2 3" xfId="29194" xr:uid="{B0BF50F9-3C93-4400-9891-E6B33D64B6F1}"/>
    <cellStyle name="SAPBEXHLevel0 7 2 5 3" xfId="17592" xr:uid="{42A93A1E-BF92-40C1-8445-73E8C9300A1D}"/>
    <cellStyle name="SAPBEXHLevel0 7 2 5 3 2" xfId="51453" xr:uid="{261A5D3E-8EC1-4CA1-8CC9-CE6BEAC80762}"/>
    <cellStyle name="SAPBEXHLevel0 7 2 5 3 3" xfId="34727" xr:uid="{C502791B-0A83-414F-9537-C16A4C6B4240}"/>
    <cellStyle name="SAPBEXHLevel0 7 2 5 4" xfId="40102" xr:uid="{6A1DA8D0-9B42-4301-B2B9-722BD1E3E937}"/>
    <cellStyle name="SAPBEXHLevel0 7 2 5 5" xfId="23379" xr:uid="{AFD67F61-4044-4D48-9D44-A4972298C91D}"/>
    <cellStyle name="SAPBEXHLevel0 7 2 6" xfId="7106" xr:uid="{8D8482C4-B906-4A6A-AD62-75DBC603EEAA}"/>
    <cellStyle name="SAPBEXHLevel0 7 2 6 2" xfId="12970" xr:uid="{8C2F369E-207B-444F-8554-A6F224630D5A}"/>
    <cellStyle name="SAPBEXHLevel0 7 2 6 2 2" xfId="46839" xr:uid="{861D2CEE-1DB6-4C72-9EEF-996ABC2AA198}"/>
    <cellStyle name="SAPBEXHLevel0 7 2 6 2 3" xfId="30113" xr:uid="{B0C34429-FD06-486E-84AD-E6C4FE4CF2F7}"/>
    <cellStyle name="SAPBEXHLevel0 7 2 6 3" xfId="18511" xr:uid="{B9D34AB3-5A82-43DC-BC04-A637A7309B6D}"/>
    <cellStyle name="SAPBEXHLevel0 7 2 6 3 2" xfId="52372" xr:uid="{6C9F6DFB-5C62-478C-BAA2-0EBB15F07BAC}"/>
    <cellStyle name="SAPBEXHLevel0 7 2 6 3 3" xfId="35646" xr:uid="{1613CECE-305D-4F1F-9CCF-9D779819F946}"/>
    <cellStyle name="SAPBEXHLevel0 7 2 6 4" xfId="41022" xr:uid="{711725AF-B3E0-4AA1-A9B1-9889507991BD}"/>
    <cellStyle name="SAPBEXHLevel0 7 2 6 5" xfId="24298" xr:uid="{17871A66-A8B7-458C-85D9-05BCA6D684B5}"/>
    <cellStyle name="SAPBEXHLevel0 7 2 7" xfId="8200" xr:uid="{DF26DD53-A6D0-4AD0-A9B7-4C37E0B1C42D}"/>
    <cellStyle name="SAPBEXHLevel0 7 2 7 2" xfId="42075" xr:uid="{61DC641B-1EB5-4FAD-B852-DCDBB8775FCB}"/>
    <cellStyle name="SAPBEXHLevel0 7 2 7 3" xfId="25350" xr:uid="{79CA95B4-ECBC-4A57-A448-6E270F97AB77}"/>
    <cellStyle name="SAPBEXHLevel0 7 2 8" xfId="13778" xr:uid="{6A317565-86B9-4F09-97B2-726596685BD8}"/>
    <cellStyle name="SAPBEXHLevel0 7 2 8 2" xfId="47639" xr:uid="{85F9713A-2AE6-4A08-A8E2-6CAA9CFF1CA9}"/>
    <cellStyle name="SAPBEXHLevel0 7 2 8 3" xfId="30913" xr:uid="{A906AA95-5558-4883-8EA5-05C65F242E8B}"/>
    <cellStyle name="SAPBEXHLevel0 7 2 9" xfId="19538" xr:uid="{763E2DA9-C01F-4033-99AD-1C891557C2A2}"/>
    <cellStyle name="SAPBEXHLevel0 7 3" xfId="2214" xr:uid="{00000000-0005-0000-0000-0000E4080000}"/>
    <cellStyle name="SAPBEXHLevel0 7 3 2" xfId="3766" xr:uid="{3F1420B5-4035-40DA-A1B2-978358A1D4D9}"/>
    <cellStyle name="SAPBEXHLevel0 7 3 2 2" xfId="9647" xr:uid="{8D5FEAD2-81A0-4D91-8BCB-BBB51387A177}"/>
    <cellStyle name="SAPBEXHLevel0 7 3 2 2 2" xfId="43519" xr:uid="{E4F1678D-02CF-4FF3-9473-3F1A3AA78F6E}"/>
    <cellStyle name="SAPBEXHLevel0 7 3 2 2 3" xfId="26793" xr:uid="{8FEA06FF-58A0-42A2-ACF7-EAEAE53FFEF9}"/>
    <cellStyle name="SAPBEXHLevel0 7 3 2 3" xfId="15193" xr:uid="{F20A7E06-C385-4C0D-8CF9-7B5DAB7D810E}"/>
    <cellStyle name="SAPBEXHLevel0 7 3 2 3 2" xfId="49054" xr:uid="{88B40805-AF2B-485A-8B52-7520C25973D3}"/>
    <cellStyle name="SAPBEXHLevel0 7 3 2 3 3" xfId="32328" xr:uid="{E51E404A-B9CB-443B-ADF2-324DF222F4B9}"/>
    <cellStyle name="SAPBEXHLevel0 7 3 2 4" xfId="37726" xr:uid="{2205C5C3-E02C-4199-A7F0-32D5D5821AB2}"/>
    <cellStyle name="SAPBEXHLevel0 7 3 2 5" xfId="20978" xr:uid="{AF75FBD5-C78B-4AA9-AAC5-8B6D3EB51FA2}"/>
    <cellStyle name="SAPBEXHLevel0 7 3 3" xfId="4668" xr:uid="{BC3B3C43-252E-4048-83FF-C8A01DFF6F5D}"/>
    <cellStyle name="SAPBEXHLevel0 7 3 3 2" xfId="10534" xr:uid="{19A2D598-EC8F-4E40-A4D2-5B7724549B24}"/>
    <cellStyle name="SAPBEXHLevel0 7 3 3 2 2" xfId="44404" xr:uid="{64773D7D-053B-4773-B941-CDCB274283FD}"/>
    <cellStyle name="SAPBEXHLevel0 7 3 3 2 3" xfId="27679" xr:uid="{C51E009D-A8B6-478E-8752-76A489D4FC42}"/>
    <cellStyle name="SAPBEXHLevel0 7 3 3 3" xfId="16077" xr:uid="{99E2089A-D4D3-43D1-B2BB-EAFF1AC76A7A}"/>
    <cellStyle name="SAPBEXHLevel0 7 3 3 3 2" xfId="49938" xr:uid="{6BBE5EB4-601F-43A8-86CC-2823B87B7690}"/>
    <cellStyle name="SAPBEXHLevel0 7 3 3 3 3" xfId="33212" xr:uid="{2F32B865-7596-4178-9188-AF87FB053C8B}"/>
    <cellStyle name="SAPBEXHLevel0 7 3 3 4" xfId="38587" xr:uid="{BDE982E1-9BD9-482F-AED3-FA0D154A87FC}"/>
    <cellStyle name="SAPBEXHLevel0 7 3 3 5" xfId="21864" xr:uid="{AC2AA06E-776C-4A35-BBAA-6F7EF93032E5}"/>
    <cellStyle name="SAPBEXHLevel0 7 3 4" xfId="5395" xr:uid="{7CB75021-4C1D-43B1-9073-3697330AAB90}"/>
    <cellStyle name="SAPBEXHLevel0 7 3 4 2" xfId="11261" xr:uid="{BA551668-B84D-465D-814F-559D4AF69895}"/>
    <cellStyle name="SAPBEXHLevel0 7 3 4 2 2" xfId="45130" xr:uid="{12916CD9-5570-400D-BED7-B39DF8D7EA50}"/>
    <cellStyle name="SAPBEXHLevel0 7 3 4 2 3" xfId="28405" xr:uid="{531519DB-D21A-4F6F-9F28-436534A80959}"/>
    <cellStyle name="SAPBEXHLevel0 7 3 4 3" xfId="16803" xr:uid="{FC25E0B4-9D84-41A0-AED4-330602E58239}"/>
    <cellStyle name="SAPBEXHLevel0 7 3 4 3 2" xfId="50664" xr:uid="{DD2D4A0B-3103-4DAA-BEE8-D99227220427}"/>
    <cellStyle name="SAPBEXHLevel0 7 3 4 3 3" xfId="33938" xr:uid="{AAF7BA60-871D-4F62-A0F5-8B2B951A704F}"/>
    <cellStyle name="SAPBEXHLevel0 7 3 4 4" xfId="39313" xr:uid="{26F4F902-F732-4080-8C72-FBCC16E5A606}"/>
    <cellStyle name="SAPBEXHLevel0 7 3 4 5" xfId="22590" xr:uid="{A250E1BB-09D6-41C6-A1BF-4F8BE70BD7B0}"/>
    <cellStyle name="SAPBEXHLevel0 7 3 5" xfId="6187" xr:uid="{6C6E32BD-691D-4709-B4A6-D277E8C7BFE5}"/>
    <cellStyle name="SAPBEXHLevel0 7 3 5 2" xfId="12051" xr:uid="{CE045E7C-E1B2-473D-BB63-E55DD0811DB3}"/>
    <cellStyle name="SAPBEXHLevel0 7 3 5 2 2" xfId="45920" xr:uid="{05A83D20-80C5-4289-8274-7CB041996E7D}"/>
    <cellStyle name="SAPBEXHLevel0 7 3 5 2 3" xfId="29195" xr:uid="{8CB55C48-DD91-4335-9982-01DE17C84751}"/>
    <cellStyle name="SAPBEXHLevel0 7 3 5 3" xfId="17593" xr:uid="{93FA3B9D-F94C-4E93-A8BB-78E5554901A6}"/>
    <cellStyle name="SAPBEXHLevel0 7 3 5 3 2" xfId="51454" xr:uid="{7D476FAB-8906-4971-8BB3-5ECCD99FFF45}"/>
    <cellStyle name="SAPBEXHLevel0 7 3 5 3 3" xfId="34728" xr:uid="{5DDB3D3C-1D74-4FFD-BECE-02784EB55F52}"/>
    <cellStyle name="SAPBEXHLevel0 7 3 5 4" xfId="40103" xr:uid="{C6E2B531-11FA-4851-897C-A15654AA3D08}"/>
    <cellStyle name="SAPBEXHLevel0 7 3 5 5" xfId="23380" xr:uid="{0B7FF781-5DA3-49AA-B38F-B83D068B8F04}"/>
    <cellStyle name="SAPBEXHLevel0 7 3 6" xfId="7107" xr:uid="{E130E202-A2E8-4E0B-ACAA-83B1C476495F}"/>
    <cellStyle name="SAPBEXHLevel0 7 3 6 2" xfId="12971" xr:uid="{9F03A5A2-E8B1-427A-9003-534199322CFA}"/>
    <cellStyle name="SAPBEXHLevel0 7 3 6 2 2" xfId="46840" xr:uid="{61A78A6A-CF1C-41CF-BEDF-19F881CB3EA9}"/>
    <cellStyle name="SAPBEXHLevel0 7 3 6 2 3" xfId="30114" xr:uid="{AC72EA0F-DD89-4B89-AFEE-1B16EEC644E5}"/>
    <cellStyle name="SAPBEXHLevel0 7 3 6 3" xfId="18512" xr:uid="{E3C473B8-F67A-43BD-A67B-F13AB81933EF}"/>
    <cellStyle name="SAPBEXHLevel0 7 3 6 3 2" xfId="52373" xr:uid="{19E43DF7-CD17-48AE-BB39-4D278E5A8961}"/>
    <cellStyle name="SAPBEXHLevel0 7 3 6 3 3" xfId="35647" xr:uid="{7675C622-3AD8-4E8E-9574-77B52BDA25CE}"/>
    <cellStyle name="SAPBEXHLevel0 7 3 6 4" xfId="41023" xr:uid="{F4EC3E87-6128-4CF2-BD08-63EEAA2A14A3}"/>
    <cellStyle name="SAPBEXHLevel0 7 3 6 5" xfId="24299" xr:uid="{6304AA67-6762-44A5-B5BF-53CC3C03F597}"/>
    <cellStyle name="SAPBEXHLevel0 7 3 7" xfId="8201" xr:uid="{47F23657-8BF0-4540-96A8-04FDDA48C80F}"/>
    <cellStyle name="SAPBEXHLevel0 7 3 7 2" xfId="42076" xr:uid="{FAE44CF6-E429-4662-BEB6-12AC93986770}"/>
    <cellStyle name="SAPBEXHLevel0 7 3 7 3" xfId="25351" xr:uid="{EEE1DD88-27B1-4834-8226-3E6597DAF622}"/>
    <cellStyle name="SAPBEXHLevel0 7 3 8" xfId="13779" xr:uid="{A6403B4C-2095-40B6-839B-E304A09A692E}"/>
    <cellStyle name="SAPBEXHLevel0 7 3 8 2" xfId="47640" xr:uid="{9886EF66-EACF-4281-8D81-8DC54ED18DA4}"/>
    <cellStyle name="SAPBEXHLevel0 7 3 8 3" xfId="30914" xr:uid="{6FFF7260-DE05-4C50-877C-76A70D195C32}"/>
    <cellStyle name="SAPBEXHLevel0 7 3 9" xfId="19539" xr:uid="{D6D5F82C-C82B-40D4-AD0B-1E27F25E33AB}"/>
    <cellStyle name="SAPBEXHLevel0 7 4" xfId="3267" xr:uid="{CEE962A8-AF2E-4290-9524-A7B1D91C9EBD}"/>
    <cellStyle name="SAPBEXHLevel0 7 4 2" xfId="9149" xr:uid="{488B8CA3-A268-4FD0-8A6D-6E7CA3AD5A09}"/>
    <cellStyle name="SAPBEXHLevel0 7 4 2 2" xfId="43021" xr:uid="{68C1FD9C-991A-45AC-8342-630B3F53C81C}"/>
    <cellStyle name="SAPBEXHLevel0 7 4 2 3" xfId="26296" xr:uid="{19C7F29C-1A97-4143-8B67-4C5569FF078C}"/>
    <cellStyle name="SAPBEXHLevel0 7 4 3" xfId="14696" xr:uid="{BB1B9206-0462-4766-9CB8-DD01E71538C5}"/>
    <cellStyle name="SAPBEXHLevel0 7 4 3 2" xfId="48557" xr:uid="{CE0D58EA-2824-40BF-906C-25102F7069BC}"/>
    <cellStyle name="SAPBEXHLevel0 7 4 3 3" xfId="31831" xr:uid="{F7BE83F9-CB8C-49F2-8CA3-393BC9B33A56}"/>
    <cellStyle name="SAPBEXHLevel0 7 4 4" xfId="37288" xr:uid="{DAA056B3-3A00-4A71-9F0F-BC94F72F2747}"/>
    <cellStyle name="SAPBEXHLevel0 7 4 5" xfId="20481" xr:uid="{9E8C2241-4C79-46DA-9662-5551F303A169}"/>
    <cellStyle name="SAPBEXHLevel0 7 5" xfId="36492" xr:uid="{5009C62D-C606-485B-BE67-1CDE4A7F44AA}"/>
    <cellStyle name="SAPBEXHLevel0 8" xfId="1059" xr:uid="{00000000-0005-0000-0000-0000E5080000}"/>
    <cellStyle name="SAPBEXHLevel0 8 2" xfId="2215" xr:uid="{00000000-0005-0000-0000-0000E6080000}"/>
    <cellStyle name="SAPBEXHLevel0 8 2 2" xfId="3767" xr:uid="{C1F5998D-4DAA-4AC4-881C-7CD1530C4E17}"/>
    <cellStyle name="SAPBEXHLevel0 8 2 2 2" xfId="9648" xr:uid="{A5911A82-98CD-4074-BD44-57B238E67A35}"/>
    <cellStyle name="SAPBEXHLevel0 8 2 2 2 2" xfId="43520" xr:uid="{C610383C-05CF-49A0-997C-F53C7911FCEE}"/>
    <cellStyle name="SAPBEXHLevel0 8 2 2 2 3" xfId="26794" xr:uid="{D854BDD0-48F4-4095-BDBA-FAA4D366A496}"/>
    <cellStyle name="SAPBEXHLevel0 8 2 2 3" xfId="15194" xr:uid="{1AAE985F-05B0-4E27-A745-D3A83E13DE88}"/>
    <cellStyle name="SAPBEXHLevel0 8 2 2 3 2" xfId="49055" xr:uid="{9B857266-A5CE-41BD-9776-B63C5480505C}"/>
    <cellStyle name="SAPBEXHLevel0 8 2 2 3 3" xfId="32329" xr:uid="{CDE0A35A-D2AA-4538-BD94-C499FF89D7A4}"/>
    <cellStyle name="SAPBEXHLevel0 8 2 2 4" xfId="37727" xr:uid="{67F057B8-0EEB-4EEE-B275-806EEA227C81}"/>
    <cellStyle name="SAPBEXHLevel0 8 2 2 5" xfId="20979" xr:uid="{4167D602-B282-4F30-87AB-09D7112266C8}"/>
    <cellStyle name="SAPBEXHLevel0 8 2 3" xfId="4669" xr:uid="{C187DD8C-0DA4-4B33-886F-51F8483269DD}"/>
    <cellStyle name="SAPBEXHLevel0 8 2 3 2" xfId="10535" xr:uid="{1556364E-2774-4728-ACB0-45398C312207}"/>
    <cellStyle name="SAPBEXHLevel0 8 2 3 2 2" xfId="44405" xr:uid="{550A1011-015B-405D-8061-FD2E55DE7A9A}"/>
    <cellStyle name="SAPBEXHLevel0 8 2 3 2 3" xfId="27680" xr:uid="{AF337A76-3C21-4C17-83DF-25CD0A355307}"/>
    <cellStyle name="SAPBEXHLevel0 8 2 3 3" xfId="16078" xr:uid="{536F889E-FA5B-43FD-A166-374A99706DED}"/>
    <cellStyle name="SAPBEXHLevel0 8 2 3 3 2" xfId="49939" xr:uid="{6A89A645-6495-44AA-B937-B39A0CC88090}"/>
    <cellStyle name="SAPBEXHLevel0 8 2 3 3 3" xfId="33213" xr:uid="{F3467A83-D352-494E-97B9-B8059BBD53FA}"/>
    <cellStyle name="SAPBEXHLevel0 8 2 3 4" xfId="38588" xr:uid="{12B8CF98-F23A-4B4F-90FB-C9EBBA8DD51F}"/>
    <cellStyle name="SAPBEXHLevel0 8 2 3 5" xfId="21865" xr:uid="{989D7530-3ED9-4B0C-830E-39EDA36EE6F6}"/>
    <cellStyle name="SAPBEXHLevel0 8 2 4" xfId="5396" xr:uid="{BE971E87-C84C-459C-B8AB-D282F7A29115}"/>
    <cellStyle name="SAPBEXHLevel0 8 2 4 2" xfId="11262" xr:uid="{039295A7-8F09-4277-8F21-59CEA4719003}"/>
    <cellStyle name="SAPBEXHLevel0 8 2 4 2 2" xfId="45131" xr:uid="{5364B95D-19C8-4F2D-8B26-862066F651CD}"/>
    <cellStyle name="SAPBEXHLevel0 8 2 4 2 3" xfId="28406" xr:uid="{5B6E96A3-59FA-4DDA-97E9-2211064A14FC}"/>
    <cellStyle name="SAPBEXHLevel0 8 2 4 3" xfId="16804" xr:uid="{03824238-F643-48F6-81C8-49378BB39BDE}"/>
    <cellStyle name="SAPBEXHLevel0 8 2 4 3 2" xfId="50665" xr:uid="{0A532A9F-8141-4680-9060-FC34FE86D4BF}"/>
    <cellStyle name="SAPBEXHLevel0 8 2 4 3 3" xfId="33939" xr:uid="{42C6FA74-6154-407B-B3DA-B44450142B92}"/>
    <cellStyle name="SAPBEXHLevel0 8 2 4 4" xfId="39314" xr:uid="{6FAA9C01-27CA-4A3C-855E-9B225AF49BA1}"/>
    <cellStyle name="SAPBEXHLevel0 8 2 4 5" xfId="22591" xr:uid="{29BAE237-5D80-4C84-A45D-48A4C34A0136}"/>
    <cellStyle name="SAPBEXHLevel0 8 2 5" xfId="6188" xr:uid="{6878A2B9-B89D-413B-BF9D-1648442D2C07}"/>
    <cellStyle name="SAPBEXHLevel0 8 2 5 2" xfId="12052" xr:uid="{23D1714E-9ED8-4512-8D76-6B8BBA3328A8}"/>
    <cellStyle name="SAPBEXHLevel0 8 2 5 2 2" xfId="45921" xr:uid="{0B83E9AD-4660-4395-AA08-D5645B6EDB75}"/>
    <cellStyle name="SAPBEXHLevel0 8 2 5 2 3" xfId="29196" xr:uid="{6D58D22C-D209-4438-9BBA-1E286FE151A1}"/>
    <cellStyle name="SAPBEXHLevel0 8 2 5 3" xfId="17594" xr:uid="{E34BFDB7-B71C-44BE-AE56-E5E62F448C86}"/>
    <cellStyle name="SAPBEXHLevel0 8 2 5 3 2" xfId="51455" xr:uid="{12E2045F-7B9D-4312-8733-377E7C9118A2}"/>
    <cellStyle name="SAPBEXHLevel0 8 2 5 3 3" xfId="34729" xr:uid="{5F89D234-8DA1-494C-A008-7F19B3836B95}"/>
    <cellStyle name="SAPBEXHLevel0 8 2 5 4" xfId="40104" xr:uid="{2DA0B406-4097-4EE0-8663-5EDC5257CC90}"/>
    <cellStyle name="SAPBEXHLevel0 8 2 5 5" xfId="23381" xr:uid="{452EF568-E3BA-4CFD-AE88-F3CF1090227A}"/>
    <cellStyle name="SAPBEXHLevel0 8 2 6" xfId="7108" xr:uid="{F6359A61-31AD-4837-8B99-4935FBC5995E}"/>
    <cellStyle name="SAPBEXHLevel0 8 2 6 2" xfId="12972" xr:uid="{1CD3C45C-DDF9-4719-8A37-D7187B027FDD}"/>
    <cellStyle name="SAPBEXHLevel0 8 2 6 2 2" xfId="46841" xr:uid="{680D1DB6-4A32-4425-A61D-C08C781F4820}"/>
    <cellStyle name="SAPBEXHLevel0 8 2 6 2 3" xfId="30115" xr:uid="{FBB910A2-7F77-4FE5-AD51-BFB04373D9FB}"/>
    <cellStyle name="SAPBEXHLevel0 8 2 6 3" xfId="18513" xr:uid="{737B871C-4668-4E80-8F98-900C9471E2AD}"/>
    <cellStyle name="SAPBEXHLevel0 8 2 6 3 2" xfId="52374" xr:uid="{F0EDD117-188C-4116-BD54-4979044D1DE9}"/>
    <cellStyle name="SAPBEXHLevel0 8 2 6 3 3" xfId="35648" xr:uid="{F42EDAD4-367E-4DAF-8A59-1C55CEE952CB}"/>
    <cellStyle name="SAPBEXHLevel0 8 2 6 4" xfId="41024" xr:uid="{A6C0A612-CCB5-4F5B-BC28-37846D076E5D}"/>
    <cellStyle name="SAPBEXHLevel0 8 2 6 5" xfId="24300" xr:uid="{73103CA5-A651-47C1-ABF9-0665D50A5037}"/>
    <cellStyle name="SAPBEXHLevel0 8 2 7" xfId="8202" xr:uid="{FB1E34D3-5CF1-4D1F-92E8-4CD92DC9BC34}"/>
    <cellStyle name="SAPBEXHLevel0 8 2 7 2" xfId="42077" xr:uid="{AD641E50-44AA-4CED-9C08-2158DCC2D1E7}"/>
    <cellStyle name="SAPBEXHLevel0 8 2 7 3" xfId="25352" xr:uid="{44C3A2D3-E2B3-4C0E-9E6D-EB2D7AA9880F}"/>
    <cellStyle name="SAPBEXHLevel0 8 2 8" xfId="13780" xr:uid="{55D33770-6F44-4A0B-AAEF-326EC3245BC4}"/>
    <cellStyle name="SAPBEXHLevel0 8 2 8 2" xfId="47641" xr:uid="{4E4FB987-FDE3-4963-BD64-CB3225486076}"/>
    <cellStyle name="SAPBEXHLevel0 8 2 8 3" xfId="30915" xr:uid="{8D6B36AB-7A7F-4B7D-AD5D-24B5362E1689}"/>
    <cellStyle name="SAPBEXHLevel0 8 2 9" xfId="19540" xr:uid="{5E637FCE-1FCD-45AF-85B7-C77A5B0A4F4E}"/>
    <cellStyle name="SAPBEXHLevel0 8 3" xfId="2216" xr:uid="{00000000-0005-0000-0000-0000E7080000}"/>
    <cellStyle name="SAPBEXHLevel0 8 3 2" xfId="3768" xr:uid="{E2C790CC-D6EA-4879-9191-EEFF2654FDE1}"/>
    <cellStyle name="SAPBEXHLevel0 8 3 2 2" xfId="9649" xr:uid="{9A263F16-6C23-4119-9D9E-DDE0602C31C0}"/>
    <cellStyle name="SAPBEXHLevel0 8 3 2 2 2" xfId="43521" xr:uid="{8F65E736-5E4C-4604-9B3A-611C926413BA}"/>
    <cellStyle name="SAPBEXHLevel0 8 3 2 2 3" xfId="26795" xr:uid="{56E1217E-EB38-4273-B3FD-E8670FA32BB7}"/>
    <cellStyle name="SAPBEXHLevel0 8 3 2 3" xfId="15195" xr:uid="{99DC38A5-47E6-4CCA-A342-A4F1FAB2FD33}"/>
    <cellStyle name="SAPBEXHLevel0 8 3 2 3 2" xfId="49056" xr:uid="{AFF1BBCB-F1C5-4C45-A628-77BFDF3220BB}"/>
    <cellStyle name="SAPBEXHLevel0 8 3 2 3 3" xfId="32330" xr:uid="{6FBEA61B-4F0F-4551-AC47-7CD1721EDCAE}"/>
    <cellStyle name="SAPBEXHLevel0 8 3 2 4" xfId="37728" xr:uid="{CB0BB426-6DB6-4762-88FD-6D5E82FFC24D}"/>
    <cellStyle name="SAPBEXHLevel0 8 3 2 5" xfId="20980" xr:uid="{8402DAA6-641B-48A1-BF93-2F2ED7B21D9C}"/>
    <cellStyle name="SAPBEXHLevel0 8 3 3" xfId="4670" xr:uid="{8686BE48-9BF5-4E05-8032-4CF92DA206FC}"/>
    <cellStyle name="SAPBEXHLevel0 8 3 3 2" xfId="10536" xr:uid="{08155AE8-7387-442E-ACDD-FC016D9FF37D}"/>
    <cellStyle name="SAPBEXHLevel0 8 3 3 2 2" xfId="44406" xr:uid="{5A4FE423-08F2-4A53-9538-1DE52465C547}"/>
    <cellStyle name="SAPBEXHLevel0 8 3 3 2 3" xfId="27681" xr:uid="{9F5015C3-5F81-45E7-8A23-877742C947D1}"/>
    <cellStyle name="SAPBEXHLevel0 8 3 3 3" xfId="16079" xr:uid="{C5E1E440-EB29-4A47-A63A-61AEF67F5FA6}"/>
    <cellStyle name="SAPBEXHLevel0 8 3 3 3 2" xfId="49940" xr:uid="{25C100E8-E778-41EB-976E-DB8E24D226D6}"/>
    <cellStyle name="SAPBEXHLevel0 8 3 3 3 3" xfId="33214" xr:uid="{88CF1144-06DF-480D-94D5-DC404A7E2117}"/>
    <cellStyle name="SAPBEXHLevel0 8 3 3 4" xfId="38589" xr:uid="{9229F31D-42A0-444B-A299-171AB3BD997A}"/>
    <cellStyle name="SAPBEXHLevel0 8 3 3 5" xfId="21866" xr:uid="{884E4848-D638-4D71-820A-695101CD8C75}"/>
    <cellStyle name="SAPBEXHLevel0 8 3 4" xfId="5397" xr:uid="{7CA84A7C-9427-463E-915A-5EFB81CE4157}"/>
    <cellStyle name="SAPBEXHLevel0 8 3 4 2" xfId="11263" xr:uid="{C52AC935-B989-4D0E-95FE-4F5BB4ACF5DF}"/>
    <cellStyle name="SAPBEXHLevel0 8 3 4 2 2" xfId="45132" xr:uid="{A263CEC7-FA9C-48D7-9AA0-59E3F96F749C}"/>
    <cellStyle name="SAPBEXHLevel0 8 3 4 2 3" xfId="28407" xr:uid="{7008DCE4-2CF2-4F1B-A2B0-6A6C38D1D45B}"/>
    <cellStyle name="SAPBEXHLevel0 8 3 4 3" xfId="16805" xr:uid="{D30499FA-E669-4440-9126-96047B39AA08}"/>
    <cellStyle name="SAPBEXHLevel0 8 3 4 3 2" xfId="50666" xr:uid="{DAE70AE0-6C1C-4420-A114-4524791AE6E1}"/>
    <cellStyle name="SAPBEXHLevel0 8 3 4 3 3" xfId="33940" xr:uid="{C61C4026-9527-4C14-AD4C-D404454EB401}"/>
    <cellStyle name="SAPBEXHLevel0 8 3 4 4" xfId="39315" xr:uid="{079A8C15-148B-4C28-B111-B33E63F8C1AC}"/>
    <cellStyle name="SAPBEXHLevel0 8 3 4 5" xfId="22592" xr:uid="{24263308-2938-46CE-99EE-55153B71D06E}"/>
    <cellStyle name="SAPBEXHLevel0 8 3 5" xfId="6189" xr:uid="{CB9B2268-875A-4D0F-9CA1-82AEF954B4EA}"/>
    <cellStyle name="SAPBEXHLevel0 8 3 5 2" xfId="12053" xr:uid="{72A7CBC0-503E-476E-8BE4-DE50FEDA90DC}"/>
    <cellStyle name="SAPBEXHLevel0 8 3 5 2 2" xfId="45922" xr:uid="{A91DEB46-5E3E-4705-B083-1B678F15569E}"/>
    <cellStyle name="SAPBEXHLevel0 8 3 5 2 3" xfId="29197" xr:uid="{0870411D-2452-4EF3-A72B-C17600AC3159}"/>
    <cellStyle name="SAPBEXHLevel0 8 3 5 3" xfId="17595" xr:uid="{2089B70D-A6B1-4E64-AFEB-89D57D98677E}"/>
    <cellStyle name="SAPBEXHLevel0 8 3 5 3 2" xfId="51456" xr:uid="{4B4AB823-9F59-4CA9-B198-3368ECF86A13}"/>
    <cellStyle name="SAPBEXHLevel0 8 3 5 3 3" xfId="34730" xr:uid="{BAEEB3F4-2AC4-41A1-A6CB-E069A293A1C1}"/>
    <cellStyle name="SAPBEXHLevel0 8 3 5 4" xfId="40105" xr:uid="{D9EBF16B-E6FB-4018-A695-AE047F16C76E}"/>
    <cellStyle name="SAPBEXHLevel0 8 3 5 5" xfId="23382" xr:uid="{7DF2F5D7-E6E6-4E4E-A113-66E1A779100B}"/>
    <cellStyle name="SAPBEXHLevel0 8 3 6" xfId="7109" xr:uid="{0CEF4C2E-3408-4526-8D83-5060C832535C}"/>
    <cellStyle name="SAPBEXHLevel0 8 3 6 2" xfId="12973" xr:uid="{26C05ABB-1C20-4E14-ACF1-F277FB2BA85E}"/>
    <cellStyle name="SAPBEXHLevel0 8 3 6 2 2" xfId="46842" xr:uid="{11CD252C-CBC7-4441-B38F-96EEE845C995}"/>
    <cellStyle name="SAPBEXHLevel0 8 3 6 2 3" xfId="30116" xr:uid="{E5369A91-8580-4353-A159-B98DC1EC5DBF}"/>
    <cellStyle name="SAPBEXHLevel0 8 3 6 3" xfId="18514" xr:uid="{1B1F4BF2-4342-4091-8673-A9A1F875A046}"/>
    <cellStyle name="SAPBEXHLevel0 8 3 6 3 2" xfId="52375" xr:uid="{F21B131C-7968-4F95-8EC6-5E48904657D4}"/>
    <cellStyle name="SAPBEXHLevel0 8 3 6 3 3" xfId="35649" xr:uid="{5296B871-56A8-4DF4-A627-03D336891EC9}"/>
    <cellStyle name="SAPBEXHLevel0 8 3 6 4" xfId="41025" xr:uid="{9CE270AD-A91C-4A80-846E-3C2919044CBF}"/>
    <cellStyle name="SAPBEXHLevel0 8 3 6 5" xfId="24301" xr:uid="{831C534C-7DEE-4480-9842-CE68F7E856F4}"/>
    <cellStyle name="SAPBEXHLevel0 8 3 7" xfId="8203" xr:uid="{7F8EE7B6-6467-456F-9113-F228CB2CCA24}"/>
    <cellStyle name="SAPBEXHLevel0 8 3 7 2" xfId="42078" xr:uid="{D89FA5A4-5237-452E-BF2F-852BC83AF6FC}"/>
    <cellStyle name="SAPBEXHLevel0 8 3 7 3" xfId="25353" xr:uid="{9F4ECD64-B0D2-481C-862A-43677384FD97}"/>
    <cellStyle name="SAPBEXHLevel0 8 3 8" xfId="13781" xr:uid="{8DC607F5-65DF-44C5-B82B-C5041B3CAC57}"/>
    <cellStyle name="SAPBEXHLevel0 8 3 8 2" xfId="47642" xr:uid="{850264A4-B8A6-4A68-AFB5-6B7D727AFF96}"/>
    <cellStyle name="SAPBEXHLevel0 8 3 8 3" xfId="30916" xr:uid="{B22B723D-4A2A-47EB-B121-57E806BA3B7E}"/>
    <cellStyle name="SAPBEXHLevel0 8 3 9" xfId="19541" xr:uid="{F1B73D97-EC2B-4A2D-8DE5-DE7EDAE23D0F}"/>
    <cellStyle name="SAPBEXHLevel0 8 4" xfId="3268" xr:uid="{1DDEBE70-F493-4D6A-B5B7-2BB35983E9EC}"/>
    <cellStyle name="SAPBEXHLevel0 8 4 2" xfId="9150" xr:uid="{2F2A5066-40F0-482A-8AF4-AB98ED72C30C}"/>
    <cellStyle name="SAPBEXHLevel0 8 4 2 2" xfId="43022" xr:uid="{3CCBC2F4-9F96-4FE5-82EE-A733DEA76669}"/>
    <cellStyle name="SAPBEXHLevel0 8 4 2 3" xfId="26297" xr:uid="{127D8569-7D9F-4C8F-9F35-3BF1C958C1EE}"/>
    <cellStyle name="SAPBEXHLevel0 8 4 3" xfId="14697" xr:uid="{C6D9CCED-3983-456B-927E-8C68D4EF488D}"/>
    <cellStyle name="SAPBEXHLevel0 8 4 3 2" xfId="48558" xr:uid="{3C85CFBF-98C2-4509-B633-1403E7CE5E30}"/>
    <cellStyle name="SAPBEXHLevel0 8 4 3 3" xfId="31832" xr:uid="{4816CA80-D128-41BD-8B11-65C765339788}"/>
    <cellStyle name="SAPBEXHLevel0 8 4 4" xfId="37289" xr:uid="{685FC929-28C9-4B4C-BEC0-BC8B87CB0A58}"/>
    <cellStyle name="SAPBEXHLevel0 8 4 5" xfId="20482" xr:uid="{4796D837-5F14-49D5-8B9E-68C5ABFDC464}"/>
    <cellStyle name="SAPBEXHLevel0 8 5" xfId="36493" xr:uid="{B65EA804-D363-4566-8F08-12DEAD7F42AF}"/>
    <cellStyle name="SAPBEXHLevel0 9" xfId="1060" xr:uid="{00000000-0005-0000-0000-0000E8080000}"/>
    <cellStyle name="SAPBEXHLevel0 9 2" xfId="2217" xr:uid="{00000000-0005-0000-0000-0000E9080000}"/>
    <cellStyle name="SAPBEXHLevel0 9 2 2" xfId="3769" xr:uid="{8C5BCAEF-DEA5-4B03-925C-BD4D103159C1}"/>
    <cellStyle name="SAPBEXHLevel0 9 2 2 2" xfId="9650" xr:uid="{94D87B0D-F45A-4512-93B9-E579DF879E01}"/>
    <cellStyle name="SAPBEXHLevel0 9 2 2 2 2" xfId="43522" xr:uid="{58FA35A4-F186-41F0-8AA8-A7858BE668E5}"/>
    <cellStyle name="SAPBEXHLevel0 9 2 2 2 3" xfId="26796" xr:uid="{AC0BA4D0-5543-44A0-9808-73264AF700F0}"/>
    <cellStyle name="SAPBEXHLevel0 9 2 2 3" xfId="15196" xr:uid="{0E6D594B-3DE3-4B0D-8EF9-96A09B2161FD}"/>
    <cellStyle name="SAPBEXHLevel0 9 2 2 3 2" xfId="49057" xr:uid="{8C3018ED-1D09-4643-837A-972E68807531}"/>
    <cellStyle name="SAPBEXHLevel0 9 2 2 3 3" xfId="32331" xr:uid="{A0D1F39B-C987-41BF-9F46-1D25E7782C66}"/>
    <cellStyle name="SAPBEXHLevel0 9 2 2 4" xfId="37729" xr:uid="{A70087B6-AE5B-4B4B-8238-8497A09F1977}"/>
    <cellStyle name="SAPBEXHLevel0 9 2 2 5" xfId="20981" xr:uid="{69063B5E-2C98-407F-93C9-3D28229CBC56}"/>
    <cellStyle name="SAPBEXHLevel0 9 2 3" xfId="4671" xr:uid="{D6A46419-DA18-4526-BD33-31E86A6B0808}"/>
    <cellStyle name="SAPBEXHLevel0 9 2 3 2" xfId="10537" xr:uid="{0DC3F25A-6199-4977-9F13-C783585B480F}"/>
    <cellStyle name="SAPBEXHLevel0 9 2 3 2 2" xfId="44407" xr:uid="{8DA6A0E7-521C-48DF-8FA5-ACA0467B7357}"/>
    <cellStyle name="SAPBEXHLevel0 9 2 3 2 3" xfId="27682" xr:uid="{0D4ACA0B-E75E-47C6-A049-7022BC27AF83}"/>
    <cellStyle name="SAPBEXHLevel0 9 2 3 3" xfId="16080" xr:uid="{2E092B7E-ADF6-4836-A527-0D7934DE3532}"/>
    <cellStyle name="SAPBEXHLevel0 9 2 3 3 2" xfId="49941" xr:uid="{C9423A3A-1689-4C76-A987-517A2B3C4507}"/>
    <cellStyle name="SAPBEXHLevel0 9 2 3 3 3" xfId="33215" xr:uid="{22764561-905B-44F2-8B80-AA04EBBEEC75}"/>
    <cellStyle name="SAPBEXHLevel0 9 2 3 4" xfId="38590" xr:uid="{E1904B61-9F69-4CC2-8E6F-E1E5DCFA185C}"/>
    <cellStyle name="SAPBEXHLevel0 9 2 3 5" xfId="21867" xr:uid="{F3EA8497-18B4-4DE3-9275-BF25DE738AEF}"/>
    <cellStyle name="SAPBEXHLevel0 9 2 4" xfId="5398" xr:uid="{1F43FC23-F0BA-417B-BFE9-94A02216FEF5}"/>
    <cellStyle name="SAPBEXHLevel0 9 2 4 2" xfId="11264" xr:uid="{4CD346AF-8B4F-4999-82C8-E278254D21B4}"/>
    <cellStyle name="SAPBEXHLevel0 9 2 4 2 2" xfId="45133" xr:uid="{4FD05C35-5BB6-4CB1-B599-E6C963818233}"/>
    <cellStyle name="SAPBEXHLevel0 9 2 4 2 3" xfId="28408" xr:uid="{1F604509-82FC-4BA9-B107-B8B9831735A3}"/>
    <cellStyle name="SAPBEXHLevel0 9 2 4 3" xfId="16806" xr:uid="{34D5508D-5620-4A27-AC72-96F19703DB6D}"/>
    <cellStyle name="SAPBEXHLevel0 9 2 4 3 2" xfId="50667" xr:uid="{02E9EFDE-C28B-4B84-8ED7-A305DB6B809C}"/>
    <cellStyle name="SAPBEXHLevel0 9 2 4 3 3" xfId="33941" xr:uid="{FE743535-EC5E-47FC-A845-09B14646F374}"/>
    <cellStyle name="SAPBEXHLevel0 9 2 4 4" xfId="39316" xr:uid="{07106460-872A-4BC3-AEFB-0572FF3A2F8D}"/>
    <cellStyle name="SAPBEXHLevel0 9 2 4 5" xfId="22593" xr:uid="{7ED03D61-827C-4C83-8439-59BDF8B0741A}"/>
    <cellStyle name="SAPBEXHLevel0 9 2 5" xfId="6190" xr:uid="{FEE601BC-DD40-41E5-BC2D-DDDAA53300A7}"/>
    <cellStyle name="SAPBEXHLevel0 9 2 5 2" xfId="12054" xr:uid="{47CC8100-D8E7-4DF8-AAEA-6ABCEB9ACE23}"/>
    <cellStyle name="SAPBEXHLevel0 9 2 5 2 2" xfId="45923" xr:uid="{06952A35-B743-4C67-8B24-51DEA8DC85A1}"/>
    <cellStyle name="SAPBEXHLevel0 9 2 5 2 3" xfId="29198" xr:uid="{710AF8B6-347E-4404-A0F2-F4D4AC54CF05}"/>
    <cellStyle name="SAPBEXHLevel0 9 2 5 3" xfId="17596" xr:uid="{E96806A7-E79F-48ED-B92A-C0EF6F6319DA}"/>
    <cellStyle name="SAPBEXHLevel0 9 2 5 3 2" xfId="51457" xr:uid="{9C378A45-2E16-49A1-95D3-F8DBF1D0D2C1}"/>
    <cellStyle name="SAPBEXHLevel0 9 2 5 3 3" xfId="34731" xr:uid="{6E0B0A5F-10A2-4FC6-9FE2-635F0067D35D}"/>
    <cellStyle name="SAPBEXHLevel0 9 2 5 4" xfId="40106" xr:uid="{90C5D6E1-5EC5-42B3-8297-9930D4FACDB9}"/>
    <cellStyle name="SAPBEXHLevel0 9 2 5 5" xfId="23383" xr:uid="{8DFB3496-5EA1-48D9-8F92-2099AD780163}"/>
    <cellStyle name="SAPBEXHLevel0 9 2 6" xfId="7110" xr:uid="{36EEF8BC-D548-4288-B281-F0D5D45F60BE}"/>
    <cellStyle name="SAPBEXHLevel0 9 2 6 2" xfId="12974" xr:uid="{0F4C55E1-5B65-4B6A-9CD7-D9C2E64D82FB}"/>
    <cellStyle name="SAPBEXHLevel0 9 2 6 2 2" xfId="46843" xr:uid="{676BB847-E914-49CF-A5E3-E0987E300067}"/>
    <cellStyle name="SAPBEXHLevel0 9 2 6 2 3" xfId="30117" xr:uid="{B4821389-6269-410D-B437-4A3437BC6E15}"/>
    <cellStyle name="SAPBEXHLevel0 9 2 6 3" xfId="18515" xr:uid="{BDB5BC07-8892-4A45-A346-301F4D410607}"/>
    <cellStyle name="SAPBEXHLevel0 9 2 6 3 2" xfId="52376" xr:uid="{50991EFC-9A8C-4893-AF22-052044757F0E}"/>
    <cellStyle name="SAPBEXHLevel0 9 2 6 3 3" xfId="35650" xr:uid="{DF130989-63E8-4AFB-A444-C92DE3BE57C4}"/>
    <cellStyle name="SAPBEXHLevel0 9 2 6 4" xfId="41026" xr:uid="{630F68EE-B998-477C-B9C4-37D970B55F5E}"/>
    <cellStyle name="SAPBEXHLevel0 9 2 6 5" xfId="24302" xr:uid="{A519F4B3-1DD5-409F-AB52-E82248B2C38B}"/>
    <cellStyle name="SAPBEXHLevel0 9 2 7" xfId="8204" xr:uid="{AA5B2E88-5785-4256-AF0B-FE4AD6D4E77E}"/>
    <cellStyle name="SAPBEXHLevel0 9 2 7 2" xfId="42079" xr:uid="{B0898C7E-8EC6-4315-B70C-B18DAE2A3658}"/>
    <cellStyle name="SAPBEXHLevel0 9 2 7 3" xfId="25354" xr:uid="{18FEA1C8-B915-4DDF-B34B-65650E2B375E}"/>
    <cellStyle name="SAPBEXHLevel0 9 2 8" xfId="13782" xr:uid="{7CF286C6-3E47-43E7-A008-9456C20B0AC8}"/>
    <cellStyle name="SAPBEXHLevel0 9 2 8 2" xfId="47643" xr:uid="{FE8E6773-C4DA-4CD1-B186-695444695E79}"/>
    <cellStyle name="SAPBEXHLevel0 9 2 8 3" xfId="30917" xr:uid="{A452596D-0D27-4D35-B25C-B8A132C842FF}"/>
    <cellStyle name="SAPBEXHLevel0 9 2 9" xfId="19542" xr:uid="{BD031041-5C4B-48CE-A699-8B682E449D19}"/>
    <cellStyle name="SAPBEXHLevel0 9 3" xfId="2218" xr:uid="{00000000-0005-0000-0000-0000EA080000}"/>
    <cellStyle name="SAPBEXHLevel0 9 3 2" xfId="3770" xr:uid="{B764FA5F-B384-4CCF-AAB2-7081BDDB24E2}"/>
    <cellStyle name="SAPBEXHLevel0 9 3 2 2" xfId="9651" xr:uid="{3DD06B55-524F-4E23-BDCA-FF09BBBD0D7B}"/>
    <cellStyle name="SAPBEXHLevel0 9 3 2 2 2" xfId="43523" xr:uid="{6C10C593-BB7F-4C46-BB6E-21E71EF5C79A}"/>
    <cellStyle name="SAPBEXHLevel0 9 3 2 2 3" xfId="26797" xr:uid="{46EE1C1D-2359-4D80-97AF-7315A581C872}"/>
    <cellStyle name="SAPBEXHLevel0 9 3 2 3" xfId="15197" xr:uid="{45CFA123-D479-495A-859D-CD0F8277EA87}"/>
    <cellStyle name="SAPBEXHLevel0 9 3 2 3 2" xfId="49058" xr:uid="{E1BEE082-EA2A-48E4-A6F2-CF6F5C0E15D1}"/>
    <cellStyle name="SAPBEXHLevel0 9 3 2 3 3" xfId="32332" xr:uid="{D0E3B0D0-3D4C-45B3-A08B-A980F36A43CA}"/>
    <cellStyle name="SAPBEXHLevel0 9 3 2 4" xfId="37730" xr:uid="{3A0D31D6-D7DC-461E-8C53-E67076781FA1}"/>
    <cellStyle name="SAPBEXHLevel0 9 3 2 5" xfId="20982" xr:uid="{61DEF6ED-59B6-451E-BDCC-4C05EA4559EF}"/>
    <cellStyle name="SAPBEXHLevel0 9 3 3" xfId="4672" xr:uid="{A67E6619-1D90-43F6-BC00-37D23845E550}"/>
    <cellStyle name="SAPBEXHLevel0 9 3 3 2" xfId="10538" xr:uid="{22616A93-A5BA-4FEB-8974-56349EE74D74}"/>
    <cellStyle name="SAPBEXHLevel0 9 3 3 2 2" xfId="44408" xr:uid="{11BB5E37-8CE8-4CF8-AC57-90B984974D50}"/>
    <cellStyle name="SAPBEXHLevel0 9 3 3 2 3" xfId="27683" xr:uid="{BC9DD386-0083-41F3-A61A-F9956F7700AA}"/>
    <cellStyle name="SAPBEXHLevel0 9 3 3 3" xfId="16081" xr:uid="{8D912CDB-3CF4-4164-8510-670FB09B981E}"/>
    <cellStyle name="SAPBEXHLevel0 9 3 3 3 2" xfId="49942" xr:uid="{1CE36CD3-71A0-41B5-A346-52ADB8E02825}"/>
    <cellStyle name="SAPBEXHLevel0 9 3 3 3 3" xfId="33216" xr:uid="{42CB4807-2878-4E6D-B487-D7EF768A64A6}"/>
    <cellStyle name="SAPBEXHLevel0 9 3 3 4" xfId="38591" xr:uid="{3218FE6B-6F5C-400A-ACDE-D1C87308E068}"/>
    <cellStyle name="SAPBEXHLevel0 9 3 3 5" xfId="21868" xr:uid="{A9043584-64E1-4603-823B-3BD0D6213D2A}"/>
    <cellStyle name="SAPBEXHLevel0 9 3 4" xfId="5399" xr:uid="{727A0B32-37BD-45ED-BF7A-5AFE4FB56935}"/>
    <cellStyle name="SAPBEXHLevel0 9 3 4 2" xfId="11265" xr:uid="{033AA836-A337-403F-9BAD-49F76D57320F}"/>
    <cellStyle name="SAPBEXHLevel0 9 3 4 2 2" xfId="45134" xr:uid="{DD4A9EC1-FAB1-4F56-8397-5ADEA62F3085}"/>
    <cellStyle name="SAPBEXHLevel0 9 3 4 2 3" xfId="28409" xr:uid="{83D7BC2E-C343-4228-9CE9-22DC4B877F7A}"/>
    <cellStyle name="SAPBEXHLevel0 9 3 4 3" xfId="16807" xr:uid="{831EA7FB-FD49-4588-AA07-D3B6369EC203}"/>
    <cellStyle name="SAPBEXHLevel0 9 3 4 3 2" xfId="50668" xr:uid="{4A33571A-CF9F-4A3B-9A7A-91200BEE1AA2}"/>
    <cellStyle name="SAPBEXHLevel0 9 3 4 3 3" xfId="33942" xr:uid="{48148717-C6FA-45A1-9A14-D0944C97E139}"/>
    <cellStyle name="SAPBEXHLevel0 9 3 4 4" xfId="39317" xr:uid="{2A62335B-CAA0-404D-A684-81964BB243E7}"/>
    <cellStyle name="SAPBEXHLevel0 9 3 4 5" xfId="22594" xr:uid="{D6DFD9BD-030F-4A17-BD7E-85F208937F93}"/>
    <cellStyle name="SAPBEXHLevel0 9 3 5" xfId="6191" xr:uid="{90D44BCD-D803-4B0E-8E33-6F6C2C0AC200}"/>
    <cellStyle name="SAPBEXHLevel0 9 3 5 2" xfId="12055" xr:uid="{AAD02C26-D93C-401A-A6ED-703AE2303919}"/>
    <cellStyle name="SAPBEXHLevel0 9 3 5 2 2" xfId="45924" xr:uid="{168C8753-0647-4E0F-ABC0-6ED900CEE69D}"/>
    <cellStyle name="SAPBEXHLevel0 9 3 5 2 3" xfId="29199" xr:uid="{4853FD73-090F-4528-8A11-65A087DE216B}"/>
    <cellStyle name="SAPBEXHLevel0 9 3 5 3" xfId="17597" xr:uid="{D24612BA-1945-4412-B86C-178A73AF50ED}"/>
    <cellStyle name="SAPBEXHLevel0 9 3 5 3 2" xfId="51458" xr:uid="{98B369B1-A179-4089-8056-8C955B3CA7A4}"/>
    <cellStyle name="SAPBEXHLevel0 9 3 5 3 3" xfId="34732" xr:uid="{B3E8E246-3983-4C0D-85F4-5163EBB8D510}"/>
    <cellStyle name="SAPBEXHLevel0 9 3 5 4" xfId="40107" xr:uid="{CBE123C1-BF38-4A26-B6DE-878A1D5BD0E1}"/>
    <cellStyle name="SAPBEXHLevel0 9 3 5 5" xfId="23384" xr:uid="{0D69E031-9F69-43D6-9406-305F6D43E9F6}"/>
    <cellStyle name="SAPBEXHLevel0 9 3 6" xfId="7111" xr:uid="{481B1801-B568-40CE-AA7C-C2711A12E885}"/>
    <cellStyle name="SAPBEXHLevel0 9 3 6 2" xfId="12975" xr:uid="{1A850195-0B80-42E4-9C17-20BCD137AD27}"/>
    <cellStyle name="SAPBEXHLevel0 9 3 6 2 2" xfId="46844" xr:uid="{7776CDE7-36F9-4924-860C-B6491E2B05AE}"/>
    <cellStyle name="SAPBEXHLevel0 9 3 6 2 3" xfId="30118" xr:uid="{1EAB589F-0676-42D8-9884-C7D3DA5590BE}"/>
    <cellStyle name="SAPBEXHLevel0 9 3 6 3" xfId="18516" xr:uid="{61F61302-FE83-4566-BFBB-5EA96D03F9A3}"/>
    <cellStyle name="SAPBEXHLevel0 9 3 6 3 2" xfId="52377" xr:uid="{0C9CFE81-523B-450D-8CF5-55B0FC8E4C60}"/>
    <cellStyle name="SAPBEXHLevel0 9 3 6 3 3" xfId="35651" xr:uid="{B0CDDA0E-AEF3-4958-B1DC-189BFAF90D23}"/>
    <cellStyle name="SAPBEXHLevel0 9 3 6 4" xfId="41027" xr:uid="{49F024A9-86CC-480C-BB11-6D832DCEC4B9}"/>
    <cellStyle name="SAPBEXHLevel0 9 3 6 5" xfId="24303" xr:uid="{36710DEB-9107-4235-80B8-3A738CD7D390}"/>
    <cellStyle name="SAPBEXHLevel0 9 3 7" xfId="8205" xr:uid="{3F28B986-E983-4D9A-BFB7-C4F8CAE61A64}"/>
    <cellStyle name="SAPBEXHLevel0 9 3 7 2" xfId="42080" xr:uid="{452C81A8-D8D7-4155-BFC3-DCDE2E6452D1}"/>
    <cellStyle name="SAPBEXHLevel0 9 3 7 3" xfId="25355" xr:uid="{FC07DC75-1791-48E9-811E-C5A6A5DF384B}"/>
    <cellStyle name="SAPBEXHLevel0 9 3 8" xfId="13783" xr:uid="{9A82D2C2-405B-497E-A5D1-65041A9B7379}"/>
    <cellStyle name="SAPBEXHLevel0 9 3 8 2" xfId="47644" xr:uid="{68694E1C-0F91-4CC9-BC4C-000BE5AF0D2C}"/>
    <cellStyle name="SAPBEXHLevel0 9 3 8 3" xfId="30918" xr:uid="{3AEB2B0B-7F73-43B3-9B8E-94E6D0716D52}"/>
    <cellStyle name="SAPBEXHLevel0 9 3 9" xfId="19543" xr:uid="{07882D89-7580-4769-87CB-7A69F2F623C5}"/>
    <cellStyle name="SAPBEXHLevel0 9 4" xfId="3269" xr:uid="{186394BD-1150-40A5-95F5-7A0297F3648F}"/>
    <cellStyle name="SAPBEXHLevel0 9 4 2" xfId="9151" xr:uid="{8B4BCE02-2814-4315-8190-F372F1848A80}"/>
    <cellStyle name="SAPBEXHLevel0 9 4 2 2" xfId="43023" xr:uid="{691783C4-CC6C-492B-BA05-AC5A6DACE584}"/>
    <cellStyle name="SAPBEXHLevel0 9 4 2 3" xfId="26298" xr:uid="{19D74A5D-026B-4C74-BCCB-5EAA569A7EDC}"/>
    <cellStyle name="SAPBEXHLevel0 9 4 3" xfId="14698" xr:uid="{73EB7CD2-89E5-4518-9DE1-542ADBF0305E}"/>
    <cellStyle name="SAPBEXHLevel0 9 4 3 2" xfId="48559" xr:uid="{3724A196-C2D8-4284-988E-328D3718449D}"/>
    <cellStyle name="SAPBEXHLevel0 9 4 3 3" xfId="31833" xr:uid="{DE9CD940-D591-4E2C-9ECF-407F7CF71214}"/>
    <cellStyle name="SAPBEXHLevel0 9 4 4" xfId="37290" xr:uid="{D5F499E1-B3AC-4F4C-8414-4AD01000E919}"/>
    <cellStyle name="SAPBEXHLevel0 9 4 5" xfId="20483" xr:uid="{5F5E3C51-6609-4D7D-B3C8-BF66722B9C74}"/>
    <cellStyle name="SAPBEXHLevel0 9 5" xfId="36494" xr:uid="{019AFEF8-F938-438F-B457-6D542BB86495}"/>
    <cellStyle name="SAPBEXHLevel0_Book5" xfId="1061" xr:uid="{00000000-0005-0000-0000-0000EB080000}"/>
    <cellStyle name="SAPBEXHLevel0X" xfId="62" xr:uid="{00000000-0005-0000-0000-0000EC080000}"/>
    <cellStyle name="SAPBEXHLevel0X 10" xfId="1062" xr:uid="{00000000-0005-0000-0000-0000ED080000}"/>
    <cellStyle name="SAPBEXHLevel0X 10 2" xfId="2219" xr:uid="{00000000-0005-0000-0000-0000EE080000}"/>
    <cellStyle name="SAPBEXHLevel0X 10 2 2" xfId="3771" xr:uid="{5D27508C-6F77-4007-8B91-85322848B46D}"/>
    <cellStyle name="SAPBEXHLevel0X 10 2 2 2" xfId="9652" xr:uid="{5718331B-2A2B-4322-9637-4AFEA08D9BCD}"/>
    <cellStyle name="SAPBEXHLevel0X 10 2 2 2 2" xfId="43524" xr:uid="{3618D94B-08F4-477E-BA92-BB934576E598}"/>
    <cellStyle name="SAPBEXHLevel0X 10 2 2 2 3" xfId="26798" xr:uid="{455C2E32-47AE-4C1C-A279-ABAB4B143356}"/>
    <cellStyle name="SAPBEXHLevel0X 10 2 2 3" xfId="15198" xr:uid="{8F18FE71-39E4-4F71-9E06-BD80869A4823}"/>
    <cellStyle name="SAPBEXHLevel0X 10 2 2 3 2" xfId="49059" xr:uid="{E991DC57-0542-4525-A1B2-37EBC297E136}"/>
    <cellStyle name="SAPBEXHLevel0X 10 2 2 3 3" xfId="32333" xr:uid="{C83EB4ED-65D4-4141-8AF0-98DF6B9579BC}"/>
    <cellStyle name="SAPBEXHLevel0X 10 2 2 4" xfId="37731" xr:uid="{93FBD726-4B71-4FD5-B29C-110CAAECFB24}"/>
    <cellStyle name="SAPBEXHLevel0X 10 2 2 5" xfId="20983" xr:uid="{B9E706AE-156F-4C32-BFDD-736B0A47271C}"/>
    <cellStyle name="SAPBEXHLevel0X 10 2 3" xfId="4673" xr:uid="{29F4A8F6-044E-4343-85C1-1B3636A3691E}"/>
    <cellStyle name="SAPBEXHLevel0X 10 2 3 2" xfId="10539" xr:uid="{1ED19B5D-1A84-450C-94DE-30BF5C5FA406}"/>
    <cellStyle name="SAPBEXHLevel0X 10 2 3 2 2" xfId="44409" xr:uid="{786C58B7-F7F5-4BDE-A7F0-0EC3DD76B957}"/>
    <cellStyle name="SAPBEXHLevel0X 10 2 3 2 3" xfId="27684" xr:uid="{89E399FB-F33A-43C6-970B-F463BDFEC5B2}"/>
    <cellStyle name="SAPBEXHLevel0X 10 2 3 3" xfId="16082" xr:uid="{654F9ACA-D23E-4BD6-82A2-B8CD99FD3EE8}"/>
    <cellStyle name="SAPBEXHLevel0X 10 2 3 3 2" xfId="49943" xr:uid="{E3D60B5C-164F-43EF-8FA3-B9A657173FF2}"/>
    <cellStyle name="SAPBEXHLevel0X 10 2 3 3 3" xfId="33217" xr:uid="{B5800330-818A-483F-ADFA-9278E6D7BD18}"/>
    <cellStyle name="SAPBEXHLevel0X 10 2 3 4" xfId="38592" xr:uid="{FE1177A2-5CA7-48DD-BA8D-42D8EAFEF13F}"/>
    <cellStyle name="SAPBEXHLevel0X 10 2 3 5" xfId="21869" xr:uid="{F05CEDFA-A737-4C87-AC66-5B608B206FE6}"/>
    <cellStyle name="SAPBEXHLevel0X 10 2 4" xfId="5400" xr:uid="{BF19889B-E762-45FB-B77F-4C7C084F1537}"/>
    <cellStyle name="SAPBEXHLevel0X 10 2 4 2" xfId="11266" xr:uid="{4AEC1CE3-884C-4474-9596-D486EBCF0239}"/>
    <cellStyle name="SAPBEXHLevel0X 10 2 4 2 2" xfId="45135" xr:uid="{D54F674A-F400-4FE5-AFFD-E317AEF6C885}"/>
    <cellStyle name="SAPBEXHLevel0X 10 2 4 2 3" xfId="28410" xr:uid="{BFA76A19-C6E8-47EA-9805-B71BAA41A99D}"/>
    <cellStyle name="SAPBEXHLevel0X 10 2 4 3" xfId="16808" xr:uid="{51F315E1-C0B6-415A-9610-C142097C4D4D}"/>
    <cellStyle name="SAPBEXHLevel0X 10 2 4 3 2" xfId="50669" xr:uid="{B8A43EF5-2575-417E-BFB5-F5570FBF0400}"/>
    <cellStyle name="SAPBEXHLevel0X 10 2 4 3 3" xfId="33943" xr:uid="{52BC748E-538A-4133-83DA-A8889A0BC12C}"/>
    <cellStyle name="SAPBEXHLevel0X 10 2 4 4" xfId="39318" xr:uid="{FC064AF9-CEFA-452A-8A90-83F5FF1690A1}"/>
    <cellStyle name="SAPBEXHLevel0X 10 2 4 5" xfId="22595" xr:uid="{9FBAF0FB-72D5-48A7-A54C-EBBAAAB98FD7}"/>
    <cellStyle name="SAPBEXHLevel0X 10 2 5" xfId="6192" xr:uid="{E05FB6D9-1979-45F0-9B2B-B8207F23A001}"/>
    <cellStyle name="SAPBEXHLevel0X 10 2 5 2" xfId="12056" xr:uid="{54E23C9F-5BB0-44A0-B7DD-96E8DAD49D92}"/>
    <cellStyle name="SAPBEXHLevel0X 10 2 5 2 2" xfId="45925" xr:uid="{8B238A62-5642-491A-B4A6-AD3F2F8EA6F9}"/>
    <cellStyle name="SAPBEXHLevel0X 10 2 5 2 3" xfId="29200" xr:uid="{DAF80C34-3FF5-4014-842A-CD56607FF7B8}"/>
    <cellStyle name="SAPBEXHLevel0X 10 2 5 3" xfId="17598" xr:uid="{F8F4D2C8-04D3-4016-8AA5-1DEA8A3032C6}"/>
    <cellStyle name="SAPBEXHLevel0X 10 2 5 3 2" xfId="51459" xr:uid="{F96AC077-CFB2-4967-B02A-5BEE9F22E0DE}"/>
    <cellStyle name="SAPBEXHLevel0X 10 2 5 3 3" xfId="34733" xr:uid="{659E5E0D-5AA7-4312-9926-CFF5660BBDD8}"/>
    <cellStyle name="SAPBEXHLevel0X 10 2 5 4" xfId="40108" xr:uid="{A88FF8AC-6283-4126-A81C-A52D452D510F}"/>
    <cellStyle name="SAPBEXHLevel0X 10 2 5 5" xfId="23385" xr:uid="{2175AE29-8C9A-49BE-AD35-3E01AF5324EF}"/>
    <cellStyle name="SAPBEXHLevel0X 10 2 6" xfId="7112" xr:uid="{0135F879-E0AC-4CE7-B0AD-026870D5CBCD}"/>
    <cellStyle name="SAPBEXHLevel0X 10 2 6 2" xfId="12976" xr:uid="{D6F2E2BF-C3A5-4E3A-9D12-5BC8E2227117}"/>
    <cellStyle name="SAPBEXHLevel0X 10 2 6 2 2" xfId="46845" xr:uid="{3D1254E5-3F22-4F5E-8C94-580733045788}"/>
    <cellStyle name="SAPBEXHLevel0X 10 2 6 2 3" xfId="30119" xr:uid="{0A1F71AE-CBD6-40B1-A1A2-9767A2F33931}"/>
    <cellStyle name="SAPBEXHLevel0X 10 2 6 3" xfId="18517" xr:uid="{5CC274B7-6AD2-41FA-A883-745B80D72752}"/>
    <cellStyle name="SAPBEXHLevel0X 10 2 6 3 2" xfId="52378" xr:uid="{FDE6B984-4792-49E5-9546-83FC2D23F779}"/>
    <cellStyle name="SAPBEXHLevel0X 10 2 6 3 3" xfId="35652" xr:uid="{088DE6BB-FAB9-4C0C-AA9C-0CA9094BB7E2}"/>
    <cellStyle name="SAPBEXHLevel0X 10 2 6 4" xfId="41028" xr:uid="{95A44C95-9E22-4E3C-B2FC-597FDB926DA6}"/>
    <cellStyle name="SAPBEXHLevel0X 10 2 6 5" xfId="24304" xr:uid="{9B66E8CE-F375-4132-A216-92A5C6A467E7}"/>
    <cellStyle name="SAPBEXHLevel0X 10 2 7" xfId="8206" xr:uid="{50CDA09E-5A8F-44CF-A9BC-F0AE46ADDFA9}"/>
    <cellStyle name="SAPBEXHLevel0X 10 2 7 2" xfId="42081" xr:uid="{A1BEF507-1167-479E-9B39-30F46565E71B}"/>
    <cellStyle name="SAPBEXHLevel0X 10 2 7 3" xfId="25356" xr:uid="{45DB2973-4953-434E-AE6D-C337070FD275}"/>
    <cellStyle name="SAPBEXHLevel0X 10 2 8" xfId="13784" xr:uid="{BF7E0891-999F-4348-861D-93D0F9DBA28A}"/>
    <cellStyle name="SAPBEXHLevel0X 10 2 8 2" xfId="47645" xr:uid="{921126C7-8B95-45D8-B1C4-1A95619627C6}"/>
    <cellStyle name="SAPBEXHLevel0X 10 2 8 3" xfId="30919" xr:uid="{BC07FE72-6601-4D6A-AE26-A69867A9F9DA}"/>
    <cellStyle name="SAPBEXHLevel0X 10 2 9" xfId="19544" xr:uid="{541F95D3-B073-49AB-9870-C1CE30C5CE9D}"/>
    <cellStyle name="SAPBEXHLevel0X 10 3" xfId="2220" xr:uid="{00000000-0005-0000-0000-0000EF080000}"/>
    <cellStyle name="SAPBEXHLevel0X 10 3 2" xfId="3772" xr:uid="{760A6B4A-1C0B-4926-B822-779F3DC629A0}"/>
    <cellStyle name="SAPBEXHLevel0X 10 3 2 2" xfId="9653" xr:uid="{FB6CB2CC-BA0B-4DEB-ADC7-27352922D98A}"/>
    <cellStyle name="SAPBEXHLevel0X 10 3 2 2 2" xfId="43525" xr:uid="{AD8A6BE2-8694-4299-98E0-DFA30E407F10}"/>
    <cellStyle name="SAPBEXHLevel0X 10 3 2 2 3" xfId="26799" xr:uid="{D3B7518B-C64E-4E14-BC84-E18CE5E76863}"/>
    <cellStyle name="SAPBEXHLevel0X 10 3 2 3" xfId="15199" xr:uid="{0EB0F9D3-9DDA-4D93-A8D1-D8CB2C139C59}"/>
    <cellStyle name="SAPBEXHLevel0X 10 3 2 3 2" xfId="49060" xr:uid="{5CD159D5-85C0-4B27-963B-57187CCF8C94}"/>
    <cellStyle name="SAPBEXHLevel0X 10 3 2 3 3" xfId="32334" xr:uid="{007AE287-CC08-4249-A4A2-0F715936C54B}"/>
    <cellStyle name="SAPBEXHLevel0X 10 3 2 4" xfId="37732" xr:uid="{6733B081-61D6-4128-B118-E4EC9F508C24}"/>
    <cellStyle name="SAPBEXHLevel0X 10 3 2 5" xfId="20984" xr:uid="{7A476CCF-2573-47F4-84F6-EB88B9461265}"/>
    <cellStyle name="SAPBEXHLevel0X 10 3 3" xfId="4674" xr:uid="{FBE1172D-EE51-42B8-A6B6-E8B89A2E60DD}"/>
    <cellStyle name="SAPBEXHLevel0X 10 3 3 2" xfId="10540" xr:uid="{7342F751-770B-4C37-8F2E-060793CA6E2A}"/>
    <cellStyle name="SAPBEXHLevel0X 10 3 3 2 2" xfId="44410" xr:uid="{6F0A13DD-9569-4B8C-8C4D-07F536A67F1A}"/>
    <cellStyle name="SAPBEXHLevel0X 10 3 3 2 3" xfId="27685" xr:uid="{5FED2181-C103-4A39-B571-17E568DEEC5D}"/>
    <cellStyle name="SAPBEXHLevel0X 10 3 3 3" xfId="16083" xr:uid="{2B01B244-6D89-406D-A3BA-276B1C159A16}"/>
    <cellStyle name="SAPBEXHLevel0X 10 3 3 3 2" xfId="49944" xr:uid="{DB5092B7-18C2-4840-AF3B-CA65B71E80D6}"/>
    <cellStyle name="SAPBEXHLevel0X 10 3 3 3 3" xfId="33218" xr:uid="{B0BE9B90-EDAD-4B0F-B1F0-D72B6DBF702C}"/>
    <cellStyle name="SAPBEXHLevel0X 10 3 3 4" xfId="38593" xr:uid="{BE423C07-94C4-4D82-8703-0981D44C6F88}"/>
    <cellStyle name="SAPBEXHLevel0X 10 3 3 5" xfId="21870" xr:uid="{33E4DA48-E0F6-4495-AD6F-0886F849FEDD}"/>
    <cellStyle name="SAPBEXHLevel0X 10 3 4" xfId="5401" xr:uid="{EA385FF7-5C7D-4127-B91F-66EFE35350DB}"/>
    <cellStyle name="SAPBEXHLevel0X 10 3 4 2" xfId="11267" xr:uid="{0A2C488F-AC49-4431-A579-3F3BFD2507E8}"/>
    <cellStyle name="SAPBEXHLevel0X 10 3 4 2 2" xfId="45136" xr:uid="{F51EB231-C3D2-45D6-A9B8-C0C75F8B1AC1}"/>
    <cellStyle name="SAPBEXHLevel0X 10 3 4 2 3" xfId="28411" xr:uid="{FA090B8E-944A-4B85-9534-2361DB932D19}"/>
    <cellStyle name="SAPBEXHLevel0X 10 3 4 3" xfId="16809" xr:uid="{B5360CD4-1E33-4C6D-82F9-A422DFB8ECB6}"/>
    <cellStyle name="SAPBEXHLevel0X 10 3 4 3 2" xfId="50670" xr:uid="{7CCA2D4B-5CA6-444A-BD5B-F2DBF8D247F1}"/>
    <cellStyle name="SAPBEXHLevel0X 10 3 4 3 3" xfId="33944" xr:uid="{99F9525E-834F-4652-A2F2-12CC534D28D0}"/>
    <cellStyle name="SAPBEXHLevel0X 10 3 4 4" xfId="39319" xr:uid="{E4BED788-CBE9-417B-9FFF-D6C9175C9703}"/>
    <cellStyle name="SAPBEXHLevel0X 10 3 4 5" xfId="22596" xr:uid="{A1D03B66-5CBA-45B6-9A1B-1672BA62F9FC}"/>
    <cellStyle name="SAPBEXHLevel0X 10 3 5" xfId="6193" xr:uid="{60EB3828-DD1E-4C06-9FF9-48B617D87BE6}"/>
    <cellStyle name="SAPBEXHLevel0X 10 3 5 2" xfId="12057" xr:uid="{5029B913-C4E7-45B9-B74B-75002E589D52}"/>
    <cellStyle name="SAPBEXHLevel0X 10 3 5 2 2" xfId="45926" xr:uid="{BE7B14F1-834C-4818-AE37-A5F35A01BE82}"/>
    <cellStyle name="SAPBEXHLevel0X 10 3 5 2 3" xfId="29201" xr:uid="{D3026EA4-91F3-46D5-BA5E-AD9E4AD730F5}"/>
    <cellStyle name="SAPBEXHLevel0X 10 3 5 3" xfId="17599" xr:uid="{3638655E-E163-4166-AD51-F9F0B34F67F9}"/>
    <cellStyle name="SAPBEXHLevel0X 10 3 5 3 2" xfId="51460" xr:uid="{C9255FDE-85D6-484F-8E7B-E6CAE13A71DE}"/>
    <cellStyle name="SAPBEXHLevel0X 10 3 5 3 3" xfId="34734" xr:uid="{ACDDAE13-CB5B-480C-80DA-A27C56E1D7E5}"/>
    <cellStyle name="SAPBEXHLevel0X 10 3 5 4" xfId="40109" xr:uid="{1AA771C3-D08D-4FA7-AD50-AA147A515A82}"/>
    <cellStyle name="SAPBEXHLevel0X 10 3 5 5" xfId="23386" xr:uid="{EDDF2534-91E6-4081-9C0E-27BB7C6F4318}"/>
    <cellStyle name="SAPBEXHLevel0X 10 3 6" xfId="7113" xr:uid="{548C7368-A73A-4B04-8602-1FCE4E3AD2F0}"/>
    <cellStyle name="SAPBEXHLevel0X 10 3 6 2" xfId="12977" xr:uid="{41632FEF-6551-4575-AA28-92B9A246931B}"/>
    <cellStyle name="SAPBEXHLevel0X 10 3 6 2 2" xfId="46846" xr:uid="{0CAE1800-4B31-4030-9932-B6DF09B6ACB8}"/>
    <cellStyle name="SAPBEXHLevel0X 10 3 6 2 3" xfId="30120" xr:uid="{6B16FAAB-2F85-4308-AA78-7EE1199B7565}"/>
    <cellStyle name="SAPBEXHLevel0X 10 3 6 3" xfId="18518" xr:uid="{1D5014C8-4DA0-4FFB-967D-BE168E91B58A}"/>
    <cellStyle name="SAPBEXHLevel0X 10 3 6 3 2" xfId="52379" xr:uid="{35C2A969-04EA-4669-8EA0-1437DC8D1BC4}"/>
    <cellStyle name="SAPBEXHLevel0X 10 3 6 3 3" xfId="35653" xr:uid="{5CA5A477-375E-4B04-995A-55F287B5B10C}"/>
    <cellStyle name="SAPBEXHLevel0X 10 3 6 4" xfId="41029" xr:uid="{15C87CCD-70BA-4CFB-B3A8-8195ABBB332B}"/>
    <cellStyle name="SAPBEXHLevel0X 10 3 6 5" xfId="24305" xr:uid="{35660A2E-66EF-43F2-956B-6F1A52542068}"/>
    <cellStyle name="SAPBEXHLevel0X 10 3 7" xfId="8207" xr:uid="{EA1A6097-12E0-4FD4-8600-D0734B862072}"/>
    <cellStyle name="SAPBEXHLevel0X 10 3 7 2" xfId="42082" xr:uid="{B5E5FF58-4571-4282-B5F4-E8F9D9DC9015}"/>
    <cellStyle name="SAPBEXHLevel0X 10 3 7 3" xfId="25357" xr:uid="{2957B533-99D0-4218-9D6A-A7DCCE98CB4B}"/>
    <cellStyle name="SAPBEXHLevel0X 10 3 8" xfId="13785" xr:uid="{9612878A-E9A7-41E3-9B95-D8D7AE4AF5E8}"/>
    <cellStyle name="SAPBEXHLevel0X 10 3 8 2" xfId="47646" xr:uid="{B0AF762A-9DDE-4499-96C2-10AD66BB8206}"/>
    <cellStyle name="SAPBEXHLevel0X 10 3 8 3" xfId="30920" xr:uid="{9DA0E638-AC1C-4083-A81E-DB970A008DB3}"/>
    <cellStyle name="SAPBEXHLevel0X 10 3 9" xfId="19545" xr:uid="{F70F083D-8D1A-46CE-8356-DEDF87734055}"/>
    <cellStyle name="SAPBEXHLevel0X 10 4" xfId="3270" xr:uid="{9FE492ED-F327-45DA-9621-36FFB179F173}"/>
    <cellStyle name="SAPBEXHLevel0X 10 4 2" xfId="9152" xr:uid="{C941E553-F084-4663-8E9F-289890108001}"/>
    <cellStyle name="SAPBEXHLevel0X 10 4 2 2" xfId="43024" xr:uid="{0971F367-4C17-4E03-8F36-56DB5DAB7756}"/>
    <cellStyle name="SAPBEXHLevel0X 10 4 2 3" xfId="26299" xr:uid="{14B358E4-A57A-4304-A0AD-D8EB6BD86BBB}"/>
    <cellStyle name="SAPBEXHLevel0X 10 4 3" xfId="14699" xr:uid="{03DE104C-0E79-429F-95CF-36CB430C062E}"/>
    <cellStyle name="SAPBEXHLevel0X 10 4 3 2" xfId="48560" xr:uid="{34F1F06D-291E-4D7B-B953-092BAB70104E}"/>
    <cellStyle name="SAPBEXHLevel0X 10 4 3 3" xfId="31834" xr:uid="{7B7DB4BD-81BF-457F-90D3-1D47851AC682}"/>
    <cellStyle name="SAPBEXHLevel0X 10 4 4" xfId="37291" xr:uid="{21DB86DB-53B8-400D-92BD-17E3998BA3C3}"/>
    <cellStyle name="SAPBEXHLevel0X 10 4 5" xfId="20484" xr:uid="{9B761258-2ED9-4CE2-B1A5-9EC054BE0643}"/>
    <cellStyle name="SAPBEXHLevel0X 10 5" xfId="36495" xr:uid="{955C1CF8-95AF-46C7-8777-4B0CF594347B}"/>
    <cellStyle name="SAPBEXHLevel0X 11" xfId="1063" xr:uid="{00000000-0005-0000-0000-0000F0080000}"/>
    <cellStyle name="SAPBEXHLevel0X 11 2" xfId="2221" xr:uid="{00000000-0005-0000-0000-0000F1080000}"/>
    <cellStyle name="SAPBEXHLevel0X 11 2 2" xfId="3773" xr:uid="{FB57AB61-3C12-4BE6-AFB6-B593A97706AC}"/>
    <cellStyle name="SAPBEXHLevel0X 11 2 2 2" xfId="9654" xr:uid="{5AAC4F7B-877B-4289-9C2E-78CCAF5024D3}"/>
    <cellStyle name="SAPBEXHLevel0X 11 2 2 2 2" xfId="43526" xr:uid="{C7ABA607-3A1B-41FE-A692-0DF626A4807C}"/>
    <cellStyle name="SAPBEXHLevel0X 11 2 2 2 3" xfId="26800" xr:uid="{AD07B8A5-9762-434D-9784-886B3CD3AA04}"/>
    <cellStyle name="SAPBEXHLevel0X 11 2 2 3" xfId="15200" xr:uid="{7523A7A0-9352-4C53-8749-ACCBB14D099A}"/>
    <cellStyle name="SAPBEXHLevel0X 11 2 2 3 2" xfId="49061" xr:uid="{7351B617-B173-4F6E-89FF-52F3219D2C9E}"/>
    <cellStyle name="SAPBEXHLevel0X 11 2 2 3 3" xfId="32335" xr:uid="{06412369-9E05-459C-AFB9-A6695E76595C}"/>
    <cellStyle name="SAPBEXHLevel0X 11 2 2 4" xfId="37733" xr:uid="{8BD2CC98-3AF4-47A1-9B2A-474DC01248B2}"/>
    <cellStyle name="SAPBEXHLevel0X 11 2 2 5" xfId="20985" xr:uid="{B9D1C1F1-0D5B-470D-9055-CE296765DFEB}"/>
    <cellStyle name="SAPBEXHLevel0X 11 2 3" xfId="4675" xr:uid="{1F9FB40F-1AB4-40A7-8DBF-2146E7DF38AD}"/>
    <cellStyle name="SAPBEXHLevel0X 11 2 3 2" xfId="10541" xr:uid="{CB4E59CB-00CE-494A-9A04-002C17CAB400}"/>
    <cellStyle name="SAPBEXHLevel0X 11 2 3 2 2" xfId="44411" xr:uid="{EFDFB4FA-1ABC-4FEA-9DE2-DDD25671A7D5}"/>
    <cellStyle name="SAPBEXHLevel0X 11 2 3 2 3" xfId="27686" xr:uid="{760A9854-0845-45A6-AF43-C1D8CC66290B}"/>
    <cellStyle name="SAPBEXHLevel0X 11 2 3 3" xfId="16084" xr:uid="{326CE435-458A-42E6-BB4C-3414A7A3EC57}"/>
    <cellStyle name="SAPBEXHLevel0X 11 2 3 3 2" xfId="49945" xr:uid="{275F1419-EF18-452E-8DFA-B11ED56D8F62}"/>
    <cellStyle name="SAPBEXHLevel0X 11 2 3 3 3" xfId="33219" xr:uid="{F5CC87AD-5A82-4F6A-9E2F-FB9CAFCDC71B}"/>
    <cellStyle name="SAPBEXHLevel0X 11 2 3 4" xfId="38594" xr:uid="{9453EAC0-321A-47BF-92C9-F58FF496D3A9}"/>
    <cellStyle name="SAPBEXHLevel0X 11 2 3 5" xfId="21871" xr:uid="{1D75C04A-151D-4B5C-880A-AA10A8F87294}"/>
    <cellStyle name="SAPBEXHLevel0X 11 2 4" xfId="5402" xr:uid="{84B8C17B-4EAF-4386-9CF7-BD848CEFDB04}"/>
    <cellStyle name="SAPBEXHLevel0X 11 2 4 2" xfId="11268" xr:uid="{EEE3E11E-87B6-427D-8C6B-9B1EB3F6B29D}"/>
    <cellStyle name="SAPBEXHLevel0X 11 2 4 2 2" xfId="45137" xr:uid="{6FC4A3CF-82DC-49EE-BD0E-6F1969B555E4}"/>
    <cellStyle name="SAPBEXHLevel0X 11 2 4 2 3" xfId="28412" xr:uid="{FA5D79BE-6B58-4B58-9287-443A23823EA1}"/>
    <cellStyle name="SAPBEXHLevel0X 11 2 4 3" xfId="16810" xr:uid="{705F661F-E9D4-4471-AFAD-821DE4C21859}"/>
    <cellStyle name="SAPBEXHLevel0X 11 2 4 3 2" xfId="50671" xr:uid="{855EF393-29E9-4E00-BE71-B2DE3B533D45}"/>
    <cellStyle name="SAPBEXHLevel0X 11 2 4 3 3" xfId="33945" xr:uid="{8A338A42-636D-4583-B551-2A4F6424E53F}"/>
    <cellStyle name="SAPBEXHLevel0X 11 2 4 4" xfId="39320" xr:uid="{959CFB67-50AD-4AB9-A792-0C3C109132DB}"/>
    <cellStyle name="SAPBEXHLevel0X 11 2 4 5" xfId="22597" xr:uid="{489FF279-352A-46E5-960D-5BA12944C9B6}"/>
    <cellStyle name="SAPBEXHLevel0X 11 2 5" xfId="6194" xr:uid="{48EFA349-4FB8-4656-8E6B-254F8114B0E2}"/>
    <cellStyle name="SAPBEXHLevel0X 11 2 5 2" xfId="12058" xr:uid="{A16612D8-98B1-4025-8741-E45909177008}"/>
    <cellStyle name="SAPBEXHLevel0X 11 2 5 2 2" xfId="45927" xr:uid="{6B7D5FDA-F611-4059-9084-C0D39BEB02FD}"/>
    <cellStyle name="SAPBEXHLevel0X 11 2 5 2 3" xfId="29202" xr:uid="{E6CEC0B8-9859-4037-9627-6D7F0BC765D1}"/>
    <cellStyle name="SAPBEXHLevel0X 11 2 5 3" xfId="17600" xr:uid="{89362343-B22E-4676-BFE4-7725A81F588B}"/>
    <cellStyle name="SAPBEXHLevel0X 11 2 5 3 2" xfId="51461" xr:uid="{6B476230-F2F8-4C7F-8AB4-7DFC34749580}"/>
    <cellStyle name="SAPBEXHLevel0X 11 2 5 3 3" xfId="34735" xr:uid="{E7436C85-80A3-42E9-8025-C8767A812EF0}"/>
    <cellStyle name="SAPBEXHLevel0X 11 2 5 4" xfId="40110" xr:uid="{2E640E88-E4E5-4873-AF1B-971D5D86C6C1}"/>
    <cellStyle name="SAPBEXHLevel0X 11 2 5 5" xfId="23387" xr:uid="{156E3290-A496-4AD4-96D1-6ED70D40ED2E}"/>
    <cellStyle name="SAPBEXHLevel0X 11 2 6" xfId="7114" xr:uid="{4BAF881A-0591-43E8-A7DD-B275E8A98D36}"/>
    <cellStyle name="SAPBEXHLevel0X 11 2 6 2" xfId="12978" xr:uid="{453194FF-5C28-4D1E-8A5A-89CB1C5A8068}"/>
    <cellStyle name="SAPBEXHLevel0X 11 2 6 2 2" xfId="46847" xr:uid="{D8DCB98C-21BE-43F9-9A66-E672DDE07DA7}"/>
    <cellStyle name="SAPBEXHLevel0X 11 2 6 2 3" xfId="30121" xr:uid="{7C21C6E9-5691-4F46-872E-BAC4C87F9343}"/>
    <cellStyle name="SAPBEXHLevel0X 11 2 6 3" xfId="18519" xr:uid="{F25ADE03-64BF-43B3-B914-C9EC569A414A}"/>
    <cellStyle name="SAPBEXHLevel0X 11 2 6 3 2" xfId="52380" xr:uid="{65C408E1-E9D4-482F-BE5C-8867BC1DCB32}"/>
    <cellStyle name="SAPBEXHLevel0X 11 2 6 3 3" xfId="35654" xr:uid="{2627D196-9815-4825-8139-40A0B7F7A2F6}"/>
    <cellStyle name="SAPBEXHLevel0X 11 2 6 4" xfId="41030" xr:uid="{FCDFA2C4-916F-4A10-92DD-4A64C2FD4944}"/>
    <cellStyle name="SAPBEXHLevel0X 11 2 6 5" xfId="24306" xr:uid="{8A23045E-36CC-4F9F-8393-5C1AE4083985}"/>
    <cellStyle name="SAPBEXHLevel0X 11 2 7" xfId="8208" xr:uid="{BEDB61DA-67F9-4371-B9EE-A4987B163116}"/>
    <cellStyle name="SAPBEXHLevel0X 11 2 7 2" xfId="42083" xr:uid="{61C3148B-7DDB-4E65-A234-CEED4F397961}"/>
    <cellStyle name="SAPBEXHLevel0X 11 2 7 3" xfId="25358" xr:uid="{3BFDD9FE-01C5-4F9F-9EF6-64A2131661F7}"/>
    <cellStyle name="SAPBEXHLevel0X 11 2 8" xfId="13786" xr:uid="{43FE2527-EFDD-467E-9882-F3D5B39F7B13}"/>
    <cellStyle name="SAPBEXHLevel0X 11 2 8 2" xfId="47647" xr:uid="{FA7919B1-497A-480B-8499-9E891D47F9D7}"/>
    <cellStyle name="SAPBEXHLevel0X 11 2 8 3" xfId="30921" xr:uid="{48C61E44-4078-4D3F-BF42-8B6EC8C0DE0A}"/>
    <cellStyle name="SAPBEXHLevel0X 11 2 9" xfId="19546" xr:uid="{79F9C2CC-F92F-4F87-BE76-D30971A1DBC5}"/>
    <cellStyle name="SAPBEXHLevel0X 11 3" xfId="2222" xr:uid="{00000000-0005-0000-0000-0000F2080000}"/>
    <cellStyle name="SAPBEXHLevel0X 11 3 2" xfId="3774" xr:uid="{D9EEF0BD-7318-47BC-A8A6-C14FC57DC93C}"/>
    <cellStyle name="SAPBEXHLevel0X 11 3 2 2" xfId="9655" xr:uid="{F59E33FA-3631-4B42-A5B5-D82C19D82C45}"/>
    <cellStyle name="SAPBEXHLevel0X 11 3 2 2 2" xfId="43527" xr:uid="{58F5DA0E-066E-4879-96DE-089E91918E78}"/>
    <cellStyle name="SAPBEXHLevel0X 11 3 2 2 3" xfId="26801" xr:uid="{54D48B1B-E712-496D-A83D-FA05DC495EDD}"/>
    <cellStyle name="SAPBEXHLevel0X 11 3 2 3" xfId="15201" xr:uid="{416D8DC9-32CC-4901-A4C5-7D53FDEA8FFE}"/>
    <cellStyle name="SAPBEXHLevel0X 11 3 2 3 2" xfId="49062" xr:uid="{FBD1AF62-7572-4EDB-877E-47521274608B}"/>
    <cellStyle name="SAPBEXHLevel0X 11 3 2 3 3" xfId="32336" xr:uid="{642B5F5C-F37E-4DD7-A48D-6CAA29ACE97B}"/>
    <cellStyle name="SAPBEXHLevel0X 11 3 2 4" xfId="37734" xr:uid="{C12AF7F3-C8BC-464E-A247-ED6672E4D03E}"/>
    <cellStyle name="SAPBEXHLevel0X 11 3 2 5" xfId="20986" xr:uid="{CA048DC0-1DEF-4FB9-88B7-FB26B511B166}"/>
    <cellStyle name="SAPBEXHLevel0X 11 3 3" xfId="4676" xr:uid="{C29EB1A3-8297-4329-9C42-B8579A495FE1}"/>
    <cellStyle name="SAPBEXHLevel0X 11 3 3 2" xfId="10542" xr:uid="{9D64E9CB-6D11-4805-941B-3DCFCA32EF65}"/>
    <cellStyle name="SAPBEXHLevel0X 11 3 3 2 2" xfId="44412" xr:uid="{9B568F15-2DDA-4B1E-8F5E-255730820C4B}"/>
    <cellStyle name="SAPBEXHLevel0X 11 3 3 2 3" xfId="27687" xr:uid="{AE6F6462-8BE7-49C5-8344-7AA8B1CBC635}"/>
    <cellStyle name="SAPBEXHLevel0X 11 3 3 3" xfId="16085" xr:uid="{C6ACE76E-1041-44B8-BE28-60A8325B303F}"/>
    <cellStyle name="SAPBEXHLevel0X 11 3 3 3 2" xfId="49946" xr:uid="{BEFE7D35-7D1B-41D5-BFAF-D7371EE2EF39}"/>
    <cellStyle name="SAPBEXHLevel0X 11 3 3 3 3" xfId="33220" xr:uid="{731B455E-AB97-4BE8-9038-7D157CEEDC6A}"/>
    <cellStyle name="SAPBEXHLevel0X 11 3 3 4" xfId="38595" xr:uid="{644F17FD-C254-41B7-B4FF-28FDD7B92638}"/>
    <cellStyle name="SAPBEXHLevel0X 11 3 3 5" xfId="21872" xr:uid="{AE9EB0FA-7067-4019-9BA7-8612EC8D72C4}"/>
    <cellStyle name="SAPBEXHLevel0X 11 3 4" xfId="5403" xr:uid="{1576B3C0-166B-4DAA-9E5B-EF35FE78AB71}"/>
    <cellStyle name="SAPBEXHLevel0X 11 3 4 2" xfId="11269" xr:uid="{F97081CC-43CE-49E7-89EC-C4A5875EECF6}"/>
    <cellStyle name="SAPBEXHLevel0X 11 3 4 2 2" xfId="45138" xr:uid="{9288EB43-5888-4DE9-8D71-AA16D3945E30}"/>
    <cellStyle name="SAPBEXHLevel0X 11 3 4 2 3" xfId="28413" xr:uid="{C0C25A34-30FE-411F-B3B0-311D3799CDBB}"/>
    <cellStyle name="SAPBEXHLevel0X 11 3 4 3" xfId="16811" xr:uid="{6E152275-3051-4601-9AE8-01A600EB47CE}"/>
    <cellStyle name="SAPBEXHLevel0X 11 3 4 3 2" xfId="50672" xr:uid="{9F288DFA-6E22-40BA-84C7-99C4B7C98253}"/>
    <cellStyle name="SAPBEXHLevel0X 11 3 4 3 3" xfId="33946" xr:uid="{03C26DAB-3180-463B-9C75-C5B3AC4CAA8E}"/>
    <cellStyle name="SAPBEXHLevel0X 11 3 4 4" xfId="39321" xr:uid="{EF9F0A10-6486-47DA-A08C-1592180DD6E8}"/>
    <cellStyle name="SAPBEXHLevel0X 11 3 4 5" xfId="22598" xr:uid="{AB946B96-04F7-4871-920D-AC4C85472D41}"/>
    <cellStyle name="SAPBEXHLevel0X 11 3 5" xfId="6195" xr:uid="{119384FD-C2A0-4D70-9FB0-54FF5F11296D}"/>
    <cellStyle name="SAPBEXHLevel0X 11 3 5 2" xfId="12059" xr:uid="{9C68F978-AFAD-40D4-97C9-2DBB0D5B5FC3}"/>
    <cellStyle name="SAPBEXHLevel0X 11 3 5 2 2" xfId="45928" xr:uid="{1862BFFA-5F99-441A-9B6A-DA3C652292D0}"/>
    <cellStyle name="SAPBEXHLevel0X 11 3 5 2 3" xfId="29203" xr:uid="{7A1D1A6A-E267-4EF7-9D18-9AD1841FD723}"/>
    <cellStyle name="SAPBEXHLevel0X 11 3 5 3" xfId="17601" xr:uid="{B51B333C-6AD6-429A-923F-A3DCE6FE7136}"/>
    <cellStyle name="SAPBEXHLevel0X 11 3 5 3 2" xfId="51462" xr:uid="{432EE1B9-65F8-49B3-AA2F-E815D166001D}"/>
    <cellStyle name="SAPBEXHLevel0X 11 3 5 3 3" xfId="34736" xr:uid="{9F413A53-4016-4CE5-A9F5-B3E1B971AEA2}"/>
    <cellStyle name="SAPBEXHLevel0X 11 3 5 4" xfId="40111" xr:uid="{6E39261B-C29D-4525-86C2-F0C6F8657B4C}"/>
    <cellStyle name="SAPBEXHLevel0X 11 3 5 5" xfId="23388" xr:uid="{54FF3A38-108F-4399-A7D1-AF360F2F4F1A}"/>
    <cellStyle name="SAPBEXHLevel0X 11 3 6" xfId="7115" xr:uid="{FBBD9487-4E1F-40DA-95DA-DC616D39E682}"/>
    <cellStyle name="SAPBEXHLevel0X 11 3 6 2" xfId="12979" xr:uid="{548F986C-F6E4-402E-B18E-B6C62A4F9C99}"/>
    <cellStyle name="SAPBEXHLevel0X 11 3 6 2 2" xfId="46848" xr:uid="{F378EA77-8693-4DEC-9D71-3B1A05F428C6}"/>
    <cellStyle name="SAPBEXHLevel0X 11 3 6 2 3" xfId="30122" xr:uid="{ED73D8B9-276B-455E-8B06-8DD34BCE2A04}"/>
    <cellStyle name="SAPBEXHLevel0X 11 3 6 3" xfId="18520" xr:uid="{3D392FFA-8A91-492A-B79B-7188BFD1AF6A}"/>
    <cellStyle name="SAPBEXHLevel0X 11 3 6 3 2" xfId="52381" xr:uid="{0AF12ABE-079B-4AF2-95F8-0EB01BD04D43}"/>
    <cellStyle name="SAPBEXHLevel0X 11 3 6 3 3" xfId="35655" xr:uid="{4111D1E3-E5E1-4275-8153-02FE1FE1E259}"/>
    <cellStyle name="SAPBEXHLevel0X 11 3 6 4" xfId="41031" xr:uid="{A54705D2-6CBA-44C0-BD7C-18B889BC20DD}"/>
    <cellStyle name="SAPBEXHLevel0X 11 3 6 5" xfId="24307" xr:uid="{BB5E7BBD-DC02-44CC-B6C4-25976A85D5D0}"/>
    <cellStyle name="SAPBEXHLevel0X 11 3 7" xfId="8209" xr:uid="{5FAAE6F7-CDCB-4D1F-AEE1-DFC1CAB2B063}"/>
    <cellStyle name="SAPBEXHLevel0X 11 3 7 2" xfId="42084" xr:uid="{857EC58E-BC8E-4527-BE1A-B16DE5FF985D}"/>
    <cellStyle name="SAPBEXHLevel0X 11 3 7 3" xfId="25359" xr:uid="{5EA8E813-B30A-4785-BAB6-1913E067A5E4}"/>
    <cellStyle name="SAPBEXHLevel0X 11 3 8" xfId="13787" xr:uid="{0140AFCB-BB45-499D-B386-C3C89931BD01}"/>
    <cellStyle name="SAPBEXHLevel0X 11 3 8 2" xfId="47648" xr:uid="{720C5C3A-6FC1-4AD3-8F7E-C399996F6009}"/>
    <cellStyle name="SAPBEXHLevel0X 11 3 8 3" xfId="30922" xr:uid="{BC7E5C2E-F587-4E03-A24A-0A03BFF87230}"/>
    <cellStyle name="SAPBEXHLevel0X 11 3 9" xfId="19547" xr:uid="{18CEC617-D1BA-446C-86C1-E514C0CB4209}"/>
    <cellStyle name="SAPBEXHLevel0X 11 4" xfId="3271" xr:uid="{441928EE-6E67-4F6E-910A-DDD83C03616A}"/>
    <cellStyle name="SAPBEXHLevel0X 11 4 2" xfId="9153" xr:uid="{D1D9A2E8-D4D9-4461-83EC-1C7EE944BE14}"/>
    <cellStyle name="SAPBEXHLevel0X 11 4 2 2" xfId="43025" xr:uid="{40CD51FD-3573-4585-9FA8-850FCC7E0BD9}"/>
    <cellStyle name="SAPBEXHLevel0X 11 4 2 3" xfId="26300" xr:uid="{65E2023E-4898-4BEA-9D54-DF6C3BB2E059}"/>
    <cellStyle name="SAPBEXHLevel0X 11 4 3" xfId="14700" xr:uid="{67010857-640F-4C00-AA23-83B27E1F29A6}"/>
    <cellStyle name="SAPBEXHLevel0X 11 4 3 2" xfId="48561" xr:uid="{1AD3299F-D381-40C0-A2BF-A386CEA68469}"/>
    <cellStyle name="SAPBEXHLevel0X 11 4 3 3" xfId="31835" xr:uid="{720EE578-4EA4-410E-BAAA-BFF1647B3877}"/>
    <cellStyle name="SAPBEXHLevel0X 11 4 4" xfId="37292" xr:uid="{ECC475B1-3F89-44B1-965D-164BD6AD19D0}"/>
    <cellStyle name="SAPBEXHLevel0X 11 4 5" xfId="20485" xr:uid="{B0B4BA89-63CB-49FF-8195-96756A22506B}"/>
    <cellStyle name="SAPBEXHLevel0X 11 5" xfId="36496" xr:uid="{B9D6F23C-8724-4C84-9A6D-E9CDB30CD39E}"/>
    <cellStyle name="SAPBEXHLevel0X 12" xfId="1064" xr:uid="{00000000-0005-0000-0000-0000F3080000}"/>
    <cellStyle name="SAPBEXHLevel0X 12 2" xfId="2223" xr:uid="{00000000-0005-0000-0000-0000F4080000}"/>
    <cellStyle name="SAPBEXHLevel0X 12 2 2" xfId="3775" xr:uid="{6DE57ED3-DE52-416A-8A15-3FE22EB124DE}"/>
    <cellStyle name="SAPBEXHLevel0X 12 2 2 2" xfId="9656" xr:uid="{C166A3D2-2B38-4B4E-93B2-4E0246792B3F}"/>
    <cellStyle name="SAPBEXHLevel0X 12 2 2 2 2" xfId="43528" xr:uid="{2D4984F8-F40B-48ED-9010-BE9C91D3B38C}"/>
    <cellStyle name="SAPBEXHLevel0X 12 2 2 2 3" xfId="26802" xr:uid="{6F046E4E-0DA5-49E6-AAB7-8E3C57F6E140}"/>
    <cellStyle name="SAPBEXHLevel0X 12 2 2 3" xfId="15202" xr:uid="{928235B9-BEDB-4F2E-8C93-E238849C77CE}"/>
    <cellStyle name="SAPBEXHLevel0X 12 2 2 3 2" xfId="49063" xr:uid="{9ECEAD31-264A-4915-B9A4-1C4A68A09695}"/>
    <cellStyle name="SAPBEXHLevel0X 12 2 2 3 3" xfId="32337" xr:uid="{717B23A8-CCA1-4101-ABE3-79AC975FA26B}"/>
    <cellStyle name="SAPBEXHLevel0X 12 2 2 4" xfId="37735" xr:uid="{307A7425-2EB2-47C9-8A2B-8605D5E75E75}"/>
    <cellStyle name="SAPBEXHLevel0X 12 2 2 5" xfId="20987" xr:uid="{20D19089-EAD8-42A7-A178-4B23D11B3297}"/>
    <cellStyle name="SAPBEXHLevel0X 12 2 3" xfId="4677" xr:uid="{2279AADD-B0B5-4415-AB6B-2652030C8A11}"/>
    <cellStyle name="SAPBEXHLevel0X 12 2 3 2" xfId="10543" xr:uid="{8221F83D-0E98-465C-A1E3-24473A77EB18}"/>
    <cellStyle name="SAPBEXHLevel0X 12 2 3 2 2" xfId="44413" xr:uid="{9815C3DC-1078-44BA-BA3F-D163FCEF0F5C}"/>
    <cellStyle name="SAPBEXHLevel0X 12 2 3 2 3" xfId="27688" xr:uid="{268DF882-760A-4B8D-8495-D1E10FC8B923}"/>
    <cellStyle name="SAPBEXHLevel0X 12 2 3 3" xfId="16086" xr:uid="{D1293B2E-A38B-4AEF-95B6-49A846476C38}"/>
    <cellStyle name="SAPBEXHLevel0X 12 2 3 3 2" xfId="49947" xr:uid="{36D84DBF-6CC4-4E9F-B3CB-241CD0D359BD}"/>
    <cellStyle name="SAPBEXHLevel0X 12 2 3 3 3" xfId="33221" xr:uid="{A02662BB-6C04-434C-A3A6-4F2F6E9D8E0F}"/>
    <cellStyle name="SAPBEXHLevel0X 12 2 3 4" xfId="38596" xr:uid="{4BDA0A37-8287-494B-B66F-63426377CE42}"/>
    <cellStyle name="SAPBEXHLevel0X 12 2 3 5" xfId="21873" xr:uid="{5B084C27-0995-438F-B48D-868E338F0B61}"/>
    <cellStyle name="SAPBEXHLevel0X 12 2 4" xfId="5404" xr:uid="{A1D84333-45B7-411D-8192-BC03CF3046E3}"/>
    <cellStyle name="SAPBEXHLevel0X 12 2 4 2" xfId="11270" xr:uid="{1759FF66-E016-4A4B-A948-3331A117DC13}"/>
    <cellStyle name="SAPBEXHLevel0X 12 2 4 2 2" xfId="45139" xr:uid="{5CB4BD14-A7A7-45AB-BB85-DDB341FEF322}"/>
    <cellStyle name="SAPBEXHLevel0X 12 2 4 2 3" xfId="28414" xr:uid="{0ACDAEDA-F178-4CF2-A894-97B9F6185242}"/>
    <cellStyle name="SAPBEXHLevel0X 12 2 4 3" xfId="16812" xr:uid="{94620690-8CCC-4245-9F95-683F3F7E1E7A}"/>
    <cellStyle name="SAPBEXHLevel0X 12 2 4 3 2" xfId="50673" xr:uid="{4A7818B8-1F55-40F4-8F6D-2E21BB61FE6F}"/>
    <cellStyle name="SAPBEXHLevel0X 12 2 4 3 3" xfId="33947" xr:uid="{27FB72A5-7889-4A97-9584-DCEC6548241B}"/>
    <cellStyle name="SAPBEXHLevel0X 12 2 4 4" xfId="39322" xr:uid="{0A7918ED-8D1D-40F7-BB75-F8B7251D050E}"/>
    <cellStyle name="SAPBEXHLevel0X 12 2 4 5" xfId="22599" xr:uid="{78358154-D9E1-4154-B9E8-09EE1EFAF55D}"/>
    <cellStyle name="SAPBEXHLevel0X 12 2 5" xfId="6196" xr:uid="{1B09FC7E-C942-4EDC-9AB3-E81D89472E18}"/>
    <cellStyle name="SAPBEXHLevel0X 12 2 5 2" xfId="12060" xr:uid="{B451050B-0EE7-4620-9EFC-4F2D07EE694A}"/>
    <cellStyle name="SAPBEXHLevel0X 12 2 5 2 2" xfId="45929" xr:uid="{61DBDE73-8596-4A2D-89E6-3DF9ADBB00EC}"/>
    <cellStyle name="SAPBEXHLevel0X 12 2 5 2 3" xfId="29204" xr:uid="{D216BF16-A47E-462C-ACCB-7CFA250FEA48}"/>
    <cellStyle name="SAPBEXHLevel0X 12 2 5 3" xfId="17602" xr:uid="{D0C976AA-C6C7-4E94-9678-477808315856}"/>
    <cellStyle name="SAPBEXHLevel0X 12 2 5 3 2" xfId="51463" xr:uid="{43D14B0A-C0F1-46AE-87E7-62E6DED0E475}"/>
    <cellStyle name="SAPBEXHLevel0X 12 2 5 3 3" xfId="34737" xr:uid="{DA4D46DF-9F10-4544-98B8-48E52408FDA5}"/>
    <cellStyle name="SAPBEXHLevel0X 12 2 5 4" xfId="40112" xr:uid="{0C44CEBF-5BB2-4AB9-BA62-DD78C83B1773}"/>
    <cellStyle name="SAPBEXHLevel0X 12 2 5 5" xfId="23389" xr:uid="{B08FD1FC-C1F2-48FC-9B66-3D9229A4AAA6}"/>
    <cellStyle name="SAPBEXHLevel0X 12 2 6" xfId="7116" xr:uid="{58693CD2-6150-438D-BA2C-82F0FC941219}"/>
    <cellStyle name="SAPBEXHLevel0X 12 2 6 2" xfId="12980" xr:uid="{FA239E4D-5BC1-4FCE-978E-516225EF54DC}"/>
    <cellStyle name="SAPBEXHLevel0X 12 2 6 2 2" xfId="46849" xr:uid="{226456DA-708B-4FB0-9C57-AC4B504EE486}"/>
    <cellStyle name="SAPBEXHLevel0X 12 2 6 2 3" xfId="30123" xr:uid="{B166BD1C-D7BD-42C0-9A99-D1EFA2440FBD}"/>
    <cellStyle name="SAPBEXHLevel0X 12 2 6 3" xfId="18521" xr:uid="{4330328E-040F-4BD2-AF4C-0A75374FDA44}"/>
    <cellStyle name="SAPBEXHLevel0X 12 2 6 3 2" xfId="52382" xr:uid="{469EE1E6-5BE2-42F9-A21E-B2B7B9B19116}"/>
    <cellStyle name="SAPBEXHLevel0X 12 2 6 3 3" xfId="35656" xr:uid="{414EEE6B-7690-4E35-9DCF-9C62506E1B3C}"/>
    <cellStyle name="SAPBEXHLevel0X 12 2 6 4" xfId="41032" xr:uid="{BD7830E2-8FD8-4661-B0AF-07BC40B8E886}"/>
    <cellStyle name="SAPBEXHLevel0X 12 2 6 5" xfId="24308" xr:uid="{283FD948-D221-4688-B1C1-F7B8E3409580}"/>
    <cellStyle name="SAPBEXHLevel0X 12 2 7" xfId="8210" xr:uid="{94AA246D-900F-4472-837C-7E82E90AF510}"/>
    <cellStyle name="SAPBEXHLevel0X 12 2 7 2" xfId="42085" xr:uid="{4EB6D622-56A4-429C-B1CC-8BEB7AD994A7}"/>
    <cellStyle name="SAPBEXHLevel0X 12 2 7 3" xfId="25360" xr:uid="{C3C504CE-B87C-4D35-A1F1-43A3FDED13D8}"/>
    <cellStyle name="SAPBEXHLevel0X 12 2 8" xfId="13788" xr:uid="{87125158-2396-4DB4-A243-D04B1234EBEC}"/>
    <cellStyle name="SAPBEXHLevel0X 12 2 8 2" xfId="47649" xr:uid="{83594335-B7A1-438D-8C13-3842675AEC5A}"/>
    <cellStyle name="SAPBEXHLevel0X 12 2 8 3" xfId="30923" xr:uid="{3A6E74E6-9E6F-4490-BA1A-ADF2EEE5D0FD}"/>
    <cellStyle name="SAPBEXHLevel0X 12 2 9" xfId="19548" xr:uid="{3AD6F054-9BDA-41C3-9F1F-822C69A333E2}"/>
    <cellStyle name="SAPBEXHLevel0X 12 3" xfId="2224" xr:uid="{00000000-0005-0000-0000-0000F5080000}"/>
    <cellStyle name="SAPBEXHLevel0X 12 3 2" xfId="3776" xr:uid="{271729F2-19E2-46D2-8CDC-3FCCEA4276E2}"/>
    <cellStyle name="SAPBEXHLevel0X 12 3 2 2" xfId="9657" xr:uid="{1FF45BA0-E7DD-4796-8BFC-4CA8A84A4ECA}"/>
    <cellStyle name="SAPBEXHLevel0X 12 3 2 2 2" xfId="43529" xr:uid="{84C840C5-8198-4932-B402-09017E6E9594}"/>
    <cellStyle name="SAPBEXHLevel0X 12 3 2 2 3" xfId="26803" xr:uid="{F0E19395-5082-4105-ACD2-797BBD011A12}"/>
    <cellStyle name="SAPBEXHLevel0X 12 3 2 3" xfId="15203" xr:uid="{5355866D-8534-4E75-84FB-2D245FC048FA}"/>
    <cellStyle name="SAPBEXHLevel0X 12 3 2 3 2" xfId="49064" xr:uid="{34F89B11-811A-4AAB-871F-027D8DC74AF8}"/>
    <cellStyle name="SAPBEXHLevel0X 12 3 2 3 3" xfId="32338" xr:uid="{4AD41FD3-EADA-4AFE-82CD-7547775C112A}"/>
    <cellStyle name="SAPBEXHLevel0X 12 3 2 4" xfId="37736" xr:uid="{9641833A-EE60-47B5-8ED0-7484EC900359}"/>
    <cellStyle name="SAPBEXHLevel0X 12 3 2 5" xfId="20988" xr:uid="{5275C4C8-8500-453D-934A-F231FC60399A}"/>
    <cellStyle name="SAPBEXHLevel0X 12 3 3" xfId="4678" xr:uid="{73F4B8A5-3807-4BD9-B0D6-9382A2FE27B0}"/>
    <cellStyle name="SAPBEXHLevel0X 12 3 3 2" xfId="10544" xr:uid="{E5CBB339-D81A-44E3-9BA0-C7A9048DF665}"/>
    <cellStyle name="SAPBEXHLevel0X 12 3 3 2 2" xfId="44414" xr:uid="{E0D5E2E6-F3B8-42E0-A116-75E0A1E6B73A}"/>
    <cellStyle name="SAPBEXHLevel0X 12 3 3 2 3" xfId="27689" xr:uid="{EE96B385-40FE-4FBC-A6BA-24F8C6B547E4}"/>
    <cellStyle name="SAPBEXHLevel0X 12 3 3 3" xfId="16087" xr:uid="{506B38AF-A056-4409-A7E7-EA49C5BCEE05}"/>
    <cellStyle name="SAPBEXHLevel0X 12 3 3 3 2" xfId="49948" xr:uid="{29F014BA-B5F9-4700-B692-8BC23CB7D4CD}"/>
    <cellStyle name="SAPBEXHLevel0X 12 3 3 3 3" xfId="33222" xr:uid="{F51FAF3B-5E11-469F-A7A5-8ECDE432F86C}"/>
    <cellStyle name="SAPBEXHLevel0X 12 3 3 4" xfId="38597" xr:uid="{A878F6D5-F5A5-49D2-B7F7-4D6B966D8F3D}"/>
    <cellStyle name="SAPBEXHLevel0X 12 3 3 5" xfId="21874" xr:uid="{F1D04E59-7ABF-4708-BC16-561FDDD78247}"/>
    <cellStyle name="SAPBEXHLevel0X 12 3 4" xfId="5405" xr:uid="{F99768A5-1E92-44B9-A8FA-2475B09B787F}"/>
    <cellStyle name="SAPBEXHLevel0X 12 3 4 2" xfId="11271" xr:uid="{52CC1C23-DCF2-4EF0-A292-5C0D3D0570C9}"/>
    <cellStyle name="SAPBEXHLevel0X 12 3 4 2 2" xfId="45140" xr:uid="{426DDB9E-E705-457B-B035-A6742588FAC0}"/>
    <cellStyle name="SAPBEXHLevel0X 12 3 4 2 3" xfId="28415" xr:uid="{717048BF-2F56-40DE-98BF-048A207BB008}"/>
    <cellStyle name="SAPBEXHLevel0X 12 3 4 3" xfId="16813" xr:uid="{4BC08790-D431-40E0-A42E-1CA962129F4F}"/>
    <cellStyle name="SAPBEXHLevel0X 12 3 4 3 2" xfId="50674" xr:uid="{42BFD405-C14B-49AE-BBC7-FC4885B7EA30}"/>
    <cellStyle name="SAPBEXHLevel0X 12 3 4 3 3" xfId="33948" xr:uid="{78944313-6102-4FEE-BC2E-D18D46EC8DBE}"/>
    <cellStyle name="SAPBEXHLevel0X 12 3 4 4" xfId="39323" xr:uid="{E2B41CEB-3582-4319-9B1F-73887FC626BF}"/>
    <cellStyle name="SAPBEXHLevel0X 12 3 4 5" xfId="22600" xr:uid="{852BFA13-E3B2-405F-A26F-8889AE5FE6CB}"/>
    <cellStyle name="SAPBEXHLevel0X 12 3 5" xfId="6197" xr:uid="{0156B0E8-A739-4ACB-9C4D-6D6298945D94}"/>
    <cellStyle name="SAPBEXHLevel0X 12 3 5 2" xfId="12061" xr:uid="{2DBF4215-51B9-4E75-9F43-F04E60D6DB4A}"/>
    <cellStyle name="SAPBEXHLevel0X 12 3 5 2 2" xfId="45930" xr:uid="{83D471C2-2CFF-4133-BF32-41330E9C36DC}"/>
    <cellStyle name="SAPBEXHLevel0X 12 3 5 2 3" xfId="29205" xr:uid="{6DCF209C-0104-4AB7-9DAB-830467C0D88D}"/>
    <cellStyle name="SAPBEXHLevel0X 12 3 5 3" xfId="17603" xr:uid="{3C99E3A4-ED4E-404A-9FB3-9556479A5B8D}"/>
    <cellStyle name="SAPBEXHLevel0X 12 3 5 3 2" xfId="51464" xr:uid="{BF3DAE64-BD73-4E3A-A83F-0DF978A19797}"/>
    <cellStyle name="SAPBEXHLevel0X 12 3 5 3 3" xfId="34738" xr:uid="{482D34B1-EEBC-40EC-B589-AFA7FFBFE138}"/>
    <cellStyle name="SAPBEXHLevel0X 12 3 5 4" xfId="40113" xr:uid="{15428507-16A7-4263-B71B-386038756E4B}"/>
    <cellStyle name="SAPBEXHLevel0X 12 3 5 5" xfId="23390" xr:uid="{FFEDF872-25F3-48CB-9F9C-0178DA32D1BA}"/>
    <cellStyle name="SAPBEXHLevel0X 12 3 6" xfId="7117" xr:uid="{72B06E0E-3AD6-4A94-B70C-A6E06E2AAC40}"/>
    <cellStyle name="SAPBEXHLevel0X 12 3 6 2" xfId="12981" xr:uid="{29F96236-ABF9-45C2-9DD1-4DA0C0D67F09}"/>
    <cellStyle name="SAPBEXHLevel0X 12 3 6 2 2" xfId="46850" xr:uid="{42F16325-8392-4F8D-973A-B634B8BA580A}"/>
    <cellStyle name="SAPBEXHLevel0X 12 3 6 2 3" xfId="30124" xr:uid="{E82DAD5F-97C1-4B43-AF99-C6176BB53755}"/>
    <cellStyle name="SAPBEXHLevel0X 12 3 6 3" xfId="18522" xr:uid="{6C8F42E9-CC1A-4212-9405-7F4E3BD6B965}"/>
    <cellStyle name="SAPBEXHLevel0X 12 3 6 3 2" xfId="52383" xr:uid="{D64271A8-F1CE-4A0C-9BBC-41BD573707AD}"/>
    <cellStyle name="SAPBEXHLevel0X 12 3 6 3 3" xfId="35657" xr:uid="{770784C3-72BF-4559-AAE9-7921FABFB55A}"/>
    <cellStyle name="SAPBEXHLevel0X 12 3 6 4" xfId="41033" xr:uid="{1A2F7766-8B5F-4E17-9617-1A2F35F0F97B}"/>
    <cellStyle name="SAPBEXHLevel0X 12 3 6 5" xfId="24309" xr:uid="{E029A84D-ED99-4D0A-BAD1-A6686683F198}"/>
    <cellStyle name="SAPBEXHLevel0X 12 3 7" xfId="8211" xr:uid="{9BB95D09-723C-43C2-B451-1FB8F08C00CF}"/>
    <cellStyle name="SAPBEXHLevel0X 12 3 7 2" xfId="42086" xr:uid="{4C0CDC64-7204-4142-BC94-27690BFC9DCF}"/>
    <cellStyle name="SAPBEXHLevel0X 12 3 7 3" xfId="25361" xr:uid="{94E9379B-A5A8-4604-AC8C-BC6F0E58EEFD}"/>
    <cellStyle name="SAPBEXHLevel0X 12 3 8" xfId="13789" xr:uid="{9E45106A-056F-4786-A9A5-A64E63203F85}"/>
    <cellStyle name="SAPBEXHLevel0X 12 3 8 2" xfId="47650" xr:uid="{5C0BB2DD-1924-41B1-9CE9-90643BD946CF}"/>
    <cellStyle name="SAPBEXHLevel0X 12 3 8 3" xfId="30924" xr:uid="{544B7804-8972-47A7-9E5C-12FA8265F755}"/>
    <cellStyle name="SAPBEXHLevel0X 12 3 9" xfId="19549" xr:uid="{EFF67AE7-1114-48F5-96FD-70304B2F50F9}"/>
    <cellStyle name="SAPBEXHLevel0X 12 4" xfId="3272" xr:uid="{A04E9341-C068-44BE-91F5-63D3943DA0D2}"/>
    <cellStyle name="SAPBEXHLevel0X 12 4 2" xfId="9154" xr:uid="{390CFF97-8F25-4A49-912D-1877A3404481}"/>
    <cellStyle name="SAPBEXHLevel0X 12 4 2 2" xfId="43026" xr:uid="{853B8618-5AE5-4D1D-A554-55A44C566667}"/>
    <cellStyle name="SAPBEXHLevel0X 12 4 2 3" xfId="26301" xr:uid="{28AFCD7B-4D04-44B9-A39D-B26DCDE2FD4C}"/>
    <cellStyle name="SAPBEXHLevel0X 12 4 3" xfId="14701" xr:uid="{CA541FCF-1CCB-4A74-9E46-C0B360F5A91E}"/>
    <cellStyle name="SAPBEXHLevel0X 12 4 3 2" xfId="48562" xr:uid="{8CA89133-B2E2-4173-8FC3-4482B06B1764}"/>
    <cellStyle name="SAPBEXHLevel0X 12 4 3 3" xfId="31836" xr:uid="{878FC891-F14D-437E-8F01-72A812E3ADAC}"/>
    <cellStyle name="SAPBEXHLevel0X 12 4 4" xfId="37293" xr:uid="{CBC90962-FE39-44EC-9826-60F665A65F03}"/>
    <cellStyle name="SAPBEXHLevel0X 12 4 5" xfId="20486" xr:uid="{3A3DF357-2040-4B51-BC0D-30A7F1BE2241}"/>
    <cellStyle name="SAPBEXHLevel0X 12 5" xfId="36497" xr:uid="{DFCE503E-3276-451E-9324-35BFC41AB07E}"/>
    <cellStyle name="SAPBEXHLevel0X 13" xfId="2225" xr:uid="{00000000-0005-0000-0000-0000F6080000}"/>
    <cellStyle name="SAPBEXHLevel0X 13 2" xfId="3777" xr:uid="{7B1EA2A1-2D51-456C-9A51-FD7B56376DAB}"/>
    <cellStyle name="SAPBEXHLevel0X 13 2 2" xfId="9658" xr:uid="{BC261615-93C2-4947-87A4-C6A772C84FE2}"/>
    <cellStyle name="SAPBEXHLevel0X 13 2 2 2" xfId="43530" xr:uid="{D67411C9-0560-4DFB-93C7-BDE05F8614D1}"/>
    <cellStyle name="SAPBEXHLevel0X 13 2 2 3" xfId="26804" xr:uid="{9D4424E7-9436-4C5E-B4BC-56026496F5E5}"/>
    <cellStyle name="SAPBEXHLevel0X 13 2 3" xfId="15204" xr:uid="{B9A110AE-3A83-4887-8B92-EA1CC39267B0}"/>
    <cellStyle name="SAPBEXHLevel0X 13 2 3 2" xfId="49065" xr:uid="{3BA672D0-E890-4F75-A4DF-55205AAB3A0C}"/>
    <cellStyle name="SAPBEXHLevel0X 13 2 3 3" xfId="32339" xr:uid="{F0F610B2-A6C3-41B1-87C6-893984EC3C87}"/>
    <cellStyle name="SAPBEXHLevel0X 13 2 4" xfId="37737" xr:uid="{9295969E-4FA6-4959-B5A2-C19A49FD3D63}"/>
    <cellStyle name="SAPBEXHLevel0X 13 2 5" xfId="20989" xr:uid="{EEAD2CFE-2AAD-4F02-8C72-4F8C120A7C1C}"/>
    <cellStyle name="SAPBEXHLevel0X 13 3" xfId="4679" xr:uid="{5449CAEC-B3B2-49D5-9EA7-E78B2AFF7026}"/>
    <cellStyle name="SAPBEXHLevel0X 13 3 2" xfId="10545" xr:uid="{C8A11E08-C4B3-4E4B-A362-54487ECB698C}"/>
    <cellStyle name="SAPBEXHLevel0X 13 3 2 2" xfId="44415" xr:uid="{BEF5BD06-6450-4C85-828A-3C0BD89391F6}"/>
    <cellStyle name="SAPBEXHLevel0X 13 3 2 3" xfId="27690" xr:uid="{DE8C401E-D71E-4400-A8C7-DA0248AC5C90}"/>
    <cellStyle name="SAPBEXHLevel0X 13 3 3" xfId="16088" xr:uid="{D1C52600-388B-4C6F-8153-0D1EDD8756AC}"/>
    <cellStyle name="SAPBEXHLevel0X 13 3 3 2" xfId="49949" xr:uid="{ADD20868-3626-4EB2-B9E2-BCC8D1B10992}"/>
    <cellStyle name="SAPBEXHLevel0X 13 3 3 3" xfId="33223" xr:uid="{B1D63181-5BBB-4F6C-BE50-5C7E0D56214A}"/>
    <cellStyle name="SAPBEXHLevel0X 13 3 4" xfId="38598" xr:uid="{848C2D3F-BD68-41F2-8D6F-FA0C7B2D3C8D}"/>
    <cellStyle name="SAPBEXHLevel0X 13 3 5" xfId="21875" xr:uid="{7DD0FE84-3FDD-4933-A398-D0DDF7FBF550}"/>
    <cellStyle name="SAPBEXHLevel0X 13 4" xfId="5406" xr:uid="{AD79473C-2B70-4805-9821-A9A2B1F31DBB}"/>
    <cellStyle name="SAPBEXHLevel0X 13 4 2" xfId="11272" xr:uid="{E348409C-1F00-4981-A43A-F7A2D882A658}"/>
    <cellStyle name="SAPBEXHLevel0X 13 4 2 2" xfId="45141" xr:uid="{CD2ABDBE-0B3D-448E-8D59-2F4EB69FD6AC}"/>
    <cellStyle name="SAPBEXHLevel0X 13 4 2 3" xfId="28416" xr:uid="{9655F9A5-DD73-4683-B70B-8493997DBA22}"/>
    <cellStyle name="SAPBEXHLevel0X 13 4 3" xfId="16814" xr:uid="{AF187BF9-ACF1-43B7-95B3-DC7A0D6F6F4B}"/>
    <cellStyle name="SAPBEXHLevel0X 13 4 3 2" xfId="50675" xr:uid="{42AB0531-C732-420A-8E19-61F3D1A7A8AA}"/>
    <cellStyle name="SAPBEXHLevel0X 13 4 3 3" xfId="33949" xr:uid="{DB436FF9-A56C-42AB-84AB-F6839A54EB8A}"/>
    <cellStyle name="SAPBEXHLevel0X 13 4 4" xfId="39324" xr:uid="{BA62F494-672D-4D85-A703-FDB9111734CB}"/>
    <cellStyle name="SAPBEXHLevel0X 13 4 5" xfId="22601" xr:uid="{F2E0B7B1-2EFB-45F0-B014-B71DFDF60AD4}"/>
    <cellStyle name="SAPBEXHLevel0X 13 5" xfId="6198" xr:uid="{F5A8E6D4-1E2E-4B5F-8F10-6A1D5BCE3863}"/>
    <cellStyle name="SAPBEXHLevel0X 13 5 2" xfId="12062" xr:uid="{9E496A13-1E19-4788-8465-2BF24930CBBE}"/>
    <cellStyle name="SAPBEXHLevel0X 13 5 2 2" xfId="45931" xr:uid="{C1F7EF2D-E1DA-4408-A780-1A98F21E5C00}"/>
    <cellStyle name="SAPBEXHLevel0X 13 5 2 3" xfId="29206" xr:uid="{23202DEC-12C4-4206-8DD0-78F713945A6A}"/>
    <cellStyle name="SAPBEXHLevel0X 13 5 3" xfId="17604" xr:uid="{DF0402A3-7A4F-493E-B7CB-B8B606E211E4}"/>
    <cellStyle name="SAPBEXHLevel0X 13 5 3 2" xfId="51465" xr:uid="{249F6C76-739C-432D-AE36-F7612F14CF42}"/>
    <cellStyle name="SAPBEXHLevel0X 13 5 3 3" xfId="34739" xr:uid="{8F7F364E-F542-4739-B0A3-178E5B9B8839}"/>
    <cellStyle name="SAPBEXHLevel0X 13 5 4" xfId="40114" xr:uid="{C2A1BFB5-4ED6-4F52-B9B4-A18DA7A5C80D}"/>
    <cellStyle name="SAPBEXHLevel0X 13 5 5" xfId="23391" xr:uid="{814FA3C5-18A6-453A-9AF1-131C86053186}"/>
    <cellStyle name="SAPBEXHLevel0X 13 6" xfId="7118" xr:uid="{D243A197-363E-485D-96F1-9988FB91202E}"/>
    <cellStyle name="SAPBEXHLevel0X 13 6 2" xfId="12982" xr:uid="{B6419FC2-A45A-4A4F-B5B0-EF6DB4C8A6E9}"/>
    <cellStyle name="SAPBEXHLevel0X 13 6 2 2" xfId="46851" xr:uid="{6DA6962D-B5BC-4D3B-9784-CDA59DDBC164}"/>
    <cellStyle name="SAPBEXHLevel0X 13 6 2 3" xfId="30125" xr:uid="{84F98074-F560-4EA1-9426-65932A3963F4}"/>
    <cellStyle name="SAPBEXHLevel0X 13 6 3" xfId="18523" xr:uid="{B453D3E4-8270-4DE0-9EDC-26D5D92C7BD5}"/>
    <cellStyle name="SAPBEXHLevel0X 13 6 3 2" xfId="52384" xr:uid="{3DD7F313-6DE7-42CE-AACD-3F6B6DE2992C}"/>
    <cellStyle name="SAPBEXHLevel0X 13 6 3 3" xfId="35658" xr:uid="{70B3543D-E68E-41FE-89EE-CBBED40CC283}"/>
    <cellStyle name="SAPBEXHLevel0X 13 6 4" xfId="41034" xr:uid="{11853F26-8963-4771-AEEE-51036AF59060}"/>
    <cellStyle name="SAPBEXHLevel0X 13 6 5" xfId="24310" xr:uid="{5890B850-45D7-4ABD-83AB-166C562C3B33}"/>
    <cellStyle name="SAPBEXHLevel0X 13 7" xfId="8212" xr:uid="{C14079B0-7C88-4523-85CE-3F65CD71FEBE}"/>
    <cellStyle name="SAPBEXHLevel0X 13 7 2" xfId="42087" xr:uid="{A348D247-D753-4694-9727-8A52DA899E9C}"/>
    <cellStyle name="SAPBEXHLevel0X 13 7 3" xfId="25362" xr:uid="{52728E52-3986-4751-B794-F31AA098E489}"/>
    <cellStyle name="SAPBEXHLevel0X 13 8" xfId="13790" xr:uid="{2B319901-3E68-4472-A38C-AFF4D17BB51E}"/>
    <cellStyle name="SAPBEXHLevel0X 13 8 2" xfId="47651" xr:uid="{DC51F7EC-E5FC-4301-87E0-2C4B345D5D32}"/>
    <cellStyle name="SAPBEXHLevel0X 13 8 3" xfId="30925" xr:uid="{A8C12FE3-FE8D-4317-9753-B667E6B4FAFA}"/>
    <cellStyle name="SAPBEXHLevel0X 13 9" xfId="19550" xr:uid="{48EDE90C-D9D1-4793-9756-83C2BF94FFB0}"/>
    <cellStyle name="SAPBEXHLevel0X 14" xfId="2226" xr:uid="{00000000-0005-0000-0000-0000F7080000}"/>
    <cellStyle name="SAPBEXHLevel0X 14 2" xfId="3778" xr:uid="{CC7FD91A-32D9-4963-8121-EE010FEC1644}"/>
    <cellStyle name="SAPBEXHLevel0X 14 2 2" xfId="9659" xr:uid="{DC43992B-9B84-4E7A-974B-C82AA8EF8AC3}"/>
    <cellStyle name="SAPBEXHLevel0X 14 2 2 2" xfId="43531" xr:uid="{C0C6E3D9-372E-4170-9FAD-A4F2AA18192F}"/>
    <cellStyle name="SAPBEXHLevel0X 14 2 2 3" xfId="26805" xr:uid="{01337948-ECA5-4E29-946C-E49623433055}"/>
    <cellStyle name="SAPBEXHLevel0X 14 2 3" xfId="15205" xr:uid="{DEBE9EDA-D4CB-4525-8717-29803D324C6B}"/>
    <cellStyle name="SAPBEXHLevel0X 14 2 3 2" xfId="49066" xr:uid="{F49C49D5-D418-4C8B-9859-59525068E459}"/>
    <cellStyle name="SAPBEXHLevel0X 14 2 3 3" xfId="32340" xr:uid="{064B7831-95EA-408A-AF90-E809B42016E3}"/>
    <cellStyle name="SAPBEXHLevel0X 14 2 4" xfId="37738" xr:uid="{78F8105E-BC2C-4BB7-8B90-D26CB404EDC9}"/>
    <cellStyle name="SAPBEXHLevel0X 14 2 5" xfId="20990" xr:uid="{6AFD30B2-1237-4646-873C-7069DE43EB12}"/>
    <cellStyle name="SAPBEXHLevel0X 14 3" xfId="4680" xr:uid="{0D1581F6-2884-4E2D-B211-520E71340D64}"/>
    <cellStyle name="SAPBEXHLevel0X 14 3 2" xfId="10546" xr:uid="{D4C9208C-375A-4B24-8DA9-EDC5246EF851}"/>
    <cellStyle name="SAPBEXHLevel0X 14 3 2 2" xfId="44416" xr:uid="{2FF4B96F-5DEF-4C74-B173-8EA0CBA4157B}"/>
    <cellStyle name="SAPBEXHLevel0X 14 3 2 3" xfId="27691" xr:uid="{160FB8EA-82DF-428B-8F52-527F67687810}"/>
    <cellStyle name="SAPBEXHLevel0X 14 3 3" xfId="16089" xr:uid="{6120F1BB-DD9E-4EF5-BABF-BDDC56FE3C4D}"/>
    <cellStyle name="SAPBEXHLevel0X 14 3 3 2" xfId="49950" xr:uid="{FC62E539-03C3-422A-B327-E2FCAE25F6E7}"/>
    <cellStyle name="SAPBEXHLevel0X 14 3 3 3" xfId="33224" xr:uid="{62C1B3E3-7258-4E72-8A5F-AB0C02011DE6}"/>
    <cellStyle name="SAPBEXHLevel0X 14 3 4" xfId="38599" xr:uid="{E181F624-35CF-48B0-AA20-988E52BA6168}"/>
    <cellStyle name="SAPBEXHLevel0X 14 3 5" xfId="21876" xr:uid="{E3B90EF8-266E-4F15-A4C7-CF6E26110A1D}"/>
    <cellStyle name="SAPBEXHLevel0X 14 4" xfId="5407" xr:uid="{5F80400F-034D-4DC3-A79A-9BCD4AD72C25}"/>
    <cellStyle name="SAPBEXHLevel0X 14 4 2" xfId="11273" xr:uid="{BB6BAF0A-70CB-427A-B3A7-430CD6E115E3}"/>
    <cellStyle name="SAPBEXHLevel0X 14 4 2 2" xfId="45142" xr:uid="{A2FEDE09-DD27-4249-8AA2-79E3E0FD1637}"/>
    <cellStyle name="SAPBEXHLevel0X 14 4 2 3" xfId="28417" xr:uid="{5C4C6EA1-E73A-4B1D-9A20-F5CC513E2386}"/>
    <cellStyle name="SAPBEXHLevel0X 14 4 3" xfId="16815" xr:uid="{EE21B884-558A-4D38-8E5E-A9EDC1EFCDBA}"/>
    <cellStyle name="SAPBEXHLevel0X 14 4 3 2" xfId="50676" xr:uid="{630CECB9-0F17-462C-A287-DE5C92F84AFB}"/>
    <cellStyle name="SAPBEXHLevel0X 14 4 3 3" xfId="33950" xr:uid="{C0CF1018-7DAD-4EC0-B335-3876CEB5CC14}"/>
    <cellStyle name="SAPBEXHLevel0X 14 4 4" xfId="39325" xr:uid="{2E0D641D-ECFD-430F-9A79-7B1713156AC2}"/>
    <cellStyle name="SAPBEXHLevel0X 14 4 5" xfId="22602" xr:uid="{017D8241-B5E1-4789-9F03-97CEDFEE0881}"/>
    <cellStyle name="SAPBEXHLevel0X 14 5" xfId="6199" xr:uid="{F41A7075-3110-4708-8DAC-8829E0ED6A0D}"/>
    <cellStyle name="SAPBEXHLevel0X 14 5 2" xfId="12063" xr:uid="{6CE81A2E-72EA-46B9-9831-61DA4521A9A5}"/>
    <cellStyle name="SAPBEXHLevel0X 14 5 2 2" xfId="45932" xr:uid="{2B064A8C-8611-4D0D-AC3C-08D55F48BD8D}"/>
    <cellStyle name="SAPBEXHLevel0X 14 5 2 3" xfId="29207" xr:uid="{77F1B2D4-EA6B-4D1D-B56B-BF97FE8C662C}"/>
    <cellStyle name="SAPBEXHLevel0X 14 5 3" xfId="17605" xr:uid="{A7069A50-38B0-4641-9A15-3DC8BC39CCB6}"/>
    <cellStyle name="SAPBEXHLevel0X 14 5 3 2" xfId="51466" xr:uid="{DD9BA4FD-786C-4390-80A7-E86FCC007798}"/>
    <cellStyle name="SAPBEXHLevel0X 14 5 3 3" xfId="34740" xr:uid="{8D2836D6-8DDB-4A79-90AF-8E0782E10A3B}"/>
    <cellStyle name="SAPBEXHLevel0X 14 5 4" xfId="40115" xr:uid="{57F81E7E-22A9-4733-812E-FD1AE1535C05}"/>
    <cellStyle name="SAPBEXHLevel0X 14 5 5" xfId="23392" xr:uid="{E02579D0-A358-46B0-AA75-78B6E003D25F}"/>
    <cellStyle name="SAPBEXHLevel0X 14 6" xfId="7119" xr:uid="{4055690B-DD35-40F7-944F-83CEA2AB4C33}"/>
    <cellStyle name="SAPBEXHLevel0X 14 6 2" xfId="12983" xr:uid="{746B75F8-89DE-4BD4-A316-F5EC927BF2B5}"/>
    <cellStyle name="SAPBEXHLevel0X 14 6 2 2" xfId="46852" xr:uid="{3627646B-EC68-44A0-92E7-0E56ACAFC76B}"/>
    <cellStyle name="SAPBEXHLevel0X 14 6 2 3" xfId="30126" xr:uid="{31D02A49-AB1D-4F53-8975-5FEFC985E99B}"/>
    <cellStyle name="SAPBEXHLevel0X 14 6 3" xfId="18524" xr:uid="{753E320B-0510-4BB7-AF5E-B3E9C0470E17}"/>
    <cellStyle name="SAPBEXHLevel0X 14 6 3 2" xfId="52385" xr:uid="{DBBF268F-6A13-4A48-A91E-5B19D4FA3BEC}"/>
    <cellStyle name="SAPBEXHLevel0X 14 6 3 3" xfId="35659" xr:uid="{7D684BA0-730A-486A-9DF0-733036BFD0F8}"/>
    <cellStyle name="SAPBEXHLevel0X 14 6 4" xfId="41035" xr:uid="{E41FB97B-26E8-462B-AF27-34710D8E5437}"/>
    <cellStyle name="SAPBEXHLevel0X 14 6 5" xfId="24311" xr:uid="{AF1232DD-EBE5-4C17-8F0A-CFEAA52F988C}"/>
    <cellStyle name="SAPBEXHLevel0X 14 7" xfId="8213" xr:uid="{C946B2FB-0E48-46FE-BAF6-B6CFA19901A6}"/>
    <cellStyle name="SAPBEXHLevel0X 14 7 2" xfId="42088" xr:uid="{F8C895B4-7A94-4ADD-8859-652910375BFE}"/>
    <cellStyle name="SAPBEXHLevel0X 14 7 3" xfId="25363" xr:uid="{D0F43B3F-B78B-4541-A1F0-C317A5C2FD19}"/>
    <cellStyle name="SAPBEXHLevel0X 14 8" xfId="13791" xr:uid="{D2D6B1FF-A0F5-48BF-8112-E47AC5C746AB}"/>
    <cellStyle name="SAPBEXHLevel0X 14 8 2" xfId="47652" xr:uid="{08498BAB-FEF2-49F3-A034-F228BA650845}"/>
    <cellStyle name="SAPBEXHLevel0X 14 8 3" xfId="30926" xr:uid="{ABEC2510-6158-438C-936D-B7802B476013}"/>
    <cellStyle name="SAPBEXHLevel0X 14 9" xfId="19551" xr:uid="{50718CCC-E3A8-40D9-BF28-CC4D6A903219}"/>
    <cellStyle name="SAPBEXHLevel0X 15" xfId="2924" xr:uid="{00000000-0005-0000-0000-0000F8080000}"/>
    <cellStyle name="SAPBEXHLevel0X 15 2" xfId="4428" xr:uid="{8D2169E9-B969-41C6-8E93-D88C7B315EEE}"/>
    <cellStyle name="SAPBEXHLevel0X 15 2 2" xfId="10309" xr:uid="{6C6CD360-1565-4D51-A4E6-8369CD0F142F}"/>
    <cellStyle name="SAPBEXHLevel0X 15 2 2 2" xfId="44179" xr:uid="{66697571-BBC1-46FE-8A05-34D91610D26C}"/>
    <cellStyle name="SAPBEXHLevel0X 15 2 2 3" xfId="27454" xr:uid="{EAD84578-346D-437B-9033-4E92D102EDB4}"/>
    <cellStyle name="SAPBEXHLevel0X 15 2 3" xfId="15852" xr:uid="{AFAECCA6-DEB2-42B6-A094-74149796300A}"/>
    <cellStyle name="SAPBEXHLevel0X 15 2 3 2" xfId="49713" xr:uid="{D0BA7E44-7B87-4764-847A-7DF7BDC2F2D8}"/>
    <cellStyle name="SAPBEXHLevel0X 15 2 3 3" xfId="32987" xr:uid="{DDB1B55F-1015-4938-B613-F9171B61E67F}"/>
    <cellStyle name="SAPBEXHLevel0X 15 2 4" xfId="38362" xr:uid="{1D0E6914-704D-408C-8814-50836C3DF274}"/>
    <cellStyle name="SAPBEXHLevel0X 15 2 5" xfId="21639" xr:uid="{9609AB66-6A8F-4D91-8BA0-EE6E4F74740E}"/>
    <cellStyle name="SAPBEXHLevel0X 15 3" xfId="5285" xr:uid="{0BF74BB2-3B61-457F-A845-B2FAB4585219}"/>
    <cellStyle name="SAPBEXHLevel0X 15 3 2" xfId="11151" xr:uid="{01AD1379-D881-4414-9A7C-677049B82368}"/>
    <cellStyle name="SAPBEXHLevel0X 15 3 2 2" xfId="45021" xr:uid="{E0557F83-C06D-4F2C-8EAA-544F7E24A3E3}"/>
    <cellStyle name="SAPBEXHLevel0X 15 3 2 3" xfId="28296" xr:uid="{27D48E80-4844-41CB-A9DF-9C7CB33BCBF2}"/>
    <cellStyle name="SAPBEXHLevel0X 15 3 3" xfId="16694" xr:uid="{1D5C929A-EBC5-435E-B10D-3A23B2E42170}"/>
    <cellStyle name="SAPBEXHLevel0X 15 3 3 2" xfId="50555" xr:uid="{C396DD3D-A296-453E-B03A-4AA3306D26B0}"/>
    <cellStyle name="SAPBEXHLevel0X 15 3 3 3" xfId="33829" xr:uid="{97DF35F9-2D57-4760-A558-B16ED2A09472}"/>
    <cellStyle name="SAPBEXHLevel0X 15 3 4" xfId="39204" xr:uid="{F6696530-B588-4F96-8BF3-BD47A1F15BFC}"/>
    <cellStyle name="SAPBEXHLevel0X 15 3 5" xfId="22481" xr:uid="{28A83FE9-35BF-49CA-8EB6-99FDFD908655}"/>
    <cellStyle name="SAPBEXHLevel0X 15 4" xfId="6030" xr:uid="{8F39AF3B-7379-4539-8E9C-C1FC380489CF}"/>
    <cellStyle name="SAPBEXHLevel0X 15 4 2" xfId="11896" xr:uid="{C759412A-4193-408D-977A-836F92E02D5E}"/>
    <cellStyle name="SAPBEXHLevel0X 15 4 2 2" xfId="45765" xr:uid="{AAC13EC9-20F9-46AA-B81B-2D162FCC5AB2}"/>
    <cellStyle name="SAPBEXHLevel0X 15 4 2 3" xfId="29040" xr:uid="{2622FAFB-3118-4258-8B91-0BAED9B612D2}"/>
    <cellStyle name="SAPBEXHLevel0X 15 4 3" xfId="17438" xr:uid="{1C8CBD26-44A6-4602-B26E-454C80A9E1D0}"/>
    <cellStyle name="SAPBEXHLevel0X 15 4 3 2" xfId="51299" xr:uid="{D19631F1-85CE-414F-847C-B4D9776CE08C}"/>
    <cellStyle name="SAPBEXHLevel0X 15 4 3 3" xfId="34573" xr:uid="{FBD99721-315F-4D04-BAFF-DE69564DEB54}"/>
    <cellStyle name="SAPBEXHLevel0X 15 4 4" xfId="39948" xr:uid="{0871D447-8AD0-45EB-AC9D-E38304660B99}"/>
    <cellStyle name="SAPBEXHLevel0X 15 4 5" xfId="23225" xr:uid="{C4D5442F-D590-4F18-9C62-8FBA32970E84}"/>
    <cellStyle name="SAPBEXHLevel0X 15 5" xfId="6797" xr:uid="{1526229E-1FD2-4EC5-86FF-675863BA8BDD}"/>
    <cellStyle name="SAPBEXHLevel0X 15 5 2" xfId="12661" xr:uid="{ECBA43E8-D2B4-4C41-9C63-784F6A340462}"/>
    <cellStyle name="SAPBEXHLevel0X 15 5 2 2" xfId="46530" xr:uid="{8A71F4DB-C095-437A-8133-3894893B1457}"/>
    <cellStyle name="SAPBEXHLevel0X 15 5 2 3" xfId="29804" xr:uid="{0640A4B0-DBB2-41A6-AE66-1F5A5EB403A4}"/>
    <cellStyle name="SAPBEXHLevel0X 15 5 3" xfId="18202" xr:uid="{57CAE14A-8E24-4CEB-BBE2-F953A4CE6BC7}"/>
    <cellStyle name="SAPBEXHLevel0X 15 5 3 2" xfId="52063" xr:uid="{7DC0BA1A-0C09-47E2-AB44-FDA61E509C22}"/>
    <cellStyle name="SAPBEXHLevel0X 15 5 3 3" xfId="35337" xr:uid="{88FE4B5D-F2C4-4F5A-8DFF-A0F631D63F3E}"/>
    <cellStyle name="SAPBEXHLevel0X 15 5 4" xfId="40713" xr:uid="{2CBCC434-8312-49C4-AD98-2D165618D0E2}"/>
    <cellStyle name="SAPBEXHLevel0X 15 5 5" xfId="23989" xr:uid="{7F1FC585-1F0A-419A-B02B-566B24BA8EB6}"/>
    <cellStyle name="SAPBEXHLevel0X 15 6" xfId="7744" xr:uid="{14BFDD63-7A59-4350-AD49-B038940B956A}"/>
    <cellStyle name="SAPBEXHLevel0X 15 6 2" xfId="13608" xr:uid="{299520EA-0D59-4ED0-A043-EBD34350ED87}"/>
    <cellStyle name="SAPBEXHLevel0X 15 6 2 2" xfId="47477" xr:uid="{7F5308FA-5FD9-4415-8485-6384D3F6A2DF}"/>
    <cellStyle name="SAPBEXHLevel0X 15 6 2 3" xfId="30751" xr:uid="{0C05146B-74F6-4B85-A511-15822B1F18B8}"/>
    <cellStyle name="SAPBEXHLevel0X 15 6 3" xfId="19149" xr:uid="{1E0D2290-A617-4E3F-BFC8-EBD71434D235}"/>
    <cellStyle name="SAPBEXHLevel0X 15 6 3 2" xfId="53010" xr:uid="{8BD76B87-C5D6-4645-9BEB-C660AE38B5A6}"/>
    <cellStyle name="SAPBEXHLevel0X 15 6 3 3" xfId="36284" xr:uid="{50BC4BAF-482D-45FA-A59D-E21960AE6125}"/>
    <cellStyle name="SAPBEXHLevel0X 15 6 4" xfId="41660" xr:uid="{E3E6975A-3DEF-435E-9FD2-CAC4659A0741}"/>
    <cellStyle name="SAPBEXHLevel0X 15 6 5" xfId="24936" xr:uid="{104B323E-8494-4316-90ED-618EB661824A}"/>
    <cellStyle name="SAPBEXHLevel0X 15 7" xfId="8837" xr:uid="{A8CA5F91-1C71-40A2-8E74-A70DC3FE0BE0}"/>
    <cellStyle name="SAPBEXHLevel0X 15 7 2" xfId="42710" xr:uid="{5F476B32-81AE-48EB-8B83-D110505F6E9C}"/>
    <cellStyle name="SAPBEXHLevel0X 15 7 3" xfId="25986" xr:uid="{D9FE009C-CA93-49C1-949D-2B62FD026CE9}"/>
    <cellStyle name="SAPBEXHLevel0X 15 8" xfId="14388" xr:uid="{6D28D658-DA93-464B-AA69-7F75978BE023}"/>
    <cellStyle name="SAPBEXHLevel0X 15 8 2" xfId="48249" xr:uid="{22193414-B234-4FEF-B0BE-DD01639C21AE}"/>
    <cellStyle name="SAPBEXHLevel0X 15 8 3" xfId="31523" xr:uid="{025995CB-FB9C-49C4-939F-295E46A01964}"/>
    <cellStyle name="SAPBEXHLevel0X 15 9" xfId="20173" xr:uid="{0BB7BB18-64E6-4E29-BF2B-BC157D374DC0}"/>
    <cellStyle name="SAPBEXHLevel0X 16" xfId="3009" xr:uid="{13A76AF9-411E-4162-81AF-AC760B69A3F2}"/>
    <cellStyle name="SAPBEXHLevel0X 16 2" xfId="8891" xr:uid="{AFD8C53F-64C3-4CE8-B4C0-1774477EE586}"/>
    <cellStyle name="SAPBEXHLevel0X 16 2 2" xfId="42764" xr:uid="{54DE86E6-E96C-4CFA-B441-9603D2F3C7B8}"/>
    <cellStyle name="SAPBEXHLevel0X 16 2 3" xfId="26040" xr:uid="{8BD12479-3F1A-447C-97C6-4368E640AB06}"/>
    <cellStyle name="SAPBEXHLevel0X 16 3" xfId="14442" xr:uid="{9CA72E74-C7BC-4469-930C-C7E127BC8861}"/>
    <cellStyle name="SAPBEXHLevel0X 16 3 2" xfId="48303" xr:uid="{D817E34D-83DB-4F2E-B4D2-FAFBD78F642A}"/>
    <cellStyle name="SAPBEXHLevel0X 16 3 3" xfId="31577" xr:uid="{CE309313-3E17-4914-B39B-45FBAEA0EB48}"/>
    <cellStyle name="SAPBEXHLevel0X 16 4" xfId="37031" xr:uid="{5E8AF8D6-3502-4A18-9A4F-28CA4462A3F5}"/>
    <cellStyle name="SAPBEXHLevel0X 16 5" xfId="20227" xr:uid="{A1F360DF-3F61-4392-A1F6-6054B30FCA14}"/>
    <cellStyle name="SAPBEXHLevel0X 17" xfId="36351" xr:uid="{E22AEC4F-C748-4051-92DC-F4343A842B46}"/>
    <cellStyle name="SAPBEXHLevel0X 2" xfId="1065" xr:uid="{00000000-0005-0000-0000-0000F9080000}"/>
    <cellStyle name="SAPBEXHLevel0X 2 2" xfId="1066" xr:uid="{00000000-0005-0000-0000-0000FA080000}"/>
    <cellStyle name="SAPBEXHLevel0X 2 2 2" xfId="2227" xr:uid="{00000000-0005-0000-0000-0000FB080000}"/>
    <cellStyle name="SAPBEXHLevel0X 2 2 2 2" xfId="3779" xr:uid="{A1EB4ECF-E581-454B-95DA-F216EE0C2294}"/>
    <cellStyle name="SAPBEXHLevel0X 2 2 2 2 2" xfId="9660" xr:uid="{AD0FF993-F4F6-42BF-9F0D-0B7D7D29AFB5}"/>
    <cellStyle name="SAPBEXHLevel0X 2 2 2 2 2 2" xfId="43532" xr:uid="{2928DC78-9BA0-4613-ADDB-B67E8B27E700}"/>
    <cellStyle name="SAPBEXHLevel0X 2 2 2 2 2 3" xfId="26806" xr:uid="{AA20CFAC-F028-4B6E-900A-13B33F736118}"/>
    <cellStyle name="SAPBEXHLevel0X 2 2 2 2 3" xfId="15206" xr:uid="{81A1E79E-E792-4A15-B6EC-892035D8CF62}"/>
    <cellStyle name="SAPBEXHLevel0X 2 2 2 2 3 2" xfId="49067" xr:uid="{5D34ADC9-D97B-4188-BB04-CD70BE3B2EBA}"/>
    <cellStyle name="SAPBEXHLevel0X 2 2 2 2 3 3" xfId="32341" xr:uid="{3124ADD8-1E95-493C-B80D-0B58EA43BE46}"/>
    <cellStyle name="SAPBEXHLevel0X 2 2 2 2 4" xfId="37739" xr:uid="{7E77C1BD-4833-477D-9A1B-7040EA248F56}"/>
    <cellStyle name="SAPBEXHLevel0X 2 2 2 2 5" xfId="20991" xr:uid="{EB1AE00E-6FBA-4D62-8869-38AC2ADF612A}"/>
    <cellStyle name="SAPBEXHLevel0X 2 2 2 3" xfId="4681" xr:uid="{C87A0DD6-3C68-42CB-BEB7-F8FED0ABA315}"/>
    <cellStyle name="SAPBEXHLevel0X 2 2 2 3 2" xfId="10547" xr:uid="{3CF699BE-5757-439B-8DE7-6AB54B383555}"/>
    <cellStyle name="SAPBEXHLevel0X 2 2 2 3 2 2" xfId="44417" xr:uid="{A589DBC5-73CB-47DB-B032-468CD57466AF}"/>
    <cellStyle name="SAPBEXHLevel0X 2 2 2 3 2 3" xfId="27692" xr:uid="{720DFB95-7B3E-4480-8B6D-58734996DCB7}"/>
    <cellStyle name="SAPBEXHLevel0X 2 2 2 3 3" xfId="16090" xr:uid="{B5F5B1C5-3E69-42B4-8A26-5706ACD53E0F}"/>
    <cellStyle name="SAPBEXHLevel0X 2 2 2 3 3 2" xfId="49951" xr:uid="{EB5E74FE-E960-4D6E-A68A-BE000F40669D}"/>
    <cellStyle name="SAPBEXHLevel0X 2 2 2 3 3 3" xfId="33225" xr:uid="{AF3FA088-7D67-4B4F-A94C-F99CC482A582}"/>
    <cellStyle name="SAPBEXHLevel0X 2 2 2 3 4" xfId="38600" xr:uid="{D4728D62-3D7A-44C6-B6B7-C9D2FD009CCB}"/>
    <cellStyle name="SAPBEXHLevel0X 2 2 2 3 5" xfId="21877" xr:uid="{2934582B-D985-4CF2-AE6E-FADA1B469F8A}"/>
    <cellStyle name="SAPBEXHLevel0X 2 2 2 4" xfId="5408" xr:uid="{695FFCE5-1688-4C7E-A891-919E2CD63B1A}"/>
    <cellStyle name="SAPBEXHLevel0X 2 2 2 4 2" xfId="11274" xr:uid="{CFF74BB9-A1E9-482B-A467-CF43BC88EF4E}"/>
    <cellStyle name="SAPBEXHLevel0X 2 2 2 4 2 2" xfId="45143" xr:uid="{0A91DACB-F4D4-41B8-8777-85173B13833E}"/>
    <cellStyle name="SAPBEXHLevel0X 2 2 2 4 2 3" xfId="28418" xr:uid="{94118D87-4E26-4048-8D0F-61C661E192A0}"/>
    <cellStyle name="SAPBEXHLevel0X 2 2 2 4 3" xfId="16816" xr:uid="{5209D2A2-5C13-41FB-8E1A-C89E450DA7CA}"/>
    <cellStyle name="SAPBEXHLevel0X 2 2 2 4 3 2" xfId="50677" xr:uid="{C7081985-6069-47BD-B5AC-2864AF228143}"/>
    <cellStyle name="SAPBEXHLevel0X 2 2 2 4 3 3" xfId="33951" xr:uid="{822E0F2B-E06B-4867-858A-246EE429EEBA}"/>
    <cellStyle name="SAPBEXHLevel0X 2 2 2 4 4" xfId="39326" xr:uid="{DED51CEF-DD1C-4D58-8CF2-4FCB55B99916}"/>
    <cellStyle name="SAPBEXHLevel0X 2 2 2 4 5" xfId="22603" xr:uid="{17999293-BA56-4D49-8B78-DD9BC7DC6990}"/>
    <cellStyle name="SAPBEXHLevel0X 2 2 2 5" xfId="6200" xr:uid="{4032E90D-F4CC-4603-BAD1-A6F06888F634}"/>
    <cellStyle name="SAPBEXHLevel0X 2 2 2 5 2" xfId="12064" xr:uid="{5A4A228F-4A7A-483E-B53F-12B9A7DD9619}"/>
    <cellStyle name="SAPBEXHLevel0X 2 2 2 5 2 2" xfId="45933" xr:uid="{7A8AA48A-B8C0-44E3-B5B6-2FBB0B3025EA}"/>
    <cellStyle name="SAPBEXHLevel0X 2 2 2 5 2 3" xfId="29208" xr:uid="{C38B444C-08D8-4EF2-8774-9FFF6ADE6816}"/>
    <cellStyle name="SAPBEXHLevel0X 2 2 2 5 3" xfId="17606" xr:uid="{0FC98CFF-DCEB-4CC0-8FE9-8925EA352457}"/>
    <cellStyle name="SAPBEXHLevel0X 2 2 2 5 3 2" xfId="51467" xr:uid="{6EA6D330-2BDF-48AE-AB67-C7F3EDC6C600}"/>
    <cellStyle name="SAPBEXHLevel0X 2 2 2 5 3 3" xfId="34741" xr:uid="{4B532E42-9F09-4A9C-98BE-9007AD13055D}"/>
    <cellStyle name="SAPBEXHLevel0X 2 2 2 5 4" xfId="40116" xr:uid="{396AB67A-7204-4F9D-89EA-F8EC912A4B11}"/>
    <cellStyle name="SAPBEXHLevel0X 2 2 2 5 5" xfId="23393" xr:uid="{47B5AE62-36C7-4F29-AA1C-0B262C679E95}"/>
    <cellStyle name="SAPBEXHLevel0X 2 2 2 6" xfId="7120" xr:uid="{2B0629F5-AD57-44FF-9F0D-ED3A26676A75}"/>
    <cellStyle name="SAPBEXHLevel0X 2 2 2 6 2" xfId="12984" xr:uid="{546AAD42-6009-4605-A7C7-5AB5302FA11D}"/>
    <cellStyle name="SAPBEXHLevel0X 2 2 2 6 2 2" xfId="46853" xr:uid="{185F23BD-0D96-4E9A-9E89-D7DD3C29805B}"/>
    <cellStyle name="SAPBEXHLevel0X 2 2 2 6 2 3" xfId="30127" xr:uid="{CE4FA869-47D7-4958-82A9-6364C69CAC56}"/>
    <cellStyle name="SAPBEXHLevel0X 2 2 2 6 3" xfId="18525" xr:uid="{BF688047-5AC7-435C-9CFA-DBA016E0E50F}"/>
    <cellStyle name="SAPBEXHLevel0X 2 2 2 6 3 2" xfId="52386" xr:uid="{277220E8-D521-4B5F-9FB3-DAEBD3E1ED3A}"/>
    <cellStyle name="SAPBEXHLevel0X 2 2 2 6 3 3" xfId="35660" xr:uid="{E2AD7B03-0BBE-41FD-A341-CBBB97A2AEC8}"/>
    <cellStyle name="SAPBEXHLevel0X 2 2 2 6 4" xfId="41036" xr:uid="{B715D185-17E1-4B8C-B027-62FBC3B2E75B}"/>
    <cellStyle name="SAPBEXHLevel0X 2 2 2 6 5" xfId="24312" xr:uid="{53BA88DC-3418-4E62-9BF3-7094BC3715CE}"/>
    <cellStyle name="SAPBEXHLevel0X 2 2 2 7" xfId="8214" xr:uid="{859A97B4-01C7-4E16-85B1-1384E001A515}"/>
    <cellStyle name="SAPBEXHLevel0X 2 2 2 7 2" xfId="42089" xr:uid="{D625963E-0F2D-4EF5-97B2-134E9341EF37}"/>
    <cellStyle name="SAPBEXHLevel0X 2 2 2 7 3" xfId="25364" xr:uid="{47A80F71-BF9C-4F5A-B13C-6EF4A43A7D99}"/>
    <cellStyle name="SAPBEXHLevel0X 2 2 2 8" xfId="13792" xr:uid="{BFB37D1B-1B45-4958-AF4B-68C23117BC3F}"/>
    <cellStyle name="SAPBEXHLevel0X 2 2 2 8 2" xfId="47653" xr:uid="{A80ACB26-2A20-4371-8B12-B0EC280F667D}"/>
    <cellStyle name="SAPBEXHLevel0X 2 2 2 8 3" xfId="30927" xr:uid="{2B48E188-007B-4FFA-8C91-F909D55E443F}"/>
    <cellStyle name="SAPBEXHLevel0X 2 2 2 9" xfId="19552" xr:uid="{77EBB80C-9F8F-4DAF-8A32-997E8CF950D2}"/>
    <cellStyle name="SAPBEXHLevel0X 2 2 3" xfId="2228" xr:uid="{00000000-0005-0000-0000-0000FC080000}"/>
    <cellStyle name="SAPBEXHLevel0X 2 2 3 2" xfId="3780" xr:uid="{0325D724-9E38-4E6A-9014-6BEF7C3E60BD}"/>
    <cellStyle name="SAPBEXHLevel0X 2 2 3 2 2" xfId="9661" xr:uid="{E8150025-52CD-4ECD-9508-9D72178A1C99}"/>
    <cellStyle name="SAPBEXHLevel0X 2 2 3 2 2 2" xfId="43533" xr:uid="{5A701C3D-22BF-4668-8E31-EB00A5B13AB6}"/>
    <cellStyle name="SAPBEXHLevel0X 2 2 3 2 2 3" xfId="26807" xr:uid="{B9D9D3EA-C0F0-4F0E-93F2-C90DEB7D8432}"/>
    <cellStyle name="SAPBEXHLevel0X 2 2 3 2 3" xfId="15207" xr:uid="{2AF8D053-5E42-4AC7-9E4A-1412F2148FAB}"/>
    <cellStyle name="SAPBEXHLevel0X 2 2 3 2 3 2" xfId="49068" xr:uid="{A38CA1CE-3E7F-485D-B440-3A261D461A1A}"/>
    <cellStyle name="SAPBEXHLevel0X 2 2 3 2 3 3" xfId="32342" xr:uid="{52D4F94E-AB36-4E17-B5DC-8111DDDBCF0D}"/>
    <cellStyle name="SAPBEXHLevel0X 2 2 3 2 4" xfId="37740" xr:uid="{C3A9D72D-A3F4-4F1A-95E2-615239B1995D}"/>
    <cellStyle name="SAPBEXHLevel0X 2 2 3 2 5" xfId="20992" xr:uid="{0D291935-813A-4648-979F-E2749B0D4CA4}"/>
    <cellStyle name="SAPBEXHLevel0X 2 2 3 3" xfId="4682" xr:uid="{88760272-2958-4F44-9599-0B70229FADCD}"/>
    <cellStyle name="SAPBEXHLevel0X 2 2 3 3 2" xfId="10548" xr:uid="{90E787BD-FD3D-4FAE-8C35-E589FEDBD39C}"/>
    <cellStyle name="SAPBEXHLevel0X 2 2 3 3 2 2" xfId="44418" xr:uid="{90AA8BCF-C997-4E74-BA46-B4345587A8B6}"/>
    <cellStyle name="SAPBEXHLevel0X 2 2 3 3 2 3" xfId="27693" xr:uid="{B60531B0-6F0B-42B8-BF59-BC5C9F9A8B28}"/>
    <cellStyle name="SAPBEXHLevel0X 2 2 3 3 3" xfId="16091" xr:uid="{F699B369-8178-4DAD-9673-0BBCD8AA5F83}"/>
    <cellStyle name="SAPBEXHLevel0X 2 2 3 3 3 2" xfId="49952" xr:uid="{2AA50DC0-14B8-4C01-B698-96C7A301694A}"/>
    <cellStyle name="SAPBEXHLevel0X 2 2 3 3 3 3" xfId="33226" xr:uid="{DA66362E-7771-4567-893E-25FC2EB28C99}"/>
    <cellStyle name="SAPBEXHLevel0X 2 2 3 3 4" xfId="38601" xr:uid="{AB459EDF-4962-4F29-9BB4-B1FE9AE5FD04}"/>
    <cellStyle name="SAPBEXHLevel0X 2 2 3 3 5" xfId="21878" xr:uid="{0E7F3EDD-3432-4D8A-BAE4-7EC40567E14D}"/>
    <cellStyle name="SAPBEXHLevel0X 2 2 3 4" xfId="5409" xr:uid="{162B8368-91ED-4AB8-B1EF-9AE9D91DFACB}"/>
    <cellStyle name="SAPBEXHLevel0X 2 2 3 4 2" xfId="11275" xr:uid="{B666E9AD-3F1F-4C72-8B9D-F808344B56DA}"/>
    <cellStyle name="SAPBEXHLevel0X 2 2 3 4 2 2" xfId="45144" xr:uid="{88C21D4B-4CFA-4BFC-999C-08F174261FF1}"/>
    <cellStyle name="SAPBEXHLevel0X 2 2 3 4 2 3" xfId="28419" xr:uid="{CDA7B92A-32ED-4877-A5F4-3A1B1871284F}"/>
    <cellStyle name="SAPBEXHLevel0X 2 2 3 4 3" xfId="16817" xr:uid="{94382B9D-AE04-4648-97C8-D5ECF59EADB2}"/>
    <cellStyle name="SAPBEXHLevel0X 2 2 3 4 3 2" xfId="50678" xr:uid="{E9D25786-6852-414C-94B5-E722E754E4D6}"/>
    <cellStyle name="SAPBEXHLevel0X 2 2 3 4 3 3" xfId="33952" xr:uid="{2EE75AC5-09D2-40F9-9A18-2C2542CF390D}"/>
    <cellStyle name="SAPBEXHLevel0X 2 2 3 4 4" xfId="39327" xr:uid="{B0C409C0-8FF3-47E3-AE16-148B7EFD2DB1}"/>
    <cellStyle name="SAPBEXHLevel0X 2 2 3 4 5" xfId="22604" xr:uid="{B87ED78C-235E-464C-B074-6DDC103BEC40}"/>
    <cellStyle name="SAPBEXHLevel0X 2 2 3 5" xfId="6201" xr:uid="{A44946FA-6952-4946-BFA6-10E7B3C6C439}"/>
    <cellStyle name="SAPBEXHLevel0X 2 2 3 5 2" xfId="12065" xr:uid="{C8AAA3E4-D51D-46FF-A9A2-AB9B7D3D2A22}"/>
    <cellStyle name="SAPBEXHLevel0X 2 2 3 5 2 2" xfId="45934" xr:uid="{6EDF4C26-330C-425B-9662-9CC878214E63}"/>
    <cellStyle name="SAPBEXHLevel0X 2 2 3 5 2 3" xfId="29209" xr:uid="{71122DF6-999B-4A6F-B6C3-ACA6752F09EC}"/>
    <cellStyle name="SAPBEXHLevel0X 2 2 3 5 3" xfId="17607" xr:uid="{34C72FB8-A743-4B44-BDB0-0500B27BAB79}"/>
    <cellStyle name="SAPBEXHLevel0X 2 2 3 5 3 2" xfId="51468" xr:uid="{46E89427-4EE3-4399-B7F2-5C647800A01C}"/>
    <cellStyle name="SAPBEXHLevel0X 2 2 3 5 3 3" xfId="34742" xr:uid="{96DBE557-80FF-459A-AA2B-756B9EB75A0C}"/>
    <cellStyle name="SAPBEXHLevel0X 2 2 3 5 4" xfId="40117" xr:uid="{1EC6F5F2-DD1E-48B6-B611-58AC347E3F6E}"/>
    <cellStyle name="SAPBEXHLevel0X 2 2 3 5 5" xfId="23394" xr:uid="{376B9E92-7D10-4EA0-94B3-268BCDD94D34}"/>
    <cellStyle name="SAPBEXHLevel0X 2 2 3 6" xfId="7121" xr:uid="{843B92C9-E27A-4E26-BFE7-A3CDC6999F18}"/>
    <cellStyle name="SAPBEXHLevel0X 2 2 3 6 2" xfId="12985" xr:uid="{4A4152D4-9EEC-4E77-B61C-B85CAA715968}"/>
    <cellStyle name="SAPBEXHLevel0X 2 2 3 6 2 2" xfId="46854" xr:uid="{38469467-0122-451D-8EDE-5045F20586E0}"/>
    <cellStyle name="SAPBEXHLevel0X 2 2 3 6 2 3" xfId="30128" xr:uid="{00B1647F-DBFA-40C9-A9CA-DD241FE36D84}"/>
    <cellStyle name="SAPBEXHLevel0X 2 2 3 6 3" xfId="18526" xr:uid="{370DE9C9-FAF1-4535-80EB-524AA42123F2}"/>
    <cellStyle name="SAPBEXHLevel0X 2 2 3 6 3 2" xfId="52387" xr:uid="{6F7EC0E6-0329-4B35-B368-E1452BE4526D}"/>
    <cellStyle name="SAPBEXHLevel0X 2 2 3 6 3 3" xfId="35661" xr:uid="{59023440-E9F7-4476-BFD5-39FD183CADB1}"/>
    <cellStyle name="SAPBEXHLevel0X 2 2 3 6 4" xfId="41037" xr:uid="{9477BAA4-5D1B-4E28-9261-BBBA7D80E6EE}"/>
    <cellStyle name="SAPBEXHLevel0X 2 2 3 6 5" xfId="24313" xr:uid="{573C1577-28B5-4F1E-92F7-EEC5951FA666}"/>
    <cellStyle name="SAPBEXHLevel0X 2 2 3 7" xfId="8215" xr:uid="{CB316ACB-83F0-4634-B935-23FE0DC7DA65}"/>
    <cellStyle name="SAPBEXHLevel0X 2 2 3 7 2" xfId="42090" xr:uid="{87F0AB76-3BBF-43CD-801F-85CFD122D37B}"/>
    <cellStyle name="SAPBEXHLevel0X 2 2 3 7 3" xfId="25365" xr:uid="{87F569F8-161A-4ED7-AD20-22B191C93E0D}"/>
    <cellStyle name="SAPBEXHLevel0X 2 2 3 8" xfId="13793" xr:uid="{74DB03E4-71FB-44D1-A27E-9C3CAF12B10D}"/>
    <cellStyle name="SAPBEXHLevel0X 2 2 3 8 2" xfId="47654" xr:uid="{48E72701-BA37-4F6A-8535-C47391D4A0EE}"/>
    <cellStyle name="SAPBEXHLevel0X 2 2 3 8 3" xfId="30928" xr:uid="{2BFD6CF1-2767-4593-A576-42D8725BFA03}"/>
    <cellStyle name="SAPBEXHLevel0X 2 2 3 9" xfId="19553" xr:uid="{AF5C0583-6274-41F3-B91E-CBDC83B4C6A4}"/>
    <cellStyle name="SAPBEXHLevel0X 2 2 4" xfId="3274" xr:uid="{D7BD1C00-E485-405C-A1D7-2DF708FAAE63}"/>
    <cellStyle name="SAPBEXHLevel0X 2 2 4 2" xfId="9156" xr:uid="{69FDCD02-AD63-4E20-B550-424BD3584E76}"/>
    <cellStyle name="SAPBEXHLevel0X 2 2 4 2 2" xfId="43028" xr:uid="{CE73B0D4-17B3-4675-A82B-3ABD1CC9F400}"/>
    <cellStyle name="SAPBEXHLevel0X 2 2 4 2 3" xfId="26303" xr:uid="{7F1C7CFD-79D4-4F2E-B565-6EB917F19D30}"/>
    <cellStyle name="SAPBEXHLevel0X 2 2 4 3" xfId="14703" xr:uid="{8B27198D-CF1C-4B52-A4EE-8013F1B651DB}"/>
    <cellStyle name="SAPBEXHLevel0X 2 2 4 3 2" xfId="48564" xr:uid="{3C68CB1B-BF14-4C23-AFA1-C8B5D6DF3287}"/>
    <cellStyle name="SAPBEXHLevel0X 2 2 4 3 3" xfId="31838" xr:uid="{3DED0DD1-08D8-496A-A3CD-3AA260FE945A}"/>
    <cellStyle name="SAPBEXHLevel0X 2 2 4 4" xfId="37295" xr:uid="{F8382D6B-9442-472B-91C0-B6B547031688}"/>
    <cellStyle name="SAPBEXHLevel0X 2 2 4 5" xfId="20488" xr:uid="{57FF6617-62C3-403E-8A2F-7A85DBFAF3D0}"/>
    <cellStyle name="SAPBEXHLevel0X 2 2 5" xfId="36499" xr:uid="{7D86734E-66B2-4CA0-99FE-09A1D4CAF3CF}"/>
    <cellStyle name="SAPBEXHLevel0X 2 3" xfId="2229" xr:uid="{00000000-0005-0000-0000-0000FD080000}"/>
    <cellStyle name="SAPBEXHLevel0X 2 3 2" xfId="3781" xr:uid="{3A2654D2-91FE-4E2A-89A8-032FE0AEC73E}"/>
    <cellStyle name="SAPBEXHLevel0X 2 3 2 2" xfId="9662" xr:uid="{50915CD6-BC2C-4D2C-A4B3-63417EF57403}"/>
    <cellStyle name="SAPBEXHLevel0X 2 3 2 2 2" xfId="43534" xr:uid="{CAA6B9B8-B695-443E-980D-1AEFE0AAB4C8}"/>
    <cellStyle name="SAPBEXHLevel0X 2 3 2 2 3" xfId="26808" xr:uid="{4F4DDBF2-34EB-41CF-B4EF-26E39039CD1D}"/>
    <cellStyle name="SAPBEXHLevel0X 2 3 2 3" xfId="15208" xr:uid="{6EC15E73-C28A-4A72-810D-9ECCB3EA7E2E}"/>
    <cellStyle name="SAPBEXHLevel0X 2 3 2 3 2" xfId="49069" xr:uid="{F3E9190B-FC50-4E3C-98D6-F46A2729F325}"/>
    <cellStyle name="SAPBEXHLevel0X 2 3 2 3 3" xfId="32343" xr:uid="{55954C91-87D3-4690-8A43-82308DE0D583}"/>
    <cellStyle name="SAPBEXHLevel0X 2 3 2 4" xfId="37741" xr:uid="{6EDD35F1-A929-4DC6-9CEC-ADC8B17B11B0}"/>
    <cellStyle name="SAPBEXHLevel0X 2 3 2 5" xfId="20993" xr:uid="{751668DD-E436-4771-98BC-AD31D7EE6BB1}"/>
    <cellStyle name="SAPBEXHLevel0X 2 3 3" xfId="4683" xr:uid="{DCA731B1-34BE-4D05-BC3E-CEE2927F7A1F}"/>
    <cellStyle name="SAPBEXHLevel0X 2 3 3 2" xfId="10549" xr:uid="{BE796ABC-FCFE-42E5-823C-95B5CDCE9A08}"/>
    <cellStyle name="SAPBEXHLevel0X 2 3 3 2 2" xfId="44419" xr:uid="{AB6C6C19-72EE-4152-A46F-299BAEF76532}"/>
    <cellStyle name="SAPBEXHLevel0X 2 3 3 2 3" xfId="27694" xr:uid="{EA86C345-B23B-43FF-ACC3-30485DAB8BAA}"/>
    <cellStyle name="SAPBEXHLevel0X 2 3 3 3" xfId="16092" xr:uid="{32FEDF2F-A46F-48E3-8713-2721B30A5310}"/>
    <cellStyle name="SAPBEXHLevel0X 2 3 3 3 2" xfId="49953" xr:uid="{B4F3470F-C609-44A9-9CB1-A3A0D31BCBA9}"/>
    <cellStyle name="SAPBEXHLevel0X 2 3 3 3 3" xfId="33227" xr:uid="{56D2D952-3F02-45B4-BA4E-83515016699D}"/>
    <cellStyle name="SAPBEXHLevel0X 2 3 3 4" xfId="38602" xr:uid="{F2F4BD19-5057-45FD-B5B8-0ED17831A22D}"/>
    <cellStyle name="SAPBEXHLevel0X 2 3 3 5" xfId="21879" xr:uid="{0AF22A31-91FA-4C56-8C08-51A47F6F4F5E}"/>
    <cellStyle name="SAPBEXHLevel0X 2 3 4" xfId="5410" xr:uid="{C6661272-EED1-4A84-B96B-A74B13EBCF77}"/>
    <cellStyle name="SAPBEXHLevel0X 2 3 4 2" xfId="11276" xr:uid="{19F91B98-692B-4C71-99AF-80B1813D12C5}"/>
    <cellStyle name="SAPBEXHLevel0X 2 3 4 2 2" xfId="45145" xr:uid="{45894862-23F9-431A-B711-CAC08265C946}"/>
    <cellStyle name="SAPBEXHLevel0X 2 3 4 2 3" xfId="28420" xr:uid="{6605748B-BFA2-43F3-B4C6-9E6E6D16407E}"/>
    <cellStyle name="SAPBEXHLevel0X 2 3 4 3" xfId="16818" xr:uid="{401546C2-C86E-4067-8BBD-DCD638F583D0}"/>
    <cellStyle name="SAPBEXHLevel0X 2 3 4 3 2" xfId="50679" xr:uid="{B7AC8F12-E329-4172-A0BE-511356823422}"/>
    <cellStyle name="SAPBEXHLevel0X 2 3 4 3 3" xfId="33953" xr:uid="{68D43DB8-E50F-43CA-8CA8-A447DCD84E87}"/>
    <cellStyle name="SAPBEXHLevel0X 2 3 4 4" xfId="39328" xr:uid="{45D25239-8CC8-454C-9F84-367775638C37}"/>
    <cellStyle name="SAPBEXHLevel0X 2 3 4 5" xfId="22605" xr:uid="{44F4ABD2-5EEA-40EF-A88B-873020B19CA8}"/>
    <cellStyle name="SAPBEXHLevel0X 2 3 5" xfId="6202" xr:uid="{B984767B-AF03-43B7-A010-787EE9DC6230}"/>
    <cellStyle name="SAPBEXHLevel0X 2 3 5 2" xfId="12066" xr:uid="{57C13FCF-68BA-42E4-8189-4C415194803B}"/>
    <cellStyle name="SAPBEXHLevel0X 2 3 5 2 2" xfId="45935" xr:uid="{EE2ED2CA-EC4D-4DDD-A4C3-1B952A01363D}"/>
    <cellStyle name="SAPBEXHLevel0X 2 3 5 2 3" xfId="29210" xr:uid="{74E7CB93-117C-40FB-863E-ED0FF606CB82}"/>
    <cellStyle name="SAPBEXHLevel0X 2 3 5 3" xfId="17608" xr:uid="{488418DF-2592-4B01-BF28-8607BE134C91}"/>
    <cellStyle name="SAPBEXHLevel0X 2 3 5 3 2" xfId="51469" xr:uid="{F0089D78-B494-4A2E-8CB1-1E574D0EB741}"/>
    <cellStyle name="SAPBEXHLevel0X 2 3 5 3 3" xfId="34743" xr:uid="{674A6BAD-12AE-4C7C-91A6-A55019FE2578}"/>
    <cellStyle name="SAPBEXHLevel0X 2 3 5 4" xfId="40118" xr:uid="{30BEE6D3-F88A-4C4B-9F0C-A51AE995CEA8}"/>
    <cellStyle name="SAPBEXHLevel0X 2 3 5 5" xfId="23395" xr:uid="{2A51CCF8-238F-45A9-BC46-FE054F687D99}"/>
    <cellStyle name="SAPBEXHLevel0X 2 3 6" xfId="7122" xr:uid="{196A8DF8-DF59-461B-895E-7CB0CAD35877}"/>
    <cellStyle name="SAPBEXHLevel0X 2 3 6 2" xfId="12986" xr:uid="{4AE21C74-B1B5-4873-B1AA-93E0924EF54B}"/>
    <cellStyle name="SAPBEXHLevel0X 2 3 6 2 2" xfId="46855" xr:uid="{8DAAF3E2-E73E-42BC-A3E1-8E61BCA9DCFA}"/>
    <cellStyle name="SAPBEXHLevel0X 2 3 6 2 3" xfId="30129" xr:uid="{81C2C0E5-F20E-401B-80C9-AF46407A2118}"/>
    <cellStyle name="SAPBEXHLevel0X 2 3 6 3" xfId="18527" xr:uid="{A56BD4CC-FAEB-45DE-9C63-ABB5298307AD}"/>
    <cellStyle name="SAPBEXHLevel0X 2 3 6 3 2" xfId="52388" xr:uid="{1F1745BB-8774-4A98-943F-6BC212361ADD}"/>
    <cellStyle name="SAPBEXHLevel0X 2 3 6 3 3" xfId="35662" xr:uid="{1E3438AE-7E44-4E7E-9AA9-931379BAF6EF}"/>
    <cellStyle name="SAPBEXHLevel0X 2 3 6 4" xfId="41038" xr:uid="{181B8646-9C82-4375-9A78-40D45C7FDF05}"/>
    <cellStyle name="SAPBEXHLevel0X 2 3 6 5" xfId="24314" xr:uid="{1C608541-1F11-49BA-8638-4B8E8DD2C913}"/>
    <cellStyle name="SAPBEXHLevel0X 2 3 7" xfId="8216" xr:uid="{3C7A3796-578D-49A3-99C6-1527829F44D0}"/>
    <cellStyle name="SAPBEXHLevel0X 2 3 7 2" xfId="42091" xr:uid="{66AACAEE-2AFE-4857-B679-E7CA702A4216}"/>
    <cellStyle name="SAPBEXHLevel0X 2 3 7 3" xfId="25366" xr:uid="{E35D388E-13B8-4854-80C5-3EBB5AC60862}"/>
    <cellStyle name="SAPBEXHLevel0X 2 3 8" xfId="13794" xr:uid="{9831415E-6454-4799-B1A7-4E84514F1579}"/>
    <cellStyle name="SAPBEXHLevel0X 2 3 8 2" xfId="47655" xr:uid="{BB1F9009-367E-47CB-B601-B2F05D593620}"/>
    <cellStyle name="SAPBEXHLevel0X 2 3 8 3" xfId="30929" xr:uid="{06B4C604-64D7-41B2-BBB4-161A2FAC023C}"/>
    <cellStyle name="SAPBEXHLevel0X 2 3 9" xfId="19554" xr:uid="{293B79E0-BB2B-4670-8659-ADEA24876088}"/>
    <cellStyle name="SAPBEXHLevel0X 2 4" xfId="2230" xr:uid="{00000000-0005-0000-0000-0000FE080000}"/>
    <cellStyle name="SAPBEXHLevel0X 2 4 2" xfId="3782" xr:uid="{0D4E1017-FFB2-4506-B1AA-D3D5FB68220A}"/>
    <cellStyle name="SAPBEXHLevel0X 2 4 2 2" xfId="9663" xr:uid="{216BD3B1-1B8A-4AEE-84BC-39802121B1B5}"/>
    <cellStyle name="SAPBEXHLevel0X 2 4 2 2 2" xfId="43535" xr:uid="{C9557B53-66F4-4529-A4D3-2B30B6A35F90}"/>
    <cellStyle name="SAPBEXHLevel0X 2 4 2 2 3" xfId="26809" xr:uid="{6A348ABF-180C-4134-A98B-B73CE616DCA2}"/>
    <cellStyle name="SAPBEXHLevel0X 2 4 2 3" xfId="15209" xr:uid="{5F2CE6F8-B366-4EDD-9ACA-4778EFB6C198}"/>
    <cellStyle name="SAPBEXHLevel0X 2 4 2 3 2" xfId="49070" xr:uid="{BAEB8EC9-CF1C-48A7-80AF-0F125DC193EF}"/>
    <cellStyle name="SAPBEXHLevel0X 2 4 2 3 3" xfId="32344" xr:uid="{786F18AC-DED4-4D27-BDF2-B0D04638F0C4}"/>
    <cellStyle name="SAPBEXHLevel0X 2 4 2 4" xfId="37742" xr:uid="{DF42EA28-C3FF-48D0-A59B-3CD7283EB9DE}"/>
    <cellStyle name="SAPBEXHLevel0X 2 4 2 5" xfId="20994" xr:uid="{578073B2-5016-4279-A340-D0C0B7A90290}"/>
    <cellStyle name="SAPBEXHLevel0X 2 4 3" xfId="4684" xr:uid="{B43D5895-70D1-4786-B7D7-74A30CCD2A3E}"/>
    <cellStyle name="SAPBEXHLevel0X 2 4 3 2" xfId="10550" xr:uid="{0704D65C-F650-4E32-B7ED-A1A8B97EE857}"/>
    <cellStyle name="SAPBEXHLevel0X 2 4 3 2 2" xfId="44420" xr:uid="{8B26AEEB-54BF-468E-9E19-FCB0BD317CF6}"/>
    <cellStyle name="SAPBEXHLevel0X 2 4 3 2 3" xfId="27695" xr:uid="{01E0CDB9-3099-4743-A837-79A9D7912542}"/>
    <cellStyle name="SAPBEXHLevel0X 2 4 3 3" xfId="16093" xr:uid="{956A83B1-3F1C-42A3-82C1-78DB97C2BD25}"/>
    <cellStyle name="SAPBEXHLevel0X 2 4 3 3 2" xfId="49954" xr:uid="{72F25CC9-E3D4-4BA2-B53C-E0184EC23EC3}"/>
    <cellStyle name="SAPBEXHLevel0X 2 4 3 3 3" xfId="33228" xr:uid="{36D7FC77-7DCB-4CEF-9C8E-55DBC349ADEC}"/>
    <cellStyle name="SAPBEXHLevel0X 2 4 3 4" xfId="38603" xr:uid="{AFA2A697-5077-45FF-B316-457F130F63DC}"/>
    <cellStyle name="SAPBEXHLevel0X 2 4 3 5" xfId="21880" xr:uid="{0E44CF0F-BB38-4B9B-A44F-4E66E38407D0}"/>
    <cellStyle name="SAPBEXHLevel0X 2 4 4" xfId="5411" xr:uid="{34FD63CE-7EE1-4554-9D47-A940CA6A5FE9}"/>
    <cellStyle name="SAPBEXHLevel0X 2 4 4 2" xfId="11277" xr:uid="{D6AE169D-A7B8-42CC-975C-153CFF82C040}"/>
    <cellStyle name="SAPBEXHLevel0X 2 4 4 2 2" xfId="45146" xr:uid="{D30621B3-284C-43F5-97F5-7BD3E879CA30}"/>
    <cellStyle name="SAPBEXHLevel0X 2 4 4 2 3" xfId="28421" xr:uid="{3DF2C2C7-E27C-408A-A84D-AE87457A8BBB}"/>
    <cellStyle name="SAPBEXHLevel0X 2 4 4 3" xfId="16819" xr:uid="{B13BC558-528B-4E98-ADD9-B1554ECB735C}"/>
    <cellStyle name="SAPBEXHLevel0X 2 4 4 3 2" xfId="50680" xr:uid="{2F3272EF-40AD-4709-88E3-D7CA5194E57C}"/>
    <cellStyle name="SAPBEXHLevel0X 2 4 4 3 3" xfId="33954" xr:uid="{5EFAFAA4-9EB2-4150-9404-8F3FAAC36AD8}"/>
    <cellStyle name="SAPBEXHLevel0X 2 4 4 4" xfId="39329" xr:uid="{669BC4B9-EB7B-45CB-9EE9-9B3EB7D39319}"/>
    <cellStyle name="SAPBEXHLevel0X 2 4 4 5" xfId="22606" xr:uid="{9F0AC1A1-9D74-40B6-87AB-D9D0C1E78425}"/>
    <cellStyle name="SAPBEXHLevel0X 2 4 5" xfId="6203" xr:uid="{93331EBD-BD26-4A17-8B5F-FA1E04A7731D}"/>
    <cellStyle name="SAPBEXHLevel0X 2 4 5 2" xfId="12067" xr:uid="{4E77C94F-4267-44DD-95DF-F4E831FF286F}"/>
    <cellStyle name="SAPBEXHLevel0X 2 4 5 2 2" xfId="45936" xr:uid="{5EA49249-20F8-4A51-83CA-F5998D0FBB7D}"/>
    <cellStyle name="SAPBEXHLevel0X 2 4 5 2 3" xfId="29211" xr:uid="{B58A773E-F314-4C4F-9CBB-DBBF3FD0E778}"/>
    <cellStyle name="SAPBEXHLevel0X 2 4 5 3" xfId="17609" xr:uid="{D63F0356-5079-42A9-91D5-B3E0668382A4}"/>
    <cellStyle name="SAPBEXHLevel0X 2 4 5 3 2" xfId="51470" xr:uid="{4394BFF5-D6ED-4D72-A2F3-B6127ED58DEC}"/>
    <cellStyle name="SAPBEXHLevel0X 2 4 5 3 3" xfId="34744" xr:uid="{2A223DB5-257A-41E3-8E48-8E6869CAF242}"/>
    <cellStyle name="SAPBEXHLevel0X 2 4 5 4" xfId="40119" xr:uid="{201D11A0-0325-44E9-B366-F7863B0E9A94}"/>
    <cellStyle name="SAPBEXHLevel0X 2 4 5 5" xfId="23396" xr:uid="{9BB4965F-3157-4CE0-B002-53B102D908EF}"/>
    <cellStyle name="SAPBEXHLevel0X 2 4 6" xfId="7123" xr:uid="{8E395891-EBE3-44FF-81AC-5035646DF031}"/>
    <cellStyle name="SAPBEXHLevel0X 2 4 6 2" xfId="12987" xr:uid="{D1F66E5F-86D0-4493-A026-D14053C90581}"/>
    <cellStyle name="SAPBEXHLevel0X 2 4 6 2 2" xfId="46856" xr:uid="{E7F7A910-927F-4900-A90B-16FF1FB82BC8}"/>
    <cellStyle name="SAPBEXHLevel0X 2 4 6 2 3" xfId="30130" xr:uid="{EB9310ED-568A-40A0-BAE8-D998F2A52151}"/>
    <cellStyle name="SAPBEXHLevel0X 2 4 6 3" xfId="18528" xr:uid="{E7A58C3A-C802-4092-B86F-DBFF2248BC45}"/>
    <cellStyle name="SAPBEXHLevel0X 2 4 6 3 2" xfId="52389" xr:uid="{DF5EA4F3-608A-45A2-98FF-650F980659BB}"/>
    <cellStyle name="SAPBEXHLevel0X 2 4 6 3 3" xfId="35663" xr:uid="{4A6ACFE3-D72B-48C2-96C2-12A0D69C54C8}"/>
    <cellStyle name="SAPBEXHLevel0X 2 4 6 4" xfId="41039" xr:uid="{61FA580C-451F-4AAB-B20C-9840098FDBB0}"/>
    <cellStyle name="SAPBEXHLevel0X 2 4 6 5" xfId="24315" xr:uid="{5E876219-ABC3-41C1-9312-24A27C02F373}"/>
    <cellStyle name="SAPBEXHLevel0X 2 4 7" xfId="8217" xr:uid="{3B197F2C-3471-4A55-ABDC-B0AF08EA7720}"/>
    <cellStyle name="SAPBEXHLevel0X 2 4 7 2" xfId="42092" xr:uid="{EF7E2829-E0BA-42B8-A2C8-82983B9ED619}"/>
    <cellStyle name="SAPBEXHLevel0X 2 4 7 3" xfId="25367" xr:uid="{68BC9615-808A-4C26-A1E0-E8A2686CDA07}"/>
    <cellStyle name="SAPBEXHLevel0X 2 4 8" xfId="13795" xr:uid="{3D90F4D3-0EF1-4177-B67A-62785963699D}"/>
    <cellStyle name="SAPBEXHLevel0X 2 4 8 2" xfId="47656" xr:uid="{603A464E-DD10-4E0E-B24C-A7B86BDE98F6}"/>
    <cellStyle name="SAPBEXHLevel0X 2 4 8 3" xfId="30930" xr:uid="{E45FA977-19BD-4E2F-817C-C2BE229E3749}"/>
    <cellStyle name="SAPBEXHLevel0X 2 4 9" xfId="19555" xr:uid="{808F218F-D00B-466D-B3B4-A93141CA49AF}"/>
    <cellStyle name="SAPBEXHLevel0X 2 5" xfId="3273" xr:uid="{AC64D30D-917E-4C68-835E-D014F55C3A71}"/>
    <cellStyle name="SAPBEXHLevel0X 2 5 2" xfId="9155" xr:uid="{BAB8D498-65B6-4C9D-A575-52F90DA80888}"/>
    <cellStyle name="SAPBEXHLevel0X 2 5 2 2" xfId="43027" xr:uid="{071FFC34-D368-4640-AF45-F9EC16DAE0FE}"/>
    <cellStyle name="SAPBEXHLevel0X 2 5 2 3" xfId="26302" xr:uid="{78F6D209-CD26-4595-A40C-6300FD9EF8C2}"/>
    <cellStyle name="SAPBEXHLevel0X 2 5 3" xfId="14702" xr:uid="{06BD6A3B-03BF-494E-BAB9-7E258CD738F2}"/>
    <cellStyle name="SAPBEXHLevel0X 2 5 3 2" xfId="48563" xr:uid="{34D16EDE-9FA4-4B52-A1AC-E0AA068B49F8}"/>
    <cellStyle name="SAPBEXHLevel0X 2 5 3 3" xfId="31837" xr:uid="{6870B87C-DCD7-4150-B8B8-0FFA929D3595}"/>
    <cellStyle name="SAPBEXHLevel0X 2 5 4" xfId="37294" xr:uid="{3A4793AB-7047-4487-883C-B487F4405EA2}"/>
    <cellStyle name="SAPBEXHLevel0X 2 5 5" xfId="20487" xr:uid="{9CF82067-C427-4C4F-BB96-CDFD34B0CCFD}"/>
    <cellStyle name="SAPBEXHLevel0X 2 6" xfId="36498" xr:uid="{36CD0699-AA71-4747-AADC-69DD5EA9A7E9}"/>
    <cellStyle name="SAPBEXHLevel0X 3" xfId="1067" xr:uid="{00000000-0005-0000-0000-0000FF080000}"/>
    <cellStyle name="SAPBEXHLevel0X 3 2" xfId="1068" xr:uid="{00000000-0005-0000-0000-000000090000}"/>
    <cellStyle name="SAPBEXHLevel0X 3 2 2" xfId="2231" xr:uid="{00000000-0005-0000-0000-000001090000}"/>
    <cellStyle name="SAPBEXHLevel0X 3 2 2 2" xfId="3783" xr:uid="{21B88E9F-4FEA-4513-855B-91507AAA56BC}"/>
    <cellStyle name="SAPBEXHLevel0X 3 2 2 2 2" xfId="9664" xr:uid="{EFD8D7A3-D505-4A51-B4DD-E015554FF389}"/>
    <cellStyle name="SAPBEXHLevel0X 3 2 2 2 2 2" xfId="43536" xr:uid="{A7232323-7229-4DB7-9254-36D48687E340}"/>
    <cellStyle name="SAPBEXHLevel0X 3 2 2 2 2 3" xfId="26810" xr:uid="{FC8E5BE7-4555-4C60-A583-76727919E2EE}"/>
    <cellStyle name="SAPBEXHLevel0X 3 2 2 2 3" xfId="15210" xr:uid="{0F005C1E-E3BD-4CCC-9F03-C6A683C57E3A}"/>
    <cellStyle name="SAPBEXHLevel0X 3 2 2 2 3 2" xfId="49071" xr:uid="{39DFB203-4EC2-416E-AE89-12EC63F682EC}"/>
    <cellStyle name="SAPBEXHLevel0X 3 2 2 2 3 3" xfId="32345" xr:uid="{0C216DE9-CAE5-47A5-98BF-F44823C43B13}"/>
    <cellStyle name="SAPBEXHLevel0X 3 2 2 2 4" xfId="37743" xr:uid="{739F5240-4589-4214-9FD9-FCF26C6C07F6}"/>
    <cellStyle name="SAPBEXHLevel0X 3 2 2 2 5" xfId="20995" xr:uid="{7626169B-7405-4C2F-B21C-DA4F2D37F7B1}"/>
    <cellStyle name="SAPBEXHLevel0X 3 2 2 3" xfId="4685" xr:uid="{ACA014A9-8E2F-45B8-B48B-3DC2FB585C03}"/>
    <cellStyle name="SAPBEXHLevel0X 3 2 2 3 2" xfId="10551" xr:uid="{9EDC2684-4DFF-4FC7-BD46-96811CF11FDB}"/>
    <cellStyle name="SAPBEXHLevel0X 3 2 2 3 2 2" xfId="44421" xr:uid="{7C9D71F9-DE01-46C1-87C1-754E87E739A3}"/>
    <cellStyle name="SAPBEXHLevel0X 3 2 2 3 2 3" xfId="27696" xr:uid="{4F2B5122-331A-4988-8022-E41208F92C1A}"/>
    <cellStyle name="SAPBEXHLevel0X 3 2 2 3 3" xfId="16094" xr:uid="{B703A1FC-8B68-4686-9B5C-63CEFB2BB0B1}"/>
    <cellStyle name="SAPBEXHLevel0X 3 2 2 3 3 2" xfId="49955" xr:uid="{352E69D4-2938-4506-B29F-982500392788}"/>
    <cellStyle name="SAPBEXHLevel0X 3 2 2 3 3 3" xfId="33229" xr:uid="{06D92047-A548-4CF0-A509-C1894BE82FC3}"/>
    <cellStyle name="SAPBEXHLevel0X 3 2 2 3 4" xfId="38604" xr:uid="{5A2A0C71-FD38-4AFE-A302-17CD9DB1803B}"/>
    <cellStyle name="SAPBEXHLevel0X 3 2 2 3 5" xfId="21881" xr:uid="{A9B8E50B-4676-4C2F-A680-86C17BDDA0E4}"/>
    <cellStyle name="SAPBEXHLevel0X 3 2 2 4" xfId="5412" xr:uid="{78F0EB0F-A85C-4F8F-8E72-8A8216055E3B}"/>
    <cellStyle name="SAPBEXHLevel0X 3 2 2 4 2" xfId="11278" xr:uid="{70EAD31C-976D-4500-8267-A808F188A310}"/>
    <cellStyle name="SAPBEXHLevel0X 3 2 2 4 2 2" xfId="45147" xr:uid="{57DD8F89-5F67-42A2-901A-4350B433D102}"/>
    <cellStyle name="SAPBEXHLevel0X 3 2 2 4 2 3" xfId="28422" xr:uid="{27E5F827-0ABC-4D8D-B124-811205C4754F}"/>
    <cellStyle name="SAPBEXHLevel0X 3 2 2 4 3" xfId="16820" xr:uid="{83F44EB5-8F14-41D9-848D-1127D13277DD}"/>
    <cellStyle name="SAPBEXHLevel0X 3 2 2 4 3 2" xfId="50681" xr:uid="{DF110016-9B31-40E2-9C47-C77D8387202C}"/>
    <cellStyle name="SAPBEXHLevel0X 3 2 2 4 3 3" xfId="33955" xr:uid="{2E51381C-E007-49A5-9320-7D87D06BDDE0}"/>
    <cellStyle name="SAPBEXHLevel0X 3 2 2 4 4" xfId="39330" xr:uid="{81E627CA-27FD-4D40-B9EA-99AD92509172}"/>
    <cellStyle name="SAPBEXHLevel0X 3 2 2 4 5" xfId="22607" xr:uid="{DA2DAD31-9A9B-48BB-A241-F9C6556272C6}"/>
    <cellStyle name="SAPBEXHLevel0X 3 2 2 5" xfId="6204" xr:uid="{3DA994CF-C3C7-418B-B5D5-F0FBD09A464A}"/>
    <cellStyle name="SAPBEXHLevel0X 3 2 2 5 2" xfId="12068" xr:uid="{BAF1D1F0-225A-43B2-A431-5A2B4FCC6A0E}"/>
    <cellStyle name="SAPBEXHLevel0X 3 2 2 5 2 2" xfId="45937" xr:uid="{14B3041A-B37D-434C-AB8C-6A45E579D2A5}"/>
    <cellStyle name="SAPBEXHLevel0X 3 2 2 5 2 3" xfId="29212" xr:uid="{CEA51726-694C-4092-998D-D569DBA6AAA8}"/>
    <cellStyle name="SAPBEXHLevel0X 3 2 2 5 3" xfId="17610" xr:uid="{DEAD0924-3921-4F93-9989-1AFC8E2DBA48}"/>
    <cellStyle name="SAPBEXHLevel0X 3 2 2 5 3 2" xfId="51471" xr:uid="{5A600121-9202-4AA6-A097-9BEF9EAC5F75}"/>
    <cellStyle name="SAPBEXHLevel0X 3 2 2 5 3 3" xfId="34745" xr:uid="{EC0D94D8-4A38-4C32-913A-71858FAB952E}"/>
    <cellStyle name="SAPBEXHLevel0X 3 2 2 5 4" xfId="40120" xr:uid="{76D27C8B-E08B-4895-A065-99449D1BFE25}"/>
    <cellStyle name="SAPBEXHLevel0X 3 2 2 5 5" xfId="23397" xr:uid="{4FC5D2E4-400C-49FD-A3A4-09D552D9773B}"/>
    <cellStyle name="SAPBEXHLevel0X 3 2 2 6" xfId="7124" xr:uid="{66C6BEE1-A8CA-4D38-B7D5-C80A0DBA0029}"/>
    <cellStyle name="SAPBEXHLevel0X 3 2 2 6 2" xfId="12988" xr:uid="{D9D28BF5-C97D-40D9-B4EA-ACDB2621A215}"/>
    <cellStyle name="SAPBEXHLevel0X 3 2 2 6 2 2" xfId="46857" xr:uid="{D10E9BD8-4860-47A4-9E60-0F34385B835F}"/>
    <cellStyle name="SAPBEXHLevel0X 3 2 2 6 2 3" xfId="30131" xr:uid="{2B00BC34-D498-44A4-AD33-7FE6002045FE}"/>
    <cellStyle name="SAPBEXHLevel0X 3 2 2 6 3" xfId="18529" xr:uid="{9DEA5084-E383-4C5A-A8A8-F2908908B301}"/>
    <cellStyle name="SAPBEXHLevel0X 3 2 2 6 3 2" xfId="52390" xr:uid="{E42C2022-8312-427D-8E65-90C16C8C96B8}"/>
    <cellStyle name="SAPBEXHLevel0X 3 2 2 6 3 3" xfId="35664" xr:uid="{0ED08F6C-9040-4C3C-8B0B-B4AAD21BCF89}"/>
    <cellStyle name="SAPBEXHLevel0X 3 2 2 6 4" xfId="41040" xr:uid="{0C3DBD59-DDC1-42D9-AEA4-5D16A09D1FE0}"/>
    <cellStyle name="SAPBEXHLevel0X 3 2 2 6 5" xfId="24316" xr:uid="{927ED963-D0BC-4AF9-B61F-0C0AAD36C9BD}"/>
    <cellStyle name="SAPBEXHLevel0X 3 2 2 7" xfId="8218" xr:uid="{96FC7489-D2EE-4FEA-8100-8FA4B8829BED}"/>
    <cellStyle name="SAPBEXHLevel0X 3 2 2 7 2" xfId="42093" xr:uid="{970575BE-F34C-44D3-B5F0-99709459AB12}"/>
    <cellStyle name="SAPBEXHLevel0X 3 2 2 7 3" xfId="25368" xr:uid="{CF119B57-987A-4C73-A3F8-2CECCF16A77C}"/>
    <cellStyle name="SAPBEXHLevel0X 3 2 2 8" xfId="13796" xr:uid="{B6870300-814F-4DFA-A83C-9307E61EDCC4}"/>
    <cellStyle name="SAPBEXHLevel0X 3 2 2 8 2" xfId="47657" xr:uid="{FB103BF3-B661-4E5C-922C-72A3251AB98F}"/>
    <cellStyle name="SAPBEXHLevel0X 3 2 2 8 3" xfId="30931" xr:uid="{D3D58213-7989-4758-A33D-326C2BEBB73D}"/>
    <cellStyle name="SAPBEXHLevel0X 3 2 2 9" xfId="19556" xr:uid="{77656AD8-8F20-420A-BE8D-081C6E6D8260}"/>
    <cellStyle name="SAPBEXHLevel0X 3 2 3" xfId="2232" xr:uid="{00000000-0005-0000-0000-000002090000}"/>
    <cellStyle name="SAPBEXHLevel0X 3 2 3 2" xfId="3784" xr:uid="{E761D420-4207-4E3E-97FF-610E26AE446A}"/>
    <cellStyle name="SAPBEXHLevel0X 3 2 3 2 2" xfId="9665" xr:uid="{E066C198-5E3D-4525-BE6A-AE3DA245BB46}"/>
    <cellStyle name="SAPBEXHLevel0X 3 2 3 2 2 2" xfId="43537" xr:uid="{695C1408-D85C-46B7-99E6-0B4886C515CF}"/>
    <cellStyle name="SAPBEXHLevel0X 3 2 3 2 2 3" xfId="26811" xr:uid="{A7723483-5CFC-4198-A511-55C56A4965D4}"/>
    <cellStyle name="SAPBEXHLevel0X 3 2 3 2 3" xfId="15211" xr:uid="{E2027378-7C5C-43D7-B5CD-255796D7CBD2}"/>
    <cellStyle name="SAPBEXHLevel0X 3 2 3 2 3 2" xfId="49072" xr:uid="{73068BC6-40F9-4B42-B217-222D6C536691}"/>
    <cellStyle name="SAPBEXHLevel0X 3 2 3 2 3 3" xfId="32346" xr:uid="{0E48C938-C5AD-4D52-BC63-9EF18FE3D698}"/>
    <cellStyle name="SAPBEXHLevel0X 3 2 3 2 4" xfId="37744" xr:uid="{14E133E3-424D-42BE-BAFF-A2F1598ABC48}"/>
    <cellStyle name="SAPBEXHLevel0X 3 2 3 2 5" xfId="20996" xr:uid="{6642D47D-88FA-4907-B2AC-664372C7E217}"/>
    <cellStyle name="SAPBEXHLevel0X 3 2 3 3" xfId="4686" xr:uid="{7DB4033A-8307-42A1-B8E1-3A59E9C9002F}"/>
    <cellStyle name="SAPBEXHLevel0X 3 2 3 3 2" xfId="10552" xr:uid="{E399D9CE-D229-483B-AF0B-CD252E0D53F1}"/>
    <cellStyle name="SAPBEXHLevel0X 3 2 3 3 2 2" xfId="44422" xr:uid="{3B55D98B-650C-46B1-8AC8-AD5AB792F0BF}"/>
    <cellStyle name="SAPBEXHLevel0X 3 2 3 3 2 3" xfId="27697" xr:uid="{2C33F230-5DCC-4B24-B3D9-CF8A801C6396}"/>
    <cellStyle name="SAPBEXHLevel0X 3 2 3 3 3" xfId="16095" xr:uid="{6E6A703F-027D-4DDD-8498-138502410137}"/>
    <cellStyle name="SAPBEXHLevel0X 3 2 3 3 3 2" xfId="49956" xr:uid="{0935C070-22FE-4CBC-AFC9-31FE0F8BBA54}"/>
    <cellStyle name="SAPBEXHLevel0X 3 2 3 3 3 3" xfId="33230" xr:uid="{B7532253-BA37-48C3-824C-DAD87034C530}"/>
    <cellStyle name="SAPBEXHLevel0X 3 2 3 3 4" xfId="38605" xr:uid="{20393A94-E8BC-4394-94FD-28EE04605E73}"/>
    <cellStyle name="SAPBEXHLevel0X 3 2 3 3 5" xfId="21882" xr:uid="{4E7AAF28-80EA-419D-89DF-F21B20B17E8B}"/>
    <cellStyle name="SAPBEXHLevel0X 3 2 3 4" xfId="5413" xr:uid="{DF66D63C-A897-4677-9BA0-6A736C83A60E}"/>
    <cellStyle name="SAPBEXHLevel0X 3 2 3 4 2" xfId="11279" xr:uid="{AFF539DE-E667-4E72-8411-C76FF378242F}"/>
    <cellStyle name="SAPBEXHLevel0X 3 2 3 4 2 2" xfId="45148" xr:uid="{B1C6249A-8DD7-48F2-8C30-3D33E766DEE0}"/>
    <cellStyle name="SAPBEXHLevel0X 3 2 3 4 2 3" xfId="28423" xr:uid="{073574F6-B0AE-441D-8D65-5DBF01042E01}"/>
    <cellStyle name="SAPBEXHLevel0X 3 2 3 4 3" xfId="16821" xr:uid="{97B711D4-E0CF-4981-9FBF-ABB246435DFC}"/>
    <cellStyle name="SAPBEXHLevel0X 3 2 3 4 3 2" xfId="50682" xr:uid="{E66F0FBF-14A2-4EF1-9341-86E28423FC83}"/>
    <cellStyle name="SAPBEXHLevel0X 3 2 3 4 3 3" xfId="33956" xr:uid="{BB8D9C53-B3E2-4327-8F2A-F488A41FCCEA}"/>
    <cellStyle name="SAPBEXHLevel0X 3 2 3 4 4" xfId="39331" xr:uid="{4B65F838-5EBC-45EC-BD9A-A63BEC30F262}"/>
    <cellStyle name="SAPBEXHLevel0X 3 2 3 4 5" xfId="22608" xr:uid="{E7F630C4-AD4C-4B15-90D1-188130710C06}"/>
    <cellStyle name="SAPBEXHLevel0X 3 2 3 5" xfId="6205" xr:uid="{963736D4-69D5-4F1D-A7EF-2AC1043F848A}"/>
    <cellStyle name="SAPBEXHLevel0X 3 2 3 5 2" xfId="12069" xr:uid="{275015D3-662A-46F7-A0C8-B4DA58B9B6B8}"/>
    <cellStyle name="SAPBEXHLevel0X 3 2 3 5 2 2" xfId="45938" xr:uid="{CBA59AC6-4973-4F67-8ACC-C3110EFBCA89}"/>
    <cellStyle name="SAPBEXHLevel0X 3 2 3 5 2 3" xfId="29213" xr:uid="{1B7EFBD4-FDB8-42B7-BDF4-F890EE41AC60}"/>
    <cellStyle name="SAPBEXHLevel0X 3 2 3 5 3" xfId="17611" xr:uid="{BE040265-D553-4140-8A14-84E80EF01BB6}"/>
    <cellStyle name="SAPBEXHLevel0X 3 2 3 5 3 2" xfId="51472" xr:uid="{3B17E51A-FDCD-4E8D-B635-EAF6336983B7}"/>
    <cellStyle name="SAPBEXHLevel0X 3 2 3 5 3 3" xfId="34746" xr:uid="{6BC16463-3D5E-41E6-A496-2E44DCADC168}"/>
    <cellStyle name="SAPBEXHLevel0X 3 2 3 5 4" xfId="40121" xr:uid="{C0E28D42-B83E-4349-8CCF-57B43AE93B64}"/>
    <cellStyle name="SAPBEXHLevel0X 3 2 3 5 5" xfId="23398" xr:uid="{163459C3-3174-4DBD-90EE-C320BCC9171F}"/>
    <cellStyle name="SAPBEXHLevel0X 3 2 3 6" xfId="7125" xr:uid="{6A37FF89-8EF8-49C2-AC0F-B75E1BD38132}"/>
    <cellStyle name="SAPBEXHLevel0X 3 2 3 6 2" xfId="12989" xr:uid="{0A34A203-EB89-47D2-8353-F1946AE80BCC}"/>
    <cellStyle name="SAPBEXHLevel0X 3 2 3 6 2 2" xfId="46858" xr:uid="{1FFDC8CC-EC7D-46E7-A20A-18D0CA956841}"/>
    <cellStyle name="SAPBEXHLevel0X 3 2 3 6 2 3" xfId="30132" xr:uid="{054A19E0-10AB-40AC-9F46-E34698EF2D5F}"/>
    <cellStyle name="SAPBEXHLevel0X 3 2 3 6 3" xfId="18530" xr:uid="{FACF2B98-2D47-408C-8560-5E6411B73C12}"/>
    <cellStyle name="SAPBEXHLevel0X 3 2 3 6 3 2" xfId="52391" xr:uid="{FD717436-4DCC-4634-B1EB-A92725AC5F0D}"/>
    <cellStyle name="SAPBEXHLevel0X 3 2 3 6 3 3" xfId="35665" xr:uid="{3BF6C64B-1E3E-42EB-9D76-583B442E5064}"/>
    <cellStyle name="SAPBEXHLevel0X 3 2 3 6 4" xfId="41041" xr:uid="{5F8EE400-DC84-46B0-83CA-EB474E99AE15}"/>
    <cellStyle name="SAPBEXHLevel0X 3 2 3 6 5" xfId="24317" xr:uid="{E95A34BF-D082-4EB7-857D-A2EFD50591B9}"/>
    <cellStyle name="SAPBEXHLevel0X 3 2 3 7" xfId="8219" xr:uid="{BC2A1EF7-0CCD-403E-A804-B64B678E7171}"/>
    <cellStyle name="SAPBEXHLevel0X 3 2 3 7 2" xfId="42094" xr:uid="{42694CE0-03E6-4A46-9A45-170BF6A0C155}"/>
    <cellStyle name="SAPBEXHLevel0X 3 2 3 7 3" xfId="25369" xr:uid="{E75B70A7-2A4B-41BA-9951-BD110921A797}"/>
    <cellStyle name="SAPBEXHLevel0X 3 2 3 8" xfId="13797" xr:uid="{69225AD5-E566-4E0F-88BA-182150334845}"/>
    <cellStyle name="SAPBEXHLevel0X 3 2 3 8 2" xfId="47658" xr:uid="{1E29796D-A1B6-42E1-B4FA-CE4816C5710D}"/>
    <cellStyle name="SAPBEXHLevel0X 3 2 3 8 3" xfId="30932" xr:uid="{FC552289-3AB5-43FA-8BDA-76F25C32C285}"/>
    <cellStyle name="SAPBEXHLevel0X 3 2 3 9" xfId="19557" xr:uid="{E9EEFC1B-56D4-42F8-A1F0-FD067F8FDE5F}"/>
    <cellStyle name="SAPBEXHLevel0X 3 2 4" xfId="3276" xr:uid="{FB36E9A2-4874-40ED-BB32-3D685237B710}"/>
    <cellStyle name="SAPBEXHLevel0X 3 2 4 2" xfId="9158" xr:uid="{478958CC-D5EE-443B-BD21-12667B386D2F}"/>
    <cellStyle name="SAPBEXHLevel0X 3 2 4 2 2" xfId="43030" xr:uid="{330DDACF-1CFC-4258-B33C-1B9E229E2635}"/>
    <cellStyle name="SAPBEXHLevel0X 3 2 4 2 3" xfId="26305" xr:uid="{AA96EA46-BCCC-4D2E-B4A3-C6AE44347C2C}"/>
    <cellStyle name="SAPBEXHLevel0X 3 2 4 3" xfId="14705" xr:uid="{58B8E135-7891-48CB-B7CB-82CA63E0EBA3}"/>
    <cellStyle name="SAPBEXHLevel0X 3 2 4 3 2" xfId="48566" xr:uid="{97A998D6-F5F3-4DE0-989B-1BD07853C8D0}"/>
    <cellStyle name="SAPBEXHLevel0X 3 2 4 3 3" xfId="31840" xr:uid="{F87EBF30-9902-4CBF-9F71-D819C834C9CC}"/>
    <cellStyle name="SAPBEXHLevel0X 3 2 4 4" xfId="37297" xr:uid="{0D85D60E-71CD-4D60-BAB0-337EE94BDC8E}"/>
    <cellStyle name="SAPBEXHLevel0X 3 2 4 5" xfId="20490" xr:uid="{390AA1D1-8169-4BD1-B125-2567F321A151}"/>
    <cellStyle name="SAPBEXHLevel0X 3 2 5" xfId="36501" xr:uid="{B639923E-7215-49FC-B69B-AA803F966A1C}"/>
    <cellStyle name="SAPBEXHLevel0X 3 3" xfId="1069" xr:uid="{00000000-0005-0000-0000-000003090000}"/>
    <cellStyle name="SAPBEXHLevel0X 3 3 2" xfId="2233" xr:uid="{00000000-0005-0000-0000-000004090000}"/>
    <cellStyle name="SAPBEXHLevel0X 3 3 2 2" xfId="3785" xr:uid="{861BF797-0604-4CE8-A645-2277F089D6F4}"/>
    <cellStyle name="SAPBEXHLevel0X 3 3 2 2 2" xfId="9666" xr:uid="{283F3C57-75C8-4483-BEEE-0052FE909F26}"/>
    <cellStyle name="SAPBEXHLevel0X 3 3 2 2 2 2" xfId="43538" xr:uid="{31CEDD46-E40C-4333-9329-25C913CE9CB8}"/>
    <cellStyle name="SAPBEXHLevel0X 3 3 2 2 2 3" xfId="26812" xr:uid="{CDD251B7-6124-437D-8018-0F798F535BA1}"/>
    <cellStyle name="SAPBEXHLevel0X 3 3 2 2 3" xfId="15212" xr:uid="{11239E49-8B67-42C2-8C16-B4E4778E62AC}"/>
    <cellStyle name="SAPBEXHLevel0X 3 3 2 2 3 2" xfId="49073" xr:uid="{85C94D44-CB70-4645-935E-8EBFA1D6E402}"/>
    <cellStyle name="SAPBEXHLevel0X 3 3 2 2 3 3" xfId="32347" xr:uid="{8012F2D6-AD1E-4011-A791-71558780EB67}"/>
    <cellStyle name="SAPBEXHLevel0X 3 3 2 2 4" xfId="37745" xr:uid="{043EDA68-ED70-41D5-BEF4-706CB3DF03BB}"/>
    <cellStyle name="SAPBEXHLevel0X 3 3 2 2 5" xfId="20997" xr:uid="{56803E83-8D3F-448B-9A50-C5211F33FB69}"/>
    <cellStyle name="SAPBEXHLevel0X 3 3 2 3" xfId="4687" xr:uid="{A754EA39-C377-4A77-8A45-74AFE352A0AA}"/>
    <cellStyle name="SAPBEXHLevel0X 3 3 2 3 2" xfId="10553" xr:uid="{A45F5730-134D-4100-B0AB-0993BEC54C8C}"/>
    <cellStyle name="SAPBEXHLevel0X 3 3 2 3 2 2" xfId="44423" xr:uid="{96310E23-1187-404D-AA9D-BEF104262744}"/>
    <cellStyle name="SAPBEXHLevel0X 3 3 2 3 2 3" xfId="27698" xr:uid="{263E6393-01EE-4BC3-A784-B07F493221BA}"/>
    <cellStyle name="SAPBEXHLevel0X 3 3 2 3 3" xfId="16096" xr:uid="{64F2B327-F6E6-4EFC-B466-FEECE51788A6}"/>
    <cellStyle name="SAPBEXHLevel0X 3 3 2 3 3 2" xfId="49957" xr:uid="{C062FF0E-536C-4D10-9DA4-48EE586D4B7C}"/>
    <cellStyle name="SAPBEXHLevel0X 3 3 2 3 3 3" xfId="33231" xr:uid="{10BCB690-80FF-449C-860A-3B1C2843028D}"/>
    <cellStyle name="SAPBEXHLevel0X 3 3 2 3 4" xfId="38606" xr:uid="{52D05652-C3AD-4147-A6DE-90BEE03E5FEC}"/>
    <cellStyle name="SAPBEXHLevel0X 3 3 2 3 5" xfId="21883" xr:uid="{1237D77E-B8FA-4855-8421-678792254D62}"/>
    <cellStyle name="SAPBEXHLevel0X 3 3 2 4" xfId="5414" xr:uid="{46BE07F2-2759-42C8-A4E2-2448BBDF8D8F}"/>
    <cellStyle name="SAPBEXHLevel0X 3 3 2 4 2" xfId="11280" xr:uid="{3720F114-E4F4-4ED8-9C57-3BA355D0F28C}"/>
    <cellStyle name="SAPBEXHLevel0X 3 3 2 4 2 2" xfId="45149" xr:uid="{CF2267B7-25E2-413C-838F-23CE12A3E06E}"/>
    <cellStyle name="SAPBEXHLevel0X 3 3 2 4 2 3" xfId="28424" xr:uid="{0805BD4D-FDD2-43B6-968C-45674B819CB1}"/>
    <cellStyle name="SAPBEXHLevel0X 3 3 2 4 3" xfId="16822" xr:uid="{BA938AA5-6B69-4524-A581-8771BC7FB99B}"/>
    <cellStyle name="SAPBEXHLevel0X 3 3 2 4 3 2" xfId="50683" xr:uid="{3B81B337-E838-4EEF-9CEB-EC04B6D014BC}"/>
    <cellStyle name="SAPBEXHLevel0X 3 3 2 4 3 3" xfId="33957" xr:uid="{BB7EAF01-AD7F-4AD7-AB80-E72D6FBF165D}"/>
    <cellStyle name="SAPBEXHLevel0X 3 3 2 4 4" xfId="39332" xr:uid="{19C0977A-96A3-4E85-9CCB-CFE2A9F6DDC2}"/>
    <cellStyle name="SAPBEXHLevel0X 3 3 2 4 5" xfId="22609" xr:uid="{C5005132-C285-4D28-889D-0D3170DDF712}"/>
    <cellStyle name="SAPBEXHLevel0X 3 3 2 5" xfId="6206" xr:uid="{05B69404-8EDE-4529-BD13-0C34EBAA07DE}"/>
    <cellStyle name="SAPBEXHLevel0X 3 3 2 5 2" xfId="12070" xr:uid="{7467AA84-E614-45AF-9765-0C0240D85679}"/>
    <cellStyle name="SAPBEXHLevel0X 3 3 2 5 2 2" xfId="45939" xr:uid="{B2CD352F-6E68-4D7F-A552-4066085A719C}"/>
    <cellStyle name="SAPBEXHLevel0X 3 3 2 5 2 3" xfId="29214" xr:uid="{1185292A-8FAF-41D6-8B0B-87C418CEFE44}"/>
    <cellStyle name="SAPBEXHLevel0X 3 3 2 5 3" xfId="17612" xr:uid="{A45892F4-248B-416D-ACD6-3C69F29F8224}"/>
    <cellStyle name="SAPBEXHLevel0X 3 3 2 5 3 2" xfId="51473" xr:uid="{98B59E60-6316-43D5-BDA3-930C9C3EF6BD}"/>
    <cellStyle name="SAPBEXHLevel0X 3 3 2 5 3 3" xfId="34747" xr:uid="{6B81CF1A-27FF-42FD-9CFD-E87FE071017C}"/>
    <cellStyle name="SAPBEXHLevel0X 3 3 2 5 4" xfId="40122" xr:uid="{CA9A2536-0B9A-4898-8803-AA3800B53239}"/>
    <cellStyle name="SAPBEXHLevel0X 3 3 2 5 5" xfId="23399" xr:uid="{C474EEED-6F51-4B3D-928E-123257D1868E}"/>
    <cellStyle name="SAPBEXHLevel0X 3 3 2 6" xfId="7126" xr:uid="{4FEDA49E-5807-4541-9295-31D7A92B7E15}"/>
    <cellStyle name="SAPBEXHLevel0X 3 3 2 6 2" xfId="12990" xr:uid="{933D10F8-0123-4E4C-A527-ECADDF149F6E}"/>
    <cellStyle name="SAPBEXHLevel0X 3 3 2 6 2 2" xfId="46859" xr:uid="{5A47C00A-79F9-46CF-8E72-2509B81D16EC}"/>
    <cellStyle name="SAPBEXHLevel0X 3 3 2 6 2 3" xfId="30133" xr:uid="{808F1DC0-92A8-47A1-9CC4-0DCBC95C5172}"/>
    <cellStyle name="SAPBEXHLevel0X 3 3 2 6 3" xfId="18531" xr:uid="{D201511F-7CC5-4C5D-92FF-AA85A69251C2}"/>
    <cellStyle name="SAPBEXHLevel0X 3 3 2 6 3 2" xfId="52392" xr:uid="{EF1893D0-81EC-43CD-B943-F75CB2833B4E}"/>
    <cellStyle name="SAPBEXHLevel0X 3 3 2 6 3 3" xfId="35666" xr:uid="{E8FEB46C-2596-44D7-BC4F-6CEA0F456E93}"/>
    <cellStyle name="SAPBEXHLevel0X 3 3 2 6 4" xfId="41042" xr:uid="{2B58AA69-29F1-404F-A90A-75C2F6F1885E}"/>
    <cellStyle name="SAPBEXHLevel0X 3 3 2 6 5" xfId="24318" xr:uid="{827BCAAC-79F1-4D62-A628-2A8427D5883D}"/>
    <cellStyle name="SAPBEXHLevel0X 3 3 2 7" xfId="8220" xr:uid="{5522B6D5-50A2-43AB-ACB6-A9B13FC72B6F}"/>
    <cellStyle name="SAPBEXHLevel0X 3 3 2 7 2" xfId="42095" xr:uid="{BE30779B-16C5-40F0-A209-39AC6EBEDA93}"/>
    <cellStyle name="SAPBEXHLevel0X 3 3 2 7 3" xfId="25370" xr:uid="{1017E485-286D-4B4F-9AE9-A133F68B7FBF}"/>
    <cellStyle name="SAPBEXHLevel0X 3 3 2 8" xfId="13798" xr:uid="{9A94451F-15A3-4F9B-8A67-A86B18F2AA3A}"/>
    <cellStyle name="SAPBEXHLevel0X 3 3 2 8 2" xfId="47659" xr:uid="{34B11FFC-5101-443F-A58E-4B809160E054}"/>
    <cellStyle name="SAPBEXHLevel0X 3 3 2 8 3" xfId="30933" xr:uid="{1D3E1A67-A7B1-4237-9B5E-E9E77E9AB648}"/>
    <cellStyle name="SAPBEXHLevel0X 3 3 2 9" xfId="19558" xr:uid="{59D28C3E-17FD-4234-8CCF-27C3A3328DBB}"/>
    <cellStyle name="SAPBEXHLevel0X 3 3 3" xfId="2234" xr:uid="{00000000-0005-0000-0000-000005090000}"/>
    <cellStyle name="SAPBEXHLevel0X 3 3 3 2" xfId="3786" xr:uid="{4AA27C5C-9476-428A-BF3D-A7F3FF247231}"/>
    <cellStyle name="SAPBEXHLevel0X 3 3 3 2 2" xfId="9667" xr:uid="{D3BDA83D-7045-4FC0-AA73-369A73812317}"/>
    <cellStyle name="SAPBEXHLevel0X 3 3 3 2 2 2" xfId="43539" xr:uid="{6CEF1F88-FD22-4F6F-9852-D353315029EA}"/>
    <cellStyle name="SAPBEXHLevel0X 3 3 3 2 2 3" xfId="26813" xr:uid="{FB6C801E-0A19-47DB-93FA-F62395E0B944}"/>
    <cellStyle name="SAPBEXHLevel0X 3 3 3 2 3" xfId="15213" xr:uid="{D4899C01-84A5-45C3-A1BD-058A37B0CF74}"/>
    <cellStyle name="SAPBEXHLevel0X 3 3 3 2 3 2" xfId="49074" xr:uid="{8E243668-3DC0-4298-AF85-D49E4E21F23F}"/>
    <cellStyle name="SAPBEXHLevel0X 3 3 3 2 3 3" xfId="32348" xr:uid="{E4F193B8-5C74-4E02-B6F6-737C4D29323A}"/>
    <cellStyle name="SAPBEXHLevel0X 3 3 3 2 4" xfId="37746" xr:uid="{D8291BA6-34BA-436C-AE5B-1912CCFEC80F}"/>
    <cellStyle name="SAPBEXHLevel0X 3 3 3 2 5" xfId="20998" xr:uid="{D4192049-918B-4E95-83E0-D0CA50A7A5C7}"/>
    <cellStyle name="SAPBEXHLevel0X 3 3 3 3" xfId="4688" xr:uid="{308787B2-9821-4C37-8FBD-41031B9741ED}"/>
    <cellStyle name="SAPBEXHLevel0X 3 3 3 3 2" xfId="10554" xr:uid="{196D3527-21A0-498A-A726-56B372049CBC}"/>
    <cellStyle name="SAPBEXHLevel0X 3 3 3 3 2 2" xfId="44424" xr:uid="{CF99C530-7B51-4A51-AFCD-85D05F9BA4CF}"/>
    <cellStyle name="SAPBEXHLevel0X 3 3 3 3 2 3" xfId="27699" xr:uid="{B083E61A-700A-4FC5-AFBA-1174E2A6BF09}"/>
    <cellStyle name="SAPBEXHLevel0X 3 3 3 3 3" xfId="16097" xr:uid="{8FE51DC7-5DB8-4E11-9E93-E13A3D7104BF}"/>
    <cellStyle name="SAPBEXHLevel0X 3 3 3 3 3 2" xfId="49958" xr:uid="{C9D537E9-8ED6-4AC6-AD8D-CB9A25B65EF2}"/>
    <cellStyle name="SAPBEXHLevel0X 3 3 3 3 3 3" xfId="33232" xr:uid="{DC7548D6-37ED-4AC3-ACD0-1CD8860F8B88}"/>
    <cellStyle name="SAPBEXHLevel0X 3 3 3 3 4" xfId="38607" xr:uid="{27166BA0-FE35-4365-BDD0-1C787711B624}"/>
    <cellStyle name="SAPBEXHLevel0X 3 3 3 3 5" xfId="21884" xr:uid="{43299930-EA05-4F8C-80EE-0C2AD686A654}"/>
    <cellStyle name="SAPBEXHLevel0X 3 3 3 4" xfId="5415" xr:uid="{49860594-F644-498D-BCE9-ED5845D99297}"/>
    <cellStyle name="SAPBEXHLevel0X 3 3 3 4 2" xfId="11281" xr:uid="{9E1DB4C5-E8D1-4375-ADF2-E8D54DCED574}"/>
    <cellStyle name="SAPBEXHLevel0X 3 3 3 4 2 2" xfId="45150" xr:uid="{0A8BFCBB-05FA-41BB-AAD3-CE7D1EA1103B}"/>
    <cellStyle name="SAPBEXHLevel0X 3 3 3 4 2 3" xfId="28425" xr:uid="{BD1B094C-D7E3-4688-82D7-B4FAFAB3C135}"/>
    <cellStyle name="SAPBEXHLevel0X 3 3 3 4 3" xfId="16823" xr:uid="{51AC96C6-EE2B-4611-AFDB-65D72F490DF9}"/>
    <cellStyle name="SAPBEXHLevel0X 3 3 3 4 3 2" xfId="50684" xr:uid="{6D31238B-5A8C-4DC1-A038-B0588FC9FED0}"/>
    <cellStyle name="SAPBEXHLevel0X 3 3 3 4 3 3" xfId="33958" xr:uid="{EDDE2D26-1E13-4B53-AE10-2C98ED7AF05C}"/>
    <cellStyle name="SAPBEXHLevel0X 3 3 3 4 4" xfId="39333" xr:uid="{1BEC094C-92EF-437A-AA71-3C0B0F483BFB}"/>
    <cellStyle name="SAPBEXHLevel0X 3 3 3 4 5" xfId="22610" xr:uid="{907696D3-4AD0-40E0-A06E-7CD24408F8DB}"/>
    <cellStyle name="SAPBEXHLevel0X 3 3 3 5" xfId="6207" xr:uid="{40171EE0-B3CB-4018-AB57-E010BB92E857}"/>
    <cellStyle name="SAPBEXHLevel0X 3 3 3 5 2" xfId="12071" xr:uid="{303BD443-2963-4DB0-93EA-7398E9277793}"/>
    <cellStyle name="SAPBEXHLevel0X 3 3 3 5 2 2" xfId="45940" xr:uid="{299DE1DE-A0A1-43C8-9145-8D7E8A9950C5}"/>
    <cellStyle name="SAPBEXHLevel0X 3 3 3 5 2 3" xfId="29215" xr:uid="{9C0FC113-D243-48FE-B4B9-94B0FB395AD5}"/>
    <cellStyle name="SAPBEXHLevel0X 3 3 3 5 3" xfId="17613" xr:uid="{1DB20888-6280-4159-8199-1FC84D24D445}"/>
    <cellStyle name="SAPBEXHLevel0X 3 3 3 5 3 2" xfId="51474" xr:uid="{686394E6-D6B9-4141-8AF3-6F3B721BCE12}"/>
    <cellStyle name="SAPBEXHLevel0X 3 3 3 5 3 3" xfId="34748" xr:uid="{A0B99786-2C3F-4DB0-8C5B-0DA7576A0AD0}"/>
    <cellStyle name="SAPBEXHLevel0X 3 3 3 5 4" xfId="40123" xr:uid="{9D7FBADB-24CE-4935-BA59-4D7101D078C4}"/>
    <cellStyle name="SAPBEXHLevel0X 3 3 3 5 5" xfId="23400" xr:uid="{C2F3EC62-02D5-4691-B136-B7E1CD84CCDC}"/>
    <cellStyle name="SAPBEXHLevel0X 3 3 3 6" xfId="7127" xr:uid="{A9880430-715A-48AF-AF29-CCC844772BAE}"/>
    <cellStyle name="SAPBEXHLevel0X 3 3 3 6 2" xfId="12991" xr:uid="{7F79875F-0BC2-47E0-84BA-FC9A58346BA5}"/>
    <cellStyle name="SAPBEXHLevel0X 3 3 3 6 2 2" xfId="46860" xr:uid="{33DD29FB-AA23-4478-8FB1-5B909648E743}"/>
    <cellStyle name="SAPBEXHLevel0X 3 3 3 6 2 3" xfId="30134" xr:uid="{0053DCF6-DBBB-41EA-A9F8-A6C5C85D2569}"/>
    <cellStyle name="SAPBEXHLevel0X 3 3 3 6 3" xfId="18532" xr:uid="{334944B6-1A2A-42A4-B423-D0C9AB18C724}"/>
    <cellStyle name="SAPBEXHLevel0X 3 3 3 6 3 2" xfId="52393" xr:uid="{BCECC78F-16E3-4748-8104-C35C3116FF83}"/>
    <cellStyle name="SAPBEXHLevel0X 3 3 3 6 3 3" xfId="35667" xr:uid="{AA6B6443-BD26-418C-A531-20CDAE9E3117}"/>
    <cellStyle name="SAPBEXHLevel0X 3 3 3 6 4" xfId="41043" xr:uid="{30F470A6-9BED-4A03-B8C5-0C3253D096F1}"/>
    <cellStyle name="SAPBEXHLevel0X 3 3 3 6 5" xfId="24319" xr:uid="{D01914C0-ED86-4B9D-8EA3-E891F3F71712}"/>
    <cellStyle name="SAPBEXHLevel0X 3 3 3 7" xfId="8221" xr:uid="{FB382E68-38EE-47B8-990A-0843DD0F3382}"/>
    <cellStyle name="SAPBEXHLevel0X 3 3 3 7 2" xfId="42096" xr:uid="{9F390458-D55B-490D-92DF-CC51F2F5A98E}"/>
    <cellStyle name="SAPBEXHLevel0X 3 3 3 7 3" xfId="25371" xr:uid="{4AB65568-091E-415D-B734-B628BCF49ED6}"/>
    <cellStyle name="SAPBEXHLevel0X 3 3 3 8" xfId="13799" xr:uid="{93C8B050-1BBD-41DE-964E-99C03A19AC60}"/>
    <cellStyle name="SAPBEXHLevel0X 3 3 3 8 2" xfId="47660" xr:uid="{232386B9-FEF3-4BEE-A876-3237A1D19A6E}"/>
    <cellStyle name="SAPBEXHLevel0X 3 3 3 8 3" xfId="30934" xr:uid="{5147FB2D-F1D9-4E4F-9EA6-D800530E4248}"/>
    <cellStyle name="SAPBEXHLevel0X 3 3 3 9" xfId="19559" xr:uid="{9DA9A59D-9EB7-4199-AE99-A5E1CDD96776}"/>
    <cellStyle name="SAPBEXHLevel0X 3 3 4" xfId="3277" xr:uid="{C51AD380-7AD8-4056-A10D-AED9DA70F9BA}"/>
    <cellStyle name="SAPBEXHLevel0X 3 3 4 2" xfId="9159" xr:uid="{B8BD96FC-5364-4671-8317-8F9CAC307739}"/>
    <cellStyle name="SAPBEXHLevel0X 3 3 4 2 2" xfId="43031" xr:uid="{1AD5A1CD-D012-42D8-A01F-0C91E81F4A1C}"/>
    <cellStyle name="SAPBEXHLevel0X 3 3 4 2 3" xfId="26306" xr:uid="{F8C8F3D6-A47B-423D-B608-9CF8888A88AB}"/>
    <cellStyle name="SAPBEXHLevel0X 3 3 4 3" xfId="14706" xr:uid="{28F12DDB-7356-4A17-A233-B4E8900E3B2C}"/>
    <cellStyle name="SAPBEXHLevel0X 3 3 4 3 2" xfId="48567" xr:uid="{C949CFDB-DD78-4387-A660-0453421B80C8}"/>
    <cellStyle name="SAPBEXHLevel0X 3 3 4 3 3" xfId="31841" xr:uid="{DF92341B-FE16-4774-BF0C-C5C1E49BE14D}"/>
    <cellStyle name="SAPBEXHLevel0X 3 3 4 4" xfId="37298" xr:uid="{85DAA1A1-6966-42D7-9B47-7A4A2AE4C4F9}"/>
    <cellStyle name="SAPBEXHLevel0X 3 3 4 5" xfId="20491" xr:uid="{0354AC6B-7943-4F2C-B2B8-E8F7C586E057}"/>
    <cellStyle name="SAPBEXHLevel0X 3 3 5" xfId="36502" xr:uid="{D565DAF6-8E2E-4B6C-9BAE-021116899566}"/>
    <cellStyle name="SAPBEXHLevel0X 3 4" xfId="2235" xr:uid="{00000000-0005-0000-0000-000006090000}"/>
    <cellStyle name="SAPBEXHLevel0X 3 4 2" xfId="3787" xr:uid="{57E5D4C8-CE6C-42DF-B35B-065492D4C09A}"/>
    <cellStyle name="SAPBEXHLevel0X 3 4 2 2" xfId="9668" xr:uid="{156480D1-0AEF-4446-9A0C-A0A66E07BD00}"/>
    <cellStyle name="SAPBEXHLevel0X 3 4 2 2 2" xfId="43540" xr:uid="{B54F32AD-0074-44B1-A5AD-A58557F79DE6}"/>
    <cellStyle name="SAPBEXHLevel0X 3 4 2 2 3" xfId="26814" xr:uid="{F280F1C3-D76D-4FC0-8930-5354C39B8945}"/>
    <cellStyle name="SAPBEXHLevel0X 3 4 2 3" xfId="15214" xr:uid="{4EB02B7C-AB73-410E-96EA-91301C8C62A2}"/>
    <cellStyle name="SAPBEXHLevel0X 3 4 2 3 2" xfId="49075" xr:uid="{F4D6B86F-B168-441D-8525-F486A2C601BC}"/>
    <cellStyle name="SAPBEXHLevel0X 3 4 2 3 3" xfId="32349" xr:uid="{FB86E070-99BE-48D4-A781-28C69627CE46}"/>
    <cellStyle name="SAPBEXHLevel0X 3 4 2 4" xfId="37747" xr:uid="{45421339-167B-4BD7-AF61-9E2B4D04BD54}"/>
    <cellStyle name="SAPBEXHLevel0X 3 4 2 5" xfId="20999" xr:uid="{C152FFF2-3CC4-4D6C-951A-68C5E2144B50}"/>
    <cellStyle name="SAPBEXHLevel0X 3 4 3" xfId="4689" xr:uid="{88570BF2-7530-4555-9F9C-406D5A3761DF}"/>
    <cellStyle name="SAPBEXHLevel0X 3 4 3 2" xfId="10555" xr:uid="{19D04B62-DBF9-42F4-8AFE-1EECBE611FA3}"/>
    <cellStyle name="SAPBEXHLevel0X 3 4 3 2 2" xfId="44425" xr:uid="{A930C4A5-D08E-480A-A75F-D385EC1668C6}"/>
    <cellStyle name="SAPBEXHLevel0X 3 4 3 2 3" xfId="27700" xr:uid="{BBE82ADE-B50B-447F-BAFD-EEF59791F682}"/>
    <cellStyle name="SAPBEXHLevel0X 3 4 3 3" xfId="16098" xr:uid="{3B03A26A-7A38-497D-B5CA-D424E0540559}"/>
    <cellStyle name="SAPBEXHLevel0X 3 4 3 3 2" xfId="49959" xr:uid="{6BAF8FB1-D7B5-425F-A0B6-17E7E1934065}"/>
    <cellStyle name="SAPBEXHLevel0X 3 4 3 3 3" xfId="33233" xr:uid="{23F5B243-26F5-41C6-858F-0628A6810FF8}"/>
    <cellStyle name="SAPBEXHLevel0X 3 4 3 4" xfId="38608" xr:uid="{9577D04A-8F4A-4926-94DE-FE09A3BBAEA8}"/>
    <cellStyle name="SAPBEXHLevel0X 3 4 3 5" xfId="21885" xr:uid="{654562E3-F325-4ADA-87F1-F3B996E75A38}"/>
    <cellStyle name="SAPBEXHLevel0X 3 4 4" xfId="5416" xr:uid="{26A775D6-1BAC-4833-9FDD-52945ABBEF58}"/>
    <cellStyle name="SAPBEXHLevel0X 3 4 4 2" xfId="11282" xr:uid="{6D9B5CC0-8C8B-408F-AAFC-AA8EFB105D70}"/>
    <cellStyle name="SAPBEXHLevel0X 3 4 4 2 2" xfId="45151" xr:uid="{43A4D7C8-D997-45A9-809E-D91DDE680C37}"/>
    <cellStyle name="SAPBEXHLevel0X 3 4 4 2 3" xfId="28426" xr:uid="{0FF24AC4-F5AB-4A36-88CC-84B5FB611010}"/>
    <cellStyle name="SAPBEXHLevel0X 3 4 4 3" xfId="16824" xr:uid="{D066BDE2-8AAF-4E63-9CE8-770A49633BBD}"/>
    <cellStyle name="SAPBEXHLevel0X 3 4 4 3 2" xfId="50685" xr:uid="{B99E6620-3545-49CF-B03E-DC29D0FF1EEF}"/>
    <cellStyle name="SAPBEXHLevel0X 3 4 4 3 3" xfId="33959" xr:uid="{4B3E5575-0907-4FE9-B628-880A6AADF8FA}"/>
    <cellStyle name="SAPBEXHLevel0X 3 4 4 4" xfId="39334" xr:uid="{FD171A7D-C0FC-4226-8896-F722CA2C56C1}"/>
    <cellStyle name="SAPBEXHLevel0X 3 4 4 5" xfId="22611" xr:uid="{41CE4C98-A076-4A3A-B6AE-CB2CE88F78C0}"/>
    <cellStyle name="SAPBEXHLevel0X 3 4 5" xfId="6208" xr:uid="{0C81F8FA-9B96-4DD4-92EE-1332E13571E0}"/>
    <cellStyle name="SAPBEXHLevel0X 3 4 5 2" xfId="12072" xr:uid="{801B6E00-5FAB-4D18-A5ED-10AB2E4E4AA2}"/>
    <cellStyle name="SAPBEXHLevel0X 3 4 5 2 2" xfId="45941" xr:uid="{4E61DC2E-82C5-44EB-95E1-A0D75E8428AF}"/>
    <cellStyle name="SAPBEXHLevel0X 3 4 5 2 3" xfId="29216" xr:uid="{6A0EFC4E-3F13-4EE1-86C5-B66D4E404FE7}"/>
    <cellStyle name="SAPBEXHLevel0X 3 4 5 3" xfId="17614" xr:uid="{42BA2BDF-EF4F-4917-B919-2BA20A3BC163}"/>
    <cellStyle name="SAPBEXHLevel0X 3 4 5 3 2" xfId="51475" xr:uid="{BFE9C0C7-63F9-40AC-A5C3-3C5A863C7259}"/>
    <cellStyle name="SAPBEXHLevel0X 3 4 5 3 3" xfId="34749" xr:uid="{DD079170-B378-43F7-B12D-01F96179531A}"/>
    <cellStyle name="SAPBEXHLevel0X 3 4 5 4" xfId="40124" xr:uid="{E5EC46FA-568B-47C9-A34D-35DAE90A7DA8}"/>
    <cellStyle name="SAPBEXHLevel0X 3 4 5 5" xfId="23401" xr:uid="{E5E6F2EA-C081-42E2-990C-3BC7D2D4161A}"/>
    <cellStyle name="SAPBEXHLevel0X 3 4 6" xfId="7128" xr:uid="{3ADD2F0C-6E2A-4F9E-8C79-41398552AFD8}"/>
    <cellStyle name="SAPBEXHLevel0X 3 4 6 2" xfId="12992" xr:uid="{FC848A73-F9FD-48AB-ADF6-64D0C61713F2}"/>
    <cellStyle name="SAPBEXHLevel0X 3 4 6 2 2" xfId="46861" xr:uid="{BDA535B2-EB4B-47FA-A833-2DA734138F81}"/>
    <cellStyle name="SAPBEXHLevel0X 3 4 6 2 3" xfId="30135" xr:uid="{C6B2AD6E-6A5D-4AB2-B19C-CF945CA71786}"/>
    <cellStyle name="SAPBEXHLevel0X 3 4 6 3" xfId="18533" xr:uid="{9E9D9A8E-FCF7-4031-91E9-9F4B9EAEE277}"/>
    <cellStyle name="SAPBEXHLevel0X 3 4 6 3 2" xfId="52394" xr:uid="{89A3EEC3-76AD-4E39-A362-EF9CAF626211}"/>
    <cellStyle name="SAPBEXHLevel0X 3 4 6 3 3" xfId="35668" xr:uid="{08BA956E-EEBE-4E71-8288-01FEF4034E27}"/>
    <cellStyle name="SAPBEXHLevel0X 3 4 6 4" xfId="41044" xr:uid="{F07D2C9F-9CBA-4763-8B09-B7AE3FF773F8}"/>
    <cellStyle name="SAPBEXHLevel0X 3 4 6 5" xfId="24320" xr:uid="{474F1F00-65D4-49A1-BF5D-347BB0ABB23D}"/>
    <cellStyle name="SAPBEXHLevel0X 3 4 7" xfId="8222" xr:uid="{6E44BB0C-E572-4BE8-A02F-C4E636F76838}"/>
    <cellStyle name="SAPBEXHLevel0X 3 4 7 2" xfId="42097" xr:uid="{FD69E16F-282C-4BBB-AC38-BC29FD737B8B}"/>
    <cellStyle name="SAPBEXHLevel0X 3 4 7 3" xfId="25372" xr:uid="{28779122-8AF2-4681-9B40-FD791C35D5C7}"/>
    <cellStyle name="SAPBEXHLevel0X 3 4 8" xfId="13800" xr:uid="{F296F776-5DD5-42F3-8F6E-E508B3C06F6F}"/>
    <cellStyle name="SAPBEXHLevel0X 3 4 8 2" xfId="47661" xr:uid="{B4F17D97-52D2-42BB-98D7-B445B5717517}"/>
    <cellStyle name="SAPBEXHLevel0X 3 4 8 3" xfId="30935" xr:uid="{A88E95E7-FC33-42F2-BC46-792194FCC223}"/>
    <cellStyle name="SAPBEXHLevel0X 3 4 9" xfId="19560" xr:uid="{E0866924-4197-4E66-B3BE-48B77F002EFF}"/>
    <cellStyle name="SAPBEXHLevel0X 3 5" xfId="2236" xr:uid="{00000000-0005-0000-0000-000007090000}"/>
    <cellStyle name="SAPBEXHLevel0X 3 5 2" xfId="3788" xr:uid="{F4A9F7D2-26E7-49CC-ABB8-B28B2D777438}"/>
    <cellStyle name="SAPBEXHLevel0X 3 5 2 2" xfId="9669" xr:uid="{56C5B896-27F6-42DF-991D-84F43657E220}"/>
    <cellStyle name="SAPBEXHLevel0X 3 5 2 2 2" xfId="43541" xr:uid="{22A1F800-F866-4290-917C-94922376B775}"/>
    <cellStyle name="SAPBEXHLevel0X 3 5 2 2 3" xfId="26815" xr:uid="{8D362268-6242-4435-80FD-439CE71C5368}"/>
    <cellStyle name="SAPBEXHLevel0X 3 5 2 3" xfId="15215" xr:uid="{C99D7D2E-AA59-4432-938F-B6E4BC431617}"/>
    <cellStyle name="SAPBEXHLevel0X 3 5 2 3 2" xfId="49076" xr:uid="{D3A0B183-5FAF-4115-93F4-BEF0EC8FE5B6}"/>
    <cellStyle name="SAPBEXHLevel0X 3 5 2 3 3" xfId="32350" xr:uid="{E9EE0F1D-3B22-414F-88F5-523C93556A6E}"/>
    <cellStyle name="SAPBEXHLevel0X 3 5 2 4" xfId="37748" xr:uid="{81FF4A69-FAA1-4BDE-8654-118BE63EC77E}"/>
    <cellStyle name="SAPBEXHLevel0X 3 5 2 5" xfId="21000" xr:uid="{F8691F2E-7543-4D4F-B1DD-A122808A3A83}"/>
    <cellStyle name="SAPBEXHLevel0X 3 5 3" xfId="4690" xr:uid="{56C342AD-3916-40A7-8C87-41886848B2D2}"/>
    <cellStyle name="SAPBEXHLevel0X 3 5 3 2" xfId="10556" xr:uid="{1F200947-C614-4A3D-8BB0-3FF423CD807B}"/>
    <cellStyle name="SAPBEXHLevel0X 3 5 3 2 2" xfId="44426" xr:uid="{9C01BA3A-29FF-4BDF-AB90-AA1C9DCCE518}"/>
    <cellStyle name="SAPBEXHLevel0X 3 5 3 2 3" xfId="27701" xr:uid="{E0542B51-82EB-4A56-A2CD-0770E0270B63}"/>
    <cellStyle name="SAPBEXHLevel0X 3 5 3 3" xfId="16099" xr:uid="{03784B07-6874-4D88-9517-FF988BBA849E}"/>
    <cellStyle name="SAPBEXHLevel0X 3 5 3 3 2" xfId="49960" xr:uid="{AB0BF0E5-1A83-4796-A770-D7B21000071D}"/>
    <cellStyle name="SAPBEXHLevel0X 3 5 3 3 3" xfId="33234" xr:uid="{CDDB442B-74F9-42F8-8E6D-1416A0D6F237}"/>
    <cellStyle name="SAPBEXHLevel0X 3 5 3 4" xfId="38609" xr:uid="{42604144-B62F-4F86-94D3-51763B24236E}"/>
    <cellStyle name="SAPBEXHLevel0X 3 5 3 5" xfId="21886" xr:uid="{A0D4FB61-270A-4776-A959-B3495BDEAE60}"/>
    <cellStyle name="SAPBEXHLevel0X 3 5 4" xfId="5417" xr:uid="{4A89E4BF-298A-4652-8226-29AC30000FE5}"/>
    <cellStyle name="SAPBEXHLevel0X 3 5 4 2" xfId="11283" xr:uid="{98E840C0-2695-4642-84AB-6FDFAC33FC19}"/>
    <cellStyle name="SAPBEXHLevel0X 3 5 4 2 2" xfId="45152" xr:uid="{6643886D-7A1F-44C3-86E8-5FEE5B4C10C8}"/>
    <cellStyle name="SAPBEXHLevel0X 3 5 4 2 3" xfId="28427" xr:uid="{F37E4755-2D36-4880-8B9F-367439ECC478}"/>
    <cellStyle name="SAPBEXHLevel0X 3 5 4 3" xfId="16825" xr:uid="{1FB0D29E-318A-416D-B63E-2BB398B80756}"/>
    <cellStyle name="SAPBEXHLevel0X 3 5 4 3 2" xfId="50686" xr:uid="{A2F4E728-008B-4327-AF47-F61FAEB340A0}"/>
    <cellStyle name="SAPBEXHLevel0X 3 5 4 3 3" xfId="33960" xr:uid="{3160A190-42D2-4C63-8345-0B9395331995}"/>
    <cellStyle name="SAPBEXHLevel0X 3 5 4 4" xfId="39335" xr:uid="{AEF119EE-6086-4E53-8294-178387A0DCA8}"/>
    <cellStyle name="SAPBEXHLevel0X 3 5 4 5" xfId="22612" xr:uid="{1AA6021A-9B9E-4FB3-A1EF-50057DBB0A6A}"/>
    <cellStyle name="SAPBEXHLevel0X 3 5 5" xfId="6209" xr:uid="{80D72CFB-4FF2-42C4-BD7E-91AD1172E6A0}"/>
    <cellStyle name="SAPBEXHLevel0X 3 5 5 2" xfId="12073" xr:uid="{191439EC-FD30-4DF8-A421-EF0D7830B9A5}"/>
    <cellStyle name="SAPBEXHLevel0X 3 5 5 2 2" xfId="45942" xr:uid="{9B1A6AEE-AD08-46F5-B309-781C1F6C4246}"/>
    <cellStyle name="SAPBEXHLevel0X 3 5 5 2 3" xfId="29217" xr:uid="{48CFC6DC-89FD-43FA-B393-4CFCC6EC746C}"/>
    <cellStyle name="SAPBEXHLevel0X 3 5 5 3" xfId="17615" xr:uid="{B80F78E9-5DD0-48D8-BF32-00959B47E9A3}"/>
    <cellStyle name="SAPBEXHLevel0X 3 5 5 3 2" xfId="51476" xr:uid="{12E89E66-406A-4EF6-81B4-6FD5E03E8D6A}"/>
    <cellStyle name="SAPBEXHLevel0X 3 5 5 3 3" xfId="34750" xr:uid="{7531B87F-3C5C-4E88-A79F-B8186E75A874}"/>
    <cellStyle name="SAPBEXHLevel0X 3 5 5 4" xfId="40125" xr:uid="{7FC0C506-B7A8-488E-9A28-AECF469EBF07}"/>
    <cellStyle name="SAPBEXHLevel0X 3 5 5 5" xfId="23402" xr:uid="{B535AFAF-7EF9-4699-A83D-9E8A2FDD6071}"/>
    <cellStyle name="SAPBEXHLevel0X 3 5 6" xfId="7129" xr:uid="{689660C7-EE75-4A24-A7F8-301A86F08990}"/>
    <cellStyle name="SAPBEXHLevel0X 3 5 6 2" xfId="12993" xr:uid="{B9D17CB5-B15C-46B9-8087-ED96397C5B4E}"/>
    <cellStyle name="SAPBEXHLevel0X 3 5 6 2 2" xfId="46862" xr:uid="{282ECF31-931E-41AD-932C-C626B4870380}"/>
    <cellStyle name="SAPBEXHLevel0X 3 5 6 2 3" xfId="30136" xr:uid="{2A3B20E6-CB75-459A-98D2-715DD4B03A75}"/>
    <cellStyle name="SAPBEXHLevel0X 3 5 6 3" xfId="18534" xr:uid="{78B23052-1225-45B1-856D-E2692035F8B3}"/>
    <cellStyle name="SAPBEXHLevel0X 3 5 6 3 2" xfId="52395" xr:uid="{72B21CC0-90BF-4A60-8235-6DF2447C244E}"/>
    <cellStyle name="SAPBEXHLevel0X 3 5 6 3 3" xfId="35669" xr:uid="{0C5997BA-05A1-48A6-8161-A1A2DCD2BA11}"/>
    <cellStyle name="SAPBEXHLevel0X 3 5 6 4" xfId="41045" xr:uid="{78ECEA22-8D58-4730-9DF8-CF83359B35E6}"/>
    <cellStyle name="SAPBEXHLevel0X 3 5 6 5" xfId="24321" xr:uid="{AA1908CB-FB86-4FD0-A941-8445C039C56B}"/>
    <cellStyle name="SAPBEXHLevel0X 3 5 7" xfId="8223" xr:uid="{82CAD2B0-5FA4-4302-A517-D85B94807454}"/>
    <cellStyle name="SAPBEXHLevel0X 3 5 7 2" xfId="42098" xr:uid="{EFAB14E9-F890-4776-944F-5D3DCA7CA06C}"/>
    <cellStyle name="SAPBEXHLevel0X 3 5 7 3" xfId="25373" xr:uid="{201A7055-B31B-4628-BC54-7FFDD7E3A967}"/>
    <cellStyle name="SAPBEXHLevel0X 3 5 8" xfId="13801" xr:uid="{57334505-467A-45C2-9451-C8E242D8E21F}"/>
    <cellStyle name="SAPBEXHLevel0X 3 5 8 2" xfId="47662" xr:uid="{574B5FB8-6D10-4C0F-A5F6-BB0DB4383A8F}"/>
    <cellStyle name="SAPBEXHLevel0X 3 5 8 3" xfId="30936" xr:uid="{7E57C257-8F74-44F8-9BF8-D70BFAB55524}"/>
    <cellStyle name="SAPBEXHLevel0X 3 5 9" xfId="19561" xr:uid="{994EED76-E2D4-40EA-87D6-B6DD9EBB0EEA}"/>
    <cellStyle name="SAPBEXHLevel0X 3 6" xfId="3275" xr:uid="{57D86B6A-8E03-4378-B771-8AA3FD6A6D63}"/>
    <cellStyle name="SAPBEXHLevel0X 3 6 2" xfId="9157" xr:uid="{331FBAEE-E62E-43C6-9BD0-44B5925B700E}"/>
    <cellStyle name="SAPBEXHLevel0X 3 6 2 2" xfId="43029" xr:uid="{1FC87551-A48C-4F30-8DC6-B29B36EC700F}"/>
    <cellStyle name="SAPBEXHLevel0X 3 6 2 3" xfId="26304" xr:uid="{4F66EBDE-0958-42E2-8ECA-2B4814B49F09}"/>
    <cellStyle name="SAPBEXHLevel0X 3 6 3" xfId="14704" xr:uid="{91826B05-1521-4A48-855B-291D547F9E1D}"/>
    <cellStyle name="SAPBEXHLevel0X 3 6 3 2" xfId="48565" xr:uid="{3472142F-B093-4837-A951-8E68C1D5F393}"/>
    <cellStyle name="SAPBEXHLevel0X 3 6 3 3" xfId="31839" xr:uid="{9A93B70E-D200-4C0F-9B95-BF0A59E4F35D}"/>
    <cellStyle name="SAPBEXHLevel0X 3 6 4" xfId="37296" xr:uid="{C2C501DE-92C8-4B49-9829-4C17F8A13EC1}"/>
    <cellStyle name="SAPBEXHLevel0X 3 6 5" xfId="20489" xr:uid="{6D7ED239-137B-43D6-A1E1-5F1CAF49CAEE}"/>
    <cellStyle name="SAPBEXHLevel0X 3 7" xfId="36500" xr:uid="{05754E53-2C28-495E-99DD-7A6B784C0C21}"/>
    <cellStyle name="SAPBEXHLevel0X 4" xfId="1070" xr:uid="{00000000-0005-0000-0000-000008090000}"/>
    <cellStyle name="SAPBEXHLevel0X 4 2" xfId="1071" xr:uid="{00000000-0005-0000-0000-000009090000}"/>
    <cellStyle name="SAPBEXHLevel0X 4 2 2" xfId="2237" xr:uid="{00000000-0005-0000-0000-00000A090000}"/>
    <cellStyle name="SAPBEXHLevel0X 4 2 2 2" xfId="3789" xr:uid="{63BB7155-DA33-4197-B88C-5A7C0A624CF7}"/>
    <cellStyle name="SAPBEXHLevel0X 4 2 2 2 2" xfId="9670" xr:uid="{FAB9C382-AFA8-4793-A7F5-B2F7D40D8F17}"/>
    <cellStyle name="SAPBEXHLevel0X 4 2 2 2 2 2" xfId="43542" xr:uid="{2CDC0F85-74DE-453E-A396-8AF3FD0BF0B3}"/>
    <cellStyle name="SAPBEXHLevel0X 4 2 2 2 2 3" xfId="26816" xr:uid="{8931B760-3BC7-4B72-8D00-D3CA0CC523BB}"/>
    <cellStyle name="SAPBEXHLevel0X 4 2 2 2 3" xfId="15216" xr:uid="{FC13BA0E-F46B-4707-97DE-57E07C5E616E}"/>
    <cellStyle name="SAPBEXHLevel0X 4 2 2 2 3 2" xfId="49077" xr:uid="{20D0C91D-F274-4E16-A6F7-9F9869B1F27B}"/>
    <cellStyle name="SAPBEXHLevel0X 4 2 2 2 3 3" xfId="32351" xr:uid="{E4417164-EF06-4FED-A539-47C611EFDEDC}"/>
    <cellStyle name="SAPBEXHLevel0X 4 2 2 2 4" xfId="37749" xr:uid="{88A2E54D-FB09-43A6-A0AA-6869176BD98D}"/>
    <cellStyle name="SAPBEXHLevel0X 4 2 2 2 5" xfId="21001" xr:uid="{4DEF0A42-0572-4C7A-96CB-08BE81BB1DD8}"/>
    <cellStyle name="SAPBEXHLevel0X 4 2 2 3" xfId="4691" xr:uid="{A70C6748-6463-4EB4-BB7E-10CBDF8DC675}"/>
    <cellStyle name="SAPBEXHLevel0X 4 2 2 3 2" xfId="10557" xr:uid="{A1A2A4AB-20F8-481A-AA5E-742590A49A2E}"/>
    <cellStyle name="SAPBEXHLevel0X 4 2 2 3 2 2" xfId="44427" xr:uid="{A477E244-7622-47DE-B9F6-E84B43A35215}"/>
    <cellStyle name="SAPBEXHLevel0X 4 2 2 3 2 3" xfId="27702" xr:uid="{8780C91E-7EFB-4D36-8EE1-19CF2EB77CDD}"/>
    <cellStyle name="SAPBEXHLevel0X 4 2 2 3 3" xfId="16100" xr:uid="{6B1F278D-9B78-4DC7-8833-9F69867036CE}"/>
    <cellStyle name="SAPBEXHLevel0X 4 2 2 3 3 2" xfId="49961" xr:uid="{947D573D-9A67-4404-BEC8-7A8C0E83DD5F}"/>
    <cellStyle name="SAPBEXHLevel0X 4 2 2 3 3 3" xfId="33235" xr:uid="{DA7DAC79-8480-427A-9AFC-31257D7BFEB7}"/>
    <cellStyle name="SAPBEXHLevel0X 4 2 2 3 4" xfId="38610" xr:uid="{DF435A12-BB24-4EAF-863C-75EF876B69BB}"/>
    <cellStyle name="SAPBEXHLevel0X 4 2 2 3 5" xfId="21887" xr:uid="{9F6F0EAC-32D5-4464-B9B4-3CB394CE485F}"/>
    <cellStyle name="SAPBEXHLevel0X 4 2 2 4" xfId="5418" xr:uid="{85D1D221-E491-47E8-AE92-122BFD43CBB7}"/>
    <cellStyle name="SAPBEXHLevel0X 4 2 2 4 2" xfId="11284" xr:uid="{CF4804F3-E76F-498D-A613-8E60A16DA955}"/>
    <cellStyle name="SAPBEXHLevel0X 4 2 2 4 2 2" xfId="45153" xr:uid="{A4C3EC7A-4DE5-4173-BD53-8B02C68F64CB}"/>
    <cellStyle name="SAPBEXHLevel0X 4 2 2 4 2 3" xfId="28428" xr:uid="{4CAA5613-67A2-49E1-9FA3-AE1168FD70F6}"/>
    <cellStyle name="SAPBEXHLevel0X 4 2 2 4 3" xfId="16826" xr:uid="{475E67C4-B644-48AF-8F70-5E22CD77A4E6}"/>
    <cellStyle name="SAPBEXHLevel0X 4 2 2 4 3 2" xfId="50687" xr:uid="{3AF8EDA9-5C30-48DC-A5A0-1CD5531BF9E2}"/>
    <cellStyle name="SAPBEXHLevel0X 4 2 2 4 3 3" xfId="33961" xr:uid="{25B09C7A-2456-4F18-A53C-F492BD758494}"/>
    <cellStyle name="SAPBEXHLevel0X 4 2 2 4 4" xfId="39336" xr:uid="{D106CD19-B3C6-4AEE-902A-C04D71C0F89B}"/>
    <cellStyle name="SAPBEXHLevel0X 4 2 2 4 5" xfId="22613" xr:uid="{DFCDB126-9CBB-434D-BD1B-3F950C1295CC}"/>
    <cellStyle name="SAPBEXHLevel0X 4 2 2 5" xfId="6210" xr:uid="{9DABA9E2-52F1-427C-9FDE-8BB784588B5C}"/>
    <cellStyle name="SAPBEXHLevel0X 4 2 2 5 2" xfId="12074" xr:uid="{AFA4A705-BD2E-4D48-8878-9C7980EA167A}"/>
    <cellStyle name="SAPBEXHLevel0X 4 2 2 5 2 2" xfId="45943" xr:uid="{CF0F44A5-B35E-4A2F-A302-946DF074035A}"/>
    <cellStyle name="SAPBEXHLevel0X 4 2 2 5 2 3" xfId="29218" xr:uid="{A21D9325-7D10-44C8-A3E5-75D6309A73DA}"/>
    <cellStyle name="SAPBEXHLevel0X 4 2 2 5 3" xfId="17616" xr:uid="{2FACE1BA-0365-489A-B542-418FA0C2D36E}"/>
    <cellStyle name="SAPBEXHLevel0X 4 2 2 5 3 2" xfId="51477" xr:uid="{7B2144E0-82C8-49E4-A3B8-9E1EC8FF17D3}"/>
    <cellStyle name="SAPBEXHLevel0X 4 2 2 5 3 3" xfId="34751" xr:uid="{BC4CAE9F-9898-44A4-8D7E-B4A0358ECEB3}"/>
    <cellStyle name="SAPBEXHLevel0X 4 2 2 5 4" xfId="40126" xr:uid="{0B924827-9658-4E61-B194-1CC55FED486F}"/>
    <cellStyle name="SAPBEXHLevel0X 4 2 2 5 5" xfId="23403" xr:uid="{2B140881-BA7A-480D-9A72-21CA1668DBE9}"/>
    <cellStyle name="SAPBEXHLevel0X 4 2 2 6" xfId="7130" xr:uid="{51E44944-4DA4-40E7-ABF6-83BA03B40B1A}"/>
    <cellStyle name="SAPBEXHLevel0X 4 2 2 6 2" xfId="12994" xr:uid="{C5E89F58-016D-4BD6-93C0-4D038B5C05FB}"/>
    <cellStyle name="SAPBEXHLevel0X 4 2 2 6 2 2" xfId="46863" xr:uid="{F25377F7-FD4A-4C9F-9883-1F8DDDD832E1}"/>
    <cellStyle name="SAPBEXHLevel0X 4 2 2 6 2 3" xfId="30137" xr:uid="{DCA6F7E2-5CB0-4803-9989-115B08893298}"/>
    <cellStyle name="SAPBEXHLevel0X 4 2 2 6 3" xfId="18535" xr:uid="{A492EDFF-A8D0-49A5-A267-BE3041790833}"/>
    <cellStyle name="SAPBEXHLevel0X 4 2 2 6 3 2" xfId="52396" xr:uid="{5EF2F54A-0CB2-460E-B359-7F2A74213AAC}"/>
    <cellStyle name="SAPBEXHLevel0X 4 2 2 6 3 3" xfId="35670" xr:uid="{DDC98BE6-21AA-432A-93D8-0B048DB96FC9}"/>
    <cellStyle name="SAPBEXHLevel0X 4 2 2 6 4" xfId="41046" xr:uid="{EC8AC129-F389-4CB9-B9BE-B255D31B4E3F}"/>
    <cellStyle name="SAPBEXHLevel0X 4 2 2 6 5" xfId="24322" xr:uid="{43AB3EFC-2FA8-4F69-9A7D-4A050767CC6D}"/>
    <cellStyle name="SAPBEXHLevel0X 4 2 2 7" xfId="8224" xr:uid="{7FC137D8-B902-46AB-B8A8-50DBD1CEDDE4}"/>
    <cellStyle name="SAPBEXHLevel0X 4 2 2 7 2" xfId="42099" xr:uid="{4D74FFE6-014E-440C-9821-C8C2D23E51C4}"/>
    <cellStyle name="SAPBEXHLevel0X 4 2 2 7 3" xfId="25374" xr:uid="{DF90B280-1310-4DBF-A553-513803EB9B5F}"/>
    <cellStyle name="SAPBEXHLevel0X 4 2 2 8" xfId="13802" xr:uid="{9C988615-049D-4099-A815-791F40EA9457}"/>
    <cellStyle name="SAPBEXHLevel0X 4 2 2 8 2" xfId="47663" xr:uid="{89BE570C-84DA-433C-BAED-8C7B3F256138}"/>
    <cellStyle name="SAPBEXHLevel0X 4 2 2 8 3" xfId="30937" xr:uid="{F4ADE655-0EA3-417D-84C0-1C90C2E1DC68}"/>
    <cellStyle name="SAPBEXHLevel0X 4 2 2 9" xfId="19562" xr:uid="{BFC0CEAB-6D33-4C56-B0A0-E82912960015}"/>
    <cellStyle name="SAPBEXHLevel0X 4 2 3" xfId="2238" xr:uid="{00000000-0005-0000-0000-00000B090000}"/>
    <cellStyle name="SAPBEXHLevel0X 4 2 3 2" xfId="3790" xr:uid="{29A006C1-A169-40DF-8CEA-50E8896AD11C}"/>
    <cellStyle name="SAPBEXHLevel0X 4 2 3 2 2" xfId="9671" xr:uid="{F9B91442-5F3F-4D71-856E-41F3987A82C8}"/>
    <cellStyle name="SAPBEXHLevel0X 4 2 3 2 2 2" xfId="43543" xr:uid="{F436FE2E-6BF8-4FAF-AC71-F5B4431B33CD}"/>
    <cellStyle name="SAPBEXHLevel0X 4 2 3 2 2 3" xfId="26817" xr:uid="{0E017F20-0AE3-442C-82A1-37646EE522F6}"/>
    <cellStyle name="SAPBEXHLevel0X 4 2 3 2 3" xfId="15217" xr:uid="{48C6B9DE-82C0-4BFC-8998-7E0FADFEACBC}"/>
    <cellStyle name="SAPBEXHLevel0X 4 2 3 2 3 2" xfId="49078" xr:uid="{6C22098D-0619-4B75-9F54-F3DDA00F4F8C}"/>
    <cellStyle name="SAPBEXHLevel0X 4 2 3 2 3 3" xfId="32352" xr:uid="{E72CE8DA-9940-4EB5-A923-2665D5EDCBCA}"/>
    <cellStyle name="SAPBEXHLevel0X 4 2 3 2 4" xfId="37750" xr:uid="{83A81FEB-D983-4469-982B-D4A2AD06F604}"/>
    <cellStyle name="SAPBEXHLevel0X 4 2 3 2 5" xfId="21002" xr:uid="{24ED20D9-952F-4B76-A8F4-D2D1719973EA}"/>
    <cellStyle name="SAPBEXHLevel0X 4 2 3 3" xfId="4692" xr:uid="{86650E52-A351-47DE-A5CC-4BC11CE39FAB}"/>
    <cellStyle name="SAPBEXHLevel0X 4 2 3 3 2" xfId="10558" xr:uid="{7BCD969F-4B77-4D1B-A720-AF4D97566D61}"/>
    <cellStyle name="SAPBEXHLevel0X 4 2 3 3 2 2" xfId="44428" xr:uid="{4EBCD334-D7B9-4DB6-A11C-F44DF3979B12}"/>
    <cellStyle name="SAPBEXHLevel0X 4 2 3 3 2 3" xfId="27703" xr:uid="{FB8BEE0B-B0CA-4952-B66E-1052D6F72720}"/>
    <cellStyle name="SAPBEXHLevel0X 4 2 3 3 3" xfId="16101" xr:uid="{91C1232F-029B-491E-97C1-C6F28356F721}"/>
    <cellStyle name="SAPBEXHLevel0X 4 2 3 3 3 2" xfId="49962" xr:uid="{AE211271-8D25-4793-A285-E35FEEF5CBCC}"/>
    <cellStyle name="SAPBEXHLevel0X 4 2 3 3 3 3" xfId="33236" xr:uid="{D6F2BD76-8996-49EF-8847-2D70932E1EDF}"/>
    <cellStyle name="SAPBEXHLevel0X 4 2 3 3 4" xfId="38611" xr:uid="{6A84889F-5E83-42FA-B821-B4ACDFCE63FF}"/>
    <cellStyle name="SAPBEXHLevel0X 4 2 3 3 5" xfId="21888" xr:uid="{F2AB89AB-57E1-4228-B1BE-BAD11EA8081B}"/>
    <cellStyle name="SAPBEXHLevel0X 4 2 3 4" xfId="5419" xr:uid="{D416A924-850E-434F-AC36-24A0D67AE729}"/>
    <cellStyle name="SAPBEXHLevel0X 4 2 3 4 2" xfId="11285" xr:uid="{EEB921A8-13DC-4EA1-ACCD-59EDBD1A9B27}"/>
    <cellStyle name="SAPBEXHLevel0X 4 2 3 4 2 2" xfId="45154" xr:uid="{650B0A1D-EB81-4F4D-866D-C4A34EF3EDE5}"/>
    <cellStyle name="SAPBEXHLevel0X 4 2 3 4 2 3" xfId="28429" xr:uid="{C0C35ABD-AC68-426D-860B-14ADC16A07E6}"/>
    <cellStyle name="SAPBEXHLevel0X 4 2 3 4 3" xfId="16827" xr:uid="{FC2014B1-E984-4874-B54E-72A5DCBEB304}"/>
    <cellStyle name="SAPBEXHLevel0X 4 2 3 4 3 2" xfId="50688" xr:uid="{A89622B6-BB3A-4C8F-A814-62F6CAB23B3D}"/>
    <cellStyle name="SAPBEXHLevel0X 4 2 3 4 3 3" xfId="33962" xr:uid="{233C8167-B166-4BE8-AAE8-D3A9AF8F3323}"/>
    <cellStyle name="SAPBEXHLevel0X 4 2 3 4 4" xfId="39337" xr:uid="{7F1425FA-D46D-4365-B671-639994148E89}"/>
    <cellStyle name="SAPBEXHLevel0X 4 2 3 4 5" xfId="22614" xr:uid="{84C02FDC-65A1-475B-9A69-26B2744DB8A6}"/>
    <cellStyle name="SAPBEXHLevel0X 4 2 3 5" xfId="6211" xr:uid="{9CCC3AFB-2B00-4BB8-B603-4D176D49EB79}"/>
    <cellStyle name="SAPBEXHLevel0X 4 2 3 5 2" xfId="12075" xr:uid="{757E1DDC-D667-4BFC-8AE8-1079F493CC81}"/>
    <cellStyle name="SAPBEXHLevel0X 4 2 3 5 2 2" xfId="45944" xr:uid="{1BB5A901-7535-4332-81A4-0D3C236479FA}"/>
    <cellStyle name="SAPBEXHLevel0X 4 2 3 5 2 3" xfId="29219" xr:uid="{55B926FD-0FFD-4DE5-A507-8AACA9FAA8BE}"/>
    <cellStyle name="SAPBEXHLevel0X 4 2 3 5 3" xfId="17617" xr:uid="{58D7C708-61E9-4954-BE3D-2B72C72F56C8}"/>
    <cellStyle name="SAPBEXHLevel0X 4 2 3 5 3 2" xfId="51478" xr:uid="{236F6371-A8B1-4F32-A0F5-AA2291C15DCC}"/>
    <cellStyle name="SAPBEXHLevel0X 4 2 3 5 3 3" xfId="34752" xr:uid="{B1509DD8-B957-439F-82A5-CF5DB184C7DA}"/>
    <cellStyle name="SAPBEXHLevel0X 4 2 3 5 4" xfId="40127" xr:uid="{9BF0A540-3CFC-473F-B9C3-24F69301BFF7}"/>
    <cellStyle name="SAPBEXHLevel0X 4 2 3 5 5" xfId="23404" xr:uid="{9E928ED7-51C4-48F0-B950-C5E316FD62C9}"/>
    <cellStyle name="SAPBEXHLevel0X 4 2 3 6" xfId="7131" xr:uid="{9B2B57D4-5D96-41DD-B733-E3383A612BD3}"/>
    <cellStyle name="SAPBEXHLevel0X 4 2 3 6 2" xfId="12995" xr:uid="{E73296C5-643D-4D15-93BF-03E8724F308D}"/>
    <cellStyle name="SAPBEXHLevel0X 4 2 3 6 2 2" xfId="46864" xr:uid="{D3755EF9-2E6A-4A96-8C14-546B61353B01}"/>
    <cellStyle name="SAPBEXHLevel0X 4 2 3 6 2 3" xfId="30138" xr:uid="{DBD57342-1DB0-41B6-9F99-2AD9397B32B3}"/>
    <cellStyle name="SAPBEXHLevel0X 4 2 3 6 3" xfId="18536" xr:uid="{B575FEDB-CF7C-488C-B5AB-5F0079F5CCC3}"/>
    <cellStyle name="SAPBEXHLevel0X 4 2 3 6 3 2" xfId="52397" xr:uid="{EFB07E87-B761-4CD3-9CC6-A624344D2E6B}"/>
    <cellStyle name="SAPBEXHLevel0X 4 2 3 6 3 3" xfId="35671" xr:uid="{52BBB085-EB86-4FE2-A767-220CEAD36CE9}"/>
    <cellStyle name="SAPBEXHLevel0X 4 2 3 6 4" xfId="41047" xr:uid="{7F53F605-A648-43B8-81AC-2D4A23ACFF99}"/>
    <cellStyle name="SAPBEXHLevel0X 4 2 3 6 5" xfId="24323" xr:uid="{160ACF44-1052-4F9D-AB34-04A70DA4D104}"/>
    <cellStyle name="SAPBEXHLevel0X 4 2 3 7" xfId="8225" xr:uid="{95438475-98FE-407C-AA67-DB431DB42383}"/>
    <cellStyle name="SAPBEXHLevel0X 4 2 3 7 2" xfId="42100" xr:uid="{065BB05D-7E7C-4173-A159-492BBEFFD507}"/>
    <cellStyle name="SAPBEXHLevel0X 4 2 3 7 3" xfId="25375" xr:uid="{589EF1EF-361F-43CD-9236-51502B5D2A2A}"/>
    <cellStyle name="SAPBEXHLevel0X 4 2 3 8" xfId="13803" xr:uid="{04662708-F311-46C0-B84D-AE171059B814}"/>
    <cellStyle name="SAPBEXHLevel0X 4 2 3 8 2" xfId="47664" xr:uid="{0968BB80-ACE8-4421-84E4-4FDB65615CD8}"/>
    <cellStyle name="SAPBEXHLevel0X 4 2 3 8 3" xfId="30938" xr:uid="{A54BE197-035D-4FAB-898E-E7706D9B0CA2}"/>
    <cellStyle name="SAPBEXHLevel0X 4 2 3 9" xfId="19563" xr:uid="{A2A7FD20-1B0F-45C2-86A1-B632F3215E04}"/>
    <cellStyle name="SAPBEXHLevel0X 4 2 4" xfId="3279" xr:uid="{C55BC598-3099-4157-BBAD-148E73649D43}"/>
    <cellStyle name="SAPBEXHLevel0X 4 2 4 2" xfId="9161" xr:uid="{A9ED637E-A02A-4FFB-BA55-4F3339A1A60C}"/>
    <cellStyle name="SAPBEXHLevel0X 4 2 4 2 2" xfId="43033" xr:uid="{74CCFCE9-0DD3-4D3F-BF0C-007D6FD94198}"/>
    <cellStyle name="SAPBEXHLevel0X 4 2 4 2 3" xfId="26308" xr:uid="{5056962C-85C5-48A6-841D-5B1E7E5E2155}"/>
    <cellStyle name="SAPBEXHLevel0X 4 2 4 3" xfId="14708" xr:uid="{AB7A1821-9DED-4A72-A6DA-5053F665A693}"/>
    <cellStyle name="SAPBEXHLevel0X 4 2 4 3 2" xfId="48569" xr:uid="{71AB08B8-4AAA-43F8-BF7A-9A5C51F72947}"/>
    <cellStyle name="SAPBEXHLevel0X 4 2 4 3 3" xfId="31843" xr:uid="{7CAFFCE1-31F7-452E-BA9F-1BF7831F0127}"/>
    <cellStyle name="SAPBEXHLevel0X 4 2 4 4" xfId="37300" xr:uid="{1A51E820-76DF-44FD-AE9E-A8E47679F35C}"/>
    <cellStyle name="SAPBEXHLevel0X 4 2 4 5" xfId="20493" xr:uid="{4965632D-5029-460E-847A-DC402DB60587}"/>
    <cellStyle name="SAPBEXHLevel0X 4 2 5" xfId="36504" xr:uid="{D3C6F46D-3A38-477A-BE32-4F47B447E166}"/>
    <cellStyle name="SAPBEXHLevel0X 4 3" xfId="2239" xr:uid="{00000000-0005-0000-0000-00000C090000}"/>
    <cellStyle name="SAPBEXHLevel0X 4 3 2" xfId="3791" xr:uid="{C51BA752-C400-4BB5-AE3F-E51A27A2C059}"/>
    <cellStyle name="SAPBEXHLevel0X 4 3 2 2" xfId="9672" xr:uid="{565879F4-EBFD-40E3-8CB1-DB29E5CEF60D}"/>
    <cellStyle name="SAPBEXHLevel0X 4 3 2 2 2" xfId="43544" xr:uid="{7576D943-ED41-4EB8-9151-0B0AA3F15102}"/>
    <cellStyle name="SAPBEXHLevel0X 4 3 2 2 3" xfId="26818" xr:uid="{AC4D33BE-FC37-472B-90CA-6A367BC7CC44}"/>
    <cellStyle name="SAPBEXHLevel0X 4 3 2 3" xfId="15218" xr:uid="{D235E29E-A7D3-4A6B-A79C-AFAC053DA729}"/>
    <cellStyle name="SAPBEXHLevel0X 4 3 2 3 2" xfId="49079" xr:uid="{02FDDA23-D6D6-44DA-801D-BF4AE4F39293}"/>
    <cellStyle name="SAPBEXHLevel0X 4 3 2 3 3" xfId="32353" xr:uid="{ABE25901-BCBF-44DD-B256-B38663AA5635}"/>
    <cellStyle name="SAPBEXHLevel0X 4 3 2 4" xfId="37751" xr:uid="{80062E7C-0DEB-4E6A-8BC4-F0F34A3F3D70}"/>
    <cellStyle name="SAPBEXHLevel0X 4 3 2 5" xfId="21003" xr:uid="{69407000-CC3D-4E5C-A9AF-E7D79737E2C9}"/>
    <cellStyle name="SAPBEXHLevel0X 4 3 3" xfId="4693" xr:uid="{0DB96432-EDA1-4E1B-9D1D-A3FEE98339BA}"/>
    <cellStyle name="SAPBEXHLevel0X 4 3 3 2" xfId="10559" xr:uid="{AF3E275D-EECE-4011-B3FF-6E98E8DE9270}"/>
    <cellStyle name="SAPBEXHLevel0X 4 3 3 2 2" xfId="44429" xr:uid="{FC7AA5B1-147F-4CC8-ABF9-E23754998B36}"/>
    <cellStyle name="SAPBEXHLevel0X 4 3 3 2 3" xfId="27704" xr:uid="{7059A600-8D0A-4704-8693-60D4C7B0D5E2}"/>
    <cellStyle name="SAPBEXHLevel0X 4 3 3 3" xfId="16102" xr:uid="{41CA8CF4-7A01-4A42-8E58-E45B733E4BF1}"/>
    <cellStyle name="SAPBEXHLevel0X 4 3 3 3 2" xfId="49963" xr:uid="{99E938A0-39B6-4AB7-8FB5-D0046D054A6C}"/>
    <cellStyle name="SAPBEXHLevel0X 4 3 3 3 3" xfId="33237" xr:uid="{F4486725-4A67-496D-9B0B-4441036E64EC}"/>
    <cellStyle name="SAPBEXHLevel0X 4 3 3 4" xfId="38612" xr:uid="{9B13D1E4-F4D3-43D4-8031-B463CC51AD91}"/>
    <cellStyle name="SAPBEXHLevel0X 4 3 3 5" xfId="21889" xr:uid="{3E1E5643-C3F5-4641-BB36-02C5F5417054}"/>
    <cellStyle name="SAPBEXHLevel0X 4 3 4" xfId="5420" xr:uid="{45B8683A-02CB-4A79-8A33-EEB7AD83E912}"/>
    <cellStyle name="SAPBEXHLevel0X 4 3 4 2" xfId="11286" xr:uid="{D5031B27-E52C-4E0E-9FB0-904480529E26}"/>
    <cellStyle name="SAPBEXHLevel0X 4 3 4 2 2" xfId="45155" xr:uid="{37316731-0DAB-45EB-8B8E-511374E5BACF}"/>
    <cellStyle name="SAPBEXHLevel0X 4 3 4 2 3" xfId="28430" xr:uid="{FAB20BC2-9934-4647-9B58-1B19B43A2DF3}"/>
    <cellStyle name="SAPBEXHLevel0X 4 3 4 3" xfId="16828" xr:uid="{96E64F6C-6D69-43F0-AE27-30E5D2051E1F}"/>
    <cellStyle name="SAPBEXHLevel0X 4 3 4 3 2" xfId="50689" xr:uid="{ABCBBE05-89AF-4DDA-AC6E-263D12E0E08D}"/>
    <cellStyle name="SAPBEXHLevel0X 4 3 4 3 3" xfId="33963" xr:uid="{A50273CD-43E5-4AFE-B7AA-E7DC93A43ADC}"/>
    <cellStyle name="SAPBEXHLevel0X 4 3 4 4" xfId="39338" xr:uid="{B7967DAD-5387-4140-9399-CC6EB0276D0D}"/>
    <cellStyle name="SAPBEXHLevel0X 4 3 4 5" xfId="22615" xr:uid="{249758DD-80F3-4C29-939C-403328DFD486}"/>
    <cellStyle name="SAPBEXHLevel0X 4 3 5" xfId="6212" xr:uid="{2EB2A30E-F8F4-40F0-94C7-76A7C0447ECE}"/>
    <cellStyle name="SAPBEXHLevel0X 4 3 5 2" xfId="12076" xr:uid="{42C2D828-94B3-418E-A6C7-3B5349F34729}"/>
    <cellStyle name="SAPBEXHLevel0X 4 3 5 2 2" xfId="45945" xr:uid="{85129E70-C1AB-419B-8080-7B0BACBC4DD0}"/>
    <cellStyle name="SAPBEXHLevel0X 4 3 5 2 3" xfId="29220" xr:uid="{539A02FF-03D5-416B-B7BF-82544CE67E8A}"/>
    <cellStyle name="SAPBEXHLevel0X 4 3 5 3" xfId="17618" xr:uid="{F1E7D3F1-DA8E-4A25-B5C6-0FAF44CA4E5D}"/>
    <cellStyle name="SAPBEXHLevel0X 4 3 5 3 2" xfId="51479" xr:uid="{FF4E516E-00B9-4A16-A70B-72A5266700B8}"/>
    <cellStyle name="SAPBEXHLevel0X 4 3 5 3 3" xfId="34753" xr:uid="{910DF21C-CCCA-41FE-A04C-6B770F243502}"/>
    <cellStyle name="SAPBEXHLevel0X 4 3 5 4" xfId="40128" xr:uid="{4E84B020-8A87-4EC4-9892-F2B12BC45D84}"/>
    <cellStyle name="SAPBEXHLevel0X 4 3 5 5" xfId="23405" xr:uid="{5EE282A2-545A-4DC8-ACED-9631B36A87E0}"/>
    <cellStyle name="SAPBEXHLevel0X 4 3 6" xfId="7132" xr:uid="{90F40222-D9CC-4406-B56A-12122BE6F821}"/>
    <cellStyle name="SAPBEXHLevel0X 4 3 6 2" xfId="12996" xr:uid="{6920D808-EEF0-4B5D-B19E-48D195C6EBEA}"/>
    <cellStyle name="SAPBEXHLevel0X 4 3 6 2 2" xfId="46865" xr:uid="{F4D14B6C-7B0A-42C1-83D9-D1D5E1416EE5}"/>
    <cellStyle name="SAPBEXHLevel0X 4 3 6 2 3" xfId="30139" xr:uid="{26108C9E-DEC6-4BE1-974D-23975FD23AA9}"/>
    <cellStyle name="SAPBEXHLevel0X 4 3 6 3" xfId="18537" xr:uid="{CEA334EA-8735-4D98-9A9D-B88D2446F261}"/>
    <cellStyle name="SAPBEXHLevel0X 4 3 6 3 2" xfId="52398" xr:uid="{8AD8EF23-81F0-4187-BDAA-5E8F164D1898}"/>
    <cellStyle name="SAPBEXHLevel0X 4 3 6 3 3" xfId="35672" xr:uid="{78E50B09-865D-478F-8DDF-987B341A8C87}"/>
    <cellStyle name="SAPBEXHLevel0X 4 3 6 4" xfId="41048" xr:uid="{CEDBAEA6-3A8A-4090-959D-633B5CCAE3C4}"/>
    <cellStyle name="SAPBEXHLevel0X 4 3 6 5" xfId="24324" xr:uid="{BD98FBF9-08B1-4A4B-9EEF-D0A3F3D6A387}"/>
    <cellStyle name="SAPBEXHLevel0X 4 3 7" xfId="8226" xr:uid="{BB098736-CDA9-4E7B-8F43-CF8080383359}"/>
    <cellStyle name="SAPBEXHLevel0X 4 3 7 2" xfId="42101" xr:uid="{209FDD95-1530-44DE-919F-8AA276264385}"/>
    <cellStyle name="SAPBEXHLevel0X 4 3 7 3" xfId="25376" xr:uid="{67DE2E4F-0C5F-4CB1-ACD9-B40C06D84C9B}"/>
    <cellStyle name="SAPBEXHLevel0X 4 3 8" xfId="13804" xr:uid="{7FE3DC67-D799-4EBA-9C73-6AFED3ED05A0}"/>
    <cellStyle name="SAPBEXHLevel0X 4 3 8 2" xfId="47665" xr:uid="{FDA52256-FA3B-461A-AEB7-9E295A47602D}"/>
    <cellStyle name="SAPBEXHLevel0X 4 3 8 3" xfId="30939" xr:uid="{5A5E55BB-C540-4527-8A1E-ED36031B4D83}"/>
    <cellStyle name="SAPBEXHLevel0X 4 3 9" xfId="19564" xr:uid="{4D26363F-24AB-409B-9AC7-41DB99D61D65}"/>
    <cellStyle name="SAPBEXHLevel0X 4 4" xfId="2240" xr:uid="{00000000-0005-0000-0000-00000D090000}"/>
    <cellStyle name="SAPBEXHLevel0X 4 4 2" xfId="3792" xr:uid="{F31021FE-4907-4F0E-A3CB-43E1149B04C2}"/>
    <cellStyle name="SAPBEXHLevel0X 4 4 2 2" xfId="9673" xr:uid="{AA9A01DB-6E81-499E-8647-9F462AB964BD}"/>
    <cellStyle name="SAPBEXHLevel0X 4 4 2 2 2" xfId="43545" xr:uid="{3A440D66-8DA0-4901-8FE4-87AD49743AB9}"/>
    <cellStyle name="SAPBEXHLevel0X 4 4 2 2 3" xfId="26819" xr:uid="{F75C8710-7D8B-4FC3-9F03-64E9C015DD07}"/>
    <cellStyle name="SAPBEXHLevel0X 4 4 2 3" xfId="15219" xr:uid="{BD5CD5D4-9F27-4D1B-B6D3-14A89E652FA8}"/>
    <cellStyle name="SAPBEXHLevel0X 4 4 2 3 2" xfId="49080" xr:uid="{BCBB372D-CF8A-4E2C-A6EE-FD0A0739370D}"/>
    <cellStyle name="SAPBEXHLevel0X 4 4 2 3 3" xfId="32354" xr:uid="{D1F9962A-9246-4DC5-A63C-E2263DBB61D2}"/>
    <cellStyle name="SAPBEXHLevel0X 4 4 2 4" xfId="37752" xr:uid="{DD39A75E-36D2-4368-A52B-8AE0FD186123}"/>
    <cellStyle name="SAPBEXHLevel0X 4 4 2 5" xfId="21004" xr:uid="{606506E8-D9B3-48EC-A0B6-E0A98209CB21}"/>
    <cellStyle name="SAPBEXHLevel0X 4 4 3" xfId="4694" xr:uid="{0AB0D7CE-7516-4820-AB2B-02E7C0952F6C}"/>
    <cellStyle name="SAPBEXHLevel0X 4 4 3 2" xfId="10560" xr:uid="{9C44D703-3478-432E-ABC6-BC4F78DBD3CE}"/>
    <cellStyle name="SAPBEXHLevel0X 4 4 3 2 2" xfId="44430" xr:uid="{5A2DB874-8E98-44C9-BC50-1BD62A720244}"/>
    <cellStyle name="SAPBEXHLevel0X 4 4 3 2 3" xfId="27705" xr:uid="{9D864950-D2BA-41E4-B9C6-3FDBF2A58268}"/>
    <cellStyle name="SAPBEXHLevel0X 4 4 3 3" xfId="16103" xr:uid="{B0B9F51E-0489-4B96-9237-B681A3C55A80}"/>
    <cellStyle name="SAPBEXHLevel0X 4 4 3 3 2" xfId="49964" xr:uid="{D2B06648-7481-4048-A49C-A60E1EA2FCA5}"/>
    <cellStyle name="SAPBEXHLevel0X 4 4 3 3 3" xfId="33238" xr:uid="{F819AA12-F78E-444F-931A-E6F3CC6E96E4}"/>
    <cellStyle name="SAPBEXHLevel0X 4 4 3 4" xfId="38613" xr:uid="{7790E7BB-FB5E-4B6C-9810-C0F1358FF7A4}"/>
    <cellStyle name="SAPBEXHLevel0X 4 4 3 5" xfId="21890" xr:uid="{FC2FF337-3E5D-4894-AEF7-41924F534B9C}"/>
    <cellStyle name="SAPBEXHLevel0X 4 4 4" xfId="5421" xr:uid="{22D0EADE-FFB1-4B64-B5DA-36A25AD12CDE}"/>
    <cellStyle name="SAPBEXHLevel0X 4 4 4 2" xfId="11287" xr:uid="{77B9D7B4-CEC0-4BE6-8FE5-BAC3B1C78811}"/>
    <cellStyle name="SAPBEXHLevel0X 4 4 4 2 2" xfId="45156" xr:uid="{68D5524B-4431-46CA-B438-D3A11FE4D375}"/>
    <cellStyle name="SAPBEXHLevel0X 4 4 4 2 3" xfId="28431" xr:uid="{C81B1F2D-BCF5-4C5A-A7B4-B8F46F073975}"/>
    <cellStyle name="SAPBEXHLevel0X 4 4 4 3" xfId="16829" xr:uid="{2593E0A6-AA6B-49A2-8705-F91B3463DB90}"/>
    <cellStyle name="SAPBEXHLevel0X 4 4 4 3 2" xfId="50690" xr:uid="{737BBC58-E61D-48FE-9EA3-4A413F1FA7C1}"/>
    <cellStyle name="SAPBEXHLevel0X 4 4 4 3 3" xfId="33964" xr:uid="{1CFA7FCA-87F0-4FAD-AA04-F18C75E6E537}"/>
    <cellStyle name="SAPBEXHLevel0X 4 4 4 4" xfId="39339" xr:uid="{E62E21C7-1723-4BCF-89C5-81DACD0A38DD}"/>
    <cellStyle name="SAPBEXHLevel0X 4 4 4 5" xfId="22616" xr:uid="{D19866D3-CEE7-47AA-801A-059F933E5D6C}"/>
    <cellStyle name="SAPBEXHLevel0X 4 4 5" xfId="6213" xr:uid="{D797082D-9321-4F0B-978C-42D402712D43}"/>
    <cellStyle name="SAPBEXHLevel0X 4 4 5 2" xfId="12077" xr:uid="{C4AF6F48-2471-4D84-A6B6-264CEECA3921}"/>
    <cellStyle name="SAPBEXHLevel0X 4 4 5 2 2" xfId="45946" xr:uid="{E260FE81-3DA8-48EB-BA2C-D661169F1671}"/>
    <cellStyle name="SAPBEXHLevel0X 4 4 5 2 3" xfId="29221" xr:uid="{4A801417-3E3F-4EBA-A3A4-F162297A8C62}"/>
    <cellStyle name="SAPBEXHLevel0X 4 4 5 3" xfId="17619" xr:uid="{F933A7D3-FD9F-413A-809E-3C98FDC3705A}"/>
    <cellStyle name="SAPBEXHLevel0X 4 4 5 3 2" xfId="51480" xr:uid="{77398E8F-807B-4B63-A33A-C11086EFF524}"/>
    <cellStyle name="SAPBEXHLevel0X 4 4 5 3 3" xfId="34754" xr:uid="{B28355B7-1C1E-4794-8F19-B0C0D3BEF9A2}"/>
    <cellStyle name="SAPBEXHLevel0X 4 4 5 4" xfId="40129" xr:uid="{33E4284E-E23A-4715-933C-828A2C017EDB}"/>
    <cellStyle name="SAPBEXHLevel0X 4 4 5 5" xfId="23406" xr:uid="{CE25816E-448A-423E-A9C2-0DE510B7FFCB}"/>
    <cellStyle name="SAPBEXHLevel0X 4 4 6" xfId="7133" xr:uid="{CC50EFE9-9714-4AC8-B184-A5AFE2E07675}"/>
    <cellStyle name="SAPBEXHLevel0X 4 4 6 2" xfId="12997" xr:uid="{209F6419-DDAA-4969-8110-4EAD92525B59}"/>
    <cellStyle name="SAPBEXHLevel0X 4 4 6 2 2" xfId="46866" xr:uid="{40968324-FD84-4D44-9F5E-DE49F706F1F4}"/>
    <cellStyle name="SAPBEXHLevel0X 4 4 6 2 3" xfId="30140" xr:uid="{1279A9E0-F049-4784-A80A-C8FC03205A71}"/>
    <cellStyle name="SAPBEXHLevel0X 4 4 6 3" xfId="18538" xr:uid="{0A669B46-2665-4BFD-B018-BA6B90382CA1}"/>
    <cellStyle name="SAPBEXHLevel0X 4 4 6 3 2" xfId="52399" xr:uid="{A3A97563-A27A-48B4-AF1F-79A08B1FD03A}"/>
    <cellStyle name="SAPBEXHLevel0X 4 4 6 3 3" xfId="35673" xr:uid="{FCF1BC69-8C7E-4E45-95E0-1BC3FCE091C0}"/>
    <cellStyle name="SAPBEXHLevel0X 4 4 6 4" xfId="41049" xr:uid="{B4C3A2BA-7048-427C-9A59-006CE0A5A9CB}"/>
    <cellStyle name="SAPBEXHLevel0X 4 4 6 5" xfId="24325" xr:uid="{D628DD3C-30C7-404C-BECD-E6C16ED95564}"/>
    <cellStyle name="SAPBEXHLevel0X 4 4 7" xfId="8227" xr:uid="{9071F3B7-4C0A-47F3-95A6-05C9B5E127B0}"/>
    <cellStyle name="SAPBEXHLevel0X 4 4 7 2" xfId="42102" xr:uid="{4056EC70-68BB-4D8D-A16D-CC649291C403}"/>
    <cellStyle name="SAPBEXHLevel0X 4 4 7 3" xfId="25377" xr:uid="{977B1A6B-270A-4274-91F3-90BCE7DD97DD}"/>
    <cellStyle name="SAPBEXHLevel0X 4 4 8" xfId="13805" xr:uid="{1AD34580-D0A5-428B-A137-920E0CF659C9}"/>
    <cellStyle name="SAPBEXHLevel0X 4 4 8 2" xfId="47666" xr:uid="{2B62B2FC-1438-419D-B079-0F67D237D502}"/>
    <cellStyle name="SAPBEXHLevel0X 4 4 8 3" xfId="30940" xr:uid="{FD0E239B-E31B-4415-8C7C-DB786C0E2883}"/>
    <cellStyle name="SAPBEXHLevel0X 4 4 9" xfId="19565" xr:uid="{9CC88A83-B6FA-4D4A-AD31-4A1718710664}"/>
    <cellStyle name="SAPBEXHLevel0X 4 5" xfId="3278" xr:uid="{6C5D8831-8C16-43DE-B487-63E99A18321D}"/>
    <cellStyle name="SAPBEXHLevel0X 4 5 2" xfId="9160" xr:uid="{AB00AA67-499F-4004-A02F-A7A3BB540F41}"/>
    <cellStyle name="SAPBEXHLevel0X 4 5 2 2" xfId="43032" xr:uid="{6D9B5A8F-ECD0-431D-A6C1-A290D64DE8E1}"/>
    <cellStyle name="SAPBEXHLevel0X 4 5 2 3" xfId="26307" xr:uid="{F2A7E64E-4758-4179-BFB1-365C7CDEF40D}"/>
    <cellStyle name="SAPBEXHLevel0X 4 5 3" xfId="14707" xr:uid="{4E981AFF-B969-4862-9965-6CE435327868}"/>
    <cellStyle name="SAPBEXHLevel0X 4 5 3 2" xfId="48568" xr:uid="{9599A869-44DC-448D-BAE6-BC02BA6D5FF2}"/>
    <cellStyle name="SAPBEXHLevel0X 4 5 3 3" xfId="31842" xr:uid="{1B792B6F-D6EE-43A0-80B2-F9B6F06EA8D5}"/>
    <cellStyle name="SAPBEXHLevel0X 4 5 4" xfId="37299" xr:uid="{2A4B7CF4-9B22-4CE0-94FF-FF5A1DB3C687}"/>
    <cellStyle name="SAPBEXHLevel0X 4 5 5" xfId="20492" xr:uid="{E341A1F8-0DB6-4765-AA2B-37B3F17F3E0F}"/>
    <cellStyle name="SAPBEXHLevel0X 4 6" xfId="36503" xr:uid="{35E612E8-5CA1-4A05-9A37-7CD5B7C519EA}"/>
    <cellStyle name="SAPBEXHLevel0X 5" xfId="1072" xr:uid="{00000000-0005-0000-0000-00000E090000}"/>
    <cellStyle name="SAPBEXHLevel0X 5 2" xfId="2241" xr:uid="{00000000-0005-0000-0000-00000F090000}"/>
    <cellStyle name="SAPBEXHLevel0X 5 2 2" xfId="3793" xr:uid="{64071D9B-58F1-4F71-88D4-65D5CFC51119}"/>
    <cellStyle name="SAPBEXHLevel0X 5 2 2 2" xfId="9674" xr:uid="{B95972E5-A07D-4C9C-92CA-DC6F5A07E67D}"/>
    <cellStyle name="SAPBEXHLevel0X 5 2 2 2 2" xfId="43546" xr:uid="{27C69CFF-B3D9-4708-9E9D-D71023DACC97}"/>
    <cellStyle name="SAPBEXHLevel0X 5 2 2 2 3" xfId="26820" xr:uid="{1BD64465-4E50-4BFB-BC0E-2A5B813198C9}"/>
    <cellStyle name="SAPBEXHLevel0X 5 2 2 3" xfId="15220" xr:uid="{ECCC6525-253B-47C5-B0B6-D2022C91907A}"/>
    <cellStyle name="SAPBEXHLevel0X 5 2 2 3 2" xfId="49081" xr:uid="{871C97B2-F781-497B-976A-717C8C7E1D08}"/>
    <cellStyle name="SAPBEXHLevel0X 5 2 2 3 3" xfId="32355" xr:uid="{4E9BC1F7-3CA3-4049-986E-FAA4BFD1C01E}"/>
    <cellStyle name="SAPBEXHLevel0X 5 2 2 4" xfId="37753" xr:uid="{BA86D852-C058-440F-9C97-EAB6041B4C13}"/>
    <cellStyle name="SAPBEXHLevel0X 5 2 2 5" xfId="21005" xr:uid="{97A3F64B-EA8A-4451-A727-CE918FDA6DBE}"/>
    <cellStyle name="SAPBEXHLevel0X 5 2 3" xfId="4695" xr:uid="{D333B3E0-D9B6-4D0F-8541-7443386BAFD1}"/>
    <cellStyle name="SAPBEXHLevel0X 5 2 3 2" xfId="10561" xr:uid="{89F6E30D-19A8-41D3-838B-D263CD1EE9C2}"/>
    <cellStyle name="SAPBEXHLevel0X 5 2 3 2 2" xfId="44431" xr:uid="{E6D1ADA2-3CC9-415E-A8B5-E5334EAED480}"/>
    <cellStyle name="SAPBEXHLevel0X 5 2 3 2 3" xfId="27706" xr:uid="{43AB2B5C-BB73-4963-99BA-F3951F5E9A4F}"/>
    <cellStyle name="SAPBEXHLevel0X 5 2 3 3" xfId="16104" xr:uid="{645A3CE7-569A-4CF9-84A2-E2487F01245A}"/>
    <cellStyle name="SAPBEXHLevel0X 5 2 3 3 2" xfId="49965" xr:uid="{9855743B-CC2B-4FB1-BF5A-3DFE5A85D100}"/>
    <cellStyle name="SAPBEXHLevel0X 5 2 3 3 3" xfId="33239" xr:uid="{B9F58965-49BD-4E2D-BFA7-32AAEBB1B594}"/>
    <cellStyle name="SAPBEXHLevel0X 5 2 3 4" xfId="38614" xr:uid="{E1C530B2-8249-423E-8075-CCC2D3483179}"/>
    <cellStyle name="SAPBEXHLevel0X 5 2 3 5" xfId="21891" xr:uid="{37F3ACB8-F3E3-4D8F-9164-3AC4AD6C1AFB}"/>
    <cellStyle name="SAPBEXHLevel0X 5 2 4" xfId="5422" xr:uid="{DB6D3B8B-CFC8-4AB2-B53F-23BC53AA1E9C}"/>
    <cellStyle name="SAPBEXHLevel0X 5 2 4 2" xfId="11288" xr:uid="{E0A8E1BC-57E1-4F37-810C-07CF5FECA88E}"/>
    <cellStyle name="SAPBEXHLevel0X 5 2 4 2 2" xfId="45157" xr:uid="{C9933A15-BCC3-43F9-808F-8D1A8755A8BB}"/>
    <cellStyle name="SAPBEXHLevel0X 5 2 4 2 3" xfId="28432" xr:uid="{8962C529-7064-412D-AB21-D461C4E78D91}"/>
    <cellStyle name="SAPBEXHLevel0X 5 2 4 3" xfId="16830" xr:uid="{10382AE3-E68E-446C-9B3A-FC024FFD1AED}"/>
    <cellStyle name="SAPBEXHLevel0X 5 2 4 3 2" xfId="50691" xr:uid="{3AFA53F5-E19B-4CD9-B982-A043A6BCBB93}"/>
    <cellStyle name="SAPBEXHLevel0X 5 2 4 3 3" xfId="33965" xr:uid="{9440D03E-63C6-4CE1-866C-6932D5F7A5A8}"/>
    <cellStyle name="SAPBEXHLevel0X 5 2 4 4" xfId="39340" xr:uid="{99CED9A5-B8DB-42BF-91A8-522C7392474C}"/>
    <cellStyle name="SAPBEXHLevel0X 5 2 4 5" xfId="22617" xr:uid="{C216AB2C-D574-4B1D-83CE-CCD10C7CA76A}"/>
    <cellStyle name="SAPBEXHLevel0X 5 2 5" xfId="6214" xr:uid="{74C32D07-39CC-42D8-B368-AD419B40EE50}"/>
    <cellStyle name="SAPBEXHLevel0X 5 2 5 2" xfId="12078" xr:uid="{151517FB-A8E3-4184-9097-699C799AFE25}"/>
    <cellStyle name="SAPBEXHLevel0X 5 2 5 2 2" xfId="45947" xr:uid="{0EE52E12-6F42-49A3-A15F-4D6E3D1C9828}"/>
    <cellStyle name="SAPBEXHLevel0X 5 2 5 2 3" xfId="29222" xr:uid="{8C03DB89-1498-4E2B-A4C1-A0BD5D093F26}"/>
    <cellStyle name="SAPBEXHLevel0X 5 2 5 3" xfId="17620" xr:uid="{2DA21933-65F0-4435-9D57-416E853F058E}"/>
    <cellStyle name="SAPBEXHLevel0X 5 2 5 3 2" xfId="51481" xr:uid="{2FA3E7F1-46EE-4812-825E-B65886CA96BC}"/>
    <cellStyle name="SAPBEXHLevel0X 5 2 5 3 3" xfId="34755" xr:uid="{5A5E7793-B121-4E35-8A10-979E7297E0A8}"/>
    <cellStyle name="SAPBEXHLevel0X 5 2 5 4" xfId="40130" xr:uid="{CE17292A-3517-4B6C-A5F9-5D106DD86868}"/>
    <cellStyle name="SAPBEXHLevel0X 5 2 5 5" xfId="23407" xr:uid="{7F51A95E-CB65-43E8-8AF1-B2B1D733295F}"/>
    <cellStyle name="SAPBEXHLevel0X 5 2 6" xfId="7134" xr:uid="{537A6D5A-2EF4-4CC4-8185-52F91EB7F2A4}"/>
    <cellStyle name="SAPBEXHLevel0X 5 2 6 2" xfId="12998" xr:uid="{E81BD7B4-BBE9-4A4A-9B10-341755C4AE28}"/>
    <cellStyle name="SAPBEXHLevel0X 5 2 6 2 2" xfId="46867" xr:uid="{DA1E2B7E-B6B1-45DC-A2F2-2F1AFC2365F9}"/>
    <cellStyle name="SAPBEXHLevel0X 5 2 6 2 3" xfId="30141" xr:uid="{10FE6419-60F2-463B-9EED-F2198D9C234A}"/>
    <cellStyle name="SAPBEXHLevel0X 5 2 6 3" xfId="18539" xr:uid="{E1037768-6107-4749-B89B-1D201892227D}"/>
    <cellStyle name="SAPBEXHLevel0X 5 2 6 3 2" xfId="52400" xr:uid="{D548A9D6-6232-40D6-9B26-921FB3BB6440}"/>
    <cellStyle name="SAPBEXHLevel0X 5 2 6 3 3" xfId="35674" xr:uid="{43B63AA7-F95E-4A3F-B161-4A1B1A354539}"/>
    <cellStyle name="SAPBEXHLevel0X 5 2 6 4" xfId="41050" xr:uid="{05DDD98E-22AC-4603-9585-9EFE52A06DA9}"/>
    <cellStyle name="SAPBEXHLevel0X 5 2 6 5" xfId="24326" xr:uid="{A891B60D-F917-4146-B737-9DABF7CC6033}"/>
    <cellStyle name="SAPBEXHLevel0X 5 2 7" xfId="8228" xr:uid="{3C619A98-C2F0-40C5-8809-37717D3E40BE}"/>
    <cellStyle name="SAPBEXHLevel0X 5 2 7 2" xfId="42103" xr:uid="{D8110030-08F7-4D0C-9DA4-650C65180515}"/>
    <cellStyle name="SAPBEXHLevel0X 5 2 7 3" xfId="25378" xr:uid="{A12EAAF3-A9FD-4315-9306-C9C025D6F2A2}"/>
    <cellStyle name="SAPBEXHLevel0X 5 2 8" xfId="13806" xr:uid="{857688E0-B3C1-4051-A9B1-21B9DE913A12}"/>
    <cellStyle name="SAPBEXHLevel0X 5 2 8 2" xfId="47667" xr:uid="{52E639DD-9DD5-4110-9A4F-30A68AD096F1}"/>
    <cellStyle name="SAPBEXHLevel0X 5 2 8 3" xfId="30941" xr:uid="{EB90D618-3C69-4CCE-AB58-EF60F8F1C8D5}"/>
    <cellStyle name="SAPBEXHLevel0X 5 2 9" xfId="19566" xr:uid="{06D807CD-878F-4E1B-9107-BD5EEDF94A5F}"/>
    <cellStyle name="SAPBEXHLevel0X 5 3" xfId="2242" xr:uid="{00000000-0005-0000-0000-000010090000}"/>
    <cellStyle name="SAPBEXHLevel0X 5 3 2" xfId="3794" xr:uid="{0C492A15-5ADB-4195-AE7F-79621938230E}"/>
    <cellStyle name="SAPBEXHLevel0X 5 3 2 2" xfId="9675" xr:uid="{AAD39BD9-70E5-4B40-9976-803997548E2C}"/>
    <cellStyle name="SAPBEXHLevel0X 5 3 2 2 2" xfId="43547" xr:uid="{E182B06D-1D64-44A8-9434-4160B9AE16FA}"/>
    <cellStyle name="SAPBEXHLevel0X 5 3 2 2 3" xfId="26821" xr:uid="{ADBB7513-4F58-4005-9667-F58022A7E30B}"/>
    <cellStyle name="SAPBEXHLevel0X 5 3 2 3" xfId="15221" xr:uid="{F942AD88-D06F-47F8-9BAE-9E50CEB5F608}"/>
    <cellStyle name="SAPBEXHLevel0X 5 3 2 3 2" xfId="49082" xr:uid="{9FE52D63-D3B6-474A-9390-8C088AA43C32}"/>
    <cellStyle name="SAPBEXHLevel0X 5 3 2 3 3" xfId="32356" xr:uid="{DA97DF2E-160A-4744-8D50-47B3F8B853D9}"/>
    <cellStyle name="SAPBEXHLevel0X 5 3 2 4" xfId="37754" xr:uid="{305CC1A4-9421-485F-B2BC-DD7ED6412ECA}"/>
    <cellStyle name="SAPBEXHLevel0X 5 3 2 5" xfId="21006" xr:uid="{6615FFBE-1AF1-4B2B-A72C-4868F04766B1}"/>
    <cellStyle name="SAPBEXHLevel0X 5 3 3" xfId="4696" xr:uid="{05ECEA9C-19A4-4C2D-9B5A-7807701635DD}"/>
    <cellStyle name="SAPBEXHLevel0X 5 3 3 2" xfId="10562" xr:uid="{7E4D49D6-6706-4C4A-A577-9E3CFCD80C91}"/>
    <cellStyle name="SAPBEXHLevel0X 5 3 3 2 2" xfId="44432" xr:uid="{A1CFFB07-4E8C-40EA-A8F9-9AEAFA754BA9}"/>
    <cellStyle name="SAPBEXHLevel0X 5 3 3 2 3" xfId="27707" xr:uid="{D997F261-02C0-4300-ACA7-09A2E722C026}"/>
    <cellStyle name="SAPBEXHLevel0X 5 3 3 3" xfId="16105" xr:uid="{DD5ADC3D-C25E-4681-821E-068172670099}"/>
    <cellStyle name="SAPBEXHLevel0X 5 3 3 3 2" xfId="49966" xr:uid="{3A03511D-7E6B-40D1-A02D-B626F4D9E33D}"/>
    <cellStyle name="SAPBEXHLevel0X 5 3 3 3 3" xfId="33240" xr:uid="{86F79672-CCBF-457A-B9F4-9AA1253189BE}"/>
    <cellStyle name="SAPBEXHLevel0X 5 3 3 4" xfId="38615" xr:uid="{DE6B2875-070E-4D68-BC8D-AD17A190445E}"/>
    <cellStyle name="SAPBEXHLevel0X 5 3 3 5" xfId="21892" xr:uid="{57CFA288-6044-4A03-A9B5-EA85E1C6F921}"/>
    <cellStyle name="SAPBEXHLevel0X 5 3 4" xfId="5423" xr:uid="{C7F9060C-EFD6-4FCC-B053-39DAF8BBCFFB}"/>
    <cellStyle name="SAPBEXHLevel0X 5 3 4 2" xfId="11289" xr:uid="{7D78262D-087F-44DD-8532-AAF7504BC68B}"/>
    <cellStyle name="SAPBEXHLevel0X 5 3 4 2 2" xfId="45158" xr:uid="{7C4B470B-5BD5-41DE-B103-D2DAA62E78B5}"/>
    <cellStyle name="SAPBEXHLevel0X 5 3 4 2 3" xfId="28433" xr:uid="{B9859B8D-AB99-4FA4-856E-66C261918D6D}"/>
    <cellStyle name="SAPBEXHLevel0X 5 3 4 3" xfId="16831" xr:uid="{47E6EC55-15EA-4BC8-A1A5-9A0153E87DAB}"/>
    <cellStyle name="SAPBEXHLevel0X 5 3 4 3 2" xfId="50692" xr:uid="{C05FA230-5D77-40EC-B365-10BC98E65D00}"/>
    <cellStyle name="SAPBEXHLevel0X 5 3 4 3 3" xfId="33966" xr:uid="{AC722B32-050C-4807-82FE-3EDDBA219338}"/>
    <cellStyle name="SAPBEXHLevel0X 5 3 4 4" xfId="39341" xr:uid="{8256B336-B0EB-491D-BCEF-1DDBF7C1287C}"/>
    <cellStyle name="SAPBEXHLevel0X 5 3 4 5" xfId="22618" xr:uid="{106A900F-4D7B-474B-8990-29D01737332B}"/>
    <cellStyle name="SAPBEXHLevel0X 5 3 5" xfId="6215" xr:uid="{6AF7F5C0-C9B3-42DF-9D8F-153FA3A4F66A}"/>
    <cellStyle name="SAPBEXHLevel0X 5 3 5 2" xfId="12079" xr:uid="{D1714188-C8C6-4E99-8D3B-FC04779F7B1F}"/>
    <cellStyle name="SAPBEXHLevel0X 5 3 5 2 2" xfId="45948" xr:uid="{155B425D-B5FF-4F4E-8EA1-84E3D88CB803}"/>
    <cellStyle name="SAPBEXHLevel0X 5 3 5 2 3" xfId="29223" xr:uid="{60C709DA-3900-4EB2-8E9B-18A899D7CB7D}"/>
    <cellStyle name="SAPBEXHLevel0X 5 3 5 3" xfId="17621" xr:uid="{21EAB00A-97E8-465F-9425-F80CFF10E66C}"/>
    <cellStyle name="SAPBEXHLevel0X 5 3 5 3 2" xfId="51482" xr:uid="{D74D4F57-5FF0-4235-A4D4-E77AB0CBE5F1}"/>
    <cellStyle name="SAPBEXHLevel0X 5 3 5 3 3" xfId="34756" xr:uid="{A7E37485-C86E-4B18-9386-9DD0CB311066}"/>
    <cellStyle name="SAPBEXHLevel0X 5 3 5 4" xfId="40131" xr:uid="{E524A5D0-1012-45FB-9478-4E80545B4A21}"/>
    <cellStyle name="SAPBEXHLevel0X 5 3 5 5" xfId="23408" xr:uid="{712B79CC-3056-430F-A55B-60DB5473088C}"/>
    <cellStyle name="SAPBEXHLevel0X 5 3 6" xfId="7135" xr:uid="{DDDA20D5-7EEE-4D66-91AF-7B9EC2E05AD8}"/>
    <cellStyle name="SAPBEXHLevel0X 5 3 6 2" xfId="12999" xr:uid="{2F2CE2F5-95C6-4DEF-8049-BB284E69A92E}"/>
    <cellStyle name="SAPBEXHLevel0X 5 3 6 2 2" xfId="46868" xr:uid="{D97F2E57-4E92-442A-88E2-B7BD09ABA624}"/>
    <cellStyle name="SAPBEXHLevel0X 5 3 6 2 3" xfId="30142" xr:uid="{F3027FEE-4CFE-43F4-9273-2EC9D3C541D8}"/>
    <cellStyle name="SAPBEXHLevel0X 5 3 6 3" xfId="18540" xr:uid="{D4C73AF5-017B-4986-920F-3B4E0CDA3EC2}"/>
    <cellStyle name="SAPBEXHLevel0X 5 3 6 3 2" xfId="52401" xr:uid="{6D9CEB85-61E3-4614-A9F8-69FD6484510E}"/>
    <cellStyle name="SAPBEXHLevel0X 5 3 6 3 3" xfId="35675" xr:uid="{D000C7E3-E895-4EB4-A86B-23E2CA2892C7}"/>
    <cellStyle name="SAPBEXHLevel0X 5 3 6 4" xfId="41051" xr:uid="{949BB099-8011-4AB2-A3C1-BD701CD9DE88}"/>
    <cellStyle name="SAPBEXHLevel0X 5 3 6 5" xfId="24327" xr:uid="{9DA312DD-86B3-444A-9CF1-F77A2368B4FE}"/>
    <cellStyle name="SAPBEXHLevel0X 5 3 7" xfId="8229" xr:uid="{A8A9FF22-E4A4-430C-86FE-4E0FDDC79B3E}"/>
    <cellStyle name="SAPBEXHLevel0X 5 3 7 2" xfId="42104" xr:uid="{389C3283-CB7C-4075-A319-0D4124A1A524}"/>
    <cellStyle name="SAPBEXHLevel0X 5 3 7 3" xfId="25379" xr:uid="{32146C30-9B5F-4CA6-B0E5-E1C6158A95A1}"/>
    <cellStyle name="SAPBEXHLevel0X 5 3 8" xfId="13807" xr:uid="{0C5B68A6-3F43-4472-9CF2-EF6EE7F139FF}"/>
    <cellStyle name="SAPBEXHLevel0X 5 3 8 2" xfId="47668" xr:uid="{762D4A72-1832-4868-9D88-FDEAB09A2100}"/>
    <cellStyle name="SAPBEXHLevel0X 5 3 8 3" xfId="30942" xr:uid="{AF3E1A6D-A3AB-42F7-AE8A-275E767D0B2E}"/>
    <cellStyle name="SAPBEXHLevel0X 5 3 9" xfId="19567" xr:uid="{2A529D32-0541-43A8-AF32-61CEAF4E0982}"/>
    <cellStyle name="SAPBEXHLevel0X 5 4" xfId="3280" xr:uid="{039A3259-30CD-42F0-B04B-79E4637AB525}"/>
    <cellStyle name="SAPBEXHLevel0X 5 4 2" xfId="9162" xr:uid="{C276F31C-0894-4269-A06D-79B0611E0FA4}"/>
    <cellStyle name="SAPBEXHLevel0X 5 4 2 2" xfId="43034" xr:uid="{BB5FC929-EEED-4E7C-9A96-714D418424BE}"/>
    <cellStyle name="SAPBEXHLevel0X 5 4 2 3" xfId="26309" xr:uid="{48551A87-26A6-4678-970A-97D2DF6A03C6}"/>
    <cellStyle name="SAPBEXHLevel0X 5 4 3" xfId="14709" xr:uid="{47DCB100-E13E-4AE8-99BC-681844547D27}"/>
    <cellStyle name="SAPBEXHLevel0X 5 4 3 2" xfId="48570" xr:uid="{2EEAD976-7C66-4F81-BA06-0DE24A074D82}"/>
    <cellStyle name="SAPBEXHLevel0X 5 4 3 3" xfId="31844" xr:uid="{7A709472-F2AC-4BB5-897A-6F907524B361}"/>
    <cellStyle name="SAPBEXHLevel0X 5 4 4" xfId="37301" xr:uid="{81DD1FA7-C11C-4BB5-A80A-4519760972E1}"/>
    <cellStyle name="SAPBEXHLevel0X 5 4 5" xfId="20494" xr:uid="{E16B12AE-B349-46F4-80D4-BADD271960F7}"/>
    <cellStyle name="SAPBEXHLevel0X 5 5" xfId="36505" xr:uid="{8473FF54-DD40-48B7-9984-441F387813FC}"/>
    <cellStyle name="SAPBEXHLevel0X 6" xfId="1073" xr:uid="{00000000-0005-0000-0000-000011090000}"/>
    <cellStyle name="SAPBEXHLevel0X 6 2" xfId="2243" xr:uid="{00000000-0005-0000-0000-000012090000}"/>
    <cellStyle name="SAPBEXHLevel0X 6 2 2" xfId="3795" xr:uid="{71204674-D3C0-4766-BB03-E4045ED8905C}"/>
    <cellStyle name="SAPBEXHLevel0X 6 2 2 2" xfId="9676" xr:uid="{DD7C490B-51B5-408B-A219-7CD8A100761D}"/>
    <cellStyle name="SAPBEXHLevel0X 6 2 2 2 2" xfId="43548" xr:uid="{092C39F8-C719-45F8-8535-1E52EC515204}"/>
    <cellStyle name="SAPBEXHLevel0X 6 2 2 2 3" xfId="26822" xr:uid="{84C716D5-A01F-473F-96E2-6D781D46E96C}"/>
    <cellStyle name="SAPBEXHLevel0X 6 2 2 3" xfId="15222" xr:uid="{4EABCFF7-E7EE-45F1-ABB1-57BDAF418A5A}"/>
    <cellStyle name="SAPBEXHLevel0X 6 2 2 3 2" xfId="49083" xr:uid="{EE544322-CCDA-4F16-AD9F-951E8F689C7A}"/>
    <cellStyle name="SAPBEXHLevel0X 6 2 2 3 3" xfId="32357" xr:uid="{C3259D0D-67C4-4883-8785-3219C406C075}"/>
    <cellStyle name="SAPBEXHLevel0X 6 2 2 4" xfId="37755" xr:uid="{4C2B6CE8-CE56-47B4-BABF-BFBA21EB2B80}"/>
    <cellStyle name="SAPBEXHLevel0X 6 2 2 5" xfId="21007" xr:uid="{40836D34-5C0D-402A-80BE-A74947B2B1D5}"/>
    <cellStyle name="SAPBEXHLevel0X 6 2 3" xfId="4697" xr:uid="{F6B93790-F427-42FB-8395-7263725A8C74}"/>
    <cellStyle name="SAPBEXHLevel0X 6 2 3 2" xfId="10563" xr:uid="{323B264E-1E83-43EA-90CF-6F5EB8C46DE5}"/>
    <cellStyle name="SAPBEXHLevel0X 6 2 3 2 2" xfId="44433" xr:uid="{0FDDA5C5-3BFA-495F-8F28-3E3F7F19E36A}"/>
    <cellStyle name="SAPBEXHLevel0X 6 2 3 2 3" xfId="27708" xr:uid="{31142A52-1A1B-42AF-B3A3-A4B7BC2FE8E0}"/>
    <cellStyle name="SAPBEXHLevel0X 6 2 3 3" xfId="16106" xr:uid="{B83D5528-1446-4893-A298-2659D93B8042}"/>
    <cellStyle name="SAPBEXHLevel0X 6 2 3 3 2" xfId="49967" xr:uid="{4DEE4C8A-2CEC-4AD6-8ABD-8C528CF3FD75}"/>
    <cellStyle name="SAPBEXHLevel0X 6 2 3 3 3" xfId="33241" xr:uid="{64FDF892-FD5E-4FB6-880F-8F60E6C9FBAE}"/>
    <cellStyle name="SAPBEXHLevel0X 6 2 3 4" xfId="38616" xr:uid="{E81AE317-1040-4EF0-A612-97B7FB1A7F95}"/>
    <cellStyle name="SAPBEXHLevel0X 6 2 3 5" xfId="21893" xr:uid="{841555F2-10E3-4237-95E1-32D4BEA7A5DE}"/>
    <cellStyle name="SAPBEXHLevel0X 6 2 4" xfId="5424" xr:uid="{4C7DC1C6-51EF-4989-9647-454D5CD748DD}"/>
    <cellStyle name="SAPBEXHLevel0X 6 2 4 2" xfId="11290" xr:uid="{AE31FEDF-2E34-47EA-923B-3429BF7A49B5}"/>
    <cellStyle name="SAPBEXHLevel0X 6 2 4 2 2" xfId="45159" xr:uid="{D616F03D-D6E5-4241-833A-EAB90C45D363}"/>
    <cellStyle name="SAPBEXHLevel0X 6 2 4 2 3" xfId="28434" xr:uid="{38045A56-6160-45BC-90B5-E5472BFED840}"/>
    <cellStyle name="SAPBEXHLevel0X 6 2 4 3" xfId="16832" xr:uid="{DFE7D783-24FF-491F-8731-169096A08869}"/>
    <cellStyle name="SAPBEXHLevel0X 6 2 4 3 2" xfId="50693" xr:uid="{97C71033-B239-46CA-B861-608FDBE5C766}"/>
    <cellStyle name="SAPBEXHLevel0X 6 2 4 3 3" xfId="33967" xr:uid="{86612FB3-E9FA-4BBE-98CE-DF4611446360}"/>
    <cellStyle name="SAPBEXHLevel0X 6 2 4 4" xfId="39342" xr:uid="{7CAFC8FC-7DC0-4BF6-BB6E-516DA0F7490E}"/>
    <cellStyle name="SAPBEXHLevel0X 6 2 4 5" xfId="22619" xr:uid="{F2CCD3C0-195A-4F95-B608-113E20FF1D2F}"/>
    <cellStyle name="SAPBEXHLevel0X 6 2 5" xfId="6216" xr:uid="{1D216DE1-014B-4133-BD2B-649A7C591FDC}"/>
    <cellStyle name="SAPBEXHLevel0X 6 2 5 2" xfId="12080" xr:uid="{50C34F2C-F208-4701-9EBC-C58B9F00A791}"/>
    <cellStyle name="SAPBEXHLevel0X 6 2 5 2 2" xfId="45949" xr:uid="{7CA87E24-A300-49CF-A291-DD8B5688C8BA}"/>
    <cellStyle name="SAPBEXHLevel0X 6 2 5 2 3" xfId="29224" xr:uid="{93C859EB-64A6-4261-B534-FE2593A88BAC}"/>
    <cellStyle name="SAPBEXHLevel0X 6 2 5 3" xfId="17622" xr:uid="{32A09B8C-CCC2-4D80-B202-867C6CF1DA42}"/>
    <cellStyle name="SAPBEXHLevel0X 6 2 5 3 2" xfId="51483" xr:uid="{7C709C08-C5CD-4FD4-969D-AEFF3DE058BB}"/>
    <cellStyle name="SAPBEXHLevel0X 6 2 5 3 3" xfId="34757" xr:uid="{9804B726-9430-4892-B29A-4D211B94317A}"/>
    <cellStyle name="SAPBEXHLevel0X 6 2 5 4" xfId="40132" xr:uid="{2B1F51B8-D9C6-439A-8DE6-74529E1BE4BA}"/>
    <cellStyle name="SAPBEXHLevel0X 6 2 5 5" xfId="23409" xr:uid="{DD238932-8CE1-46E8-8362-F45A4A9358DB}"/>
    <cellStyle name="SAPBEXHLevel0X 6 2 6" xfId="7136" xr:uid="{85DACBB5-2E73-4852-BC0B-F7757682549C}"/>
    <cellStyle name="SAPBEXHLevel0X 6 2 6 2" xfId="13000" xr:uid="{67C193F8-3DD8-4700-8EE4-ECB08C583A31}"/>
    <cellStyle name="SAPBEXHLevel0X 6 2 6 2 2" xfId="46869" xr:uid="{B0F0FDF3-3AE1-4092-96EE-7E017C885108}"/>
    <cellStyle name="SAPBEXHLevel0X 6 2 6 2 3" xfId="30143" xr:uid="{B03D5E93-6A27-4090-B097-B5203DF33427}"/>
    <cellStyle name="SAPBEXHLevel0X 6 2 6 3" xfId="18541" xr:uid="{A934F120-47DF-42E4-9EB1-F9D9AC74BA5B}"/>
    <cellStyle name="SAPBEXHLevel0X 6 2 6 3 2" xfId="52402" xr:uid="{BA95C04E-DB1C-407A-85E2-65444855663C}"/>
    <cellStyle name="SAPBEXHLevel0X 6 2 6 3 3" xfId="35676" xr:uid="{EF05CA68-C2DF-4B00-85D2-E0476E896BE5}"/>
    <cellStyle name="SAPBEXHLevel0X 6 2 6 4" xfId="41052" xr:uid="{86C9DEFB-C2CB-41D9-97B9-54DBEFD702D4}"/>
    <cellStyle name="SAPBEXHLevel0X 6 2 6 5" xfId="24328" xr:uid="{FD18B792-46DE-458D-A065-9B559202BE1F}"/>
    <cellStyle name="SAPBEXHLevel0X 6 2 7" xfId="8230" xr:uid="{6C71642E-99F1-4C38-92FA-DCCFE299E573}"/>
    <cellStyle name="SAPBEXHLevel0X 6 2 7 2" xfId="42105" xr:uid="{8D9C3471-2E94-4C35-BA0A-58123F2F5441}"/>
    <cellStyle name="SAPBEXHLevel0X 6 2 7 3" xfId="25380" xr:uid="{4617F8AE-2D8A-489F-A798-437B0E2C57A9}"/>
    <cellStyle name="SAPBEXHLevel0X 6 2 8" xfId="13808" xr:uid="{16F7CBF1-5592-4159-8BB7-DD893A21AA6C}"/>
    <cellStyle name="SAPBEXHLevel0X 6 2 8 2" xfId="47669" xr:uid="{77BA4105-E4E8-4640-9690-818ABA0ED3D0}"/>
    <cellStyle name="SAPBEXHLevel0X 6 2 8 3" xfId="30943" xr:uid="{ACE34136-2032-4486-AA76-C815C790C377}"/>
    <cellStyle name="SAPBEXHLevel0X 6 2 9" xfId="19568" xr:uid="{06D62723-C5FB-480C-B275-6E7BAB78CD48}"/>
    <cellStyle name="SAPBEXHLevel0X 6 3" xfId="2244" xr:uid="{00000000-0005-0000-0000-000013090000}"/>
    <cellStyle name="SAPBEXHLevel0X 6 3 2" xfId="3796" xr:uid="{FB6A08C7-F067-442F-8B2B-7B5DAC2A6FFE}"/>
    <cellStyle name="SAPBEXHLevel0X 6 3 2 2" xfId="9677" xr:uid="{526F10E1-7E30-476B-B525-D7F2563ACDC4}"/>
    <cellStyle name="SAPBEXHLevel0X 6 3 2 2 2" xfId="43549" xr:uid="{DA286EBE-7A4F-4E6F-B988-0DC300069D79}"/>
    <cellStyle name="SAPBEXHLevel0X 6 3 2 2 3" xfId="26823" xr:uid="{F8EEA2A5-6F9A-440C-BC83-844E979BEA80}"/>
    <cellStyle name="SAPBEXHLevel0X 6 3 2 3" xfId="15223" xr:uid="{A95B4DAE-1B9F-4312-A0B5-E90AB4E35271}"/>
    <cellStyle name="SAPBEXHLevel0X 6 3 2 3 2" xfId="49084" xr:uid="{B531913B-9093-4C0E-9769-BADDA1E797AB}"/>
    <cellStyle name="SAPBEXHLevel0X 6 3 2 3 3" xfId="32358" xr:uid="{1FB31B32-D7A3-4650-A47F-15B35521AD38}"/>
    <cellStyle name="SAPBEXHLevel0X 6 3 2 4" xfId="37756" xr:uid="{169A47AC-BA3E-4272-A1AE-9EBC189C2F76}"/>
    <cellStyle name="SAPBEXHLevel0X 6 3 2 5" xfId="21008" xr:uid="{F4358403-ED82-415B-A821-D8E9A56EE48D}"/>
    <cellStyle name="SAPBEXHLevel0X 6 3 3" xfId="4698" xr:uid="{4353DC33-B978-4CDA-AE10-00DACCAF2836}"/>
    <cellStyle name="SAPBEXHLevel0X 6 3 3 2" xfId="10564" xr:uid="{4BD12B58-BA00-47E8-ADFD-CB16606CE29F}"/>
    <cellStyle name="SAPBEXHLevel0X 6 3 3 2 2" xfId="44434" xr:uid="{F1A3F0C2-01DB-45B5-9E91-3F2F72E62938}"/>
    <cellStyle name="SAPBEXHLevel0X 6 3 3 2 3" xfId="27709" xr:uid="{338862A6-89C9-4F6B-8684-D814D166F3B7}"/>
    <cellStyle name="SAPBEXHLevel0X 6 3 3 3" xfId="16107" xr:uid="{E5149BD5-BB85-44DB-84C3-550CCA9F4E00}"/>
    <cellStyle name="SAPBEXHLevel0X 6 3 3 3 2" xfId="49968" xr:uid="{94C02980-C159-4173-B953-19E41FA432DD}"/>
    <cellStyle name="SAPBEXHLevel0X 6 3 3 3 3" xfId="33242" xr:uid="{152A4173-DBA9-4830-B6C7-4FB2B9390340}"/>
    <cellStyle name="SAPBEXHLevel0X 6 3 3 4" xfId="38617" xr:uid="{F2866A79-CB43-405B-B7E1-7E77FC0B0AF8}"/>
    <cellStyle name="SAPBEXHLevel0X 6 3 3 5" xfId="21894" xr:uid="{FFCA9E91-9F2F-491C-B0E2-2359F5F095CA}"/>
    <cellStyle name="SAPBEXHLevel0X 6 3 4" xfId="5425" xr:uid="{C4AFA6E1-D490-43D8-BD69-1867C083BBF3}"/>
    <cellStyle name="SAPBEXHLevel0X 6 3 4 2" xfId="11291" xr:uid="{D63B51FA-D8AC-4926-B090-38C0A62B203F}"/>
    <cellStyle name="SAPBEXHLevel0X 6 3 4 2 2" xfId="45160" xr:uid="{132A3163-D064-48C1-A781-E45A3BA7A186}"/>
    <cellStyle name="SAPBEXHLevel0X 6 3 4 2 3" xfId="28435" xr:uid="{5A5EDD31-FA61-4E20-89C7-DA9BEBA785DA}"/>
    <cellStyle name="SAPBEXHLevel0X 6 3 4 3" xfId="16833" xr:uid="{AF613978-5AC0-467E-8716-E306212726E2}"/>
    <cellStyle name="SAPBEXHLevel0X 6 3 4 3 2" xfId="50694" xr:uid="{36EAEBC5-1422-4F19-A3A4-DE56FB8873CE}"/>
    <cellStyle name="SAPBEXHLevel0X 6 3 4 3 3" xfId="33968" xr:uid="{EA79BC72-6166-473F-BCB8-BD0EE41D0267}"/>
    <cellStyle name="SAPBEXHLevel0X 6 3 4 4" xfId="39343" xr:uid="{DE3936F0-56B4-434E-9DAE-D2A085AAE75D}"/>
    <cellStyle name="SAPBEXHLevel0X 6 3 4 5" xfId="22620" xr:uid="{75FAA74C-D798-47A2-A0EE-230B2BB49C54}"/>
    <cellStyle name="SAPBEXHLevel0X 6 3 5" xfId="6217" xr:uid="{388E083C-F858-4AA8-97F0-05D7DC46A62A}"/>
    <cellStyle name="SAPBEXHLevel0X 6 3 5 2" xfId="12081" xr:uid="{8BD036BB-D800-4565-8F26-C5B08DB77BA8}"/>
    <cellStyle name="SAPBEXHLevel0X 6 3 5 2 2" xfId="45950" xr:uid="{8A3494CB-485F-42B5-9687-A486850EA6A7}"/>
    <cellStyle name="SAPBEXHLevel0X 6 3 5 2 3" xfId="29225" xr:uid="{4E4B90D3-9D7A-4AFB-8A23-E1B405BECAC8}"/>
    <cellStyle name="SAPBEXHLevel0X 6 3 5 3" xfId="17623" xr:uid="{96E22B0B-CD88-4989-8688-9FC08223D81E}"/>
    <cellStyle name="SAPBEXHLevel0X 6 3 5 3 2" xfId="51484" xr:uid="{A03BCF12-60FD-417C-8F55-803A27D59C94}"/>
    <cellStyle name="SAPBEXHLevel0X 6 3 5 3 3" xfId="34758" xr:uid="{6D533348-794D-4454-96FC-35FE163A8661}"/>
    <cellStyle name="SAPBEXHLevel0X 6 3 5 4" xfId="40133" xr:uid="{06018331-F227-4A99-82A0-1031EA9FD6A5}"/>
    <cellStyle name="SAPBEXHLevel0X 6 3 5 5" xfId="23410" xr:uid="{15F7508F-F5D7-4C6D-AC13-C5C1098CFDA4}"/>
    <cellStyle name="SAPBEXHLevel0X 6 3 6" xfId="7137" xr:uid="{C7549A64-69BE-4D10-A631-BC83F6A8FC0A}"/>
    <cellStyle name="SAPBEXHLevel0X 6 3 6 2" xfId="13001" xr:uid="{C2808DF1-9755-44ED-89DD-EAC8F5401299}"/>
    <cellStyle name="SAPBEXHLevel0X 6 3 6 2 2" xfId="46870" xr:uid="{E762C6FD-BA33-4AB2-B56E-74C88103671F}"/>
    <cellStyle name="SAPBEXHLevel0X 6 3 6 2 3" xfId="30144" xr:uid="{AEEEB637-3308-4599-906E-23F0861DB8AC}"/>
    <cellStyle name="SAPBEXHLevel0X 6 3 6 3" xfId="18542" xr:uid="{875BC64F-F3E1-4E51-8ED8-8994E1BB9B6A}"/>
    <cellStyle name="SAPBEXHLevel0X 6 3 6 3 2" xfId="52403" xr:uid="{59CB6CBA-D578-4F59-AE5C-35B4CBB4B9E7}"/>
    <cellStyle name="SAPBEXHLevel0X 6 3 6 3 3" xfId="35677" xr:uid="{E9B17C2A-7D09-49E3-B8E2-F5B3E52ED34D}"/>
    <cellStyle name="SAPBEXHLevel0X 6 3 6 4" xfId="41053" xr:uid="{EB28CAB0-57B2-43BC-B2C4-5396C8F4CFCA}"/>
    <cellStyle name="SAPBEXHLevel0X 6 3 6 5" xfId="24329" xr:uid="{84C72934-84EB-48B0-9F2B-8A863D90362F}"/>
    <cellStyle name="SAPBEXHLevel0X 6 3 7" xfId="8231" xr:uid="{5721421E-D02F-488D-B891-59606C90B409}"/>
    <cellStyle name="SAPBEXHLevel0X 6 3 7 2" xfId="42106" xr:uid="{D5D5186E-DFB5-4185-9663-5B8BB35A6EB0}"/>
    <cellStyle name="SAPBEXHLevel0X 6 3 7 3" xfId="25381" xr:uid="{42D2C564-9442-4A4F-8D5C-C5457087B476}"/>
    <cellStyle name="SAPBEXHLevel0X 6 3 8" xfId="13809" xr:uid="{F06ED82C-8B58-4AD5-87A5-7D63715585FD}"/>
    <cellStyle name="SAPBEXHLevel0X 6 3 8 2" xfId="47670" xr:uid="{CF3EDCD9-A352-4A94-AB52-B35B305D6CEA}"/>
    <cellStyle name="SAPBEXHLevel0X 6 3 8 3" xfId="30944" xr:uid="{048F0803-5CD7-49A8-A6E4-988E957C08F3}"/>
    <cellStyle name="SAPBEXHLevel0X 6 3 9" xfId="19569" xr:uid="{16B39DEE-E774-4AE6-8B97-C710267499C7}"/>
    <cellStyle name="SAPBEXHLevel0X 6 4" xfId="3281" xr:uid="{825E700C-A566-460F-906A-115665E2F526}"/>
    <cellStyle name="SAPBEXHLevel0X 6 4 2" xfId="9163" xr:uid="{7D3463CB-07B8-42BB-BBD7-514D8FF6EC3B}"/>
    <cellStyle name="SAPBEXHLevel0X 6 4 2 2" xfId="43035" xr:uid="{BBD0B4EF-32F3-483B-8DFA-3DCDDF1F9212}"/>
    <cellStyle name="SAPBEXHLevel0X 6 4 2 3" xfId="26310" xr:uid="{D6E7173D-5D79-4376-912E-10BDF00B8CFF}"/>
    <cellStyle name="SAPBEXHLevel0X 6 4 3" xfId="14710" xr:uid="{B8316338-69AA-4925-A043-C7962C1BCB92}"/>
    <cellStyle name="SAPBEXHLevel0X 6 4 3 2" xfId="48571" xr:uid="{8A8C4B2C-2437-466E-94A2-4E4D083DC026}"/>
    <cellStyle name="SAPBEXHLevel0X 6 4 3 3" xfId="31845" xr:uid="{59A3DD2F-B3AB-4581-A350-BBBDF5A63B57}"/>
    <cellStyle name="SAPBEXHLevel0X 6 4 4" xfId="37302" xr:uid="{15F5C7D6-6F9B-4C70-B15C-1586A2EB80D0}"/>
    <cellStyle name="SAPBEXHLevel0X 6 4 5" xfId="20495" xr:uid="{B21BAAF5-6AB1-4D50-A0E7-FD2A3D75B4B6}"/>
    <cellStyle name="SAPBEXHLevel0X 6 5" xfId="36506" xr:uid="{9CB41B72-0771-4BA4-9BE3-ACF4FCAA1F07}"/>
    <cellStyle name="SAPBEXHLevel0X 7" xfId="1074" xr:uid="{00000000-0005-0000-0000-000014090000}"/>
    <cellStyle name="SAPBEXHLevel0X 7 2" xfId="2245" xr:uid="{00000000-0005-0000-0000-000015090000}"/>
    <cellStyle name="SAPBEXHLevel0X 7 2 2" xfId="3797" xr:uid="{E8BC3342-9C71-4769-AE0B-B5F4C83BEF6B}"/>
    <cellStyle name="SAPBEXHLevel0X 7 2 2 2" xfId="9678" xr:uid="{4FC863F2-519D-48B9-BF17-2D264AC5B698}"/>
    <cellStyle name="SAPBEXHLevel0X 7 2 2 2 2" xfId="43550" xr:uid="{286BBF32-7043-49F6-8018-3147AF219F6D}"/>
    <cellStyle name="SAPBEXHLevel0X 7 2 2 2 3" xfId="26824" xr:uid="{820ADD54-56EE-4D94-85A4-EE78D036A9C0}"/>
    <cellStyle name="SAPBEXHLevel0X 7 2 2 3" xfId="15224" xr:uid="{0FA587CB-C5FD-4F9C-9317-75E050D15E5D}"/>
    <cellStyle name="SAPBEXHLevel0X 7 2 2 3 2" xfId="49085" xr:uid="{CF1A5E7C-2F1E-41D1-ACD8-590F5AE4C462}"/>
    <cellStyle name="SAPBEXHLevel0X 7 2 2 3 3" xfId="32359" xr:uid="{786D45C6-CC3D-4E09-8B97-A19C84564F43}"/>
    <cellStyle name="SAPBEXHLevel0X 7 2 2 4" xfId="37757" xr:uid="{BED0577B-2BCA-4E00-9DFA-BC4292CB93C6}"/>
    <cellStyle name="SAPBEXHLevel0X 7 2 2 5" xfId="21009" xr:uid="{337AAD60-29AF-4BE9-B34E-824B8576F48C}"/>
    <cellStyle name="SAPBEXHLevel0X 7 2 3" xfId="4699" xr:uid="{F7858DF6-E8EC-4445-9AF4-DEE02D53D119}"/>
    <cellStyle name="SAPBEXHLevel0X 7 2 3 2" xfId="10565" xr:uid="{21E14A50-063A-4E4C-A933-34C722B1D239}"/>
    <cellStyle name="SAPBEXHLevel0X 7 2 3 2 2" xfId="44435" xr:uid="{7D9BC812-63CA-40E9-B69E-F9FD56170616}"/>
    <cellStyle name="SAPBEXHLevel0X 7 2 3 2 3" xfId="27710" xr:uid="{94108EC7-D162-45AD-BD48-AA6FB881DF56}"/>
    <cellStyle name="SAPBEXHLevel0X 7 2 3 3" xfId="16108" xr:uid="{EF90D4A2-C4D3-4F3C-B0C6-6EFC42A1AC1D}"/>
    <cellStyle name="SAPBEXHLevel0X 7 2 3 3 2" xfId="49969" xr:uid="{2F4A6E72-316F-46FD-9949-17EA00607700}"/>
    <cellStyle name="SAPBEXHLevel0X 7 2 3 3 3" xfId="33243" xr:uid="{E1406445-D479-4E73-821E-F5AE0582E474}"/>
    <cellStyle name="SAPBEXHLevel0X 7 2 3 4" xfId="38618" xr:uid="{B22FED96-1393-4D10-9C2B-5EFB47C5156E}"/>
    <cellStyle name="SAPBEXHLevel0X 7 2 3 5" xfId="21895" xr:uid="{98B1FC06-F88A-4B88-9AE2-5D387A17492A}"/>
    <cellStyle name="SAPBEXHLevel0X 7 2 4" xfId="5426" xr:uid="{0F28D1C4-EE22-41BD-B596-F63EDB056B96}"/>
    <cellStyle name="SAPBEXHLevel0X 7 2 4 2" xfId="11292" xr:uid="{A6173C90-36DB-4FF1-8724-1FDB952B390E}"/>
    <cellStyle name="SAPBEXHLevel0X 7 2 4 2 2" xfId="45161" xr:uid="{1AB13168-1A76-4F04-9429-CF5AB8EEC35C}"/>
    <cellStyle name="SAPBEXHLevel0X 7 2 4 2 3" xfId="28436" xr:uid="{4508322A-102D-47E3-9D0C-7FAD1FAA62CD}"/>
    <cellStyle name="SAPBEXHLevel0X 7 2 4 3" xfId="16834" xr:uid="{25014412-F6BE-41E3-B3BC-410E991AE1A0}"/>
    <cellStyle name="SAPBEXHLevel0X 7 2 4 3 2" xfId="50695" xr:uid="{68597808-877E-4424-99FC-84706C550EBC}"/>
    <cellStyle name="SAPBEXHLevel0X 7 2 4 3 3" xfId="33969" xr:uid="{3EA63EE9-CA90-4871-9FE7-0C2329997B8B}"/>
    <cellStyle name="SAPBEXHLevel0X 7 2 4 4" xfId="39344" xr:uid="{196F94E9-F09A-4BF8-96E3-3664C4C70AA4}"/>
    <cellStyle name="SAPBEXHLevel0X 7 2 4 5" xfId="22621" xr:uid="{E8C58748-494A-40BA-9440-9F58AF5F9909}"/>
    <cellStyle name="SAPBEXHLevel0X 7 2 5" xfId="6218" xr:uid="{B3247B5D-3CE6-48A2-A07D-D93C5882E56B}"/>
    <cellStyle name="SAPBEXHLevel0X 7 2 5 2" xfId="12082" xr:uid="{540AE907-B623-4EF2-9CEE-527D105FAA79}"/>
    <cellStyle name="SAPBEXHLevel0X 7 2 5 2 2" xfId="45951" xr:uid="{26EB202F-0260-4116-9C4C-BB7EC7DDD37A}"/>
    <cellStyle name="SAPBEXHLevel0X 7 2 5 2 3" xfId="29226" xr:uid="{2B331A5A-FE5E-4F5B-94DE-C06112D90BAD}"/>
    <cellStyle name="SAPBEXHLevel0X 7 2 5 3" xfId="17624" xr:uid="{795653DF-8142-498C-8EB7-B962EDE8ECA8}"/>
    <cellStyle name="SAPBEXHLevel0X 7 2 5 3 2" xfId="51485" xr:uid="{B9009B37-3DBC-4718-8154-43D665420669}"/>
    <cellStyle name="SAPBEXHLevel0X 7 2 5 3 3" xfId="34759" xr:uid="{67F94116-3A96-4DB8-9F14-2C4CF61773F5}"/>
    <cellStyle name="SAPBEXHLevel0X 7 2 5 4" xfId="40134" xr:uid="{14208401-065E-4982-AB9F-550F3662B04D}"/>
    <cellStyle name="SAPBEXHLevel0X 7 2 5 5" xfId="23411" xr:uid="{1B0C8A4A-6023-49EF-A916-FA0BC999C5E9}"/>
    <cellStyle name="SAPBEXHLevel0X 7 2 6" xfId="7138" xr:uid="{C7693954-3C20-4C92-A2FD-32E7990D3331}"/>
    <cellStyle name="SAPBEXHLevel0X 7 2 6 2" xfId="13002" xr:uid="{51920D55-1BCB-40A3-977F-B6DA7652B0F1}"/>
    <cellStyle name="SAPBEXHLevel0X 7 2 6 2 2" xfId="46871" xr:uid="{36EA001D-7E8C-4629-B897-76F57BF28120}"/>
    <cellStyle name="SAPBEXHLevel0X 7 2 6 2 3" xfId="30145" xr:uid="{5537F996-C352-4CB1-A56E-240E5A5BE1DE}"/>
    <cellStyle name="SAPBEXHLevel0X 7 2 6 3" xfId="18543" xr:uid="{382C262B-31CC-46E7-9070-FD09E3E1CFB3}"/>
    <cellStyle name="SAPBEXHLevel0X 7 2 6 3 2" xfId="52404" xr:uid="{111592D6-8864-4B0D-8F14-B0D699C634BC}"/>
    <cellStyle name="SAPBEXHLevel0X 7 2 6 3 3" xfId="35678" xr:uid="{BAE46C5E-8589-403A-9D4B-722E555D9759}"/>
    <cellStyle name="SAPBEXHLevel0X 7 2 6 4" xfId="41054" xr:uid="{26F41245-9529-4ADE-9DB7-54F23D57B2E1}"/>
    <cellStyle name="SAPBEXHLevel0X 7 2 6 5" xfId="24330" xr:uid="{A0A2CA3C-149D-4FA9-A1DF-457B69F532BA}"/>
    <cellStyle name="SAPBEXHLevel0X 7 2 7" xfId="8232" xr:uid="{958D502E-F9B1-4521-80DB-972FB59C5B6B}"/>
    <cellStyle name="SAPBEXHLevel0X 7 2 7 2" xfId="42107" xr:uid="{4E02E35D-7643-4368-AB16-D71C18EE8567}"/>
    <cellStyle name="SAPBEXHLevel0X 7 2 7 3" xfId="25382" xr:uid="{379CC898-F15D-4F84-98F0-ACD960EB396C}"/>
    <cellStyle name="SAPBEXHLevel0X 7 2 8" xfId="13810" xr:uid="{3A166731-C191-44A3-99DB-626F7A565219}"/>
    <cellStyle name="SAPBEXHLevel0X 7 2 8 2" xfId="47671" xr:uid="{4122B930-08BD-429E-9C58-FB8280FC7DE7}"/>
    <cellStyle name="SAPBEXHLevel0X 7 2 8 3" xfId="30945" xr:uid="{5C0C72C7-ADE5-4BE6-AE62-08503A411C97}"/>
    <cellStyle name="SAPBEXHLevel0X 7 2 9" xfId="19570" xr:uid="{EF2C960D-CA1C-41E8-9014-B0AD43626B6F}"/>
    <cellStyle name="SAPBEXHLevel0X 7 3" xfId="2246" xr:uid="{00000000-0005-0000-0000-000016090000}"/>
    <cellStyle name="SAPBEXHLevel0X 7 3 2" xfId="3798" xr:uid="{107515C2-CE02-4655-A55D-1A3F5E32ECD6}"/>
    <cellStyle name="SAPBEXHLevel0X 7 3 2 2" xfId="9679" xr:uid="{746F9D47-09CC-4FD0-9EC1-AA2F1DDE3C4E}"/>
    <cellStyle name="SAPBEXHLevel0X 7 3 2 2 2" xfId="43551" xr:uid="{E0350CCE-50E8-4A62-B134-F3873D9689F4}"/>
    <cellStyle name="SAPBEXHLevel0X 7 3 2 2 3" xfId="26825" xr:uid="{7DDBD82C-878F-48EA-A282-0699D794DCF4}"/>
    <cellStyle name="SAPBEXHLevel0X 7 3 2 3" xfId="15225" xr:uid="{B40A4880-9F82-4C13-A40A-4CF63D2C9424}"/>
    <cellStyle name="SAPBEXHLevel0X 7 3 2 3 2" xfId="49086" xr:uid="{76F49A3E-B90C-46E0-9509-9853DEC20957}"/>
    <cellStyle name="SAPBEXHLevel0X 7 3 2 3 3" xfId="32360" xr:uid="{38EE9244-DF67-4A6E-9C2F-193F5750FFDD}"/>
    <cellStyle name="SAPBEXHLevel0X 7 3 2 4" xfId="37758" xr:uid="{574A24AE-9C01-4FFD-B955-72151BA7FD2A}"/>
    <cellStyle name="SAPBEXHLevel0X 7 3 2 5" xfId="21010" xr:uid="{F01B9581-A15E-4BA5-BD02-47A71E221776}"/>
    <cellStyle name="SAPBEXHLevel0X 7 3 3" xfId="4700" xr:uid="{B2ECFB54-7F9C-4E34-860F-53DEF2AA0A1E}"/>
    <cellStyle name="SAPBEXHLevel0X 7 3 3 2" xfId="10566" xr:uid="{6E1CDA87-5062-4744-92DF-164E231578CE}"/>
    <cellStyle name="SAPBEXHLevel0X 7 3 3 2 2" xfId="44436" xr:uid="{351C6CFE-B3A0-4607-B0E5-140F7A7832F9}"/>
    <cellStyle name="SAPBEXHLevel0X 7 3 3 2 3" xfId="27711" xr:uid="{E69E43F7-5C28-4CEF-BCF1-93CE8F37D7EE}"/>
    <cellStyle name="SAPBEXHLevel0X 7 3 3 3" xfId="16109" xr:uid="{C673651B-A1BA-4A0F-B914-5D4948BB4373}"/>
    <cellStyle name="SAPBEXHLevel0X 7 3 3 3 2" xfId="49970" xr:uid="{93C22187-7398-45C7-BC18-81EEDAD94FFE}"/>
    <cellStyle name="SAPBEXHLevel0X 7 3 3 3 3" xfId="33244" xr:uid="{7A7D00CE-4E3D-4807-9F38-20C14E46F297}"/>
    <cellStyle name="SAPBEXHLevel0X 7 3 3 4" xfId="38619" xr:uid="{E834EC5B-8CB8-4EBE-B57D-F2CB4DB495CB}"/>
    <cellStyle name="SAPBEXHLevel0X 7 3 3 5" xfId="21896" xr:uid="{9FAD0F9D-BA02-49F0-AEA7-0D54DF76AC7B}"/>
    <cellStyle name="SAPBEXHLevel0X 7 3 4" xfId="5427" xr:uid="{4AFE995B-C776-4A3D-BD76-863FC8E999E6}"/>
    <cellStyle name="SAPBEXHLevel0X 7 3 4 2" xfId="11293" xr:uid="{4A9718BF-2DD2-4F25-B3D1-1B7B6EC9F7E2}"/>
    <cellStyle name="SAPBEXHLevel0X 7 3 4 2 2" xfId="45162" xr:uid="{C37DF1FB-5613-4D32-A3C3-BE16BC340B9F}"/>
    <cellStyle name="SAPBEXHLevel0X 7 3 4 2 3" xfId="28437" xr:uid="{45D6E153-62E0-4891-A41A-34DB3F217D86}"/>
    <cellStyle name="SAPBEXHLevel0X 7 3 4 3" xfId="16835" xr:uid="{EEC19AA4-BF67-4480-B5A9-04A5B25C7F1E}"/>
    <cellStyle name="SAPBEXHLevel0X 7 3 4 3 2" xfId="50696" xr:uid="{DF7B3778-12C4-44C0-9063-AE377E81DB4A}"/>
    <cellStyle name="SAPBEXHLevel0X 7 3 4 3 3" xfId="33970" xr:uid="{FFA43355-A860-435A-8434-EE232EF02547}"/>
    <cellStyle name="SAPBEXHLevel0X 7 3 4 4" xfId="39345" xr:uid="{B2858B28-9664-4A78-80A3-BB0E52F28113}"/>
    <cellStyle name="SAPBEXHLevel0X 7 3 4 5" xfId="22622" xr:uid="{9E5074DD-620D-4F97-B1C2-8A3E78E36807}"/>
    <cellStyle name="SAPBEXHLevel0X 7 3 5" xfId="6219" xr:uid="{A189B7DF-09FF-4071-B573-6E61C5753B7D}"/>
    <cellStyle name="SAPBEXHLevel0X 7 3 5 2" xfId="12083" xr:uid="{A32BFC00-6EB0-4395-A4F2-12CF98617857}"/>
    <cellStyle name="SAPBEXHLevel0X 7 3 5 2 2" xfId="45952" xr:uid="{279E32AD-5FD9-4600-B8B6-235A04FA1043}"/>
    <cellStyle name="SAPBEXHLevel0X 7 3 5 2 3" xfId="29227" xr:uid="{9C97ABEF-8F89-477E-9B08-186E85EE8BFD}"/>
    <cellStyle name="SAPBEXHLevel0X 7 3 5 3" xfId="17625" xr:uid="{47688D00-6823-4210-8EB4-5A38235F3A24}"/>
    <cellStyle name="SAPBEXHLevel0X 7 3 5 3 2" xfId="51486" xr:uid="{EE8E4C81-0F30-4093-B77D-AF57F7AC3547}"/>
    <cellStyle name="SAPBEXHLevel0X 7 3 5 3 3" xfId="34760" xr:uid="{04BD931B-41FB-4C16-8521-44AC45FC0924}"/>
    <cellStyle name="SAPBEXHLevel0X 7 3 5 4" xfId="40135" xr:uid="{D470DCEB-2F46-4901-A610-9DE1DC287448}"/>
    <cellStyle name="SAPBEXHLevel0X 7 3 5 5" xfId="23412" xr:uid="{86D3BEAC-1010-4B26-A305-63F7EA6BA7A9}"/>
    <cellStyle name="SAPBEXHLevel0X 7 3 6" xfId="7139" xr:uid="{BAF05DC1-21BF-43F7-A807-AE853435EC59}"/>
    <cellStyle name="SAPBEXHLevel0X 7 3 6 2" xfId="13003" xr:uid="{DD0F7788-05C5-4E0A-956A-EAB177C90C2A}"/>
    <cellStyle name="SAPBEXHLevel0X 7 3 6 2 2" xfId="46872" xr:uid="{E2889A54-B23A-4EA1-8B41-BE79F500E5C8}"/>
    <cellStyle name="SAPBEXHLevel0X 7 3 6 2 3" xfId="30146" xr:uid="{1DFCF1A2-9B14-4885-8F28-FDCDC8819738}"/>
    <cellStyle name="SAPBEXHLevel0X 7 3 6 3" xfId="18544" xr:uid="{78EEBB20-1473-4F5B-8C5D-D46DEEFF168A}"/>
    <cellStyle name="SAPBEXHLevel0X 7 3 6 3 2" xfId="52405" xr:uid="{2F5AE341-01BA-4CA9-8D05-7FA44237E5A8}"/>
    <cellStyle name="SAPBEXHLevel0X 7 3 6 3 3" xfId="35679" xr:uid="{A47ACEF5-3447-46A3-BE1F-9E814075C814}"/>
    <cellStyle name="SAPBEXHLevel0X 7 3 6 4" xfId="41055" xr:uid="{B4658C1F-85B3-4D3C-A6C6-A68F81AE5D2C}"/>
    <cellStyle name="SAPBEXHLevel0X 7 3 6 5" xfId="24331" xr:uid="{797D8252-F82F-4B5A-9F92-A4D785F6F1B8}"/>
    <cellStyle name="SAPBEXHLevel0X 7 3 7" xfId="8233" xr:uid="{B92B618C-5FFB-40C9-B5BC-6E550D8E9CBF}"/>
    <cellStyle name="SAPBEXHLevel0X 7 3 7 2" xfId="42108" xr:uid="{CD4ACCBD-0858-4B59-9BB1-8232E8AB7857}"/>
    <cellStyle name="SAPBEXHLevel0X 7 3 7 3" xfId="25383" xr:uid="{1DACD2ED-2900-41C6-9FCD-309411BC1B40}"/>
    <cellStyle name="SAPBEXHLevel0X 7 3 8" xfId="13811" xr:uid="{A774BB94-BAE5-4381-BA8E-74A943EDC20B}"/>
    <cellStyle name="SAPBEXHLevel0X 7 3 8 2" xfId="47672" xr:uid="{75EA72A1-63C0-4521-927F-6A1E288622A2}"/>
    <cellStyle name="SAPBEXHLevel0X 7 3 8 3" xfId="30946" xr:uid="{5EFCA5A7-CB51-4DAD-9283-12BB6580080F}"/>
    <cellStyle name="SAPBEXHLevel0X 7 3 9" xfId="19571" xr:uid="{4EB549E0-8DFC-4EBD-B131-41529DBC6426}"/>
    <cellStyle name="SAPBEXHLevel0X 7 4" xfId="3282" xr:uid="{2FA6055B-BAAC-449D-9AEC-FF22D75733CD}"/>
    <cellStyle name="SAPBEXHLevel0X 7 4 2" xfId="9164" xr:uid="{6F256623-0836-46B5-93FC-69AB310A9E5A}"/>
    <cellStyle name="SAPBEXHLevel0X 7 4 2 2" xfId="43036" xr:uid="{E090000D-59C2-4FBB-95F1-BD96A51808F1}"/>
    <cellStyle name="SAPBEXHLevel0X 7 4 2 3" xfId="26311" xr:uid="{7F0CF5EE-DBEC-47FC-A49B-F1ABD74A968B}"/>
    <cellStyle name="SAPBEXHLevel0X 7 4 3" xfId="14711" xr:uid="{3CBAB4BB-5F6D-4A0F-9504-3E84BCA73671}"/>
    <cellStyle name="SAPBEXHLevel0X 7 4 3 2" xfId="48572" xr:uid="{394FE86C-A241-4262-8345-040017F78B99}"/>
    <cellStyle name="SAPBEXHLevel0X 7 4 3 3" xfId="31846" xr:uid="{89270902-6AB7-4B79-8B65-C52AAFD6B29A}"/>
    <cellStyle name="SAPBEXHLevel0X 7 4 4" xfId="37303" xr:uid="{6C84CC0D-32EC-4DF0-8DF1-631F33C5C64F}"/>
    <cellStyle name="SAPBEXHLevel0X 7 4 5" xfId="20496" xr:uid="{FB933804-C959-40FC-8B89-7E5484D8C79D}"/>
    <cellStyle name="SAPBEXHLevel0X 7 5" xfId="36507" xr:uid="{2BFF0419-6D99-49F2-83E4-CD22E907777B}"/>
    <cellStyle name="SAPBEXHLevel0X 8" xfId="1075" xr:uid="{00000000-0005-0000-0000-000017090000}"/>
    <cellStyle name="SAPBEXHLevel0X 8 2" xfId="2247" xr:uid="{00000000-0005-0000-0000-000018090000}"/>
    <cellStyle name="SAPBEXHLevel0X 8 2 2" xfId="3799" xr:uid="{22AD6A32-9D51-4DC3-BCB0-3B18482EFCC7}"/>
    <cellStyle name="SAPBEXHLevel0X 8 2 2 2" xfId="9680" xr:uid="{A1ACD497-88A1-4F04-BA0F-35AA1D4F8152}"/>
    <cellStyle name="SAPBEXHLevel0X 8 2 2 2 2" xfId="43552" xr:uid="{9EE9BB37-4B68-4B46-8726-2E820F09E76E}"/>
    <cellStyle name="SAPBEXHLevel0X 8 2 2 2 3" xfId="26826" xr:uid="{D7DD9E21-9E52-484D-835D-C5A220AF7798}"/>
    <cellStyle name="SAPBEXHLevel0X 8 2 2 3" xfId="15226" xr:uid="{27C0F4D1-FBA5-42D1-B4F5-CDC803D2ACD5}"/>
    <cellStyle name="SAPBEXHLevel0X 8 2 2 3 2" xfId="49087" xr:uid="{631452C6-4939-4F58-B998-3E3BB79367D0}"/>
    <cellStyle name="SAPBEXHLevel0X 8 2 2 3 3" xfId="32361" xr:uid="{FD5BDBB3-B75B-4530-935D-A783E5536DF9}"/>
    <cellStyle name="SAPBEXHLevel0X 8 2 2 4" xfId="37759" xr:uid="{3DBC5852-8305-4210-A2AF-86A8FED22267}"/>
    <cellStyle name="SAPBEXHLevel0X 8 2 2 5" xfId="21011" xr:uid="{774734B0-15F8-414B-888A-25CBFCFE1194}"/>
    <cellStyle name="SAPBEXHLevel0X 8 2 3" xfId="4701" xr:uid="{E7C85D48-5D58-4621-8EC5-4E88322EEEE9}"/>
    <cellStyle name="SAPBEXHLevel0X 8 2 3 2" xfId="10567" xr:uid="{2DCE2824-7188-4D64-B5D8-035859EBCC96}"/>
    <cellStyle name="SAPBEXHLevel0X 8 2 3 2 2" xfId="44437" xr:uid="{89F3CA71-F7DC-40F1-9A82-40439361CCE4}"/>
    <cellStyle name="SAPBEXHLevel0X 8 2 3 2 3" xfId="27712" xr:uid="{18BD2F0D-2E6D-4E4A-9BCC-2AB8B0E8C5C6}"/>
    <cellStyle name="SAPBEXHLevel0X 8 2 3 3" xfId="16110" xr:uid="{E9A0D00E-4941-4823-8634-610A74301E63}"/>
    <cellStyle name="SAPBEXHLevel0X 8 2 3 3 2" xfId="49971" xr:uid="{BA5F4EA9-C8FA-4B87-BF71-5B548D4C38B5}"/>
    <cellStyle name="SAPBEXHLevel0X 8 2 3 3 3" xfId="33245" xr:uid="{A3749EA0-ADCC-4D48-ADF4-E89D219B5D16}"/>
    <cellStyle name="SAPBEXHLevel0X 8 2 3 4" xfId="38620" xr:uid="{DD4F899B-E45E-466C-9F05-198E508FE947}"/>
    <cellStyle name="SAPBEXHLevel0X 8 2 3 5" xfId="21897" xr:uid="{B5F3AC84-1738-4D83-BB3F-61195485D820}"/>
    <cellStyle name="SAPBEXHLevel0X 8 2 4" xfId="5428" xr:uid="{68933702-7369-492A-9339-EB0CF8F86E35}"/>
    <cellStyle name="SAPBEXHLevel0X 8 2 4 2" xfId="11294" xr:uid="{7A9A3B5B-3188-4FA0-970E-F0286CAE2AB0}"/>
    <cellStyle name="SAPBEXHLevel0X 8 2 4 2 2" xfId="45163" xr:uid="{FEA1EB2D-0465-46D0-A996-9104FE2C7D37}"/>
    <cellStyle name="SAPBEXHLevel0X 8 2 4 2 3" xfId="28438" xr:uid="{C02E7C0F-B179-4145-98F9-91E3A1DABD32}"/>
    <cellStyle name="SAPBEXHLevel0X 8 2 4 3" xfId="16836" xr:uid="{1FB2A631-D6AD-4460-BA7A-91044F2E9CA4}"/>
    <cellStyle name="SAPBEXHLevel0X 8 2 4 3 2" xfId="50697" xr:uid="{5474AEBE-1F69-4E18-A620-80BA2F5C27F4}"/>
    <cellStyle name="SAPBEXHLevel0X 8 2 4 3 3" xfId="33971" xr:uid="{6D55DDF7-91F3-4FA5-8359-98A7A3963CF2}"/>
    <cellStyle name="SAPBEXHLevel0X 8 2 4 4" xfId="39346" xr:uid="{3DCAC774-5B04-4E66-9827-DE3CA916EB45}"/>
    <cellStyle name="SAPBEXHLevel0X 8 2 4 5" xfId="22623" xr:uid="{CB34CF92-0960-415D-A765-4DDB0C7A5D6E}"/>
    <cellStyle name="SAPBEXHLevel0X 8 2 5" xfId="6220" xr:uid="{ADB65FAD-9E88-4AE3-A16A-60E23A0306E0}"/>
    <cellStyle name="SAPBEXHLevel0X 8 2 5 2" xfId="12084" xr:uid="{74E4F80D-78A4-4A42-AF7D-77DE4CD83D04}"/>
    <cellStyle name="SAPBEXHLevel0X 8 2 5 2 2" xfId="45953" xr:uid="{A891DBA7-FE41-4061-9C81-97129A6C7D5E}"/>
    <cellStyle name="SAPBEXHLevel0X 8 2 5 2 3" xfId="29228" xr:uid="{849E9ED9-39EE-455C-BB85-3892DC4DB9FA}"/>
    <cellStyle name="SAPBEXHLevel0X 8 2 5 3" xfId="17626" xr:uid="{D8A3D3EB-82E8-4268-925A-D6D4C85F3548}"/>
    <cellStyle name="SAPBEXHLevel0X 8 2 5 3 2" xfId="51487" xr:uid="{0DAD1554-7E17-4476-8E9E-21E072509D2E}"/>
    <cellStyle name="SAPBEXHLevel0X 8 2 5 3 3" xfId="34761" xr:uid="{3DC2DF44-A2A9-4C03-B1C9-F8C01141C0E3}"/>
    <cellStyle name="SAPBEXHLevel0X 8 2 5 4" xfId="40136" xr:uid="{75BC3130-A748-4E83-9F10-4D2B0EFC3200}"/>
    <cellStyle name="SAPBEXHLevel0X 8 2 5 5" xfId="23413" xr:uid="{9D365CEE-C20E-43D0-B049-87400E9B2403}"/>
    <cellStyle name="SAPBEXHLevel0X 8 2 6" xfId="7140" xr:uid="{E6C10932-55BA-4F26-B3BE-666B15E1C41F}"/>
    <cellStyle name="SAPBEXHLevel0X 8 2 6 2" xfId="13004" xr:uid="{16B85039-7288-469F-BA2B-93850FB89136}"/>
    <cellStyle name="SAPBEXHLevel0X 8 2 6 2 2" xfId="46873" xr:uid="{66468847-C769-4485-8E8F-91353670089A}"/>
    <cellStyle name="SAPBEXHLevel0X 8 2 6 2 3" xfId="30147" xr:uid="{4B85928B-0893-4015-8343-BCF6B097D4A3}"/>
    <cellStyle name="SAPBEXHLevel0X 8 2 6 3" xfId="18545" xr:uid="{CF84C8EC-4277-4E89-A2B3-6BA2995DE173}"/>
    <cellStyle name="SAPBEXHLevel0X 8 2 6 3 2" xfId="52406" xr:uid="{932CEEC9-E988-401B-AD89-CA7CD666DFE1}"/>
    <cellStyle name="SAPBEXHLevel0X 8 2 6 3 3" xfId="35680" xr:uid="{ECA3C441-01A2-4A85-942E-D2561FE3E647}"/>
    <cellStyle name="SAPBEXHLevel0X 8 2 6 4" xfId="41056" xr:uid="{414C288E-D483-45D2-8ADC-F0C02CE8BFAE}"/>
    <cellStyle name="SAPBEXHLevel0X 8 2 6 5" xfId="24332" xr:uid="{5BA25EBF-03E8-4DF7-8DC4-B28CB4E4EDB9}"/>
    <cellStyle name="SAPBEXHLevel0X 8 2 7" xfId="8234" xr:uid="{14820F7B-8B06-4A1A-BFA8-343495635B80}"/>
    <cellStyle name="SAPBEXHLevel0X 8 2 7 2" xfId="42109" xr:uid="{6E1F5820-14F1-4E80-8DD8-BF7A1098A93D}"/>
    <cellStyle name="SAPBEXHLevel0X 8 2 7 3" xfId="25384" xr:uid="{48DA54FE-CFE2-4C3D-884F-1CFC4AC8CCAA}"/>
    <cellStyle name="SAPBEXHLevel0X 8 2 8" xfId="13812" xr:uid="{61D06269-E187-41A4-B874-6EE6379AC3B4}"/>
    <cellStyle name="SAPBEXHLevel0X 8 2 8 2" xfId="47673" xr:uid="{C002C89E-EDD5-4C80-8E2C-5BB922CFB2F3}"/>
    <cellStyle name="SAPBEXHLevel0X 8 2 8 3" xfId="30947" xr:uid="{B8B2AD26-BFBC-4D28-AC8C-ACFA919459B4}"/>
    <cellStyle name="SAPBEXHLevel0X 8 2 9" xfId="19572" xr:uid="{215280B0-921F-4493-9516-A02A123FA594}"/>
    <cellStyle name="SAPBEXHLevel0X 8 3" xfId="2248" xr:uid="{00000000-0005-0000-0000-000019090000}"/>
    <cellStyle name="SAPBEXHLevel0X 8 3 2" xfId="3800" xr:uid="{E66C07EB-1B94-4EE5-8FB3-6B3B4FAE9FC5}"/>
    <cellStyle name="SAPBEXHLevel0X 8 3 2 2" xfId="9681" xr:uid="{35BB2B77-D080-4EB8-9938-DE583CF96EC9}"/>
    <cellStyle name="SAPBEXHLevel0X 8 3 2 2 2" xfId="43553" xr:uid="{B2A052CD-3505-4E3F-891F-5FC2190EF1BC}"/>
    <cellStyle name="SAPBEXHLevel0X 8 3 2 2 3" xfId="26827" xr:uid="{A208EE97-872B-4EDB-A890-D468B874A20F}"/>
    <cellStyle name="SAPBEXHLevel0X 8 3 2 3" xfId="15227" xr:uid="{3B928727-49F2-4BFE-85D7-945B3CFE11E1}"/>
    <cellStyle name="SAPBEXHLevel0X 8 3 2 3 2" xfId="49088" xr:uid="{CD0C894D-80B3-4753-8DC7-CD18ED24CD06}"/>
    <cellStyle name="SAPBEXHLevel0X 8 3 2 3 3" xfId="32362" xr:uid="{F019B15A-A0E4-42CE-A699-D7C04C3A6DA3}"/>
    <cellStyle name="SAPBEXHLevel0X 8 3 2 4" xfId="37760" xr:uid="{CB2627B3-76C1-4A82-9E7E-FF6D0560F1EB}"/>
    <cellStyle name="SAPBEXHLevel0X 8 3 2 5" xfId="21012" xr:uid="{DB4568C2-C7AB-4F1F-9394-82AA97B420B9}"/>
    <cellStyle name="SAPBEXHLevel0X 8 3 3" xfId="4702" xr:uid="{7BF1E9C1-20F9-47EB-8AB5-FD812F149E5A}"/>
    <cellStyle name="SAPBEXHLevel0X 8 3 3 2" xfId="10568" xr:uid="{0F33B56C-9B0F-4E37-8FFF-A29ADB4EBE84}"/>
    <cellStyle name="SAPBEXHLevel0X 8 3 3 2 2" xfId="44438" xr:uid="{77638048-8E6A-4D8A-8B02-13CBED514DD2}"/>
    <cellStyle name="SAPBEXHLevel0X 8 3 3 2 3" xfId="27713" xr:uid="{19F3766F-A99A-4969-8353-0ECDD38733EC}"/>
    <cellStyle name="SAPBEXHLevel0X 8 3 3 3" xfId="16111" xr:uid="{D0C1AE6B-7EA0-4C4F-97F1-BCB7764911FE}"/>
    <cellStyle name="SAPBEXHLevel0X 8 3 3 3 2" xfId="49972" xr:uid="{DA626CA4-FE78-4578-99F3-5D14181E97E3}"/>
    <cellStyle name="SAPBEXHLevel0X 8 3 3 3 3" xfId="33246" xr:uid="{22EA6F16-CEA0-4E9F-A993-4098E6D75EC5}"/>
    <cellStyle name="SAPBEXHLevel0X 8 3 3 4" xfId="38621" xr:uid="{27114675-487F-471B-ADA2-A9C88FEB18E6}"/>
    <cellStyle name="SAPBEXHLevel0X 8 3 3 5" xfId="21898" xr:uid="{34CDAA28-2C12-4A00-90A9-94DF6F28E79F}"/>
    <cellStyle name="SAPBEXHLevel0X 8 3 4" xfId="5429" xr:uid="{C05D23B4-E433-431F-B49C-2C1067F7D19C}"/>
    <cellStyle name="SAPBEXHLevel0X 8 3 4 2" xfId="11295" xr:uid="{120ED2CE-195A-4C89-AA98-34C8554029F8}"/>
    <cellStyle name="SAPBEXHLevel0X 8 3 4 2 2" xfId="45164" xr:uid="{88FEB04A-ECFA-4D77-A266-5FBCB9D50607}"/>
    <cellStyle name="SAPBEXHLevel0X 8 3 4 2 3" xfId="28439" xr:uid="{08F91ACE-4FBB-48A2-AE2F-BBAC795A5914}"/>
    <cellStyle name="SAPBEXHLevel0X 8 3 4 3" xfId="16837" xr:uid="{F59545DE-A524-4ACA-8F73-A7B4B7A7FE1A}"/>
    <cellStyle name="SAPBEXHLevel0X 8 3 4 3 2" xfId="50698" xr:uid="{518B32D5-60CE-40F2-A8DD-27F1F55FE918}"/>
    <cellStyle name="SAPBEXHLevel0X 8 3 4 3 3" xfId="33972" xr:uid="{C002FBA9-9853-48E0-9A4A-A7D22D5758BF}"/>
    <cellStyle name="SAPBEXHLevel0X 8 3 4 4" xfId="39347" xr:uid="{4FC9F742-79C8-4129-9824-98C8D5A590C2}"/>
    <cellStyle name="SAPBEXHLevel0X 8 3 4 5" xfId="22624" xr:uid="{9523C805-04F3-42F8-9146-AAFC3BF646B1}"/>
    <cellStyle name="SAPBEXHLevel0X 8 3 5" xfId="6221" xr:uid="{955FC27F-585D-404F-A82E-2BEF29FF9989}"/>
    <cellStyle name="SAPBEXHLevel0X 8 3 5 2" xfId="12085" xr:uid="{056C7A08-CA4C-4722-8D6E-B9E26E2250D7}"/>
    <cellStyle name="SAPBEXHLevel0X 8 3 5 2 2" xfId="45954" xr:uid="{E142CCF0-500C-4F4D-8802-1245D17AD6E1}"/>
    <cellStyle name="SAPBEXHLevel0X 8 3 5 2 3" xfId="29229" xr:uid="{544799C1-8B84-4656-926D-4F3F83FE26FD}"/>
    <cellStyle name="SAPBEXHLevel0X 8 3 5 3" xfId="17627" xr:uid="{68AB387A-20AB-4D3D-8AB9-954C0A34ED71}"/>
    <cellStyle name="SAPBEXHLevel0X 8 3 5 3 2" xfId="51488" xr:uid="{790E93D8-F005-42C5-A454-D44FDB4112FA}"/>
    <cellStyle name="SAPBEXHLevel0X 8 3 5 3 3" xfId="34762" xr:uid="{D1D4914C-595E-45C4-A1A1-82314D8B101F}"/>
    <cellStyle name="SAPBEXHLevel0X 8 3 5 4" xfId="40137" xr:uid="{B7C1A0B9-B280-425A-BA2D-66DF15D28A5B}"/>
    <cellStyle name="SAPBEXHLevel0X 8 3 5 5" xfId="23414" xr:uid="{F763CCD8-8870-4EFF-BDD0-F3F284655F52}"/>
    <cellStyle name="SAPBEXHLevel0X 8 3 6" xfId="7141" xr:uid="{444B73ED-E390-4FC0-9FA9-ED9E26FB5A29}"/>
    <cellStyle name="SAPBEXHLevel0X 8 3 6 2" xfId="13005" xr:uid="{9AA8AE38-6A6F-435E-B783-4300472602A6}"/>
    <cellStyle name="SAPBEXHLevel0X 8 3 6 2 2" xfId="46874" xr:uid="{5744C586-FCD3-48A2-917C-23FA6198BB19}"/>
    <cellStyle name="SAPBEXHLevel0X 8 3 6 2 3" xfId="30148" xr:uid="{7CE9B950-7B43-442A-B161-E25EFBD8B5DA}"/>
    <cellStyle name="SAPBEXHLevel0X 8 3 6 3" xfId="18546" xr:uid="{C52C9757-210E-4E53-96AB-EB00B81C6C7B}"/>
    <cellStyle name="SAPBEXHLevel0X 8 3 6 3 2" xfId="52407" xr:uid="{EFAC9778-C90C-4977-8E7E-BDCEAE8B6D38}"/>
    <cellStyle name="SAPBEXHLevel0X 8 3 6 3 3" xfId="35681" xr:uid="{E2AFCC75-791B-4491-B589-B2B0EFEBA9DD}"/>
    <cellStyle name="SAPBEXHLevel0X 8 3 6 4" xfId="41057" xr:uid="{F9454C44-6C0E-4DF5-A642-704BE6229AD0}"/>
    <cellStyle name="SAPBEXHLevel0X 8 3 6 5" xfId="24333" xr:uid="{19878E46-1CBB-4293-A19A-74FC24A0CDCF}"/>
    <cellStyle name="SAPBEXHLevel0X 8 3 7" xfId="8235" xr:uid="{C0506FD6-B927-437B-B06E-C02E8F5D0C98}"/>
    <cellStyle name="SAPBEXHLevel0X 8 3 7 2" xfId="42110" xr:uid="{361EF865-503B-4927-9176-B1EF64630872}"/>
    <cellStyle name="SAPBEXHLevel0X 8 3 7 3" xfId="25385" xr:uid="{8D84CAEB-E32F-4A21-8EDD-62CB6ADCCD10}"/>
    <cellStyle name="SAPBEXHLevel0X 8 3 8" xfId="13813" xr:uid="{8E77F03B-75D7-4F27-BC1A-1A395910C574}"/>
    <cellStyle name="SAPBEXHLevel0X 8 3 8 2" xfId="47674" xr:uid="{E629EB75-4CA2-4911-8A75-C1D892F27ADF}"/>
    <cellStyle name="SAPBEXHLevel0X 8 3 8 3" xfId="30948" xr:uid="{97BE3B3E-3FBB-4C58-AF92-33BCBAD3045E}"/>
    <cellStyle name="SAPBEXHLevel0X 8 3 9" xfId="19573" xr:uid="{7156C62C-2232-45CE-A490-CF2FB187A1E9}"/>
    <cellStyle name="SAPBEXHLevel0X 8 4" xfId="3283" xr:uid="{3C9BBBE2-BA05-4DA8-A61A-E66A1AF9F5EA}"/>
    <cellStyle name="SAPBEXHLevel0X 8 4 2" xfId="9165" xr:uid="{8A40D1DD-20F6-432D-BC00-FB409DA3CFD7}"/>
    <cellStyle name="SAPBEXHLevel0X 8 4 2 2" xfId="43037" xr:uid="{638C80AB-F76F-42D9-BBFC-CFDB604BE2BE}"/>
    <cellStyle name="SAPBEXHLevel0X 8 4 2 3" xfId="26312" xr:uid="{2E77EB04-616F-456D-AA68-82F61B0AA164}"/>
    <cellStyle name="SAPBEXHLevel0X 8 4 3" xfId="14712" xr:uid="{34EC0F06-1D6D-4224-BAFE-87D3D55B5027}"/>
    <cellStyle name="SAPBEXHLevel0X 8 4 3 2" xfId="48573" xr:uid="{DE10A414-E9FA-4E38-875F-7BB9F0BCBA83}"/>
    <cellStyle name="SAPBEXHLevel0X 8 4 3 3" xfId="31847" xr:uid="{2CBE9BFC-294C-46FF-A506-D21B63515833}"/>
    <cellStyle name="SAPBEXHLevel0X 8 4 4" xfId="37304" xr:uid="{FBD00E3F-F781-495B-97D5-F58E8FB8ACC4}"/>
    <cellStyle name="SAPBEXHLevel0X 8 4 5" xfId="20497" xr:uid="{7F452B1C-CECF-481C-BCF6-C3DA6C33199A}"/>
    <cellStyle name="SAPBEXHLevel0X 8 5" xfId="36508" xr:uid="{F123A662-133D-4B24-8BCC-0CA967F2723F}"/>
    <cellStyle name="SAPBEXHLevel0X 9" xfId="1076" xr:uid="{00000000-0005-0000-0000-00001A090000}"/>
    <cellStyle name="SAPBEXHLevel0X 9 2" xfId="2249" xr:uid="{00000000-0005-0000-0000-00001B090000}"/>
    <cellStyle name="SAPBEXHLevel0X 9 2 2" xfId="3801" xr:uid="{3548D8E6-9B79-48DA-ABE4-0C00F47E7ED8}"/>
    <cellStyle name="SAPBEXHLevel0X 9 2 2 2" xfId="9682" xr:uid="{AF0FD896-D377-4B64-A25D-B2E3280F4851}"/>
    <cellStyle name="SAPBEXHLevel0X 9 2 2 2 2" xfId="43554" xr:uid="{3CE15F75-8C57-4FBC-A8B2-F4CF122BC0C2}"/>
    <cellStyle name="SAPBEXHLevel0X 9 2 2 2 3" xfId="26828" xr:uid="{8AB202FB-B41B-48F8-889D-48088BDE5F65}"/>
    <cellStyle name="SAPBEXHLevel0X 9 2 2 3" xfId="15228" xr:uid="{FC4F2A5E-B502-421C-AD22-8DFEE09CA2B2}"/>
    <cellStyle name="SAPBEXHLevel0X 9 2 2 3 2" xfId="49089" xr:uid="{CA78D4EB-C213-410C-B31F-3EAEA6579E97}"/>
    <cellStyle name="SAPBEXHLevel0X 9 2 2 3 3" xfId="32363" xr:uid="{F6FDB656-CC9B-47CB-BC73-49FCA257EFD4}"/>
    <cellStyle name="SAPBEXHLevel0X 9 2 2 4" xfId="37761" xr:uid="{88542AEF-BE51-4684-B879-A5E7394613C0}"/>
    <cellStyle name="SAPBEXHLevel0X 9 2 2 5" xfId="21013" xr:uid="{6213A006-DB80-4939-A049-ECEDA7894B6A}"/>
    <cellStyle name="SAPBEXHLevel0X 9 2 3" xfId="4703" xr:uid="{802B799A-76B4-424F-8368-FE4D985BF0E8}"/>
    <cellStyle name="SAPBEXHLevel0X 9 2 3 2" xfId="10569" xr:uid="{325E612A-B87D-444D-AC67-6C322CD717FD}"/>
    <cellStyle name="SAPBEXHLevel0X 9 2 3 2 2" xfId="44439" xr:uid="{094017AE-DDC5-4B4F-ABA4-B6B85A6188BA}"/>
    <cellStyle name="SAPBEXHLevel0X 9 2 3 2 3" xfId="27714" xr:uid="{84A491D8-F18D-41DA-A51E-17E77337BD79}"/>
    <cellStyle name="SAPBEXHLevel0X 9 2 3 3" xfId="16112" xr:uid="{EC1CEAA7-CD81-45DF-8389-50CD633900B3}"/>
    <cellStyle name="SAPBEXHLevel0X 9 2 3 3 2" xfId="49973" xr:uid="{732FD900-4F8B-427B-B12B-6B3827ACED95}"/>
    <cellStyle name="SAPBEXHLevel0X 9 2 3 3 3" xfId="33247" xr:uid="{C33B05EA-85B2-4B79-8993-197ECF9AE5AE}"/>
    <cellStyle name="SAPBEXHLevel0X 9 2 3 4" xfId="38622" xr:uid="{57EBED42-C811-4786-AC93-E338605B29A2}"/>
    <cellStyle name="SAPBEXHLevel0X 9 2 3 5" xfId="21899" xr:uid="{F07202E4-D79A-4238-BB80-C265EA38C251}"/>
    <cellStyle name="SAPBEXHLevel0X 9 2 4" xfId="5430" xr:uid="{68122C72-0C6F-4AFB-AAE2-6E30BDD85D29}"/>
    <cellStyle name="SAPBEXHLevel0X 9 2 4 2" xfId="11296" xr:uid="{C2714FDE-8F7D-40B2-941D-DA76C3C3498F}"/>
    <cellStyle name="SAPBEXHLevel0X 9 2 4 2 2" xfId="45165" xr:uid="{DDAB6362-C99B-4F8B-911C-419F3EC821CB}"/>
    <cellStyle name="SAPBEXHLevel0X 9 2 4 2 3" xfId="28440" xr:uid="{12A46C3D-40FA-4199-B990-9C6B00EAB6EF}"/>
    <cellStyle name="SAPBEXHLevel0X 9 2 4 3" xfId="16838" xr:uid="{5B968ABA-E945-4D2E-9681-53EDF01E8A8D}"/>
    <cellStyle name="SAPBEXHLevel0X 9 2 4 3 2" xfId="50699" xr:uid="{09E236F1-A942-4BCD-9A96-E564EED0F55D}"/>
    <cellStyle name="SAPBEXHLevel0X 9 2 4 3 3" xfId="33973" xr:uid="{DC31A671-4F36-4AF5-B1CC-0120A9FBBDD7}"/>
    <cellStyle name="SAPBEXHLevel0X 9 2 4 4" xfId="39348" xr:uid="{9B99301D-8068-465E-A694-33D5BB345A4F}"/>
    <cellStyle name="SAPBEXHLevel0X 9 2 4 5" xfId="22625" xr:uid="{4B1EF8F2-8BF2-4440-8AD8-5EC7236CC11D}"/>
    <cellStyle name="SAPBEXHLevel0X 9 2 5" xfId="6222" xr:uid="{47A49FB4-BDF3-45DC-B6E9-A3D09ECB5567}"/>
    <cellStyle name="SAPBEXHLevel0X 9 2 5 2" xfId="12086" xr:uid="{1D0AE53C-5B08-47C7-B5F0-E52D90DBB6DF}"/>
    <cellStyle name="SAPBEXHLevel0X 9 2 5 2 2" xfId="45955" xr:uid="{166DCCD9-52AF-40AD-AC9B-EE374B4A1A89}"/>
    <cellStyle name="SAPBEXHLevel0X 9 2 5 2 3" xfId="29230" xr:uid="{36EC455F-CF30-4E52-A88A-FEE94FBCF1F5}"/>
    <cellStyle name="SAPBEXHLevel0X 9 2 5 3" xfId="17628" xr:uid="{FCE03004-22F1-4F9F-BB4F-FBA2C7D0F319}"/>
    <cellStyle name="SAPBEXHLevel0X 9 2 5 3 2" xfId="51489" xr:uid="{B35F842E-C5FC-47C9-BB74-C2F3D8E7A330}"/>
    <cellStyle name="SAPBEXHLevel0X 9 2 5 3 3" xfId="34763" xr:uid="{2BD49245-D18C-4930-830F-C499C725CF73}"/>
    <cellStyle name="SAPBEXHLevel0X 9 2 5 4" xfId="40138" xr:uid="{C8D13B2C-82A8-4309-9C8C-C77AF3476343}"/>
    <cellStyle name="SAPBEXHLevel0X 9 2 5 5" xfId="23415" xr:uid="{7FFF2015-7299-43A0-ACD9-6710DE2E3066}"/>
    <cellStyle name="SAPBEXHLevel0X 9 2 6" xfId="7142" xr:uid="{1C619F42-4E53-401C-9ED9-323BA33307ED}"/>
    <cellStyle name="SAPBEXHLevel0X 9 2 6 2" xfId="13006" xr:uid="{DB7CF9CE-68E9-4AAE-93AB-C2A17C97C102}"/>
    <cellStyle name="SAPBEXHLevel0X 9 2 6 2 2" xfId="46875" xr:uid="{8B533EFB-0278-4A7F-8CE1-8D678DF267FF}"/>
    <cellStyle name="SAPBEXHLevel0X 9 2 6 2 3" xfId="30149" xr:uid="{EE90F6AF-ED5A-4CE6-9A24-64DA41F19D78}"/>
    <cellStyle name="SAPBEXHLevel0X 9 2 6 3" xfId="18547" xr:uid="{A3DB7B21-1A78-40DB-99B6-44C3BC57CE53}"/>
    <cellStyle name="SAPBEXHLevel0X 9 2 6 3 2" xfId="52408" xr:uid="{94B57EFB-26B3-4E85-8FB8-D7796F8D24C5}"/>
    <cellStyle name="SAPBEXHLevel0X 9 2 6 3 3" xfId="35682" xr:uid="{4C0EAD32-CB21-44A3-814D-B4D866415CA2}"/>
    <cellStyle name="SAPBEXHLevel0X 9 2 6 4" xfId="41058" xr:uid="{2C3E0DF6-5A99-46B0-B713-0488BE8EECD3}"/>
    <cellStyle name="SAPBEXHLevel0X 9 2 6 5" xfId="24334" xr:uid="{6F3ED97E-C493-4888-816E-1A04CD508344}"/>
    <cellStyle name="SAPBEXHLevel0X 9 2 7" xfId="8236" xr:uid="{67C7A9A5-7FA3-46B8-AF90-27ADA6DD6A5B}"/>
    <cellStyle name="SAPBEXHLevel0X 9 2 7 2" xfId="42111" xr:uid="{0C79F44A-71DB-4D42-9A9E-E3D9496DB28F}"/>
    <cellStyle name="SAPBEXHLevel0X 9 2 7 3" xfId="25386" xr:uid="{4B87FDC1-B1FA-4AFB-A5B5-DCD75F68984E}"/>
    <cellStyle name="SAPBEXHLevel0X 9 2 8" xfId="13814" xr:uid="{01FB1C5D-4F2E-4754-BD78-077B6D831443}"/>
    <cellStyle name="SAPBEXHLevel0X 9 2 8 2" xfId="47675" xr:uid="{548099A5-6C54-49FF-8825-3804CADAD1CF}"/>
    <cellStyle name="SAPBEXHLevel0X 9 2 8 3" xfId="30949" xr:uid="{295F20C6-1A75-4984-B4A8-3B083A961C64}"/>
    <cellStyle name="SAPBEXHLevel0X 9 2 9" xfId="19574" xr:uid="{3EC6CF58-61D3-4BD0-843E-5334844660F0}"/>
    <cellStyle name="SAPBEXHLevel0X 9 3" xfId="2250" xr:uid="{00000000-0005-0000-0000-00001C090000}"/>
    <cellStyle name="SAPBEXHLevel0X 9 3 2" xfId="3802" xr:uid="{5864D688-FB24-4514-8D5E-F75F1BDD8A45}"/>
    <cellStyle name="SAPBEXHLevel0X 9 3 2 2" xfId="9683" xr:uid="{80E843CC-FF0B-4047-A6AB-F26B5B5B49DE}"/>
    <cellStyle name="SAPBEXHLevel0X 9 3 2 2 2" xfId="43555" xr:uid="{0F6AC166-0EBB-4175-91A0-330E95EFDE39}"/>
    <cellStyle name="SAPBEXHLevel0X 9 3 2 2 3" xfId="26829" xr:uid="{2155A344-3237-48A3-93EC-A7E39BF873D5}"/>
    <cellStyle name="SAPBEXHLevel0X 9 3 2 3" xfId="15229" xr:uid="{8FA4BA4F-205B-424D-8F52-713DEF8CF8C1}"/>
    <cellStyle name="SAPBEXHLevel0X 9 3 2 3 2" xfId="49090" xr:uid="{CBAEBBFA-6603-4E78-B5F1-F60078B0B8E5}"/>
    <cellStyle name="SAPBEXHLevel0X 9 3 2 3 3" xfId="32364" xr:uid="{DCD595BC-5904-4682-9F64-17FDE75413E8}"/>
    <cellStyle name="SAPBEXHLevel0X 9 3 2 4" xfId="37762" xr:uid="{97EF2593-8F50-4CFB-9C51-B84EFBDA12D2}"/>
    <cellStyle name="SAPBEXHLevel0X 9 3 2 5" xfId="21014" xr:uid="{77D5B99D-6301-4D41-BF55-A09ED4D5B17D}"/>
    <cellStyle name="SAPBEXHLevel0X 9 3 3" xfId="4704" xr:uid="{0343F212-EEF6-494E-A82E-BB021558B72C}"/>
    <cellStyle name="SAPBEXHLevel0X 9 3 3 2" xfId="10570" xr:uid="{3A13DDF0-03B8-4091-9041-985411673242}"/>
    <cellStyle name="SAPBEXHLevel0X 9 3 3 2 2" xfId="44440" xr:uid="{85ECC7F6-B82A-4859-8F29-A7CEF12FC750}"/>
    <cellStyle name="SAPBEXHLevel0X 9 3 3 2 3" xfId="27715" xr:uid="{23F8C8BD-CA33-477C-AA6E-E18472F0743B}"/>
    <cellStyle name="SAPBEXHLevel0X 9 3 3 3" xfId="16113" xr:uid="{3586DFA4-495E-4CE2-9886-BBCF86EA71C4}"/>
    <cellStyle name="SAPBEXHLevel0X 9 3 3 3 2" xfId="49974" xr:uid="{B6321148-18AD-40AB-934A-76F1F75F45C5}"/>
    <cellStyle name="SAPBEXHLevel0X 9 3 3 3 3" xfId="33248" xr:uid="{E1A637E8-D732-48E3-896C-2C64669B1E0C}"/>
    <cellStyle name="SAPBEXHLevel0X 9 3 3 4" xfId="38623" xr:uid="{5C7B5D07-401D-4A1C-8C84-D943AB369ABE}"/>
    <cellStyle name="SAPBEXHLevel0X 9 3 3 5" xfId="21900" xr:uid="{FD2C3308-C8AD-473A-B822-DCA4D4BFE693}"/>
    <cellStyle name="SAPBEXHLevel0X 9 3 4" xfId="5431" xr:uid="{C3189544-1D87-4D38-8FFE-1277A63A76E3}"/>
    <cellStyle name="SAPBEXHLevel0X 9 3 4 2" xfId="11297" xr:uid="{853D8D6E-64F0-435E-A17F-9C70DCB3D5E6}"/>
    <cellStyle name="SAPBEXHLevel0X 9 3 4 2 2" xfId="45166" xr:uid="{0FD883C3-47FE-4EC3-92FC-987CE6083427}"/>
    <cellStyle name="SAPBEXHLevel0X 9 3 4 2 3" xfId="28441" xr:uid="{A65278A6-E4D3-49B1-B163-FDEFDF8C736D}"/>
    <cellStyle name="SAPBEXHLevel0X 9 3 4 3" xfId="16839" xr:uid="{3549A139-6EEA-474D-879F-84F9824EB925}"/>
    <cellStyle name="SAPBEXHLevel0X 9 3 4 3 2" xfId="50700" xr:uid="{1FC2F985-9E83-4FEB-B54D-BC984A2F8B16}"/>
    <cellStyle name="SAPBEXHLevel0X 9 3 4 3 3" xfId="33974" xr:uid="{97D0682D-DFDC-49ED-AAE1-E3EEC5946B73}"/>
    <cellStyle name="SAPBEXHLevel0X 9 3 4 4" xfId="39349" xr:uid="{3AA766C3-D6F0-4AB0-A612-243162D76BB5}"/>
    <cellStyle name="SAPBEXHLevel0X 9 3 4 5" xfId="22626" xr:uid="{907D12C7-9045-42A3-9D1F-E64ECA9C5818}"/>
    <cellStyle name="SAPBEXHLevel0X 9 3 5" xfId="6223" xr:uid="{C647AA91-65D3-4AEF-8A82-2B337580F35D}"/>
    <cellStyle name="SAPBEXHLevel0X 9 3 5 2" xfId="12087" xr:uid="{EE752A4C-285D-4E9C-AAAF-85408BA62781}"/>
    <cellStyle name="SAPBEXHLevel0X 9 3 5 2 2" xfId="45956" xr:uid="{FAC30AF0-7ACC-4914-A973-881C413F1447}"/>
    <cellStyle name="SAPBEXHLevel0X 9 3 5 2 3" xfId="29231" xr:uid="{DDEEFAC8-40BA-4FED-B283-B779EC021475}"/>
    <cellStyle name="SAPBEXHLevel0X 9 3 5 3" xfId="17629" xr:uid="{ED118245-C771-4633-ACCD-EAC3D563A00B}"/>
    <cellStyle name="SAPBEXHLevel0X 9 3 5 3 2" xfId="51490" xr:uid="{AA62B581-A323-4DAC-B3F9-2B44F9478D88}"/>
    <cellStyle name="SAPBEXHLevel0X 9 3 5 3 3" xfId="34764" xr:uid="{7382DB59-D000-42F8-9434-2B64682973B0}"/>
    <cellStyle name="SAPBEXHLevel0X 9 3 5 4" xfId="40139" xr:uid="{A9C52E94-3D5E-4C26-AB64-96357D726D96}"/>
    <cellStyle name="SAPBEXHLevel0X 9 3 5 5" xfId="23416" xr:uid="{AAB1BBEE-2F72-4557-A6A2-166E3F858239}"/>
    <cellStyle name="SAPBEXHLevel0X 9 3 6" xfId="7143" xr:uid="{732BA3FB-2652-4F4B-BB7C-2CF39F3B443C}"/>
    <cellStyle name="SAPBEXHLevel0X 9 3 6 2" xfId="13007" xr:uid="{B3F87844-1A85-40B0-A51D-87C6F43C9A65}"/>
    <cellStyle name="SAPBEXHLevel0X 9 3 6 2 2" xfId="46876" xr:uid="{475C2B4F-AD07-4A45-AB07-E41E27AF0928}"/>
    <cellStyle name="SAPBEXHLevel0X 9 3 6 2 3" xfId="30150" xr:uid="{09FA1F6D-D329-40AD-9DAF-8EC5015915C5}"/>
    <cellStyle name="SAPBEXHLevel0X 9 3 6 3" xfId="18548" xr:uid="{C287AC0F-C933-4285-AA97-C76B4FCF6970}"/>
    <cellStyle name="SAPBEXHLevel0X 9 3 6 3 2" xfId="52409" xr:uid="{DAE078BA-22AE-40D3-9261-767FBE76A7A2}"/>
    <cellStyle name="SAPBEXHLevel0X 9 3 6 3 3" xfId="35683" xr:uid="{75EE0E80-598D-459A-8417-3A1E963DD719}"/>
    <cellStyle name="SAPBEXHLevel0X 9 3 6 4" xfId="41059" xr:uid="{FA6DFB65-1DAC-4F7C-BAEF-79479854D018}"/>
    <cellStyle name="SAPBEXHLevel0X 9 3 6 5" xfId="24335" xr:uid="{3CBBD6EA-F8DD-4979-BD4E-461DCEFF90ED}"/>
    <cellStyle name="SAPBEXHLevel0X 9 3 7" xfId="8237" xr:uid="{C8D7D2C8-36B4-4E9D-BDCC-E1A05FD850A6}"/>
    <cellStyle name="SAPBEXHLevel0X 9 3 7 2" xfId="42112" xr:uid="{895CA3F4-5927-4AE1-B862-6C78D57F2E98}"/>
    <cellStyle name="SAPBEXHLevel0X 9 3 7 3" xfId="25387" xr:uid="{8ED2EBB8-DE9E-4CB5-8995-B174770C8E1C}"/>
    <cellStyle name="SAPBEXHLevel0X 9 3 8" xfId="13815" xr:uid="{F9B1660F-58E9-45DE-94B2-3E5DE1B6AED1}"/>
    <cellStyle name="SAPBEXHLevel0X 9 3 8 2" xfId="47676" xr:uid="{58FCD5CA-618E-45AD-BC96-0EAE192A34E1}"/>
    <cellStyle name="SAPBEXHLevel0X 9 3 8 3" xfId="30950" xr:uid="{D595E864-3E3C-4781-BC7F-ABB96D11930E}"/>
    <cellStyle name="SAPBEXHLevel0X 9 3 9" xfId="19575" xr:uid="{8F849E13-45E2-4302-9494-EF9507DDA4B8}"/>
    <cellStyle name="SAPBEXHLevel0X 9 4" xfId="3284" xr:uid="{52ABCDA0-745C-4762-904D-5C2985B2712A}"/>
    <cellStyle name="SAPBEXHLevel0X 9 4 2" xfId="9166" xr:uid="{07C55027-70AF-4965-97E8-BEFC46161A0D}"/>
    <cellStyle name="SAPBEXHLevel0X 9 4 2 2" xfId="43038" xr:uid="{DED7A2D9-ABAF-4A53-BFB7-5B39911E5874}"/>
    <cellStyle name="SAPBEXHLevel0X 9 4 2 3" xfId="26313" xr:uid="{641593E7-53A6-4DB5-BC6B-FB98C7F46CA9}"/>
    <cellStyle name="SAPBEXHLevel0X 9 4 3" xfId="14713" xr:uid="{19E28325-0E0F-4DC4-A9A6-5D4B3750A763}"/>
    <cellStyle name="SAPBEXHLevel0X 9 4 3 2" xfId="48574" xr:uid="{5411671C-6E36-4C68-82D1-401DED2FAE08}"/>
    <cellStyle name="SAPBEXHLevel0X 9 4 3 3" xfId="31848" xr:uid="{47489070-8DAD-4B06-811B-AAD52BDDA3D3}"/>
    <cellStyle name="SAPBEXHLevel0X 9 4 4" xfId="37305" xr:uid="{27EAD45C-C51B-4AE9-BA83-9230817D68D9}"/>
    <cellStyle name="SAPBEXHLevel0X 9 4 5" xfId="20498" xr:uid="{2AA38022-0A21-4FAC-A29E-E5FF25856BBB}"/>
    <cellStyle name="SAPBEXHLevel0X 9 5" xfId="36509" xr:uid="{666ECE4A-496F-46FC-BE6E-A3CFEBD99310}"/>
    <cellStyle name="SAPBEXHLevel0X_TAB-4A -BP 2010 POP Capital" xfId="1077" xr:uid="{00000000-0005-0000-0000-00001D090000}"/>
    <cellStyle name="SAPBEXHLevel1" xfId="63" xr:uid="{00000000-0005-0000-0000-00001E090000}"/>
    <cellStyle name="SAPBEXHLevel1 10" xfId="1078" xr:uid="{00000000-0005-0000-0000-00001F090000}"/>
    <cellStyle name="SAPBEXHLevel1 10 2" xfId="2251" xr:uid="{00000000-0005-0000-0000-000020090000}"/>
    <cellStyle name="SAPBEXHLevel1 10 2 2" xfId="3803" xr:uid="{4BE7D729-3844-43CC-A3BA-4CC3AEFDFD5F}"/>
    <cellStyle name="SAPBEXHLevel1 10 2 2 2" xfId="9684" xr:uid="{5AE37EB2-DB1A-4A34-AAB1-A2DD178BC883}"/>
    <cellStyle name="SAPBEXHLevel1 10 2 2 2 2" xfId="43556" xr:uid="{03BC3D93-824C-4FBA-9748-E57E783D196C}"/>
    <cellStyle name="SAPBEXHLevel1 10 2 2 2 3" xfId="26830" xr:uid="{C52AE34A-EAAF-4537-BE0A-048AF3C9C035}"/>
    <cellStyle name="SAPBEXHLevel1 10 2 2 3" xfId="15230" xr:uid="{D17B7BE5-9FBC-4B61-8EDA-EE7D73C1064B}"/>
    <cellStyle name="SAPBEXHLevel1 10 2 2 3 2" xfId="49091" xr:uid="{ABAADD1F-48A0-4C97-BBB5-66EC7FF1B3FD}"/>
    <cellStyle name="SAPBEXHLevel1 10 2 2 3 3" xfId="32365" xr:uid="{8D39C0ED-6E11-45C0-ACAE-35E8848340F8}"/>
    <cellStyle name="SAPBEXHLevel1 10 2 2 4" xfId="37763" xr:uid="{6ECE74EC-EE0E-4F84-AA93-D1D678156570}"/>
    <cellStyle name="SAPBEXHLevel1 10 2 2 5" xfId="21015" xr:uid="{B20F886F-6EF2-47E8-88AF-37AEA4D81BD4}"/>
    <cellStyle name="SAPBEXHLevel1 10 2 3" xfId="4705" xr:uid="{AB2E8D4F-8B91-4F6E-AE1A-DCCBA799A561}"/>
    <cellStyle name="SAPBEXHLevel1 10 2 3 2" xfId="10571" xr:uid="{8DD4DA0E-5F9C-43F6-8FD1-D26BD9857517}"/>
    <cellStyle name="SAPBEXHLevel1 10 2 3 2 2" xfId="44441" xr:uid="{4C6D5F73-8265-4AD3-94A6-B4FA759046E9}"/>
    <cellStyle name="SAPBEXHLevel1 10 2 3 2 3" xfId="27716" xr:uid="{D656E1AD-CEEB-42A3-BA34-ABA1E455F97E}"/>
    <cellStyle name="SAPBEXHLevel1 10 2 3 3" xfId="16114" xr:uid="{90FDDF6E-6BD1-442F-A1DC-1315441241F8}"/>
    <cellStyle name="SAPBEXHLevel1 10 2 3 3 2" xfId="49975" xr:uid="{9927D756-1025-4EB8-8F61-12C2FA4BE32A}"/>
    <cellStyle name="SAPBEXHLevel1 10 2 3 3 3" xfId="33249" xr:uid="{0759E159-6601-45CD-944C-A445DBE63B43}"/>
    <cellStyle name="SAPBEXHLevel1 10 2 3 4" xfId="38624" xr:uid="{9F5B0705-3AC6-44C2-93C1-581D8B0B0F42}"/>
    <cellStyle name="SAPBEXHLevel1 10 2 3 5" xfId="21901" xr:uid="{1B5F3EFF-A9E4-4C4B-8449-C6D87C779D6F}"/>
    <cellStyle name="SAPBEXHLevel1 10 2 4" xfId="5432" xr:uid="{111044CB-D545-4701-A286-8829F665DAE5}"/>
    <cellStyle name="SAPBEXHLevel1 10 2 4 2" xfId="11298" xr:uid="{680C631D-9E01-4BAD-AEF5-96B049A9ED64}"/>
    <cellStyle name="SAPBEXHLevel1 10 2 4 2 2" xfId="45167" xr:uid="{A7DCF9B8-1C91-4342-959C-D4FFB61C2E93}"/>
    <cellStyle name="SAPBEXHLevel1 10 2 4 2 3" xfId="28442" xr:uid="{154A04FD-69E9-40D2-9FA7-2FFCE51923AF}"/>
    <cellStyle name="SAPBEXHLevel1 10 2 4 3" xfId="16840" xr:uid="{967827B7-E31B-4412-A3BE-BC42480B1153}"/>
    <cellStyle name="SAPBEXHLevel1 10 2 4 3 2" xfId="50701" xr:uid="{04B83F01-283F-4979-9E9D-47B0222E887C}"/>
    <cellStyle name="SAPBEXHLevel1 10 2 4 3 3" xfId="33975" xr:uid="{6AE6E28F-7FB6-4351-8783-A2D2FD1959BB}"/>
    <cellStyle name="SAPBEXHLevel1 10 2 4 4" xfId="39350" xr:uid="{EEFBCC65-B076-48C4-A339-3EE1530B1B84}"/>
    <cellStyle name="SAPBEXHLevel1 10 2 4 5" xfId="22627" xr:uid="{2C416405-3ADC-47F3-A053-42D28C55E15C}"/>
    <cellStyle name="SAPBEXHLevel1 10 2 5" xfId="6224" xr:uid="{6926BDA8-3DF9-4B70-9888-555DF85EF8FB}"/>
    <cellStyle name="SAPBEXHLevel1 10 2 5 2" xfId="12088" xr:uid="{403E7854-7A25-4D1E-8846-515D72F7E917}"/>
    <cellStyle name="SAPBEXHLevel1 10 2 5 2 2" xfId="45957" xr:uid="{B077BDAC-FBDA-44DB-B2E3-CD0741BAA4A0}"/>
    <cellStyle name="SAPBEXHLevel1 10 2 5 2 3" xfId="29232" xr:uid="{EF1CD8FE-BE2E-4890-8290-6D8A00372AD3}"/>
    <cellStyle name="SAPBEXHLevel1 10 2 5 3" xfId="17630" xr:uid="{34325484-A6DA-4FD0-997C-169D8576DA90}"/>
    <cellStyle name="SAPBEXHLevel1 10 2 5 3 2" xfId="51491" xr:uid="{E55E19AE-68C8-4384-8CE7-8B34E515775F}"/>
    <cellStyle name="SAPBEXHLevel1 10 2 5 3 3" xfId="34765" xr:uid="{F84A3900-13C8-4736-99C9-A42CD414D303}"/>
    <cellStyle name="SAPBEXHLevel1 10 2 5 4" xfId="40140" xr:uid="{70D18A3C-E047-4087-9B29-241FE49FBCBC}"/>
    <cellStyle name="SAPBEXHLevel1 10 2 5 5" xfId="23417" xr:uid="{0858FA59-D6FA-44F5-B314-A7A3DD9C5F8E}"/>
    <cellStyle name="SAPBEXHLevel1 10 2 6" xfId="7144" xr:uid="{DAD6FFF9-0BC4-42A1-AA16-8CDD9B7A4532}"/>
    <cellStyle name="SAPBEXHLevel1 10 2 6 2" xfId="13008" xr:uid="{0A2CD043-2CF4-4EBE-A5F9-367FB503E06B}"/>
    <cellStyle name="SAPBEXHLevel1 10 2 6 2 2" xfId="46877" xr:uid="{78997053-9292-43B0-91D1-B05BBA73ED31}"/>
    <cellStyle name="SAPBEXHLevel1 10 2 6 2 3" xfId="30151" xr:uid="{42C65AE6-A295-46E7-8D9B-1CF0D6639982}"/>
    <cellStyle name="SAPBEXHLevel1 10 2 6 3" xfId="18549" xr:uid="{ACBF8C5D-FB8E-40AA-A4A3-C92FEC6DCEC8}"/>
    <cellStyle name="SAPBEXHLevel1 10 2 6 3 2" xfId="52410" xr:uid="{5FBFE17A-6661-488C-826F-05FB4D11268C}"/>
    <cellStyle name="SAPBEXHLevel1 10 2 6 3 3" xfId="35684" xr:uid="{CF107FC6-01E5-4A54-8EA0-02BB283FECD9}"/>
    <cellStyle name="SAPBEXHLevel1 10 2 6 4" xfId="41060" xr:uid="{D86D573C-0B77-44E0-9843-6F6712FA270E}"/>
    <cellStyle name="SAPBEXHLevel1 10 2 6 5" xfId="24336" xr:uid="{26573EDE-B9CF-478B-B449-DEDAFF8C0DB5}"/>
    <cellStyle name="SAPBEXHLevel1 10 2 7" xfId="8238" xr:uid="{06E1C15C-FF4E-4EB1-8525-68CE64054228}"/>
    <cellStyle name="SAPBEXHLevel1 10 2 7 2" xfId="42113" xr:uid="{FEFCD6EA-A627-408F-BD55-79FE164883E6}"/>
    <cellStyle name="SAPBEXHLevel1 10 2 7 3" xfId="25388" xr:uid="{37299431-E9D7-40BC-BE61-224609684F25}"/>
    <cellStyle name="SAPBEXHLevel1 10 2 8" xfId="13816" xr:uid="{948F7E2B-73DA-400D-8D28-ECB11C17A831}"/>
    <cellStyle name="SAPBEXHLevel1 10 2 8 2" xfId="47677" xr:uid="{7F866AEB-D78F-4EF1-AB22-9DCE3CEE6AD4}"/>
    <cellStyle name="SAPBEXHLevel1 10 2 8 3" xfId="30951" xr:uid="{17F4C93B-189A-4FE1-B8AA-63BCFEC8B07E}"/>
    <cellStyle name="SAPBEXHLevel1 10 2 9" xfId="19576" xr:uid="{E7FC7967-A797-4761-AD5F-FF3393DD75E3}"/>
    <cellStyle name="SAPBEXHLevel1 10 3" xfId="2252" xr:uid="{00000000-0005-0000-0000-000021090000}"/>
    <cellStyle name="SAPBEXHLevel1 10 3 2" xfId="3804" xr:uid="{7FA712C9-4B19-4E94-9190-856E5C5281C0}"/>
    <cellStyle name="SAPBEXHLevel1 10 3 2 2" xfId="9685" xr:uid="{563E8862-1FF3-4633-9051-DFECA3A9265C}"/>
    <cellStyle name="SAPBEXHLevel1 10 3 2 2 2" xfId="43557" xr:uid="{349DD286-C7E5-4229-8CD3-2B104CA90592}"/>
    <cellStyle name="SAPBEXHLevel1 10 3 2 2 3" xfId="26831" xr:uid="{FA25086F-F1F2-4675-9F0F-CA2BB931F0E7}"/>
    <cellStyle name="SAPBEXHLevel1 10 3 2 3" xfId="15231" xr:uid="{CD22A224-11F3-4A21-B619-1E0C2B715AF9}"/>
    <cellStyle name="SAPBEXHLevel1 10 3 2 3 2" xfId="49092" xr:uid="{512FD0F4-747B-41B4-8693-4E65CACCE6AB}"/>
    <cellStyle name="SAPBEXHLevel1 10 3 2 3 3" xfId="32366" xr:uid="{AFAD5FDD-E078-4600-8128-DFF724CF2550}"/>
    <cellStyle name="SAPBEXHLevel1 10 3 2 4" xfId="37764" xr:uid="{F65E728F-8A0F-4FAD-A7F7-63F7F4A2C7AC}"/>
    <cellStyle name="SAPBEXHLevel1 10 3 2 5" xfId="21016" xr:uid="{9EF7EE68-69B5-454D-B97A-8C29F098CCDA}"/>
    <cellStyle name="SAPBEXHLevel1 10 3 3" xfId="4706" xr:uid="{B6AFF29A-9B66-4CCD-AD31-B4D5C9BB575B}"/>
    <cellStyle name="SAPBEXHLevel1 10 3 3 2" xfId="10572" xr:uid="{A2066BEE-CA9E-46E3-B98E-B3D622FBAB4B}"/>
    <cellStyle name="SAPBEXHLevel1 10 3 3 2 2" xfId="44442" xr:uid="{8380E733-68D7-4FB3-94AB-E3103F2B54E2}"/>
    <cellStyle name="SAPBEXHLevel1 10 3 3 2 3" xfId="27717" xr:uid="{15E5DFCA-3D5C-4307-9A01-72F5D19EA710}"/>
    <cellStyle name="SAPBEXHLevel1 10 3 3 3" xfId="16115" xr:uid="{C8000353-7F63-43AD-9952-330BD3357FB7}"/>
    <cellStyle name="SAPBEXHLevel1 10 3 3 3 2" xfId="49976" xr:uid="{6F68D26C-29FE-470B-B532-F4FC242917E0}"/>
    <cellStyle name="SAPBEXHLevel1 10 3 3 3 3" xfId="33250" xr:uid="{0D8A0A8C-7B2E-402E-8795-D00D4D86CFF4}"/>
    <cellStyle name="SAPBEXHLevel1 10 3 3 4" xfId="38625" xr:uid="{57BA068A-CC78-438B-9067-44D26CBD9DE5}"/>
    <cellStyle name="SAPBEXHLevel1 10 3 3 5" xfId="21902" xr:uid="{0EDA57CF-94EE-4C5A-B7A4-A6538796C264}"/>
    <cellStyle name="SAPBEXHLevel1 10 3 4" xfId="5433" xr:uid="{2D9893DB-504F-495E-8B41-6DAA4A511A89}"/>
    <cellStyle name="SAPBEXHLevel1 10 3 4 2" xfId="11299" xr:uid="{F9804CAB-146C-4068-91FF-3FA9100AB267}"/>
    <cellStyle name="SAPBEXHLevel1 10 3 4 2 2" xfId="45168" xr:uid="{923C7F34-90CD-476C-AD61-8B1089E9792C}"/>
    <cellStyle name="SAPBEXHLevel1 10 3 4 2 3" xfId="28443" xr:uid="{99D914D4-6C02-4D9A-AB6F-033B8D8B5C51}"/>
    <cellStyle name="SAPBEXHLevel1 10 3 4 3" xfId="16841" xr:uid="{8D1F76F5-E845-46ED-936D-EB4BAA3CD504}"/>
    <cellStyle name="SAPBEXHLevel1 10 3 4 3 2" xfId="50702" xr:uid="{7BE84492-70D1-44A8-90CB-9A9FDDE9BDED}"/>
    <cellStyle name="SAPBEXHLevel1 10 3 4 3 3" xfId="33976" xr:uid="{D2F06CE8-39CF-4EAA-BCA6-1EBDE88E5BD5}"/>
    <cellStyle name="SAPBEXHLevel1 10 3 4 4" xfId="39351" xr:uid="{3C121C5D-379C-4D06-AC2E-3B1DCBA8614C}"/>
    <cellStyle name="SAPBEXHLevel1 10 3 4 5" xfId="22628" xr:uid="{6D77E68B-6BA8-462E-8732-412A7355BED1}"/>
    <cellStyle name="SAPBEXHLevel1 10 3 5" xfId="6225" xr:uid="{24C9A5CE-33D6-49F0-92BA-708184EB58CA}"/>
    <cellStyle name="SAPBEXHLevel1 10 3 5 2" xfId="12089" xr:uid="{8EBC0614-C60B-4464-B264-77ADE1DA11EF}"/>
    <cellStyle name="SAPBEXHLevel1 10 3 5 2 2" xfId="45958" xr:uid="{FB2C48F1-24CC-46EA-952F-19455309302D}"/>
    <cellStyle name="SAPBEXHLevel1 10 3 5 2 3" xfId="29233" xr:uid="{FCEC5F4E-BECA-4823-A8DA-5B1C966BCE37}"/>
    <cellStyle name="SAPBEXHLevel1 10 3 5 3" xfId="17631" xr:uid="{99843A8B-CE68-4F94-A860-D355A2F79B55}"/>
    <cellStyle name="SAPBEXHLevel1 10 3 5 3 2" xfId="51492" xr:uid="{6770E27F-675B-49CA-98F4-093F7895501C}"/>
    <cellStyle name="SAPBEXHLevel1 10 3 5 3 3" xfId="34766" xr:uid="{01DEEE96-815E-4869-905A-FFDF44197139}"/>
    <cellStyle name="SAPBEXHLevel1 10 3 5 4" xfId="40141" xr:uid="{745530EC-B3A6-476F-9D6B-E4393683FCE3}"/>
    <cellStyle name="SAPBEXHLevel1 10 3 5 5" xfId="23418" xr:uid="{BDBBA2B0-FE98-42E4-86B4-BEC6037DD175}"/>
    <cellStyle name="SAPBEXHLevel1 10 3 6" xfId="7145" xr:uid="{62DB566A-7594-4388-87A6-7BE44DD28A02}"/>
    <cellStyle name="SAPBEXHLevel1 10 3 6 2" xfId="13009" xr:uid="{7ED5BD29-12AC-4ED2-BE2E-BE6F6365CEDB}"/>
    <cellStyle name="SAPBEXHLevel1 10 3 6 2 2" xfId="46878" xr:uid="{B47E05F9-8B7C-4E31-83B6-60D564E5DE54}"/>
    <cellStyle name="SAPBEXHLevel1 10 3 6 2 3" xfId="30152" xr:uid="{A6492AFD-E2F1-494E-8033-9A2830963453}"/>
    <cellStyle name="SAPBEXHLevel1 10 3 6 3" xfId="18550" xr:uid="{CC4EA824-3847-41C5-80EF-B1B6166DB018}"/>
    <cellStyle name="SAPBEXHLevel1 10 3 6 3 2" xfId="52411" xr:uid="{F72DDBC5-0F68-46FB-9D06-E9277896E49B}"/>
    <cellStyle name="SAPBEXHLevel1 10 3 6 3 3" xfId="35685" xr:uid="{2E9959C9-716D-408D-B6E5-EAE50C07768A}"/>
    <cellStyle name="SAPBEXHLevel1 10 3 6 4" xfId="41061" xr:uid="{00135C0A-1F3B-4A3A-A2D2-DE6F8A457753}"/>
    <cellStyle name="SAPBEXHLevel1 10 3 6 5" xfId="24337" xr:uid="{4D37405B-7155-431E-A146-7A060DEB120D}"/>
    <cellStyle name="SAPBEXHLevel1 10 3 7" xfId="8239" xr:uid="{09187DE5-3D0E-43F2-8BE8-C8BB5A7F3503}"/>
    <cellStyle name="SAPBEXHLevel1 10 3 7 2" xfId="42114" xr:uid="{25CE9D95-5937-4F30-9FAD-4E23AACEC04D}"/>
    <cellStyle name="SAPBEXHLevel1 10 3 7 3" xfId="25389" xr:uid="{D885C000-6B3E-46B3-853C-CE2B57EE5217}"/>
    <cellStyle name="SAPBEXHLevel1 10 3 8" xfId="13817" xr:uid="{FFC2837B-7077-48FE-81E5-3B4E6841925F}"/>
    <cellStyle name="SAPBEXHLevel1 10 3 8 2" xfId="47678" xr:uid="{291F19EA-D8D5-4F28-94B4-A15F30F75778}"/>
    <cellStyle name="SAPBEXHLevel1 10 3 8 3" xfId="30952" xr:uid="{086BB8A3-9746-43AB-97A3-6C48BBF96FEA}"/>
    <cellStyle name="SAPBEXHLevel1 10 3 9" xfId="19577" xr:uid="{22BA1423-1D27-4491-A6E6-3F2AE49252EA}"/>
    <cellStyle name="SAPBEXHLevel1 10 4" xfId="3285" xr:uid="{1D96B98F-993E-4391-9A28-C5C09CB986FA}"/>
    <cellStyle name="SAPBEXHLevel1 10 4 2" xfId="9167" xr:uid="{CD7B3F68-84B4-486D-BA83-FAB6BE221AFA}"/>
    <cellStyle name="SAPBEXHLevel1 10 4 2 2" xfId="43039" xr:uid="{0205F34B-8DB7-447A-A02F-CED1D3F1EA68}"/>
    <cellStyle name="SAPBEXHLevel1 10 4 2 3" xfId="26314" xr:uid="{7319C6D8-1D58-4AE4-9C3B-8F2425AE3975}"/>
    <cellStyle name="SAPBEXHLevel1 10 4 3" xfId="14714" xr:uid="{08F1CB20-A5F5-40C1-8EA2-D7433A75A96F}"/>
    <cellStyle name="SAPBEXHLevel1 10 4 3 2" xfId="48575" xr:uid="{5C41C7EC-E622-4224-9FC7-2E677F234922}"/>
    <cellStyle name="SAPBEXHLevel1 10 4 3 3" xfId="31849" xr:uid="{ACEBB135-C550-45D3-80C7-919236CE5C8C}"/>
    <cellStyle name="SAPBEXHLevel1 10 4 4" xfId="37306" xr:uid="{A18D80AA-0539-4407-981D-8A48D5AC7FE5}"/>
    <cellStyle name="SAPBEXHLevel1 10 4 5" xfId="20499" xr:uid="{5BCDFBD7-C501-4EB9-AA61-9DEC2E373C46}"/>
    <cellStyle name="SAPBEXHLevel1 10 5" xfId="36510" xr:uid="{46E252D4-7571-41AF-AD82-05BFCC8E56E8}"/>
    <cellStyle name="SAPBEXHLevel1 11" xfId="1079" xr:uid="{00000000-0005-0000-0000-000022090000}"/>
    <cellStyle name="SAPBEXHLevel1 11 2" xfId="2253" xr:uid="{00000000-0005-0000-0000-000023090000}"/>
    <cellStyle name="SAPBEXHLevel1 11 2 2" xfId="3805" xr:uid="{5C0E5B6C-6CAF-4D59-8135-76C37C1C65AE}"/>
    <cellStyle name="SAPBEXHLevel1 11 2 2 2" xfId="9686" xr:uid="{C71C429F-AC2C-4444-9C65-2B1BC5607687}"/>
    <cellStyle name="SAPBEXHLevel1 11 2 2 2 2" xfId="43558" xr:uid="{1B257828-4663-4EB1-9645-ADA6F0BBA6F6}"/>
    <cellStyle name="SAPBEXHLevel1 11 2 2 2 3" xfId="26832" xr:uid="{502CFAFA-1AA2-4F74-BF98-8B5022372497}"/>
    <cellStyle name="SAPBEXHLevel1 11 2 2 3" xfId="15232" xr:uid="{63151744-AA0B-44D7-9FCA-8919B9D2D167}"/>
    <cellStyle name="SAPBEXHLevel1 11 2 2 3 2" xfId="49093" xr:uid="{55CFBA54-45AD-43D6-9E33-F33EBF52E7EE}"/>
    <cellStyle name="SAPBEXHLevel1 11 2 2 3 3" xfId="32367" xr:uid="{5EC6E28B-5D9B-4208-8C55-ADEC3F7C9736}"/>
    <cellStyle name="SAPBEXHLevel1 11 2 2 4" xfId="37765" xr:uid="{91FE8B13-F91C-4A0A-A6D0-FEF2F0C1C68C}"/>
    <cellStyle name="SAPBEXHLevel1 11 2 2 5" xfId="21017" xr:uid="{8DACCA0A-039C-4780-B7F7-847E51A0970B}"/>
    <cellStyle name="SAPBEXHLevel1 11 2 3" xfId="4707" xr:uid="{B1AFF17B-E252-44D0-90B3-CC5B49867D72}"/>
    <cellStyle name="SAPBEXHLevel1 11 2 3 2" xfId="10573" xr:uid="{59E5C767-9850-47EC-8C1E-B7AF28C6141F}"/>
    <cellStyle name="SAPBEXHLevel1 11 2 3 2 2" xfId="44443" xr:uid="{A561D685-A134-458E-B94C-E76C4DBFB1A2}"/>
    <cellStyle name="SAPBEXHLevel1 11 2 3 2 3" xfId="27718" xr:uid="{B3523C0B-F9DB-4292-B970-095C1BDDD37F}"/>
    <cellStyle name="SAPBEXHLevel1 11 2 3 3" xfId="16116" xr:uid="{8D659751-E6A8-4C33-8455-B5A23160443D}"/>
    <cellStyle name="SAPBEXHLevel1 11 2 3 3 2" xfId="49977" xr:uid="{EA8E1485-90FF-470D-8A70-AF62EC82AF6E}"/>
    <cellStyle name="SAPBEXHLevel1 11 2 3 3 3" xfId="33251" xr:uid="{A0ABE71B-C5AE-4960-878A-018FBBBF12C9}"/>
    <cellStyle name="SAPBEXHLevel1 11 2 3 4" xfId="38626" xr:uid="{04855916-3421-4CE8-AE93-AB74C6607857}"/>
    <cellStyle name="SAPBEXHLevel1 11 2 3 5" xfId="21903" xr:uid="{C51C5E0E-0F9C-4FE3-A6CD-0B2C2CCE3D6C}"/>
    <cellStyle name="SAPBEXHLevel1 11 2 4" xfId="5434" xr:uid="{3059F91F-6EB0-48BD-8D16-911331A6D2F4}"/>
    <cellStyle name="SAPBEXHLevel1 11 2 4 2" xfId="11300" xr:uid="{5A629DA9-185E-46C9-96C1-58ED6DE24CDF}"/>
    <cellStyle name="SAPBEXHLevel1 11 2 4 2 2" xfId="45169" xr:uid="{E67EB0BA-E6CA-4A9C-8BB9-161671A8FB37}"/>
    <cellStyle name="SAPBEXHLevel1 11 2 4 2 3" xfId="28444" xr:uid="{F30832F9-1926-4DDC-AE37-7F219B2BDB83}"/>
    <cellStyle name="SAPBEXHLevel1 11 2 4 3" xfId="16842" xr:uid="{FEB044C8-C4B1-4090-B831-CB08DDA1B776}"/>
    <cellStyle name="SAPBEXHLevel1 11 2 4 3 2" xfId="50703" xr:uid="{3B6D0C51-7C80-490A-B0BD-08C16FB0BA15}"/>
    <cellStyle name="SAPBEXHLevel1 11 2 4 3 3" xfId="33977" xr:uid="{E39240AA-9F21-445B-AC19-38E7A7E4A8AB}"/>
    <cellStyle name="SAPBEXHLevel1 11 2 4 4" xfId="39352" xr:uid="{17CC245E-F3AD-4D6E-B34C-9A56340BE1BE}"/>
    <cellStyle name="SAPBEXHLevel1 11 2 4 5" xfId="22629" xr:uid="{4DF80547-C4B3-4EB4-92A3-6919EEB06A21}"/>
    <cellStyle name="SAPBEXHLevel1 11 2 5" xfId="6226" xr:uid="{0753F5AE-F55B-4740-B946-BE2452F3C213}"/>
    <cellStyle name="SAPBEXHLevel1 11 2 5 2" xfId="12090" xr:uid="{7E3DAA31-8B49-47F2-A456-84D678035767}"/>
    <cellStyle name="SAPBEXHLevel1 11 2 5 2 2" xfId="45959" xr:uid="{4E582BF5-9348-4B24-9AA4-40F5272AF55A}"/>
    <cellStyle name="SAPBEXHLevel1 11 2 5 2 3" xfId="29234" xr:uid="{01EFF070-BD8F-4F94-9AE4-9D4261AC69C0}"/>
    <cellStyle name="SAPBEXHLevel1 11 2 5 3" xfId="17632" xr:uid="{5F977908-9B51-4510-9CCE-E875F33925E3}"/>
    <cellStyle name="SAPBEXHLevel1 11 2 5 3 2" xfId="51493" xr:uid="{22BA1CC3-E7B0-4F3F-A8AA-C92F3DAE07F3}"/>
    <cellStyle name="SAPBEXHLevel1 11 2 5 3 3" xfId="34767" xr:uid="{8AF39D8F-757F-4F71-B60A-DA8E8ABE644F}"/>
    <cellStyle name="SAPBEXHLevel1 11 2 5 4" xfId="40142" xr:uid="{7653A279-509F-4B6D-99B8-63B2623DBC92}"/>
    <cellStyle name="SAPBEXHLevel1 11 2 5 5" xfId="23419" xr:uid="{A6A354B0-FE5D-4A3E-A4AA-BC1489CD9A55}"/>
    <cellStyle name="SAPBEXHLevel1 11 2 6" xfId="7146" xr:uid="{A09E65AC-1F02-451F-8AA2-B4B052C992AD}"/>
    <cellStyle name="SAPBEXHLevel1 11 2 6 2" xfId="13010" xr:uid="{50A7C364-B902-4FAF-9CF7-E90AEAC9DCE3}"/>
    <cellStyle name="SAPBEXHLevel1 11 2 6 2 2" xfId="46879" xr:uid="{8E49B3AD-B5B6-4155-A72D-62DD5B78F89C}"/>
    <cellStyle name="SAPBEXHLevel1 11 2 6 2 3" xfId="30153" xr:uid="{F94469B0-6F4F-4DB8-A414-6EA8FAEC7123}"/>
    <cellStyle name="SAPBEXHLevel1 11 2 6 3" xfId="18551" xr:uid="{0A67A7E8-10D5-44FA-967E-1AB29DEB6640}"/>
    <cellStyle name="SAPBEXHLevel1 11 2 6 3 2" xfId="52412" xr:uid="{227250A2-64BE-4EAF-B7B6-6A2B4D9DE2E3}"/>
    <cellStyle name="SAPBEXHLevel1 11 2 6 3 3" xfId="35686" xr:uid="{39904618-B95B-4D6C-997B-0CB26D21E8AE}"/>
    <cellStyle name="SAPBEXHLevel1 11 2 6 4" xfId="41062" xr:uid="{8819ECFF-A9D2-4852-B429-DDF99EC8B8DA}"/>
    <cellStyle name="SAPBEXHLevel1 11 2 6 5" xfId="24338" xr:uid="{8800D2B4-CC0C-4728-BCFB-66EEDAED73D3}"/>
    <cellStyle name="SAPBEXHLevel1 11 2 7" xfId="8240" xr:uid="{D200A310-79FA-4A67-AD84-CCCE7CDDFCD3}"/>
    <cellStyle name="SAPBEXHLevel1 11 2 7 2" xfId="42115" xr:uid="{5BF5B0E3-07EC-4059-B9FB-4603554152EB}"/>
    <cellStyle name="SAPBEXHLevel1 11 2 7 3" xfId="25390" xr:uid="{BB3BD22F-F20D-42B0-9BAC-FCCCEE0576B8}"/>
    <cellStyle name="SAPBEXHLevel1 11 2 8" xfId="13818" xr:uid="{C87EE17A-5966-467F-903D-01B8C92D0D77}"/>
    <cellStyle name="SAPBEXHLevel1 11 2 8 2" xfId="47679" xr:uid="{D7E50A2D-E508-4889-B271-D36020373353}"/>
    <cellStyle name="SAPBEXHLevel1 11 2 8 3" xfId="30953" xr:uid="{2244BD23-A9A2-4FFF-8C35-99D6B4B81919}"/>
    <cellStyle name="SAPBEXHLevel1 11 2 9" xfId="19578" xr:uid="{D0AE4DE2-B646-47B0-AC0C-A01EE32A50FB}"/>
    <cellStyle name="SAPBEXHLevel1 11 3" xfId="2254" xr:uid="{00000000-0005-0000-0000-000024090000}"/>
    <cellStyle name="SAPBEXHLevel1 11 3 2" xfId="3806" xr:uid="{51F061F8-FA36-45B7-B3C2-8B9165563D1B}"/>
    <cellStyle name="SAPBEXHLevel1 11 3 2 2" xfId="9687" xr:uid="{11CBE045-7CD4-426C-9B36-56A61ADDAE33}"/>
    <cellStyle name="SAPBEXHLevel1 11 3 2 2 2" xfId="43559" xr:uid="{FBF78A37-6C86-4871-A18C-A5324D8BC059}"/>
    <cellStyle name="SAPBEXHLevel1 11 3 2 2 3" xfId="26833" xr:uid="{D0372C20-F5B1-4508-8C3F-ABA89A8DF271}"/>
    <cellStyle name="SAPBEXHLevel1 11 3 2 3" xfId="15233" xr:uid="{0E2EFA94-2D55-4D14-9DE0-4C5C6855C3DB}"/>
    <cellStyle name="SAPBEXHLevel1 11 3 2 3 2" xfId="49094" xr:uid="{552C6759-22F9-4A23-9DA4-974386386067}"/>
    <cellStyle name="SAPBEXHLevel1 11 3 2 3 3" xfId="32368" xr:uid="{B1193C54-EEE2-4C27-B703-D78C0C53B172}"/>
    <cellStyle name="SAPBEXHLevel1 11 3 2 4" xfId="37766" xr:uid="{2F0CA381-FDF3-427E-848F-953B91430A0C}"/>
    <cellStyle name="SAPBEXHLevel1 11 3 2 5" xfId="21018" xr:uid="{E8182639-EB2A-4E1E-B64F-AA0A795977F1}"/>
    <cellStyle name="SAPBEXHLevel1 11 3 3" xfId="4708" xr:uid="{62B0C133-7E8C-468F-A357-4E852918C167}"/>
    <cellStyle name="SAPBEXHLevel1 11 3 3 2" xfId="10574" xr:uid="{11A3184A-9242-4042-A32E-50B98744676E}"/>
    <cellStyle name="SAPBEXHLevel1 11 3 3 2 2" xfId="44444" xr:uid="{9FD50CF0-502B-40EF-B6EE-2B8214D17FCB}"/>
    <cellStyle name="SAPBEXHLevel1 11 3 3 2 3" xfId="27719" xr:uid="{2D6C2E85-4251-439D-82C4-4FD436694463}"/>
    <cellStyle name="SAPBEXHLevel1 11 3 3 3" xfId="16117" xr:uid="{40FF6164-C54A-4FD6-8C4B-442D1D96C3B3}"/>
    <cellStyle name="SAPBEXHLevel1 11 3 3 3 2" xfId="49978" xr:uid="{034A2B14-33B4-4EF0-80AC-07E8267CC987}"/>
    <cellStyle name="SAPBEXHLevel1 11 3 3 3 3" xfId="33252" xr:uid="{41625FCD-EEB4-4ED5-BB9B-7632DDF3384B}"/>
    <cellStyle name="SAPBEXHLevel1 11 3 3 4" xfId="38627" xr:uid="{CF50F940-7C64-4C84-9169-5E210EA4209A}"/>
    <cellStyle name="SAPBEXHLevel1 11 3 3 5" xfId="21904" xr:uid="{0DE72209-65C7-4E39-87D8-9C8199A303DD}"/>
    <cellStyle name="SAPBEXHLevel1 11 3 4" xfId="5435" xr:uid="{BB6C3FA2-A50F-4641-A66A-159287CB234E}"/>
    <cellStyle name="SAPBEXHLevel1 11 3 4 2" xfId="11301" xr:uid="{B4A74049-1BD3-4CC1-8EC2-00BDA33F2D6C}"/>
    <cellStyle name="SAPBEXHLevel1 11 3 4 2 2" xfId="45170" xr:uid="{62E80BBE-C149-4CEE-B74F-1501D8992DB3}"/>
    <cellStyle name="SAPBEXHLevel1 11 3 4 2 3" xfId="28445" xr:uid="{207234B4-9137-499F-9837-7305CFA1DCC0}"/>
    <cellStyle name="SAPBEXHLevel1 11 3 4 3" xfId="16843" xr:uid="{EF2C8B2C-499B-4E29-8D0B-408DF1C6D883}"/>
    <cellStyle name="SAPBEXHLevel1 11 3 4 3 2" xfId="50704" xr:uid="{050F6E74-0B0C-4AD5-9B9A-D6D4250D2F76}"/>
    <cellStyle name="SAPBEXHLevel1 11 3 4 3 3" xfId="33978" xr:uid="{EFBBEA36-63E6-4A58-BC36-EFC3772955B4}"/>
    <cellStyle name="SAPBEXHLevel1 11 3 4 4" xfId="39353" xr:uid="{7022E4D8-43E0-4697-8451-677D848586F0}"/>
    <cellStyle name="SAPBEXHLevel1 11 3 4 5" xfId="22630" xr:uid="{AE44FC12-120F-4960-8FA2-8440B4E9FA81}"/>
    <cellStyle name="SAPBEXHLevel1 11 3 5" xfId="6227" xr:uid="{C9AAD9A4-54A5-46C2-8997-1E5D27320FDD}"/>
    <cellStyle name="SAPBEXHLevel1 11 3 5 2" xfId="12091" xr:uid="{B765BC7D-6734-4E06-AFD9-9D1DD22644AB}"/>
    <cellStyle name="SAPBEXHLevel1 11 3 5 2 2" xfId="45960" xr:uid="{FB3BC2E1-54A6-4091-8853-9241EDE399C1}"/>
    <cellStyle name="SAPBEXHLevel1 11 3 5 2 3" xfId="29235" xr:uid="{31F42893-50B3-4A06-8835-F7F999E64F82}"/>
    <cellStyle name="SAPBEXHLevel1 11 3 5 3" xfId="17633" xr:uid="{CD4D9A8B-3CB7-46C0-9584-9752E0DD3A3B}"/>
    <cellStyle name="SAPBEXHLevel1 11 3 5 3 2" xfId="51494" xr:uid="{F44B30BE-2D79-4AE4-BE29-0931BC394E5E}"/>
    <cellStyle name="SAPBEXHLevel1 11 3 5 3 3" xfId="34768" xr:uid="{F51DB8E6-720E-43C2-92D0-84274BD23F20}"/>
    <cellStyle name="SAPBEXHLevel1 11 3 5 4" xfId="40143" xr:uid="{D69A920F-1EC7-400B-B236-6C02105B8486}"/>
    <cellStyle name="SAPBEXHLevel1 11 3 5 5" xfId="23420" xr:uid="{AACA7A61-FC5D-4CF0-ACDB-1CEB52964DB4}"/>
    <cellStyle name="SAPBEXHLevel1 11 3 6" xfId="7147" xr:uid="{EDB7E087-95BF-4E61-A570-C1008193E5ED}"/>
    <cellStyle name="SAPBEXHLevel1 11 3 6 2" xfId="13011" xr:uid="{3C6FBD8F-1BB7-4E02-B640-AF40E46F411F}"/>
    <cellStyle name="SAPBEXHLevel1 11 3 6 2 2" xfId="46880" xr:uid="{D44AD8ED-E98E-42C2-B2E9-105AB295ECA3}"/>
    <cellStyle name="SAPBEXHLevel1 11 3 6 2 3" xfId="30154" xr:uid="{A1E83841-73AE-4A55-A56E-B3F8737290A5}"/>
    <cellStyle name="SAPBEXHLevel1 11 3 6 3" xfId="18552" xr:uid="{3CA863E1-FE65-4E9E-B829-3016981F8DCF}"/>
    <cellStyle name="SAPBEXHLevel1 11 3 6 3 2" xfId="52413" xr:uid="{5219753C-6194-49D7-962B-096803C4C168}"/>
    <cellStyle name="SAPBEXHLevel1 11 3 6 3 3" xfId="35687" xr:uid="{893347FD-DBC2-4900-811E-120AF2E00EBC}"/>
    <cellStyle name="SAPBEXHLevel1 11 3 6 4" xfId="41063" xr:uid="{E69F095E-AF15-40C9-A193-E90157E2FE69}"/>
    <cellStyle name="SAPBEXHLevel1 11 3 6 5" xfId="24339" xr:uid="{5F6D4113-BD87-4D4D-9A40-63DE78A993B0}"/>
    <cellStyle name="SAPBEXHLevel1 11 3 7" xfId="8241" xr:uid="{84C759A9-D628-4468-9080-837DD00ACC8F}"/>
    <cellStyle name="SAPBEXHLevel1 11 3 7 2" xfId="42116" xr:uid="{574FB545-FDE0-4AE2-B5F3-F5E1798F7C9D}"/>
    <cellStyle name="SAPBEXHLevel1 11 3 7 3" xfId="25391" xr:uid="{4F383461-7132-4E0F-8634-B9A02D9FA78D}"/>
    <cellStyle name="SAPBEXHLevel1 11 3 8" xfId="13819" xr:uid="{035D414F-C701-4B8B-8F95-B665F6004828}"/>
    <cellStyle name="SAPBEXHLevel1 11 3 8 2" xfId="47680" xr:uid="{14C4EBB3-73B4-480E-8073-DDD01FE2C6AB}"/>
    <cellStyle name="SAPBEXHLevel1 11 3 8 3" xfId="30954" xr:uid="{CF424AF9-D8FC-4ACB-856A-42E636BF8C74}"/>
    <cellStyle name="SAPBEXHLevel1 11 3 9" xfId="19579" xr:uid="{7C6C4BB9-8F45-4543-AA99-36EB035FEB73}"/>
    <cellStyle name="SAPBEXHLevel1 11 4" xfId="3286" xr:uid="{668D9A06-7A0C-4E12-845C-53FC6DE64FC1}"/>
    <cellStyle name="SAPBEXHLevel1 11 4 2" xfId="9168" xr:uid="{058CACBF-10E2-4034-BD3D-92DCC14BF53A}"/>
    <cellStyle name="SAPBEXHLevel1 11 4 2 2" xfId="43040" xr:uid="{9CE5DE3C-70CF-49C0-8D32-2187DC55B3E0}"/>
    <cellStyle name="SAPBEXHLevel1 11 4 2 3" xfId="26315" xr:uid="{4F70F7B7-C113-4F53-B422-08D4A7D9C038}"/>
    <cellStyle name="SAPBEXHLevel1 11 4 3" xfId="14715" xr:uid="{64DD2043-1595-49CE-8BA8-895CE697BBCF}"/>
    <cellStyle name="SAPBEXHLevel1 11 4 3 2" xfId="48576" xr:uid="{8D9FFF76-0D0B-45DF-A6F5-A5BD4C410F5B}"/>
    <cellStyle name="SAPBEXHLevel1 11 4 3 3" xfId="31850" xr:uid="{B9D1B7C4-DB0C-4EDB-B2EE-EC225E482F0F}"/>
    <cellStyle name="SAPBEXHLevel1 11 4 4" xfId="37307" xr:uid="{31E5FBE6-CC74-4EA7-8E76-E7CF97C91630}"/>
    <cellStyle name="SAPBEXHLevel1 11 4 5" xfId="20500" xr:uid="{2ECA7D42-94B1-4B6C-862C-735F3F5B11E6}"/>
    <cellStyle name="SAPBEXHLevel1 11 5" xfId="36511" xr:uid="{7A16CC93-0345-43B8-98C3-ADCF9112247E}"/>
    <cellStyle name="SAPBEXHLevel1 12" xfId="1080" xr:uid="{00000000-0005-0000-0000-000025090000}"/>
    <cellStyle name="SAPBEXHLevel1 12 2" xfId="2255" xr:uid="{00000000-0005-0000-0000-000026090000}"/>
    <cellStyle name="SAPBEXHLevel1 12 2 2" xfId="3807" xr:uid="{1B3DF788-E2FD-444C-ACB2-465038B7475B}"/>
    <cellStyle name="SAPBEXHLevel1 12 2 2 2" xfId="9688" xr:uid="{BC576CE8-C086-4C2E-82EA-48D9F5029CEB}"/>
    <cellStyle name="SAPBEXHLevel1 12 2 2 2 2" xfId="43560" xr:uid="{B677E415-3243-4818-8AC8-29E93CCED16A}"/>
    <cellStyle name="SAPBEXHLevel1 12 2 2 2 3" xfId="26834" xr:uid="{5FA77C9D-2516-4004-B6EA-D5CD6AC50984}"/>
    <cellStyle name="SAPBEXHLevel1 12 2 2 3" xfId="15234" xr:uid="{5ECE32F7-BE39-4DB2-A306-3FD085253F84}"/>
    <cellStyle name="SAPBEXHLevel1 12 2 2 3 2" xfId="49095" xr:uid="{737B588D-00FC-4311-AF6A-F54A9F369014}"/>
    <cellStyle name="SAPBEXHLevel1 12 2 2 3 3" xfId="32369" xr:uid="{57580080-F2FE-4861-891E-BA36E5F577BF}"/>
    <cellStyle name="SAPBEXHLevel1 12 2 2 4" xfId="37767" xr:uid="{8594B77C-1DA6-45DA-A267-72B944112535}"/>
    <cellStyle name="SAPBEXHLevel1 12 2 2 5" xfId="21019" xr:uid="{63949484-68A3-45F7-B6ED-706B6F57F648}"/>
    <cellStyle name="SAPBEXHLevel1 12 2 3" xfId="4709" xr:uid="{133EE553-F608-4D8D-B56B-610D856426D0}"/>
    <cellStyle name="SAPBEXHLevel1 12 2 3 2" xfId="10575" xr:uid="{C27DF155-A5A2-4290-8468-B3BAA761FA36}"/>
    <cellStyle name="SAPBEXHLevel1 12 2 3 2 2" xfId="44445" xr:uid="{C4023E06-A15C-4282-AFAF-38422476F431}"/>
    <cellStyle name="SAPBEXHLevel1 12 2 3 2 3" xfId="27720" xr:uid="{2A1DBF62-C19D-4168-9D3D-A38836BD82D6}"/>
    <cellStyle name="SAPBEXHLevel1 12 2 3 3" xfId="16118" xr:uid="{A9FD2D97-0C63-4E92-AA0B-4A3D112BD20A}"/>
    <cellStyle name="SAPBEXHLevel1 12 2 3 3 2" xfId="49979" xr:uid="{CD4EE29D-0775-48F9-A9D3-1218120D6E48}"/>
    <cellStyle name="SAPBEXHLevel1 12 2 3 3 3" xfId="33253" xr:uid="{9364EF80-6D76-4DA8-ACFC-73BEF2DB5DF8}"/>
    <cellStyle name="SAPBEXHLevel1 12 2 3 4" xfId="38628" xr:uid="{2D1D8268-2152-42A5-BD5D-2F4CFC7FC07E}"/>
    <cellStyle name="SAPBEXHLevel1 12 2 3 5" xfId="21905" xr:uid="{4032E941-BF40-475E-A388-E274378F769A}"/>
    <cellStyle name="SAPBEXHLevel1 12 2 4" xfId="5436" xr:uid="{6965695C-C76F-4448-AFFD-2DA2D423565B}"/>
    <cellStyle name="SAPBEXHLevel1 12 2 4 2" xfId="11302" xr:uid="{936F44D2-6074-4141-BC9F-12651DB66202}"/>
    <cellStyle name="SAPBEXHLevel1 12 2 4 2 2" xfId="45171" xr:uid="{3CD3C6EE-9042-4753-AFD7-98BE8A141B84}"/>
    <cellStyle name="SAPBEXHLevel1 12 2 4 2 3" xfId="28446" xr:uid="{44D2CE8A-3147-4E67-AAF0-9AC63F8E5A1A}"/>
    <cellStyle name="SAPBEXHLevel1 12 2 4 3" xfId="16844" xr:uid="{74FCA0B5-A7AE-4239-BC44-A9C3B4C72DC2}"/>
    <cellStyle name="SAPBEXHLevel1 12 2 4 3 2" xfId="50705" xr:uid="{98777E06-8F7A-44CD-A73B-5F9D1964AE59}"/>
    <cellStyle name="SAPBEXHLevel1 12 2 4 3 3" xfId="33979" xr:uid="{5D5E2090-2C58-48D3-A9F4-47D29FDD6AFC}"/>
    <cellStyle name="SAPBEXHLevel1 12 2 4 4" xfId="39354" xr:uid="{CE769748-5C67-4B91-AFD0-B4E76081D8C8}"/>
    <cellStyle name="SAPBEXHLevel1 12 2 4 5" xfId="22631" xr:uid="{FC1046DC-964D-4511-BEB2-5CFD901D7565}"/>
    <cellStyle name="SAPBEXHLevel1 12 2 5" xfId="6228" xr:uid="{7AF0056B-9776-40A9-8331-CEFAD264713F}"/>
    <cellStyle name="SAPBEXHLevel1 12 2 5 2" xfId="12092" xr:uid="{C1823D40-654E-4ECD-B420-12E06FB10295}"/>
    <cellStyle name="SAPBEXHLevel1 12 2 5 2 2" xfId="45961" xr:uid="{29937C99-A262-43FA-9652-DC6A53D4304A}"/>
    <cellStyle name="SAPBEXHLevel1 12 2 5 2 3" xfId="29236" xr:uid="{88738BC1-08D6-4E6D-836C-95F4EE0639D2}"/>
    <cellStyle name="SAPBEXHLevel1 12 2 5 3" xfId="17634" xr:uid="{7F6EC302-8E81-41EE-9BDD-D00820371AA0}"/>
    <cellStyle name="SAPBEXHLevel1 12 2 5 3 2" xfId="51495" xr:uid="{5CB13C9E-C11E-42AC-9CA4-C9BB14AE5CCF}"/>
    <cellStyle name="SAPBEXHLevel1 12 2 5 3 3" xfId="34769" xr:uid="{43C37E3E-E697-4A8F-832C-2B85D3D8BFA1}"/>
    <cellStyle name="SAPBEXHLevel1 12 2 5 4" xfId="40144" xr:uid="{6CDC04F4-45F3-4807-AA15-73F450E29EA8}"/>
    <cellStyle name="SAPBEXHLevel1 12 2 5 5" xfId="23421" xr:uid="{A73B6908-9A9B-453F-A873-88BFE46BE0CF}"/>
    <cellStyle name="SAPBEXHLevel1 12 2 6" xfId="7148" xr:uid="{38B88361-6ABC-4F59-9BA6-54BD83206C38}"/>
    <cellStyle name="SAPBEXHLevel1 12 2 6 2" xfId="13012" xr:uid="{7D40A9FE-080A-48B1-B6B5-C5F10486BFA4}"/>
    <cellStyle name="SAPBEXHLevel1 12 2 6 2 2" xfId="46881" xr:uid="{5014CAB8-EA47-4F59-9517-45DAAEF22EBA}"/>
    <cellStyle name="SAPBEXHLevel1 12 2 6 2 3" xfId="30155" xr:uid="{60E62694-D004-4A76-ABAE-540BD8F24820}"/>
    <cellStyle name="SAPBEXHLevel1 12 2 6 3" xfId="18553" xr:uid="{ECF23A14-39CE-423D-ABAD-123F126F2491}"/>
    <cellStyle name="SAPBEXHLevel1 12 2 6 3 2" xfId="52414" xr:uid="{526447D6-B40C-4686-B2E6-8A7F54FD37AC}"/>
    <cellStyle name="SAPBEXHLevel1 12 2 6 3 3" xfId="35688" xr:uid="{9EB8B9A4-F5AE-46B0-BBD3-86E18FCC1A30}"/>
    <cellStyle name="SAPBEXHLevel1 12 2 6 4" xfId="41064" xr:uid="{096EEBF4-D441-4CEA-B8AA-BD2924999A02}"/>
    <cellStyle name="SAPBEXHLevel1 12 2 6 5" xfId="24340" xr:uid="{A64EDAFF-3077-4B4C-9CBB-F2980E32438E}"/>
    <cellStyle name="SAPBEXHLevel1 12 2 7" xfId="8242" xr:uid="{1CE1C1FF-A672-41E1-B013-337D012B3956}"/>
    <cellStyle name="SAPBEXHLevel1 12 2 7 2" xfId="42117" xr:uid="{1A858329-A192-409B-9D9F-E6B3672B5B5F}"/>
    <cellStyle name="SAPBEXHLevel1 12 2 7 3" xfId="25392" xr:uid="{E1BB6A6C-4D15-40AA-9575-2C4B8CB37EA4}"/>
    <cellStyle name="SAPBEXHLevel1 12 2 8" xfId="13820" xr:uid="{12236FF3-3639-47C7-B5C5-2F6065904C95}"/>
    <cellStyle name="SAPBEXHLevel1 12 2 8 2" xfId="47681" xr:uid="{FBA2E7D0-1F0C-4E0B-A4AB-997C4B17A596}"/>
    <cellStyle name="SAPBEXHLevel1 12 2 8 3" xfId="30955" xr:uid="{120F55D9-3874-4F92-90C1-88DDCB64817A}"/>
    <cellStyle name="SAPBEXHLevel1 12 2 9" xfId="19580" xr:uid="{CCD702F5-B3B7-45A6-A705-46ED5F634827}"/>
    <cellStyle name="SAPBEXHLevel1 12 3" xfId="2256" xr:uid="{00000000-0005-0000-0000-000027090000}"/>
    <cellStyle name="SAPBEXHLevel1 12 3 2" xfId="3808" xr:uid="{B89553AB-C80B-4779-B01C-26E10FE902DE}"/>
    <cellStyle name="SAPBEXHLevel1 12 3 2 2" xfId="9689" xr:uid="{B8F81037-7766-4445-9A7B-95C719532C02}"/>
    <cellStyle name="SAPBEXHLevel1 12 3 2 2 2" xfId="43561" xr:uid="{D9EA671E-169D-4EB7-8863-550113F5D18C}"/>
    <cellStyle name="SAPBEXHLevel1 12 3 2 2 3" xfId="26835" xr:uid="{71D38412-8D4D-437E-8171-8DC12B16C214}"/>
    <cellStyle name="SAPBEXHLevel1 12 3 2 3" xfId="15235" xr:uid="{425C8F82-CA50-4646-B7F2-A4FEA1C2C35E}"/>
    <cellStyle name="SAPBEXHLevel1 12 3 2 3 2" xfId="49096" xr:uid="{34F5A029-EF54-4B20-84D9-299701002650}"/>
    <cellStyle name="SAPBEXHLevel1 12 3 2 3 3" xfId="32370" xr:uid="{49AFAD86-38A3-4691-8BCD-7C6BA9724960}"/>
    <cellStyle name="SAPBEXHLevel1 12 3 2 4" xfId="37768" xr:uid="{9D648059-69A0-4C2D-A7D7-86096B2CE8DF}"/>
    <cellStyle name="SAPBEXHLevel1 12 3 2 5" xfId="21020" xr:uid="{01DE5136-02ED-4BD4-8020-CEC4FE95DA0D}"/>
    <cellStyle name="SAPBEXHLevel1 12 3 3" xfId="4710" xr:uid="{BBEA4089-8E7E-43B5-8F40-C3987B0BAFB7}"/>
    <cellStyle name="SAPBEXHLevel1 12 3 3 2" xfId="10576" xr:uid="{D74B47B4-0BA2-42F1-87B7-8347EFD1E988}"/>
    <cellStyle name="SAPBEXHLevel1 12 3 3 2 2" xfId="44446" xr:uid="{43C5793F-FAC0-4A83-ADEF-E95014BB05A4}"/>
    <cellStyle name="SAPBEXHLevel1 12 3 3 2 3" xfId="27721" xr:uid="{6095A6D2-F8F3-40C4-B53D-9FE88D469837}"/>
    <cellStyle name="SAPBEXHLevel1 12 3 3 3" xfId="16119" xr:uid="{9EA917A3-9001-4BB7-8DA8-AFCFD3FAC397}"/>
    <cellStyle name="SAPBEXHLevel1 12 3 3 3 2" xfId="49980" xr:uid="{2B6C95C9-98C0-4A31-AED1-C8B72106C695}"/>
    <cellStyle name="SAPBEXHLevel1 12 3 3 3 3" xfId="33254" xr:uid="{CD412AFB-B651-40C6-80BA-D4258F1E2DC1}"/>
    <cellStyle name="SAPBEXHLevel1 12 3 3 4" xfId="38629" xr:uid="{D95FC5D3-F2DE-4BAC-8BB3-228E8AD67C5A}"/>
    <cellStyle name="SAPBEXHLevel1 12 3 3 5" xfId="21906" xr:uid="{A4DA9552-8100-41C7-88DA-CCC2309D543F}"/>
    <cellStyle name="SAPBEXHLevel1 12 3 4" xfId="5437" xr:uid="{6C8E0B9B-27AD-4641-8AE2-B1D11C8D9244}"/>
    <cellStyle name="SAPBEXHLevel1 12 3 4 2" xfId="11303" xr:uid="{C894D29C-0A5E-47BE-834A-91515F9A265D}"/>
    <cellStyle name="SAPBEXHLevel1 12 3 4 2 2" xfId="45172" xr:uid="{89CD2810-8021-4654-BABA-7A94A0D59817}"/>
    <cellStyle name="SAPBEXHLevel1 12 3 4 2 3" xfId="28447" xr:uid="{35C0EA8E-A5E4-46C6-91DA-CEF9A9816A94}"/>
    <cellStyle name="SAPBEXHLevel1 12 3 4 3" xfId="16845" xr:uid="{EB61AF31-B24D-4B1C-90B9-D79CE0CA5CF4}"/>
    <cellStyle name="SAPBEXHLevel1 12 3 4 3 2" xfId="50706" xr:uid="{6AC7D89A-AC9E-475C-9491-7702FD4A19A7}"/>
    <cellStyle name="SAPBEXHLevel1 12 3 4 3 3" xfId="33980" xr:uid="{8CBB414D-490B-41B4-A8FE-129C8BAF1BC1}"/>
    <cellStyle name="SAPBEXHLevel1 12 3 4 4" xfId="39355" xr:uid="{0CA5C189-4437-4DF9-9C6E-B3A177B93D24}"/>
    <cellStyle name="SAPBEXHLevel1 12 3 4 5" xfId="22632" xr:uid="{3C72F82B-9797-4B0C-8930-261016658278}"/>
    <cellStyle name="SAPBEXHLevel1 12 3 5" xfId="6229" xr:uid="{3FF59623-A150-412E-9AA1-9B4F06788C5C}"/>
    <cellStyle name="SAPBEXHLevel1 12 3 5 2" xfId="12093" xr:uid="{9EEF0FF7-5658-45B5-B793-2586021D1194}"/>
    <cellStyle name="SAPBEXHLevel1 12 3 5 2 2" xfId="45962" xr:uid="{645933DC-4A3B-426E-A16F-61FCE316BA6F}"/>
    <cellStyle name="SAPBEXHLevel1 12 3 5 2 3" xfId="29237" xr:uid="{F78A0AA5-084D-4235-998D-DD67FC1FC562}"/>
    <cellStyle name="SAPBEXHLevel1 12 3 5 3" xfId="17635" xr:uid="{85F34504-69A1-4C34-BF39-61C233164429}"/>
    <cellStyle name="SAPBEXHLevel1 12 3 5 3 2" xfId="51496" xr:uid="{7F364639-D679-451C-A931-E831F51F6EC3}"/>
    <cellStyle name="SAPBEXHLevel1 12 3 5 3 3" xfId="34770" xr:uid="{940AB05D-402D-4590-9785-14C96129AAC9}"/>
    <cellStyle name="SAPBEXHLevel1 12 3 5 4" xfId="40145" xr:uid="{F1D8C63B-6C1C-4550-A2E4-22036F8D7000}"/>
    <cellStyle name="SAPBEXHLevel1 12 3 5 5" xfId="23422" xr:uid="{4EDE9587-15C4-4241-A70B-D892D6308DD5}"/>
    <cellStyle name="SAPBEXHLevel1 12 3 6" xfId="7149" xr:uid="{4C494057-AFCB-425F-AF0A-92A759C75343}"/>
    <cellStyle name="SAPBEXHLevel1 12 3 6 2" xfId="13013" xr:uid="{25484F3C-6912-4503-B357-331B71EB2288}"/>
    <cellStyle name="SAPBEXHLevel1 12 3 6 2 2" xfId="46882" xr:uid="{06617167-6086-464D-820C-C71E956793C9}"/>
    <cellStyle name="SAPBEXHLevel1 12 3 6 2 3" xfId="30156" xr:uid="{64A47E5D-6DD4-4A12-A8B1-7590F944EAB3}"/>
    <cellStyle name="SAPBEXHLevel1 12 3 6 3" xfId="18554" xr:uid="{04662D3C-2D05-4499-BD3A-31B0D6C8BA00}"/>
    <cellStyle name="SAPBEXHLevel1 12 3 6 3 2" xfId="52415" xr:uid="{D3ECCE48-3715-4CC3-8587-E04838C3E1AD}"/>
    <cellStyle name="SAPBEXHLevel1 12 3 6 3 3" xfId="35689" xr:uid="{A8D70675-DBC0-4B6C-95DE-D4A1A37FDDE8}"/>
    <cellStyle name="SAPBEXHLevel1 12 3 6 4" xfId="41065" xr:uid="{D1E34988-8742-4371-95BA-9D688A2D45B3}"/>
    <cellStyle name="SAPBEXHLevel1 12 3 6 5" xfId="24341" xr:uid="{10DD68EC-00F0-4D51-B443-9819CD2A2245}"/>
    <cellStyle name="SAPBEXHLevel1 12 3 7" xfId="8243" xr:uid="{571D2F54-AD38-4575-A014-6015DFB9C996}"/>
    <cellStyle name="SAPBEXHLevel1 12 3 7 2" xfId="42118" xr:uid="{28153F57-E99A-4A08-B919-93FC3EA1085B}"/>
    <cellStyle name="SAPBEXHLevel1 12 3 7 3" xfId="25393" xr:uid="{842DDDF5-2481-439B-B321-AE5F0B6D0CF7}"/>
    <cellStyle name="SAPBEXHLevel1 12 3 8" xfId="13821" xr:uid="{707D35F4-7EEC-45DC-AFB1-90F2AE4BE5DA}"/>
    <cellStyle name="SAPBEXHLevel1 12 3 8 2" xfId="47682" xr:uid="{2BB66565-E990-4B58-A354-BC00E4236D6C}"/>
    <cellStyle name="SAPBEXHLevel1 12 3 8 3" xfId="30956" xr:uid="{05358579-B1CE-4D29-84E9-37500C74D5E9}"/>
    <cellStyle name="SAPBEXHLevel1 12 3 9" xfId="19581" xr:uid="{998E7163-F94A-47B9-82AA-298C10277B3C}"/>
    <cellStyle name="SAPBEXHLevel1 12 4" xfId="3287" xr:uid="{0A9515C6-82E4-45E6-A1F1-BBB5801744DB}"/>
    <cellStyle name="SAPBEXHLevel1 12 4 2" xfId="9169" xr:uid="{50FD0EF5-20D4-46BD-AF09-D0357D5595CA}"/>
    <cellStyle name="SAPBEXHLevel1 12 4 2 2" xfId="43041" xr:uid="{074856E8-4E3D-4A13-8FD1-FA276C2BC22D}"/>
    <cellStyle name="SAPBEXHLevel1 12 4 2 3" xfId="26316" xr:uid="{413D99AE-906C-4059-B08E-3BB62C54D9D1}"/>
    <cellStyle name="SAPBEXHLevel1 12 4 3" xfId="14716" xr:uid="{F42AB154-51EA-4B73-8E36-3B2CE292C998}"/>
    <cellStyle name="SAPBEXHLevel1 12 4 3 2" xfId="48577" xr:uid="{353648B1-CBAD-4643-A3CB-C2B8926AB419}"/>
    <cellStyle name="SAPBEXHLevel1 12 4 3 3" xfId="31851" xr:uid="{D28040DA-75BC-45D4-B700-369040278F36}"/>
    <cellStyle name="SAPBEXHLevel1 12 4 4" xfId="37308" xr:uid="{386429CD-D857-4551-82AE-4E76B97628AF}"/>
    <cellStyle name="SAPBEXHLevel1 12 4 5" xfId="20501" xr:uid="{24DE4989-2C31-481D-BF99-75935291B22B}"/>
    <cellStyle name="SAPBEXHLevel1 12 5" xfId="36512" xr:uid="{B0D9E7EE-DA35-465D-9CCD-65C2E391E471}"/>
    <cellStyle name="SAPBEXHLevel1 13" xfId="1081" xr:uid="{00000000-0005-0000-0000-000028090000}"/>
    <cellStyle name="SAPBEXHLevel1 13 2" xfId="2257" xr:uid="{00000000-0005-0000-0000-000029090000}"/>
    <cellStyle name="SAPBEXHLevel1 13 2 2" xfId="3809" xr:uid="{92A53EE5-DDB1-425A-9E25-ECAC4A5B3313}"/>
    <cellStyle name="SAPBEXHLevel1 13 2 2 2" xfId="9690" xr:uid="{5C7EAFEE-586C-435C-ACC0-059752256222}"/>
    <cellStyle name="SAPBEXHLevel1 13 2 2 2 2" xfId="43562" xr:uid="{2BF5BE9A-45CF-4ED8-AC4C-B1C8090BF78B}"/>
    <cellStyle name="SAPBEXHLevel1 13 2 2 2 3" xfId="26836" xr:uid="{C358B597-D6AD-419C-8054-5875C78D0E72}"/>
    <cellStyle name="SAPBEXHLevel1 13 2 2 3" xfId="15236" xr:uid="{AE0F45C8-B720-40F4-B21E-7E94D8427617}"/>
    <cellStyle name="SAPBEXHLevel1 13 2 2 3 2" xfId="49097" xr:uid="{555AA1A8-C46C-402E-B81A-18588CE3C64F}"/>
    <cellStyle name="SAPBEXHLevel1 13 2 2 3 3" xfId="32371" xr:uid="{8BE26EAB-975F-4F9F-ABE6-5EED526EB73B}"/>
    <cellStyle name="SAPBEXHLevel1 13 2 2 4" xfId="37769" xr:uid="{B3A9D0E6-7ED8-40CE-AB94-3C9B0E2273E0}"/>
    <cellStyle name="SAPBEXHLevel1 13 2 2 5" xfId="21021" xr:uid="{EEAC6096-30D7-4630-894C-E16AB6F594F2}"/>
    <cellStyle name="SAPBEXHLevel1 13 2 3" xfId="4711" xr:uid="{3C06DB88-468F-4AEA-9C9D-7D549BF4816C}"/>
    <cellStyle name="SAPBEXHLevel1 13 2 3 2" xfId="10577" xr:uid="{B2E5E716-629D-470B-8D9A-54DEE379D492}"/>
    <cellStyle name="SAPBEXHLevel1 13 2 3 2 2" xfId="44447" xr:uid="{D1FD314C-3194-44C3-BE7C-7FD36C12780A}"/>
    <cellStyle name="SAPBEXHLevel1 13 2 3 2 3" xfId="27722" xr:uid="{C3917567-9390-4BBC-BBDF-1A6730D08167}"/>
    <cellStyle name="SAPBEXHLevel1 13 2 3 3" xfId="16120" xr:uid="{B2D4923C-F7B6-48CF-9DE0-9FF70996A4D9}"/>
    <cellStyle name="SAPBEXHLevel1 13 2 3 3 2" xfId="49981" xr:uid="{2C1C0ADA-675D-45F6-B0F0-811B60842DF1}"/>
    <cellStyle name="SAPBEXHLevel1 13 2 3 3 3" xfId="33255" xr:uid="{58902973-2CB7-4E7D-9394-357A9F3B1B30}"/>
    <cellStyle name="SAPBEXHLevel1 13 2 3 4" xfId="38630" xr:uid="{5FF898F2-6374-4E5E-8373-C6C431E0E030}"/>
    <cellStyle name="SAPBEXHLevel1 13 2 3 5" xfId="21907" xr:uid="{29A88D28-F402-4B21-9F20-A5EFF7CC164D}"/>
    <cellStyle name="SAPBEXHLevel1 13 2 4" xfId="5438" xr:uid="{0ABEE445-F219-469C-BB32-033C9748C4FD}"/>
    <cellStyle name="SAPBEXHLevel1 13 2 4 2" xfId="11304" xr:uid="{ACA92CCE-75C1-45BC-B9A4-3358B7E39212}"/>
    <cellStyle name="SAPBEXHLevel1 13 2 4 2 2" xfId="45173" xr:uid="{0148F1E6-A7A2-4BB2-BEC8-C0433A7B8226}"/>
    <cellStyle name="SAPBEXHLevel1 13 2 4 2 3" xfId="28448" xr:uid="{21681BCE-ED2F-4370-B543-5D4223BCD9FA}"/>
    <cellStyle name="SAPBEXHLevel1 13 2 4 3" xfId="16846" xr:uid="{2E2DB3AE-37D7-4A01-8E6F-232EF5AF6608}"/>
    <cellStyle name="SAPBEXHLevel1 13 2 4 3 2" xfId="50707" xr:uid="{3F49BAAE-383D-4FD0-B904-ED84AAA4624F}"/>
    <cellStyle name="SAPBEXHLevel1 13 2 4 3 3" xfId="33981" xr:uid="{59D61B73-A5BF-4E15-8461-A9EDABEBA4C4}"/>
    <cellStyle name="SAPBEXHLevel1 13 2 4 4" xfId="39356" xr:uid="{B4F09870-24BD-4BD9-9E33-04F8DA85F86F}"/>
    <cellStyle name="SAPBEXHLevel1 13 2 4 5" xfId="22633" xr:uid="{539A18F4-98B1-4212-B4BD-3CEA6F7C877F}"/>
    <cellStyle name="SAPBEXHLevel1 13 2 5" xfId="6230" xr:uid="{3F1966C9-6223-43FD-AAA6-BB6A6420B3DD}"/>
    <cellStyle name="SAPBEXHLevel1 13 2 5 2" xfId="12094" xr:uid="{70F98E9C-CBC5-4E47-996F-6A967CA53545}"/>
    <cellStyle name="SAPBEXHLevel1 13 2 5 2 2" xfId="45963" xr:uid="{C9E373B3-550B-4D5E-ACC3-BF7C08AFF2EA}"/>
    <cellStyle name="SAPBEXHLevel1 13 2 5 2 3" xfId="29238" xr:uid="{17580E9E-F5B4-450D-9AD3-8A38F3CD9059}"/>
    <cellStyle name="SAPBEXHLevel1 13 2 5 3" xfId="17636" xr:uid="{AAEEF583-4AAA-46C2-9A3C-C29D32B397BE}"/>
    <cellStyle name="SAPBEXHLevel1 13 2 5 3 2" xfId="51497" xr:uid="{A693CB0F-16EB-4B45-B0D4-DE6002453BA1}"/>
    <cellStyle name="SAPBEXHLevel1 13 2 5 3 3" xfId="34771" xr:uid="{F242C250-ED16-46A5-A2A1-23BE4483437E}"/>
    <cellStyle name="SAPBEXHLevel1 13 2 5 4" xfId="40146" xr:uid="{E0E723EA-B7D6-409A-9947-FD957A135CEB}"/>
    <cellStyle name="SAPBEXHLevel1 13 2 5 5" xfId="23423" xr:uid="{C33E992D-BD0B-42FB-9208-E974C6ED4636}"/>
    <cellStyle name="SAPBEXHLevel1 13 2 6" xfId="7150" xr:uid="{F7506769-4985-451E-BB42-18F7CE226276}"/>
    <cellStyle name="SAPBEXHLevel1 13 2 6 2" xfId="13014" xr:uid="{EEE62C65-F476-46EB-BC83-910605B2AB34}"/>
    <cellStyle name="SAPBEXHLevel1 13 2 6 2 2" xfId="46883" xr:uid="{71FDC199-D4A9-449E-A93F-220E1BD2F9DB}"/>
    <cellStyle name="SAPBEXHLevel1 13 2 6 2 3" xfId="30157" xr:uid="{3554AC98-2830-47AA-A22A-60C9CD9D93B9}"/>
    <cellStyle name="SAPBEXHLevel1 13 2 6 3" xfId="18555" xr:uid="{E66CC1C1-0D99-47CE-A2DA-DEF3368C95C0}"/>
    <cellStyle name="SAPBEXHLevel1 13 2 6 3 2" xfId="52416" xr:uid="{E507EC4B-0D28-4E89-9855-1AB61D3A6852}"/>
    <cellStyle name="SAPBEXHLevel1 13 2 6 3 3" xfId="35690" xr:uid="{38808D28-843E-4A16-9AB4-E39C298AEE7F}"/>
    <cellStyle name="SAPBEXHLevel1 13 2 6 4" xfId="41066" xr:uid="{2C0DDDC9-01A6-4FC6-9DC2-D1958EFB47A2}"/>
    <cellStyle name="SAPBEXHLevel1 13 2 6 5" xfId="24342" xr:uid="{9841AB32-8D63-483B-9B39-A181C8E725C9}"/>
    <cellStyle name="SAPBEXHLevel1 13 2 7" xfId="8244" xr:uid="{E12498FC-DCF2-4FA6-A606-9F27C82AC8FF}"/>
    <cellStyle name="SAPBEXHLevel1 13 2 7 2" xfId="42119" xr:uid="{FF2A2162-E3B0-4AF3-8747-11F07A71598E}"/>
    <cellStyle name="SAPBEXHLevel1 13 2 7 3" xfId="25394" xr:uid="{087D21FE-8697-4518-A705-BF55C889E383}"/>
    <cellStyle name="SAPBEXHLevel1 13 2 8" xfId="13822" xr:uid="{5EE13ECB-4EEB-42AA-929B-821CE4ADB247}"/>
    <cellStyle name="SAPBEXHLevel1 13 2 8 2" xfId="47683" xr:uid="{CE5162FA-EFA8-4780-938D-C6FCBF93BA25}"/>
    <cellStyle name="SAPBEXHLevel1 13 2 8 3" xfId="30957" xr:uid="{7DBECC54-B204-4448-9CCD-2400DE669FA7}"/>
    <cellStyle name="SAPBEXHLevel1 13 2 9" xfId="19582" xr:uid="{EBDAC6B9-39C8-44ED-A45A-77EDD4963859}"/>
    <cellStyle name="SAPBEXHLevel1 13 3" xfId="2258" xr:uid="{00000000-0005-0000-0000-00002A090000}"/>
    <cellStyle name="SAPBEXHLevel1 13 3 2" xfId="3810" xr:uid="{FDCC2DEA-9997-4D15-B3F4-C0DB50EDAF6E}"/>
    <cellStyle name="SAPBEXHLevel1 13 3 2 2" xfId="9691" xr:uid="{FC00655B-7154-483E-9383-25A773C971E8}"/>
    <cellStyle name="SAPBEXHLevel1 13 3 2 2 2" xfId="43563" xr:uid="{C4A12669-1796-4617-9C39-4D7D9B752D0B}"/>
    <cellStyle name="SAPBEXHLevel1 13 3 2 2 3" xfId="26837" xr:uid="{113CE31F-E271-401E-BB0E-95B387880C4B}"/>
    <cellStyle name="SAPBEXHLevel1 13 3 2 3" xfId="15237" xr:uid="{8018B3A8-C460-4DD2-A166-78ED4974B7E4}"/>
    <cellStyle name="SAPBEXHLevel1 13 3 2 3 2" xfId="49098" xr:uid="{5ED09027-2F8E-4058-8987-C09A73E77236}"/>
    <cellStyle name="SAPBEXHLevel1 13 3 2 3 3" xfId="32372" xr:uid="{97BF17A8-6ED2-40C8-A331-29027F666814}"/>
    <cellStyle name="SAPBEXHLevel1 13 3 2 4" xfId="37770" xr:uid="{B95E3EE9-A9A0-48EF-A0E4-5D6B2FD29D3F}"/>
    <cellStyle name="SAPBEXHLevel1 13 3 2 5" xfId="21022" xr:uid="{666F2FC2-791B-4C83-A980-3340215877FF}"/>
    <cellStyle name="SAPBEXHLevel1 13 3 3" xfId="4712" xr:uid="{3E904911-9A55-4192-93A9-1910BE0DA341}"/>
    <cellStyle name="SAPBEXHLevel1 13 3 3 2" xfId="10578" xr:uid="{AE00CEF4-93EF-4F8D-8E28-D4398A8CA3E7}"/>
    <cellStyle name="SAPBEXHLevel1 13 3 3 2 2" xfId="44448" xr:uid="{5364F2FE-89E5-4128-8084-AA8C6F059D48}"/>
    <cellStyle name="SAPBEXHLevel1 13 3 3 2 3" xfId="27723" xr:uid="{91D1D8A2-D0B6-4526-A0DD-0AA0C492B349}"/>
    <cellStyle name="SAPBEXHLevel1 13 3 3 3" xfId="16121" xr:uid="{27DADE37-8BB5-44EB-897D-853A4C2DED90}"/>
    <cellStyle name="SAPBEXHLevel1 13 3 3 3 2" xfId="49982" xr:uid="{6E3EF8D6-B675-4693-AC4B-C2CFB39323EE}"/>
    <cellStyle name="SAPBEXHLevel1 13 3 3 3 3" xfId="33256" xr:uid="{3ABD9D95-6145-4E88-B91F-FB95846AD22C}"/>
    <cellStyle name="SAPBEXHLevel1 13 3 3 4" xfId="38631" xr:uid="{48905779-0B2F-4F46-9BE4-F2D9496A5BA6}"/>
    <cellStyle name="SAPBEXHLevel1 13 3 3 5" xfId="21908" xr:uid="{FA8F3782-75F9-44A3-9AA4-9FA38464EC85}"/>
    <cellStyle name="SAPBEXHLevel1 13 3 4" xfId="5439" xr:uid="{91DD0ACE-4007-424C-BF65-BB950485F9A0}"/>
    <cellStyle name="SAPBEXHLevel1 13 3 4 2" xfId="11305" xr:uid="{F1E8D7C5-9900-4564-8A8C-794FD35B09C4}"/>
    <cellStyle name="SAPBEXHLevel1 13 3 4 2 2" xfId="45174" xr:uid="{18CB2AF6-5413-42FA-BB07-B69DC777116B}"/>
    <cellStyle name="SAPBEXHLevel1 13 3 4 2 3" xfId="28449" xr:uid="{5591B6C1-FF57-4DE2-A7F1-CEFF0CD2FF22}"/>
    <cellStyle name="SAPBEXHLevel1 13 3 4 3" xfId="16847" xr:uid="{0B81D0FA-4AE4-49AC-80CF-EB0254063E94}"/>
    <cellStyle name="SAPBEXHLevel1 13 3 4 3 2" xfId="50708" xr:uid="{2232A21E-27AC-4AA6-B3B7-29CDE0BD9A04}"/>
    <cellStyle name="SAPBEXHLevel1 13 3 4 3 3" xfId="33982" xr:uid="{4CED4CA3-F3B1-426C-800A-FDDAA928B6AF}"/>
    <cellStyle name="SAPBEXHLevel1 13 3 4 4" xfId="39357" xr:uid="{74D5860A-81A5-45A3-9372-FCB81E67F264}"/>
    <cellStyle name="SAPBEXHLevel1 13 3 4 5" xfId="22634" xr:uid="{715AD921-53B1-4077-A7FC-30714DC62217}"/>
    <cellStyle name="SAPBEXHLevel1 13 3 5" xfId="6231" xr:uid="{A28D38B2-D366-4CA5-8A1F-54D8F9B46AC5}"/>
    <cellStyle name="SAPBEXHLevel1 13 3 5 2" xfId="12095" xr:uid="{5311E368-9C21-44C0-A260-656AAFAB32EA}"/>
    <cellStyle name="SAPBEXHLevel1 13 3 5 2 2" xfId="45964" xr:uid="{2242362C-FE75-46A5-80D2-4BC40F639E68}"/>
    <cellStyle name="SAPBEXHLevel1 13 3 5 2 3" xfId="29239" xr:uid="{35BFA4CD-3026-4DBE-8A8E-87A986226DAD}"/>
    <cellStyle name="SAPBEXHLevel1 13 3 5 3" xfId="17637" xr:uid="{98B774A6-15F7-40D7-BF61-4513BD0BCC0B}"/>
    <cellStyle name="SAPBEXHLevel1 13 3 5 3 2" xfId="51498" xr:uid="{3D581B45-4BEF-4891-B2B1-2EF3F55E1047}"/>
    <cellStyle name="SAPBEXHLevel1 13 3 5 3 3" xfId="34772" xr:uid="{3A1D78A6-D42E-4A2B-A899-9CA87943ADA0}"/>
    <cellStyle name="SAPBEXHLevel1 13 3 5 4" xfId="40147" xr:uid="{8486420E-B8C0-408A-BA94-07B0157DBD92}"/>
    <cellStyle name="SAPBEXHLevel1 13 3 5 5" xfId="23424" xr:uid="{D059123C-3F47-402A-B58C-2E6C7EDA57DF}"/>
    <cellStyle name="SAPBEXHLevel1 13 3 6" xfId="7151" xr:uid="{6AE9FAE1-9E89-4CDB-BF70-F1BD0F2F2262}"/>
    <cellStyle name="SAPBEXHLevel1 13 3 6 2" xfId="13015" xr:uid="{D0CBE762-3BB1-489B-8FBA-A812B6FCA136}"/>
    <cellStyle name="SAPBEXHLevel1 13 3 6 2 2" xfId="46884" xr:uid="{5FB2213C-0D64-4B16-89B5-25A6BB54F985}"/>
    <cellStyle name="SAPBEXHLevel1 13 3 6 2 3" xfId="30158" xr:uid="{D77FF766-0FC1-46CF-B7C4-B8BC10B31CD8}"/>
    <cellStyle name="SAPBEXHLevel1 13 3 6 3" xfId="18556" xr:uid="{919DE59C-A3E4-4033-AF50-61F04A08FD1D}"/>
    <cellStyle name="SAPBEXHLevel1 13 3 6 3 2" xfId="52417" xr:uid="{26EB590C-1E55-419E-AE03-934B296E0E1C}"/>
    <cellStyle name="SAPBEXHLevel1 13 3 6 3 3" xfId="35691" xr:uid="{38DA51D1-088A-4D0D-B0E6-781F8DA316C7}"/>
    <cellStyle name="SAPBEXHLevel1 13 3 6 4" xfId="41067" xr:uid="{01A1FDAD-C33A-4CBD-9F08-96F36185E05B}"/>
    <cellStyle name="SAPBEXHLevel1 13 3 6 5" xfId="24343" xr:uid="{4D383BC5-E3E2-4F24-BC7B-04CCC58C4FCB}"/>
    <cellStyle name="SAPBEXHLevel1 13 3 7" xfId="8245" xr:uid="{CF59EDE2-1252-43BD-9F1F-A53A21769EA1}"/>
    <cellStyle name="SAPBEXHLevel1 13 3 7 2" xfId="42120" xr:uid="{0B1C6CEE-CF6F-499B-9723-87946C29DCBC}"/>
    <cellStyle name="SAPBEXHLevel1 13 3 7 3" xfId="25395" xr:uid="{96490367-678F-436D-8F1D-D44DBFFF275D}"/>
    <cellStyle name="SAPBEXHLevel1 13 3 8" xfId="13823" xr:uid="{A9355E68-833A-4C8D-85C4-745BAB4304F5}"/>
    <cellStyle name="SAPBEXHLevel1 13 3 8 2" xfId="47684" xr:uid="{75EB8C56-3067-4F12-AC85-99992B5D41F9}"/>
    <cellStyle name="SAPBEXHLevel1 13 3 8 3" xfId="30958" xr:uid="{F553D73D-7ABE-416F-BA9C-EB00E49A7584}"/>
    <cellStyle name="SAPBEXHLevel1 13 3 9" xfId="19583" xr:uid="{34CA5770-264B-4CB6-A114-6D4C4330BC27}"/>
    <cellStyle name="SAPBEXHLevel1 13 4" xfId="3288" xr:uid="{A33774E7-D13A-4E15-B65A-0E5A16374A66}"/>
    <cellStyle name="SAPBEXHLevel1 13 4 2" xfId="9170" xr:uid="{19A6FBEB-16A0-4F79-BBD9-D4FB229A59FC}"/>
    <cellStyle name="SAPBEXHLevel1 13 4 2 2" xfId="43042" xr:uid="{18986E8C-F2CA-496C-9F0D-8D18CF764879}"/>
    <cellStyle name="SAPBEXHLevel1 13 4 2 3" xfId="26317" xr:uid="{5CAAE18A-6130-4640-B48F-C4F0F789744F}"/>
    <cellStyle name="SAPBEXHLevel1 13 4 3" xfId="14717" xr:uid="{B06ECEBC-F7C6-40C4-945F-0AFEDC5C907C}"/>
    <cellStyle name="SAPBEXHLevel1 13 4 3 2" xfId="48578" xr:uid="{E63DFCFD-28EE-47BE-ABB0-0C175CD5B45D}"/>
    <cellStyle name="SAPBEXHLevel1 13 4 3 3" xfId="31852" xr:uid="{15555143-14E5-408B-A21A-BCA20881DE57}"/>
    <cellStyle name="SAPBEXHLevel1 13 4 4" xfId="37309" xr:uid="{AEEF467C-DA97-4B87-92D2-C3C81E018738}"/>
    <cellStyle name="SAPBEXHLevel1 13 4 5" xfId="20502" xr:uid="{2E7C8192-CA65-4640-BABC-B37324E78D6E}"/>
    <cellStyle name="SAPBEXHLevel1 13 5" xfId="36513" xr:uid="{6261E677-43BD-4DD3-87C3-B8D7DE714D41}"/>
    <cellStyle name="SAPBEXHLevel1 14" xfId="1082" xr:uid="{00000000-0005-0000-0000-00002B090000}"/>
    <cellStyle name="SAPBEXHLevel1 14 2" xfId="2259" xr:uid="{00000000-0005-0000-0000-00002C090000}"/>
    <cellStyle name="SAPBEXHLevel1 14 2 2" xfId="3811" xr:uid="{C8020BFA-24D8-4021-97E0-7F1DDDAAE049}"/>
    <cellStyle name="SAPBEXHLevel1 14 2 2 2" xfId="9692" xr:uid="{CA3178F8-6CD8-4A41-B4A2-AB5EC43C3311}"/>
    <cellStyle name="SAPBEXHLevel1 14 2 2 2 2" xfId="43564" xr:uid="{0A2FD486-18E5-4776-B204-809DA158B249}"/>
    <cellStyle name="SAPBEXHLevel1 14 2 2 2 3" xfId="26838" xr:uid="{06FF4879-F69C-4DA8-A830-C479CA1A04E4}"/>
    <cellStyle name="SAPBEXHLevel1 14 2 2 3" xfId="15238" xr:uid="{A18962CC-47D2-4825-95C3-86748963113A}"/>
    <cellStyle name="SAPBEXHLevel1 14 2 2 3 2" xfId="49099" xr:uid="{178F09C7-E6A5-4A13-B1B2-BB7D84F896FE}"/>
    <cellStyle name="SAPBEXHLevel1 14 2 2 3 3" xfId="32373" xr:uid="{9F5FC1CA-E536-4B52-82A2-A8FE49FF7CBE}"/>
    <cellStyle name="SAPBEXHLevel1 14 2 2 4" xfId="37771" xr:uid="{88225A16-05DB-43AC-BCC8-3F0291188006}"/>
    <cellStyle name="SAPBEXHLevel1 14 2 2 5" xfId="21023" xr:uid="{E5E314F9-2B1F-4A11-95AC-C5FE5A23DF7A}"/>
    <cellStyle name="SAPBEXHLevel1 14 2 3" xfId="4713" xr:uid="{64774853-0479-4280-BAD0-B0C542361AF7}"/>
    <cellStyle name="SAPBEXHLevel1 14 2 3 2" xfId="10579" xr:uid="{4F4621DD-1324-44EB-98D5-CE65FED07F7F}"/>
    <cellStyle name="SAPBEXHLevel1 14 2 3 2 2" xfId="44449" xr:uid="{DADDA175-524F-4ABA-BA49-720D5BC70B80}"/>
    <cellStyle name="SAPBEXHLevel1 14 2 3 2 3" xfId="27724" xr:uid="{6683405B-617B-40D6-8233-B52683ACF9CA}"/>
    <cellStyle name="SAPBEXHLevel1 14 2 3 3" xfId="16122" xr:uid="{D8D7B69D-306F-4F03-9811-9A0B5AAF7F69}"/>
    <cellStyle name="SAPBEXHLevel1 14 2 3 3 2" xfId="49983" xr:uid="{83177869-8361-4025-AA37-152B5DE8AB2B}"/>
    <cellStyle name="SAPBEXHLevel1 14 2 3 3 3" xfId="33257" xr:uid="{D9113C80-B66C-4122-95CA-484FEFC7D150}"/>
    <cellStyle name="SAPBEXHLevel1 14 2 3 4" xfId="38632" xr:uid="{C298A8B9-E089-47E9-9F1B-C97F9363B29C}"/>
    <cellStyle name="SAPBEXHLevel1 14 2 3 5" xfId="21909" xr:uid="{881DECDF-4AFF-4EEF-ACE5-F993E65D650E}"/>
    <cellStyle name="SAPBEXHLevel1 14 2 4" xfId="5440" xr:uid="{12C7F611-DBB8-4433-9293-D15ADA02C5AA}"/>
    <cellStyle name="SAPBEXHLevel1 14 2 4 2" xfId="11306" xr:uid="{33DE8EEC-1C91-493B-9689-28C477C14FD4}"/>
    <cellStyle name="SAPBEXHLevel1 14 2 4 2 2" xfId="45175" xr:uid="{FFC60389-9EAF-4728-948D-E355577466DB}"/>
    <cellStyle name="SAPBEXHLevel1 14 2 4 2 3" xfId="28450" xr:uid="{C0DAC5CA-24C3-4E81-A166-31EDD6F48D44}"/>
    <cellStyle name="SAPBEXHLevel1 14 2 4 3" xfId="16848" xr:uid="{7C90DD8A-2F48-411F-A291-CCB19ED813C3}"/>
    <cellStyle name="SAPBEXHLevel1 14 2 4 3 2" xfId="50709" xr:uid="{885FCE40-E0C9-4526-92F1-6788507FC3F5}"/>
    <cellStyle name="SAPBEXHLevel1 14 2 4 3 3" xfId="33983" xr:uid="{02792E9A-55F6-42E5-AB93-F77624017DDA}"/>
    <cellStyle name="SAPBEXHLevel1 14 2 4 4" xfId="39358" xr:uid="{46F22373-C783-402E-B8F9-076F6CC1EC72}"/>
    <cellStyle name="SAPBEXHLevel1 14 2 4 5" xfId="22635" xr:uid="{205D2D2A-F659-460C-A4CF-153B5CD670B2}"/>
    <cellStyle name="SAPBEXHLevel1 14 2 5" xfId="6232" xr:uid="{390B8119-307D-4163-A1F8-7F171CC14637}"/>
    <cellStyle name="SAPBEXHLevel1 14 2 5 2" xfId="12096" xr:uid="{9DF7B93F-6480-4A17-91B3-A984AAF0F177}"/>
    <cellStyle name="SAPBEXHLevel1 14 2 5 2 2" xfId="45965" xr:uid="{A96D02FA-45BB-4075-9186-B5E0EAA2369E}"/>
    <cellStyle name="SAPBEXHLevel1 14 2 5 2 3" xfId="29240" xr:uid="{A2228516-A3A5-46B6-868C-5135016833B1}"/>
    <cellStyle name="SAPBEXHLevel1 14 2 5 3" xfId="17638" xr:uid="{A2971D5D-C068-41F8-BFD2-EFA5DF84DE29}"/>
    <cellStyle name="SAPBEXHLevel1 14 2 5 3 2" xfId="51499" xr:uid="{1615B353-3110-4219-990F-C564091CDB73}"/>
    <cellStyle name="SAPBEXHLevel1 14 2 5 3 3" xfId="34773" xr:uid="{F70E15E5-4B99-4B01-8EFE-83F357B88B71}"/>
    <cellStyle name="SAPBEXHLevel1 14 2 5 4" xfId="40148" xr:uid="{16B67D05-BBD6-4457-B50F-A9A2BBFC8F6B}"/>
    <cellStyle name="SAPBEXHLevel1 14 2 5 5" xfId="23425" xr:uid="{CD22E6C0-8A31-4993-A096-2121C1D7B402}"/>
    <cellStyle name="SAPBEXHLevel1 14 2 6" xfId="7152" xr:uid="{29E6C67A-8922-40B1-85CD-0B96CDF6C945}"/>
    <cellStyle name="SAPBEXHLevel1 14 2 6 2" xfId="13016" xr:uid="{893484DD-B843-4411-B3E8-5A9A9692995D}"/>
    <cellStyle name="SAPBEXHLevel1 14 2 6 2 2" xfId="46885" xr:uid="{78D0C9F7-6E20-496A-B656-C83970D43FB8}"/>
    <cellStyle name="SAPBEXHLevel1 14 2 6 2 3" xfId="30159" xr:uid="{D8684601-CECD-4ABD-9C78-1CFC00EF9E77}"/>
    <cellStyle name="SAPBEXHLevel1 14 2 6 3" xfId="18557" xr:uid="{29CEB0D5-21AA-4E48-93CF-D63AD9997F30}"/>
    <cellStyle name="SAPBEXHLevel1 14 2 6 3 2" xfId="52418" xr:uid="{4245606E-847C-4B9C-A850-6D91F9BD94C5}"/>
    <cellStyle name="SAPBEXHLevel1 14 2 6 3 3" xfId="35692" xr:uid="{5C8C950D-922A-46E0-BD79-99781298F7C6}"/>
    <cellStyle name="SAPBEXHLevel1 14 2 6 4" xfId="41068" xr:uid="{2557038B-890C-4566-BA68-36FBB7AADF25}"/>
    <cellStyle name="SAPBEXHLevel1 14 2 6 5" xfId="24344" xr:uid="{BCBA073F-E987-4D51-B9B8-60E08E71D695}"/>
    <cellStyle name="SAPBEXHLevel1 14 2 7" xfId="8246" xr:uid="{8A8785A4-0072-4494-9E86-D5BBD23EDC06}"/>
    <cellStyle name="SAPBEXHLevel1 14 2 7 2" xfId="42121" xr:uid="{EF182E75-2845-439A-A15F-A95D7CC2D65B}"/>
    <cellStyle name="SAPBEXHLevel1 14 2 7 3" xfId="25396" xr:uid="{FFA90F7D-7982-4655-870B-8AF40D2A1D47}"/>
    <cellStyle name="SAPBEXHLevel1 14 2 8" xfId="13824" xr:uid="{D94F4D10-F74C-4443-A23E-23076A955E35}"/>
    <cellStyle name="SAPBEXHLevel1 14 2 8 2" xfId="47685" xr:uid="{7F635F23-B9EC-4FBB-B5D8-F617A5C80148}"/>
    <cellStyle name="SAPBEXHLevel1 14 2 8 3" xfId="30959" xr:uid="{815CE1E5-6DDF-4094-9A72-1021F01AB189}"/>
    <cellStyle name="SAPBEXHLevel1 14 2 9" xfId="19584" xr:uid="{8A8D0295-A306-404C-981D-B6C1F2F11857}"/>
    <cellStyle name="SAPBEXHLevel1 14 3" xfId="2260" xr:uid="{00000000-0005-0000-0000-00002D090000}"/>
    <cellStyle name="SAPBEXHLevel1 14 3 2" xfId="3812" xr:uid="{1380B972-4B75-410F-916C-6B6025A69ADB}"/>
    <cellStyle name="SAPBEXHLevel1 14 3 2 2" xfId="9693" xr:uid="{8C7290D1-87A8-4BBD-9EDF-3B849F835BA2}"/>
    <cellStyle name="SAPBEXHLevel1 14 3 2 2 2" xfId="43565" xr:uid="{B0259DCC-6778-4AC7-88A1-8367670C56D7}"/>
    <cellStyle name="SAPBEXHLevel1 14 3 2 2 3" xfId="26839" xr:uid="{A8F5AAEB-DBFC-45FD-8AA4-E95B70F45476}"/>
    <cellStyle name="SAPBEXHLevel1 14 3 2 3" xfId="15239" xr:uid="{61B429B1-F2E2-447C-BACC-EB7A9845DA02}"/>
    <cellStyle name="SAPBEXHLevel1 14 3 2 3 2" xfId="49100" xr:uid="{F25B5BC8-5EFA-4C82-BB98-DD7E7A7B0B3E}"/>
    <cellStyle name="SAPBEXHLevel1 14 3 2 3 3" xfId="32374" xr:uid="{ED8817F2-2698-4AE9-A2B2-427AF79CD2AB}"/>
    <cellStyle name="SAPBEXHLevel1 14 3 2 4" xfId="37772" xr:uid="{CB0670E6-D4B0-4A53-905C-BAC66C800ACA}"/>
    <cellStyle name="SAPBEXHLevel1 14 3 2 5" xfId="21024" xr:uid="{69AA8472-4002-4451-9B11-AB3AD69F7636}"/>
    <cellStyle name="SAPBEXHLevel1 14 3 3" xfId="4714" xr:uid="{3815ED79-C5B9-4104-AACC-29C606D3A0E4}"/>
    <cellStyle name="SAPBEXHLevel1 14 3 3 2" xfId="10580" xr:uid="{46C32D7F-F5C0-4E3F-A214-2BC9EFD9A44B}"/>
    <cellStyle name="SAPBEXHLevel1 14 3 3 2 2" xfId="44450" xr:uid="{894AB638-701A-4BA6-859D-28588F3F3A48}"/>
    <cellStyle name="SAPBEXHLevel1 14 3 3 2 3" xfId="27725" xr:uid="{99BD7624-5503-4567-A59D-CCF52A76F780}"/>
    <cellStyle name="SAPBEXHLevel1 14 3 3 3" xfId="16123" xr:uid="{4CE7A780-BB1A-4CC5-A294-0B0997342919}"/>
    <cellStyle name="SAPBEXHLevel1 14 3 3 3 2" xfId="49984" xr:uid="{D75A4C2D-3438-4CA2-8AA6-88D052640B9E}"/>
    <cellStyle name="SAPBEXHLevel1 14 3 3 3 3" xfId="33258" xr:uid="{330A5985-D978-4458-97DA-5DDDD25487CF}"/>
    <cellStyle name="SAPBEXHLevel1 14 3 3 4" xfId="38633" xr:uid="{12C6FB43-25D0-4B9B-85A3-08D3346E4FC8}"/>
    <cellStyle name="SAPBEXHLevel1 14 3 3 5" xfId="21910" xr:uid="{BFAC91D9-2F9F-4226-900F-B492BC41D388}"/>
    <cellStyle name="SAPBEXHLevel1 14 3 4" xfId="5441" xr:uid="{4C8A2834-2C18-43A1-B9D0-9A8C585DF582}"/>
    <cellStyle name="SAPBEXHLevel1 14 3 4 2" xfId="11307" xr:uid="{8106AF9B-1153-4665-956C-052C8898221B}"/>
    <cellStyle name="SAPBEXHLevel1 14 3 4 2 2" xfId="45176" xr:uid="{B3D85ABC-0834-42DA-A8B8-35220FBE95B2}"/>
    <cellStyle name="SAPBEXHLevel1 14 3 4 2 3" xfId="28451" xr:uid="{DAB7ABDB-036C-4C24-A9C0-407B59D2D9CC}"/>
    <cellStyle name="SAPBEXHLevel1 14 3 4 3" xfId="16849" xr:uid="{01B0D253-5310-44BE-A600-01CDF941ECC0}"/>
    <cellStyle name="SAPBEXHLevel1 14 3 4 3 2" xfId="50710" xr:uid="{D09FF51C-69E6-4AC0-AEEC-6BDB84F40A38}"/>
    <cellStyle name="SAPBEXHLevel1 14 3 4 3 3" xfId="33984" xr:uid="{21AA0150-DFBA-4098-BE1E-7B0CEDED5D37}"/>
    <cellStyle name="SAPBEXHLevel1 14 3 4 4" xfId="39359" xr:uid="{C2E06CD6-990C-4107-83E3-90A728D61313}"/>
    <cellStyle name="SAPBEXHLevel1 14 3 4 5" xfId="22636" xr:uid="{E6B85EA8-A19F-4B47-9FE0-60CD6C3A90AD}"/>
    <cellStyle name="SAPBEXHLevel1 14 3 5" xfId="6233" xr:uid="{C384C690-AAFC-4D05-B4EB-CEDCC8F8FF59}"/>
    <cellStyle name="SAPBEXHLevel1 14 3 5 2" xfId="12097" xr:uid="{EA2E0C26-5D84-40E6-BC08-94304BB0E689}"/>
    <cellStyle name="SAPBEXHLevel1 14 3 5 2 2" xfId="45966" xr:uid="{22763E0D-4EE6-4844-815D-5ECFB51A435D}"/>
    <cellStyle name="SAPBEXHLevel1 14 3 5 2 3" xfId="29241" xr:uid="{521F41E2-D4F3-4618-B2B6-F1AC6358D0A7}"/>
    <cellStyle name="SAPBEXHLevel1 14 3 5 3" xfId="17639" xr:uid="{3B8A19DC-1EC0-43E1-91F7-E48D2FC9D2F3}"/>
    <cellStyle name="SAPBEXHLevel1 14 3 5 3 2" xfId="51500" xr:uid="{82CFE961-2584-4BE4-AC8C-3A5F76F90815}"/>
    <cellStyle name="SAPBEXHLevel1 14 3 5 3 3" xfId="34774" xr:uid="{EEC2698F-6112-45C3-9037-E4CE16AC5E0F}"/>
    <cellStyle name="SAPBEXHLevel1 14 3 5 4" xfId="40149" xr:uid="{E063396C-F824-48C1-8FBF-2453626800CD}"/>
    <cellStyle name="SAPBEXHLevel1 14 3 5 5" xfId="23426" xr:uid="{046F1FDE-14B8-4890-BA09-D940A8B51843}"/>
    <cellStyle name="SAPBEXHLevel1 14 3 6" xfId="7153" xr:uid="{2005C855-4699-4DDB-9622-64DD5FBE2792}"/>
    <cellStyle name="SAPBEXHLevel1 14 3 6 2" xfId="13017" xr:uid="{8C904B01-FAEB-4B86-A5B9-200423A4C4DC}"/>
    <cellStyle name="SAPBEXHLevel1 14 3 6 2 2" xfId="46886" xr:uid="{E8A97F89-97A5-4C53-B9B9-AFEBCAB6992F}"/>
    <cellStyle name="SAPBEXHLevel1 14 3 6 2 3" xfId="30160" xr:uid="{4C7DC235-3F1F-4990-AA06-2326B35D62F4}"/>
    <cellStyle name="SAPBEXHLevel1 14 3 6 3" xfId="18558" xr:uid="{5DCB182A-DB23-4713-B99C-B2F038F4CD04}"/>
    <cellStyle name="SAPBEXHLevel1 14 3 6 3 2" xfId="52419" xr:uid="{B7E40C9D-B33C-45FE-90F3-9C0F2D6B200A}"/>
    <cellStyle name="SAPBEXHLevel1 14 3 6 3 3" xfId="35693" xr:uid="{BDDB53BF-E84F-4BC9-B29E-84DF29DDFF72}"/>
    <cellStyle name="SAPBEXHLevel1 14 3 6 4" xfId="41069" xr:uid="{1D817075-AC73-44E0-ACC3-3704EC8C59AD}"/>
    <cellStyle name="SAPBEXHLevel1 14 3 6 5" xfId="24345" xr:uid="{785581CB-53C7-4049-919E-882D560C1ADF}"/>
    <cellStyle name="SAPBEXHLevel1 14 3 7" xfId="8247" xr:uid="{C2C8B3D3-EBE8-4129-814D-86723735F0D4}"/>
    <cellStyle name="SAPBEXHLevel1 14 3 7 2" xfId="42122" xr:uid="{15387241-3E80-4133-8665-0E0E17732A10}"/>
    <cellStyle name="SAPBEXHLevel1 14 3 7 3" xfId="25397" xr:uid="{F1D2E82F-E3E5-4541-BF77-B133CBF8F054}"/>
    <cellStyle name="SAPBEXHLevel1 14 3 8" xfId="13825" xr:uid="{83CABCDF-63C0-4C63-B5D5-4B67D39845A1}"/>
    <cellStyle name="SAPBEXHLevel1 14 3 8 2" xfId="47686" xr:uid="{3112AA56-A7CD-49C0-B3F0-EBBDAC6F681F}"/>
    <cellStyle name="SAPBEXHLevel1 14 3 8 3" xfId="30960" xr:uid="{DF6BCCC7-A655-4545-A751-C73920C5BD79}"/>
    <cellStyle name="SAPBEXHLevel1 14 3 9" xfId="19585" xr:uid="{AF29B62D-979E-4025-9E90-E18B2F3FEA73}"/>
    <cellStyle name="SAPBEXHLevel1 14 4" xfId="2643" xr:uid="{00000000-0005-0000-0000-00002E090000}"/>
    <cellStyle name="SAPBEXHLevel1 14 4 2" xfId="4170" xr:uid="{F51CC428-0A6D-497C-A662-6B568EFA5FD8}"/>
    <cellStyle name="SAPBEXHLevel1 14 4 2 2" xfId="10051" xr:uid="{CA341BF5-5C54-4880-BAEF-90FF4BF1C9CE}"/>
    <cellStyle name="SAPBEXHLevel1 14 4 2 2 2" xfId="43922" xr:uid="{BA71B751-99E5-430C-96F3-211739564B89}"/>
    <cellStyle name="SAPBEXHLevel1 14 4 2 2 3" xfId="27196" xr:uid="{8835332C-5200-4023-AE31-B01966D95C8A}"/>
    <cellStyle name="SAPBEXHLevel1 14 4 2 3" xfId="15595" xr:uid="{1518F4CB-6071-40EB-881A-1081BEF3317D}"/>
    <cellStyle name="SAPBEXHLevel1 14 4 2 3 2" xfId="49456" xr:uid="{ED540FC4-D231-41E9-BC0B-3AB94B83CE07}"/>
    <cellStyle name="SAPBEXHLevel1 14 4 2 3 3" xfId="32730" xr:uid="{5FC38567-A326-40E2-8379-9F70965B56EB}"/>
    <cellStyle name="SAPBEXHLevel1 14 4 2 4" xfId="38105" xr:uid="{B026C093-53BB-4010-BD19-C1DFC5600A02}"/>
    <cellStyle name="SAPBEXHLevel1 14 4 2 5" xfId="21381" xr:uid="{F05F4211-4573-4FE5-A6E4-5E6710441E91}"/>
    <cellStyle name="SAPBEXHLevel1 14 4 3" xfId="5043" xr:uid="{C71070AE-0936-49D6-A6BE-316D9E18AEC0}"/>
    <cellStyle name="SAPBEXHLevel1 14 4 3 2" xfId="10909" xr:uid="{9621AAAB-540B-47E5-B1EB-52B6BB8F85EB}"/>
    <cellStyle name="SAPBEXHLevel1 14 4 3 2 2" xfId="44779" xr:uid="{0BBE7FBA-1AE4-4186-B574-BA39D085822F}"/>
    <cellStyle name="SAPBEXHLevel1 14 4 3 2 3" xfId="28054" xr:uid="{B57FD3B1-BEB9-4981-A75D-879651FA311F}"/>
    <cellStyle name="SAPBEXHLevel1 14 4 3 3" xfId="16452" xr:uid="{F5F594E2-AC8E-414F-AE53-1F62C0FC72B4}"/>
    <cellStyle name="SAPBEXHLevel1 14 4 3 3 2" xfId="50313" xr:uid="{AB1C36EB-EE77-41DC-BC35-F188B6DC43D4}"/>
    <cellStyle name="SAPBEXHLevel1 14 4 3 3 3" xfId="33587" xr:uid="{93DBCB72-D1DD-4565-8A1C-9C77F678DDE0}"/>
    <cellStyle name="SAPBEXHLevel1 14 4 3 4" xfId="38962" xr:uid="{5E1C9F48-3017-4DD4-8212-00245A5FA8D8}"/>
    <cellStyle name="SAPBEXHLevel1 14 4 3 5" xfId="22239" xr:uid="{AB8A0C89-AC8F-4D50-AA77-7E98E594D955}"/>
    <cellStyle name="SAPBEXHLevel1 14 4 4" xfId="5792" xr:uid="{187AEBA1-6B72-4742-9E90-CC355225E1D5}"/>
    <cellStyle name="SAPBEXHLevel1 14 4 4 2" xfId="11658" xr:uid="{9362F77D-E213-47CA-B647-D30CC37C8975}"/>
    <cellStyle name="SAPBEXHLevel1 14 4 4 2 2" xfId="45527" xr:uid="{AA4E4079-BFEB-4761-B98D-94A6E91E0CCC}"/>
    <cellStyle name="SAPBEXHLevel1 14 4 4 2 3" xfId="28802" xr:uid="{4211CCE8-0F3F-4E8A-949E-594A121FCA2F}"/>
    <cellStyle name="SAPBEXHLevel1 14 4 4 3" xfId="17200" xr:uid="{02557F20-2F9B-41B3-89A8-DBA483CD7EF1}"/>
    <cellStyle name="SAPBEXHLevel1 14 4 4 3 2" xfId="51061" xr:uid="{0DB09B3C-C560-42C5-9AE0-051F77569EC1}"/>
    <cellStyle name="SAPBEXHLevel1 14 4 4 3 3" xfId="34335" xr:uid="{27D44789-B009-4EA9-83C5-5181D602ABFC}"/>
    <cellStyle name="SAPBEXHLevel1 14 4 4 4" xfId="39710" xr:uid="{EAB7FC55-A870-4D5A-A1ED-E7ADBF21527B}"/>
    <cellStyle name="SAPBEXHLevel1 14 4 4 5" xfId="22987" xr:uid="{85AB671C-E8C8-4364-AA59-17F0A89FA643}"/>
    <cellStyle name="SAPBEXHLevel1 14 4 5" xfId="6561" xr:uid="{964EAD79-E366-4530-8BDE-01259B1A728D}"/>
    <cellStyle name="SAPBEXHLevel1 14 4 5 2" xfId="12425" xr:uid="{21D5826A-B3E9-4984-BDC0-C5A9AA1BD67F}"/>
    <cellStyle name="SAPBEXHLevel1 14 4 5 2 2" xfId="46294" xr:uid="{5FE94A8A-06A8-4A5F-B1CA-876C4A8AF401}"/>
    <cellStyle name="SAPBEXHLevel1 14 4 5 2 3" xfId="29568" xr:uid="{16726DA9-8A87-4FBE-97CE-7CCF7306834A}"/>
    <cellStyle name="SAPBEXHLevel1 14 4 5 3" xfId="17966" xr:uid="{D196AE76-E38A-413B-B41D-D3FAB9E87AB0}"/>
    <cellStyle name="SAPBEXHLevel1 14 4 5 3 2" xfId="51827" xr:uid="{8F8724F3-F26B-49D7-A2E4-5068ED0055EC}"/>
    <cellStyle name="SAPBEXHLevel1 14 4 5 3 3" xfId="35101" xr:uid="{0200502D-FF7C-4BF9-AC1B-219105E47A69}"/>
    <cellStyle name="SAPBEXHLevel1 14 4 5 4" xfId="40477" xr:uid="{B274613D-CC48-49B1-8116-645DFB39F356}"/>
    <cellStyle name="SAPBEXHLevel1 14 4 5 5" xfId="23753" xr:uid="{3A89612F-5581-46E1-AD52-BA916B2A51DD}"/>
    <cellStyle name="SAPBEXHLevel1 14 4 6" xfId="7508" xr:uid="{E328D86D-DBE2-4F69-9A93-D4B574BAF398}"/>
    <cellStyle name="SAPBEXHLevel1 14 4 6 2" xfId="13372" xr:uid="{3E24FE7C-32B6-4835-8031-A53AB046C79E}"/>
    <cellStyle name="SAPBEXHLevel1 14 4 6 2 2" xfId="47241" xr:uid="{FF76AFB5-2D9F-48DF-AA35-03781D2E5451}"/>
    <cellStyle name="SAPBEXHLevel1 14 4 6 2 3" xfId="30515" xr:uid="{6A0151E5-F23E-4DD9-A8BE-4D00508D12D9}"/>
    <cellStyle name="SAPBEXHLevel1 14 4 6 3" xfId="18913" xr:uid="{C46F63B2-1163-4842-9839-F5EE5B4EB212}"/>
    <cellStyle name="SAPBEXHLevel1 14 4 6 3 2" xfId="52774" xr:uid="{1F2F2979-8B54-484F-9DEB-B9F4B322234E}"/>
    <cellStyle name="SAPBEXHLevel1 14 4 6 3 3" xfId="36048" xr:uid="{E76AB495-7576-42EB-B753-88211ADF810E}"/>
    <cellStyle name="SAPBEXHLevel1 14 4 6 4" xfId="41424" xr:uid="{E4167C00-7F9F-4C43-9F45-D344283D1484}"/>
    <cellStyle name="SAPBEXHLevel1 14 4 6 5" xfId="24700" xr:uid="{C9397102-0A6E-4DCB-BA63-04F06D37B97B}"/>
    <cellStyle name="SAPBEXHLevel1 14 4 7" xfId="8600" xr:uid="{6B054EC0-8630-40F2-AA26-A68026766851}"/>
    <cellStyle name="SAPBEXHLevel1 14 4 7 2" xfId="42474" xr:uid="{68E95673-E687-4810-B457-3AE3282452B6}"/>
    <cellStyle name="SAPBEXHLevel1 14 4 7 3" xfId="25749" xr:uid="{35951718-0249-454B-B52E-3AA66D06D414}"/>
    <cellStyle name="SAPBEXHLevel1 14 4 8" xfId="14152" xr:uid="{822BED08-E226-4E28-8D94-6D47343DA8A5}"/>
    <cellStyle name="SAPBEXHLevel1 14 4 8 2" xfId="48013" xr:uid="{9CEB3AD6-00F1-4DFA-9256-578950AC4240}"/>
    <cellStyle name="SAPBEXHLevel1 14 4 8 3" xfId="31287" xr:uid="{87D67328-64AD-4C91-BD7C-1EB86D8A082B}"/>
    <cellStyle name="SAPBEXHLevel1 14 4 9" xfId="19936" xr:uid="{A3E640C8-E0AB-477E-A10B-F711C102354D}"/>
    <cellStyle name="SAPBEXHLevel1 14 5" xfId="3289" xr:uid="{61EC1046-6E40-4FB7-A641-B90DD33D4446}"/>
    <cellStyle name="SAPBEXHLevel1 14 5 2" xfId="9171" xr:uid="{28D05851-934A-438A-9811-7F9896FF6E9D}"/>
    <cellStyle name="SAPBEXHLevel1 14 5 2 2" xfId="43043" xr:uid="{A05C1A53-AE66-4892-9B78-5B2E94A5A709}"/>
    <cellStyle name="SAPBEXHLevel1 14 5 2 3" xfId="26318" xr:uid="{61DBD10E-308A-42CD-8CFB-EC6B9B89B1D2}"/>
    <cellStyle name="SAPBEXHLevel1 14 5 3" xfId="14718" xr:uid="{2DE36D11-9D2E-42C6-9507-C3EA1D773A3B}"/>
    <cellStyle name="SAPBEXHLevel1 14 5 3 2" xfId="48579" xr:uid="{ED04BB79-75EC-4C59-A39A-F9B8352F3671}"/>
    <cellStyle name="SAPBEXHLevel1 14 5 3 3" xfId="31853" xr:uid="{5420A14F-8101-4885-B812-71018BE5E682}"/>
    <cellStyle name="SAPBEXHLevel1 14 5 4" xfId="37310" xr:uid="{108E58E7-CEEA-40E7-AADD-C051D6A23CF7}"/>
    <cellStyle name="SAPBEXHLevel1 14 5 5" xfId="20503" xr:uid="{BB03CDEC-0182-4123-9974-CC60CF558F71}"/>
    <cellStyle name="SAPBEXHLevel1 14 6" xfId="36514" xr:uid="{C4C9564A-504A-41AD-80B2-4EAE8665903E}"/>
    <cellStyle name="SAPBEXHLevel1 15" xfId="2261" xr:uid="{00000000-0005-0000-0000-00002F090000}"/>
    <cellStyle name="SAPBEXHLevel1 15 2" xfId="3813" xr:uid="{2271C395-54EF-43A3-B3C9-72DD9776E978}"/>
    <cellStyle name="SAPBEXHLevel1 15 2 2" xfId="9694" xr:uid="{5DFDF1D5-F2F5-41A5-9D11-558475D954ED}"/>
    <cellStyle name="SAPBEXHLevel1 15 2 2 2" xfId="43566" xr:uid="{A6E2A19B-7D67-4F12-829B-995A28F2355D}"/>
    <cellStyle name="SAPBEXHLevel1 15 2 2 3" xfId="26840" xr:uid="{CEE4260B-62B5-47BB-97CC-EF7863981ECC}"/>
    <cellStyle name="SAPBEXHLevel1 15 2 3" xfId="15240" xr:uid="{02680D86-CC6D-4D68-988F-55F4836A8806}"/>
    <cellStyle name="SAPBEXHLevel1 15 2 3 2" xfId="49101" xr:uid="{E969D2D7-7AE0-441F-B7A1-39BD96E124F9}"/>
    <cellStyle name="SAPBEXHLevel1 15 2 3 3" xfId="32375" xr:uid="{92D1AAF8-B734-4FC8-A761-7F68D75B2ECA}"/>
    <cellStyle name="SAPBEXHLevel1 15 2 4" xfId="37773" xr:uid="{558E8B27-7C1B-498F-BD73-596C212FA841}"/>
    <cellStyle name="SAPBEXHLevel1 15 2 5" xfId="21025" xr:uid="{1C98BAF1-BC3A-4794-B032-839AD0EFB8CF}"/>
    <cellStyle name="SAPBEXHLevel1 15 3" xfId="4715" xr:uid="{CFCAC46B-934B-4FD6-A79E-51300204428A}"/>
    <cellStyle name="SAPBEXHLevel1 15 3 2" xfId="10581" xr:uid="{7DBA015C-1B2E-479F-BBFE-2514018F2D62}"/>
    <cellStyle name="SAPBEXHLevel1 15 3 2 2" xfId="44451" xr:uid="{2F17672C-3375-4CFA-80F1-B8AC74613F7D}"/>
    <cellStyle name="SAPBEXHLevel1 15 3 2 3" xfId="27726" xr:uid="{962999CC-ED06-4DD6-86EA-4D5BE35ABBF3}"/>
    <cellStyle name="SAPBEXHLevel1 15 3 3" xfId="16124" xr:uid="{B5A8B782-5E6E-435C-B6C8-0B93DBD567B4}"/>
    <cellStyle name="SAPBEXHLevel1 15 3 3 2" xfId="49985" xr:uid="{4DE6A9E0-EFE1-4FAD-B7C0-B69C934957C5}"/>
    <cellStyle name="SAPBEXHLevel1 15 3 3 3" xfId="33259" xr:uid="{D9958E23-D029-435D-B5FF-E24776C3E98F}"/>
    <cellStyle name="SAPBEXHLevel1 15 3 4" xfId="38634" xr:uid="{8A83D1CB-8A29-4D30-93B8-A901FFC4EEFA}"/>
    <cellStyle name="SAPBEXHLevel1 15 3 5" xfId="21911" xr:uid="{FD2E6814-A77E-4A21-BE78-EA08FC7C46C0}"/>
    <cellStyle name="SAPBEXHLevel1 15 4" xfId="5442" xr:uid="{99A31E82-D65C-4F3C-A807-0B77AEF90F4D}"/>
    <cellStyle name="SAPBEXHLevel1 15 4 2" xfId="11308" xr:uid="{C1484204-AA9B-406D-8AFE-5AE98BE62B6E}"/>
    <cellStyle name="SAPBEXHLevel1 15 4 2 2" xfId="45177" xr:uid="{E07ECC98-CEE2-4056-9926-0AA4EC750819}"/>
    <cellStyle name="SAPBEXHLevel1 15 4 2 3" xfId="28452" xr:uid="{56F877D6-C0C0-4988-94DB-3467C24BA690}"/>
    <cellStyle name="SAPBEXHLevel1 15 4 3" xfId="16850" xr:uid="{EDB62953-CFF0-4B6F-A730-116EC192FBA7}"/>
    <cellStyle name="SAPBEXHLevel1 15 4 3 2" xfId="50711" xr:uid="{23411232-4760-4412-BBDE-88A6DF374F2F}"/>
    <cellStyle name="SAPBEXHLevel1 15 4 3 3" xfId="33985" xr:uid="{64073F42-4E9F-4BFE-A45A-501952A9C7E9}"/>
    <cellStyle name="SAPBEXHLevel1 15 4 4" xfId="39360" xr:uid="{A93036F5-7161-4123-8785-2569C06E8AB3}"/>
    <cellStyle name="SAPBEXHLevel1 15 4 5" xfId="22637" xr:uid="{6EE66F05-AF87-495D-BD92-19AC1A9AD483}"/>
    <cellStyle name="SAPBEXHLevel1 15 5" xfId="6234" xr:uid="{D6959CC6-8EF0-4FE8-9366-2F578AE8DE36}"/>
    <cellStyle name="SAPBEXHLevel1 15 5 2" xfId="12098" xr:uid="{264F27C7-A3AC-43BB-9C0C-1F0002B6F54E}"/>
    <cellStyle name="SAPBEXHLevel1 15 5 2 2" xfId="45967" xr:uid="{BAFDA23A-5584-42A6-9F86-8011323DBADA}"/>
    <cellStyle name="SAPBEXHLevel1 15 5 2 3" xfId="29242" xr:uid="{B6DE4A92-9370-4DDB-87CD-B67F40E5A877}"/>
    <cellStyle name="SAPBEXHLevel1 15 5 3" xfId="17640" xr:uid="{03A43D0B-7E38-40C0-B293-C2714ADBCC33}"/>
    <cellStyle name="SAPBEXHLevel1 15 5 3 2" xfId="51501" xr:uid="{0BA5632D-FCCB-416F-9F61-DDCDB2DD1B56}"/>
    <cellStyle name="SAPBEXHLevel1 15 5 3 3" xfId="34775" xr:uid="{081B5B21-05E6-4FE0-BF65-AD510342C5A1}"/>
    <cellStyle name="SAPBEXHLevel1 15 5 4" xfId="40150" xr:uid="{2CAD650A-4B34-4753-9DF3-A43D994B5AE4}"/>
    <cellStyle name="SAPBEXHLevel1 15 5 5" xfId="23427" xr:uid="{C7387CE9-F3E9-44C6-8F30-C8F65DB708D8}"/>
    <cellStyle name="SAPBEXHLevel1 15 6" xfId="7154" xr:uid="{C0246C94-379C-477C-9ECB-4AB0B6059F37}"/>
    <cellStyle name="SAPBEXHLevel1 15 6 2" xfId="13018" xr:uid="{0CF5DEBC-4C79-445D-AD0C-9020F04274D6}"/>
    <cellStyle name="SAPBEXHLevel1 15 6 2 2" xfId="46887" xr:uid="{60BE3828-1C9B-4F94-9962-3CD426382CAA}"/>
    <cellStyle name="SAPBEXHLevel1 15 6 2 3" xfId="30161" xr:uid="{A155CE52-4A81-4F2F-B882-4D0B660B9131}"/>
    <cellStyle name="SAPBEXHLevel1 15 6 3" xfId="18559" xr:uid="{2A2B6B34-A0AB-4C65-A8AA-E0FF2FEEEF5E}"/>
    <cellStyle name="SAPBEXHLevel1 15 6 3 2" xfId="52420" xr:uid="{5B2DCD0A-6EC5-4056-B938-68EF05A0D8A7}"/>
    <cellStyle name="SAPBEXHLevel1 15 6 3 3" xfId="35694" xr:uid="{47B2B029-B9D7-4831-831D-C63EBB259162}"/>
    <cellStyle name="SAPBEXHLevel1 15 6 4" xfId="41070" xr:uid="{F76B8196-99AF-4DFE-A642-304AA7A7F2CA}"/>
    <cellStyle name="SAPBEXHLevel1 15 6 5" xfId="24346" xr:uid="{60DCF6A2-1DF4-4894-8294-CAA85F2B37E3}"/>
    <cellStyle name="SAPBEXHLevel1 15 7" xfId="8248" xr:uid="{609818F4-B2C9-4AE3-934D-3521AFEE5526}"/>
    <cellStyle name="SAPBEXHLevel1 15 7 2" xfId="42123" xr:uid="{052D37CC-0CC4-48DB-9FC6-FDDC72DB99FB}"/>
    <cellStyle name="SAPBEXHLevel1 15 7 3" xfId="25398" xr:uid="{11984DD1-EC9C-4A4D-B194-A099D83195F6}"/>
    <cellStyle name="SAPBEXHLevel1 15 8" xfId="13826" xr:uid="{ED1F2D72-17DA-4DEF-AF93-B1FC6BC7C56D}"/>
    <cellStyle name="SAPBEXHLevel1 15 8 2" xfId="47687" xr:uid="{B7B5B3DE-3D5A-4943-B0B2-81BA3A0452CA}"/>
    <cellStyle name="SAPBEXHLevel1 15 8 3" xfId="30961" xr:uid="{E322CC70-9AE0-49E1-AF86-4C6A126CDAE3}"/>
    <cellStyle name="SAPBEXHLevel1 15 9" xfId="19586" xr:uid="{D85FA651-64F4-4002-B01A-8A19CF321F22}"/>
    <cellStyle name="SAPBEXHLevel1 16" xfId="2262" xr:uid="{00000000-0005-0000-0000-000030090000}"/>
    <cellStyle name="SAPBEXHLevel1 16 2" xfId="3814" xr:uid="{0B4C9D72-80C1-46CA-99EA-A4D0EBCC5649}"/>
    <cellStyle name="SAPBEXHLevel1 16 2 2" xfId="9695" xr:uid="{5B7217FE-283F-4DF3-ABE7-AFEE2FDE0211}"/>
    <cellStyle name="SAPBEXHLevel1 16 2 2 2" xfId="43567" xr:uid="{4E8A1E5A-5E90-4D61-9E78-E0BC5034F1B0}"/>
    <cellStyle name="SAPBEXHLevel1 16 2 2 3" xfId="26841" xr:uid="{4643EB26-D830-46A9-8728-A9BD00189D32}"/>
    <cellStyle name="SAPBEXHLevel1 16 2 3" xfId="15241" xr:uid="{056516CA-21CA-4248-9E8D-24B1BF1F5535}"/>
    <cellStyle name="SAPBEXHLevel1 16 2 3 2" xfId="49102" xr:uid="{4246A6A3-A033-4669-9360-9E67EADF5CF5}"/>
    <cellStyle name="SAPBEXHLevel1 16 2 3 3" xfId="32376" xr:uid="{521C95CB-3A1A-4068-B2AF-A1DF3A5BC37E}"/>
    <cellStyle name="SAPBEXHLevel1 16 2 4" xfId="37774" xr:uid="{86270D1E-9231-4654-B0BC-9EFEA8ABD64C}"/>
    <cellStyle name="SAPBEXHLevel1 16 2 5" xfId="21026" xr:uid="{86D3EFE5-E09B-4414-A9EA-C082C3CAEC94}"/>
    <cellStyle name="SAPBEXHLevel1 16 3" xfId="4716" xr:uid="{CF645EAC-AE1F-485F-A698-6440C84A9435}"/>
    <cellStyle name="SAPBEXHLevel1 16 3 2" xfId="10582" xr:uid="{F301BB88-62A2-45B9-84CA-8D9934DEC39A}"/>
    <cellStyle name="SAPBEXHLevel1 16 3 2 2" xfId="44452" xr:uid="{D5E8B224-D628-407A-AF3F-0D9A8766BE21}"/>
    <cellStyle name="SAPBEXHLevel1 16 3 2 3" xfId="27727" xr:uid="{31D05A06-B576-4659-94F1-3E5C898CEA15}"/>
    <cellStyle name="SAPBEXHLevel1 16 3 3" xfId="16125" xr:uid="{374F248C-7DBE-44DB-970C-281615227582}"/>
    <cellStyle name="SAPBEXHLevel1 16 3 3 2" xfId="49986" xr:uid="{C3643992-8BEB-46CB-8895-CE40AF39B5C6}"/>
    <cellStyle name="SAPBEXHLevel1 16 3 3 3" xfId="33260" xr:uid="{4F673B2E-CC07-4DEB-A8B1-53A5090448D8}"/>
    <cellStyle name="SAPBEXHLevel1 16 3 4" xfId="38635" xr:uid="{7D8B2CFA-7CAE-4DC7-A977-ADDC4B99B5AA}"/>
    <cellStyle name="SAPBEXHLevel1 16 3 5" xfId="21912" xr:uid="{FF2BE68C-E100-4BFA-822F-F6EE39BC3609}"/>
    <cellStyle name="SAPBEXHLevel1 16 4" xfId="5443" xr:uid="{FE274391-F8E3-4AC0-98D9-6AD103A54BF3}"/>
    <cellStyle name="SAPBEXHLevel1 16 4 2" xfId="11309" xr:uid="{CC88D135-D939-4757-B688-E743D77A99C8}"/>
    <cellStyle name="SAPBEXHLevel1 16 4 2 2" xfId="45178" xr:uid="{D50750DC-2746-41A2-A754-0AEA37242CFB}"/>
    <cellStyle name="SAPBEXHLevel1 16 4 2 3" xfId="28453" xr:uid="{90E2E570-C01F-4531-85F4-4BFCD200EC47}"/>
    <cellStyle name="SAPBEXHLevel1 16 4 3" xfId="16851" xr:uid="{51F3E03C-D818-45CC-A8F6-E216681E48F0}"/>
    <cellStyle name="SAPBEXHLevel1 16 4 3 2" xfId="50712" xr:uid="{D232E691-F4F0-4A75-9860-A02174A2FF00}"/>
    <cellStyle name="SAPBEXHLevel1 16 4 3 3" xfId="33986" xr:uid="{37617E21-2438-41F2-9E4F-EBDCFAB80B7A}"/>
    <cellStyle name="SAPBEXHLevel1 16 4 4" xfId="39361" xr:uid="{42D37691-8EA7-46BB-B115-7EF88AAE677E}"/>
    <cellStyle name="SAPBEXHLevel1 16 4 5" xfId="22638" xr:uid="{A145DEFC-1E7D-4C25-9C81-93E774B93453}"/>
    <cellStyle name="SAPBEXHLevel1 16 5" xfId="6235" xr:uid="{83696B3A-64C1-4624-9464-12D622AA536D}"/>
    <cellStyle name="SAPBEXHLevel1 16 5 2" xfId="12099" xr:uid="{13C1EBD9-928B-456D-8E61-BCA8CA75FB86}"/>
    <cellStyle name="SAPBEXHLevel1 16 5 2 2" xfId="45968" xr:uid="{C19E717A-7F9A-4A07-8D8E-69943FD9F212}"/>
    <cellStyle name="SAPBEXHLevel1 16 5 2 3" xfId="29243" xr:uid="{6A52CDAF-85A3-42C9-A967-DF48F9AF897A}"/>
    <cellStyle name="SAPBEXHLevel1 16 5 3" xfId="17641" xr:uid="{1C87A8B1-EF34-430E-B39B-D79DAA80BE15}"/>
    <cellStyle name="SAPBEXHLevel1 16 5 3 2" xfId="51502" xr:uid="{8BF9A8F8-6DBE-43D7-9DB3-BA1B32ECF665}"/>
    <cellStyle name="SAPBEXHLevel1 16 5 3 3" xfId="34776" xr:uid="{4B5F1F33-03EA-4B5D-8566-C377938945F8}"/>
    <cellStyle name="SAPBEXHLevel1 16 5 4" xfId="40151" xr:uid="{9E07AE65-3EC0-4293-AF47-9C92614CFBC5}"/>
    <cellStyle name="SAPBEXHLevel1 16 5 5" xfId="23428" xr:uid="{5DFFE4A6-9C74-406E-A475-8CE26F2AB879}"/>
    <cellStyle name="SAPBEXHLevel1 16 6" xfId="7155" xr:uid="{BA34B0D2-B0E9-44FB-A9A1-97FB8E3C224F}"/>
    <cellStyle name="SAPBEXHLevel1 16 6 2" xfId="13019" xr:uid="{2EDE2889-21F7-4487-8E88-0FDA8AE8995B}"/>
    <cellStyle name="SAPBEXHLevel1 16 6 2 2" xfId="46888" xr:uid="{B3BB4E3D-D1F8-43D0-921F-86932163D171}"/>
    <cellStyle name="SAPBEXHLevel1 16 6 2 3" xfId="30162" xr:uid="{C136F709-1C49-40BD-A669-595153B814DC}"/>
    <cellStyle name="SAPBEXHLevel1 16 6 3" xfId="18560" xr:uid="{8CA0EA71-CB80-4BFE-B808-9610A96085D4}"/>
    <cellStyle name="SAPBEXHLevel1 16 6 3 2" xfId="52421" xr:uid="{7C713CAC-EE6A-4700-A9C8-FF3607805416}"/>
    <cellStyle name="SAPBEXHLevel1 16 6 3 3" xfId="35695" xr:uid="{B915CCCB-A3D5-4097-8B69-6D62D52374B7}"/>
    <cellStyle name="SAPBEXHLevel1 16 6 4" xfId="41071" xr:uid="{6E7166EC-00ED-4F8B-94D6-963FFFEF7F6C}"/>
    <cellStyle name="SAPBEXHLevel1 16 6 5" xfId="24347" xr:uid="{4AD9884A-2B17-4685-8959-81F5199F2BD2}"/>
    <cellStyle name="SAPBEXHLevel1 16 7" xfId="8249" xr:uid="{87B65DDC-9C84-4963-AAA0-4D398D70B6A0}"/>
    <cellStyle name="SAPBEXHLevel1 16 7 2" xfId="42124" xr:uid="{D8D3A56F-26E4-4888-8BAB-ECD583487559}"/>
    <cellStyle name="SAPBEXHLevel1 16 7 3" xfId="25399" xr:uid="{9AB34DD9-0080-4EAB-BB0F-D09C2FB94849}"/>
    <cellStyle name="SAPBEXHLevel1 16 8" xfId="13827" xr:uid="{797E811A-6D6F-4D57-9B57-91665278C4AF}"/>
    <cellStyle name="SAPBEXHLevel1 16 8 2" xfId="47688" xr:uid="{E1687BF4-E08E-46F1-AF77-6C95BEFCB13D}"/>
    <cellStyle name="SAPBEXHLevel1 16 8 3" xfId="30962" xr:uid="{B6893951-D0A3-4A69-B166-D31466DF385A}"/>
    <cellStyle name="SAPBEXHLevel1 16 9" xfId="19587" xr:uid="{742C7F86-D50D-4A58-8106-551CAF998A42}"/>
    <cellStyle name="SAPBEXHLevel1 17" xfId="2925" xr:uid="{00000000-0005-0000-0000-000031090000}"/>
    <cellStyle name="SAPBEXHLevel1 17 10" xfId="20174" xr:uid="{4C534B70-5E8C-4152-8BB0-BCCE64375DD6}"/>
    <cellStyle name="SAPBEXHLevel1 17 2" xfId="4429" xr:uid="{EEB73CF1-1E2F-4C65-BF40-9D8691D18CF5}"/>
    <cellStyle name="SAPBEXHLevel1 17 2 2" xfId="10310" xr:uid="{924C3FFC-95E1-4A2D-AF39-179BE71E8AED}"/>
    <cellStyle name="SAPBEXHLevel1 17 2 2 2" xfId="44180" xr:uid="{182FAC06-166E-4D3A-B745-4F27FF2AFFB8}"/>
    <cellStyle name="SAPBEXHLevel1 17 2 2 3" xfId="27455" xr:uid="{CA79F789-A2B7-4A22-94B5-D82849FF7486}"/>
    <cellStyle name="SAPBEXHLevel1 17 2 3" xfId="15853" xr:uid="{DF3BF631-4FEA-4348-8B6D-3C909C388C42}"/>
    <cellStyle name="SAPBEXHLevel1 17 2 3 2" xfId="49714" xr:uid="{4503AF7F-6512-4EDA-A5DF-4A6A23C67B0D}"/>
    <cellStyle name="SAPBEXHLevel1 17 2 3 3" xfId="32988" xr:uid="{DFF571A6-983C-4D8A-8A8F-8666D09C99E8}"/>
    <cellStyle name="SAPBEXHLevel1 17 2 4" xfId="38363" xr:uid="{BDC7F72C-6738-40C3-96F3-033270136C4F}"/>
    <cellStyle name="SAPBEXHLevel1 17 2 5" xfId="21640" xr:uid="{CA0AC98C-8BD6-4EB7-A997-906A72201326}"/>
    <cellStyle name="SAPBEXHLevel1 17 3" xfId="5286" xr:uid="{B502D05D-02E5-4049-95EE-501990A054E3}"/>
    <cellStyle name="SAPBEXHLevel1 17 3 2" xfId="11152" xr:uid="{9FF760AD-C2F0-4FBC-A929-AFCE2E975A98}"/>
    <cellStyle name="SAPBEXHLevel1 17 3 2 2" xfId="45022" xr:uid="{A8D9B5BA-8F12-4DD6-B79A-EF6CD9A8CAB4}"/>
    <cellStyle name="SAPBEXHLevel1 17 3 2 3" xfId="28297" xr:uid="{E6E89F7C-2F45-4C6A-8B6C-253C3A5F23B7}"/>
    <cellStyle name="SAPBEXHLevel1 17 3 3" xfId="16695" xr:uid="{48A22390-6381-4BFF-9D80-852306096ED6}"/>
    <cellStyle name="SAPBEXHLevel1 17 3 3 2" xfId="50556" xr:uid="{38FC6242-238D-4D52-86AC-8974181757E0}"/>
    <cellStyle name="SAPBEXHLevel1 17 3 3 3" xfId="33830" xr:uid="{0B16F9F8-AC82-419F-81FD-A066D27AF59C}"/>
    <cellStyle name="SAPBEXHLevel1 17 3 4" xfId="39205" xr:uid="{B9AC9EF2-7BD7-49E8-B6A8-1CF115449102}"/>
    <cellStyle name="SAPBEXHLevel1 17 3 5" xfId="22482" xr:uid="{42060535-FE74-4C17-BDB5-978A5792A5A5}"/>
    <cellStyle name="SAPBEXHLevel1 17 4" xfId="6031" xr:uid="{D017C026-E1D0-44C5-854B-EBE165B67A8A}"/>
    <cellStyle name="SAPBEXHLevel1 17 4 2" xfId="11897" xr:uid="{3C9B4B70-025C-48D2-8464-6D9A6AA7822C}"/>
    <cellStyle name="SAPBEXHLevel1 17 4 2 2" xfId="45766" xr:uid="{17449768-2784-4E2C-8E02-B4931F7FA0F4}"/>
    <cellStyle name="SAPBEXHLevel1 17 4 2 3" xfId="29041" xr:uid="{C9EA33DA-5812-46EA-8CEA-262EE5C645F5}"/>
    <cellStyle name="SAPBEXHLevel1 17 4 3" xfId="17439" xr:uid="{1765F40F-A74D-4F1B-9751-146DBE2EAD00}"/>
    <cellStyle name="SAPBEXHLevel1 17 4 3 2" xfId="51300" xr:uid="{77CC6219-EF2A-489A-B32F-DA18C7F00140}"/>
    <cellStyle name="SAPBEXHLevel1 17 4 3 3" xfId="34574" xr:uid="{CD9A706C-35E9-4C69-BB18-E4B1EF65445F}"/>
    <cellStyle name="SAPBEXHLevel1 17 4 4" xfId="39949" xr:uid="{3026B84B-016A-4848-802A-844C5401998F}"/>
    <cellStyle name="SAPBEXHLevel1 17 4 5" xfId="23226" xr:uid="{7DB15C77-4D4E-4C33-BFC3-6FC022648F7F}"/>
    <cellStyle name="SAPBEXHLevel1 17 5" xfId="6798" xr:uid="{DD41F434-DB81-47E9-A182-45EF5F89637A}"/>
    <cellStyle name="SAPBEXHLevel1 17 5 2" xfId="12662" xr:uid="{8FE8DEEF-40CF-44BC-BDC2-93BEB535E613}"/>
    <cellStyle name="SAPBEXHLevel1 17 5 2 2" xfId="46531" xr:uid="{5A4C5E2C-A683-41C5-876F-4A2EA08C77D1}"/>
    <cellStyle name="SAPBEXHLevel1 17 5 2 3" xfId="29805" xr:uid="{CA67DD48-4255-4229-9485-7551669EACA1}"/>
    <cellStyle name="SAPBEXHLevel1 17 5 3" xfId="18203" xr:uid="{D4B0FEF9-1BE3-470D-BE29-2B96F97DB683}"/>
    <cellStyle name="SAPBEXHLevel1 17 5 3 2" xfId="52064" xr:uid="{802DDF27-8275-4E6C-8245-6444236A3280}"/>
    <cellStyle name="SAPBEXHLevel1 17 5 3 3" xfId="35338" xr:uid="{56D69719-6CED-47FA-BECF-B2CFEB66B484}"/>
    <cellStyle name="SAPBEXHLevel1 17 5 4" xfId="40714" xr:uid="{B7FDB3F0-F80B-440B-A8A6-4E562B0C9F3D}"/>
    <cellStyle name="SAPBEXHLevel1 17 5 5" xfId="23990" xr:uid="{5C1D8958-843D-4AB4-9C39-F2FCDD728A16}"/>
    <cellStyle name="SAPBEXHLevel1 17 6" xfId="7745" xr:uid="{1210B276-17B9-43BD-B6AA-F02019C6C019}"/>
    <cellStyle name="SAPBEXHLevel1 17 6 2" xfId="13609" xr:uid="{86428BA9-FF6F-437E-9231-3552268EFE41}"/>
    <cellStyle name="SAPBEXHLevel1 17 6 2 2" xfId="47478" xr:uid="{463AE56B-4DAD-403E-BC6D-BF9945EC9B3A}"/>
    <cellStyle name="SAPBEXHLevel1 17 6 2 3" xfId="30752" xr:uid="{FBE7D88E-EC41-48CE-8119-441AEF8A24AD}"/>
    <cellStyle name="SAPBEXHLevel1 17 6 3" xfId="19150" xr:uid="{B9A52D51-5411-4E36-ACD3-14663D3425DB}"/>
    <cellStyle name="SAPBEXHLevel1 17 6 3 2" xfId="53011" xr:uid="{C29DE696-5143-4432-BAC3-F54F83FCAB97}"/>
    <cellStyle name="SAPBEXHLevel1 17 6 3 3" xfId="36285" xr:uid="{454DBA8E-16E3-4D5B-BCDF-20AC18D58FAD}"/>
    <cellStyle name="SAPBEXHLevel1 17 6 4" xfId="41661" xr:uid="{61F4107D-B405-4E65-8D05-31ED478E47B8}"/>
    <cellStyle name="SAPBEXHLevel1 17 6 5" xfId="24937" xr:uid="{660C778E-479B-4182-9115-C3281753D34D}"/>
    <cellStyle name="SAPBEXHLevel1 17 7" xfId="8838" xr:uid="{0895875C-B6B2-48F7-9EC0-212FE3FE13C4}"/>
    <cellStyle name="SAPBEXHLevel1 17 7 2" xfId="42711" xr:uid="{A0687847-3525-4AF9-AAA1-AE27ED3F1DB7}"/>
    <cellStyle name="SAPBEXHLevel1 17 7 3" xfId="25987" xr:uid="{F40C947E-BB65-4414-B83C-B071EFF326CE}"/>
    <cellStyle name="SAPBEXHLevel1 17 8" xfId="14389" xr:uid="{4607DDE7-7F5C-4288-801E-305ADA19A619}"/>
    <cellStyle name="SAPBEXHLevel1 17 8 2" xfId="48250" xr:uid="{C2C5C286-4756-4103-854A-5530C04AD8A1}"/>
    <cellStyle name="SAPBEXHLevel1 17 8 3" xfId="31524" xr:uid="{19807D98-68D9-4AD2-8075-2359579293A4}"/>
    <cellStyle name="SAPBEXHLevel1 17 9" xfId="36970" xr:uid="{7C5AE822-085B-49EF-A11D-16FBF752A261}"/>
    <cellStyle name="SAPBEXHLevel1 18" xfId="2961" xr:uid="{00000000-0005-0000-0000-000032090000}"/>
    <cellStyle name="SAPBEXHLevel1 18 2" xfId="7777" xr:uid="{49999C19-8793-4C14-B1ED-F13BE3D0AE8E}"/>
    <cellStyle name="SAPBEXHLevel1 18 2 2" xfId="13641" xr:uid="{E2FB88E7-7761-4559-B76C-E5A28024D006}"/>
    <cellStyle name="SAPBEXHLevel1 18 2 2 2" xfId="47510" xr:uid="{437807F9-2C7E-496B-B4C0-0CA50C864D84}"/>
    <cellStyle name="SAPBEXHLevel1 18 2 2 3" xfId="30784" xr:uid="{CF093878-9DDD-45BE-9782-5C7ACF311551}"/>
    <cellStyle name="SAPBEXHLevel1 18 2 3" xfId="19182" xr:uid="{8BB0A9E0-28A6-4860-A277-E4979FDF74AE}"/>
    <cellStyle name="SAPBEXHLevel1 18 2 3 2" xfId="53043" xr:uid="{C93CA4EF-F5D0-4BAE-A816-3B0FC08CB11A}"/>
    <cellStyle name="SAPBEXHLevel1 18 2 3 3" xfId="36317" xr:uid="{C2CA16CA-F5F4-4608-A1B0-48D3C14EC4F9}"/>
    <cellStyle name="SAPBEXHLevel1 18 2 4" xfId="41693" xr:uid="{F9DA7EC8-26B7-4208-BFC1-CE6C004CC3B6}"/>
    <cellStyle name="SAPBEXHLevel1 18 2 5" xfId="24969" xr:uid="{617E7EFD-FC7E-478B-9657-52592A37640B}"/>
    <cellStyle name="SAPBEXHLevel1 18 3" xfId="36992" xr:uid="{C1AEDAF7-F37C-4E0B-9D67-65C6A0D1E8AC}"/>
    <cellStyle name="SAPBEXHLevel1 19" xfId="3010" xr:uid="{62E9CB13-ABE8-41DA-9FBF-09A5331B4ACF}"/>
    <cellStyle name="SAPBEXHLevel1 19 2" xfId="8892" xr:uid="{3DF69B7F-6C2F-42B8-864F-DA55C9EA9A3C}"/>
    <cellStyle name="SAPBEXHLevel1 19 2 2" xfId="42765" xr:uid="{D83BAB92-0412-48CF-946E-CE56B045ED10}"/>
    <cellStyle name="SAPBEXHLevel1 19 2 3" xfId="26041" xr:uid="{3EE7DF1A-8699-4D5B-82ED-34ED287978B6}"/>
    <cellStyle name="SAPBEXHLevel1 19 3" xfId="14443" xr:uid="{460CD0FC-16F4-4F72-81CE-8776600E40D6}"/>
    <cellStyle name="SAPBEXHLevel1 19 3 2" xfId="48304" xr:uid="{06BE2E95-C93D-4685-A9E6-449AD1A5CCA8}"/>
    <cellStyle name="SAPBEXHLevel1 19 3 3" xfId="31578" xr:uid="{22BCCFE5-CD20-43D6-B5D0-FB5BE6A5BC95}"/>
    <cellStyle name="SAPBEXHLevel1 19 4" xfId="37032" xr:uid="{34BA81FE-F6A6-4612-9AD6-D0A708CBAD5F}"/>
    <cellStyle name="SAPBEXHLevel1 19 5" xfId="20228" xr:uid="{66F172D1-3429-43EC-9A1A-4B5E038F858C}"/>
    <cellStyle name="SAPBEXHLevel1 2" xfId="1083" xr:uid="{00000000-0005-0000-0000-000033090000}"/>
    <cellStyle name="SAPBEXHLevel1 2 2" xfId="1084" xr:uid="{00000000-0005-0000-0000-000034090000}"/>
    <cellStyle name="SAPBEXHLevel1 2 2 2" xfId="2263" xr:uid="{00000000-0005-0000-0000-000035090000}"/>
    <cellStyle name="SAPBEXHLevel1 2 2 2 2" xfId="3815" xr:uid="{8CE41230-8FB5-487E-BEA1-FE41EDA658F1}"/>
    <cellStyle name="SAPBEXHLevel1 2 2 2 2 2" xfId="9696" xr:uid="{AA1B82D9-52BD-43D3-B639-647603326CE0}"/>
    <cellStyle name="SAPBEXHLevel1 2 2 2 2 2 2" xfId="43568" xr:uid="{EB360F49-DCAF-4E6A-920D-794FE475CA16}"/>
    <cellStyle name="SAPBEXHLevel1 2 2 2 2 2 3" xfId="26842" xr:uid="{38B16849-52D0-4242-8690-C2C9A33F0A25}"/>
    <cellStyle name="SAPBEXHLevel1 2 2 2 2 3" xfId="15242" xr:uid="{4F312ABE-06A3-40AA-83ED-9624E58074FD}"/>
    <cellStyle name="SAPBEXHLevel1 2 2 2 2 3 2" xfId="49103" xr:uid="{06DEE1C7-08B9-4FC5-BDDC-123ECB10356B}"/>
    <cellStyle name="SAPBEXHLevel1 2 2 2 2 3 3" xfId="32377" xr:uid="{6FF8BC7C-E4E1-4C4C-83D5-C39D6AD5EA06}"/>
    <cellStyle name="SAPBEXHLevel1 2 2 2 2 4" xfId="37775" xr:uid="{2A750352-8DC9-4A00-8849-9867159F2288}"/>
    <cellStyle name="SAPBEXHLevel1 2 2 2 2 5" xfId="21027" xr:uid="{58F217C1-4AC2-46E5-B77D-41B461CE7F37}"/>
    <cellStyle name="SAPBEXHLevel1 2 2 2 3" xfId="4717" xr:uid="{094D7D75-D104-4989-B148-320E72290938}"/>
    <cellStyle name="SAPBEXHLevel1 2 2 2 3 2" xfId="10583" xr:uid="{981B8826-E363-497F-94DB-01980B42952C}"/>
    <cellStyle name="SAPBEXHLevel1 2 2 2 3 2 2" xfId="44453" xr:uid="{F2BA5552-4625-4948-B055-B66AF44B3C25}"/>
    <cellStyle name="SAPBEXHLevel1 2 2 2 3 2 3" xfId="27728" xr:uid="{66719FD5-8C52-43E1-84CD-E25FBF69B68B}"/>
    <cellStyle name="SAPBEXHLevel1 2 2 2 3 3" xfId="16126" xr:uid="{D2B79344-A956-4641-8BAF-6C35BDBED5DD}"/>
    <cellStyle name="SAPBEXHLevel1 2 2 2 3 3 2" xfId="49987" xr:uid="{E6B62935-1710-4128-A2AA-F5AA5084F09A}"/>
    <cellStyle name="SAPBEXHLevel1 2 2 2 3 3 3" xfId="33261" xr:uid="{5260E8ED-9134-4B77-8344-DEF0EEDF6B07}"/>
    <cellStyle name="SAPBEXHLevel1 2 2 2 3 4" xfId="38636" xr:uid="{C12A4F08-B491-4E07-BEE8-727546613A1A}"/>
    <cellStyle name="SAPBEXHLevel1 2 2 2 3 5" xfId="21913" xr:uid="{415E9862-2020-4819-B074-C72D0BA1DF6C}"/>
    <cellStyle name="SAPBEXHLevel1 2 2 2 4" xfId="5444" xr:uid="{2CB44621-059C-48AC-B6D6-F60C1C9FAE97}"/>
    <cellStyle name="SAPBEXHLevel1 2 2 2 4 2" xfId="11310" xr:uid="{21BDD053-D7DF-457D-9E44-540833D10D0C}"/>
    <cellStyle name="SAPBEXHLevel1 2 2 2 4 2 2" xfId="45179" xr:uid="{0414C48B-452A-4101-9A94-FD155CD20FC9}"/>
    <cellStyle name="SAPBEXHLevel1 2 2 2 4 2 3" xfId="28454" xr:uid="{D8302FCF-E966-4B7B-BDDF-FA7EBD7A25C3}"/>
    <cellStyle name="SAPBEXHLevel1 2 2 2 4 3" xfId="16852" xr:uid="{199E8F80-46A5-4FB7-85B1-117B6D7DF51C}"/>
    <cellStyle name="SAPBEXHLevel1 2 2 2 4 3 2" xfId="50713" xr:uid="{626A49CA-28DD-48E8-8810-C2B53CCDB04E}"/>
    <cellStyle name="SAPBEXHLevel1 2 2 2 4 3 3" xfId="33987" xr:uid="{004B1D96-D717-4D9C-88B7-7F1874DF7C61}"/>
    <cellStyle name="SAPBEXHLevel1 2 2 2 4 4" xfId="39362" xr:uid="{EECB89DB-48CB-4B2D-BF59-0540D7976AB8}"/>
    <cellStyle name="SAPBEXHLevel1 2 2 2 4 5" xfId="22639" xr:uid="{DA740763-C6F6-4D20-A2FB-5FA825113E33}"/>
    <cellStyle name="SAPBEXHLevel1 2 2 2 5" xfId="6236" xr:uid="{22F0C2A0-ED41-414E-8ADB-8D2779A9AF99}"/>
    <cellStyle name="SAPBEXHLevel1 2 2 2 5 2" xfId="12100" xr:uid="{62AAE78A-882E-487A-823C-EF460D7206BF}"/>
    <cellStyle name="SAPBEXHLevel1 2 2 2 5 2 2" xfId="45969" xr:uid="{28753AD7-2638-45EC-84EE-10E1FF9EA4A6}"/>
    <cellStyle name="SAPBEXHLevel1 2 2 2 5 2 3" xfId="29244" xr:uid="{AE406974-2D46-402C-BC2C-CB2494944553}"/>
    <cellStyle name="SAPBEXHLevel1 2 2 2 5 3" xfId="17642" xr:uid="{22196DA2-7128-4533-BF6A-4DBD09566FEB}"/>
    <cellStyle name="SAPBEXHLevel1 2 2 2 5 3 2" xfId="51503" xr:uid="{10CADB6D-3309-4CCF-9979-4193957A9D7F}"/>
    <cellStyle name="SAPBEXHLevel1 2 2 2 5 3 3" xfId="34777" xr:uid="{69FFE7E2-970E-4B38-A032-55EE4618CFA3}"/>
    <cellStyle name="SAPBEXHLevel1 2 2 2 5 4" xfId="40152" xr:uid="{6E8CB37C-AC29-4939-9C9E-E634A298A72F}"/>
    <cellStyle name="SAPBEXHLevel1 2 2 2 5 5" xfId="23429" xr:uid="{AD7B13BB-57F2-432B-B3D4-BFDDE6B0E309}"/>
    <cellStyle name="SAPBEXHLevel1 2 2 2 6" xfId="7156" xr:uid="{E2AD2D43-D419-4C77-857C-71C307E96C6B}"/>
    <cellStyle name="SAPBEXHLevel1 2 2 2 6 2" xfId="13020" xr:uid="{571BE685-47C1-4B62-9AB4-E055287B0A2D}"/>
    <cellStyle name="SAPBEXHLevel1 2 2 2 6 2 2" xfId="46889" xr:uid="{ED927CE4-96E9-40F7-9FE7-8F5E5550E344}"/>
    <cellStyle name="SAPBEXHLevel1 2 2 2 6 2 3" xfId="30163" xr:uid="{1F75A22A-E744-47BF-933E-A745B91FBF6F}"/>
    <cellStyle name="SAPBEXHLevel1 2 2 2 6 3" xfId="18561" xr:uid="{48BBBB13-DE5F-40D6-9A65-2710CE963FAB}"/>
    <cellStyle name="SAPBEXHLevel1 2 2 2 6 3 2" xfId="52422" xr:uid="{65F23344-8695-4E78-8C6B-4460F4432070}"/>
    <cellStyle name="SAPBEXHLevel1 2 2 2 6 3 3" xfId="35696" xr:uid="{8A6D48C0-7C6E-4C8E-9999-B04CDC6926DF}"/>
    <cellStyle name="SAPBEXHLevel1 2 2 2 6 4" xfId="41072" xr:uid="{05C356A2-0722-46DD-B0BC-D22706267CC6}"/>
    <cellStyle name="SAPBEXHLevel1 2 2 2 6 5" xfId="24348" xr:uid="{396B9EB5-0317-47B2-AE09-8C37C68F805C}"/>
    <cellStyle name="SAPBEXHLevel1 2 2 2 7" xfId="8250" xr:uid="{C2C2B94A-B7B1-4E86-8482-301FA7F8AE78}"/>
    <cellStyle name="SAPBEXHLevel1 2 2 2 7 2" xfId="42125" xr:uid="{FF703053-904B-4868-9080-997460BBD3C0}"/>
    <cellStyle name="SAPBEXHLevel1 2 2 2 7 3" xfId="25400" xr:uid="{CA67DA82-E559-4704-B383-C5D02A93C9D7}"/>
    <cellStyle name="SAPBEXHLevel1 2 2 2 8" xfId="13828" xr:uid="{97309B06-5141-43AB-AE97-01E8CD3ACEA1}"/>
    <cellStyle name="SAPBEXHLevel1 2 2 2 8 2" xfId="47689" xr:uid="{04DD16C4-DC2C-4601-8734-8F5D2ADDFA7B}"/>
    <cellStyle name="SAPBEXHLevel1 2 2 2 8 3" xfId="30963" xr:uid="{E48C0859-B59F-44FF-B255-33BEF43BFB3F}"/>
    <cellStyle name="SAPBEXHLevel1 2 2 2 9" xfId="19588" xr:uid="{55390D27-BEA9-428A-8BE2-C1801331179C}"/>
    <cellStyle name="SAPBEXHLevel1 2 2 3" xfId="2264" xr:uid="{00000000-0005-0000-0000-000036090000}"/>
    <cellStyle name="SAPBEXHLevel1 2 2 3 2" xfId="3816" xr:uid="{AB5F4761-E824-4D7F-886A-8C7B3842927B}"/>
    <cellStyle name="SAPBEXHLevel1 2 2 3 2 2" xfId="9697" xr:uid="{2EB0A50A-5A6D-4304-B10E-19704C330C50}"/>
    <cellStyle name="SAPBEXHLevel1 2 2 3 2 2 2" xfId="43569" xr:uid="{2340D54F-46ED-4762-BAD1-B7A0EF0BED93}"/>
    <cellStyle name="SAPBEXHLevel1 2 2 3 2 2 3" xfId="26843" xr:uid="{8CD101E3-3EB4-497D-AEAB-27E7DCE14805}"/>
    <cellStyle name="SAPBEXHLevel1 2 2 3 2 3" xfId="15243" xr:uid="{5CBE845F-2F28-4E21-B2AA-66991B92A0BF}"/>
    <cellStyle name="SAPBEXHLevel1 2 2 3 2 3 2" xfId="49104" xr:uid="{5D488368-77B3-4645-9513-83B511C0E26C}"/>
    <cellStyle name="SAPBEXHLevel1 2 2 3 2 3 3" xfId="32378" xr:uid="{FCEE7E7A-4020-473F-9566-C433C811CAF4}"/>
    <cellStyle name="SAPBEXHLevel1 2 2 3 2 4" xfId="37776" xr:uid="{59980CA2-E92C-4492-BAF5-CF95414CBBE4}"/>
    <cellStyle name="SAPBEXHLevel1 2 2 3 2 5" xfId="21028" xr:uid="{FEB81DFD-CE65-440A-933B-CBFCB3C26C5E}"/>
    <cellStyle name="SAPBEXHLevel1 2 2 3 3" xfId="4718" xr:uid="{D1EE987C-B642-46B6-952A-580E59164927}"/>
    <cellStyle name="SAPBEXHLevel1 2 2 3 3 2" xfId="10584" xr:uid="{82906B64-8591-4A3F-9AC1-5D412D9E25AA}"/>
    <cellStyle name="SAPBEXHLevel1 2 2 3 3 2 2" xfId="44454" xr:uid="{83F35927-01F5-4AB7-94A1-D182BA017BE7}"/>
    <cellStyle name="SAPBEXHLevel1 2 2 3 3 2 3" xfId="27729" xr:uid="{7A6F0965-97F2-477E-AB94-5051262F22B7}"/>
    <cellStyle name="SAPBEXHLevel1 2 2 3 3 3" xfId="16127" xr:uid="{CF139181-6C6E-46C4-932C-D0133465A758}"/>
    <cellStyle name="SAPBEXHLevel1 2 2 3 3 3 2" xfId="49988" xr:uid="{CD3D1300-9FCA-4CAB-AF1B-F3A781BFA4C1}"/>
    <cellStyle name="SAPBEXHLevel1 2 2 3 3 3 3" xfId="33262" xr:uid="{0A24B78C-F31D-41CC-8246-E6A7C172BD9C}"/>
    <cellStyle name="SAPBEXHLevel1 2 2 3 3 4" xfId="38637" xr:uid="{28AC47C7-FD70-4FC5-B8B7-3BFDA207BB06}"/>
    <cellStyle name="SAPBEXHLevel1 2 2 3 3 5" xfId="21914" xr:uid="{C0451237-7ECB-4BD9-B846-389F7A95F03B}"/>
    <cellStyle name="SAPBEXHLevel1 2 2 3 4" xfId="5445" xr:uid="{281F02F9-4D3A-46C4-9DED-7FD97E058EB9}"/>
    <cellStyle name="SAPBEXHLevel1 2 2 3 4 2" xfId="11311" xr:uid="{F1821B43-A6D2-4E00-93EF-A3873C0482F7}"/>
    <cellStyle name="SAPBEXHLevel1 2 2 3 4 2 2" xfId="45180" xr:uid="{35800A2F-B53D-4EEB-A1FA-A3330B582D20}"/>
    <cellStyle name="SAPBEXHLevel1 2 2 3 4 2 3" xfId="28455" xr:uid="{A8C9CDA7-F975-4BF5-8FE7-8C5C7428A7C7}"/>
    <cellStyle name="SAPBEXHLevel1 2 2 3 4 3" xfId="16853" xr:uid="{E282161D-F66D-4BBE-A76C-0109F86AE234}"/>
    <cellStyle name="SAPBEXHLevel1 2 2 3 4 3 2" xfId="50714" xr:uid="{3FC33E31-FA20-4A50-B91F-C1CA0684593B}"/>
    <cellStyle name="SAPBEXHLevel1 2 2 3 4 3 3" xfId="33988" xr:uid="{7A568548-17A7-40B1-84F9-2D2F0B4CF739}"/>
    <cellStyle name="SAPBEXHLevel1 2 2 3 4 4" xfId="39363" xr:uid="{9E24A7BC-004A-4513-9081-7059FC4DCC8C}"/>
    <cellStyle name="SAPBEXHLevel1 2 2 3 4 5" xfId="22640" xr:uid="{168FA4E3-66DE-4506-A3E2-FBEE70DBD9D1}"/>
    <cellStyle name="SAPBEXHLevel1 2 2 3 5" xfId="6237" xr:uid="{2FD7ABAF-C9E5-4BE6-B2C1-F7F4AFEE35A4}"/>
    <cellStyle name="SAPBEXHLevel1 2 2 3 5 2" xfId="12101" xr:uid="{27614154-3829-4DED-9E22-A84F93D3CA2C}"/>
    <cellStyle name="SAPBEXHLevel1 2 2 3 5 2 2" xfId="45970" xr:uid="{AA638596-F255-44B1-B137-A37B3911A2AD}"/>
    <cellStyle name="SAPBEXHLevel1 2 2 3 5 2 3" xfId="29245" xr:uid="{A1A93ACB-7551-4DD6-9318-6C0197802E52}"/>
    <cellStyle name="SAPBEXHLevel1 2 2 3 5 3" xfId="17643" xr:uid="{D9763892-1E12-4B26-A892-7601477D9305}"/>
    <cellStyle name="SAPBEXHLevel1 2 2 3 5 3 2" xfId="51504" xr:uid="{A4D8FA22-5065-4A40-B7EB-58A33D849FE3}"/>
    <cellStyle name="SAPBEXHLevel1 2 2 3 5 3 3" xfId="34778" xr:uid="{6019B927-D62D-42C9-B640-A969477AA7C1}"/>
    <cellStyle name="SAPBEXHLevel1 2 2 3 5 4" xfId="40153" xr:uid="{6D79C73E-B96E-41CC-92A9-2A0B0384233A}"/>
    <cellStyle name="SAPBEXHLevel1 2 2 3 5 5" xfId="23430" xr:uid="{9B42688C-65BF-4F6C-A732-68E9E8F66846}"/>
    <cellStyle name="SAPBEXHLevel1 2 2 3 6" xfId="7157" xr:uid="{B8317872-025A-4DF4-9687-ECFD18DB2698}"/>
    <cellStyle name="SAPBEXHLevel1 2 2 3 6 2" xfId="13021" xr:uid="{B8ED2828-FF90-40F8-8632-94DB029AEDCB}"/>
    <cellStyle name="SAPBEXHLevel1 2 2 3 6 2 2" xfId="46890" xr:uid="{E8CE14C2-F8C5-4C17-AADB-8EEFA5A7C96B}"/>
    <cellStyle name="SAPBEXHLevel1 2 2 3 6 2 3" xfId="30164" xr:uid="{F0D478F4-0E33-4C9D-9451-9C4BAE1A07C1}"/>
    <cellStyle name="SAPBEXHLevel1 2 2 3 6 3" xfId="18562" xr:uid="{F54525F3-029F-4DC1-8A2F-B3EC2B3A8692}"/>
    <cellStyle name="SAPBEXHLevel1 2 2 3 6 3 2" xfId="52423" xr:uid="{E51B14E5-9D83-4BBF-B217-7F4049B6D08C}"/>
    <cellStyle name="SAPBEXHLevel1 2 2 3 6 3 3" xfId="35697" xr:uid="{9645D4CB-F03E-4296-A2E9-ED5DCB53844A}"/>
    <cellStyle name="SAPBEXHLevel1 2 2 3 6 4" xfId="41073" xr:uid="{24CA6F8A-15A0-4776-8522-46ACCF4E6A85}"/>
    <cellStyle name="SAPBEXHLevel1 2 2 3 6 5" xfId="24349" xr:uid="{81D22431-FA2F-42A1-9882-917F4C6BDEE9}"/>
    <cellStyle name="SAPBEXHLevel1 2 2 3 7" xfId="8251" xr:uid="{5DE672AF-348E-431E-AA6A-48DC830CD732}"/>
    <cellStyle name="SAPBEXHLevel1 2 2 3 7 2" xfId="42126" xr:uid="{6DB64B20-00CB-4A7D-93B9-12384D9766FE}"/>
    <cellStyle name="SAPBEXHLevel1 2 2 3 7 3" xfId="25401" xr:uid="{E5472AE4-D154-480D-9536-B7E1BF7BDC66}"/>
    <cellStyle name="SAPBEXHLevel1 2 2 3 8" xfId="13829" xr:uid="{CA46CFD2-EA56-4F9E-B6B6-3CE258B46503}"/>
    <cellStyle name="SAPBEXHLevel1 2 2 3 8 2" xfId="47690" xr:uid="{79D51CD7-5736-4F0A-835A-9340DD7CD874}"/>
    <cellStyle name="SAPBEXHLevel1 2 2 3 8 3" xfId="30964" xr:uid="{5559C6EB-D9AD-4119-B61D-220EE15A3792}"/>
    <cellStyle name="SAPBEXHLevel1 2 2 3 9" xfId="19589" xr:uid="{CC900AB9-B47D-4BBC-8CBA-6D43802F6638}"/>
    <cellStyle name="SAPBEXHLevel1 2 2 4" xfId="3291" xr:uid="{E885141D-BB2B-4626-8464-6B162A0E3B6C}"/>
    <cellStyle name="SAPBEXHLevel1 2 2 4 2" xfId="9173" xr:uid="{2BEB0974-368A-4442-9C12-03F8F6FEA302}"/>
    <cellStyle name="SAPBEXHLevel1 2 2 4 2 2" xfId="43045" xr:uid="{E62905D4-D3A2-4D3A-8AEF-972270A9C341}"/>
    <cellStyle name="SAPBEXHLevel1 2 2 4 2 3" xfId="26320" xr:uid="{4E7BBB5F-1608-4DC1-BB6A-9B4A158ED926}"/>
    <cellStyle name="SAPBEXHLevel1 2 2 4 3" xfId="14720" xr:uid="{8F6214F9-5EFA-491E-A968-B05971C8427E}"/>
    <cellStyle name="SAPBEXHLevel1 2 2 4 3 2" xfId="48581" xr:uid="{FA99E2B9-EE8E-4775-89BE-DDB61BEC7785}"/>
    <cellStyle name="SAPBEXHLevel1 2 2 4 3 3" xfId="31855" xr:uid="{5742421D-3669-48EE-9FAA-40743B1A4458}"/>
    <cellStyle name="SAPBEXHLevel1 2 2 4 4" xfId="37312" xr:uid="{EDD7E4F7-678A-4D1A-AD3D-AC2CA374388A}"/>
    <cellStyle name="SAPBEXHLevel1 2 2 4 5" xfId="20505" xr:uid="{62E627DA-3D47-4346-A8AF-F2DA85271BF6}"/>
    <cellStyle name="SAPBEXHLevel1 2 2 5" xfId="36516" xr:uid="{BD7E1133-5658-469A-A3A1-5AC368891AB1}"/>
    <cellStyle name="SAPBEXHLevel1 2 3" xfId="2265" xr:uid="{00000000-0005-0000-0000-000037090000}"/>
    <cellStyle name="SAPBEXHLevel1 2 3 2" xfId="3817" xr:uid="{9085044D-669D-4AD2-ABA1-4D9B6A4BD0F2}"/>
    <cellStyle name="SAPBEXHLevel1 2 3 2 2" xfId="9698" xr:uid="{BB6C3363-0F24-4890-9087-CD011ACE5AE1}"/>
    <cellStyle name="SAPBEXHLevel1 2 3 2 2 2" xfId="43570" xr:uid="{C7B9E0E9-0F24-4140-84F8-8AEFA9544169}"/>
    <cellStyle name="SAPBEXHLevel1 2 3 2 2 3" xfId="26844" xr:uid="{2BC80DAF-CD66-4898-8FD8-D6A01A5EF691}"/>
    <cellStyle name="SAPBEXHLevel1 2 3 2 3" xfId="15244" xr:uid="{502CC6A1-A837-468C-8667-4BEDF4BE2CC7}"/>
    <cellStyle name="SAPBEXHLevel1 2 3 2 3 2" xfId="49105" xr:uid="{49712F6A-F851-469C-BF30-E3304E7641A6}"/>
    <cellStyle name="SAPBEXHLevel1 2 3 2 3 3" xfId="32379" xr:uid="{F2D7126B-487F-4825-9255-8CE0F6BA6C9E}"/>
    <cellStyle name="SAPBEXHLevel1 2 3 2 4" xfId="37777" xr:uid="{49BF928A-445B-409C-835D-4B2B99C539E6}"/>
    <cellStyle name="SAPBEXHLevel1 2 3 2 5" xfId="21029" xr:uid="{F543C4E9-3438-485C-83E5-F2DB3B4C4249}"/>
    <cellStyle name="SAPBEXHLevel1 2 3 3" xfId="4719" xr:uid="{7EC662DA-D80B-4DF0-A4F8-D63E4942B9E5}"/>
    <cellStyle name="SAPBEXHLevel1 2 3 3 2" xfId="10585" xr:uid="{BFBE96CD-6D39-48CE-BF65-816F70DC18E7}"/>
    <cellStyle name="SAPBEXHLevel1 2 3 3 2 2" xfId="44455" xr:uid="{C29B2BAC-FF93-4A41-98F2-6928FF15ACCE}"/>
    <cellStyle name="SAPBEXHLevel1 2 3 3 2 3" xfId="27730" xr:uid="{C950F1CE-2102-4B66-A60B-58E865E880FA}"/>
    <cellStyle name="SAPBEXHLevel1 2 3 3 3" xfId="16128" xr:uid="{2FA9595B-1F89-452F-AF5B-01E1FEC415AA}"/>
    <cellStyle name="SAPBEXHLevel1 2 3 3 3 2" xfId="49989" xr:uid="{BB8FBC8E-071C-498D-BC77-CCE64EC0CC7F}"/>
    <cellStyle name="SAPBEXHLevel1 2 3 3 3 3" xfId="33263" xr:uid="{164E50EF-52F6-44E0-9869-9315215AD0B7}"/>
    <cellStyle name="SAPBEXHLevel1 2 3 3 4" xfId="38638" xr:uid="{6AD96AF2-3B74-4388-9CAF-A176A8ECB3A0}"/>
    <cellStyle name="SAPBEXHLevel1 2 3 3 5" xfId="21915" xr:uid="{4DFA91B7-5B7D-4C4C-A6C2-9064E1BF3DE7}"/>
    <cellStyle name="SAPBEXHLevel1 2 3 4" xfId="5446" xr:uid="{4CE018A1-D2D3-4A99-AB2D-139BE9836ED7}"/>
    <cellStyle name="SAPBEXHLevel1 2 3 4 2" xfId="11312" xr:uid="{331AFFD9-9631-4C38-9567-559A004AA8F5}"/>
    <cellStyle name="SAPBEXHLevel1 2 3 4 2 2" xfId="45181" xr:uid="{B9802109-A524-42B8-9D3C-CF81517D9AF2}"/>
    <cellStyle name="SAPBEXHLevel1 2 3 4 2 3" xfId="28456" xr:uid="{8328103D-1D20-47D6-9B44-76B8B72A5EB4}"/>
    <cellStyle name="SAPBEXHLevel1 2 3 4 3" xfId="16854" xr:uid="{9667EAF6-C15B-45BA-A10B-6CBB7F507EA0}"/>
    <cellStyle name="SAPBEXHLevel1 2 3 4 3 2" xfId="50715" xr:uid="{F91158C9-B7EA-4BDE-BC99-63C18671323D}"/>
    <cellStyle name="SAPBEXHLevel1 2 3 4 3 3" xfId="33989" xr:uid="{DFA5C7B1-E58C-4121-8537-5A236C247B01}"/>
    <cellStyle name="SAPBEXHLevel1 2 3 4 4" xfId="39364" xr:uid="{69297F7F-D1D1-4198-9D84-84CEFA411912}"/>
    <cellStyle name="SAPBEXHLevel1 2 3 4 5" xfId="22641" xr:uid="{06EFE2B5-1F20-4D9C-9DDD-4C0AA0D243BA}"/>
    <cellStyle name="SAPBEXHLevel1 2 3 5" xfId="6238" xr:uid="{0BD8DE55-7E6C-4C8F-A67E-3D224D1BB0ED}"/>
    <cellStyle name="SAPBEXHLevel1 2 3 5 2" xfId="12102" xr:uid="{A2387822-5E6F-4F5F-8B41-AFB24402CCBF}"/>
    <cellStyle name="SAPBEXHLevel1 2 3 5 2 2" xfId="45971" xr:uid="{1C45EED7-C0BC-4E87-B365-9895D5CB594B}"/>
    <cellStyle name="SAPBEXHLevel1 2 3 5 2 3" xfId="29246" xr:uid="{3F13F582-F862-4CAC-9D83-D78565589B49}"/>
    <cellStyle name="SAPBEXHLevel1 2 3 5 3" xfId="17644" xr:uid="{1BB44DC8-6B67-4936-B4E8-646378625075}"/>
    <cellStyle name="SAPBEXHLevel1 2 3 5 3 2" xfId="51505" xr:uid="{0C56E34A-EDCD-4C00-92EE-7C27044DEBC5}"/>
    <cellStyle name="SAPBEXHLevel1 2 3 5 3 3" xfId="34779" xr:uid="{71CAE4A3-CFA6-42B0-B864-FF722AA949C2}"/>
    <cellStyle name="SAPBEXHLevel1 2 3 5 4" xfId="40154" xr:uid="{048F5AEC-C0B9-4C3D-9608-58D9E37A5F2A}"/>
    <cellStyle name="SAPBEXHLevel1 2 3 5 5" xfId="23431" xr:uid="{D4344CCD-082C-4B03-919A-D2BD7ED101C9}"/>
    <cellStyle name="SAPBEXHLevel1 2 3 6" xfId="7158" xr:uid="{0823B746-35F3-4E9A-85C8-C62D35413B01}"/>
    <cellStyle name="SAPBEXHLevel1 2 3 6 2" xfId="13022" xr:uid="{7695C554-5226-4314-A80E-FD40C9F0D8E1}"/>
    <cellStyle name="SAPBEXHLevel1 2 3 6 2 2" xfId="46891" xr:uid="{32061945-8971-41CB-BB9A-80268CFF2140}"/>
    <cellStyle name="SAPBEXHLevel1 2 3 6 2 3" xfId="30165" xr:uid="{9AE47885-35DF-498D-8E87-1A2A138CE2A3}"/>
    <cellStyle name="SAPBEXHLevel1 2 3 6 3" xfId="18563" xr:uid="{CDE71E4D-764D-4967-8942-09D5EC06451F}"/>
    <cellStyle name="SAPBEXHLevel1 2 3 6 3 2" xfId="52424" xr:uid="{2857F642-67F4-45AA-BE17-4B7C17DA2D82}"/>
    <cellStyle name="SAPBEXHLevel1 2 3 6 3 3" xfId="35698" xr:uid="{87C6FC85-78E9-488C-A7D6-7E0371587C92}"/>
    <cellStyle name="SAPBEXHLevel1 2 3 6 4" xfId="41074" xr:uid="{BC737E3C-56E7-46DE-ADFF-AF684A1A9F5A}"/>
    <cellStyle name="SAPBEXHLevel1 2 3 6 5" xfId="24350" xr:uid="{1416C2CF-2FA3-42F5-918F-9882B0B1EE98}"/>
    <cellStyle name="SAPBEXHLevel1 2 3 7" xfId="8252" xr:uid="{A8F1D823-1BD6-4D6E-B862-F0443CCC15D5}"/>
    <cellStyle name="SAPBEXHLevel1 2 3 7 2" xfId="42127" xr:uid="{56D044CD-3E6C-488E-979E-17CB23B2068B}"/>
    <cellStyle name="SAPBEXHLevel1 2 3 7 3" xfId="25402" xr:uid="{5F63CE0B-2AC2-4E07-85A4-7EF3B54F4619}"/>
    <cellStyle name="SAPBEXHLevel1 2 3 8" xfId="13830" xr:uid="{15796F14-61B8-4B64-BB46-7D7425C09EA3}"/>
    <cellStyle name="SAPBEXHLevel1 2 3 8 2" xfId="47691" xr:uid="{EF4DB7DD-B63F-46FF-A519-DCD0C6F63BA6}"/>
    <cellStyle name="SAPBEXHLevel1 2 3 8 3" xfId="30965" xr:uid="{F239D237-D43F-4B04-9F58-A162A5BFDE35}"/>
    <cellStyle name="SAPBEXHLevel1 2 3 9" xfId="19590" xr:uid="{5D67F8CD-E8A8-463E-B75F-32050FAE9DAE}"/>
    <cellStyle name="SAPBEXHLevel1 2 4" xfId="2266" xr:uid="{00000000-0005-0000-0000-000038090000}"/>
    <cellStyle name="SAPBEXHLevel1 2 4 2" xfId="3818" xr:uid="{CC2CDCAB-CAC2-4D04-9CF8-DA7BC8FB272A}"/>
    <cellStyle name="SAPBEXHLevel1 2 4 2 2" xfId="9699" xr:uid="{375F82CF-E74D-4D1E-B1A3-1CACD55663E0}"/>
    <cellStyle name="SAPBEXHLevel1 2 4 2 2 2" xfId="43571" xr:uid="{FF281EE2-4B66-4990-8B82-2531BA13B4CA}"/>
    <cellStyle name="SAPBEXHLevel1 2 4 2 2 3" xfId="26845" xr:uid="{35CA267E-26F7-4510-8837-6DD5896005CE}"/>
    <cellStyle name="SAPBEXHLevel1 2 4 2 3" xfId="15245" xr:uid="{BFF5E76F-12EA-48FF-B860-E888D9DB93DC}"/>
    <cellStyle name="SAPBEXHLevel1 2 4 2 3 2" xfId="49106" xr:uid="{81983C00-0619-452E-BD07-C82F02C1BB71}"/>
    <cellStyle name="SAPBEXHLevel1 2 4 2 3 3" xfId="32380" xr:uid="{709AB8E9-AE2A-47EF-91E2-5BF4AE885E11}"/>
    <cellStyle name="SAPBEXHLevel1 2 4 2 4" xfId="37778" xr:uid="{0438DCE8-D936-4FA8-B6E4-799D1B87BEFB}"/>
    <cellStyle name="SAPBEXHLevel1 2 4 2 5" xfId="21030" xr:uid="{10483C8F-BB23-44D6-8F52-158527766F54}"/>
    <cellStyle name="SAPBEXHLevel1 2 4 3" xfId="4720" xr:uid="{D5492C0A-6ABD-4FBD-91B8-1950A3BE756E}"/>
    <cellStyle name="SAPBEXHLevel1 2 4 3 2" xfId="10586" xr:uid="{3A2B6CAB-30CE-4896-87D3-85104B84C6BF}"/>
    <cellStyle name="SAPBEXHLevel1 2 4 3 2 2" xfId="44456" xr:uid="{BA0B24B9-1DD3-45CE-9ED3-7421004E2C4F}"/>
    <cellStyle name="SAPBEXHLevel1 2 4 3 2 3" xfId="27731" xr:uid="{1687F4BB-D2EA-4325-9B76-9973C58E9F8C}"/>
    <cellStyle name="SAPBEXHLevel1 2 4 3 3" xfId="16129" xr:uid="{988BBBE8-614C-4CD6-B3CD-5B944959FB22}"/>
    <cellStyle name="SAPBEXHLevel1 2 4 3 3 2" xfId="49990" xr:uid="{EBF46797-4C1F-455D-BC65-D29D464BAE82}"/>
    <cellStyle name="SAPBEXHLevel1 2 4 3 3 3" xfId="33264" xr:uid="{3A93FCB7-0733-4A8B-BE5E-FC103C5F9D82}"/>
    <cellStyle name="SAPBEXHLevel1 2 4 3 4" xfId="38639" xr:uid="{234C2485-418F-45F0-BBE7-5EDEE9665822}"/>
    <cellStyle name="SAPBEXHLevel1 2 4 3 5" xfId="21916" xr:uid="{2A06C684-D817-4270-88E8-C854EEBDF8F9}"/>
    <cellStyle name="SAPBEXHLevel1 2 4 4" xfId="5447" xr:uid="{D00B2801-6CA1-453E-9419-084F1EE52665}"/>
    <cellStyle name="SAPBEXHLevel1 2 4 4 2" xfId="11313" xr:uid="{357C9FE1-FFA9-40EA-9766-49078779A8DF}"/>
    <cellStyle name="SAPBEXHLevel1 2 4 4 2 2" xfId="45182" xr:uid="{4B8C0BA1-B12D-4D53-A846-ADB4034D0BD3}"/>
    <cellStyle name="SAPBEXHLevel1 2 4 4 2 3" xfId="28457" xr:uid="{0F151F8A-AAD8-4DB4-A63F-E576FF55C875}"/>
    <cellStyle name="SAPBEXHLevel1 2 4 4 3" xfId="16855" xr:uid="{650175BF-2B23-41AC-BF39-9E3907C5AD33}"/>
    <cellStyle name="SAPBEXHLevel1 2 4 4 3 2" xfId="50716" xr:uid="{CFA8340F-4D65-4FDE-8966-64643D01C261}"/>
    <cellStyle name="SAPBEXHLevel1 2 4 4 3 3" xfId="33990" xr:uid="{F2D28E0F-633A-45F3-AFED-E4A294D4763C}"/>
    <cellStyle name="SAPBEXHLevel1 2 4 4 4" xfId="39365" xr:uid="{74032884-DBD1-45A5-BD71-D5BF49434A06}"/>
    <cellStyle name="SAPBEXHLevel1 2 4 4 5" xfId="22642" xr:uid="{CFB9C941-01F2-4D3F-B686-AFD7A771A472}"/>
    <cellStyle name="SAPBEXHLevel1 2 4 5" xfId="6239" xr:uid="{3B5402FC-9F76-415D-9AEB-4C94D2B337D6}"/>
    <cellStyle name="SAPBEXHLevel1 2 4 5 2" xfId="12103" xr:uid="{8D89F04C-1C5B-4F3C-BA40-843322404A35}"/>
    <cellStyle name="SAPBEXHLevel1 2 4 5 2 2" xfId="45972" xr:uid="{53641D86-A176-48DF-9CF4-D8E23076E1C7}"/>
    <cellStyle name="SAPBEXHLevel1 2 4 5 2 3" xfId="29247" xr:uid="{5E5AAE42-A197-429C-962A-4371F2B52DE3}"/>
    <cellStyle name="SAPBEXHLevel1 2 4 5 3" xfId="17645" xr:uid="{D19647A4-35B1-4085-979D-35907341BB9E}"/>
    <cellStyle name="SAPBEXHLevel1 2 4 5 3 2" xfId="51506" xr:uid="{1656B3F2-59EF-4A42-B0EA-DB6F705CAD49}"/>
    <cellStyle name="SAPBEXHLevel1 2 4 5 3 3" xfId="34780" xr:uid="{B051BDDF-01BC-4CE3-93DE-AAFE24DB2402}"/>
    <cellStyle name="SAPBEXHLevel1 2 4 5 4" xfId="40155" xr:uid="{BE5542EE-D56A-4293-B04A-414CE4237DE8}"/>
    <cellStyle name="SAPBEXHLevel1 2 4 5 5" xfId="23432" xr:uid="{79883DC9-D5BE-463E-BD21-31F9C08A4150}"/>
    <cellStyle name="SAPBEXHLevel1 2 4 6" xfId="7159" xr:uid="{0B76E3A5-3903-4D18-9AFC-7615CDBF84FC}"/>
    <cellStyle name="SAPBEXHLevel1 2 4 6 2" xfId="13023" xr:uid="{BB9D24B1-90BA-4A96-8D56-A606D0060A5B}"/>
    <cellStyle name="SAPBEXHLevel1 2 4 6 2 2" xfId="46892" xr:uid="{A10B5507-B2C0-40C8-8F9B-94931A371BE5}"/>
    <cellStyle name="SAPBEXHLevel1 2 4 6 2 3" xfId="30166" xr:uid="{1E50D416-1B19-4727-8CB0-19C98FBAB7A6}"/>
    <cellStyle name="SAPBEXHLevel1 2 4 6 3" xfId="18564" xr:uid="{F4067A63-228D-4D75-9619-903B5E07D992}"/>
    <cellStyle name="SAPBEXHLevel1 2 4 6 3 2" xfId="52425" xr:uid="{CCDB04CA-25A3-4B22-8CE8-95434E1AAC65}"/>
    <cellStyle name="SAPBEXHLevel1 2 4 6 3 3" xfId="35699" xr:uid="{0A92BDEF-7973-4BAE-99D4-012500859BEB}"/>
    <cellStyle name="SAPBEXHLevel1 2 4 6 4" xfId="41075" xr:uid="{EDEAD0A8-155D-48D5-AA69-F382C64370D2}"/>
    <cellStyle name="SAPBEXHLevel1 2 4 6 5" xfId="24351" xr:uid="{FA434DED-6F72-4458-A8AE-F681882B6B8F}"/>
    <cellStyle name="SAPBEXHLevel1 2 4 7" xfId="8253" xr:uid="{B846EE6A-401E-4DF0-990A-26E6D0C12843}"/>
    <cellStyle name="SAPBEXHLevel1 2 4 7 2" xfId="42128" xr:uid="{ECD12F7D-A725-4BD2-ABA7-5989CE214944}"/>
    <cellStyle name="SAPBEXHLevel1 2 4 7 3" xfId="25403" xr:uid="{39BAD9D9-EEB9-491C-AF12-F29A8A7C8E23}"/>
    <cellStyle name="SAPBEXHLevel1 2 4 8" xfId="13831" xr:uid="{3160E0B2-39C2-44D7-9C2F-16F2AB3F0919}"/>
    <cellStyle name="SAPBEXHLevel1 2 4 8 2" xfId="47692" xr:uid="{CFFF5BCC-0FC8-490A-832E-7D0CDAF85AD6}"/>
    <cellStyle name="SAPBEXHLevel1 2 4 8 3" xfId="30966" xr:uid="{6800AF28-3EAC-427B-8A07-74A1F3BD7A23}"/>
    <cellStyle name="SAPBEXHLevel1 2 4 9" xfId="19591" xr:uid="{2E9273D2-F9D3-4FC6-8F58-12FB93C317AE}"/>
    <cellStyle name="SAPBEXHLevel1 2 5" xfId="2926" xr:uid="{00000000-0005-0000-0000-000039090000}"/>
    <cellStyle name="SAPBEXHLevel1 2 5 10" xfId="20175" xr:uid="{7546716F-A822-4675-8919-7318E4F03F99}"/>
    <cellStyle name="SAPBEXHLevel1 2 5 2" xfId="4430" xr:uid="{0018D404-3820-4015-882C-DC0F74C2984D}"/>
    <cellStyle name="SAPBEXHLevel1 2 5 2 2" xfId="10311" xr:uid="{4753AB8D-ED29-4CBC-A21B-EB6A07A0F85A}"/>
    <cellStyle name="SAPBEXHLevel1 2 5 2 2 2" xfId="44181" xr:uid="{EC6D1C19-6FF4-408B-BBB5-2482F4B0DBAC}"/>
    <cellStyle name="SAPBEXHLevel1 2 5 2 2 3" xfId="27456" xr:uid="{DDAA4093-0590-46CE-B80E-5A816B73194D}"/>
    <cellStyle name="SAPBEXHLevel1 2 5 2 3" xfId="15854" xr:uid="{D72BEA5F-3D13-471B-A87D-29DB91580E67}"/>
    <cellStyle name="SAPBEXHLevel1 2 5 2 3 2" xfId="49715" xr:uid="{200A99C7-2264-40AF-919B-0A83B6EA8818}"/>
    <cellStyle name="SAPBEXHLevel1 2 5 2 3 3" xfId="32989" xr:uid="{662BA50D-2253-46A0-AAAD-38D9E3F45C6B}"/>
    <cellStyle name="SAPBEXHLevel1 2 5 2 4" xfId="38364" xr:uid="{646EF485-3B06-4861-9172-06411B8A087A}"/>
    <cellStyle name="SAPBEXHLevel1 2 5 2 5" xfId="21641" xr:uid="{5443EA39-743E-420F-9F5A-5234CE757856}"/>
    <cellStyle name="SAPBEXHLevel1 2 5 3" xfId="5287" xr:uid="{9BE0ED2E-926F-4D08-9387-A37E790E1C67}"/>
    <cellStyle name="SAPBEXHLevel1 2 5 3 2" xfId="11153" xr:uid="{1CD648E4-0B4B-464D-8127-19EFCB959AF2}"/>
    <cellStyle name="SAPBEXHLevel1 2 5 3 2 2" xfId="45023" xr:uid="{A70B3A3C-9516-41D4-B0AA-C9B1FBAFBE0E}"/>
    <cellStyle name="SAPBEXHLevel1 2 5 3 2 3" xfId="28298" xr:uid="{2A56E828-BE0A-4CE3-A177-52EDDCA4B741}"/>
    <cellStyle name="SAPBEXHLevel1 2 5 3 3" xfId="16696" xr:uid="{8E858D1B-DA54-4F66-87AD-69ABABB489CA}"/>
    <cellStyle name="SAPBEXHLevel1 2 5 3 3 2" xfId="50557" xr:uid="{A52EE364-03A4-4CD0-8245-1AEEBC20F3FB}"/>
    <cellStyle name="SAPBEXHLevel1 2 5 3 3 3" xfId="33831" xr:uid="{7D5DCB4E-1DCD-4200-B426-2A125C2DEB64}"/>
    <cellStyle name="SAPBEXHLevel1 2 5 3 4" xfId="39206" xr:uid="{37D2DD2D-FDE2-4F5A-B767-9401AA19EA16}"/>
    <cellStyle name="SAPBEXHLevel1 2 5 3 5" xfId="22483" xr:uid="{12279754-6F81-48F7-A0C7-159F96432DCF}"/>
    <cellStyle name="SAPBEXHLevel1 2 5 4" xfId="6032" xr:uid="{BF93EDA3-E71A-44E9-AE57-CD97DA9D09EE}"/>
    <cellStyle name="SAPBEXHLevel1 2 5 4 2" xfId="11898" xr:uid="{7224B1FA-00BB-4F3E-B471-52B134023CDC}"/>
    <cellStyle name="SAPBEXHLevel1 2 5 4 2 2" xfId="45767" xr:uid="{7483F8B1-11E3-44F6-ABE4-494C3BB166AB}"/>
    <cellStyle name="SAPBEXHLevel1 2 5 4 2 3" xfId="29042" xr:uid="{7D025B7D-928E-4965-9D50-5470A65656C7}"/>
    <cellStyle name="SAPBEXHLevel1 2 5 4 3" xfId="17440" xr:uid="{47B114A3-ECC7-4550-A663-86685FE57249}"/>
    <cellStyle name="SAPBEXHLevel1 2 5 4 3 2" xfId="51301" xr:uid="{FE18E62E-38CF-4656-B3C9-AFDCDD74734C}"/>
    <cellStyle name="SAPBEXHLevel1 2 5 4 3 3" xfId="34575" xr:uid="{10B47C88-D929-4009-82E6-0483046A58E5}"/>
    <cellStyle name="SAPBEXHLevel1 2 5 4 4" xfId="39950" xr:uid="{6993DD4A-DFC4-498C-9DDB-09F7BA22F688}"/>
    <cellStyle name="SAPBEXHLevel1 2 5 4 5" xfId="23227" xr:uid="{42D2BC45-9008-4CAA-B735-00A21A11D8DE}"/>
    <cellStyle name="SAPBEXHLevel1 2 5 5" xfId="6799" xr:uid="{25E99254-0984-40A4-A5A9-6F73E0F48412}"/>
    <cellStyle name="SAPBEXHLevel1 2 5 5 2" xfId="12663" xr:uid="{3610683A-FC78-4498-AC2D-2189374722E6}"/>
    <cellStyle name="SAPBEXHLevel1 2 5 5 2 2" xfId="46532" xr:uid="{2D837262-3547-4634-B7B8-FA7A56CBFAFE}"/>
    <cellStyle name="SAPBEXHLevel1 2 5 5 2 3" xfId="29806" xr:uid="{E1ED2528-3226-45BD-9E99-BEFF9A3E71CC}"/>
    <cellStyle name="SAPBEXHLevel1 2 5 5 3" xfId="18204" xr:uid="{F79E2A22-EE51-460A-A4A9-09B2B1C7837C}"/>
    <cellStyle name="SAPBEXHLevel1 2 5 5 3 2" xfId="52065" xr:uid="{9DB2EB2A-1DAF-488A-AEE3-F553F0CA41B6}"/>
    <cellStyle name="SAPBEXHLevel1 2 5 5 3 3" xfId="35339" xr:uid="{62532275-7DEB-4BFD-AF2E-B5A5EF77E0A9}"/>
    <cellStyle name="SAPBEXHLevel1 2 5 5 4" xfId="40715" xr:uid="{CFE0825A-62C2-4396-9DD7-32BFD3C8B753}"/>
    <cellStyle name="SAPBEXHLevel1 2 5 5 5" xfId="23991" xr:uid="{D8F4FA93-89EA-48DB-B6F0-DF74A2B97142}"/>
    <cellStyle name="SAPBEXHLevel1 2 5 6" xfId="7746" xr:uid="{2D02C658-8EE3-4C12-A1BB-8E30FBDD7290}"/>
    <cellStyle name="SAPBEXHLevel1 2 5 6 2" xfId="13610" xr:uid="{5E75E460-7EDE-4A9E-B9EE-DECE49BFD2AD}"/>
    <cellStyle name="SAPBEXHLevel1 2 5 6 2 2" xfId="47479" xr:uid="{899376B3-073D-46C1-AC7A-95EFCD434E00}"/>
    <cellStyle name="SAPBEXHLevel1 2 5 6 2 3" xfId="30753" xr:uid="{B4A82282-F2BD-45E9-9D67-24CAF72727AD}"/>
    <cellStyle name="SAPBEXHLevel1 2 5 6 3" xfId="19151" xr:uid="{76DD354D-5660-4FB6-B437-1459D9BBB0A6}"/>
    <cellStyle name="SAPBEXHLevel1 2 5 6 3 2" xfId="53012" xr:uid="{408AB9E1-8745-42FD-A83F-F6CF3629BD8D}"/>
    <cellStyle name="SAPBEXHLevel1 2 5 6 3 3" xfId="36286" xr:uid="{35C3DC3A-4A0B-4ADA-8136-664394DCD929}"/>
    <cellStyle name="SAPBEXHLevel1 2 5 6 4" xfId="41662" xr:uid="{FFC852CC-AA56-4D37-A527-94BC5BD17E34}"/>
    <cellStyle name="SAPBEXHLevel1 2 5 6 5" xfId="24938" xr:uid="{E026AB7A-DF15-4AAD-878D-81DAE41320C6}"/>
    <cellStyle name="SAPBEXHLevel1 2 5 7" xfId="8839" xr:uid="{33910C6C-26D9-4185-B486-9D2311F373CA}"/>
    <cellStyle name="SAPBEXHLevel1 2 5 7 2" xfId="42712" xr:uid="{63BF3409-E307-4E97-A098-4DDA7F409368}"/>
    <cellStyle name="SAPBEXHLevel1 2 5 7 3" xfId="25988" xr:uid="{4F2F6AC3-DB6D-449C-A26E-2E8F4C1E159A}"/>
    <cellStyle name="SAPBEXHLevel1 2 5 8" xfId="14390" xr:uid="{CA0CEF11-E8EC-4952-8546-BA23CE2C7679}"/>
    <cellStyle name="SAPBEXHLevel1 2 5 8 2" xfId="48251" xr:uid="{11DFAFA1-9BE1-4370-9148-33292F91FEDA}"/>
    <cellStyle name="SAPBEXHLevel1 2 5 8 3" xfId="31525" xr:uid="{EE069EA3-4F6D-43AB-BF95-B50CA75915BC}"/>
    <cellStyle name="SAPBEXHLevel1 2 5 9" xfId="36971" xr:uid="{61813633-4AE3-4A16-A0A6-F48C5E80E4F3}"/>
    <cellStyle name="SAPBEXHLevel1 2 6" xfId="2960" xr:uid="{00000000-0005-0000-0000-00003A090000}"/>
    <cellStyle name="SAPBEXHLevel1 2 6 2" xfId="7776" xr:uid="{448AFFD3-31E4-470E-89DF-1C5653A09865}"/>
    <cellStyle name="SAPBEXHLevel1 2 6 2 2" xfId="13640" xr:uid="{89AD3EA4-9FBF-4043-995D-8AABCAAA6C65}"/>
    <cellStyle name="SAPBEXHLevel1 2 6 2 2 2" xfId="47509" xr:uid="{DFCD0F45-35EC-45AA-8D6D-599B948CB8F0}"/>
    <cellStyle name="SAPBEXHLevel1 2 6 2 2 3" xfId="30783" xr:uid="{3A133A96-D159-4953-ADF0-F0F6D6A99F48}"/>
    <cellStyle name="SAPBEXHLevel1 2 6 2 3" xfId="19181" xr:uid="{02CC0650-E477-4AC3-BB4C-E640B946D3DB}"/>
    <cellStyle name="SAPBEXHLevel1 2 6 2 3 2" xfId="53042" xr:uid="{66E96E25-BA18-4970-9672-6EEE129ACB07}"/>
    <cellStyle name="SAPBEXHLevel1 2 6 2 3 3" xfId="36316" xr:uid="{DFFE8AF8-5EE1-4917-AAF8-3B2B762E40F4}"/>
    <cellStyle name="SAPBEXHLevel1 2 6 2 4" xfId="41692" xr:uid="{85595F58-DF44-4DD0-BB03-CE8937E06E0A}"/>
    <cellStyle name="SAPBEXHLevel1 2 6 2 5" xfId="24968" xr:uid="{C170FE57-45A2-4B2C-9490-BE06176373A2}"/>
    <cellStyle name="SAPBEXHLevel1 2 6 3" xfId="36991" xr:uid="{D6E7548D-44A3-4A90-92A6-42A86A9C2F95}"/>
    <cellStyle name="SAPBEXHLevel1 2 7" xfId="3290" xr:uid="{765FC952-799C-4DA9-90BB-F16AAA935250}"/>
    <cellStyle name="SAPBEXHLevel1 2 7 2" xfId="9172" xr:uid="{E90F5BD8-7E5E-432B-B587-1A05EBB451CC}"/>
    <cellStyle name="SAPBEXHLevel1 2 7 2 2" xfId="43044" xr:uid="{8EADA7A4-9BDF-4B2B-9034-064C02CC1939}"/>
    <cellStyle name="SAPBEXHLevel1 2 7 2 3" xfId="26319" xr:uid="{1E8D9491-1EB3-469C-913B-FAA206A29C13}"/>
    <cellStyle name="SAPBEXHLevel1 2 7 3" xfId="14719" xr:uid="{CE2A01F9-796C-4C0D-A75D-81FF8D475E27}"/>
    <cellStyle name="SAPBEXHLevel1 2 7 3 2" xfId="48580" xr:uid="{15328627-0A6E-4ABC-810A-A1422CD4B8A7}"/>
    <cellStyle name="SAPBEXHLevel1 2 7 3 3" xfId="31854" xr:uid="{2E9B6F02-A784-46CE-A131-9D5AA1E36902}"/>
    <cellStyle name="SAPBEXHLevel1 2 7 4" xfId="37311" xr:uid="{9EFC28B3-2EB2-4581-9DA7-46F5BCAF9EB7}"/>
    <cellStyle name="SAPBEXHLevel1 2 7 5" xfId="20504" xr:uid="{4260AA59-350C-4AE6-8DA0-35C81B928004}"/>
    <cellStyle name="SAPBEXHLevel1 2 8" xfId="36515" xr:uid="{5FDA0C82-B2C4-431C-9987-F6AC86484417}"/>
    <cellStyle name="SAPBEXHLevel1 20" xfId="36352" xr:uid="{1249B699-EB09-4DD1-B495-8865839460FB}"/>
    <cellStyle name="SAPBEXHLevel1 3" xfId="1085" xr:uid="{00000000-0005-0000-0000-00003B090000}"/>
    <cellStyle name="SAPBEXHLevel1 3 2" xfId="1086" xr:uid="{00000000-0005-0000-0000-00003C090000}"/>
    <cellStyle name="SAPBEXHLevel1 3 2 2" xfId="2267" xr:uid="{00000000-0005-0000-0000-00003D090000}"/>
    <cellStyle name="SAPBEXHLevel1 3 2 2 10" xfId="19592" xr:uid="{17A91247-30EB-4160-B002-D3BAAD454C3A}"/>
    <cellStyle name="SAPBEXHLevel1 3 2 2 2" xfId="3819" xr:uid="{A8E75C9C-C6B4-478A-A0FC-261EB298032A}"/>
    <cellStyle name="SAPBEXHLevel1 3 2 2 2 2" xfId="9700" xr:uid="{FD0154D9-E508-46A0-A15D-13662427510C}"/>
    <cellStyle name="SAPBEXHLevel1 3 2 2 2 2 2" xfId="43572" xr:uid="{AEDB8167-12A2-4708-86CD-0E801525B1B5}"/>
    <cellStyle name="SAPBEXHLevel1 3 2 2 2 2 3" xfId="26846" xr:uid="{66A4649D-A55B-4B26-8CBA-2E85AE5F9DEA}"/>
    <cellStyle name="SAPBEXHLevel1 3 2 2 2 3" xfId="15246" xr:uid="{F2043734-5377-4AF4-9AC1-3AFEDDE29E2D}"/>
    <cellStyle name="SAPBEXHLevel1 3 2 2 2 3 2" xfId="49107" xr:uid="{84FC4803-5B1A-40A2-8C04-2B80AA3041E5}"/>
    <cellStyle name="SAPBEXHLevel1 3 2 2 2 3 3" xfId="32381" xr:uid="{65CDE342-B9F9-4FA4-8210-B72B8A9488DE}"/>
    <cellStyle name="SAPBEXHLevel1 3 2 2 2 4" xfId="37779" xr:uid="{A98287FE-C4BE-445C-A3FF-09BB86AAE371}"/>
    <cellStyle name="SAPBEXHLevel1 3 2 2 2 5" xfId="21031" xr:uid="{A216A19C-6450-4CC0-BB0F-4B2AF831D250}"/>
    <cellStyle name="SAPBEXHLevel1 3 2 2 3" xfId="4721" xr:uid="{8F6ADB0D-2993-4B1E-9E32-5F647E2AF6B7}"/>
    <cellStyle name="SAPBEXHLevel1 3 2 2 3 2" xfId="10587" xr:uid="{5E1D4F40-B389-4D09-A0DA-F06ACF213DC0}"/>
    <cellStyle name="SAPBEXHLevel1 3 2 2 3 2 2" xfId="44457" xr:uid="{27310206-A310-4618-B3B6-F39070EBA182}"/>
    <cellStyle name="SAPBEXHLevel1 3 2 2 3 2 3" xfId="27732" xr:uid="{1CF6756E-7BBD-4ADE-83BD-A560F46837C4}"/>
    <cellStyle name="SAPBEXHLevel1 3 2 2 3 3" xfId="16130" xr:uid="{3392E281-CB96-4197-BA70-3DD4290B71CE}"/>
    <cellStyle name="SAPBEXHLevel1 3 2 2 3 3 2" xfId="49991" xr:uid="{7E3DC5B3-4B43-4666-A453-3C6B0033EC98}"/>
    <cellStyle name="SAPBEXHLevel1 3 2 2 3 3 3" xfId="33265" xr:uid="{9354D4F7-2FFE-4705-827B-47F9CB447902}"/>
    <cellStyle name="SAPBEXHLevel1 3 2 2 3 4" xfId="38640" xr:uid="{02A63FF9-1692-4757-BDA3-78E7CAA58A94}"/>
    <cellStyle name="SAPBEXHLevel1 3 2 2 3 5" xfId="21917" xr:uid="{F1D1DF59-F414-47FD-904C-3D98B3771340}"/>
    <cellStyle name="SAPBEXHLevel1 3 2 2 4" xfId="5448" xr:uid="{471D08C1-04AF-4A79-8CD9-972DCEF00631}"/>
    <cellStyle name="SAPBEXHLevel1 3 2 2 4 2" xfId="11314" xr:uid="{55D16816-71BD-4B36-9F52-974AA140732A}"/>
    <cellStyle name="SAPBEXHLevel1 3 2 2 4 2 2" xfId="45183" xr:uid="{5EB22749-B975-49D8-B979-784AF8144D07}"/>
    <cellStyle name="SAPBEXHLevel1 3 2 2 4 2 3" xfId="28458" xr:uid="{864B26FE-3080-417A-B937-FC25FE988011}"/>
    <cellStyle name="SAPBEXHLevel1 3 2 2 4 3" xfId="16856" xr:uid="{CECE9813-0C3C-435B-9F2D-60697A352FA2}"/>
    <cellStyle name="SAPBEXHLevel1 3 2 2 4 3 2" xfId="50717" xr:uid="{5626263E-90F6-4D76-98FD-6F74D97A359A}"/>
    <cellStyle name="SAPBEXHLevel1 3 2 2 4 3 3" xfId="33991" xr:uid="{DA032B13-5EBB-4DB7-881B-F80ABB368C73}"/>
    <cellStyle name="SAPBEXHLevel1 3 2 2 4 4" xfId="39366" xr:uid="{B11721B6-B659-4A72-9E93-403E167DEE95}"/>
    <cellStyle name="SAPBEXHLevel1 3 2 2 4 5" xfId="22643" xr:uid="{C17AF04C-95CE-4C80-AFE4-EEBD13668429}"/>
    <cellStyle name="SAPBEXHLevel1 3 2 2 5" xfId="6240" xr:uid="{24041FF2-D29F-4A25-BB00-3AB167875D79}"/>
    <cellStyle name="SAPBEXHLevel1 3 2 2 5 2" xfId="12104" xr:uid="{0ADC4AD3-B537-4031-8131-599BD7A60D26}"/>
    <cellStyle name="SAPBEXHLevel1 3 2 2 5 2 2" xfId="45973" xr:uid="{0E0EB5F9-A4D1-42DD-B2F5-41352DFCD120}"/>
    <cellStyle name="SAPBEXHLevel1 3 2 2 5 2 3" xfId="29248" xr:uid="{54266CAD-5F40-4026-A028-A43CEA8B1D87}"/>
    <cellStyle name="SAPBEXHLevel1 3 2 2 5 3" xfId="17646" xr:uid="{1BD9648F-3F8F-4B3E-8AD6-25F88F918D5E}"/>
    <cellStyle name="SAPBEXHLevel1 3 2 2 5 3 2" xfId="51507" xr:uid="{FD6FD71E-B884-4608-8011-C3067837BC73}"/>
    <cellStyle name="SAPBEXHLevel1 3 2 2 5 3 3" xfId="34781" xr:uid="{55C3E2FD-1435-4EF1-9C0D-778E22631334}"/>
    <cellStyle name="SAPBEXHLevel1 3 2 2 5 4" xfId="40156" xr:uid="{D85EDA79-0AF1-479C-8316-37A65BD18FC6}"/>
    <cellStyle name="SAPBEXHLevel1 3 2 2 5 5" xfId="23433" xr:uid="{069461D6-52C2-45D7-B6CE-1F6F0060A8A6}"/>
    <cellStyle name="SAPBEXHLevel1 3 2 2 6" xfId="7160" xr:uid="{5EF208CB-D36F-41EC-A11D-2D01A59C3A3D}"/>
    <cellStyle name="SAPBEXHLevel1 3 2 2 6 2" xfId="13024" xr:uid="{A74CAB38-1FBB-4C98-95BD-FF1C36CD9949}"/>
    <cellStyle name="SAPBEXHLevel1 3 2 2 6 2 2" xfId="46893" xr:uid="{04ABAF75-2A35-482D-94D1-FE47C577C281}"/>
    <cellStyle name="SAPBEXHLevel1 3 2 2 6 2 3" xfId="30167" xr:uid="{42E183B7-9CEC-480A-ABEC-F077EB69C098}"/>
    <cellStyle name="SAPBEXHLevel1 3 2 2 6 3" xfId="18565" xr:uid="{C86D95C2-2FDC-4E12-9A3E-DC9BB13F741D}"/>
    <cellStyle name="SAPBEXHLevel1 3 2 2 6 3 2" xfId="52426" xr:uid="{865AF66E-69A3-430F-B102-887B63B95CDA}"/>
    <cellStyle name="SAPBEXHLevel1 3 2 2 6 3 3" xfId="35700" xr:uid="{151FEA54-D1B4-41B5-A8E4-65EAEBB7C752}"/>
    <cellStyle name="SAPBEXHLevel1 3 2 2 6 4" xfId="41076" xr:uid="{1A8C9A5E-8E27-4FD8-8F8B-B8AF5419B0A6}"/>
    <cellStyle name="SAPBEXHLevel1 3 2 2 6 5" xfId="24352" xr:uid="{3F2F3860-BD10-42D9-B637-12CAF8B1FA74}"/>
    <cellStyle name="SAPBEXHLevel1 3 2 2 7" xfId="8254" xr:uid="{9E95C7B5-C6A3-4BEA-9F4F-7D953E895C54}"/>
    <cellStyle name="SAPBEXHLevel1 3 2 2 7 2" xfId="42129" xr:uid="{CB1DF47D-5230-47D4-B100-D6207C81D7AF}"/>
    <cellStyle name="SAPBEXHLevel1 3 2 2 7 3" xfId="25404" xr:uid="{8CE495A1-96C0-4FFC-A76D-4A890CDB0DEC}"/>
    <cellStyle name="SAPBEXHLevel1 3 2 2 8" xfId="13832" xr:uid="{DCF3F2E8-A7AC-4EB4-B815-3F654D3CEDFC}"/>
    <cellStyle name="SAPBEXHLevel1 3 2 2 8 2" xfId="47693" xr:uid="{ACA22F50-E239-4D24-95D3-2C28D7861132}"/>
    <cellStyle name="SAPBEXHLevel1 3 2 2 8 3" xfId="30967" xr:uid="{ADAFD186-B26B-4147-A8DB-25415D3F629E}"/>
    <cellStyle name="SAPBEXHLevel1 3 2 2 9" xfId="36898" xr:uid="{A092B139-E816-4883-94C7-E3DFD13CB4E3}"/>
    <cellStyle name="SAPBEXHLevel1 3 2 3" xfId="2268" xr:uid="{00000000-0005-0000-0000-00003E090000}"/>
    <cellStyle name="SAPBEXHLevel1 3 2 3 10" xfId="19593" xr:uid="{9DDDE6DA-1152-4234-9893-F37E73886A64}"/>
    <cellStyle name="SAPBEXHLevel1 3 2 3 2" xfId="3820" xr:uid="{08269508-43B6-4BAB-9E6D-CD9CEF72D001}"/>
    <cellStyle name="SAPBEXHLevel1 3 2 3 2 2" xfId="9701" xr:uid="{667692FE-AFFF-4754-97A6-4BD1F220F5B3}"/>
    <cellStyle name="SAPBEXHLevel1 3 2 3 2 2 2" xfId="43573" xr:uid="{6B6AF065-52CA-4A38-AE65-4E10837FBAE4}"/>
    <cellStyle name="SAPBEXHLevel1 3 2 3 2 2 3" xfId="26847" xr:uid="{A085A075-18CF-47DA-A326-C9A4D3377F3D}"/>
    <cellStyle name="SAPBEXHLevel1 3 2 3 2 3" xfId="15247" xr:uid="{4519FB95-3E3A-41D2-829F-6198493FC02B}"/>
    <cellStyle name="SAPBEXHLevel1 3 2 3 2 3 2" xfId="49108" xr:uid="{2A5EF635-2C69-4DB5-9383-7B9F56F1479B}"/>
    <cellStyle name="SAPBEXHLevel1 3 2 3 2 3 3" xfId="32382" xr:uid="{76D58A70-6A22-4D88-A4C2-524FD9E811D9}"/>
    <cellStyle name="SAPBEXHLevel1 3 2 3 2 4" xfId="37780" xr:uid="{434CE69A-4F88-49A8-A0A2-4ACBE9E0D02B}"/>
    <cellStyle name="SAPBEXHLevel1 3 2 3 2 5" xfId="21032" xr:uid="{72811EC4-0975-4A23-B622-AE505471F779}"/>
    <cellStyle name="SAPBEXHLevel1 3 2 3 3" xfId="4722" xr:uid="{711E5555-9BFC-4860-A7E7-3A3ACB6701ED}"/>
    <cellStyle name="SAPBEXHLevel1 3 2 3 3 2" xfId="10588" xr:uid="{B87837FB-CFE2-490D-922B-46F7B0F623DB}"/>
    <cellStyle name="SAPBEXHLevel1 3 2 3 3 2 2" xfId="44458" xr:uid="{82C7021C-EBD2-4BC1-8252-610220BC63EF}"/>
    <cellStyle name="SAPBEXHLevel1 3 2 3 3 2 3" xfId="27733" xr:uid="{0097DA67-81F0-48BE-BF4E-03F73FEE6D09}"/>
    <cellStyle name="SAPBEXHLevel1 3 2 3 3 3" xfId="16131" xr:uid="{F2443B0A-CB1E-4AB7-991A-72351400612A}"/>
    <cellStyle name="SAPBEXHLevel1 3 2 3 3 3 2" xfId="49992" xr:uid="{36AC5B1E-4951-4CE3-87F7-5E6F66255D97}"/>
    <cellStyle name="SAPBEXHLevel1 3 2 3 3 3 3" xfId="33266" xr:uid="{5EBE3184-E7C7-4CF8-B95B-68DD790D574C}"/>
    <cellStyle name="SAPBEXHLevel1 3 2 3 3 4" xfId="38641" xr:uid="{4F5A1F26-463E-45FB-8D42-739D610A77FA}"/>
    <cellStyle name="SAPBEXHLevel1 3 2 3 3 5" xfId="21918" xr:uid="{4EE33F8E-FAA0-4A96-B100-2EC664C6387C}"/>
    <cellStyle name="SAPBEXHLevel1 3 2 3 4" xfId="5449" xr:uid="{E795B137-762C-48C6-81D5-9ED48333BC25}"/>
    <cellStyle name="SAPBEXHLevel1 3 2 3 4 2" xfId="11315" xr:uid="{408511A5-6E03-4E36-82FB-DF125242E432}"/>
    <cellStyle name="SAPBEXHLevel1 3 2 3 4 2 2" xfId="45184" xr:uid="{DF30D739-2592-4E2C-BBEC-D5B3D174DFF1}"/>
    <cellStyle name="SAPBEXHLevel1 3 2 3 4 2 3" xfId="28459" xr:uid="{3AF72327-724E-490A-B716-CEA4CE023452}"/>
    <cellStyle name="SAPBEXHLevel1 3 2 3 4 3" xfId="16857" xr:uid="{A3E90E0B-E278-4DA4-B8D9-FB4B2A96C2B6}"/>
    <cellStyle name="SAPBEXHLevel1 3 2 3 4 3 2" xfId="50718" xr:uid="{FB3A311E-2724-4818-B583-9143C81BF840}"/>
    <cellStyle name="SAPBEXHLevel1 3 2 3 4 3 3" xfId="33992" xr:uid="{3BF5F4E2-6A93-4EA8-8904-2D99116429DB}"/>
    <cellStyle name="SAPBEXHLevel1 3 2 3 4 4" xfId="39367" xr:uid="{8810BAFC-A55D-430B-AD91-C1C08FC77FD9}"/>
    <cellStyle name="SAPBEXHLevel1 3 2 3 4 5" xfId="22644" xr:uid="{C92C5159-9F0F-4F8D-B13C-F2062FC197C8}"/>
    <cellStyle name="SAPBEXHLevel1 3 2 3 5" xfId="6241" xr:uid="{364004FB-D477-4CB8-A42B-3073ABAA3D83}"/>
    <cellStyle name="SAPBEXHLevel1 3 2 3 5 2" xfId="12105" xr:uid="{DDB72B3D-1DC2-46AE-B0D6-8BA67BCF3EB0}"/>
    <cellStyle name="SAPBEXHLevel1 3 2 3 5 2 2" xfId="45974" xr:uid="{7CC4570F-9F8A-4129-9C35-2E26765FADA4}"/>
    <cellStyle name="SAPBEXHLevel1 3 2 3 5 2 3" xfId="29249" xr:uid="{C4996C2D-DC08-4354-B9D1-EE364D6B7CB3}"/>
    <cellStyle name="SAPBEXHLevel1 3 2 3 5 3" xfId="17647" xr:uid="{A077EC4D-3AB0-48EE-983D-11E687D78F31}"/>
    <cellStyle name="SAPBEXHLevel1 3 2 3 5 3 2" xfId="51508" xr:uid="{673E4164-6DEB-4DF7-AB61-6F1157A678E8}"/>
    <cellStyle name="SAPBEXHLevel1 3 2 3 5 3 3" xfId="34782" xr:uid="{6F05C7BF-54D6-4B0E-870C-7A08874015F9}"/>
    <cellStyle name="SAPBEXHLevel1 3 2 3 5 4" xfId="40157" xr:uid="{CAF4D3C8-0373-4D61-9F5A-0F96201BF946}"/>
    <cellStyle name="SAPBEXHLevel1 3 2 3 5 5" xfId="23434" xr:uid="{898A2999-44D8-4B6B-886C-B12D1A5D53F0}"/>
    <cellStyle name="SAPBEXHLevel1 3 2 3 6" xfId="7161" xr:uid="{6EC852E7-1748-4A12-A6E9-586D3743C942}"/>
    <cellStyle name="SAPBEXHLevel1 3 2 3 6 2" xfId="13025" xr:uid="{4BEB098D-F6C9-41AC-831B-926D147EC4B8}"/>
    <cellStyle name="SAPBEXHLevel1 3 2 3 6 2 2" xfId="46894" xr:uid="{17E723AB-AAC1-49C1-A259-A00CA543D165}"/>
    <cellStyle name="SAPBEXHLevel1 3 2 3 6 2 3" xfId="30168" xr:uid="{6E2F8E68-C1C4-4F88-B330-86D5EA56454A}"/>
    <cellStyle name="SAPBEXHLevel1 3 2 3 6 3" xfId="18566" xr:uid="{F4D1AF3A-5B1B-4147-B0D9-70C0329B9155}"/>
    <cellStyle name="SAPBEXHLevel1 3 2 3 6 3 2" xfId="52427" xr:uid="{855A465B-D95D-421E-A5E2-FC5342F10FB9}"/>
    <cellStyle name="SAPBEXHLevel1 3 2 3 6 3 3" xfId="35701" xr:uid="{05548423-7137-4536-968B-CBFEB130178F}"/>
    <cellStyle name="SAPBEXHLevel1 3 2 3 6 4" xfId="41077" xr:uid="{5CB994F5-6A94-4E4B-9BEE-44AE72141B3C}"/>
    <cellStyle name="SAPBEXHLevel1 3 2 3 6 5" xfId="24353" xr:uid="{0749DB06-1363-4009-BE95-5D0E02A3F0A5}"/>
    <cellStyle name="SAPBEXHLevel1 3 2 3 7" xfId="8255" xr:uid="{CD6397F3-9377-4CC5-9D5D-01688B950624}"/>
    <cellStyle name="SAPBEXHLevel1 3 2 3 7 2" xfId="42130" xr:uid="{FB267873-6F98-40F0-9844-0786FEFF4264}"/>
    <cellStyle name="SAPBEXHLevel1 3 2 3 7 3" xfId="25405" xr:uid="{F70E2381-F2B4-481E-820E-E953BB0025E4}"/>
    <cellStyle name="SAPBEXHLevel1 3 2 3 8" xfId="13833" xr:uid="{5D03E653-E533-4C65-94B6-A3D584B8FAB9}"/>
    <cellStyle name="SAPBEXHLevel1 3 2 3 8 2" xfId="47694" xr:uid="{07FFE8CD-E98C-4B66-A579-43E01441B325}"/>
    <cellStyle name="SAPBEXHLevel1 3 2 3 8 3" xfId="30968" xr:uid="{9C8508F4-97CD-4193-9B68-A662ABA9C1D5}"/>
    <cellStyle name="SAPBEXHLevel1 3 2 3 9" xfId="36899" xr:uid="{220C86CE-6734-4C21-9A40-27B3C6248408}"/>
    <cellStyle name="SAPBEXHLevel1 3 2 4" xfId="2642" xr:uid="{00000000-0005-0000-0000-00003F090000}"/>
    <cellStyle name="SAPBEXHLevel1 3 2 4 2" xfId="4169" xr:uid="{C3CADA91-A81E-4185-A4EF-01A9402152F9}"/>
    <cellStyle name="SAPBEXHLevel1 3 2 4 2 2" xfId="10050" xr:uid="{A750411A-801A-46D4-A994-81A5FCCF7803}"/>
    <cellStyle name="SAPBEXHLevel1 3 2 4 2 2 2" xfId="43921" xr:uid="{BB655C6E-2DC1-4694-89D7-EFA997D5F660}"/>
    <cellStyle name="SAPBEXHLevel1 3 2 4 2 2 3" xfId="27195" xr:uid="{9153CDFF-73C9-4B6D-AF25-F7AA3F152633}"/>
    <cellStyle name="SAPBEXHLevel1 3 2 4 2 3" xfId="15594" xr:uid="{3EB9DD6B-89D9-4C1F-90F7-4CF86C7CE528}"/>
    <cellStyle name="SAPBEXHLevel1 3 2 4 2 3 2" xfId="49455" xr:uid="{04848309-6204-4079-85DB-72351654D0CD}"/>
    <cellStyle name="SAPBEXHLevel1 3 2 4 2 3 3" xfId="32729" xr:uid="{31DC4CF7-983D-440B-A4D3-C9D603E03051}"/>
    <cellStyle name="SAPBEXHLevel1 3 2 4 2 4" xfId="38104" xr:uid="{F43E37E6-50EB-43A6-A63A-AA2C5EF8C5E2}"/>
    <cellStyle name="SAPBEXHLevel1 3 2 4 2 5" xfId="21380" xr:uid="{B942DC3A-F07B-4B9A-9E6A-68DE60AAAC16}"/>
    <cellStyle name="SAPBEXHLevel1 3 2 4 3" xfId="5042" xr:uid="{0C89E69C-0E31-4589-A891-B319CA818E5F}"/>
    <cellStyle name="SAPBEXHLevel1 3 2 4 3 2" xfId="10908" xr:uid="{78FE0AFA-A5C2-4B6C-9A7F-9D7C3AA8B6C7}"/>
    <cellStyle name="SAPBEXHLevel1 3 2 4 3 2 2" xfId="44778" xr:uid="{69043EBF-7B7A-4E35-9AF2-FDC6F7A5E24E}"/>
    <cellStyle name="SAPBEXHLevel1 3 2 4 3 2 3" xfId="28053" xr:uid="{02296FAD-893D-4379-B5EB-9655EF25D7F1}"/>
    <cellStyle name="SAPBEXHLevel1 3 2 4 3 3" xfId="16451" xr:uid="{C56B4B5E-4253-495D-B600-0C401DEA5D93}"/>
    <cellStyle name="SAPBEXHLevel1 3 2 4 3 3 2" xfId="50312" xr:uid="{FE32C38A-C90A-4502-A945-647FE5CEFFA2}"/>
    <cellStyle name="SAPBEXHLevel1 3 2 4 3 3 3" xfId="33586" xr:uid="{FE2E94B1-432F-4083-8585-D8CFE4F17FC3}"/>
    <cellStyle name="SAPBEXHLevel1 3 2 4 3 4" xfId="38961" xr:uid="{DAF28111-CB6E-462C-8DDF-956DB17072D8}"/>
    <cellStyle name="SAPBEXHLevel1 3 2 4 3 5" xfId="22238" xr:uid="{CD436B2D-AE07-4B7E-854B-5A016874584B}"/>
    <cellStyle name="SAPBEXHLevel1 3 2 4 4" xfId="5791" xr:uid="{7203C3DF-4D84-4283-AE87-035F223379B5}"/>
    <cellStyle name="SAPBEXHLevel1 3 2 4 4 2" xfId="11657" xr:uid="{BE2CBB3D-6478-4B8C-9DED-838DFDDF8419}"/>
    <cellStyle name="SAPBEXHLevel1 3 2 4 4 2 2" xfId="45526" xr:uid="{6DA3F5CE-14E3-45B3-8D9A-D6AD254A547E}"/>
    <cellStyle name="SAPBEXHLevel1 3 2 4 4 2 3" xfId="28801" xr:uid="{9C5F4AED-CDB9-45F2-88C9-0119545C6356}"/>
    <cellStyle name="SAPBEXHLevel1 3 2 4 4 3" xfId="17199" xr:uid="{30D1B5E0-3AAB-4701-B938-839FA68B96EE}"/>
    <cellStyle name="SAPBEXHLevel1 3 2 4 4 3 2" xfId="51060" xr:uid="{FC16541F-05F9-444E-8D52-E915055112BE}"/>
    <cellStyle name="SAPBEXHLevel1 3 2 4 4 3 3" xfId="34334" xr:uid="{90E44CBC-C50E-41A3-8EB0-82A3E7AF7328}"/>
    <cellStyle name="SAPBEXHLevel1 3 2 4 4 4" xfId="39709" xr:uid="{641622F2-8299-4E68-A3EA-DFAC2D9ACF4B}"/>
    <cellStyle name="SAPBEXHLevel1 3 2 4 4 5" xfId="22986" xr:uid="{0469B745-FDB9-4060-B4CD-D080BBA84A1C}"/>
    <cellStyle name="SAPBEXHLevel1 3 2 4 5" xfId="6560" xr:uid="{01F10523-C73C-4F43-BA03-FEDE4D726CD7}"/>
    <cellStyle name="SAPBEXHLevel1 3 2 4 5 2" xfId="12424" xr:uid="{41D1AB2F-BACB-47E5-8BE3-49731435573B}"/>
    <cellStyle name="SAPBEXHLevel1 3 2 4 5 2 2" xfId="46293" xr:uid="{97A8BBDD-5886-4FB3-9106-B90D2791047D}"/>
    <cellStyle name="SAPBEXHLevel1 3 2 4 5 2 3" xfId="29567" xr:uid="{D809D473-F610-4DB4-A85E-A3D105DFB04F}"/>
    <cellStyle name="SAPBEXHLevel1 3 2 4 5 3" xfId="17965" xr:uid="{F99B838D-D335-40B8-BF92-CC254C4A0686}"/>
    <cellStyle name="SAPBEXHLevel1 3 2 4 5 3 2" xfId="51826" xr:uid="{684BE123-28FF-4702-9293-CF84264BD1B3}"/>
    <cellStyle name="SAPBEXHLevel1 3 2 4 5 3 3" xfId="35100" xr:uid="{79F62F9F-2814-4EB8-B170-B038B197CB3B}"/>
    <cellStyle name="SAPBEXHLevel1 3 2 4 5 4" xfId="40476" xr:uid="{D57DB864-0D10-416E-9935-5025E901A2DF}"/>
    <cellStyle name="SAPBEXHLevel1 3 2 4 5 5" xfId="23752" xr:uid="{01FBBD38-0BC4-4BAF-BD9C-481E2171390D}"/>
    <cellStyle name="SAPBEXHLevel1 3 2 4 6" xfId="7507" xr:uid="{0C559F98-4C6A-4238-8BF3-B8A7A603CC3E}"/>
    <cellStyle name="SAPBEXHLevel1 3 2 4 6 2" xfId="13371" xr:uid="{833D2829-280E-4E37-9D49-9F60CE24E0B2}"/>
    <cellStyle name="SAPBEXHLevel1 3 2 4 6 2 2" xfId="47240" xr:uid="{303A97A7-EBA7-4982-8EAC-0256B7A8EA35}"/>
    <cellStyle name="SAPBEXHLevel1 3 2 4 6 2 3" xfId="30514" xr:uid="{BADC5F4F-39BC-441F-9C1F-CE689B83613F}"/>
    <cellStyle name="SAPBEXHLevel1 3 2 4 6 3" xfId="18912" xr:uid="{19BF8057-29BB-4A38-839F-B40D3B54288A}"/>
    <cellStyle name="SAPBEXHLevel1 3 2 4 6 3 2" xfId="52773" xr:uid="{1C6CC4A0-397D-455C-AE3D-2B8D81C90943}"/>
    <cellStyle name="SAPBEXHLevel1 3 2 4 6 3 3" xfId="36047" xr:uid="{A45BE8B2-06EE-4EB1-A73D-202BE09822F8}"/>
    <cellStyle name="SAPBEXHLevel1 3 2 4 6 4" xfId="41423" xr:uid="{40382EAC-8279-4BAC-8FBA-3C9952DF1F8D}"/>
    <cellStyle name="SAPBEXHLevel1 3 2 4 6 5" xfId="24699" xr:uid="{C0A4EFA3-8CD9-4A6F-A61B-24B9620F299E}"/>
    <cellStyle name="SAPBEXHLevel1 3 2 4 7" xfId="8599" xr:uid="{99F454AA-9E8B-45E5-8AC2-1DD617E40CD1}"/>
    <cellStyle name="SAPBEXHLevel1 3 2 4 7 2" xfId="42473" xr:uid="{C9F8B19D-4E54-4F24-9ABC-C2734A03DFE1}"/>
    <cellStyle name="SAPBEXHLevel1 3 2 4 7 3" xfId="25748" xr:uid="{67F7D7CC-AD08-408E-B9A4-3FFCF3AAAA08}"/>
    <cellStyle name="SAPBEXHLevel1 3 2 4 8" xfId="14151" xr:uid="{A236587C-D588-4EF3-B8F7-92ADAC07554D}"/>
    <cellStyle name="SAPBEXHLevel1 3 2 4 8 2" xfId="48012" xr:uid="{99F25437-4B5F-4D41-A4C5-5A54F497D5BE}"/>
    <cellStyle name="SAPBEXHLevel1 3 2 4 8 3" xfId="31286" xr:uid="{91223B31-B194-4241-BF2D-8803AE23B0F1}"/>
    <cellStyle name="SAPBEXHLevel1 3 2 4 9" xfId="19935" xr:uid="{FEFB215E-16B0-44E3-A77F-821D35E184F9}"/>
    <cellStyle name="SAPBEXHLevel1 3 2 5" xfId="36518" xr:uid="{773E5C82-4D3E-4648-B8B1-15D989DC722A}"/>
    <cellStyle name="SAPBEXHLevel1 3 2 6" xfId="19252" xr:uid="{7E920788-FF5A-46CB-8A90-4EA785E876CF}"/>
    <cellStyle name="SAPBEXHLevel1 3 3" xfId="2269" xr:uid="{00000000-0005-0000-0000-000040090000}"/>
    <cellStyle name="SAPBEXHLevel1 3 3 2" xfId="3821" xr:uid="{BFF949E8-B160-4FBD-85C6-D06A21EFC48B}"/>
    <cellStyle name="SAPBEXHLevel1 3 3 2 2" xfId="9702" xr:uid="{A5DFAAC7-EAD5-4878-9B3D-0DC7A6C28A33}"/>
    <cellStyle name="SAPBEXHLevel1 3 3 2 2 2" xfId="43574" xr:uid="{D9FF8204-36F6-495E-85A1-A302A12EEB28}"/>
    <cellStyle name="SAPBEXHLevel1 3 3 2 2 3" xfId="26848" xr:uid="{CA8F71D8-548F-4388-9D37-7FEBC1BEDF18}"/>
    <cellStyle name="SAPBEXHLevel1 3 3 2 3" xfId="15248" xr:uid="{53E47CA0-9845-462A-8B08-024043FDB0AF}"/>
    <cellStyle name="SAPBEXHLevel1 3 3 2 3 2" xfId="49109" xr:uid="{396805B6-80E4-45CC-A478-F1C7A3122AAB}"/>
    <cellStyle name="SAPBEXHLevel1 3 3 2 3 3" xfId="32383" xr:uid="{7083123E-ED44-4B1E-8012-E33D6B493F1F}"/>
    <cellStyle name="SAPBEXHLevel1 3 3 2 4" xfId="37781" xr:uid="{CC5A0849-ED9A-41E1-A0A5-023CCA1050DE}"/>
    <cellStyle name="SAPBEXHLevel1 3 3 2 5" xfId="21033" xr:uid="{D0DF0229-4F0F-421A-B7A0-97256C6073B2}"/>
    <cellStyle name="SAPBEXHLevel1 3 3 3" xfId="4723" xr:uid="{6026B27B-F0BA-4548-B629-EC38AB9E9E96}"/>
    <cellStyle name="SAPBEXHLevel1 3 3 3 2" xfId="10589" xr:uid="{38B17FC6-CFBB-455A-9E03-952ADB7DA89E}"/>
    <cellStyle name="SAPBEXHLevel1 3 3 3 2 2" xfId="44459" xr:uid="{C8B72B0A-07EC-4B26-8A5E-1522C88C3D9B}"/>
    <cellStyle name="SAPBEXHLevel1 3 3 3 2 3" xfId="27734" xr:uid="{AAA9EE64-B3A5-433A-BC0D-BE64CA9A0A99}"/>
    <cellStyle name="SAPBEXHLevel1 3 3 3 3" xfId="16132" xr:uid="{244840AA-7436-4841-9778-E7AFD257E53C}"/>
    <cellStyle name="SAPBEXHLevel1 3 3 3 3 2" xfId="49993" xr:uid="{6BB44334-8A5C-4CD0-A523-D72EFDF07DAE}"/>
    <cellStyle name="SAPBEXHLevel1 3 3 3 3 3" xfId="33267" xr:uid="{E3A6179F-70AB-42AD-9CE4-EED2222CF72C}"/>
    <cellStyle name="SAPBEXHLevel1 3 3 3 4" xfId="38642" xr:uid="{517797C7-B3C9-4FF5-A768-6857F3B26E15}"/>
    <cellStyle name="SAPBEXHLevel1 3 3 3 5" xfId="21919" xr:uid="{FDAB639E-EBAB-4661-9264-547202088048}"/>
    <cellStyle name="SAPBEXHLevel1 3 3 4" xfId="5450" xr:uid="{22B01F91-9BE0-4743-AFFC-DA15F3D2984C}"/>
    <cellStyle name="SAPBEXHLevel1 3 3 4 2" xfId="11316" xr:uid="{9B50DCA7-4EE6-4B5D-BA4C-EB16F561CB63}"/>
    <cellStyle name="SAPBEXHLevel1 3 3 4 2 2" xfId="45185" xr:uid="{9E4975B3-D200-4451-A191-DB48965E7475}"/>
    <cellStyle name="SAPBEXHLevel1 3 3 4 2 3" xfId="28460" xr:uid="{E5FD5AE1-87F3-4CBF-A5FE-0900F1A7C4BD}"/>
    <cellStyle name="SAPBEXHLevel1 3 3 4 3" xfId="16858" xr:uid="{7E702385-BEB1-4C47-B266-1106401E9871}"/>
    <cellStyle name="SAPBEXHLevel1 3 3 4 3 2" xfId="50719" xr:uid="{CBE60433-DFB1-42CB-936B-D8895679FBB8}"/>
    <cellStyle name="SAPBEXHLevel1 3 3 4 3 3" xfId="33993" xr:uid="{14C8FF0F-756B-4692-A77E-B26D279A69A3}"/>
    <cellStyle name="SAPBEXHLevel1 3 3 4 4" xfId="39368" xr:uid="{10191EAF-5919-48F5-A129-04C2C9CDD262}"/>
    <cellStyle name="SAPBEXHLevel1 3 3 4 5" xfId="22645" xr:uid="{F810424D-8DC6-4BC1-A64A-69727EA4944A}"/>
    <cellStyle name="SAPBEXHLevel1 3 3 5" xfId="6242" xr:uid="{5BFB3F0E-2DB8-4486-A0C6-700E1C90A7D0}"/>
    <cellStyle name="SAPBEXHLevel1 3 3 5 2" xfId="12106" xr:uid="{587DB356-3B19-4552-86A8-EE76A4B1C991}"/>
    <cellStyle name="SAPBEXHLevel1 3 3 5 2 2" xfId="45975" xr:uid="{AC93857B-F3BB-4AEF-9C7B-048E67D711E4}"/>
    <cellStyle name="SAPBEXHLevel1 3 3 5 2 3" xfId="29250" xr:uid="{46E740AB-38B3-4C73-8D48-CAFAC4EC7F34}"/>
    <cellStyle name="SAPBEXHLevel1 3 3 5 3" xfId="17648" xr:uid="{F082BD77-6F49-4DE9-ABEA-6078C0DCDB4A}"/>
    <cellStyle name="SAPBEXHLevel1 3 3 5 3 2" xfId="51509" xr:uid="{BEE33E6A-E6CE-475B-9F1E-811D804D8626}"/>
    <cellStyle name="SAPBEXHLevel1 3 3 5 3 3" xfId="34783" xr:uid="{1A6AF30D-7B90-4BC9-A7D5-DF8DC2A10AAF}"/>
    <cellStyle name="SAPBEXHLevel1 3 3 5 4" xfId="40158" xr:uid="{BC324B67-5A44-42C7-8EFF-20A4B1AD5A04}"/>
    <cellStyle name="SAPBEXHLevel1 3 3 5 5" xfId="23435" xr:uid="{8834DB6D-EC8A-414E-AA19-FB8994FDA7A3}"/>
    <cellStyle name="SAPBEXHLevel1 3 3 6" xfId="7162" xr:uid="{2A0CFB1F-EB34-4D2C-AA1B-30F08D88E759}"/>
    <cellStyle name="SAPBEXHLevel1 3 3 6 2" xfId="13026" xr:uid="{A8A3540F-5B9F-45A8-AC8A-9E2C19168A9A}"/>
    <cellStyle name="SAPBEXHLevel1 3 3 6 2 2" xfId="46895" xr:uid="{B2364021-2AA3-4046-A29E-AFC8F4ED5038}"/>
    <cellStyle name="SAPBEXHLevel1 3 3 6 2 3" xfId="30169" xr:uid="{195F70CC-C492-4792-BFD5-A908DC57BD3B}"/>
    <cellStyle name="SAPBEXHLevel1 3 3 6 3" xfId="18567" xr:uid="{D67DFB73-0C93-4752-A17D-7D474222082B}"/>
    <cellStyle name="SAPBEXHLevel1 3 3 6 3 2" xfId="52428" xr:uid="{D6F1E196-FF0E-4EF0-BF16-5EDC65E870A7}"/>
    <cellStyle name="SAPBEXHLevel1 3 3 6 3 3" xfId="35702" xr:uid="{56DF87B6-BD8B-4F27-88D9-1DCC5F78EB05}"/>
    <cellStyle name="SAPBEXHLevel1 3 3 6 4" xfId="41078" xr:uid="{822C48A3-8B92-484B-86C7-9EC650E77153}"/>
    <cellStyle name="SAPBEXHLevel1 3 3 6 5" xfId="24354" xr:uid="{B65CD9BE-3A40-4FD4-917C-C11B567E7D13}"/>
    <cellStyle name="SAPBEXHLevel1 3 3 7" xfId="8256" xr:uid="{7DF7B3A8-0B8C-4D0D-9A94-8387D5FA74E0}"/>
    <cellStyle name="SAPBEXHLevel1 3 3 7 2" xfId="42131" xr:uid="{D804F13B-535C-47A2-A145-B68C4080EE61}"/>
    <cellStyle name="SAPBEXHLevel1 3 3 7 3" xfId="25406" xr:uid="{A2A26A40-C2BD-44BC-9B22-98DA92084944}"/>
    <cellStyle name="SAPBEXHLevel1 3 3 8" xfId="13834" xr:uid="{19AAE833-153E-462A-AA8A-E86F19038D24}"/>
    <cellStyle name="SAPBEXHLevel1 3 3 8 2" xfId="47695" xr:uid="{BBC21375-2AEE-418F-BAD1-1CD606D890FD}"/>
    <cellStyle name="SAPBEXHLevel1 3 3 8 3" xfId="30969" xr:uid="{07ED84D3-FFCC-4C37-8B9E-78792D9B42DB}"/>
    <cellStyle name="SAPBEXHLevel1 3 3 9" xfId="19594" xr:uid="{46CA57BE-BD9D-4C3B-AA6D-861C65315742}"/>
    <cellStyle name="SAPBEXHLevel1 3 4" xfId="2270" xr:uid="{00000000-0005-0000-0000-000041090000}"/>
    <cellStyle name="SAPBEXHLevel1 3 4 2" xfId="3822" xr:uid="{505CD3F9-9960-441D-9305-81E13D95A811}"/>
    <cellStyle name="SAPBEXHLevel1 3 4 2 2" xfId="9703" xr:uid="{87F22C48-5A57-4163-BFB5-CDA5FDCD67C6}"/>
    <cellStyle name="SAPBEXHLevel1 3 4 2 2 2" xfId="43575" xr:uid="{31186CFD-284A-48F1-A3E9-9D235C39ABDD}"/>
    <cellStyle name="SAPBEXHLevel1 3 4 2 2 3" xfId="26849" xr:uid="{25D59608-8DF7-4FC6-8C82-C7DEA2A6FCE0}"/>
    <cellStyle name="SAPBEXHLevel1 3 4 2 3" xfId="15249" xr:uid="{038BBF65-8A0E-4ED7-890B-5F1E6A928449}"/>
    <cellStyle name="SAPBEXHLevel1 3 4 2 3 2" xfId="49110" xr:uid="{A36CA618-4CF2-43EE-9F6D-BEE630600BCF}"/>
    <cellStyle name="SAPBEXHLevel1 3 4 2 3 3" xfId="32384" xr:uid="{C4A9B261-5F62-4986-AD3B-98FCA03E6761}"/>
    <cellStyle name="SAPBEXHLevel1 3 4 2 4" xfId="37782" xr:uid="{DD252472-7C64-4D03-BFB5-FDEC76F830BD}"/>
    <cellStyle name="SAPBEXHLevel1 3 4 2 5" xfId="21034" xr:uid="{70044E52-C771-4E25-A81E-35D4E6DBE155}"/>
    <cellStyle name="SAPBEXHLevel1 3 4 3" xfId="4724" xr:uid="{C7F7C14E-0039-40F1-822F-7BF2DA14A7EA}"/>
    <cellStyle name="SAPBEXHLevel1 3 4 3 2" xfId="10590" xr:uid="{D5EDAA01-A33D-410B-B493-3C0BDFB39401}"/>
    <cellStyle name="SAPBEXHLevel1 3 4 3 2 2" xfId="44460" xr:uid="{CDFAED2D-9746-477E-B1C9-7BA211A557E2}"/>
    <cellStyle name="SAPBEXHLevel1 3 4 3 2 3" xfId="27735" xr:uid="{4A869324-65CC-4E5A-96A3-CD73FA5D6426}"/>
    <cellStyle name="SAPBEXHLevel1 3 4 3 3" xfId="16133" xr:uid="{A751C401-BA17-439A-88FA-1BAE7E072F70}"/>
    <cellStyle name="SAPBEXHLevel1 3 4 3 3 2" xfId="49994" xr:uid="{5212975D-5A67-4D38-AF92-3184ADBB0D42}"/>
    <cellStyle name="SAPBEXHLevel1 3 4 3 3 3" xfId="33268" xr:uid="{25575616-676C-4CC8-9035-BEB7C81E7A1B}"/>
    <cellStyle name="SAPBEXHLevel1 3 4 3 4" xfId="38643" xr:uid="{26B8804F-545C-4E49-BD15-6E2663D32BA2}"/>
    <cellStyle name="SAPBEXHLevel1 3 4 3 5" xfId="21920" xr:uid="{7A8832FE-0116-427F-94C4-A3E6A19B72CD}"/>
    <cellStyle name="SAPBEXHLevel1 3 4 4" xfId="5451" xr:uid="{DEB86471-326C-4389-B27B-1ED07FE0BE73}"/>
    <cellStyle name="SAPBEXHLevel1 3 4 4 2" xfId="11317" xr:uid="{3CD5B8AA-56F8-4956-AC69-E27C6CD20DEC}"/>
    <cellStyle name="SAPBEXHLevel1 3 4 4 2 2" xfId="45186" xr:uid="{F7CAE2D2-0792-4B67-8D7E-E298C38A9887}"/>
    <cellStyle name="SAPBEXHLevel1 3 4 4 2 3" xfId="28461" xr:uid="{178AA1E6-DE7D-489A-98E9-E898A82FD847}"/>
    <cellStyle name="SAPBEXHLevel1 3 4 4 3" xfId="16859" xr:uid="{8D95C0EE-B338-4089-8F61-D94394E53DF7}"/>
    <cellStyle name="SAPBEXHLevel1 3 4 4 3 2" xfId="50720" xr:uid="{DA2620AE-F212-4BC2-886A-503ADBB621B2}"/>
    <cellStyle name="SAPBEXHLevel1 3 4 4 3 3" xfId="33994" xr:uid="{7A3B1ADC-B7D7-4D7B-8455-AA3721D58F43}"/>
    <cellStyle name="SAPBEXHLevel1 3 4 4 4" xfId="39369" xr:uid="{84D2C92D-F32E-480F-8DC5-191FD8BBB16B}"/>
    <cellStyle name="SAPBEXHLevel1 3 4 4 5" xfId="22646" xr:uid="{723AAA61-C6D2-4488-A13C-703CD0B8A6E6}"/>
    <cellStyle name="SAPBEXHLevel1 3 4 5" xfId="6243" xr:uid="{41D46278-36CC-4655-ACF9-F4001B880412}"/>
    <cellStyle name="SAPBEXHLevel1 3 4 5 2" xfId="12107" xr:uid="{0EF8A857-9AED-475A-8402-F7F25B375B26}"/>
    <cellStyle name="SAPBEXHLevel1 3 4 5 2 2" xfId="45976" xr:uid="{30395851-96E2-4135-9268-28CCE7A79E81}"/>
    <cellStyle name="SAPBEXHLevel1 3 4 5 2 3" xfId="29251" xr:uid="{A41B9A6F-3FFB-45D7-9646-8869082AF05C}"/>
    <cellStyle name="SAPBEXHLevel1 3 4 5 3" xfId="17649" xr:uid="{95D4C6BB-A60E-4708-AD95-E248E72F8690}"/>
    <cellStyle name="SAPBEXHLevel1 3 4 5 3 2" xfId="51510" xr:uid="{04667DCD-EF13-44CE-9A03-C70F5562CD61}"/>
    <cellStyle name="SAPBEXHLevel1 3 4 5 3 3" xfId="34784" xr:uid="{E8AC007E-9336-433A-B9C2-0E7E7F95330A}"/>
    <cellStyle name="SAPBEXHLevel1 3 4 5 4" xfId="40159" xr:uid="{AE857651-AEB9-4F9A-B841-85413D1FB8B9}"/>
    <cellStyle name="SAPBEXHLevel1 3 4 5 5" xfId="23436" xr:uid="{166D9F8F-B760-4810-9A70-E44C821B9815}"/>
    <cellStyle name="SAPBEXHLevel1 3 4 6" xfId="7163" xr:uid="{794A254A-D8D6-4410-8F18-45692F2A3A48}"/>
    <cellStyle name="SAPBEXHLevel1 3 4 6 2" xfId="13027" xr:uid="{D4CA0C2D-E511-4330-AB9F-E5568B23DC53}"/>
    <cellStyle name="SAPBEXHLevel1 3 4 6 2 2" xfId="46896" xr:uid="{388EE3CC-B395-4ECF-8CBF-E923E5CE9BF0}"/>
    <cellStyle name="SAPBEXHLevel1 3 4 6 2 3" xfId="30170" xr:uid="{AA70F171-A5E0-4A74-9223-CD1BD138A75A}"/>
    <cellStyle name="SAPBEXHLevel1 3 4 6 3" xfId="18568" xr:uid="{94B710F3-041B-4062-A15A-2C40B3775DD3}"/>
    <cellStyle name="SAPBEXHLevel1 3 4 6 3 2" xfId="52429" xr:uid="{5F91BFC7-9E0B-4A5D-9DE0-9890BAD6ECF8}"/>
    <cellStyle name="SAPBEXHLevel1 3 4 6 3 3" xfId="35703" xr:uid="{152AE926-DA8E-4A57-ACAF-1FB771B5866B}"/>
    <cellStyle name="SAPBEXHLevel1 3 4 6 4" xfId="41079" xr:uid="{04835DC4-C7D1-46BA-B689-E3806F99A6B6}"/>
    <cellStyle name="SAPBEXHLevel1 3 4 6 5" xfId="24355" xr:uid="{741D662E-AB95-46A5-B26A-91A02440E0ED}"/>
    <cellStyle name="SAPBEXHLevel1 3 4 7" xfId="8257" xr:uid="{F47D5C28-3ED6-46BB-B426-6BEA7166B4F9}"/>
    <cellStyle name="SAPBEXHLevel1 3 4 7 2" xfId="42132" xr:uid="{ED611CA9-8A98-4422-83DF-D7FF9ED999E2}"/>
    <cellStyle name="SAPBEXHLevel1 3 4 7 3" xfId="25407" xr:uid="{08E2987C-2767-4318-A23B-E9C8ACEB40F9}"/>
    <cellStyle name="SAPBEXHLevel1 3 4 8" xfId="13835" xr:uid="{1CCC3578-9396-4F8B-9995-AE4AC4B80C42}"/>
    <cellStyle name="SAPBEXHLevel1 3 4 8 2" xfId="47696" xr:uid="{1886A29B-8A04-437F-9C0C-0B03B81DA3EB}"/>
    <cellStyle name="SAPBEXHLevel1 3 4 8 3" xfId="30970" xr:uid="{7E9DDBC3-E1E8-4E6A-A870-A96CBB0E8F7D}"/>
    <cellStyle name="SAPBEXHLevel1 3 4 9" xfId="19595" xr:uid="{667F1BA1-34B9-4CFB-A4A5-FF0C957E0741}"/>
    <cellStyle name="SAPBEXHLevel1 3 5" xfId="3292" xr:uid="{DD739F82-3876-4534-9F43-6F94E08EDFCB}"/>
    <cellStyle name="SAPBEXHLevel1 3 5 2" xfId="9174" xr:uid="{4AEF2FE0-8A40-4B42-86D6-407AA49AA45A}"/>
    <cellStyle name="SAPBEXHLevel1 3 5 2 2" xfId="43046" xr:uid="{3855AC48-B496-4E02-ADAD-3F051D2E3A59}"/>
    <cellStyle name="SAPBEXHLevel1 3 5 2 3" xfId="26321" xr:uid="{D267669D-F041-45FA-9336-AE2D5EF1802C}"/>
    <cellStyle name="SAPBEXHLevel1 3 5 3" xfId="14721" xr:uid="{AA936856-9776-4538-9D41-5FCE3F120B5A}"/>
    <cellStyle name="SAPBEXHLevel1 3 5 3 2" xfId="48582" xr:uid="{DA3D1DD4-46B3-4F41-9F4E-9CD741D13D8A}"/>
    <cellStyle name="SAPBEXHLevel1 3 5 3 3" xfId="31856" xr:uid="{03DCB92A-2647-4098-9578-7F4E2706D34F}"/>
    <cellStyle name="SAPBEXHLevel1 3 5 4" xfId="37313" xr:uid="{EC07FF5C-2FA1-4DD7-BE85-17B194E06AD9}"/>
    <cellStyle name="SAPBEXHLevel1 3 5 5" xfId="20506" xr:uid="{6556A094-435F-4483-B993-3B461F0523A6}"/>
    <cellStyle name="SAPBEXHLevel1 3 6" xfId="36517" xr:uid="{71C40F1B-1797-4408-81C6-3B400B74E06B}"/>
    <cellStyle name="SAPBEXHLevel1 4" xfId="1087" xr:uid="{00000000-0005-0000-0000-000042090000}"/>
    <cellStyle name="SAPBEXHLevel1 4 2" xfId="1088" xr:uid="{00000000-0005-0000-0000-000043090000}"/>
    <cellStyle name="SAPBEXHLevel1 4 2 2" xfId="2271" xr:uid="{00000000-0005-0000-0000-000044090000}"/>
    <cellStyle name="SAPBEXHLevel1 4 2 2 10" xfId="19596" xr:uid="{EDB79291-53F9-47DE-A1A5-2922E5630CE3}"/>
    <cellStyle name="SAPBEXHLevel1 4 2 2 2" xfId="3823" xr:uid="{E40F1127-2A40-4EB5-97AE-ED0A59FACCCD}"/>
    <cellStyle name="SAPBEXHLevel1 4 2 2 2 2" xfId="9704" xr:uid="{D7180972-F0A6-4298-BD63-FE0F15F28AD1}"/>
    <cellStyle name="SAPBEXHLevel1 4 2 2 2 2 2" xfId="43576" xr:uid="{769344C4-BDDA-4165-BD96-01F7B2893967}"/>
    <cellStyle name="SAPBEXHLevel1 4 2 2 2 2 3" xfId="26850" xr:uid="{A5F08176-5164-49C9-A48C-F2AAA1B8B6B8}"/>
    <cellStyle name="SAPBEXHLevel1 4 2 2 2 3" xfId="15250" xr:uid="{E59A4BCF-247F-463D-A0FF-C4EF65316DC3}"/>
    <cellStyle name="SAPBEXHLevel1 4 2 2 2 3 2" xfId="49111" xr:uid="{1C15DBF6-B8AF-451E-B4C7-1FE520C3E20D}"/>
    <cellStyle name="SAPBEXHLevel1 4 2 2 2 3 3" xfId="32385" xr:uid="{5AF779CA-84A3-4808-A25E-75F4E02596B4}"/>
    <cellStyle name="SAPBEXHLevel1 4 2 2 2 4" xfId="37783" xr:uid="{19B0C994-CEDE-439C-9114-37D20E1605D0}"/>
    <cellStyle name="SAPBEXHLevel1 4 2 2 2 5" xfId="21035" xr:uid="{52E9DF20-083F-4ACB-8FC4-888C9D0D73D1}"/>
    <cellStyle name="SAPBEXHLevel1 4 2 2 3" xfId="4725" xr:uid="{7A755EA0-773C-45F5-B6EC-CF9BAE472620}"/>
    <cellStyle name="SAPBEXHLevel1 4 2 2 3 2" xfId="10591" xr:uid="{01EAD007-1FDE-4054-B165-0A44D2E84679}"/>
    <cellStyle name="SAPBEXHLevel1 4 2 2 3 2 2" xfId="44461" xr:uid="{6624DB5E-937E-49E0-9891-99C8A795660F}"/>
    <cellStyle name="SAPBEXHLevel1 4 2 2 3 2 3" xfId="27736" xr:uid="{10224D67-39B9-49BC-B2AA-A025E35F7EC8}"/>
    <cellStyle name="SAPBEXHLevel1 4 2 2 3 3" xfId="16134" xr:uid="{A2FD1851-D6C3-4714-9E3A-32D368083254}"/>
    <cellStyle name="SAPBEXHLevel1 4 2 2 3 3 2" xfId="49995" xr:uid="{AD5BB0D9-3716-4C5B-8375-46117E9636EB}"/>
    <cellStyle name="SAPBEXHLevel1 4 2 2 3 3 3" xfId="33269" xr:uid="{74CBB8DB-9C9C-4A9C-AC55-53BD0DB671F3}"/>
    <cellStyle name="SAPBEXHLevel1 4 2 2 3 4" xfId="38644" xr:uid="{8BEC3D7B-1B1E-4062-A654-A49D4CA3164F}"/>
    <cellStyle name="SAPBEXHLevel1 4 2 2 3 5" xfId="21921" xr:uid="{ADC0308B-649F-4448-BFE8-850C05650BD1}"/>
    <cellStyle name="SAPBEXHLevel1 4 2 2 4" xfId="5452" xr:uid="{18938BAB-84EE-46C3-9A1A-DA90159B55C1}"/>
    <cellStyle name="SAPBEXHLevel1 4 2 2 4 2" xfId="11318" xr:uid="{79087F08-9C1C-40F3-A92D-926012F90D31}"/>
    <cellStyle name="SAPBEXHLevel1 4 2 2 4 2 2" xfId="45187" xr:uid="{98DFBDA4-27D3-4B08-B9C5-4727A067B930}"/>
    <cellStyle name="SAPBEXHLevel1 4 2 2 4 2 3" xfId="28462" xr:uid="{A8198051-116A-49C1-A282-3FD236CC3AAA}"/>
    <cellStyle name="SAPBEXHLevel1 4 2 2 4 3" xfId="16860" xr:uid="{A627E13D-1695-467B-976D-22565DF1851C}"/>
    <cellStyle name="SAPBEXHLevel1 4 2 2 4 3 2" xfId="50721" xr:uid="{0FCCE11D-D087-4C3B-A2FD-A4D1189602E3}"/>
    <cellStyle name="SAPBEXHLevel1 4 2 2 4 3 3" xfId="33995" xr:uid="{01A00D38-085E-4E36-AF41-631D5ABCC3F1}"/>
    <cellStyle name="SAPBEXHLevel1 4 2 2 4 4" xfId="39370" xr:uid="{947F9C96-185A-4F74-B6E2-3D43C92C91D8}"/>
    <cellStyle name="SAPBEXHLevel1 4 2 2 4 5" xfId="22647" xr:uid="{46881C45-8264-4754-92E4-1A1284D86FD1}"/>
    <cellStyle name="SAPBEXHLevel1 4 2 2 5" xfId="6244" xr:uid="{7D8D4E38-64AA-4ED8-A735-956C0EB1BC28}"/>
    <cellStyle name="SAPBEXHLevel1 4 2 2 5 2" xfId="12108" xr:uid="{B70379F7-3E02-42D5-877C-07DC713F076D}"/>
    <cellStyle name="SAPBEXHLevel1 4 2 2 5 2 2" xfId="45977" xr:uid="{C15FC832-0881-41B1-AEB9-FE2EE7C4A5B9}"/>
    <cellStyle name="SAPBEXHLevel1 4 2 2 5 2 3" xfId="29252" xr:uid="{724F8FBD-916B-46CA-87EE-91E57A5909BD}"/>
    <cellStyle name="SAPBEXHLevel1 4 2 2 5 3" xfId="17650" xr:uid="{E9D0BB24-E6FD-4DF9-97ED-750A2A7F4383}"/>
    <cellStyle name="SAPBEXHLevel1 4 2 2 5 3 2" xfId="51511" xr:uid="{2F458D6F-2E02-4FB1-AE7B-07674BB4A774}"/>
    <cellStyle name="SAPBEXHLevel1 4 2 2 5 3 3" xfId="34785" xr:uid="{5C31250A-A29D-42D8-ADCC-D13C1711EEDA}"/>
    <cellStyle name="SAPBEXHLevel1 4 2 2 5 4" xfId="40160" xr:uid="{023F69AA-3CBF-45EB-A56F-6A1E4FCA42E7}"/>
    <cellStyle name="SAPBEXHLevel1 4 2 2 5 5" xfId="23437" xr:uid="{2703284A-38C6-44B2-83E2-C7B98E7E752D}"/>
    <cellStyle name="SAPBEXHLevel1 4 2 2 6" xfId="7164" xr:uid="{3567C25D-65BA-43FC-939F-9799B67A2F7C}"/>
    <cellStyle name="SAPBEXHLevel1 4 2 2 6 2" xfId="13028" xr:uid="{5D6A3B9F-AE7A-4B03-AA27-08A2AA5641C0}"/>
    <cellStyle name="SAPBEXHLevel1 4 2 2 6 2 2" xfId="46897" xr:uid="{3610611C-284C-4F81-BC32-A9CB9C9F73AA}"/>
    <cellStyle name="SAPBEXHLevel1 4 2 2 6 2 3" xfId="30171" xr:uid="{94C22745-FAAA-497C-93D5-1637E9301920}"/>
    <cellStyle name="SAPBEXHLevel1 4 2 2 6 3" xfId="18569" xr:uid="{11DBC71A-4603-4A8B-92A6-9AD93B979113}"/>
    <cellStyle name="SAPBEXHLevel1 4 2 2 6 3 2" xfId="52430" xr:uid="{E0B4AFD6-D2E9-4A5D-8B60-883EFACDDD4F}"/>
    <cellStyle name="SAPBEXHLevel1 4 2 2 6 3 3" xfId="35704" xr:uid="{FCCC1047-F760-4E83-A2E0-8374B870A4C8}"/>
    <cellStyle name="SAPBEXHLevel1 4 2 2 6 4" xfId="41080" xr:uid="{9E284851-AE80-40D2-B969-4078C3B1027C}"/>
    <cellStyle name="SAPBEXHLevel1 4 2 2 6 5" xfId="24356" xr:uid="{D2E2FB2F-1E1B-4080-A058-680B6A5CCFBE}"/>
    <cellStyle name="SAPBEXHLevel1 4 2 2 7" xfId="8258" xr:uid="{A86CFB74-D4D1-46FE-B11D-0A50CC7F07D5}"/>
    <cellStyle name="SAPBEXHLevel1 4 2 2 7 2" xfId="42133" xr:uid="{66B745F6-7627-4EA0-AB60-8998723C0645}"/>
    <cellStyle name="SAPBEXHLevel1 4 2 2 7 3" xfId="25408" xr:uid="{24576B87-F8A8-47AE-B44B-C98F9F7B908D}"/>
    <cellStyle name="SAPBEXHLevel1 4 2 2 8" xfId="13836" xr:uid="{5FC623C6-8462-42D3-8E3F-FB00E64ED4BF}"/>
    <cellStyle name="SAPBEXHLevel1 4 2 2 8 2" xfId="47697" xr:uid="{66EF3101-DA45-49BE-8A3D-35311E6B9E52}"/>
    <cellStyle name="SAPBEXHLevel1 4 2 2 8 3" xfId="30971" xr:uid="{898EA2A1-77C5-43F1-B084-ADF54E93D63E}"/>
    <cellStyle name="SAPBEXHLevel1 4 2 2 9" xfId="36900" xr:uid="{82329E80-3790-4E24-8C12-BF4BFCD510D6}"/>
    <cellStyle name="SAPBEXHLevel1 4 2 3" xfId="2272" xr:uid="{00000000-0005-0000-0000-000045090000}"/>
    <cellStyle name="SAPBEXHLevel1 4 2 3 10" xfId="19597" xr:uid="{069A7645-71CC-478E-8F8E-F35A2A05253A}"/>
    <cellStyle name="SAPBEXHLevel1 4 2 3 2" xfId="3824" xr:uid="{AF2FEEB2-D0BF-4D43-8B59-D1481018B88A}"/>
    <cellStyle name="SAPBEXHLevel1 4 2 3 2 2" xfId="9705" xr:uid="{2732DF4D-7114-42DF-83E2-ED3AAF43A253}"/>
    <cellStyle name="SAPBEXHLevel1 4 2 3 2 2 2" xfId="43577" xr:uid="{0CB06436-0183-489E-8959-7DDDB3F53A55}"/>
    <cellStyle name="SAPBEXHLevel1 4 2 3 2 2 3" xfId="26851" xr:uid="{CA457E64-6E81-4978-827B-E19F3436E203}"/>
    <cellStyle name="SAPBEXHLevel1 4 2 3 2 3" xfId="15251" xr:uid="{1C22CB16-6CE0-4387-89D6-77D374803E99}"/>
    <cellStyle name="SAPBEXHLevel1 4 2 3 2 3 2" xfId="49112" xr:uid="{93CCCA35-9999-46BB-B33F-6EC1543718CC}"/>
    <cellStyle name="SAPBEXHLevel1 4 2 3 2 3 3" xfId="32386" xr:uid="{011B73A7-48C5-4438-BF0E-52EC8D85F673}"/>
    <cellStyle name="SAPBEXHLevel1 4 2 3 2 4" xfId="37784" xr:uid="{0074336C-BC7D-493C-A833-75BD046C09F0}"/>
    <cellStyle name="SAPBEXHLevel1 4 2 3 2 5" xfId="21036" xr:uid="{955FAF14-7A59-4B8D-815B-9E438088C607}"/>
    <cellStyle name="SAPBEXHLevel1 4 2 3 3" xfId="4726" xr:uid="{D88179AA-0991-47C6-B1A1-2A7F5A553FE1}"/>
    <cellStyle name="SAPBEXHLevel1 4 2 3 3 2" xfId="10592" xr:uid="{26DCBD24-3E42-4DA5-ABBF-3033A24DEDCA}"/>
    <cellStyle name="SAPBEXHLevel1 4 2 3 3 2 2" xfId="44462" xr:uid="{E1AC70EB-D015-46C1-A81E-90C35377F76D}"/>
    <cellStyle name="SAPBEXHLevel1 4 2 3 3 2 3" xfId="27737" xr:uid="{06ACD9F8-F9B9-4182-A800-3D0505EB93D7}"/>
    <cellStyle name="SAPBEXHLevel1 4 2 3 3 3" xfId="16135" xr:uid="{85EB3A16-8D24-4E58-A10B-48F00A16BDCD}"/>
    <cellStyle name="SAPBEXHLevel1 4 2 3 3 3 2" xfId="49996" xr:uid="{CB79756C-3076-45B2-B9F5-C073F42929C4}"/>
    <cellStyle name="SAPBEXHLevel1 4 2 3 3 3 3" xfId="33270" xr:uid="{48F1564D-C66D-4C51-96E7-1A1AD71464A2}"/>
    <cellStyle name="SAPBEXHLevel1 4 2 3 3 4" xfId="38645" xr:uid="{03895AA0-BB07-427A-BF0B-7C5C36F56008}"/>
    <cellStyle name="SAPBEXHLevel1 4 2 3 3 5" xfId="21922" xr:uid="{B024B2F4-5E9E-4306-A836-0CE90A4E66E5}"/>
    <cellStyle name="SAPBEXHLevel1 4 2 3 4" xfId="5453" xr:uid="{4719A5D1-F0B3-464A-96B6-9E3E4AA8FBA4}"/>
    <cellStyle name="SAPBEXHLevel1 4 2 3 4 2" xfId="11319" xr:uid="{FD656140-1F6B-46AD-AC43-841ECF07D48B}"/>
    <cellStyle name="SAPBEXHLevel1 4 2 3 4 2 2" xfId="45188" xr:uid="{AA54247D-C2C3-4888-8B9C-A55CB9587332}"/>
    <cellStyle name="SAPBEXHLevel1 4 2 3 4 2 3" xfId="28463" xr:uid="{1014F05E-E4E8-4F20-8845-DDC01EB984B1}"/>
    <cellStyle name="SAPBEXHLevel1 4 2 3 4 3" xfId="16861" xr:uid="{6A15C98E-50DC-41B2-966D-2DF8A3C42FA4}"/>
    <cellStyle name="SAPBEXHLevel1 4 2 3 4 3 2" xfId="50722" xr:uid="{84D9D0C0-C15D-4B2C-A852-976CA303BC16}"/>
    <cellStyle name="SAPBEXHLevel1 4 2 3 4 3 3" xfId="33996" xr:uid="{6B4E9A56-64B6-4589-8DF0-42CA6553EC3E}"/>
    <cellStyle name="SAPBEXHLevel1 4 2 3 4 4" xfId="39371" xr:uid="{B7C3DC2D-9381-45A0-85B9-CBAD28C4AF13}"/>
    <cellStyle name="SAPBEXHLevel1 4 2 3 4 5" xfId="22648" xr:uid="{09FAFA0C-4511-4E0D-A2B6-B72E4E56BD02}"/>
    <cellStyle name="SAPBEXHLevel1 4 2 3 5" xfId="6245" xr:uid="{BECE6FBC-C0C5-43FE-A8A4-FB5149380FEC}"/>
    <cellStyle name="SAPBEXHLevel1 4 2 3 5 2" xfId="12109" xr:uid="{7BCAACC2-65AF-45B5-8413-ED8489C7F2CD}"/>
    <cellStyle name="SAPBEXHLevel1 4 2 3 5 2 2" xfId="45978" xr:uid="{1C99BDC3-9D23-49C5-9D74-B29DC411E26F}"/>
    <cellStyle name="SAPBEXHLevel1 4 2 3 5 2 3" xfId="29253" xr:uid="{308A6498-56C9-4A55-9E25-FB06F85E2303}"/>
    <cellStyle name="SAPBEXHLevel1 4 2 3 5 3" xfId="17651" xr:uid="{B5D71B90-11B8-4AC7-8D44-67170DA8E4A8}"/>
    <cellStyle name="SAPBEXHLevel1 4 2 3 5 3 2" xfId="51512" xr:uid="{FDAD67A3-1CD9-4171-B7D1-DA89C1233384}"/>
    <cellStyle name="SAPBEXHLevel1 4 2 3 5 3 3" xfId="34786" xr:uid="{6C7B311C-DF2A-4924-9E29-7722404E8042}"/>
    <cellStyle name="SAPBEXHLevel1 4 2 3 5 4" xfId="40161" xr:uid="{42BCD436-1916-4BCD-88D2-057D6EE39ABF}"/>
    <cellStyle name="SAPBEXHLevel1 4 2 3 5 5" xfId="23438" xr:uid="{CCECBA24-DF06-4573-B389-7529C04FDC9B}"/>
    <cellStyle name="SAPBEXHLevel1 4 2 3 6" xfId="7165" xr:uid="{06C12415-D10C-44DA-BB43-64A09AD95F60}"/>
    <cellStyle name="SAPBEXHLevel1 4 2 3 6 2" xfId="13029" xr:uid="{2616D929-789F-42C5-8C1B-E9682BBA408E}"/>
    <cellStyle name="SAPBEXHLevel1 4 2 3 6 2 2" xfId="46898" xr:uid="{9754FB8B-F99D-4E0A-83C7-453126BF2BA3}"/>
    <cellStyle name="SAPBEXHLevel1 4 2 3 6 2 3" xfId="30172" xr:uid="{319423FE-8287-430F-9601-8818EFDF3D0D}"/>
    <cellStyle name="SAPBEXHLevel1 4 2 3 6 3" xfId="18570" xr:uid="{AFEEF7C3-9660-4BF2-BDBC-1BAD4714476C}"/>
    <cellStyle name="SAPBEXHLevel1 4 2 3 6 3 2" xfId="52431" xr:uid="{884724C1-8F5B-4E6F-B2AE-DAB1D00B6609}"/>
    <cellStyle name="SAPBEXHLevel1 4 2 3 6 3 3" xfId="35705" xr:uid="{B11E0BDB-F246-48AC-B108-38A867DA111A}"/>
    <cellStyle name="SAPBEXHLevel1 4 2 3 6 4" xfId="41081" xr:uid="{95F5CD8F-A31A-4D8D-9D47-D651FC7BB401}"/>
    <cellStyle name="SAPBEXHLevel1 4 2 3 6 5" xfId="24357" xr:uid="{C7841D19-5A0D-444B-A89F-2FB8BB8DA7E2}"/>
    <cellStyle name="SAPBEXHLevel1 4 2 3 7" xfId="8259" xr:uid="{615E2A26-1E77-437D-AFE5-7839404656EA}"/>
    <cellStyle name="SAPBEXHLevel1 4 2 3 7 2" xfId="42134" xr:uid="{B2C25644-A629-483F-A0C0-C8647426314A}"/>
    <cellStyle name="SAPBEXHLevel1 4 2 3 7 3" xfId="25409" xr:uid="{9E841516-3968-432D-AA10-4076C287A37B}"/>
    <cellStyle name="SAPBEXHLevel1 4 2 3 8" xfId="13837" xr:uid="{19637C8A-9CBC-4FB6-8561-FE8CB35A4834}"/>
    <cellStyle name="SAPBEXHLevel1 4 2 3 8 2" xfId="47698" xr:uid="{C56D6BBE-E8E4-443D-8B4E-890BDF730F9D}"/>
    <cellStyle name="SAPBEXHLevel1 4 2 3 8 3" xfId="30972" xr:uid="{809A3AE9-1145-4FD3-AEC4-61A007A2DBE9}"/>
    <cellStyle name="SAPBEXHLevel1 4 2 3 9" xfId="36901" xr:uid="{FFB6793C-CD81-4F04-A0AE-B62C9B6D15EA}"/>
    <cellStyle name="SAPBEXHLevel1 4 2 4" xfId="2641" xr:uid="{00000000-0005-0000-0000-000046090000}"/>
    <cellStyle name="SAPBEXHLevel1 4 2 4 2" xfId="4168" xr:uid="{C975049E-29B5-4C9C-8B89-54363483F97C}"/>
    <cellStyle name="SAPBEXHLevel1 4 2 4 2 2" xfId="10049" xr:uid="{BACF71D2-9BA1-4102-98F6-C0ABADE27EE0}"/>
    <cellStyle name="SAPBEXHLevel1 4 2 4 2 2 2" xfId="43920" xr:uid="{5730D6C1-8575-42FA-8587-D313B963EF01}"/>
    <cellStyle name="SAPBEXHLevel1 4 2 4 2 2 3" xfId="27194" xr:uid="{ADB600B6-2EA9-48D7-B139-38B25A3420CB}"/>
    <cellStyle name="SAPBEXHLevel1 4 2 4 2 3" xfId="15593" xr:uid="{6D056F48-0066-47C3-A8BD-E5B89FD6FCA4}"/>
    <cellStyle name="SAPBEXHLevel1 4 2 4 2 3 2" xfId="49454" xr:uid="{86B2DE1C-465F-49D6-B981-416CB1B45C44}"/>
    <cellStyle name="SAPBEXHLevel1 4 2 4 2 3 3" xfId="32728" xr:uid="{D42D50E7-7C2D-42B9-BA68-04D82B55A199}"/>
    <cellStyle name="SAPBEXHLevel1 4 2 4 2 4" xfId="38103" xr:uid="{82701A45-B86A-471E-9015-AE3E9EAFC087}"/>
    <cellStyle name="SAPBEXHLevel1 4 2 4 2 5" xfId="21379" xr:uid="{D57EDD85-EDFD-4C10-9252-6C5D1A74734D}"/>
    <cellStyle name="SAPBEXHLevel1 4 2 4 3" xfId="5041" xr:uid="{2E38791B-EF8E-4EC1-8843-277DF959D059}"/>
    <cellStyle name="SAPBEXHLevel1 4 2 4 3 2" xfId="10907" xr:uid="{8098D1ED-9B19-403E-8511-786A68E3A1A8}"/>
    <cellStyle name="SAPBEXHLevel1 4 2 4 3 2 2" xfId="44777" xr:uid="{B80662CE-80C6-4453-9282-ED8145423EA3}"/>
    <cellStyle name="SAPBEXHLevel1 4 2 4 3 2 3" xfId="28052" xr:uid="{16442335-3E70-4468-BD49-40629D730231}"/>
    <cellStyle name="SAPBEXHLevel1 4 2 4 3 3" xfId="16450" xr:uid="{154D81AA-A9F8-4252-B17D-E27CF3131A5D}"/>
    <cellStyle name="SAPBEXHLevel1 4 2 4 3 3 2" xfId="50311" xr:uid="{F16616F0-9E66-4728-B523-6FE923D1E746}"/>
    <cellStyle name="SAPBEXHLevel1 4 2 4 3 3 3" xfId="33585" xr:uid="{1E8B8F15-C025-4418-9C9B-C6ACC5711B6D}"/>
    <cellStyle name="SAPBEXHLevel1 4 2 4 3 4" xfId="38960" xr:uid="{F52BDF20-CE3B-4AE9-9391-E96D16BD4C1C}"/>
    <cellStyle name="SAPBEXHLevel1 4 2 4 3 5" xfId="22237" xr:uid="{2C6F096A-C39C-4977-9235-A362A687C7C4}"/>
    <cellStyle name="SAPBEXHLevel1 4 2 4 4" xfId="5790" xr:uid="{7135E6E7-DE66-4452-AC24-A235E55BAFED}"/>
    <cellStyle name="SAPBEXHLevel1 4 2 4 4 2" xfId="11656" xr:uid="{CC7F037E-E213-4C88-8DE1-37130D6FF555}"/>
    <cellStyle name="SAPBEXHLevel1 4 2 4 4 2 2" xfId="45525" xr:uid="{3F7651CC-4ACA-45F5-869B-6D6E7415B1D4}"/>
    <cellStyle name="SAPBEXHLevel1 4 2 4 4 2 3" xfId="28800" xr:uid="{1918E83D-DA3B-46FA-8E92-C993F37BB67A}"/>
    <cellStyle name="SAPBEXHLevel1 4 2 4 4 3" xfId="17198" xr:uid="{FDD81BE6-735A-484E-BF16-0E907CA206B3}"/>
    <cellStyle name="SAPBEXHLevel1 4 2 4 4 3 2" xfId="51059" xr:uid="{A629BC94-25B9-4379-BC44-37723771C95D}"/>
    <cellStyle name="SAPBEXHLevel1 4 2 4 4 3 3" xfId="34333" xr:uid="{C1BD61C4-AF71-47EC-9248-3FFF8F1500C2}"/>
    <cellStyle name="SAPBEXHLevel1 4 2 4 4 4" xfId="39708" xr:uid="{DFD4224E-47E5-440D-B3F1-05A077FAFFB0}"/>
    <cellStyle name="SAPBEXHLevel1 4 2 4 4 5" xfId="22985" xr:uid="{06AD3B13-226D-4ABA-9950-DE005910EA67}"/>
    <cellStyle name="SAPBEXHLevel1 4 2 4 5" xfId="6559" xr:uid="{0E216ADF-7608-4D9A-9EB1-20A48857C78B}"/>
    <cellStyle name="SAPBEXHLevel1 4 2 4 5 2" xfId="12423" xr:uid="{652507A5-19F2-4343-8DBF-8E55DE6020E9}"/>
    <cellStyle name="SAPBEXHLevel1 4 2 4 5 2 2" xfId="46292" xr:uid="{A6ECED98-5DC0-467D-8EBF-7AC49C8F35EC}"/>
    <cellStyle name="SAPBEXHLevel1 4 2 4 5 2 3" xfId="29566" xr:uid="{CCD30B47-ADBE-4404-9554-92392B2E6FCE}"/>
    <cellStyle name="SAPBEXHLevel1 4 2 4 5 3" xfId="17964" xr:uid="{BD05932D-8071-46FB-94A2-716A59DEB73E}"/>
    <cellStyle name="SAPBEXHLevel1 4 2 4 5 3 2" xfId="51825" xr:uid="{8E81A97A-6CD4-44FE-922E-07228D5E752B}"/>
    <cellStyle name="SAPBEXHLevel1 4 2 4 5 3 3" xfId="35099" xr:uid="{292C998F-6B64-4ACB-BC50-E85113ABADD2}"/>
    <cellStyle name="SAPBEXHLevel1 4 2 4 5 4" xfId="40475" xr:uid="{1B7BD390-F2C9-4557-8EEC-A8806C60571B}"/>
    <cellStyle name="SAPBEXHLevel1 4 2 4 5 5" xfId="23751" xr:uid="{7923B522-DC30-4149-93CA-DF1EFB7ABEAE}"/>
    <cellStyle name="SAPBEXHLevel1 4 2 4 6" xfId="7506" xr:uid="{89BC73C0-0D6B-423A-B380-19F2C7301950}"/>
    <cellStyle name="SAPBEXHLevel1 4 2 4 6 2" xfId="13370" xr:uid="{48C97D3C-2286-4931-9FA5-45DCC51D4E06}"/>
    <cellStyle name="SAPBEXHLevel1 4 2 4 6 2 2" xfId="47239" xr:uid="{9F52FD2E-3751-4519-8932-92CF840FDA2E}"/>
    <cellStyle name="SAPBEXHLevel1 4 2 4 6 2 3" xfId="30513" xr:uid="{D9FE0B64-F23B-470E-B562-F7A9E33E2644}"/>
    <cellStyle name="SAPBEXHLevel1 4 2 4 6 3" xfId="18911" xr:uid="{2E536E8B-6F38-4D31-BEC6-EFF2C21F5004}"/>
    <cellStyle name="SAPBEXHLevel1 4 2 4 6 3 2" xfId="52772" xr:uid="{18F12432-7D46-448E-BB5A-F51A8C459DB2}"/>
    <cellStyle name="SAPBEXHLevel1 4 2 4 6 3 3" xfId="36046" xr:uid="{0B327D17-E6CB-45B7-B007-361DA8E50287}"/>
    <cellStyle name="SAPBEXHLevel1 4 2 4 6 4" xfId="41422" xr:uid="{8187BDFA-28C7-44FC-981A-27B36454D129}"/>
    <cellStyle name="SAPBEXHLevel1 4 2 4 6 5" xfId="24698" xr:uid="{E6A62169-D5CF-48D5-B8A8-E35F171653F9}"/>
    <cellStyle name="SAPBEXHLevel1 4 2 4 7" xfId="8598" xr:uid="{307297F2-2393-4E0C-8FE0-BEA0CBB77024}"/>
    <cellStyle name="SAPBEXHLevel1 4 2 4 7 2" xfId="42472" xr:uid="{D8BD4909-239C-4F95-8D81-27DBFD64325E}"/>
    <cellStyle name="SAPBEXHLevel1 4 2 4 7 3" xfId="25747" xr:uid="{A7315185-8E25-4436-981D-3BB9C08889D9}"/>
    <cellStyle name="SAPBEXHLevel1 4 2 4 8" xfId="14150" xr:uid="{6DDA3F6F-1E23-4287-A791-573F182D50A7}"/>
    <cellStyle name="SAPBEXHLevel1 4 2 4 8 2" xfId="48011" xr:uid="{ED77991B-5A2E-434E-913C-77F4A2C43BD7}"/>
    <cellStyle name="SAPBEXHLevel1 4 2 4 8 3" xfId="31285" xr:uid="{6825DEA5-D248-4612-8B02-E94860C3B87C}"/>
    <cellStyle name="SAPBEXHLevel1 4 2 4 9" xfId="19934" xr:uid="{01A71A33-D635-443D-8BBA-318511EDFB18}"/>
    <cellStyle name="SAPBEXHLevel1 4 2 5" xfId="36520" xr:uid="{82D06C7D-B78C-47F2-B6EC-CED592536BBD}"/>
    <cellStyle name="SAPBEXHLevel1 4 2 6" xfId="19253" xr:uid="{4B83EDA4-707B-4BA1-9C3D-DCA949847247}"/>
    <cellStyle name="SAPBEXHLevel1 4 3" xfId="2273" xr:uid="{00000000-0005-0000-0000-000047090000}"/>
    <cellStyle name="SAPBEXHLevel1 4 3 2" xfId="3825" xr:uid="{8D98B0EE-F4DE-4542-B8DA-FA645DEEAD5D}"/>
    <cellStyle name="SAPBEXHLevel1 4 3 2 2" xfId="9706" xr:uid="{094A34D5-FA4F-4748-9527-D195DB7422C7}"/>
    <cellStyle name="SAPBEXHLevel1 4 3 2 2 2" xfId="43578" xr:uid="{26B8F861-E7D7-4EF5-AA16-9426E3ADE5F1}"/>
    <cellStyle name="SAPBEXHLevel1 4 3 2 2 3" xfId="26852" xr:uid="{48466A63-3502-4F42-AD6B-2FA06E79EB0F}"/>
    <cellStyle name="SAPBEXHLevel1 4 3 2 3" xfId="15252" xr:uid="{CB1B6BB5-EE62-41EC-B11E-E73C1833C004}"/>
    <cellStyle name="SAPBEXHLevel1 4 3 2 3 2" xfId="49113" xr:uid="{EF65ACAB-D0D8-4A3A-8714-412A8360EE84}"/>
    <cellStyle name="SAPBEXHLevel1 4 3 2 3 3" xfId="32387" xr:uid="{C7A85026-45F7-4A78-BD04-910E3D0A7191}"/>
    <cellStyle name="SAPBEXHLevel1 4 3 2 4" xfId="37785" xr:uid="{B89F3342-F85C-4FB3-89B9-8712DBEE9C43}"/>
    <cellStyle name="SAPBEXHLevel1 4 3 2 5" xfId="21037" xr:uid="{2EADB39B-EAA9-4BA9-8362-D98190979724}"/>
    <cellStyle name="SAPBEXHLevel1 4 3 3" xfId="4727" xr:uid="{68FE5A17-477C-4A2D-9B3E-3B21C47263C7}"/>
    <cellStyle name="SAPBEXHLevel1 4 3 3 2" xfId="10593" xr:uid="{EAAE93F7-5642-4E71-B773-13183EBF646C}"/>
    <cellStyle name="SAPBEXHLevel1 4 3 3 2 2" xfId="44463" xr:uid="{AF96DDDB-239F-4A80-BA7E-82136FA330DD}"/>
    <cellStyle name="SAPBEXHLevel1 4 3 3 2 3" xfId="27738" xr:uid="{8BBA4F52-A7D0-43E3-9412-24534346A750}"/>
    <cellStyle name="SAPBEXHLevel1 4 3 3 3" xfId="16136" xr:uid="{B8C78C6E-2553-46C8-9592-944294C7AD08}"/>
    <cellStyle name="SAPBEXHLevel1 4 3 3 3 2" xfId="49997" xr:uid="{E34045BC-7393-4414-B383-854B4295BFA7}"/>
    <cellStyle name="SAPBEXHLevel1 4 3 3 3 3" xfId="33271" xr:uid="{33122D2B-88AA-4533-A95D-91354ED5FF95}"/>
    <cellStyle name="SAPBEXHLevel1 4 3 3 4" xfId="38646" xr:uid="{A7C530FB-8586-4633-99EA-BA4F6EB0A957}"/>
    <cellStyle name="SAPBEXHLevel1 4 3 3 5" xfId="21923" xr:uid="{3968F3CA-6803-4B38-9703-93D71B6A29F5}"/>
    <cellStyle name="SAPBEXHLevel1 4 3 4" xfId="5454" xr:uid="{D0F21FB0-833E-44D3-A448-316F0AA0681C}"/>
    <cellStyle name="SAPBEXHLevel1 4 3 4 2" xfId="11320" xr:uid="{84441667-8711-4A87-8638-ABDC52D4B0CB}"/>
    <cellStyle name="SAPBEXHLevel1 4 3 4 2 2" xfId="45189" xr:uid="{0722DB94-5612-45DF-9F58-62AC712CEF6A}"/>
    <cellStyle name="SAPBEXHLevel1 4 3 4 2 3" xfId="28464" xr:uid="{BE676545-5D83-49EC-9DF3-FE1F7859C883}"/>
    <cellStyle name="SAPBEXHLevel1 4 3 4 3" xfId="16862" xr:uid="{87AD14D1-56A7-4725-BA56-9AE2D985EF0E}"/>
    <cellStyle name="SAPBEXHLevel1 4 3 4 3 2" xfId="50723" xr:uid="{7B1BFDD8-0ABD-422A-AD4D-509658E6D865}"/>
    <cellStyle name="SAPBEXHLevel1 4 3 4 3 3" xfId="33997" xr:uid="{A1D3A07E-1558-4821-A99A-D35BB7C8295B}"/>
    <cellStyle name="SAPBEXHLevel1 4 3 4 4" xfId="39372" xr:uid="{392EB9A0-FFAA-43A0-9786-F3E17F6B059D}"/>
    <cellStyle name="SAPBEXHLevel1 4 3 4 5" xfId="22649" xr:uid="{0C4FFB65-43FA-4E10-8180-2754724B4805}"/>
    <cellStyle name="SAPBEXHLevel1 4 3 5" xfId="6246" xr:uid="{80E6AC05-D501-486E-8B63-D3230228698D}"/>
    <cellStyle name="SAPBEXHLevel1 4 3 5 2" xfId="12110" xr:uid="{219F3BA3-0F6B-452B-87AB-62D4C94A7E19}"/>
    <cellStyle name="SAPBEXHLevel1 4 3 5 2 2" xfId="45979" xr:uid="{ADC64BA7-03B5-4F36-A1A7-5FBA949237E9}"/>
    <cellStyle name="SAPBEXHLevel1 4 3 5 2 3" xfId="29254" xr:uid="{6C2DC3EB-1E03-43C4-896D-5F240D368851}"/>
    <cellStyle name="SAPBEXHLevel1 4 3 5 3" xfId="17652" xr:uid="{B9B1F416-78F7-41B0-BEDA-BD3C68E4CBC9}"/>
    <cellStyle name="SAPBEXHLevel1 4 3 5 3 2" xfId="51513" xr:uid="{0C8F6878-B607-4C6A-AD5D-5E139430BB53}"/>
    <cellStyle name="SAPBEXHLevel1 4 3 5 3 3" xfId="34787" xr:uid="{9C98653E-4F78-4CC8-B287-278BB3F96957}"/>
    <cellStyle name="SAPBEXHLevel1 4 3 5 4" xfId="40162" xr:uid="{652DA675-8B8F-43DD-8AB6-0A78A93F1C03}"/>
    <cellStyle name="SAPBEXHLevel1 4 3 5 5" xfId="23439" xr:uid="{72651636-F933-4262-B8DC-30AC044C597B}"/>
    <cellStyle name="SAPBEXHLevel1 4 3 6" xfId="7166" xr:uid="{F1520300-02EC-4806-9BEF-37F15BE53023}"/>
    <cellStyle name="SAPBEXHLevel1 4 3 6 2" xfId="13030" xr:uid="{453A28D5-B661-462A-8A5F-39DF104DBAA1}"/>
    <cellStyle name="SAPBEXHLevel1 4 3 6 2 2" xfId="46899" xr:uid="{705D4E4C-7150-406D-8B86-35852290319A}"/>
    <cellStyle name="SAPBEXHLevel1 4 3 6 2 3" xfId="30173" xr:uid="{F7DF5831-E867-47DE-A0EF-A004A05EFDF2}"/>
    <cellStyle name="SAPBEXHLevel1 4 3 6 3" xfId="18571" xr:uid="{788E9669-04C1-456D-AAD4-E2AAE441F240}"/>
    <cellStyle name="SAPBEXHLevel1 4 3 6 3 2" xfId="52432" xr:uid="{35A25B50-F1B3-4AEF-B97B-48FFC6E51319}"/>
    <cellStyle name="SAPBEXHLevel1 4 3 6 3 3" xfId="35706" xr:uid="{11BDC9CC-A948-456C-9851-A46BE724A674}"/>
    <cellStyle name="SAPBEXHLevel1 4 3 6 4" xfId="41082" xr:uid="{69E5180A-1C67-4196-ACFD-A869BB587C05}"/>
    <cellStyle name="SAPBEXHLevel1 4 3 6 5" xfId="24358" xr:uid="{EF475A07-0CFC-4A3D-BECE-1D5059A51667}"/>
    <cellStyle name="SAPBEXHLevel1 4 3 7" xfId="8260" xr:uid="{A154D75B-3DC0-465B-A5D2-50C6DF1CB258}"/>
    <cellStyle name="SAPBEXHLevel1 4 3 7 2" xfId="42135" xr:uid="{B5ED64BA-6AC3-4AB4-BCB6-5F5C0A0C7E9B}"/>
    <cellStyle name="SAPBEXHLevel1 4 3 7 3" xfId="25410" xr:uid="{E9BF4C51-EC1C-4E01-9A76-82B443D99343}"/>
    <cellStyle name="SAPBEXHLevel1 4 3 8" xfId="13838" xr:uid="{46EC6C31-8EB1-4842-8EF2-E620F074893B}"/>
    <cellStyle name="SAPBEXHLevel1 4 3 8 2" xfId="47699" xr:uid="{A4D391AA-55A5-4E3E-B391-6C9D03666464}"/>
    <cellStyle name="SAPBEXHLevel1 4 3 8 3" xfId="30973" xr:uid="{60E57A74-AC58-453C-BDFD-61CD4B797F1E}"/>
    <cellStyle name="SAPBEXHLevel1 4 3 9" xfId="19598" xr:uid="{3DFF21C5-6BE5-48D7-BF12-406DB590B164}"/>
    <cellStyle name="SAPBEXHLevel1 4 4" xfId="2274" xr:uid="{00000000-0005-0000-0000-000048090000}"/>
    <cellStyle name="SAPBEXHLevel1 4 4 2" xfId="3826" xr:uid="{7C51489E-14A3-447D-8C86-95A052198560}"/>
    <cellStyle name="SAPBEXHLevel1 4 4 2 2" xfId="9707" xr:uid="{ADD320C9-3D9E-4DD4-A278-E348A3D65248}"/>
    <cellStyle name="SAPBEXHLevel1 4 4 2 2 2" xfId="43579" xr:uid="{E7C7CCA3-E85F-43A1-A762-CE549C102827}"/>
    <cellStyle name="SAPBEXHLevel1 4 4 2 2 3" xfId="26853" xr:uid="{F6E8004A-7AD7-48F0-8838-C9399E279645}"/>
    <cellStyle name="SAPBEXHLevel1 4 4 2 3" xfId="15253" xr:uid="{39D9F86A-6AFB-4348-A401-77CD39611EE7}"/>
    <cellStyle name="SAPBEXHLevel1 4 4 2 3 2" xfId="49114" xr:uid="{B3EF2124-0659-43BA-9578-759929E161B2}"/>
    <cellStyle name="SAPBEXHLevel1 4 4 2 3 3" xfId="32388" xr:uid="{E5B3137E-54F8-445C-83DC-60EE729AFE4C}"/>
    <cellStyle name="SAPBEXHLevel1 4 4 2 4" xfId="37786" xr:uid="{EB48D335-337F-4CBD-B85C-01D5E182B3B6}"/>
    <cellStyle name="SAPBEXHLevel1 4 4 2 5" xfId="21038" xr:uid="{16D99514-43DF-4B52-BA9F-402079587C08}"/>
    <cellStyle name="SAPBEXHLevel1 4 4 3" xfId="4728" xr:uid="{567799DF-5303-4589-84B1-3A194E5A16DF}"/>
    <cellStyle name="SAPBEXHLevel1 4 4 3 2" xfId="10594" xr:uid="{05876C87-0ECC-4E34-8F3F-42A51E962204}"/>
    <cellStyle name="SAPBEXHLevel1 4 4 3 2 2" xfId="44464" xr:uid="{132F1003-4503-4031-A82F-AB1BDAB753A4}"/>
    <cellStyle name="SAPBEXHLevel1 4 4 3 2 3" xfId="27739" xr:uid="{E75A194B-2186-4D2F-A25E-6852A86CF0A8}"/>
    <cellStyle name="SAPBEXHLevel1 4 4 3 3" xfId="16137" xr:uid="{BB80E41C-9109-48B4-A863-7EB72790FBBF}"/>
    <cellStyle name="SAPBEXHLevel1 4 4 3 3 2" xfId="49998" xr:uid="{8FAE6149-309F-4063-BF6B-D1D6C7B32F0A}"/>
    <cellStyle name="SAPBEXHLevel1 4 4 3 3 3" xfId="33272" xr:uid="{42EFA66F-7959-4DA4-A8C6-119339613D02}"/>
    <cellStyle name="SAPBEXHLevel1 4 4 3 4" xfId="38647" xr:uid="{CC8E9B1A-B884-459E-AC02-BB997B7EC8B5}"/>
    <cellStyle name="SAPBEXHLevel1 4 4 3 5" xfId="21924" xr:uid="{74BE461F-81F0-46DA-B369-33E73EA4A8EF}"/>
    <cellStyle name="SAPBEXHLevel1 4 4 4" xfId="5455" xr:uid="{4C0C6831-C79C-44A4-B9BC-EBDD30A2745E}"/>
    <cellStyle name="SAPBEXHLevel1 4 4 4 2" xfId="11321" xr:uid="{DBF7479D-1449-4FA7-9835-ACD7FDD7B0C3}"/>
    <cellStyle name="SAPBEXHLevel1 4 4 4 2 2" xfId="45190" xr:uid="{DCAA3432-25FA-4AD1-8288-F01EA9F30657}"/>
    <cellStyle name="SAPBEXHLevel1 4 4 4 2 3" xfId="28465" xr:uid="{AB362994-DC1F-4DD1-A226-2406D4351AC5}"/>
    <cellStyle name="SAPBEXHLevel1 4 4 4 3" xfId="16863" xr:uid="{6A88F659-08D8-4AFC-99AB-64D1D4EF3381}"/>
    <cellStyle name="SAPBEXHLevel1 4 4 4 3 2" xfId="50724" xr:uid="{D341A187-33DA-44BB-AFCC-83279BD7A434}"/>
    <cellStyle name="SAPBEXHLevel1 4 4 4 3 3" xfId="33998" xr:uid="{0EB1A05B-0218-4D11-9982-E01403B78413}"/>
    <cellStyle name="SAPBEXHLevel1 4 4 4 4" xfId="39373" xr:uid="{E0BBBDA7-0BE8-4E3E-A5DE-47EFC5DDA926}"/>
    <cellStyle name="SAPBEXHLevel1 4 4 4 5" xfId="22650" xr:uid="{077F1ABF-A49C-46F2-85B4-B4F1949812F4}"/>
    <cellStyle name="SAPBEXHLevel1 4 4 5" xfId="6247" xr:uid="{8C3ABCEB-9730-4E89-B787-463DA2B6CB60}"/>
    <cellStyle name="SAPBEXHLevel1 4 4 5 2" xfId="12111" xr:uid="{2C25339E-CBE2-4EDB-846B-24533245456B}"/>
    <cellStyle name="SAPBEXHLevel1 4 4 5 2 2" xfId="45980" xr:uid="{6B8E61CF-82C3-472D-9378-D86E05A22E99}"/>
    <cellStyle name="SAPBEXHLevel1 4 4 5 2 3" xfId="29255" xr:uid="{53625015-DD1D-4D54-9CB6-321EDDFE035B}"/>
    <cellStyle name="SAPBEXHLevel1 4 4 5 3" xfId="17653" xr:uid="{7A348B55-C05E-4E60-A2A9-074328F5B526}"/>
    <cellStyle name="SAPBEXHLevel1 4 4 5 3 2" xfId="51514" xr:uid="{2940C540-55CA-48E1-ACF2-B1547B267BAD}"/>
    <cellStyle name="SAPBEXHLevel1 4 4 5 3 3" xfId="34788" xr:uid="{07930F65-C66B-4B60-8830-40D6FA9893F9}"/>
    <cellStyle name="SAPBEXHLevel1 4 4 5 4" xfId="40163" xr:uid="{815E36DC-7D99-4E30-BCB7-23D582893D66}"/>
    <cellStyle name="SAPBEXHLevel1 4 4 5 5" xfId="23440" xr:uid="{D826C2BD-D998-4A44-AEDC-73260D526A08}"/>
    <cellStyle name="SAPBEXHLevel1 4 4 6" xfId="7167" xr:uid="{1C06E353-6873-48FE-AA1A-7893307F6EB7}"/>
    <cellStyle name="SAPBEXHLevel1 4 4 6 2" xfId="13031" xr:uid="{A77D6B15-0CD3-46C2-9326-87EDD449C58F}"/>
    <cellStyle name="SAPBEXHLevel1 4 4 6 2 2" xfId="46900" xr:uid="{9C149C1E-38E5-415A-B186-38CB011E00F6}"/>
    <cellStyle name="SAPBEXHLevel1 4 4 6 2 3" xfId="30174" xr:uid="{AB7335F4-4D4B-4F3F-8701-6D9EB9042A63}"/>
    <cellStyle name="SAPBEXHLevel1 4 4 6 3" xfId="18572" xr:uid="{DEC869FE-7909-468B-846A-33A714609F61}"/>
    <cellStyle name="SAPBEXHLevel1 4 4 6 3 2" xfId="52433" xr:uid="{4434C247-0731-4C71-B2DF-2BDA9EDED4BC}"/>
    <cellStyle name="SAPBEXHLevel1 4 4 6 3 3" xfId="35707" xr:uid="{3DC8A277-3784-4360-A1F0-8161013E4A7F}"/>
    <cellStyle name="SAPBEXHLevel1 4 4 6 4" xfId="41083" xr:uid="{0F4D4CB4-2A2B-454C-ACC2-FF938FAB18B6}"/>
    <cellStyle name="SAPBEXHLevel1 4 4 6 5" xfId="24359" xr:uid="{F38C3DB4-FB13-4AEA-BF62-93C12DCE2383}"/>
    <cellStyle name="SAPBEXHLevel1 4 4 7" xfId="8261" xr:uid="{CE9EEDDB-667F-48F4-8D8B-6D2C6F676E70}"/>
    <cellStyle name="SAPBEXHLevel1 4 4 7 2" xfId="42136" xr:uid="{6D619FC9-AE9E-48B5-80EB-D1B8A1E0C9FF}"/>
    <cellStyle name="SAPBEXHLevel1 4 4 7 3" xfId="25411" xr:uid="{D45DF146-8AF5-4174-9660-7C5DD1FA24DB}"/>
    <cellStyle name="SAPBEXHLevel1 4 4 8" xfId="13839" xr:uid="{DABC984E-8906-4A6E-B3C3-F76C9B118CDB}"/>
    <cellStyle name="SAPBEXHLevel1 4 4 8 2" xfId="47700" xr:uid="{CF1CCFFD-C6F0-4C59-8B4B-2512FDEEF4C1}"/>
    <cellStyle name="SAPBEXHLevel1 4 4 8 3" xfId="30974" xr:uid="{AAF07310-DFC0-40B1-A1A6-EA43C54F8BD2}"/>
    <cellStyle name="SAPBEXHLevel1 4 4 9" xfId="19599" xr:uid="{64613F9C-494D-40B9-8D9C-EAEC59660113}"/>
    <cellStyle name="SAPBEXHLevel1 4 5" xfId="3293" xr:uid="{0CBD2A11-8FFF-4D29-86B5-C6429F1381B4}"/>
    <cellStyle name="SAPBEXHLevel1 4 5 2" xfId="9175" xr:uid="{30F70B28-ED9C-4267-B269-47AD45D24A69}"/>
    <cellStyle name="SAPBEXHLevel1 4 5 2 2" xfId="43047" xr:uid="{1D32B66F-854F-4784-ADD4-EA0A6F92BE14}"/>
    <cellStyle name="SAPBEXHLevel1 4 5 2 3" xfId="26322" xr:uid="{8ADA3057-994E-4F96-90B4-E82C0B9B7E65}"/>
    <cellStyle name="SAPBEXHLevel1 4 5 3" xfId="14722" xr:uid="{53BB69B9-1DBD-41B1-9085-9F2B573E2C07}"/>
    <cellStyle name="SAPBEXHLevel1 4 5 3 2" xfId="48583" xr:uid="{AF460A0F-C78E-4655-A6C5-3F91211F2B4E}"/>
    <cellStyle name="SAPBEXHLevel1 4 5 3 3" xfId="31857" xr:uid="{394C9C76-2D04-45DD-B2C3-C460D840309F}"/>
    <cellStyle name="SAPBEXHLevel1 4 5 4" xfId="37314" xr:uid="{8A172235-19F7-4F8A-9AC0-4FBD08AD5712}"/>
    <cellStyle name="SAPBEXHLevel1 4 5 5" xfId="20507" xr:uid="{802BD2C0-866D-416B-BC7C-7BE8033EB47D}"/>
    <cellStyle name="SAPBEXHLevel1 4 6" xfId="36519" xr:uid="{D7E570D0-866D-4377-A462-F25BB55EE009}"/>
    <cellStyle name="SAPBEXHLevel1 5" xfId="1089" xr:uid="{00000000-0005-0000-0000-000049090000}"/>
    <cellStyle name="SAPBEXHLevel1 5 2" xfId="1090" xr:uid="{00000000-0005-0000-0000-00004A090000}"/>
    <cellStyle name="SAPBEXHLevel1 5 2 2" xfId="2275" xr:uid="{00000000-0005-0000-0000-00004B090000}"/>
    <cellStyle name="SAPBEXHLevel1 5 2 2 2" xfId="3827" xr:uid="{2DD7A8F8-2851-4B0C-B328-31EE92F8FE9D}"/>
    <cellStyle name="SAPBEXHLevel1 5 2 2 2 2" xfId="9708" xr:uid="{E6AFC074-3BE4-4447-9022-15B73E1E71CC}"/>
    <cellStyle name="SAPBEXHLevel1 5 2 2 2 2 2" xfId="43580" xr:uid="{268DB5CD-98C1-4FD2-A099-690787332409}"/>
    <cellStyle name="SAPBEXHLevel1 5 2 2 2 2 3" xfId="26854" xr:uid="{AD7CD478-6374-4FDE-A427-56D62C503FE1}"/>
    <cellStyle name="SAPBEXHLevel1 5 2 2 2 3" xfId="15254" xr:uid="{2D991A3A-D31F-489D-8EBA-5EE1C6484B5A}"/>
    <cellStyle name="SAPBEXHLevel1 5 2 2 2 3 2" xfId="49115" xr:uid="{6CBF7DDC-613D-48D8-831C-E4DDDCEB7939}"/>
    <cellStyle name="SAPBEXHLevel1 5 2 2 2 3 3" xfId="32389" xr:uid="{A3F589B3-5996-43E1-9882-86AF7F3D87C4}"/>
    <cellStyle name="SAPBEXHLevel1 5 2 2 2 4" xfId="37787" xr:uid="{DA0B4B2B-9DD1-4D69-9116-0D4CB6556DA5}"/>
    <cellStyle name="SAPBEXHLevel1 5 2 2 2 5" xfId="21039" xr:uid="{B951083D-71F7-456D-890E-6B0C64792598}"/>
    <cellStyle name="SAPBEXHLevel1 5 2 2 3" xfId="4729" xr:uid="{C7770903-6C9E-4ED2-B8C1-787DD78FC0F9}"/>
    <cellStyle name="SAPBEXHLevel1 5 2 2 3 2" xfId="10595" xr:uid="{88646A5E-755D-4018-9C4F-5E43E16D6DA6}"/>
    <cellStyle name="SAPBEXHLevel1 5 2 2 3 2 2" xfId="44465" xr:uid="{C3148BEA-0271-4315-AF56-4203F7FDA730}"/>
    <cellStyle name="SAPBEXHLevel1 5 2 2 3 2 3" xfId="27740" xr:uid="{618E9732-0BD1-4D99-8D55-C77C488B4C51}"/>
    <cellStyle name="SAPBEXHLevel1 5 2 2 3 3" xfId="16138" xr:uid="{B0E520D0-2C3D-44FA-AE8A-D84113F38895}"/>
    <cellStyle name="SAPBEXHLevel1 5 2 2 3 3 2" xfId="49999" xr:uid="{57E89069-F5B0-4E82-A9F2-6CC1A26120CD}"/>
    <cellStyle name="SAPBEXHLevel1 5 2 2 3 3 3" xfId="33273" xr:uid="{2BE8DA15-03CE-49A9-8A17-ED4CC5918AB9}"/>
    <cellStyle name="SAPBEXHLevel1 5 2 2 3 4" xfId="38648" xr:uid="{8DADE82B-C1EC-4B6F-9CEC-2C65238326D1}"/>
    <cellStyle name="SAPBEXHLevel1 5 2 2 3 5" xfId="21925" xr:uid="{C487B8CC-C306-45B4-9314-68E08F46307B}"/>
    <cellStyle name="SAPBEXHLevel1 5 2 2 4" xfId="5456" xr:uid="{52CE129D-53BB-447C-9458-7459BE779511}"/>
    <cellStyle name="SAPBEXHLevel1 5 2 2 4 2" xfId="11322" xr:uid="{0CDDE077-71C7-4B4C-8953-73B43F83E02B}"/>
    <cellStyle name="SAPBEXHLevel1 5 2 2 4 2 2" xfId="45191" xr:uid="{4AD3D646-0456-4C9E-8E98-A11C91B27FCE}"/>
    <cellStyle name="SAPBEXHLevel1 5 2 2 4 2 3" xfId="28466" xr:uid="{4B10F2F2-9100-46CA-B85E-218F47961F9D}"/>
    <cellStyle name="SAPBEXHLevel1 5 2 2 4 3" xfId="16864" xr:uid="{D9B840A5-4604-4B92-9031-794924293512}"/>
    <cellStyle name="SAPBEXHLevel1 5 2 2 4 3 2" xfId="50725" xr:uid="{B450EBF1-2C8F-429A-9ED0-1573CA7E23A7}"/>
    <cellStyle name="SAPBEXHLevel1 5 2 2 4 3 3" xfId="33999" xr:uid="{6BDCE2A6-2FD2-439C-9560-306959FB734B}"/>
    <cellStyle name="SAPBEXHLevel1 5 2 2 4 4" xfId="39374" xr:uid="{B1368248-5502-483D-BC06-D81306562C2F}"/>
    <cellStyle name="SAPBEXHLevel1 5 2 2 4 5" xfId="22651" xr:uid="{153762E8-2F76-48DB-B284-B8373BE84D58}"/>
    <cellStyle name="SAPBEXHLevel1 5 2 2 5" xfId="6248" xr:uid="{D2F3E13E-FF12-4EF0-BF02-105053EE4761}"/>
    <cellStyle name="SAPBEXHLevel1 5 2 2 5 2" xfId="12112" xr:uid="{76CEA803-23DB-4FA7-9034-030465618033}"/>
    <cellStyle name="SAPBEXHLevel1 5 2 2 5 2 2" xfId="45981" xr:uid="{5A95944E-9223-44B2-8C0E-3AEBDAD734FE}"/>
    <cellStyle name="SAPBEXHLevel1 5 2 2 5 2 3" xfId="29256" xr:uid="{4907CEDE-E719-4415-A0FD-4A1ADDDD392A}"/>
    <cellStyle name="SAPBEXHLevel1 5 2 2 5 3" xfId="17654" xr:uid="{82C9840F-1B29-4EA4-822E-BDC15975E64B}"/>
    <cellStyle name="SAPBEXHLevel1 5 2 2 5 3 2" xfId="51515" xr:uid="{AF52B237-2117-4A7C-AD9E-CC5C6241F30B}"/>
    <cellStyle name="SAPBEXHLevel1 5 2 2 5 3 3" xfId="34789" xr:uid="{9375EF27-D67C-43EF-B673-2369EB7CACC3}"/>
    <cellStyle name="SAPBEXHLevel1 5 2 2 5 4" xfId="40164" xr:uid="{22BCBEBE-21DF-4DFB-BCC9-46681544AD31}"/>
    <cellStyle name="SAPBEXHLevel1 5 2 2 5 5" xfId="23441" xr:uid="{7C7A383E-187D-436D-A4A3-FBE531CD8729}"/>
    <cellStyle name="SAPBEXHLevel1 5 2 2 6" xfId="7168" xr:uid="{43408287-DBF8-415A-958D-2F6BD632A9E7}"/>
    <cellStyle name="SAPBEXHLevel1 5 2 2 6 2" xfId="13032" xr:uid="{7EB2854D-F5AD-4E6D-8885-9E1397805AE3}"/>
    <cellStyle name="SAPBEXHLevel1 5 2 2 6 2 2" xfId="46901" xr:uid="{553CE528-0EBB-4CCD-9DB9-794CCB2D4A7E}"/>
    <cellStyle name="SAPBEXHLevel1 5 2 2 6 2 3" xfId="30175" xr:uid="{59266A60-905D-4460-80A7-4A7208F3922F}"/>
    <cellStyle name="SAPBEXHLevel1 5 2 2 6 3" xfId="18573" xr:uid="{035A4199-5D3F-4DF6-A6E3-5D1FED18425A}"/>
    <cellStyle name="SAPBEXHLevel1 5 2 2 6 3 2" xfId="52434" xr:uid="{CDF7CBC1-B1ED-4875-BAC4-490996C2776D}"/>
    <cellStyle name="SAPBEXHLevel1 5 2 2 6 3 3" xfId="35708" xr:uid="{A96212D7-F549-43C6-8024-AFED8A58823B}"/>
    <cellStyle name="SAPBEXHLevel1 5 2 2 6 4" xfId="41084" xr:uid="{DF242112-CC6D-477D-93D6-F6A4E9AE7534}"/>
    <cellStyle name="SAPBEXHLevel1 5 2 2 6 5" xfId="24360" xr:uid="{84CE3A0D-C650-4AFE-8226-BB5B68A772EB}"/>
    <cellStyle name="SAPBEXHLevel1 5 2 2 7" xfId="8262" xr:uid="{77ACFFE5-E00F-4C91-8929-6E5569D4BDFB}"/>
    <cellStyle name="SAPBEXHLevel1 5 2 2 7 2" xfId="42137" xr:uid="{47745D87-B9C2-4AE3-B289-AB2833DEAE8E}"/>
    <cellStyle name="SAPBEXHLevel1 5 2 2 7 3" xfId="25412" xr:uid="{0D144143-276B-40E2-A1AB-28205E27F915}"/>
    <cellStyle name="SAPBEXHLevel1 5 2 2 8" xfId="13840" xr:uid="{12C85B1B-9BDB-465A-B647-CBA8F51DBCCA}"/>
    <cellStyle name="SAPBEXHLevel1 5 2 2 8 2" xfId="47701" xr:uid="{6F3A63C9-B640-463F-99DA-33BDEED420A6}"/>
    <cellStyle name="SAPBEXHLevel1 5 2 2 8 3" xfId="30975" xr:uid="{1F2EDBDB-96FA-49C0-BAB3-D83345E9D08F}"/>
    <cellStyle name="SAPBEXHLevel1 5 2 2 9" xfId="19600" xr:uid="{34A97615-6D92-4513-A7EA-9B2C66F39586}"/>
    <cellStyle name="SAPBEXHLevel1 5 2 3" xfId="2276" xr:uid="{00000000-0005-0000-0000-00004C090000}"/>
    <cellStyle name="SAPBEXHLevel1 5 2 3 2" xfId="3828" xr:uid="{4396FA82-EB31-4ADF-B085-4C9024DADDA9}"/>
    <cellStyle name="SAPBEXHLevel1 5 2 3 2 2" xfId="9709" xr:uid="{C96A1340-E2C9-44B6-B978-CE4E797E4DF8}"/>
    <cellStyle name="SAPBEXHLevel1 5 2 3 2 2 2" xfId="43581" xr:uid="{3A85A4EA-9866-4E62-9B9A-219E749D943B}"/>
    <cellStyle name="SAPBEXHLevel1 5 2 3 2 2 3" xfId="26855" xr:uid="{82FE6728-817D-4221-ABB3-587EEA5188A5}"/>
    <cellStyle name="SAPBEXHLevel1 5 2 3 2 3" xfId="15255" xr:uid="{58685AA6-DEC8-48F8-8851-52ACA4327042}"/>
    <cellStyle name="SAPBEXHLevel1 5 2 3 2 3 2" xfId="49116" xr:uid="{8F8C70DB-544B-4D09-8BBC-C34EDEB68707}"/>
    <cellStyle name="SAPBEXHLevel1 5 2 3 2 3 3" xfId="32390" xr:uid="{EE5C10E2-35B2-4A16-BA39-FEE73BC681ED}"/>
    <cellStyle name="SAPBEXHLevel1 5 2 3 2 4" xfId="37788" xr:uid="{C019300F-F2D5-4C28-BE3A-D6D1CAE901B9}"/>
    <cellStyle name="SAPBEXHLevel1 5 2 3 2 5" xfId="21040" xr:uid="{46FFAF6A-9A26-43D2-8BA9-0B3C32F2E278}"/>
    <cellStyle name="SAPBEXHLevel1 5 2 3 3" xfId="4730" xr:uid="{0BBB59A5-04F7-4032-9FF1-6469F62AA87E}"/>
    <cellStyle name="SAPBEXHLevel1 5 2 3 3 2" xfId="10596" xr:uid="{594B8106-05D9-47CF-A1BE-9B45164F2497}"/>
    <cellStyle name="SAPBEXHLevel1 5 2 3 3 2 2" xfId="44466" xr:uid="{5814938F-F276-4DBF-A1C8-4045F46E3F7B}"/>
    <cellStyle name="SAPBEXHLevel1 5 2 3 3 2 3" xfId="27741" xr:uid="{7E95E2A7-D229-483F-B2F3-4FF869B3A2E1}"/>
    <cellStyle name="SAPBEXHLevel1 5 2 3 3 3" xfId="16139" xr:uid="{484936A0-A17B-431E-AE87-7D410CF943A5}"/>
    <cellStyle name="SAPBEXHLevel1 5 2 3 3 3 2" xfId="50000" xr:uid="{3C058CF3-A75D-46F6-BAD3-41D411BCEC05}"/>
    <cellStyle name="SAPBEXHLevel1 5 2 3 3 3 3" xfId="33274" xr:uid="{C7B25980-2ADD-43B4-AFE1-DEA6F777E41D}"/>
    <cellStyle name="SAPBEXHLevel1 5 2 3 3 4" xfId="38649" xr:uid="{C502246F-19C4-4CF7-921D-8A46BF8124B0}"/>
    <cellStyle name="SAPBEXHLevel1 5 2 3 3 5" xfId="21926" xr:uid="{7F7BC2FB-49C1-42E4-A70A-9DB8DEC395F3}"/>
    <cellStyle name="SAPBEXHLevel1 5 2 3 4" xfId="5457" xr:uid="{A026B603-716B-48A3-BAC2-086AD2D88C1E}"/>
    <cellStyle name="SAPBEXHLevel1 5 2 3 4 2" xfId="11323" xr:uid="{F808AED5-F865-40AC-8598-AF88627C9AA3}"/>
    <cellStyle name="SAPBEXHLevel1 5 2 3 4 2 2" xfId="45192" xr:uid="{0DC01106-5465-47EF-BB8E-98D6824A17D5}"/>
    <cellStyle name="SAPBEXHLevel1 5 2 3 4 2 3" xfId="28467" xr:uid="{59DFFD05-EAB7-42BB-B980-4F8759D4D05C}"/>
    <cellStyle name="SAPBEXHLevel1 5 2 3 4 3" xfId="16865" xr:uid="{705C7775-0C36-41D2-AE16-FE51EDDD47B5}"/>
    <cellStyle name="SAPBEXHLevel1 5 2 3 4 3 2" xfId="50726" xr:uid="{E660042D-4B74-4886-A004-27A789FFA436}"/>
    <cellStyle name="SAPBEXHLevel1 5 2 3 4 3 3" xfId="34000" xr:uid="{4A99CC2C-0D05-4169-864C-264F4E724D47}"/>
    <cellStyle name="SAPBEXHLevel1 5 2 3 4 4" xfId="39375" xr:uid="{466FB91C-D0E7-4A9F-A6F8-D2184F209C48}"/>
    <cellStyle name="SAPBEXHLevel1 5 2 3 4 5" xfId="22652" xr:uid="{66ED0EE7-5165-4405-90F7-4A4A7074D75A}"/>
    <cellStyle name="SAPBEXHLevel1 5 2 3 5" xfId="6249" xr:uid="{F56E2A8E-1972-4271-8DD9-A9726C8F2CA8}"/>
    <cellStyle name="SAPBEXHLevel1 5 2 3 5 2" xfId="12113" xr:uid="{7547F585-E0B2-44A3-AD0D-8BBC9BDA460F}"/>
    <cellStyle name="SAPBEXHLevel1 5 2 3 5 2 2" xfId="45982" xr:uid="{DB2B4A0D-CA0D-47EE-9341-D720F43CC5F8}"/>
    <cellStyle name="SAPBEXHLevel1 5 2 3 5 2 3" xfId="29257" xr:uid="{6D4951E5-969B-4537-A561-183BFFCBD0C4}"/>
    <cellStyle name="SAPBEXHLevel1 5 2 3 5 3" xfId="17655" xr:uid="{70EA3E7F-D1A2-45EC-9BF5-70B28BCEC377}"/>
    <cellStyle name="SAPBEXHLevel1 5 2 3 5 3 2" xfId="51516" xr:uid="{98AA4C18-F19C-4183-B027-C543F841DB37}"/>
    <cellStyle name="SAPBEXHLevel1 5 2 3 5 3 3" xfId="34790" xr:uid="{6CA6A465-A15B-4559-9A1F-A320AFAD8F26}"/>
    <cellStyle name="SAPBEXHLevel1 5 2 3 5 4" xfId="40165" xr:uid="{7CB987D2-753E-44B8-B4C3-59325E279416}"/>
    <cellStyle name="SAPBEXHLevel1 5 2 3 5 5" xfId="23442" xr:uid="{A79AFBFA-1E34-4149-9FEF-BEA2E21AB7BC}"/>
    <cellStyle name="SAPBEXHLevel1 5 2 3 6" xfId="7169" xr:uid="{1BC5110F-1C08-4A3B-B629-F5D2E962FC2B}"/>
    <cellStyle name="SAPBEXHLevel1 5 2 3 6 2" xfId="13033" xr:uid="{EE52F6DB-BA59-4582-B652-6DD469609F27}"/>
    <cellStyle name="SAPBEXHLevel1 5 2 3 6 2 2" xfId="46902" xr:uid="{086FB6B6-C66C-4A07-9A4D-3D03DA5C6E35}"/>
    <cellStyle name="SAPBEXHLevel1 5 2 3 6 2 3" xfId="30176" xr:uid="{D6649A26-5DE8-4E07-A9D7-5DE6849BFA24}"/>
    <cellStyle name="SAPBEXHLevel1 5 2 3 6 3" xfId="18574" xr:uid="{BE47FB3A-7050-46BE-A9FA-31A4FEAB1622}"/>
    <cellStyle name="SAPBEXHLevel1 5 2 3 6 3 2" xfId="52435" xr:uid="{6C14E909-7D43-4D3C-A110-3190C07BA21D}"/>
    <cellStyle name="SAPBEXHLevel1 5 2 3 6 3 3" xfId="35709" xr:uid="{01C6BC19-E0F1-47C6-A428-42A6EC3C1567}"/>
    <cellStyle name="SAPBEXHLevel1 5 2 3 6 4" xfId="41085" xr:uid="{99023549-ED1D-4F99-A4D4-64D280F67E39}"/>
    <cellStyle name="SAPBEXHLevel1 5 2 3 6 5" xfId="24361" xr:uid="{14B5EFC6-27D5-4F30-ADAB-3E9BD761CD70}"/>
    <cellStyle name="SAPBEXHLevel1 5 2 3 7" xfId="8263" xr:uid="{03E1843B-D2A1-45F2-B1A4-9F8EFA975591}"/>
    <cellStyle name="SAPBEXHLevel1 5 2 3 7 2" xfId="42138" xr:uid="{502B9318-DCBA-457A-9A9D-DFF44F4CFB43}"/>
    <cellStyle name="SAPBEXHLevel1 5 2 3 7 3" xfId="25413" xr:uid="{8EA01B61-3F7F-4870-870D-BC8DEDE0F0CA}"/>
    <cellStyle name="SAPBEXHLevel1 5 2 3 8" xfId="13841" xr:uid="{0F76A1D5-1226-44AA-98A2-F96200C78B0F}"/>
    <cellStyle name="SAPBEXHLevel1 5 2 3 8 2" xfId="47702" xr:uid="{5AF7D4E9-8AA9-4A46-92E0-6C48FD89160D}"/>
    <cellStyle name="SAPBEXHLevel1 5 2 3 8 3" xfId="30976" xr:uid="{44D5A061-53CC-49A1-B52B-384C65B57A56}"/>
    <cellStyle name="SAPBEXHLevel1 5 2 3 9" xfId="19601" xr:uid="{7E38F39A-6147-4A8B-A5B4-D751719B56A8}"/>
    <cellStyle name="SAPBEXHLevel1 5 2 4" xfId="2640" xr:uid="{00000000-0005-0000-0000-00004D090000}"/>
    <cellStyle name="SAPBEXHLevel1 5 2 4 2" xfId="4167" xr:uid="{10072A2E-99CB-47FE-9B4D-27B3D4D7FDE2}"/>
    <cellStyle name="SAPBEXHLevel1 5 2 4 2 2" xfId="10048" xr:uid="{DE2CD39D-E3E8-42B9-9F25-0C1FAD9AEB4B}"/>
    <cellStyle name="SAPBEXHLevel1 5 2 4 2 2 2" xfId="43919" xr:uid="{934A0CE7-A850-4693-B90F-17BB6D89446F}"/>
    <cellStyle name="SAPBEXHLevel1 5 2 4 2 2 3" xfId="27193" xr:uid="{B1BBAE1B-7422-44FC-843E-09BD3AB61D7C}"/>
    <cellStyle name="SAPBEXHLevel1 5 2 4 2 3" xfId="15592" xr:uid="{02EC869E-ADD7-4F75-BDD8-35E2FF1EC4A0}"/>
    <cellStyle name="SAPBEXHLevel1 5 2 4 2 3 2" xfId="49453" xr:uid="{7AA5598F-E708-4595-BE18-5E9F01083A3D}"/>
    <cellStyle name="SAPBEXHLevel1 5 2 4 2 3 3" xfId="32727" xr:uid="{5AD76EA4-88BE-4AE8-9E1A-32D238B09570}"/>
    <cellStyle name="SAPBEXHLevel1 5 2 4 2 4" xfId="38102" xr:uid="{A60E87CA-650F-4185-8EEC-C9A75472DFE0}"/>
    <cellStyle name="SAPBEXHLevel1 5 2 4 2 5" xfId="21378" xr:uid="{E58EF418-C6D3-47D6-A7AC-05B7FD096C97}"/>
    <cellStyle name="SAPBEXHLevel1 5 2 4 3" xfId="5040" xr:uid="{5D05FF2E-869B-4B9B-9AF0-ABA335E1801D}"/>
    <cellStyle name="SAPBEXHLevel1 5 2 4 3 2" xfId="10906" xr:uid="{F8EA3E51-01F2-4163-8912-1349019CBDEC}"/>
    <cellStyle name="SAPBEXHLevel1 5 2 4 3 2 2" xfId="44776" xr:uid="{8FDBDC90-9EBC-4205-906E-EF4031D80E61}"/>
    <cellStyle name="SAPBEXHLevel1 5 2 4 3 2 3" xfId="28051" xr:uid="{FFCE340E-6EAE-4005-9ECF-65E1C71416BD}"/>
    <cellStyle name="SAPBEXHLevel1 5 2 4 3 3" xfId="16449" xr:uid="{F45D6DA5-3887-4660-B951-292B4A005D04}"/>
    <cellStyle name="SAPBEXHLevel1 5 2 4 3 3 2" xfId="50310" xr:uid="{7B3325AC-9A7A-464F-9E97-663AD3E8B161}"/>
    <cellStyle name="SAPBEXHLevel1 5 2 4 3 3 3" xfId="33584" xr:uid="{965E2598-9027-4D04-934D-1363F70A88D7}"/>
    <cellStyle name="SAPBEXHLevel1 5 2 4 3 4" xfId="38959" xr:uid="{29387D20-25A6-4E65-A926-D9C4C8F68009}"/>
    <cellStyle name="SAPBEXHLevel1 5 2 4 3 5" xfId="22236" xr:uid="{2B6242F4-B055-42CD-9D39-8EF0B537D592}"/>
    <cellStyle name="SAPBEXHLevel1 5 2 4 4" xfId="5789" xr:uid="{9132B9FB-94CA-4BA8-880A-6E0AB0128950}"/>
    <cellStyle name="SAPBEXHLevel1 5 2 4 4 2" xfId="11655" xr:uid="{4E437B51-F72F-46C2-BF62-4439DFBC03FB}"/>
    <cellStyle name="SAPBEXHLevel1 5 2 4 4 2 2" xfId="45524" xr:uid="{4CC65FB6-9032-4C85-A94A-F996CFA5580D}"/>
    <cellStyle name="SAPBEXHLevel1 5 2 4 4 2 3" xfId="28799" xr:uid="{A85388BF-4F08-49FE-8452-967A8CF835D2}"/>
    <cellStyle name="SAPBEXHLevel1 5 2 4 4 3" xfId="17197" xr:uid="{F152BFFB-9459-4453-9964-E2848EC50589}"/>
    <cellStyle name="SAPBEXHLevel1 5 2 4 4 3 2" xfId="51058" xr:uid="{7B670E6A-47AE-4A36-8CA6-4C4092D494B2}"/>
    <cellStyle name="SAPBEXHLevel1 5 2 4 4 3 3" xfId="34332" xr:uid="{C4866567-0907-47F9-B165-102951FB9639}"/>
    <cellStyle name="SAPBEXHLevel1 5 2 4 4 4" xfId="39707" xr:uid="{F6FCB797-B86F-4FB9-B653-BD10A61244E7}"/>
    <cellStyle name="SAPBEXHLevel1 5 2 4 4 5" xfId="22984" xr:uid="{B54F4B95-47D4-46C1-97A5-CAF21E092A73}"/>
    <cellStyle name="SAPBEXHLevel1 5 2 4 5" xfId="6558" xr:uid="{0E651565-4F05-4C15-B5BD-A04B5F2E6E74}"/>
    <cellStyle name="SAPBEXHLevel1 5 2 4 5 2" xfId="12422" xr:uid="{60E41BAB-65F1-47C1-9001-D4CDCFB343C3}"/>
    <cellStyle name="SAPBEXHLevel1 5 2 4 5 2 2" xfId="46291" xr:uid="{CE14CB55-8E1D-448B-84F7-D3394E3FBE9E}"/>
    <cellStyle name="SAPBEXHLevel1 5 2 4 5 2 3" xfId="29565" xr:uid="{8523C0DB-0978-4F43-8AF2-E80A2E9D434B}"/>
    <cellStyle name="SAPBEXHLevel1 5 2 4 5 3" xfId="17963" xr:uid="{C4797E3B-1765-4B4F-BAFB-94ECC768CE97}"/>
    <cellStyle name="SAPBEXHLevel1 5 2 4 5 3 2" xfId="51824" xr:uid="{5D2761FC-A028-43FD-973C-71EF85BF584E}"/>
    <cellStyle name="SAPBEXHLevel1 5 2 4 5 3 3" xfId="35098" xr:uid="{1F639FC7-FFE3-47FB-A2A3-FBC506E425F0}"/>
    <cellStyle name="SAPBEXHLevel1 5 2 4 5 4" xfId="40474" xr:uid="{C155B760-C9B1-43EC-BF27-9D9302B24E47}"/>
    <cellStyle name="SAPBEXHLevel1 5 2 4 5 5" xfId="23750" xr:uid="{F421DD22-CA2F-4191-98FE-DEBDDCFBF446}"/>
    <cellStyle name="SAPBEXHLevel1 5 2 4 6" xfId="7505" xr:uid="{C9F666DF-4AA3-4CBD-AB1C-3ADB481822C0}"/>
    <cellStyle name="SAPBEXHLevel1 5 2 4 6 2" xfId="13369" xr:uid="{1D37A354-A4F4-4A23-AD24-50D135246A7D}"/>
    <cellStyle name="SAPBEXHLevel1 5 2 4 6 2 2" xfId="47238" xr:uid="{7D51B14C-DBCD-446C-8F9A-BC30BF23E882}"/>
    <cellStyle name="SAPBEXHLevel1 5 2 4 6 2 3" xfId="30512" xr:uid="{A74B1AC8-166C-4568-882A-1BE9D21A6CCD}"/>
    <cellStyle name="SAPBEXHLevel1 5 2 4 6 3" xfId="18910" xr:uid="{C3141B8E-ADA3-475E-A99C-C97ADEB25268}"/>
    <cellStyle name="SAPBEXHLevel1 5 2 4 6 3 2" xfId="52771" xr:uid="{82AD25B5-8737-4410-AC13-65A5B486E1EB}"/>
    <cellStyle name="SAPBEXHLevel1 5 2 4 6 3 3" xfId="36045" xr:uid="{A97C100D-B1F2-45B1-9134-E8577ADC0BB5}"/>
    <cellStyle name="SAPBEXHLevel1 5 2 4 6 4" xfId="41421" xr:uid="{6ADD3D64-E4E8-447A-B349-A902A5FE898B}"/>
    <cellStyle name="SAPBEXHLevel1 5 2 4 6 5" xfId="24697" xr:uid="{2A693244-745C-4205-83A0-53A3CB0C75E9}"/>
    <cellStyle name="SAPBEXHLevel1 5 2 4 7" xfId="8597" xr:uid="{0FC210EF-A418-42D2-9D6F-64549B39A3C4}"/>
    <cellStyle name="SAPBEXHLevel1 5 2 4 7 2" xfId="42471" xr:uid="{A06A3462-87C4-43FF-85E8-25B29B4BA079}"/>
    <cellStyle name="SAPBEXHLevel1 5 2 4 7 3" xfId="25746" xr:uid="{F8E4465D-6988-4ECA-B7D9-3A371D279B75}"/>
    <cellStyle name="SAPBEXHLevel1 5 2 4 8" xfId="14149" xr:uid="{ADAC6F91-3347-427D-A057-262FF065511B}"/>
    <cellStyle name="SAPBEXHLevel1 5 2 4 8 2" xfId="48010" xr:uid="{E8FCB2E5-4CFB-4D0C-BA80-1CF65733975C}"/>
    <cellStyle name="SAPBEXHLevel1 5 2 4 8 3" xfId="31284" xr:uid="{5B56D419-A59B-41EC-A08E-7D4D61AB92E4}"/>
    <cellStyle name="SAPBEXHLevel1 5 2 4 9" xfId="19933" xr:uid="{FA6D2462-B423-427B-A44B-47AB0E21E3A7}"/>
    <cellStyle name="SAPBEXHLevel1 5 2 5" xfId="3295" xr:uid="{8DB97512-DBFF-4E72-B9DC-F79D87DA4C3F}"/>
    <cellStyle name="SAPBEXHLevel1 5 2 5 2" xfId="9177" xr:uid="{B89F5630-E779-4B91-BDB0-BEAF316CBB23}"/>
    <cellStyle name="SAPBEXHLevel1 5 2 5 2 2" xfId="43049" xr:uid="{FA139617-FD44-4531-A34C-323485132A58}"/>
    <cellStyle name="SAPBEXHLevel1 5 2 5 2 3" xfId="26324" xr:uid="{D700BFE9-0BCE-4224-B435-9B88B0AE6747}"/>
    <cellStyle name="SAPBEXHLevel1 5 2 5 3" xfId="14724" xr:uid="{82D1FB74-20BA-4D87-8152-830257D1FBD1}"/>
    <cellStyle name="SAPBEXHLevel1 5 2 5 3 2" xfId="48585" xr:uid="{C65D79AB-F6E2-4157-96D1-7590AA75F800}"/>
    <cellStyle name="SAPBEXHLevel1 5 2 5 3 3" xfId="31859" xr:uid="{76E88628-E639-4FDB-A951-E1434734C891}"/>
    <cellStyle name="SAPBEXHLevel1 5 2 5 4" xfId="37316" xr:uid="{90157AFF-7792-47EB-9C31-A529036385A8}"/>
    <cellStyle name="SAPBEXHLevel1 5 2 5 5" xfId="20509" xr:uid="{39C4BBB3-103F-41F7-A7A3-247BF0D7C2E9}"/>
    <cellStyle name="SAPBEXHLevel1 5 2 6" xfId="36522" xr:uid="{78C106DE-3549-4362-AB8F-30954E3FE81C}"/>
    <cellStyle name="SAPBEXHLevel1 5 3" xfId="2277" xr:uid="{00000000-0005-0000-0000-00004E090000}"/>
    <cellStyle name="SAPBEXHLevel1 5 3 2" xfId="3829" xr:uid="{FAC0DF20-5B33-41D2-92CE-5D12AA259D76}"/>
    <cellStyle name="SAPBEXHLevel1 5 3 2 2" xfId="9710" xr:uid="{226BCABC-C59D-4F0E-934F-615F194D2D1A}"/>
    <cellStyle name="SAPBEXHLevel1 5 3 2 2 2" xfId="43582" xr:uid="{5E848ABB-6C66-4E51-BC21-EBC966823B55}"/>
    <cellStyle name="SAPBEXHLevel1 5 3 2 2 3" xfId="26856" xr:uid="{2EB7B780-C914-4B18-809F-73A8BB16EA94}"/>
    <cellStyle name="SAPBEXHLevel1 5 3 2 3" xfId="15256" xr:uid="{7615867C-E3A4-4D45-8DC7-23C74EE602F5}"/>
    <cellStyle name="SAPBEXHLevel1 5 3 2 3 2" xfId="49117" xr:uid="{85374434-40CD-463E-9202-565DD0918103}"/>
    <cellStyle name="SAPBEXHLevel1 5 3 2 3 3" xfId="32391" xr:uid="{FA941619-82AB-432E-A2A9-171415627681}"/>
    <cellStyle name="SAPBEXHLevel1 5 3 2 4" xfId="37789" xr:uid="{4CC4BEFB-3CDA-4BFD-B840-FE3257F86834}"/>
    <cellStyle name="SAPBEXHLevel1 5 3 2 5" xfId="21041" xr:uid="{D300817C-66B2-4458-A639-839574D8506F}"/>
    <cellStyle name="SAPBEXHLevel1 5 3 3" xfId="4731" xr:uid="{2827D3BD-0EE2-4062-B86D-B2D5AEF68B02}"/>
    <cellStyle name="SAPBEXHLevel1 5 3 3 2" xfId="10597" xr:uid="{6A388E77-E7CD-42B5-B7A8-7A77381272F1}"/>
    <cellStyle name="SAPBEXHLevel1 5 3 3 2 2" xfId="44467" xr:uid="{BC56B14F-80DD-4AF0-9FCB-0C6615C6C52B}"/>
    <cellStyle name="SAPBEXHLevel1 5 3 3 2 3" xfId="27742" xr:uid="{D73BAA50-CED6-42C0-BD9A-7DF47574C074}"/>
    <cellStyle name="SAPBEXHLevel1 5 3 3 3" xfId="16140" xr:uid="{26BEDE51-52C7-479A-9511-48C1491CF367}"/>
    <cellStyle name="SAPBEXHLevel1 5 3 3 3 2" xfId="50001" xr:uid="{1DDC7F70-2216-441B-A594-C4F19260FAD5}"/>
    <cellStyle name="SAPBEXHLevel1 5 3 3 3 3" xfId="33275" xr:uid="{854384B7-ACE6-4664-AFEC-5B5C55108F85}"/>
    <cellStyle name="SAPBEXHLevel1 5 3 3 4" xfId="38650" xr:uid="{6D0A9D57-C528-4F0B-82B5-1A618AFCCC3C}"/>
    <cellStyle name="SAPBEXHLevel1 5 3 3 5" xfId="21927" xr:uid="{7420024D-C207-4C0B-BB3B-5EBC204122A9}"/>
    <cellStyle name="SAPBEXHLevel1 5 3 4" xfId="5458" xr:uid="{BEFD9FB0-A57C-4079-A864-50F20E860607}"/>
    <cellStyle name="SAPBEXHLevel1 5 3 4 2" xfId="11324" xr:uid="{100E650F-382B-4C25-A60A-8790F39A9560}"/>
    <cellStyle name="SAPBEXHLevel1 5 3 4 2 2" xfId="45193" xr:uid="{67A70726-E470-4D1F-9FA2-0016F58F9599}"/>
    <cellStyle name="SAPBEXHLevel1 5 3 4 2 3" xfId="28468" xr:uid="{6A7AD9F0-D252-4E07-ADDD-4D7C86BB9B4A}"/>
    <cellStyle name="SAPBEXHLevel1 5 3 4 3" xfId="16866" xr:uid="{9B1F1DFD-44B2-4242-9E87-BD32E2ECE8AE}"/>
    <cellStyle name="SAPBEXHLevel1 5 3 4 3 2" xfId="50727" xr:uid="{8796AB05-5862-429B-AD42-1D32307E546C}"/>
    <cellStyle name="SAPBEXHLevel1 5 3 4 3 3" xfId="34001" xr:uid="{2703324F-11A4-47E8-9C41-2F24372506E9}"/>
    <cellStyle name="SAPBEXHLevel1 5 3 4 4" xfId="39376" xr:uid="{93F49E40-952E-4556-9836-852C3512FC45}"/>
    <cellStyle name="SAPBEXHLevel1 5 3 4 5" xfId="22653" xr:uid="{AB5E7068-4D44-4C4B-9A85-1EF769F2C36E}"/>
    <cellStyle name="SAPBEXHLevel1 5 3 5" xfId="6250" xr:uid="{8A68EA19-2299-4076-AAB7-C9091AD4DB61}"/>
    <cellStyle name="SAPBEXHLevel1 5 3 5 2" xfId="12114" xr:uid="{9C992564-9756-4E68-B5B3-13AB0B107E3E}"/>
    <cellStyle name="SAPBEXHLevel1 5 3 5 2 2" xfId="45983" xr:uid="{CBFC16C2-98C2-464F-8822-FB0E8E356BD5}"/>
    <cellStyle name="SAPBEXHLevel1 5 3 5 2 3" xfId="29258" xr:uid="{86A7198C-4B23-4BCA-92A7-F5F4995D8150}"/>
    <cellStyle name="SAPBEXHLevel1 5 3 5 3" xfId="17656" xr:uid="{79D0C4C0-EF24-4052-82F4-67CB5C4F7ACA}"/>
    <cellStyle name="SAPBEXHLevel1 5 3 5 3 2" xfId="51517" xr:uid="{8DF5A436-648F-4BD7-A346-5C93DF9B08E4}"/>
    <cellStyle name="SAPBEXHLevel1 5 3 5 3 3" xfId="34791" xr:uid="{BDD365A8-0436-4045-ACBF-D535945F14FD}"/>
    <cellStyle name="SAPBEXHLevel1 5 3 5 4" xfId="40166" xr:uid="{6F94E1C2-30D7-4E18-80A2-E458CFBA96DD}"/>
    <cellStyle name="SAPBEXHLevel1 5 3 5 5" xfId="23443" xr:uid="{CA27FEFC-D100-4FF8-9F70-11B998F17DEF}"/>
    <cellStyle name="SAPBEXHLevel1 5 3 6" xfId="7170" xr:uid="{D28325B3-5440-451B-AF90-CFA06067406C}"/>
    <cellStyle name="SAPBEXHLevel1 5 3 6 2" xfId="13034" xr:uid="{0526C2FB-23CE-4B2E-8BAF-FD68399719C7}"/>
    <cellStyle name="SAPBEXHLevel1 5 3 6 2 2" xfId="46903" xr:uid="{3510C15F-B165-44B9-AAA7-A7262BB6589C}"/>
    <cellStyle name="SAPBEXHLevel1 5 3 6 2 3" xfId="30177" xr:uid="{EB9B2C7F-946C-4543-9B6F-8F0222295CFE}"/>
    <cellStyle name="SAPBEXHLevel1 5 3 6 3" xfId="18575" xr:uid="{BAC28404-7936-4018-87CE-55220ADE750B}"/>
    <cellStyle name="SAPBEXHLevel1 5 3 6 3 2" xfId="52436" xr:uid="{4A83A792-8195-4F7F-B6FA-465B6F914231}"/>
    <cellStyle name="SAPBEXHLevel1 5 3 6 3 3" xfId="35710" xr:uid="{35D48996-015E-4A08-8551-ACBFA94A069E}"/>
    <cellStyle name="SAPBEXHLevel1 5 3 6 4" xfId="41086" xr:uid="{0CD3E573-983C-4544-A091-ED2459C3FA66}"/>
    <cellStyle name="SAPBEXHLevel1 5 3 6 5" xfId="24362" xr:uid="{73BB1494-753C-4D38-9ED3-5D22D53AE3EE}"/>
    <cellStyle name="SAPBEXHLevel1 5 3 7" xfId="8264" xr:uid="{C237BABC-5E7E-4495-8EC5-839F8C673131}"/>
    <cellStyle name="SAPBEXHLevel1 5 3 7 2" xfId="42139" xr:uid="{F782752D-A565-4452-8CDA-497435C60066}"/>
    <cellStyle name="SAPBEXHLevel1 5 3 7 3" xfId="25414" xr:uid="{67787670-9718-4048-8320-829DF8C04669}"/>
    <cellStyle name="SAPBEXHLevel1 5 3 8" xfId="13842" xr:uid="{3C100583-59B8-4FF9-B85E-4F34AF899DCF}"/>
    <cellStyle name="SAPBEXHLevel1 5 3 8 2" xfId="47703" xr:uid="{AC3417B9-1D32-4BF1-B610-8C1A3D0BEC61}"/>
    <cellStyle name="SAPBEXHLevel1 5 3 8 3" xfId="30977" xr:uid="{D3498F50-5B3E-49DC-8C69-E5EE80B08C3C}"/>
    <cellStyle name="SAPBEXHLevel1 5 3 9" xfId="19602" xr:uid="{667C464D-EC37-4673-B09F-1BF600819467}"/>
    <cellStyle name="SAPBEXHLevel1 5 4" xfId="2278" xr:uid="{00000000-0005-0000-0000-00004F090000}"/>
    <cellStyle name="SAPBEXHLevel1 5 4 2" xfId="3830" xr:uid="{99E0E9AC-AFD0-40AD-AD10-46D4D8404EB7}"/>
    <cellStyle name="SAPBEXHLevel1 5 4 2 2" xfId="9711" xr:uid="{F476938C-3C1B-44AE-87C1-012676D57278}"/>
    <cellStyle name="SAPBEXHLevel1 5 4 2 2 2" xfId="43583" xr:uid="{5D6614FE-B1C2-4642-9F58-7BDB4A205681}"/>
    <cellStyle name="SAPBEXHLevel1 5 4 2 2 3" xfId="26857" xr:uid="{32E78956-D3C4-4453-B754-3B51067A9169}"/>
    <cellStyle name="SAPBEXHLevel1 5 4 2 3" xfId="15257" xr:uid="{C6D67669-93EF-4A85-B588-9533D980172D}"/>
    <cellStyle name="SAPBEXHLevel1 5 4 2 3 2" xfId="49118" xr:uid="{81420E58-EC4F-4AC1-B59A-05D7DFD84AF4}"/>
    <cellStyle name="SAPBEXHLevel1 5 4 2 3 3" xfId="32392" xr:uid="{BAF07639-1FA1-4A55-BA52-FB1C10AB148F}"/>
    <cellStyle name="SAPBEXHLevel1 5 4 2 4" xfId="37790" xr:uid="{18132B99-F4DD-4CF4-A73D-4865D228D934}"/>
    <cellStyle name="SAPBEXHLevel1 5 4 2 5" xfId="21042" xr:uid="{42387946-0B79-4B5F-9CAB-34851BA16C45}"/>
    <cellStyle name="SAPBEXHLevel1 5 4 3" xfId="4732" xr:uid="{647FCEAE-4C68-41FC-8259-6472E01DCD0C}"/>
    <cellStyle name="SAPBEXHLevel1 5 4 3 2" xfId="10598" xr:uid="{2AF69E61-694F-4229-BEE9-7AD0582FB19A}"/>
    <cellStyle name="SAPBEXHLevel1 5 4 3 2 2" xfId="44468" xr:uid="{9366DE16-1608-4FC2-8DFA-E6A8A9D64255}"/>
    <cellStyle name="SAPBEXHLevel1 5 4 3 2 3" xfId="27743" xr:uid="{46E4E2D7-2609-495A-9E83-9013017EFF17}"/>
    <cellStyle name="SAPBEXHLevel1 5 4 3 3" xfId="16141" xr:uid="{14DF50FD-4CF5-4FBC-BCB2-1F012852A378}"/>
    <cellStyle name="SAPBEXHLevel1 5 4 3 3 2" xfId="50002" xr:uid="{91325DBC-F871-4B17-8F7F-18A7AD65386D}"/>
    <cellStyle name="SAPBEXHLevel1 5 4 3 3 3" xfId="33276" xr:uid="{41E13067-E5EF-4176-9ACB-9D6ECD55AA25}"/>
    <cellStyle name="SAPBEXHLevel1 5 4 3 4" xfId="38651" xr:uid="{E440A3B2-4D7F-4292-82CE-943A25CF4ED1}"/>
    <cellStyle name="SAPBEXHLevel1 5 4 3 5" xfId="21928" xr:uid="{4ADD1BAC-3C75-4001-B354-012534F4B1E2}"/>
    <cellStyle name="SAPBEXHLevel1 5 4 4" xfId="5459" xr:uid="{937ADC76-C5C6-40E2-B114-75044C4014C3}"/>
    <cellStyle name="SAPBEXHLevel1 5 4 4 2" xfId="11325" xr:uid="{1049AE18-B074-4BEA-B1DD-774EB9D62288}"/>
    <cellStyle name="SAPBEXHLevel1 5 4 4 2 2" xfId="45194" xr:uid="{26E8C27A-2E09-4A2A-A340-C4FEA236F7C9}"/>
    <cellStyle name="SAPBEXHLevel1 5 4 4 2 3" xfId="28469" xr:uid="{0016FEF8-1F20-487A-8F9D-64C803CE1B60}"/>
    <cellStyle name="SAPBEXHLevel1 5 4 4 3" xfId="16867" xr:uid="{5C35C584-0684-4BDF-A179-7ECB16AA0351}"/>
    <cellStyle name="SAPBEXHLevel1 5 4 4 3 2" xfId="50728" xr:uid="{C89F9F62-80ED-443A-A44A-95468FD33792}"/>
    <cellStyle name="SAPBEXHLevel1 5 4 4 3 3" xfId="34002" xr:uid="{463723CA-AEF1-422D-A191-ECB0B2170E62}"/>
    <cellStyle name="SAPBEXHLevel1 5 4 4 4" xfId="39377" xr:uid="{6548FF91-7010-4964-B1AA-4BEB15F6BB99}"/>
    <cellStyle name="SAPBEXHLevel1 5 4 4 5" xfId="22654" xr:uid="{24975466-14F9-42CD-AC5A-74AE320772D2}"/>
    <cellStyle name="SAPBEXHLevel1 5 4 5" xfId="6251" xr:uid="{CC99DB71-8E81-48AE-ABEE-76A33AD6C01D}"/>
    <cellStyle name="SAPBEXHLevel1 5 4 5 2" xfId="12115" xr:uid="{7604F367-2D91-473A-910C-4424D39BD762}"/>
    <cellStyle name="SAPBEXHLevel1 5 4 5 2 2" xfId="45984" xr:uid="{113636B6-AEB4-4DA8-88AC-1B95A7B3B725}"/>
    <cellStyle name="SAPBEXHLevel1 5 4 5 2 3" xfId="29259" xr:uid="{C197A172-03B3-4C29-92BE-0665FCAA5667}"/>
    <cellStyle name="SAPBEXHLevel1 5 4 5 3" xfId="17657" xr:uid="{32F49098-3B61-47DE-B9F1-467D13CD925B}"/>
    <cellStyle name="SAPBEXHLevel1 5 4 5 3 2" xfId="51518" xr:uid="{64289AE2-439A-4509-B20A-147A5671E434}"/>
    <cellStyle name="SAPBEXHLevel1 5 4 5 3 3" xfId="34792" xr:uid="{3DC5A37D-3594-4BE0-AC66-22F27A6752B4}"/>
    <cellStyle name="SAPBEXHLevel1 5 4 5 4" xfId="40167" xr:uid="{B61E558D-A6AD-434B-B2C3-F98CB1E74AD9}"/>
    <cellStyle name="SAPBEXHLevel1 5 4 5 5" xfId="23444" xr:uid="{0A9A8A0D-771F-4021-90C8-91BE74989CE4}"/>
    <cellStyle name="SAPBEXHLevel1 5 4 6" xfId="7171" xr:uid="{68CC9704-7CF9-495E-9980-578CD8BDB872}"/>
    <cellStyle name="SAPBEXHLevel1 5 4 6 2" xfId="13035" xr:uid="{260FB18A-9F6E-42EA-AD59-12FFC69C5429}"/>
    <cellStyle name="SAPBEXHLevel1 5 4 6 2 2" xfId="46904" xr:uid="{21E84D94-9FB6-4BBA-8891-6DA87FAD97A9}"/>
    <cellStyle name="SAPBEXHLevel1 5 4 6 2 3" xfId="30178" xr:uid="{91E1F9ED-3AE2-49C8-863D-C9890282E59F}"/>
    <cellStyle name="SAPBEXHLevel1 5 4 6 3" xfId="18576" xr:uid="{928A4C48-2A19-4331-81EA-158E78CC66CF}"/>
    <cellStyle name="SAPBEXHLevel1 5 4 6 3 2" xfId="52437" xr:uid="{07A5D5E5-E59B-4DE3-967C-E21BD28DAF4E}"/>
    <cellStyle name="SAPBEXHLevel1 5 4 6 3 3" xfId="35711" xr:uid="{9E456D33-0159-402E-9797-218E6F979DF8}"/>
    <cellStyle name="SAPBEXHLevel1 5 4 6 4" xfId="41087" xr:uid="{A5485F3D-A436-4935-B4EB-FC7C74F75BD4}"/>
    <cellStyle name="SAPBEXHLevel1 5 4 6 5" xfId="24363" xr:uid="{77E63042-3EC2-4B5F-AB6C-37ACB9951332}"/>
    <cellStyle name="SAPBEXHLevel1 5 4 7" xfId="8265" xr:uid="{936C2FE2-7D0A-4CE9-B2D0-6B396AA29583}"/>
    <cellStyle name="SAPBEXHLevel1 5 4 7 2" xfId="42140" xr:uid="{0B83F2C6-2E20-4FDC-9710-3D1E3A8BB54A}"/>
    <cellStyle name="SAPBEXHLevel1 5 4 7 3" xfId="25415" xr:uid="{D1B95F59-9E95-49A9-83D5-C557C5D9F1D2}"/>
    <cellStyle name="SAPBEXHLevel1 5 4 8" xfId="13843" xr:uid="{35E484AE-B58C-4744-BACC-F3292C3E58E5}"/>
    <cellStyle name="SAPBEXHLevel1 5 4 8 2" xfId="47704" xr:uid="{5510F4D7-F643-4729-969A-41C524A4946B}"/>
    <cellStyle name="SAPBEXHLevel1 5 4 8 3" xfId="30978" xr:uid="{FC3DCAAD-7FA0-4684-9D1B-0CFC612AE44C}"/>
    <cellStyle name="SAPBEXHLevel1 5 4 9" xfId="19603" xr:uid="{AE04BE7F-89D3-4FCC-BDA6-47C791D7A655}"/>
    <cellStyle name="SAPBEXHLevel1 5 5" xfId="3294" xr:uid="{F62CD133-090D-4F01-B897-E6C42B610FE9}"/>
    <cellStyle name="SAPBEXHLevel1 5 5 2" xfId="9176" xr:uid="{867A0048-DFC0-4D2B-BFA2-6EB1C4A494D8}"/>
    <cellStyle name="SAPBEXHLevel1 5 5 2 2" xfId="43048" xr:uid="{2864210C-2471-45B3-B6F7-578DB65CDB6E}"/>
    <cellStyle name="SAPBEXHLevel1 5 5 2 3" xfId="26323" xr:uid="{A5B60F99-1820-4CBD-BACA-FFE0AFC629D7}"/>
    <cellStyle name="SAPBEXHLevel1 5 5 3" xfId="14723" xr:uid="{60D7AFF1-4DE2-4D41-AC53-59F69C7CBAF8}"/>
    <cellStyle name="SAPBEXHLevel1 5 5 3 2" xfId="48584" xr:uid="{02219594-0926-4B80-9591-D93C6C5556C6}"/>
    <cellStyle name="SAPBEXHLevel1 5 5 3 3" xfId="31858" xr:uid="{DF5A5372-46DA-4181-B5CA-EFA7456F0C59}"/>
    <cellStyle name="SAPBEXHLevel1 5 5 4" xfId="37315" xr:uid="{B5CEFB6A-9463-4607-9C10-4168F302916E}"/>
    <cellStyle name="SAPBEXHLevel1 5 5 5" xfId="20508" xr:uid="{1FA010DF-7B26-4C31-8FAD-03FF1A18AB47}"/>
    <cellStyle name="SAPBEXHLevel1 5 6" xfId="36521" xr:uid="{125A332D-3940-40A3-AE7F-AA11A88C02A4}"/>
    <cellStyle name="SAPBEXHLevel1 6" xfId="1091" xr:uid="{00000000-0005-0000-0000-000050090000}"/>
    <cellStyle name="SAPBEXHLevel1 6 2" xfId="2279" xr:uid="{00000000-0005-0000-0000-000051090000}"/>
    <cellStyle name="SAPBEXHLevel1 6 2 2" xfId="3831" xr:uid="{81E91294-4584-44A6-852E-9859CC591C93}"/>
    <cellStyle name="SAPBEXHLevel1 6 2 2 2" xfId="9712" xr:uid="{51AC330D-DB62-4EA9-8182-7E3D3AFB63C3}"/>
    <cellStyle name="SAPBEXHLevel1 6 2 2 2 2" xfId="43584" xr:uid="{8F1D19B8-FF22-42D9-A785-3EF68C054747}"/>
    <cellStyle name="SAPBEXHLevel1 6 2 2 2 3" xfId="26858" xr:uid="{1FC06E6C-3A21-440C-BC48-F2E90237A8F3}"/>
    <cellStyle name="SAPBEXHLevel1 6 2 2 3" xfId="15258" xr:uid="{199F85CD-D755-4219-9B3F-47933F243467}"/>
    <cellStyle name="SAPBEXHLevel1 6 2 2 3 2" xfId="49119" xr:uid="{EB9DDDA5-BC67-4B34-B46E-7A63E0662917}"/>
    <cellStyle name="SAPBEXHLevel1 6 2 2 3 3" xfId="32393" xr:uid="{9EB6DCF0-7245-4783-99D8-331170746E5A}"/>
    <cellStyle name="SAPBEXHLevel1 6 2 2 4" xfId="37791" xr:uid="{DC12D72D-B1EA-4687-9F44-DA3546D1F761}"/>
    <cellStyle name="SAPBEXHLevel1 6 2 2 5" xfId="21043" xr:uid="{AF372E9B-11EA-4D3F-959F-ADB2A206FEE8}"/>
    <cellStyle name="SAPBEXHLevel1 6 2 3" xfId="4733" xr:uid="{998DEAC1-41B4-4612-9080-FB653F87FE1C}"/>
    <cellStyle name="SAPBEXHLevel1 6 2 3 2" xfId="10599" xr:uid="{0901A3D4-BD5E-4F05-9C9D-6EE15ADB9857}"/>
    <cellStyle name="SAPBEXHLevel1 6 2 3 2 2" xfId="44469" xr:uid="{CB8916AD-1BA5-438E-9913-1BA0882E8791}"/>
    <cellStyle name="SAPBEXHLevel1 6 2 3 2 3" xfId="27744" xr:uid="{2346E468-6F87-440B-8B71-BC0D51420532}"/>
    <cellStyle name="SAPBEXHLevel1 6 2 3 3" xfId="16142" xr:uid="{C04E2E0C-759C-4AC4-A029-E4B4CEC4375A}"/>
    <cellStyle name="SAPBEXHLevel1 6 2 3 3 2" xfId="50003" xr:uid="{D47C64E9-59CE-4078-8A15-A246AF7392FD}"/>
    <cellStyle name="SAPBEXHLevel1 6 2 3 3 3" xfId="33277" xr:uid="{34B9FE57-572C-4DE3-AC4B-F523F3CE7537}"/>
    <cellStyle name="SAPBEXHLevel1 6 2 3 4" xfId="38652" xr:uid="{805D891F-221D-4789-9091-3776C336B80F}"/>
    <cellStyle name="SAPBEXHLevel1 6 2 3 5" xfId="21929" xr:uid="{9A33F9C1-8F14-47DD-8297-270110365DA8}"/>
    <cellStyle name="SAPBEXHLevel1 6 2 4" xfId="5460" xr:uid="{5A0EFC65-2558-4915-AAC8-9C7E3582BA9E}"/>
    <cellStyle name="SAPBEXHLevel1 6 2 4 2" xfId="11326" xr:uid="{AE6E7BEF-7E3C-4360-BAF7-98605C946127}"/>
    <cellStyle name="SAPBEXHLevel1 6 2 4 2 2" xfId="45195" xr:uid="{4B3238D0-F043-41C9-936C-5BB2721A1910}"/>
    <cellStyle name="SAPBEXHLevel1 6 2 4 2 3" xfId="28470" xr:uid="{E7CC092E-465E-48B5-8E2E-417278B10021}"/>
    <cellStyle name="SAPBEXHLevel1 6 2 4 3" xfId="16868" xr:uid="{A8E7CB77-7C9D-4335-8205-172C5C18F574}"/>
    <cellStyle name="SAPBEXHLevel1 6 2 4 3 2" xfId="50729" xr:uid="{2442CA1E-B512-4233-A308-D76DC3E661C3}"/>
    <cellStyle name="SAPBEXHLevel1 6 2 4 3 3" xfId="34003" xr:uid="{457F55AD-21B4-4470-816E-ECF3E642B406}"/>
    <cellStyle name="SAPBEXHLevel1 6 2 4 4" xfId="39378" xr:uid="{C9F62788-B999-4E9A-8D69-25AD96F2BA70}"/>
    <cellStyle name="SAPBEXHLevel1 6 2 4 5" xfId="22655" xr:uid="{B2832E1E-FCE9-44D9-A14D-42C331B700CC}"/>
    <cellStyle name="SAPBEXHLevel1 6 2 5" xfId="6252" xr:uid="{20ED8B98-C9BD-4876-A4FC-9633E0086C67}"/>
    <cellStyle name="SAPBEXHLevel1 6 2 5 2" xfId="12116" xr:uid="{23BE456E-58F0-42DD-933B-D7F1030845CF}"/>
    <cellStyle name="SAPBEXHLevel1 6 2 5 2 2" xfId="45985" xr:uid="{C28981B5-3C5A-4E9A-8143-A2F05F521615}"/>
    <cellStyle name="SAPBEXHLevel1 6 2 5 2 3" xfId="29260" xr:uid="{DB0CEBBE-3CB0-48FA-94B8-13F77E736B69}"/>
    <cellStyle name="SAPBEXHLevel1 6 2 5 3" xfId="17658" xr:uid="{9CC03B51-FAC7-4989-B15A-DEAEE6C6AB0D}"/>
    <cellStyle name="SAPBEXHLevel1 6 2 5 3 2" xfId="51519" xr:uid="{071E9E71-32F9-421D-8DA5-D61989FDBFC2}"/>
    <cellStyle name="SAPBEXHLevel1 6 2 5 3 3" xfId="34793" xr:uid="{B6DA1FC4-FB69-4088-9894-68ECC3BCC54A}"/>
    <cellStyle name="SAPBEXHLevel1 6 2 5 4" xfId="40168" xr:uid="{543C81D9-AD1C-4596-970C-528D033ACB7D}"/>
    <cellStyle name="SAPBEXHLevel1 6 2 5 5" xfId="23445" xr:uid="{CFBB563D-E944-4AB1-BFB1-B20DD43AE3D3}"/>
    <cellStyle name="SAPBEXHLevel1 6 2 6" xfId="7172" xr:uid="{A80D5ED1-DA17-4D56-A764-0DC07DF9D4F2}"/>
    <cellStyle name="SAPBEXHLevel1 6 2 6 2" xfId="13036" xr:uid="{AACB609D-FBD8-4126-9F54-FBA9BA157022}"/>
    <cellStyle name="SAPBEXHLevel1 6 2 6 2 2" xfId="46905" xr:uid="{38902781-F2FC-4BB8-9E47-8BE830CC8748}"/>
    <cellStyle name="SAPBEXHLevel1 6 2 6 2 3" xfId="30179" xr:uid="{CB87D059-CE9B-476D-B2C7-F2DCB0546B36}"/>
    <cellStyle name="SAPBEXHLevel1 6 2 6 3" xfId="18577" xr:uid="{6DB7B347-7230-4FB9-B483-B66ADF8C5BCF}"/>
    <cellStyle name="SAPBEXHLevel1 6 2 6 3 2" xfId="52438" xr:uid="{48D912BB-1161-4CC4-967F-3D6CB1163391}"/>
    <cellStyle name="SAPBEXHLevel1 6 2 6 3 3" xfId="35712" xr:uid="{037E152B-19F9-4D62-9F97-CB397101F3ED}"/>
    <cellStyle name="SAPBEXHLevel1 6 2 6 4" xfId="41088" xr:uid="{EBCC7AB1-A263-4F20-A981-EDF324FFB32B}"/>
    <cellStyle name="SAPBEXHLevel1 6 2 6 5" xfId="24364" xr:uid="{7BD838A2-ACE4-41F7-9465-09EDEDD02491}"/>
    <cellStyle name="SAPBEXHLevel1 6 2 7" xfId="8266" xr:uid="{8047BA00-76B5-4765-B190-B5F57F27F587}"/>
    <cellStyle name="SAPBEXHLevel1 6 2 7 2" xfId="42141" xr:uid="{650CCFAA-279A-4B8F-AC66-A546AADF5FF0}"/>
    <cellStyle name="SAPBEXHLevel1 6 2 7 3" xfId="25416" xr:uid="{4C5C2151-C4B4-437B-8EE8-28BBF07031F7}"/>
    <cellStyle name="SAPBEXHLevel1 6 2 8" xfId="13844" xr:uid="{E6B253D5-CAF5-4B1F-B9D6-068C795EEF85}"/>
    <cellStyle name="SAPBEXHLevel1 6 2 8 2" xfId="47705" xr:uid="{D65C15A3-57C8-4C38-B093-0A8CD054BB0A}"/>
    <cellStyle name="SAPBEXHLevel1 6 2 8 3" xfId="30979" xr:uid="{6A58CD6B-44C7-4582-AD81-FCD61B7F9A09}"/>
    <cellStyle name="SAPBEXHLevel1 6 2 9" xfId="19604" xr:uid="{5501A384-D8B9-47AE-8077-E74F9BEFC685}"/>
    <cellStyle name="SAPBEXHLevel1 6 3" xfId="2280" xr:uid="{00000000-0005-0000-0000-000052090000}"/>
    <cellStyle name="SAPBEXHLevel1 6 3 2" xfId="3832" xr:uid="{3D945EE0-1357-4F15-A598-E1C7CB8602B2}"/>
    <cellStyle name="SAPBEXHLevel1 6 3 2 2" xfId="9713" xr:uid="{EEB05A49-6CCD-4118-A6DD-52C87C7D6CE6}"/>
    <cellStyle name="SAPBEXHLevel1 6 3 2 2 2" xfId="43585" xr:uid="{84A59479-7B64-4AF4-AD1F-2B4876842511}"/>
    <cellStyle name="SAPBEXHLevel1 6 3 2 2 3" xfId="26859" xr:uid="{4546A7E2-C57A-4A46-B606-1DF49C222929}"/>
    <cellStyle name="SAPBEXHLevel1 6 3 2 3" xfId="15259" xr:uid="{E1ED492E-837E-41BB-ACB5-CA1583A9B5CE}"/>
    <cellStyle name="SAPBEXHLevel1 6 3 2 3 2" xfId="49120" xr:uid="{29676643-8F1F-4704-A265-A5EC6667897B}"/>
    <cellStyle name="SAPBEXHLevel1 6 3 2 3 3" xfId="32394" xr:uid="{DD73B7CB-A932-44BE-866D-A1CED86952B4}"/>
    <cellStyle name="SAPBEXHLevel1 6 3 2 4" xfId="37792" xr:uid="{66629968-CEA7-4E1E-A215-C48CA08BE25A}"/>
    <cellStyle name="SAPBEXHLevel1 6 3 2 5" xfId="21044" xr:uid="{CB947DF1-3814-4174-988A-32FAC3E2CBF1}"/>
    <cellStyle name="SAPBEXHLevel1 6 3 3" xfId="4734" xr:uid="{F87369FF-BAC2-4E9D-B630-21C5A95FDC23}"/>
    <cellStyle name="SAPBEXHLevel1 6 3 3 2" xfId="10600" xr:uid="{0BAF5B04-2CD2-40C0-8D93-C5C160FD6D02}"/>
    <cellStyle name="SAPBEXHLevel1 6 3 3 2 2" xfId="44470" xr:uid="{377E41F1-6B11-4CDB-8C8F-2A7DB9F193D0}"/>
    <cellStyle name="SAPBEXHLevel1 6 3 3 2 3" xfId="27745" xr:uid="{8520119F-C3B9-4FD9-B0D9-D072B58870C8}"/>
    <cellStyle name="SAPBEXHLevel1 6 3 3 3" xfId="16143" xr:uid="{6194AF3D-7688-44C5-8E5D-9B434CEA6476}"/>
    <cellStyle name="SAPBEXHLevel1 6 3 3 3 2" xfId="50004" xr:uid="{E101C4A4-6A00-4BD5-B507-4ECFA6EEACB2}"/>
    <cellStyle name="SAPBEXHLevel1 6 3 3 3 3" xfId="33278" xr:uid="{90B87282-80FC-4836-B317-1CFD177E6BF5}"/>
    <cellStyle name="SAPBEXHLevel1 6 3 3 4" xfId="38653" xr:uid="{60F0E821-0EE7-4AFB-89BF-6428D3F3FF11}"/>
    <cellStyle name="SAPBEXHLevel1 6 3 3 5" xfId="21930" xr:uid="{0B6B50C2-E868-4218-BED9-FB32EF6C4E84}"/>
    <cellStyle name="SAPBEXHLevel1 6 3 4" xfId="5461" xr:uid="{CE338C63-D423-4E07-A731-71CBB2113AFF}"/>
    <cellStyle name="SAPBEXHLevel1 6 3 4 2" xfId="11327" xr:uid="{B524F716-E27C-41A5-B82C-7A18D48CEADE}"/>
    <cellStyle name="SAPBEXHLevel1 6 3 4 2 2" xfId="45196" xr:uid="{A72933F0-A988-4740-8F0F-DAC20EC15B7B}"/>
    <cellStyle name="SAPBEXHLevel1 6 3 4 2 3" xfId="28471" xr:uid="{250E4BFB-B8AC-4A2F-9A59-966D23771451}"/>
    <cellStyle name="SAPBEXHLevel1 6 3 4 3" xfId="16869" xr:uid="{9A99124F-633E-4F11-8D26-638969577500}"/>
    <cellStyle name="SAPBEXHLevel1 6 3 4 3 2" xfId="50730" xr:uid="{26F491FA-561A-4A9C-BFAB-A1BED73E17A9}"/>
    <cellStyle name="SAPBEXHLevel1 6 3 4 3 3" xfId="34004" xr:uid="{173DC3AF-768F-459C-8973-4F6A00C27762}"/>
    <cellStyle name="SAPBEXHLevel1 6 3 4 4" xfId="39379" xr:uid="{D116F621-E7F5-4E88-8C7D-A55019DC5CFA}"/>
    <cellStyle name="SAPBEXHLevel1 6 3 4 5" xfId="22656" xr:uid="{47DD6769-D1BD-479D-AE77-D455AFCBAFCB}"/>
    <cellStyle name="SAPBEXHLevel1 6 3 5" xfId="6253" xr:uid="{887F75E4-0713-495E-B3FA-2399D65DF17F}"/>
    <cellStyle name="SAPBEXHLevel1 6 3 5 2" xfId="12117" xr:uid="{34A1E960-A270-4187-A8B3-B490A8F133DB}"/>
    <cellStyle name="SAPBEXHLevel1 6 3 5 2 2" xfId="45986" xr:uid="{FE2E535E-F1F3-4CDB-9315-8EAC9087D4EA}"/>
    <cellStyle name="SAPBEXHLevel1 6 3 5 2 3" xfId="29261" xr:uid="{A934668F-4014-49E8-B46E-44AA2F134E48}"/>
    <cellStyle name="SAPBEXHLevel1 6 3 5 3" xfId="17659" xr:uid="{918FF7B4-ED3E-4538-8DF3-468AFCC33F9F}"/>
    <cellStyle name="SAPBEXHLevel1 6 3 5 3 2" xfId="51520" xr:uid="{F23E2916-E830-4C1C-8D69-8178A515A882}"/>
    <cellStyle name="SAPBEXHLevel1 6 3 5 3 3" xfId="34794" xr:uid="{8E28DC3D-8220-43E4-94B8-76B7E8B31817}"/>
    <cellStyle name="SAPBEXHLevel1 6 3 5 4" xfId="40169" xr:uid="{BA19A60C-C43D-4A16-BA61-D1BF18FBC7EF}"/>
    <cellStyle name="SAPBEXHLevel1 6 3 5 5" xfId="23446" xr:uid="{CEECBAA4-082F-4C30-8243-7F283B00D696}"/>
    <cellStyle name="SAPBEXHLevel1 6 3 6" xfId="7173" xr:uid="{FB753722-9B7B-4036-B88E-D47D885B22FB}"/>
    <cellStyle name="SAPBEXHLevel1 6 3 6 2" xfId="13037" xr:uid="{DC35D40D-B0C3-4ADD-A374-CC404E056F88}"/>
    <cellStyle name="SAPBEXHLevel1 6 3 6 2 2" xfId="46906" xr:uid="{7E46B436-EE16-4934-84F1-EDB4035D28C1}"/>
    <cellStyle name="SAPBEXHLevel1 6 3 6 2 3" xfId="30180" xr:uid="{31FB47B9-046B-49A0-A142-0FA1AF065D76}"/>
    <cellStyle name="SAPBEXHLevel1 6 3 6 3" xfId="18578" xr:uid="{B203C4B3-F003-48DA-A32A-492A6591FEBD}"/>
    <cellStyle name="SAPBEXHLevel1 6 3 6 3 2" xfId="52439" xr:uid="{32E905B3-C2E2-4A25-B2A4-B2BBB4FCCD49}"/>
    <cellStyle name="SAPBEXHLevel1 6 3 6 3 3" xfId="35713" xr:uid="{F3C55744-5A11-42C4-96D9-353401490EA8}"/>
    <cellStyle name="SAPBEXHLevel1 6 3 6 4" xfId="41089" xr:uid="{92E5DAC7-97E1-4545-8CC7-1C4926B8E634}"/>
    <cellStyle name="SAPBEXHLevel1 6 3 6 5" xfId="24365" xr:uid="{41BE13CD-A209-4D98-898B-AE962705E4E5}"/>
    <cellStyle name="SAPBEXHLevel1 6 3 7" xfId="8267" xr:uid="{AC4CF99B-9334-45E1-ACFD-0094574A1081}"/>
    <cellStyle name="SAPBEXHLevel1 6 3 7 2" xfId="42142" xr:uid="{86D54942-0982-4623-A933-7CD3C9075328}"/>
    <cellStyle name="SAPBEXHLevel1 6 3 7 3" xfId="25417" xr:uid="{0EACF82A-CA9E-44CC-8049-7052348036ED}"/>
    <cellStyle name="SAPBEXHLevel1 6 3 8" xfId="13845" xr:uid="{59F070CF-C1B2-4E2A-91AC-EB25336A0B67}"/>
    <cellStyle name="SAPBEXHLevel1 6 3 8 2" xfId="47706" xr:uid="{E1756A0F-4525-4C08-A7CF-C35ECF0CC653}"/>
    <cellStyle name="SAPBEXHLevel1 6 3 8 3" xfId="30980" xr:uid="{05710AD6-106F-4B45-9CC3-80C3017C8A6B}"/>
    <cellStyle name="SAPBEXHLevel1 6 3 9" xfId="19605" xr:uid="{A976664E-71FB-41F3-9011-0DC8B3CF25FE}"/>
    <cellStyle name="SAPBEXHLevel1 6 4" xfId="3296" xr:uid="{1FE41CDF-E4D6-4C84-AC0F-70DA5069D020}"/>
    <cellStyle name="SAPBEXHLevel1 6 4 2" xfId="9178" xr:uid="{F16B9F61-4DDC-449B-B735-19F71400E9DB}"/>
    <cellStyle name="SAPBEXHLevel1 6 4 2 2" xfId="43050" xr:uid="{54973ADC-37E5-4C46-8051-9BEA7755AD4B}"/>
    <cellStyle name="SAPBEXHLevel1 6 4 2 3" xfId="26325" xr:uid="{88544A4D-63F0-4568-BCAF-0DB29A94841F}"/>
    <cellStyle name="SAPBEXHLevel1 6 4 3" xfId="14725" xr:uid="{988480FA-CEF5-43F7-B75C-C1DB08CB7C9A}"/>
    <cellStyle name="SAPBEXHLevel1 6 4 3 2" xfId="48586" xr:uid="{EBCDF55B-CA4A-4214-B672-AAF3F5BBA0C7}"/>
    <cellStyle name="SAPBEXHLevel1 6 4 3 3" xfId="31860" xr:uid="{D975F2DC-6ED9-40C3-A44E-D9B6DCF1FE8F}"/>
    <cellStyle name="SAPBEXHLevel1 6 4 4" xfId="37317" xr:uid="{54887197-D7D2-4F26-BF00-89FDC36364B6}"/>
    <cellStyle name="SAPBEXHLevel1 6 4 5" xfId="20510" xr:uid="{F4E7181C-27CB-4561-BCD3-7BC6BA3534E0}"/>
    <cellStyle name="SAPBEXHLevel1 6 5" xfId="36523" xr:uid="{5AB2FC4C-2E1E-49AC-943E-4679AA053AF3}"/>
    <cellStyle name="SAPBEXHLevel1 7" xfId="1092" xr:uid="{00000000-0005-0000-0000-000053090000}"/>
    <cellStyle name="SAPBEXHLevel1 7 2" xfId="2281" xr:uid="{00000000-0005-0000-0000-000054090000}"/>
    <cellStyle name="SAPBEXHLevel1 7 2 2" xfId="3833" xr:uid="{80118781-E65B-4ACE-90D3-CB1AB0A7BE16}"/>
    <cellStyle name="SAPBEXHLevel1 7 2 2 2" xfId="9714" xr:uid="{CD26E02D-0292-4F36-9494-851326528759}"/>
    <cellStyle name="SAPBEXHLevel1 7 2 2 2 2" xfId="43586" xr:uid="{248C6F03-83A9-4051-8295-84FFF460CE64}"/>
    <cellStyle name="SAPBEXHLevel1 7 2 2 2 3" xfId="26860" xr:uid="{F2DBC3C3-4AE7-4991-87E8-5964A08B1AC8}"/>
    <cellStyle name="SAPBEXHLevel1 7 2 2 3" xfId="15260" xr:uid="{51CEFDBA-D356-493E-86D8-4FD6E989F55C}"/>
    <cellStyle name="SAPBEXHLevel1 7 2 2 3 2" xfId="49121" xr:uid="{EE281441-3D67-423D-B52B-025BFF09DBD8}"/>
    <cellStyle name="SAPBEXHLevel1 7 2 2 3 3" xfId="32395" xr:uid="{83F17D41-745E-40E4-A4D5-40A0F401E3A2}"/>
    <cellStyle name="SAPBEXHLevel1 7 2 2 4" xfId="37793" xr:uid="{83E21621-6C6D-4313-9CCF-DF822F1DE341}"/>
    <cellStyle name="SAPBEXHLevel1 7 2 2 5" xfId="21045" xr:uid="{5794DBA6-371F-442F-B390-CED4274DBC3D}"/>
    <cellStyle name="SAPBEXHLevel1 7 2 3" xfId="4735" xr:uid="{660DA5A3-F3D9-4C69-B859-2B3880D4FCFB}"/>
    <cellStyle name="SAPBEXHLevel1 7 2 3 2" xfId="10601" xr:uid="{A5A2C2DE-3896-42AB-A8DB-72EEACF618DD}"/>
    <cellStyle name="SAPBEXHLevel1 7 2 3 2 2" xfId="44471" xr:uid="{EA0D9946-AEC6-484C-A4C8-FEAE3EFE5208}"/>
    <cellStyle name="SAPBEXHLevel1 7 2 3 2 3" xfId="27746" xr:uid="{A546D9AB-9B18-4C8D-A3D4-295E73995A88}"/>
    <cellStyle name="SAPBEXHLevel1 7 2 3 3" xfId="16144" xr:uid="{58C8D919-319B-4830-9CB4-0D33420D45AF}"/>
    <cellStyle name="SAPBEXHLevel1 7 2 3 3 2" xfId="50005" xr:uid="{4E7A72F2-E3E4-44FF-812F-E67393B24240}"/>
    <cellStyle name="SAPBEXHLevel1 7 2 3 3 3" xfId="33279" xr:uid="{71F42454-B3B1-47FE-BF06-8AEC0D1F225A}"/>
    <cellStyle name="SAPBEXHLevel1 7 2 3 4" xfId="38654" xr:uid="{D5F96995-20AE-4625-A97B-57A9D27B59F5}"/>
    <cellStyle name="SAPBEXHLevel1 7 2 3 5" xfId="21931" xr:uid="{3A0451CB-1BFA-4A6C-9E8B-55F9E396D6D9}"/>
    <cellStyle name="SAPBEXHLevel1 7 2 4" xfId="5462" xr:uid="{FBCC0FB0-9589-44AB-AB39-48851ECFD9AC}"/>
    <cellStyle name="SAPBEXHLevel1 7 2 4 2" xfId="11328" xr:uid="{32B8A5BA-3974-4107-A2C9-7E2EBCE492EA}"/>
    <cellStyle name="SAPBEXHLevel1 7 2 4 2 2" xfId="45197" xr:uid="{DAC6EF96-2469-4D65-862E-01E49BB850FC}"/>
    <cellStyle name="SAPBEXHLevel1 7 2 4 2 3" xfId="28472" xr:uid="{3CEC8A4D-C7C9-4D45-B893-CAA69851A704}"/>
    <cellStyle name="SAPBEXHLevel1 7 2 4 3" xfId="16870" xr:uid="{0F0C41C8-945A-4A81-A5BD-85429904F7FA}"/>
    <cellStyle name="SAPBEXHLevel1 7 2 4 3 2" xfId="50731" xr:uid="{BCCB28B5-6456-409E-8E5C-C7B1B150C3FB}"/>
    <cellStyle name="SAPBEXHLevel1 7 2 4 3 3" xfId="34005" xr:uid="{6E054B86-E90C-4630-B66F-872C326A28AB}"/>
    <cellStyle name="SAPBEXHLevel1 7 2 4 4" xfId="39380" xr:uid="{A1AC2D59-A975-4F42-A4D9-E3B53E1F132A}"/>
    <cellStyle name="SAPBEXHLevel1 7 2 4 5" xfId="22657" xr:uid="{46B40EF5-DAE8-469D-B1B0-A2C2EDCAF7C9}"/>
    <cellStyle name="SAPBEXHLevel1 7 2 5" xfId="6254" xr:uid="{785A1363-2D87-4CE9-8B63-A4C718AB8BB2}"/>
    <cellStyle name="SAPBEXHLevel1 7 2 5 2" xfId="12118" xr:uid="{8BE80AD4-219B-43F9-8371-2FCB5B010634}"/>
    <cellStyle name="SAPBEXHLevel1 7 2 5 2 2" xfId="45987" xr:uid="{946F95EA-F1F6-41FE-B807-B2F807E0D562}"/>
    <cellStyle name="SAPBEXHLevel1 7 2 5 2 3" xfId="29262" xr:uid="{917314B3-1890-4A1F-84E0-F8335AE3BAF5}"/>
    <cellStyle name="SAPBEXHLevel1 7 2 5 3" xfId="17660" xr:uid="{C18BB3D4-0D16-4134-99BD-6FF16220E492}"/>
    <cellStyle name="SAPBEXHLevel1 7 2 5 3 2" xfId="51521" xr:uid="{D20E363D-9CBD-44CA-A060-820F070B624D}"/>
    <cellStyle name="SAPBEXHLevel1 7 2 5 3 3" xfId="34795" xr:uid="{37476A4C-FCD9-49F0-9F96-B3DC0DE16E4C}"/>
    <cellStyle name="SAPBEXHLevel1 7 2 5 4" xfId="40170" xr:uid="{1B285049-F6F2-461E-A832-7FAAA6DA088C}"/>
    <cellStyle name="SAPBEXHLevel1 7 2 5 5" xfId="23447" xr:uid="{5B048DB2-738B-47C6-98A5-1ECFBB6BB282}"/>
    <cellStyle name="SAPBEXHLevel1 7 2 6" xfId="7174" xr:uid="{1BBC4C59-023A-4C98-AE81-141F34E61FED}"/>
    <cellStyle name="SAPBEXHLevel1 7 2 6 2" xfId="13038" xr:uid="{07D9D297-8A4B-4B30-A2C6-DD8866DAFDAF}"/>
    <cellStyle name="SAPBEXHLevel1 7 2 6 2 2" xfId="46907" xr:uid="{5BA887FD-D171-4163-B5E9-44D53122BD7D}"/>
    <cellStyle name="SAPBEXHLevel1 7 2 6 2 3" xfId="30181" xr:uid="{74CD5CA8-36A8-4EBC-866D-26AFADB927F4}"/>
    <cellStyle name="SAPBEXHLevel1 7 2 6 3" xfId="18579" xr:uid="{787DE1C5-0156-4B2A-BABC-6EDB409CEDB9}"/>
    <cellStyle name="SAPBEXHLevel1 7 2 6 3 2" xfId="52440" xr:uid="{447FCA47-B265-46C6-A66C-FDB8ABC6B5C1}"/>
    <cellStyle name="SAPBEXHLevel1 7 2 6 3 3" xfId="35714" xr:uid="{964DD155-5B8A-4A6B-AB75-EFC76491A134}"/>
    <cellStyle name="SAPBEXHLevel1 7 2 6 4" xfId="41090" xr:uid="{BE1BF244-9753-4190-9ACB-0C054CDE9E8B}"/>
    <cellStyle name="SAPBEXHLevel1 7 2 6 5" xfId="24366" xr:uid="{793A3833-8B66-4FEE-BF00-976EABED1A6D}"/>
    <cellStyle name="SAPBEXHLevel1 7 2 7" xfId="8268" xr:uid="{28C30A86-C9ED-41E1-9E5D-56C18DA24E0B}"/>
    <cellStyle name="SAPBEXHLevel1 7 2 7 2" xfId="42143" xr:uid="{23A8D884-DB22-4B0A-AE07-A1773FEBF501}"/>
    <cellStyle name="SAPBEXHLevel1 7 2 7 3" xfId="25418" xr:uid="{AD9063A6-B875-4464-A57C-919994003807}"/>
    <cellStyle name="SAPBEXHLevel1 7 2 8" xfId="13846" xr:uid="{916058E7-60C6-4E5B-965B-A363B2D5CAC8}"/>
    <cellStyle name="SAPBEXHLevel1 7 2 8 2" xfId="47707" xr:uid="{E54B1CC9-C2BC-4A95-B6FB-0B60522F4A88}"/>
    <cellStyle name="SAPBEXHLevel1 7 2 8 3" xfId="30981" xr:uid="{43C6E09D-17BB-4684-BA98-53CC853FFC58}"/>
    <cellStyle name="SAPBEXHLevel1 7 2 9" xfId="19606" xr:uid="{9C29678C-BA77-4B06-A18E-FF6F80604794}"/>
    <cellStyle name="SAPBEXHLevel1 7 3" xfId="2282" xr:uid="{00000000-0005-0000-0000-000055090000}"/>
    <cellStyle name="SAPBEXHLevel1 7 3 2" xfId="3834" xr:uid="{D5ADD1CE-7F8E-4FD5-ABE7-3123DE27C6BE}"/>
    <cellStyle name="SAPBEXHLevel1 7 3 2 2" xfId="9715" xr:uid="{4201105E-DCF1-411D-BAD6-43A25B4F757C}"/>
    <cellStyle name="SAPBEXHLevel1 7 3 2 2 2" xfId="43587" xr:uid="{033D4E7D-92FD-4498-AAF3-48032C8FADE0}"/>
    <cellStyle name="SAPBEXHLevel1 7 3 2 2 3" xfId="26861" xr:uid="{DF93498C-EEF0-451B-A190-F6927FEAA37C}"/>
    <cellStyle name="SAPBEXHLevel1 7 3 2 3" xfId="15261" xr:uid="{E296D1B6-637C-400D-B0C7-CAC9164AF0BB}"/>
    <cellStyle name="SAPBEXHLevel1 7 3 2 3 2" xfId="49122" xr:uid="{B1D96A40-938B-4C70-9A0C-0C558BB7C229}"/>
    <cellStyle name="SAPBEXHLevel1 7 3 2 3 3" xfId="32396" xr:uid="{6F60E633-088F-4411-B8EB-474B4D42B7BB}"/>
    <cellStyle name="SAPBEXHLevel1 7 3 2 4" xfId="37794" xr:uid="{60017239-96B7-4B8F-8908-0FEE446A2CCB}"/>
    <cellStyle name="SAPBEXHLevel1 7 3 2 5" xfId="21046" xr:uid="{27EE908C-AB8A-4624-8DE4-4B6DDA5DD2FF}"/>
    <cellStyle name="SAPBEXHLevel1 7 3 3" xfId="4736" xr:uid="{C05A2470-D32A-4094-86D7-04242BE7F4B3}"/>
    <cellStyle name="SAPBEXHLevel1 7 3 3 2" xfId="10602" xr:uid="{C6CD14C6-3310-4B23-A73D-F9EE8AFD9F7B}"/>
    <cellStyle name="SAPBEXHLevel1 7 3 3 2 2" xfId="44472" xr:uid="{F87C7CB0-87CE-44DA-B325-A6698E7098CC}"/>
    <cellStyle name="SAPBEXHLevel1 7 3 3 2 3" xfId="27747" xr:uid="{A6C08737-75B3-48BC-ABFC-C6102B03BD5F}"/>
    <cellStyle name="SAPBEXHLevel1 7 3 3 3" xfId="16145" xr:uid="{BD4F932F-842B-4205-8387-255D6F2E082B}"/>
    <cellStyle name="SAPBEXHLevel1 7 3 3 3 2" xfId="50006" xr:uid="{2E83D2DB-8579-487D-96AE-FA33FF6AE196}"/>
    <cellStyle name="SAPBEXHLevel1 7 3 3 3 3" xfId="33280" xr:uid="{A3A48289-4120-4031-996C-5882613F2232}"/>
    <cellStyle name="SAPBEXHLevel1 7 3 3 4" xfId="38655" xr:uid="{815014CA-F140-451F-B7E4-945E143FC85A}"/>
    <cellStyle name="SAPBEXHLevel1 7 3 3 5" xfId="21932" xr:uid="{0D84D503-BC62-4863-8963-C53E69763F43}"/>
    <cellStyle name="SAPBEXHLevel1 7 3 4" xfId="5463" xr:uid="{D170E879-D1B5-4438-802F-DDF140778645}"/>
    <cellStyle name="SAPBEXHLevel1 7 3 4 2" xfId="11329" xr:uid="{0812BA73-B07C-4DB0-96E3-9E30B88B5825}"/>
    <cellStyle name="SAPBEXHLevel1 7 3 4 2 2" xfId="45198" xr:uid="{DA176CC0-8853-4808-8C4A-EE5E57E9EB61}"/>
    <cellStyle name="SAPBEXHLevel1 7 3 4 2 3" xfId="28473" xr:uid="{A1D949DC-B2C2-4654-8814-914671B3B493}"/>
    <cellStyle name="SAPBEXHLevel1 7 3 4 3" xfId="16871" xr:uid="{470BBA77-3503-4610-9022-CCF68B453F76}"/>
    <cellStyle name="SAPBEXHLevel1 7 3 4 3 2" xfId="50732" xr:uid="{23215008-92CC-41F1-98F2-F6D145ED9883}"/>
    <cellStyle name="SAPBEXHLevel1 7 3 4 3 3" xfId="34006" xr:uid="{13A043EC-2B78-49DB-8EC1-C35A42235BDB}"/>
    <cellStyle name="SAPBEXHLevel1 7 3 4 4" xfId="39381" xr:uid="{3BF59B3D-B5AE-4F59-9F66-DBEBF4916150}"/>
    <cellStyle name="SAPBEXHLevel1 7 3 4 5" xfId="22658" xr:uid="{19CCA521-83A9-49B3-B901-446E982D551E}"/>
    <cellStyle name="SAPBEXHLevel1 7 3 5" xfId="6255" xr:uid="{59F12A4E-5DE6-47A6-82BC-217347581CCA}"/>
    <cellStyle name="SAPBEXHLevel1 7 3 5 2" xfId="12119" xr:uid="{3C45B5EA-6C2D-4D25-AEF3-1993B770CAF5}"/>
    <cellStyle name="SAPBEXHLevel1 7 3 5 2 2" xfId="45988" xr:uid="{E9B0AB36-DE21-4D77-AD29-D372D59053D6}"/>
    <cellStyle name="SAPBEXHLevel1 7 3 5 2 3" xfId="29263" xr:uid="{31537D61-B520-48F6-AFAE-D54171944BD9}"/>
    <cellStyle name="SAPBEXHLevel1 7 3 5 3" xfId="17661" xr:uid="{74F01478-5C23-4D86-81FB-8D10E36C4F08}"/>
    <cellStyle name="SAPBEXHLevel1 7 3 5 3 2" xfId="51522" xr:uid="{65964748-CBA6-4331-802B-6121C9C304FC}"/>
    <cellStyle name="SAPBEXHLevel1 7 3 5 3 3" xfId="34796" xr:uid="{1CF49329-773D-428F-8AE8-D30C59195D6E}"/>
    <cellStyle name="SAPBEXHLevel1 7 3 5 4" xfId="40171" xr:uid="{751EFBD0-C517-469C-A604-07FA3DDA5291}"/>
    <cellStyle name="SAPBEXHLevel1 7 3 5 5" xfId="23448" xr:uid="{CD4F4D92-D23A-4CB1-86AF-050206911774}"/>
    <cellStyle name="SAPBEXHLevel1 7 3 6" xfId="7175" xr:uid="{02CA854E-C7A5-4FAA-BC1F-DB4DCAE75106}"/>
    <cellStyle name="SAPBEXHLevel1 7 3 6 2" xfId="13039" xr:uid="{4E8C7F25-2A51-4AB1-AD8C-E57CE8612C12}"/>
    <cellStyle name="SAPBEXHLevel1 7 3 6 2 2" xfId="46908" xr:uid="{7D5D9757-E9C7-4FF1-AAD3-8E544931DE0A}"/>
    <cellStyle name="SAPBEXHLevel1 7 3 6 2 3" xfId="30182" xr:uid="{D9A0D5AB-7EBC-45FC-9906-434EA9CB42E3}"/>
    <cellStyle name="SAPBEXHLevel1 7 3 6 3" xfId="18580" xr:uid="{5AE1B93F-FE8A-4D5C-8093-F22382BDFC80}"/>
    <cellStyle name="SAPBEXHLevel1 7 3 6 3 2" xfId="52441" xr:uid="{299782DB-D694-41F9-85BC-1B6A62F3211C}"/>
    <cellStyle name="SAPBEXHLevel1 7 3 6 3 3" xfId="35715" xr:uid="{6C9B5DEC-ECB1-4DCA-B36E-391B03D276BF}"/>
    <cellStyle name="SAPBEXHLevel1 7 3 6 4" xfId="41091" xr:uid="{04144733-B575-41C9-8747-92F22A96D4BE}"/>
    <cellStyle name="SAPBEXHLevel1 7 3 6 5" xfId="24367" xr:uid="{ADC28E04-BC37-4E21-80A9-1B19EE375748}"/>
    <cellStyle name="SAPBEXHLevel1 7 3 7" xfId="8269" xr:uid="{DFABBAF1-E5BC-4F38-A6D8-D75A4932233A}"/>
    <cellStyle name="SAPBEXHLevel1 7 3 7 2" xfId="42144" xr:uid="{419482B9-55D0-493F-832A-F3C6C2469B49}"/>
    <cellStyle name="SAPBEXHLevel1 7 3 7 3" xfId="25419" xr:uid="{1E62E2CD-B788-4222-BA50-6DEF4AF17E7B}"/>
    <cellStyle name="SAPBEXHLevel1 7 3 8" xfId="13847" xr:uid="{D74E9F97-A906-4C06-BFC0-561F5AFEB6FD}"/>
    <cellStyle name="SAPBEXHLevel1 7 3 8 2" xfId="47708" xr:uid="{51DBCB20-35BC-4782-8570-AFBC7585C60D}"/>
    <cellStyle name="SAPBEXHLevel1 7 3 8 3" xfId="30982" xr:uid="{F5EF5F32-99CA-4760-AEFD-8991F18E9E15}"/>
    <cellStyle name="SAPBEXHLevel1 7 3 9" xfId="19607" xr:uid="{7605A5C2-4678-4A34-969B-4A2BFDE1612B}"/>
    <cellStyle name="SAPBEXHLevel1 7 4" xfId="3297" xr:uid="{3DFD08F5-7D21-4BF8-B2C9-867DA6D21008}"/>
    <cellStyle name="SAPBEXHLevel1 7 4 2" xfId="9179" xr:uid="{67BA69A3-D16E-40B3-93C7-F262B5C7E311}"/>
    <cellStyle name="SAPBEXHLevel1 7 4 2 2" xfId="43051" xr:uid="{CBDBF29E-784B-424E-92A0-078C7558886B}"/>
    <cellStyle name="SAPBEXHLevel1 7 4 2 3" xfId="26326" xr:uid="{9CD749AD-C4E7-4574-B6C2-429CD0425DD8}"/>
    <cellStyle name="SAPBEXHLevel1 7 4 3" xfId="14726" xr:uid="{87D46C7B-FDAF-43BF-BD3E-C810F84185D2}"/>
    <cellStyle name="SAPBEXHLevel1 7 4 3 2" xfId="48587" xr:uid="{A84FD1D1-6BB0-48A1-98AC-D8CD08F8E3BC}"/>
    <cellStyle name="SAPBEXHLevel1 7 4 3 3" xfId="31861" xr:uid="{534493C3-B367-4F48-B14E-3E26A672ADD8}"/>
    <cellStyle name="SAPBEXHLevel1 7 4 4" xfId="37318" xr:uid="{17BC78D3-9FEB-4CCF-816A-9FFAF8A2D054}"/>
    <cellStyle name="SAPBEXHLevel1 7 4 5" xfId="20511" xr:uid="{EAADBC34-5FF1-4C61-80CD-5E31D3136BEF}"/>
    <cellStyle name="SAPBEXHLevel1 7 5" xfId="36524" xr:uid="{13EDFFC4-1CA6-4EF5-9F3E-31EAEFC12184}"/>
    <cellStyle name="SAPBEXHLevel1 8" xfId="1093" xr:uid="{00000000-0005-0000-0000-000056090000}"/>
    <cellStyle name="SAPBEXHLevel1 8 2" xfId="2283" xr:uid="{00000000-0005-0000-0000-000057090000}"/>
    <cellStyle name="SAPBEXHLevel1 8 2 2" xfId="3835" xr:uid="{985B975F-5FAB-4AE8-87F4-39694C20D5CF}"/>
    <cellStyle name="SAPBEXHLevel1 8 2 2 2" xfId="9716" xr:uid="{212B3BC9-0CC6-43E9-91B8-BC0478C4FA85}"/>
    <cellStyle name="SAPBEXHLevel1 8 2 2 2 2" xfId="43588" xr:uid="{9FE12D33-E829-4CB8-8226-680AA2CAFEA3}"/>
    <cellStyle name="SAPBEXHLevel1 8 2 2 2 3" xfId="26862" xr:uid="{9B3882A0-7845-4907-B019-1DE745E16929}"/>
    <cellStyle name="SAPBEXHLevel1 8 2 2 3" xfId="15262" xr:uid="{F472253A-30FF-410E-8964-0ABADCCD629F}"/>
    <cellStyle name="SAPBEXHLevel1 8 2 2 3 2" xfId="49123" xr:uid="{050280B6-7757-4FB7-A0FB-E5DA78575C79}"/>
    <cellStyle name="SAPBEXHLevel1 8 2 2 3 3" xfId="32397" xr:uid="{244CE05A-FACF-470B-B000-36C9B3C2C51E}"/>
    <cellStyle name="SAPBEXHLevel1 8 2 2 4" xfId="37795" xr:uid="{09ABDB8D-B4F7-4AED-AE5F-2F80812E86C9}"/>
    <cellStyle name="SAPBEXHLevel1 8 2 2 5" xfId="21047" xr:uid="{844FEA79-D14A-4F06-B067-7D77AAEB9311}"/>
    <cellStyle name="SAPBEXHLevel1 8 2 3" xfId="4737" xr:uid="{990C8B39-3919-4802-B2C1-01DF13DED8F9}"/>
    <cellStyle name="SAPBEXHLevel1 8 2 3 2" xfId="10603" xr:uid="{7B2E6E9D-2056-4CD8-8122-365844929384}"/>
    <cellStyle name="SAPBEXHLevel1 8 2 3 2 2" xfId="44473" xr:uid="{B0B02FC4-7025-4264-96DD-2E6063AAA504}"/>
    <cellStyle name="SAPBEXHLevel1 8 2 3 2 3" xfId="27748" xr:uid="{F0D6E6E3-5D02-4BEA-9515-0995C832CC2C}"/>
    <cellStyle name="SAPBEXHLevel1 8 2 3 3" xfId="16146" xr:uid="{CB807470-0C36-4C8D-B4C1-D1B85D374672}"/>
    <cellStyle name="SAPBEXHLevel1 8 2 3 3 2" xfId="50007" xr:uid="{7D3D0A07-BD5E-46FD-BD34-68058A305F70}"/>
    <cellStyle name="SAPBEXHLevel1 8 2 3 3 3" xfId="33281" xr:uid="{AC73B39D-9CD0-452C-B34A-36DF0BFE893C}"/>
    <cellStyle name="SAPBEXHLevel1 8 2 3 4" xfId="38656" xr:uid="{23ED703D-99F9-4E93-BF40-CD89D963A97C}"/>
    <cellStyle name="SAPBEXHLevel1 8 2 3 5" xfId="21933" xr:uid="{F5A3FE00-6085-4F85-BD97-99098D5A2350}"/>
    <cellStyle name="SAPBEXHLevel1 8 2 4" xfId="5464" xr:uid="{FF11014B-E814-4B45-9778-DDDEC6ADDE75}"/>
    <cellStyle name="SAPBEXHLevel1 8 2 4 2" xfId="11330" xr:uid="{964DD75E-7A9A-4857-BA32-3D32231F8345}"/>
    <cellStyle name="SAPBEXHLevel1 8 2 4 2 2" xfId="45199" xr:uid="{3791BD53-7AB2-4F17-8CF2-4BA6CB2F156B}"/>
    <cellStyle name="SAPBEXHLevel1 8 2 4 2 3" xfId="28474" xr:uid="{9F370F09-CD01-44C5-8316-9845B4819523}"/>
    <cellStyle name="SAPBEXHLevel1 8 2 4 3" xfId="16872" xr:uid="{BBB68F87-7B87-44B4-83AA-0D0E348D8B54}"/>
    <cellStyle name="SAPBEXHLevel1 8 2 4 3 2" xfId="50733" xr:uid="{808B2F45-545B-48C4-9E9A-CEF3FB6ABE6D}"/>
    <cellStyle name="SAPBEXHLevel1 8 2 4 3 3" xfId="34007" xr:uid="{76D70B76-5203-456C-BA1E-BEE8DE323A11}"/>
    <cellStyle name="SAPBEXHLevel1 8 2 4 4" xfId="39382" xr:uid="{4D412A37-CE64-404E-B250-B8CEF69E9B1B}"/>
    <cellStyle name="SAPBEXHLevel1 8 2 4 5" xfId="22659" xr:uid="{2254FAE5-9ABA-4F8E-B332-016A97E6E9BC}"/>
    <cellStyle name="SAPBEXHLevel1 8 2 5" xfId="6256" xr:uid="{43B84DC8-CF32-4038-A6CF-ECDEFB1EA523}"/>
    <cellStyle name="SAPBEXHLevel1 8 2 5 2" xfId="12120" xr:uid="{3F1FF7B0-9B00-45D3-A6C5-E14BD04AD52F}"/>
    <cellStyle name="SAPBEXHLevel1 8 2 5 2 2" xfId="45989" xr:uid="{93773C6F-E912-4F01-9935-924B389D2A04}"/>
    <cellStyle name="SAPBEXHLevel1 8 2 5 2 3" xfId="29264" xr:uid="{51A96CDD-5F84-42D7-814C-4298EEC5452B}"/>
    <cellStyle name="SAPBEXHLevel1 8 2 5 3" xfId="17662" xr:uid="{937E9933-9EF1-47A5-BF4F-857CABD01CE8}"/>
    <cellStyle name="SAPBEXHLevel1 8 2 5 3 2" xfId="51523" xr:uid="{BF004DE4-AE57-4667-80DB-680757997B0B}"/>
    <cellStyle name="SAPBEXHLevel1 8 2 5 3 3" xfId="34797" xr:uid="{BCF9B57F-FF9A-4637-9A07-BA17C0FDE779}"/>
    <cellStyle name="SAPBEXHLevel1 8 2 5 4" xfId="40172" xr:uid="{3A78BF62-D992-418A-9574-1DA18D838A2F}"/>
    <cellStyle name="SAPBEXHLevel1 8 2 5 5" xfId="23449" xr:uid="{0052E00F-C7A1-4306-8538-88F06F37BD49}"/>
    <cellStyle name="SAPBEXHLevel1 8 2 6" xfId="7176" xr:uid="{17952581-2BA5-4B6D-9BDF-6B70C6E4E220}"/>
    <cellStyle name="SAPBEXHLevel1 8 2 6 2" xfId="13040" xr:uid="{E93105D4-C7F6-4CA1-A55B-8CAA858BC2CD}"/>
    <cellStyle name="SAPBEXHLevel1 8 2 6 2 2" xfId="46909" xr:uid="{2077E9DC-681D-423C-8245-C7738F26F3EB}"/>
    <cellStyle name="SAPBEXHLevel1 8 2 6 2 3" xfId="30183" xr:uid="{531E55C7-BFB6-4BB3-8F02-8248901B8010}"/>
    <cellStyle name="SAPBEXHLevel1 8 2 6 3" xfId="18581" xr:uid="{5BC96F6E-D224-424C-9BC4-01322FF594B1}"/>
    <cellStyle name="SAPBEXHLevel1 8 2 6 3 2" xfId="52442" xr:uid="{ECDA0BE0-E213-4085-828A-5DE96C8AE87A}"/>
    <cellStyle name="SAPBEXHLevel1 8 2 6 3 3" xfId="35716" xr:uid="{BB134301-74F0-40A0-8470-291F8934C600}"/>
    <cellStyle name="SAPBEXHLevel1 8 2 6 4" xfId="41092" xr:uid="{2530A7F4-337B-4EB0-8E6B-500D34C9D69A}"/>
    <cellStyle name="SAPBEXHLevel1 8 2 6 5" xfId="24368" xr:uid="{6277EBDA-3711-48E4-A168-901B1F4B0CBC}"/>
    <cellStyle name="SAPBEXHLevel1 8 2 7" xfId="8270" xr:uid="{E3449B15-AAAB-4623-AF4F-50EF405AEBFD}"/>
    <cellStyle name="SAPBEXHLevel1 8 2 7 2" xfId="42145" xr:uid="{29DC21CD-7B1A-4475-BC10-2B8B838AE17A}"/>
    <cellStyle name="SAPBEXHLevel1 8 2 7 3" xfId="25420" xr:uid="{404143FD-90A8-4363-AE80-D87E044C356F}"/>
    <cellStyle name="SAPBEXHLevel1 8 2 8" xfId="13848" xr:uid="{DC232FD3-567C-45B5-AFBB-9D7A19485C4D}"/>
    <cellStyle name="SAPBEXHLevel1 8 2 8 2" xfId="47709" xr:uid="{AB8A8193-A99D-4C0A-9FAA-6FF7B5EE58D7}"/>
    <cellStyle name="SAPBEXHLevel1 8 2 8 3" xfId="30983" xr:uid="{18ACA8D4-C010-46BB-9309-CF183EE8DDF8}"/>
    <cellStyle name="SAPBEXHLevel1 8 2 9" xfId="19608" xr:uid="{16B5FCE8-AB9B-46BD-9DCF-7198A032EB44}"/>
    <cellStyle name="SAPBEXHLevel1 8 3" xfId="2284" xr:uid="{00000000-0005-0000-0000-000058090000}"/>
    <cellStyle name="SAPBEXHLevel1 8 3 2" xfId="3836" xr:uid="{AFC7D8DE-B2C1-422B-99DB-11E6595FBE3C}"/>
    <cellStyle name="SAPBEXHLevel1 8 3 2 2" xfId="9717" xr:uid="{6838738B-95C5-431A-9893-5EDFF5F9EC53}"/>
    <cellStyle name="SAPBEXHLevel1 8 3 2 2 2" xfId="43589" xr:uid="{8A0DFF53-AF79-4F27-B876-E380BA9014FB}"/>
    <cellStyle name="SAPBEXHLevel1 8 3 2 2 3" xfId="26863" xr:uid="{162EFBFE-2671-4F9A-8F45-5EFA199A67D6}"/>
    <cellStyle name="SAPBEXHLevel1 8 3 2 3" xfId="15263" xr:uid="{52C6F2A6-7F64-42C2-B33A-F434FA3132E3}"/>
    <cellStyle name="SAPBEXHLevel1 8 3 2 3 2" xfId="49124" xr:uid="{FE5EF516-D589-41D8-A615-9D64C8B86CAA}"/>
    <cellStyle name="SAPBEXHLevel1 8 3 2 3 3" xfId="32398" xr:uid="{805F6043-6ED6-480B-BB23-5C79DA377185}"/>
    <cellStyle name="SAPBEXHLevel1 8 3 2 4" xfId="37796" xr:uid="{E737C3D8-FCB9-4688-A7E6-8D345131012D}"/>
    <cellStyle name="SAPBEXHLevel1 8 3 2 5" xfId="21048" xr:uid="{6F6E41BA-D020-400E-B8D8-25259C8C165B}"/>
    <cellStyle name="SAPBEXHLevel1 8 3 3" xfId="4738" xr:uid="{BDDF0309-24E4-4FB0-B967-FCE1F089562F}"/>
    <cellStyle name="SAPBEXHLevel1 8 3 3 2" xfId="10604" xr:uid="{6FB38222-BDC7-4521-8F45-DFDFF882FB22}"/>
    <cellStyle name="SAPBEXHLevel1 8 3 3 2 2" xfId="44474" xr:uid="{AA0CF84E-82CF-4598-98F8-40D842AD4317}"/>
    <cellStyle name="SAPBEXHLevel1 8 3 3 2 3" xfId="27749" xr:uid="{15E430A6-ACA5-4286-96D6-3891FFC4657D}"/>
    <cellStyle name="SAPBEXHLevel1 8 3 3 3" xfId="16147" xr:uid="{F37CFF9F-8DF6-4450-9CCF-EF99F4053F8E}"/>
    <cellStyle name="SAPBEXHLevel1 8 3 3 3 2" xfId="50008" xr:uid="{67088707-4184-4126-AA19-1F014CFE59F2}"/>
    <cellStyle name="SAPBEXHLevel1 8 3 3 3 3" xfId="33282" xr:uid="{5201708B-0FFA-4149-A346-992EFCBE5DA4}"/>
    <cellStyle name="SAPBEXHLevel1 8 3 3 4" xfId="38657" xr:uid="{12C28212-06EB-4FDA-9CD2-9533612DE8AF}"/>
    <cellStyle name="SAPBEXHLevel1 8 3 3 5" xfId="21934" xr:uid="{674D1783-6C57-4E0F-8C5B-98A0C3D7DB05}"/>
    <cellStyle name="SAPBEXHLevel1 8 3 4" xfId="5465" xr:uid="{1EC29255-6A32-4C2E-A000-8C8482F3AC03}"/>
    <cellStyle name="SAPBEXHLevel1 8 3 4 2" xfId="11331" xr:uid="{C864E1F2-98D6-43B6-BDE9-4A7467A2EF1D}"/>
    <cellStyle name="SAPBEXHLevel1 8 3 4 2 2" xfId="45200" xr:uid="{9D245C04-D307-4258-8CDC-D9EA45027D77}"/>
    <cellStyle name="SAPBEXHLevel1 8 3 4 2 3" xfId="28475" xr:uid="{6D2601F7-F679-48E0-AED5-7EB1B220FCC7}"/>
    <cellStyle name="SAPBEXHLevel1 8 3 4 3" xfId="16873" xr:uid="{AE6D7093-B725-4AC4-9601-37A7A1702AC4}"/>
    <cellStyle name="SAPBEXHLevel1 8 3 4 3 2" xfId="50734" xr:uid="{C7DB69B9-E8C9-4671-B88C-33BFF45A28E6}"/>
    <cellStyle name="SAPBEXHLevel1 8 3 4 3 3" xfId="34008" xr:uid="{AC4AAF4B-474E-4935-9E05-C8406E7E20FF}"/>
    <cellStyle name="SAPBEXHLevel1 8 3 4 4" xfId="39383" xr:uid="{981B7997-648E-4ED6-B281-4CF6962B55D8}"/>
    <cellStyle name="SAPBEXHLevel1 8 3 4 5" xfId="22660" xr:uid="{8F277D5D-6F3F-4D46-B02B-A108AAC80131}"/>
    <cellStyle name="SAPBEXHLevel1 8 3 5" xfId="6257" xr:uid="{A06D33F0-3938-442A-B162-AC225154C111}"/>
    <cellStyle name="SAPBEXHLevel1 8 3 5 2" xfId="12121" xr:uid="{575C7854-F9B9-4AD3-8354-551AC373FD1C}"/>
    <cellStyle name="SAPBEXHLevel1 8 3 5 2 2" xfId="45990" xr:uid="{725F6D12-D22A-4E70-84A4-26852EFCAA0F}"/>
    <cellStyle name="SAPBEXHLevel1 8 3 5 2 3" xfId="29265" xr:uid="{EA68B57B-42EB-4B7E-B478-50565ECA5DFE}"/>
    <cellStyle name="SAPBEXHLevel1 8 3 5 3" xfId="17663" xr:uid="{A900BBE8-934A-4458-BBEC-6E5787E503ED}"/>
    <cellStyle name="SAPBEXHLevel1 8 3 5 3 2" xfId="51524" xr:uid="{211D60F3-5741-40BD-866F-6E1A243ADFD3}"/>
    <cellStyle name="SAPBEXHLevel1 8 3 5 3 3" xfId="34798" xr:uid="{9FC4E67C-B224-46E4-A5D2-6145D7B528E7}"/>
    <cellStyle name="SAPBEXHLevel1 8 3 5 4" xfId="40173" xr:uid="{18671291-DD72-41CA-86CA-788A009C5D86}"/>
    <cellStyle name="SAPBEXHLevel1 8 3 5 5" xfId="23450" xr:uid="{DFE5B609-057A-46C7-A8EF-C0B8B7631C4D}"/>
    <cellStyle name="SAPBEXHLevel1 8 3 6" xfId="7177" xr:uid="{E08CF062-0FB5-4416-9392-14EDEC009142}"/>
    <cellStyle name="SAPBEXHLevel1 8 3 6 2" xfId="13041" xr:uid="{FCCFF3A7-6E40-4DE5-B886-EF506C6A563B}"/>
    <cellStyle name="SAPBEXHLevel1 8 3 6 2 2" xfId="46910" xr:uid="{76D91D26-AF8A-4D10-8B5F-9C0C14126BAC}"/>
    <cellStyle name="SAPBEXHLevel1 8 3 6 2 3" xfId="30184" xr:uid="{C7DED529-A81B-44E6-AB37-443924952833}"/>
    <cellStyle name="SAPBEXHLevel1 8 3 6 3" xfId="18582" xr:uid="{50EFC493-10B5-4AB5-A936-F28E8AFB7690}"/>
    <cellStyle name="SAPBEXHLevel1 8 3 6 3 2" xfId="52443" xr:uid="{550A074D-D50E-4DCC-B697-918051C71140}"/>
    <cellStyle name="SAPBEXHLevel1 8 3 6 3 3" xfId="35717" xr:uid="{D9C0E64A-9EF4-452F-B727-70DAC052E0DB}"/>
    <cellStyle name="SAPBEXHLevel1 8 3 6 4" xfId="41093" xr:uid="{9BD77493-F500-490B-BA19-5F10BA616131}"/>
    <cellStyle name="SAPBEXHLevel1 8 3 6 5" xfId="24369" xr:uid="{BC0BE8BA-25DC-4E81-BF72-201ED5B54D58}"/>
    <cellStyle name="SAPBEXHLevel1 8 3 7" xfId="8271" xr:uid="{FFD46C62-EC54-49BA-974D-569EEF099431}"/>
    <cellStyle name="SAPBEXHLevel1 8 3 7 2" xfId="42146" xr:uid="{4DBB8818-A823-463E-9C5D-EF1AE9F9D8D0}"/>
    <cellStyle name="SAPBEXHLevel1 8 3 7 3" xfId="25421" xr:uid="{CB840199-9E0E-4F8D-A2F0-3134B19EA6BA}"/>
    <cellStyle name="SAPBEXHLevel1 8 3 8" xfId="13849" xr:uid="{3CE2A0F2-CEE6-4E85-B6BE-582B370AB446}"/>
    <cellStyle name="SAPBEXHLevel1 8 3 8 2" xfId="47710" xr:uid="{5D2927DC-07D5-4C68-81AC-3CBF5950B5EA}"/>
    <cellStyle name="SAPBEXHLevel1 8 3 8 3" xfId="30984" xr:uid="{E0FA1284-A623-43E0-A2E6-D0CE594C655B}"/>
    <cellStyle name="SAPBEXHLevel1 8 3 9" xfId="19609" xr:uid="{A17F92DF-1654-4F01-A322-8D0042616F2B}"/>
    <cellStyle name="SAPBEXHLevel1 8 4" xfId="3298" xr:uid="{E776A427-7EAA-4769-AED9-D88FAD7951D7}"/>
    <cellStyle name="SAPBEXHLevel1 8 4 2" xfId="9180" xr:uid="{655C2DF1-7777-4413-9B55-A25232F758E5}"/>
    <cellStyle name="SAPBEXHLevel1 8 4 2 2" xfId="43052" xr:uid="{E31FC48D-7BA7-4C4C-B797-BD55A4B34B17}"/>
    <cellStyle name="SAPBEXHLevel1 8 4 2 3" xfId="26327" xr:uid="{B8E5D666-C701-40AC-9583-D660550238B1}"/>
    <cellStyle name="SAPBEXHLevel1 8 4 3" xfId="14727" xr:uid="{3B125014-E71A-45B5-AC2D-864CBE9D1D0E}"/>
    <cellStyle name="SAPBEXHLevel1 8 4 3 2" xfId="48588" xr:uid="{02095787-86A9-4629-A299-D27E0AFB4553}"/>
    <cellStyle name="SAPBEXHLevel1 8 4 3 3" xfId="31862" xr:uid="{F2921514-746D-4B66-BAEB-F7A2127A7A1E}"/>
    <cellStyle name="SAPBEXHLevel1 8 4 4" xfId="37319" xr:uid="{E9F379D2-A46E-46C0-8215-E347F4A7FFE2}"/>
    <cellStyle name="SAPBEXHLevel1 8 4 5" xfId="20512" xr:uid="{3CEB4AB6-F501-48F4-A9E8-D138DE2EAD27}"/>
    <cellStyle name="SAPBEXHLevel1 8 5" xfId="36525" xr:uid="{1B9FE767-633C-464E-B29A-D66D9AC39D24}"/>
    <cellStyle name="SAPBEXHLevel1 9" xfId="1094" xr:uid="{00000000-0005-0000-0000-000059090000}"/>
    <cellStyle name="SAPBEXHLevel1 9 2" xfId="2285" xr:uid="{00000000-0005-0000-0000-00005A090000}"/>
    <cellStyle name="SAPBEXHLevel1 9 2 2" xfId="3837" xr:uid="{3780F038-9D17-4559-847D-66C1E88976D0}"/>
    <cellStyle name="SAPBEXHLevel1 9 2 2 2" xfId="9718" xr:uid="{3D2A278C-E407-44B4-838D-C14188E79741}"/>
    <cellStyle name="SAPBEXHLevel1 9 2 2 2 2" xfId="43590" xr:uid="{A5946F52-5B87-421E-8BA6-C0D1D754CF55}"/>
    <cellStyle name="SAPBEXHLevel1 9 2 2 2 3" xfId="26864" xr:uid="{8C448A2B-1F91-4F69-A154-45704D4A3D8F}"/>
    <cellStyle name="SAPBEXHLevel1 9 2 2 3" xfId="15264" xr:uid="{EAA24A5D-ED7F-4E5E-B135-D6E24403389D}"/>
    <cellStyle name="SAPBEXHLevel1 9 2 2 3 2" xfId="49125" xr:uid="{F9552F60-E25E-4E61-BE11-74F3F5F7B957}"/>
    <cellStyle name="SAPBEXHLevel1 9 2 2 3 3" xfId="32399" xr:uid="{42A86EBA-285A-485A-8D8D-57668E4C7652}"/>
    <cellStyle name="SAPBEXHLevel1 9 2 2 4" xfId="37797" xr:uid="{FE131131-7BFF-4BBF-97DD-F8ED80D3ED6A}"/>
    <cellStyle name="SAPBEXHLevel1 9 2 2 5" xfId="21049" xr:uid="{1D7ADF5C-4CB6-46EC-9BE3-1A656DCA6C9D}"/>
    <cellStyle name="SAPBEXHLevel1 9 2 3" xfId="4739" xr:uid="{6FE22AE4-9DB8-496C-A761-684F6E4EB4C3}"/>
    <cellStyle name="SAPBEXHLevel1 9 2 3 2" xfId="10605" xr:uid="{BC657F17-805F-49D8-AED3-42A1ED27C030}"/>
    <cellStyle name="SAPBEXHLevel1 9 2 3 2 2" xfId="44475" xr:uid="{B4D7157B-8E47-410B-AAD5-9D8496DB30F7}"/>
    <cellStyle name="SAPBEXHLevel1 9 2 3 2 3" xfId="27750" xr:uid="{F6F5529A-6B37-4526-9811-EC8A245F9A8C}"/>
    <cellStyle name="SAPBEXHLevel1 9 2 3 3" xfId="16148" xr:uid="{BF821F95-6ACB-4B42-BA7E-DB3B2D9EF1D7}"/>
    <cellStyle name="SAPBEXHLevel1 9 2 3 3 2" xfId="50009" xr:uid="{F364A5AD-8D2A-40E2-8020-86811039E48D}"/>
    <cellStyle name="SAPBEXHLevel1 9 2 3 3 3" xfId="33283" xr:uid="{7884EE60-E702-4FBD-9D8C-9A0282542323}"/>
    <cellStyle name="SAPBEXHLevel1 9 2 3 4" xfId="38658" xr:uid="{0CA942F0-CE37-4C66-BD96-06D994C91060}"/>
    <cellStyle name="SAPBEXHLevel1 9 2 3 5" xfId="21935" xr:uid="{469C8109-D9C8-4701-97F8-8CCBF730C078}"/>
    <cellStyle name="SAPBEXHLevel1 9 2 4" xfId="5466" xr:uid="{836FF4C1-862D-43DC-A2ED-CB7A0BE3DE72}"/>
    <cellStyle name="SAPBEXHLevel1 9 2 4 2" xfId="11332" xr:uid="{5F4BB910-5088-4F88-A6BE-BFDB6330DBE5}"/>
    <cellStyle name="SAPBEXHLevel1 9 2 4 2 2" xfId="45201" xr:uid="{2CC39EB7-8A4B-4EDF-AF68-AE0C2382D1F0}"/>
    <cellStyle name="SAPBEXHLevel1 9 2 4 2 3" xfId="28476" xr:uid="{884A419C-A4F3-4728-B456-7A9BDB79CD86}"/>
    <cellStyle name="SAPBEXHLevel1 9 2 4 3" xfId="16874" xr:uid="{34841110-2228-4CD9-8037-A67871C3D2AD}"/>
    <cellStyle name="SAPBEXHLevel1 9 2 4 3 2" xfId="50735" xr:uid="{658EED25-2C6F-4358-B4AB-A45287B6907A}"/>
    <cellStyle name="SAPBEXHLevel1 9 2 4 3 3" xfId="34009" xr:uid="{1F48F479-5600-4366-8EF9-EFC90A284320}"/>
    <cellStyle name="SAPBEXHLevel1 9 2 4 4" xfId="39384" xr:uid="{58DFA192-0B01-4696-BA13-7A62D57EA587}"/>
    <cellStyle name="SAPBEXHLevel1 9 2 4 5" xfId="22661" xr:uid="{AB006102-7BB8-4955-9159-A8CE31EEA360}"/>
    <cellStyle name="SAPBEXHLevel1 9 2 5" xfId="6258" xr:uid="{D0FEEF40-B463-4108-8F52-18D41B7062DA}"/>
    <cellStyle name="SAPBEXHLevel1 9 2 5 2" xfId="12122" xr:uid="{FE82B0F4-271A-4EF3-9E35-E4C4378E6A2C}"/>
    <cellStyle name="SAPBEXHLevel1 9 2 5 2 2" xfId="45991" xr:uid="{1489A524-4F55-4643-B0D9-503571212D2E}"/>
    <cellStyle name="SAPBEXHLevel1 9 2 5 2 3" xfId="29266" xr:uid="{AE18159C-B8A1-4C21-840E-935A14C5D230}"/>
    <cellStyle name="SAPBEXHLevel1 9 2 5 3" xfId="17664" xr:uid="{0C09367C-6835-4490-9E41-F2CA1260D26F}"/>
    <cellStyle name="SAPBEXHLevel1 9 2 5 3 2" xfId="51525" xr:uid="{A23904E0-908D-4108-B0EE-47258DB62DBE}"/>
    <cellStyle name="SAPBEXHLevel1 9 2 5 3 3" xfId="34799" xr:uid="{027FCBB3-06BD-4EE7-83D6-3B73FD2E991F}"/>
    <cellStyle name="SAPBEXHLevel1 9 2 5 4" xfId="40174" xr:uid="{E66CDF3A-117F-45A3-A5D2-F7A01DEC93B6}"/>
    <cellStyle name="SAPBEXHLevel1 9 2 5 5" xfId="23451" xr:uid="{8B275C7D-821D-4790-95E9-16A4167AD610}"/>
    <cellStyle name="SAPBEXHLevel1 9 2 6" xfId="7178" xr:uid="{AFC87430-7170-45CC-8F40-1E54E6429D04}"/>
    <cellStyle name="SAPBEXHLevel1 9 2 6 2" xfId="13042" xr:uid="{A522009F-A985-4433-AADF-E557C4737D4D}"/>
    <cellStyle name="SAPBEXHLevel1 9 2 6 2 2" xfId="46911" xr:uid="{BD3023B7-C17B-45C7-9C1B-CA1102A33698}"/>
    <cellStyle name="SAPBEXHLevel1 9 2 6 2 3" xfId="30185" xr:uid="{2D946691-43EF-42E2-8DA7-15B704BC4649}"/>
    <cellStyle name="SAPBEXHLevel1 9 2 6 3" xfId="18583" xr:uid="{8B6F68FA-E7F2-4B86-8289-64A5CDE17F5D}"/>
    <cellStyle name="SAPBEXHLevel1 9 2 6 3 2" xfId="52444" xr:uid="{51F01C1B-091E-4458-9652-0540EAE7F56C}"/>
    <cellStyle name="SAPBEXHLevel1 9 2 6 3 3" xfId="35718" xr:uid="{D7765732-B73B-4E71-AD17-21D3FE9D93D2}"/>
    <cellStyle name="SAPBEXHLevel1 9 2 6 4" xfId="41094" xr:uid="{39B619FA-0C4F-492A-9BBD-966C5BE0D0A0}"/>
    <cellStyle name="SAPBEXHLevel1 9 2 6 5" xfId="24370" xr:uid="{22835BE5-6EE8-43C3-BACB-0734AE8ABCCE}"/>
    <cellStyle name="SAPBEXHLevel1 9 2 7" xfId="8272" xr:uid="{39A0D04B-5397-4C49-8947-E8C62AAF82A8}"/>
    <cellStyle name="SAPBEXHLevel1 9 2 7 2" xfId="42147" xr:uid="{C6F656D1-33CD-4274-93BB-68BDC65CCA8F}"/>
    <cellStyle name="SAPBEXHLevel1 9 2 7 3" xfId="25422" xr:uid="{69D3885A-5E49-45F4-8BAC-3E47EBF218D0}"/>
    <cellStyle name="SAPBEXHLevel1 9 2 8" xfId="13850" xr:uid="{25BCF9D2-E7FB-431A-A0F3-30CF2849773A}"/>
    <cellStyle name="SAPBEXHLevel1 9 2 8 2" xfId="47711" xr:uid="{B6697181-94A2-4C13-87BF-76D4609F3BFE}"/>
    <cellStyle name="SAPBEXHLevel1 9 2 8 3" xfId="30985" xr:uid="{53061283-4019-463F-A5D5-BC2ED23CF16C}"/>
    <cellStyle name="SAPBEXHLevel1 9 2 9" xfId="19610" xr:uid="{DE9D367B-CDA8-4D8B-ABEE-E2C9C6AFE36A}"/>
    <cellStyle name="SAPBEXHLevel1 9 3" xfId="2286" xr:uid="{00000000-0005-0000-0000-00005B090000}"/>
    <cellStyle name="SAPBEXHLevel1 9 3 2" xfId="3838" xr:uid="{097B4428-B4E5-43C9-A865-CF1DD9C0CB2A}"/>
    <cellStyle name="SAPBEXHLevel1 9 3 2 2" xfId="9719" xr:uid="{B6B950C3-D2BF-4F94-B245-49504C030D24}"/>
    <cellStyle name="SAPBEXHLevel1 9 3 2 2 2" xfId="43591" xr:uid="{D3A637AF-D24D-4F88-AAED-13DC9DACEB4C}"/>
    <cellStyle name="SAPBEXHLevel1 9 3 2 2 3" xfId="26865" xr:uid="{E296AD33-42AC-4F69-A6E2-F2DD19F8F764}"/>
    <cellStyle name="SAPBEXHLevel1 9 3 2 3" xfId="15265" xr:uid="{005BE915-C83F-4FDE-B575-7E5FFA46A902}"/>
    <cellStyle name="SAPBEXHLevel1 9 3 2 3 2" xfId="49126" xr:uid="{197F01CA-08FB-4BC2-9B57-5B837BD0A857}"/>
    <cellStyle name="SAPBEXHLevel1 9 3 2 3 3" xfId="32400" xr:uid="{5E2C96FA-8D6B-4E69-971E-0E8BE616FBA6}"/>
    <cellStyle name="SAPBEXHLevel1 9 3 2 4" xfId="37798" xr:uid="{F04EB9C9-CE17-422E-82BC-AEDC383FE5F7}"/>
    <cellStyle name="SAPBEXHLevel1 9 3 2 5" xfId="21050" xr:uid="{3EE3A9C2-9AB0-4CF5-A026-161D15DAEA38}"/>
    <cellStyle name="SAPBEXHLevel1 9 3 3" xfId="4740" xr:uid="{E024D4EB-C9A1-4AA8-A72C-25D7A744E568}"/>
    <cellStyle name="SAPBEXHLevel1 9 3 3 2" xfId="10606" xr:uid="{A92F90C1-F9D6-4A7F-8B8B-93675496C00B}"/>
    <cellStyle name="SAPBEXHLevel1 9 3 3 2 2" xfId="44476" xr:uid="{803C20B5-8088-4DD3-90A6-D98C5ECB91D6}"/>
    <cellStyle name="SAPBEXHLevel1 9 3 3 2 3" xfId="27751" xr:uid="{05ABFC57-FDE0-4C3D-834E-A207D4FD9C41}"/>
    <cellStyle name="SAPBEXHLevel1 9 3 3 3" xfId="16149" xr:uid="{34DD1067-2BD0-40CE-9888-3673768A2713}"/>
    <cellStyle name="SAPBEXHLevel1 9 3 3 3 2" xfId="50010" xr:uid="{36A73900-9726-4CF0-BCCD-EFBA9BC01324}"/>
    <cellStyle name="SAPBEXHLevel1 9 3 3 3 3" xfId="33284" xr:uid="{CC5C3FFA-C4C3-4ECB-96F2-840876667A44}"/>
    <cellStyle name="SAPBEXHLevel1 9 3 3 4" xfId="38659" xr:uid="{8587F449-94DF-4E92-987C-ACF283E4866D}"/>
    <cellStyle name="SAPBEXHLevel1 9 3 3 5" xfId="21936" xr:uid="{B14AB069-A451-41E9-819F-6EF71F2F76DC}"/>
    <cellStyle name="SAPBEXHLevel1 9 3 4" xfId="5467" xr:uid="{00B84B1A-A118-48EF-BB5A-F5A48718273A}"/>
    <cellStyle name="SAPBEXHLevel1 9 3 4 2" xfId="11333" xr:uid="{538F96F1-9A24-4029-9430-6C9D559B2D08}"/>
    <cellStyle name="SAPBEXHLevel1 9 3 4 2 2" xfId="45202" xr:uid="{30BEB310-BBB5-4E4A-A14F-F498777BF8DA}"/>
    <cellStyle name="SAPBEXHLevel1 9 3 4 2 3" xfId="28477" xr:uid="{A273C4A1-83A6-4651-BAE0-A358548C0785}"/>
    <cellStyle name="SAPBEXHLevel1 9 3 4 3" xfId="16875" xr:uid="{C2289245-6192-46E8-B743-2CCA4A1F3D4E}"/>
    <cellStyle name="SAPBEXHLevel1 9 3 4 3 2" xfId="50736" xr:uid="{58FC8B49-5362-45EE-882F-FAE05B3BB5EA}"/>
    <cellStyle name="SAPBEXHLevel1 9 3 4 3 3" xfId="34010" xr:uid="{35B0422A-1C19-4CF3-878D-9C5DF1DD10CE}"/>
    <cellStyle name="SAPBEXHLevel1 9 3 4 4" xfId="39385" xr:uid="{B280B943-68B5-4B1C-88B9-6E7CAEAFBE5B}"/>
    <cellStyle name="SAPBEXHLevel1 9 3 4 5" xfId="22662" xr:uid="{BF2BF2F2-9B8A-4450-BA46-B6CE2B9F32B7}"/>
    <cellStyle name="SAPBEXHLevel1 9 3 5" xfId="6259" xr:uid="{BEFA9E10-3151-45CA-8160-5C49881DFD95}"/>
    <cellStyle name="SAPBEXHLevel1 9 3 5 2" xfId="12123" xr:uid="{2AAB0FC5-B5AC-4C13-9DC9-731710352197}"/>
    <cellStyle name="SAPBEXHLevel1 9 3 5 2 2" xfId="45992" xr:uid="{F066C9E9-F975-4B2E-8F77-EFC2FAAC5E88}"/>
    <cellStyle name="SAPBEXHLevel1 9 3 5 2 3" xfId="29267" xr:uid="{2478B712-A91C-4186-AAF5-CDB0892AF0BF}"/>
    <cellStyle name="SAPBEXHLevel1 9 3 5 3" xfId="17665" xr:uid="{C7018927-5696-44A1-9E0C-16FC52B437AA}"/>
    <cellStyle name="SAPBEXHLevel1 9 3 5 3 2" xfId="51526" xr:uid="{A95C954A-8511-4F1B-9F50-FAB3FE3120E8}"/>
    <cellStyle name="SAPBEXHLevel1 9 3 5 3 3" xfId="34800" xr:uid="{7D409308-227F-4541-A4C4-45D9A5F0864F}"/>
    <cellStyle name="SAPBEXHLevel1 9 3 5 4" xfId="40175" xr:uid="{8D8F6305-6D47-4848-82D4-E4377B071587}"/>
    <cellStyle name="SAPBEXHLevel1 9 3 5 5" xfId="23452" xr:uid="{36DE0195-14D0-4524-94C7-1C10942132C5}"/>
    <cellStyle name="SAPBEXHLevel1 9 3 6" xfId="7179" xr:uid="{63B3C100-816A-4E52-A446-623AD3F411A8}"/>
    <cellStyle name="SAPBEXHLevel1 9 3 6 2" xfId="13043" xr:uid="{61CCECA4-2D74-4E95-97D7-06BD5C67D3C6}"/>
    <cellStyle name="SAPBEXHLevel1 9 3 6 2 2" xfId="46912" xr:uid="{CB5CF76F-432C-4C73-AD02-25CC5D8B1FC7}"/>
    <cellStyle name="SAPBEXHLevel1 9 3 6 2 3" xfId="30186" xr:uid="{3467D3B1-60DF-48F9-B03C-96E7508D7C56}"/>
    <cellStyle name="SAPBEXHLevel1 9 3 6 3" xfId="18584" xr:uid="{808AD023-4083-41CB-9B66-56460D96E692}"/>
    <cellStyle name="SAPBEXHLevel1 9 3 6 3 2" xfId="52445" xr:uid="{C54A8547-AB77-44BF-BCCC-D9F957CDD990}"/>
    <cellStyle name="SAPBEXHLevel1 9 3 6 3 3" xfId="35719" xr:uid="{0E28EE4F-14CE-4FD5-A5C2-BC2848914618}"/>
    <cellStyle name="SAPBEXHLevel1 9 3 6 4" xfId="41095" xr:uid="{0FEB8584-5BC4-4F39-9F05-BB163422CE81}"/>
    <cellStyle name="SAPBEXHLevel1 9 3 6 5" xfId="24371" xr:uid="{0A580604-AD84-483E-8CD4-341A2C0A55BA}"/>
    <cellStyle name="SAPBEXHLevel1 9 3 7" xfId="8273" xr:uid="{6FC75AF3-6F55-4FB7-881E-29DE78A44582}"/>
    <cellStyle name="SAPBEXHLevel1 9 3 7 2" xfId="42148" xr:uid="{45E6FCEF-351C-4186-9E21-4D093396BD1D}"/>
    <cellStyle name="SAPBEXHLevel1 9 3 7 3" xfId="25423" xr:uid="{6D70ADE7-0972-4F09-97C0-7084F5476EE3}"/>
    <cellStyle name="SAPBEXHLevel1 9 3 8" xfId="13851" xr:uid="{B9AB8CC9-E071-4F99-9360-C458740337CA}"/>
    <cellStyle name="SAPBEXHLevel1 9 3 8 2" xfId="47712" xr:uid="{3CEE1BFD-B57C-4F66-A957-689A12974787}"/>
    <cellStyle name="SAPBEXHLevel1 9 3 8 3" xfId="30986" xr:uid="{F9B3DE96-EFD6-4FC1-B28A-01C612CE99AC}"/>
    <cellStyle name="SAPBEXHLevel1 9 3 9" xfId="19611" xr:uid="{6B755305-0E1C-47F1-91A6-54E6BA5F948A}"/>
    <cellStyle name="SAPBEXHLevel1 9 4" xfId="3299" xr:uid="{4096B79E-975E-4DC0-B05F-03BFCF699F5B}"/>
    <cellStyle name="SAPBEXHLevel1 9 4 2" xfId="9181" xr:uid="{AB132A8A-F522-4E92-B09D-156BA134A856}"/>
    <cellStyle name="SAPBEXHLevel1 9 4 2 2" xfId="43053" xr:uid="{44B1F447-BA55-465C-83F1-7E7EAEC02EC5}"/>
    <cellStyle name="SAPBEXHLevel1 9 4 2 3" xfId="26328" xr:uid="{E8BE9BEF-999F-4D0F-88DF-F711DC5E6F47}"/>
    <cellStyle name="SAPBEXHLevel1 9 4 3" xfId="14728" xr:uid="{E7E1DA5C-5DE3-448E-8596-2DE120422462}"/>
    <cellStyle name="SAPBEXHLevel1 9 4 3 2" xfId="48589" xr:uid="{C3D02252-A8A0-451C-99A5-505AEC1A80AA}"/>
    <cellStyle name="SAPBEXHLevel1 9 4 3 3" xfId="31863" xr:uid="{E8B9B368-4D24-4176-9555-09459373A270}"/>
    <cellStyle name="SAPBEXHLevel1 9 4 4" xfId="37320" xr:uid="{43922FB5-CD83-41E3-9CBE-4EF38F8635B0}"/>
    <cellStyle name="SAPBEXHLevel1 9 4 5" xfId="20513" xr:uid="{B1DF9F10-D802-468B-8E97-FBED3C6D1860}"/>
    <cellStyle name="SAPBEXHLevel1 9 5" xfId="36526" xr:uid="{1A974AAB-1DFB-4194-9B1C-AA06ABC17280}"/>
    <cellStyle name="SAPBEXHLevel1_Book5" xfId="1095" xr:uid="{00000000-0005-0000-0000-00005C090000}"/>
    <cellStyle name="SAPBEXHLevel1X" xfId="64" xr:uid="{00000000-0005-0000-0000-00005D090000}"/>
    <cellStyle name="SAPBEXHLevel1X 10" xfId="1096" xr:uid="{00000000-0005-0000-0000-00005E090000}"/>
    <cellStyle name="SAPBEXHLevel1X 10 2" xfId="2287" xr:uid="{00000000-0005-0000-0000-00005F090000}"/>
    <cellStyle name="SAPBEXHLevel1X 10 2 2" xfId="3839" xr:uid="{89847563-9CD3-42A2-AE36-88C459B30A6C}"/>
    <cellStyle name="SAPBEXHLevel1X 10 2 2 2" xfId="9720" xr:uid="{62440C29-4717-4A1D-956E-BFAED40552FE}"/>
    <cellStyle name="SAPBEXHLevel1X 10 2 2 2 2" xfId="43592" xr:uid="{399C4EE9-0E03-4441-B1A9-3F80F2778B33}"/>
    <cellStyle name="SAPBEXHLevel1X 10 2 2 2 3" xfId="26866" xr:uid="{E30482B1-ED71-40E1-B0DF-A2B04B49AD4C}"/>
    <cellStyle name="SAPBEXHLevel1X 10 2 2 3" xfId="15266" xr:uid="{D655C56F-62C0-4C6F-BCB8-647202FEA1AF}"/>
    <cellStyle name="SAPBEXHLevel1X 10 2 2 3 2" xfId="49127" xr:uid="{13BFC729-E8F9-4C35-89B9-B3ECA9156CCA}"/>
    <cellStyle name="SAPBEXHLevel1X 10 2 2 3 3" xfId="32401" xr:uid="{C2E04C53-60EC-4417-A6F6-77C180681064}"/>
    <cellStyle name="SAPBEXHLevel1X 10 2 2 4" xfId="37799" xr:uid="{67A0E8C9-4332-4C89-A620-6E9896C30E14}"/>
    <cellStyle name="SAPBEXHLevel1X 10 2 2 5" xfId="21051" xr:uid="{21EF0B01-A508-499E-B3F7-86C88014E072}"/>
    <cellStyle name="SAPBEXHLevel1X 10 2 3" xfId="4741" xr:uid="{BCD02AA4-430F-47D0-829F-1802DB57049F}"/>
    <cellStyle name="SAPBEXHLevel1X 10 2 3 2" xfId="10607" xr:uid="{8A980DF2-BDC5-4FC7-BFD0-D88F094C6520}"/>
    <cellStyle name="SAPBEXHLevel1X 10 2 3 2 2" xfId="44477" xr:uid="{54C6464A-04B1-4FCF-923F-CEDA83816925}"/>
    <cellStyle name="SAPBEXHLevel1X 10 2 3 2 3" xfId="27752" xr:uid="{BD221171-4EB2-42DA-95EF-E6D87DB55378}"/>
    <cellStyle name="SAPBEXHLevel1X 10 2 3 3" xfId="16150" xr:uid="{B5F10289-2A38-4DBA-A73D-230F204F0AA0}"/>
    <cellStyle name="SAPBEXHLevel1X 10 2 3 3 2" xfId="50011" xr:uid="{C7178024-E690-4598-8430-B35603359DC3}"/>
    <cellStyle name="SAPBEXHLevel1X 10 2 3 3 3" xfId="33285" xr:uid="{886F512D-312D-42F4-A106-1CD03401D980}"/>
    <cellStyle name="SAPBEXHLevel1X 10 2 3 4" xfId="38660" xr:uid="{56907D14-8B43-4203-B558-046D970F181D}"/>
    <cellStyle name="SAPBEXHLevel1X 10 2 3 5" xfId="21937" xr:uid="{EEB0B4EE-B451-4E9E-AFB1-FD92307F51BB}"/>
    <cellStyle name="SAPBEXHLevel1X 10 2 4" xfId="5468" xr:uid="{19EFCD22-438B-4052-8C3C-F106514D9589}"/>
    <cellStyle name="SAPBEXHLevel1X 10 2 4 2" xfId="11334" xr:uid="{59E08429-652D-4B32-A208-0AC5CDCBA4D2}"/>
    <cellStyle name="SAPBEXHLevel1X 10 2 4 2 2" xfId="45203" xr:uid="{C331DAE7-5E82-4FE4-9468-A741A3CAAC7B}"/>
    <cellStyle name="SAPBEXHLevel1X 10 2 4 2 3" xfId="28478" xr:uid="{97F2B988-B8F7-4D98-93D2-E8F43F49B9B1}"/>
    <cellStyle name="SAPBEXHLevel1X 10 2 4 3" xfId="16876" xr:uid="{709A244B-2594-4052-86B1-2392261348D3}"/>
    <cellStyle name="SAPBEXHLevel1X 10 2 4 3 2" xfId="50737" xr:uid="{7320F6EC-AAD8-40BF-ACFC-1038A129FDED}"/>
    <cellStyle name="SAPBEXHLevel1X 10 2 4 3 3" xfId="34011" xr:uid="{04914E39-D742-4B60-8DA0-5C0AAEC43E9F}"/>
    <cellStyle name="SAPBEXHLevel1X 10 2 4 4" xfId="39386" xr:uid="{B7FC1629-C9A8-495F-8714-D45DA30ECE24}"/>
    <cellStyle name="SAPBEXHLevel1X 10 2 4 5" xfId="22663" xr:uid="{107EE912-F9FD-4BAA-B082-9CFAA72B5F52}"/>
    <cellStyle name="SAPBEXHLevel1X 10 2 5" xfId="6260" xr:uid="{922390CA-713F-4DEF-86B9-4897B1791F58}"/>
    <cellStyle name="SAPBEXHLevel1X 10 2 5 2" xfId="12124" xr:uid="{180CFFD4-B1E5-48C7-96DD-BC67C23AB776}"/>
    <cellStyle name="SAPBEXHLevel1X 10 2 5 2 2" xfId="45993" xr:uid="{1B711B9B-C2A0-46CE-B0C0-A10D6CCD3D7C}"/>
    <cellStyle name="SAPBEXHLevel1X 10 2 5 2 3" xfId="29268" xr:uid="{DDCC730E-CDA0-43AE-9CF3-AE9CC7E06A05}"/>
    <cellStyle name="SAPBEXHLevel1X 10 2 5 3" xfId="17666" xr:uid="{F9A3F8B1-EAF2-4977-8DB2-97A19340369F}"/>
    <cellStyle name="SAPBEXHLevel1X 10 2 5 3 2" xfId="51527" xr:uid="{DB641488-4E81-41AE-97D7-772D79692F3A}"/>
    <cellStyle name="SAPBEXHLevel1X 10 2 5 3 3" xfId="34801" xr:uid="{FB41C7D6-8ED7-4E14-A430-1DCA63075960}"/>
    <cellStyle name="SAPBEXHLevel1X 10 2 5 4" xfId="40176" xr:uid="{77E3C43C-380C-46EE-98B4-0933E45273FE}"/>
    <cellStyle name="SAPBEXHLevel1X 10 2 5 5" xfId="23453" xr:uid="{871A134F-42C4-470C-AB68-3499BB55CA67}"/>
    <cellStyle name="SAPBEXHLevel1X 10 2 6" xfId="7180" xr:uid="{46EB2909-48CB-44FC-9079-3077CE475DA0}"/>
    <cellStyle name="SAPBEXHLevel1X 10 2 6 2" xfId="13044" xr:uid="{2D06915D-6D55-4FA3-B958-5E776109D331}"/>
    <cellStyle name="SAPBEXHLevel1X 10 2 6 2 2" xfId="46913" xr:uid="{5A5BDB65-90E6-4A51-90BA-0836EBA50E1B}"/>
    <cellStyle name="SAPBEXHLevel1X 10 2 6 2 3" xfId="30187" xr:uid="{D44D3F5B-8697-45BD-A0CF-BD177FA6E500}"/>
    <cellStyle name="SAPBEXHLevel1X 10 2 6 3" xfId="18585" xr:uid="{69C540F2-87A3-4BD4-BA0C-48E52CE4833E}"/>
    <cellStyle name="SAPBEXHLevel1X 10 2 6 3 2" xfId="52446" xr:uid="{B68EFA4D-3B8D-4C5E-B529-2866187E8971}"/>
    <cellStyle name="SAPBEXHLevel1X 10 2 6 3 3" xfId="35720" xr:uid="{97C59508-6377-4C7A-8220-AE2063AF5969}"/>
    <cellStyle name="SAPBEXHLevel1X 10 2 6 4" xfId="41096" xr:uid="{89C14104-14AB-4CEA-B328-621CFCDD4E8D}"/>
    <cellStyle name="SAPBEXHLevel1X 10 2 6 5" xfId="24372" xr:uid="{0EFCB1E1-F988-4357-B35D-0010CE7CBB1C}"/>
    <cellStyle name="SAPBEXHLevel1X 10 2 7" xfId="8274" xr:uid="{34C60389-FE04-4F32-B608-B1EE9D04EC12}"/>
    <cellStyle name="SAPBEXHLevel1X 10 2 7 2" xfId="42149" xr:uid="{87C9B7AF-BF7C-4187-B961-8F6DBCB6838E}"/>
    <cellStyle name="SAPBEXHLevel1X 10 2 7 3" xfId="25424" xr:uid="{554D38EF-0238-41B3-BE6B-B4CC2DDE89FC}"/>
    <cellStyle name="SAPBEXHLevel1X 10 2 8" xfId="13852" xr:uid="{AB91450F-3DFC-45D1-93EC-9C3A387732DE}"/>
    <cellStyle name="SAPBEXHLevel1X 10 2 8 2" xfId="47713" xr:uid="{AD24FA18-E2A7-447C-91F0-4AC2197CE8F1}"/>
    <cellStyle name="SAPBEXHLevel1X 10 2 8 3" xfId="30987" xr:uid="{D1E866DA-A342-4012-81E1-6675F91A143F}"/>
    <cellStyle name="SAPBEXHLevel1X 10 2 9" xfId="19612" xr:uid="{05AD926D-3346-424C-B1DC-DA7A44944039}"/>
    <cellStyle name="SAPBEXHLevel1X 10 3" xfId="2288" xr:uid="{00000000-0005-0000-0000-000060090000}"/>
    <cellStyle name="SAPBEXHLevel1X 10 3 2" xfId="3840" xr:uid="{071D07EB-3EC3-4615-8327-4B3A9C884DB8}"/>
    <cellStyle name="SAPBEXHLevel1X 10 3 2 2" xfId="9721" xr:uid="{CA8C7633-0782-4F25-8E6D-4B8ADDD950D9}"/>
    <cellStyle name="SAPBEXHLevel1X 10 3 2 2 2" xfId="43593" xr:uid="{71CDDB03-8929-42B5-8B46-F2B45561CCE0}"/>
    <cellStyle name="SAPBEXHLevel1X 10 3 2 2 3" xfId="26867" xr:uid="{F2C161E4-67FC-4F46-B138-00E81E0317D7}"/>
    <cellStyle name="SAPBEXHLevel1X 10 3 2 3" xfId="15267" xr:uid="{1C7B01C0-B7AA-4978-A649-B9D475D63EF1}"/>
    <cellStyle name="SAPBEXHLevel1X 10 3 2 3 2" xfId="49128" xr:uid="{0B005190-CB48-436E-8F3F-A098E3BC71B0}"/>
    <cellStyle name="SAPBEXHLevel1X 10 3 2 3 3" xfId="32402" xr:uid="{655178F0-8ADF-4683-AC9E-E4CA8660B5FE}"/>
    <cellStyle name="SAPBEXHLevel1X 10 3 2 4" xfId="37800" xr:uid="{943CF4CD-6C8C-4F41-8266-E14EE95DC8B8}"/>
    <cellStyle name="SAPBEXHLevel1X 10 3 2 5" xfId="21052" xr:uid="{0E009983-4BE3-4859-A641-D118CB64746B}"/>
    <cellStyle name="SAPBEXHLevel1X 10 3 3" xfId="4742" xr:uid="{B044CB46-4CB3-47AD-8C36-49E4A4118714}"/>
    <cellStyle name="SAPBEXHLevel1X 10 3 3 2" xfId="10608" xr:uid="{9CB23367-460A-4024-BC97-3FF64C65B2A0}"/>
    <cellStyle name="SAPBEXHLevel1X 10 3 3 2 2" xfId="44478" xr:uid="{CB666103-2DDC-4CBC-B35B-EDAF3B5CF46F}"/>
    <cellStyle name="SAPBEXHLevel1X 10 3 3 2 3" xfId="27753" xr:uid="{A733E073-CE92-4886-AD7A-572DF629123B}"/>
    <cellStyle name="SAPBEXHLevel1X 10 3 3 3" xfId="16151" xr:uid="{7AF27771-72AA-4B3F-B831-5FA897E51E91}"/>
    <cellStyle name="SAPBEXHLevel1X 10 3 3 3 2" xfId="50012" xr:uid="{75B0D888-5DB1-401F-8380-D3373FD21D16}"/>
    <cellStyle name="SAPBEXHLevel1X 10 3 3 3 3" xfId="33286" xr:uid="{827CF94F-0DB3-4AFA-A6FB-ADA9BF6C0AFC}"/>
    <cellStyle name="SAPBEXHLevel1X 10 3 3 4" xfId="38661" xr:uid="{F93A2C22-4A98-4606-841E-11D78D3AAB37}"/>
    <cellStyle name="SAPBEXHLevel1X 10 3 3 5" xfId="21938" xr:uid="{9C98A5C6-6ECF-4CD5-BBBA-D81E1EFAD44B}"/>
    <cellStyle name="SAPBEXHLevel1X 10 3 4" xfId="5469" xr:uid="{6E5318B8-E6EF-405E-A3F9-88F1C553B5AC}"/>
    <cellStyle name="SAPBEXHLevel1X 10 3 4 2" xfId="11335" xr:uid="{90276BE0-A419-49FF-AC26-BA5125F9A468}"/>
    <cellStyle name="SAPBEXHLevel1X 10 3 4 2 2" xfId="45204" xr:uid="{8BA3446A-D248-494B-A80D-2712E80A545D}"/>
    <cellStyle name="SAPBEXHLevel1X 10 3 4 2 3" xfId="28479" xr:uid="{B160D104-9B58-4075-8309-98AEBF54EFCC}"/>
    <cellStyle name="SAPBEXHLevel1X 10 3 4 3" xfId="16877" xr:uid="{6A84986F-C7A5-4FF9-9258-9DAE91114C92}"/>
    <cellStyle name="SAPBEXHLevel1X 10 3 4 3 2" xfId="50738" xr:uid="{79BD4B7C-4DF6-48D9-B346-87AF62C7FE9D}"/>
    <cellStyle name="SAPBEXHLevel1X 10 3 4 3 3" xfId="34012" xr:uid="{7EE14AE5-2A04-4B40-AA12-A1102A38260B}"/>
    <cellStyle name="SAPBEXHLevel1X 10 3 4 4" xfId="39387" xr:uid="{7794885B-62F1-4126-8D88-635102B66D9F}"/>
    <cellStyle name="SAPBEXHLevel1X 10 3 4 5" xfId="22664" xr:uid="{204B329B-7182-474A-A75F-616F2F5EDF3E}"/>
    <cellStyle name="SAPBEXHLevel1X 10 3 5" xfId="6261" xr:uid="{8EB5ECB9-0F27-4241-816E-F858588AD4A5}"/>
    <cellStyle name="SAPBEXHLevel1X 10 3 5 2" xfId="12125" xr:uid="{D9A9DA40-B016-40BD-AE99-6BCAE5411CEA}"/>
    <cellStyle name="SAPBEXHLevel1X 10 3 5 2 2" xfId="45994" xr:uid="{54003F1E-41FE-4CD2-B237-9498360A128B}"/>
    <cellStyle name="SAPBEXHLevel1X 10 3 5 2 3" xfId="29269" xr:uid="{997E4318-EDCD-477E-800A-2D06995086F3}"/>
    <cellStyle name="SAPBEXHLevel1X 10 3 5 3" xfId="17667" xr:uid="{377BC429-85B2-40CD-AA41-CACBC561B4F7}"/>
    <cellStyle name="SAPBEXHLevel1X 10 3 5 3 2" xfId="51528" xr:uid="{4E6DAE10-8C55-458F-974A-6DF0911FF07A}"/>
    <cellStyle name="SAPBEXHLevel1X 10 3 5 3 3" xfId="34802" xr:uid="{94C3E5A9-199D-48FD-8194-67AD4E649BB7}"/>
    <cellStyle name="SAPBEXHLevel1X 10 3 5 4" xfId="40177" xr:uid="{A53A32A2-180C-486F-BEA5-3CAC559640DB}"/>
    <cellStyle name="SAPBEXHLevel1X 10 3 5 5" xfId="23454" xr:uid="{30F1FA00-49C5-4902-A461-942361C6637F}"/>
    <cellStyle name="SAPBEXHLevel1X 10 3 6" xfId="7181" xr:uid="{2DDF47D7-D1CA-4906-AE0D-898305A47F06}"/>
    <cellStyle name="SAPBEXHLevel1X 10 3 6 2" xfId="13045" xr:uid="{12E2DD14-77A2-4B40-AB7D-C3DEA6104627}"/>
    <cellStyle name="SAPBEXHLevel1X 10 3 6 2 2" xfId="46914" xr:uid="{A1E4213B-0493-4345-B5BC-233A29336834}"/>
    <cellStyle name="SAPBEXHLevel1X 10 3 6 2 3" xfId="30188" xr:uid="{286BEDC9-A0CC-400B-9A47-9D8F86F171AD}"/>
    <cellStyle name="SAPBEXHLevel1X 10 3 6 3" xfId="18586" xr:uid="{64CF4632-5C57-4332-9CF3-6FC181CAA217}"/>
    <cellStyle name="SAPBEXHLevel1X 10 3 6 3 2" xfId="52447" xr:uid="{CE9D3B6B-B709-4F55-9C8D-AA0D5B06AE92}"/>
    <cellStyle name="SAPBEXHLevel1X 10 3 6 3 3" xfId="35721" xr:uid="{AD3C298E-65B1-4DC6-9788-B9F7E05EC63D}"/>
    <cellStyle name="SAPBEXHLevel1X 10 3 6 4" xfId="41097" xr:uid="{099CFB46-FBE6-4CF8-94A6-B90CC8C07C32}"/>
    <cellStyle name="SAPBEXHLevel1X 10 3 6 5" xfId="24373" xr:uid="{27C7C3B7-6FE1-446A-A450-C01BE4F7176A}"/>
    <cellStyle name="SAPBEXHLevel1X 10 3 7" xfId="8275" xr:uid="{4B1449D5-64CC-4E7A-9961-9168A2D3E655}"/>
    <cellStyle name="SAPBEXHLevel1X 10 3 7 2" xfId="42150" xr:uid="{268293B7-EC8D-48F8-B1F6-03E2E202145A}"/>
    <cellStyle name="SAPBEXHLevel1X 10 3 7 3" xfId="25425" xr:uid="{F3B7F30F-AA75-4B4C-94D4-D18C08F8F972}"/>
    <cellStyle name="SAPBEXHLevel1X 10 3 8" xfId="13853" xr:uid="{174DE22F-C60A-427A-AB0B-F4C8FB64D74A}"/>
    <cellStyle name="SAPBEXHLevel1X 10 3 8 2" xfId="47714" xr:uid="{AC1660CF-7D90-4111-ACBB-EDAF4A4BAF91}"/>
    <cellStyle name="SAPBEXHLevel1X 10 3 8 3" xfId="30988" xr:uid="{E08FE34E-7A84-4900-A6A7-CC0B3A40A506}"/>
    <cellStyle name="SAPBEXHLevel1X 10 3 9" xfId="19613" xr:uid="{144BEEAE-C85E-4A9C-8691-278492399AC8}"/>
    <cellStyle name="SAPBEXHLevel1X 10 4" xfId="3300" xr:uid="{769056A2-C008-4AF0-BFE4-3BFF62591469}"/>
    <cellStyle name="SAPBEXHLevel1X 10 4 2" xfId="9182" xr:uid="{E3A4EC83-106E-4664-A95E-37C9038D0220}"/>
    <cellStyle name="SAPBEXHLevel1X 10 4 2 2" xfId="43054" xr:uid="{494ACF68-4A18-4D26-83B8-A7FFC5C10674}"/>
    <cellStyle name="SAPBEXHLevel1X 10 4 2 3" xfId="26329" xr:uid="{17F97A67-B6B1-4F86-9A5D-4607CF785992}"/>
    <cellStyle name="SAPBEXHLevel1X 10 4 3" xfId="14729" xr:uid="{B045C468-A6D2-4796-A5B4-412AEE8B5542}"/>
    <cellStyle name="SAPBEXHLevel1X 10 4 3 2" xfId="48590" xr:uid="{12103399-BA72-4BF5-9991-450C622F0774}"/>
    <cellStyle name="SAPBEXHLevel1X 10 4 3 3" xfId="31864" xr:uid="{77F03FC2-A49B-4044-9B1A-1F4791847302}"/>
    <cellStyle name="SAPBEXHLevel1X 10 4 4" xfId="37321" xr:uid="{BCD4CAEB-33F9-4A07-914F-31BC3CB1DAAF}"/>
    <cellStyle name="SAPBEXHLevel1X 10 4 5" xfId="20514" xr:uid="{615576BE-B1CB-4A0C-B0EA-24DF604DE52E}"/>
    <cellStyle name="SAPBEXHLevel1X 10 5" xfId="36527" xr:uid="{982321AD-6FCC-4394-8B43-3A921656F475}"/>
    <cellStyle name="SAPBEXHLevel1X 11" xfId="1097" xr:uid="{00000000-0005-0000-0000-000061090000}"/>
    <cellStyle name="SAPBEXHLevel1X 11 2" xfId="2289" xr:uid="{00000000-0005-0000-0000-000062090000}"/>
    <cellStyle name="SAPBEXHLevel1X 11 2 2" xfId="3841" xr:uid="{946C7C4C-3FC2-461C-8956-FC80B339844B}"/>
    <cellStyle name="SAPBEXHLevel1X 11 2 2 2" xfId="9722" xr:uid="{0245AEB8-E5C8-4A55-A213-1938DE29DC33}"/>
    <cellStyle name="SAPBEXHLevel1X 11 2 2 2 2" xfId="43594" xr:uid="{13E0E820-14EC-4B1E-9BE9-FD82BA0D6260}"/>
    <cellStyle name="SAPBEXHLevel1X 11 2 2 2 3" xfId="26868" xr:uid="{EC412451-7BB2-4486-A91D-95D91A9F0BAC}"/>
    <cellStyle name="SAPBEXHLevel1X 11 2 2 3" xfId="15268" xr:uid="{8D213526-9AFB-44AE-9986-0DF494A5CE41}"/>
    <cellStyle name="SAPBEXHLevel1X 11 2 2 3 2" xfId="49129" xr:uid="{91097778-3DD2-48E3-B9E7-216074AC3D74}"/>
    <cellStyle name="SAPBEXHLevel1X 11 2 2 3 3" xfId="32403" xr:uid="{FBB42DE8-256F-4FEA-AB17-067855C66D62}"/>
    <cellStyle name="SAPBEXHLevel1X 11 2 2 4" xfId="37801" xr:uid="{A5CCDA11-6AAE-4186-8973-A72DF63D20D4}"/>
    <cellStyle name="SAPBEXHLevel1X 11 2 2 5" xfId="21053" xr:uid="{D555DC70-C42D-4B0B-9F31-C1E951D55D4A}"/>
    <cellStyle name="SAPBEXHLevel1X 11 2 3" xfId="4743" xr:uid="{1FE03595-A9F0-4A04-B088-25CD5C11EEE1}"/>
    <cellStyle name="SAPBEXHLevel1X 11 2 3 2" xfId="10609" xr:uid="{1DB77D3F-A9AD-4DD8-A779-D56398FE2F3A}"/>
    <cellStyle name="SAPBEXHLevel1X 11 2 3 2 2" xfId="44479" xr:uid="{3E6D3D99-9525-4C07-838B-E21D63FDA2C8}"/>
    <cellStyle name="SAPBEXHLevel1X 11 2 3 2 3" xfId="27754" xr:uid="{317CED8D-15CF-4BB8-B0C3-9C84EE221A81}"/>
    <cellStyle name="SAPBEXHLevel1X 11 2 3 3" xfId="16152" xr:uid="{2179F840-E168-4EAD-A463-64D8535F047A}"/>
    <cellStyle name="SAPBEXHLevel1X 11 2 3 3 2" xfId="50013" xr:uid="{27BBC2F0-88A1-46BD-AB14-8BD9BF5C9F88}"/>
    <cellStyle name="SAPBEXHLevel1X 11 2 3 3 3" xfId="33287" xr:uid="{DAEEE39B-6E0C-4392-8FE3-227D81AA129F}"/>
    <cellStyle name="SAPBEXHLevel1X 11 2 3 4" xfId="38662" xr:uid="{6F8144DC-0347-4FC7-A806-F9E467DFB9DD}"/>
    <cellStyle name="SAPBEXHLevel1X 11 2 3 5" xfId="21939" xr:uid="{3440ED3C-CC79-48E5-9F07-C68928CA8EA9}"/>
    <cellStyle name="SAPBEXHLevel1X 11 2 4" xfId="5470" xr:uid="{1AFB5363-B420-4211-8EAC-224750267065}"/>
    <cellStyle name="SAPBEXHLevel1X 11 2 4 2" xfId="11336" xr:uid="{0B687E58-2DE7-476C-87A4-509304F1C9A3}"/>
    <cellStyle name="SAPBEXHLevel1X 11 2 4 2 2" xfId="45205" xr:uid="{119E0419-FF89-4EA1-97BC-FC487FB481C6}"/>
    <cellStyle name="SAPBEXHLevel1X 11 2 4 2 3" xfId="28480" xr:uid="{749954BB-8140-489A-982B-D8F0FA32FCF8}"/>
    <cellStyle name="SAPBEXHLevel1X 11 2 4 3" xfId="16878" xr:uid="{C2A74040-124E-464D-A1BB-D792F3CA87F9}"/>
    <cellStyle name="SAPBEXHLevel1X 11 2 4 3 2" xfId="50739" xr:uid="{B4A8761F-0ECD-4CC7-B313-0BE0B74D909B}"/>
    <cellStyle name="SAPBEXHLevel1X 11 2 4 3 3" xfId="34013" xr:uid="{CD623471-92B3-4305-B348-02883BA953C2}"/>
    <cellStyle name="SAPBEXHLevel1X 11 2 4 4" xfId="39388" xr:uid="{2DB354AB-2F6A-4E00-8032-8E6CEE1B22C6}"/>
    <cellStyle name="SAPBEXHLevel1X 11 2 4 5" xfId="22665" xr:uid="{015FAD70-10D8-4EA4-BF1A-99581CC72D62}"/>
    <cellStyle name="SAPBEXHLevel1X 11 2 5" xfId="6262" xr:uid="{6D61ECA3-E261-4437-A078-6A29797F3A60}"/>
    <cellStyle name="SAPBEXHLevel1X 11 2 5 2" xfId="12126" xr:uid="{0E3CF125-550F-4D8B-8AD6-0F4FC7CB2047}"/>
    <cellStyle name="SAPBEXHLevel1X 11 2 5 2 2" xfId="45995" xr:uid="{95FBE1F4-56E2-4D9B-ADDB-9C4E5183E9C7}"/>
    <cellStyle name="SAPBEXHLevel1X 11 2 5 2 3" xfId="29270" xr:uid="{15C82891-0ECC-4724-9938-C2F97A7F7AEB}"/>
    <cellStyle name="SAPBEXHLevel1X 11 2 5 3" xfId="17668" xr:uid="{D4BFD9D6-2AEA-4A5F-A2FC-885412200DD9}"/>
    <cellStyle name="SAPBEXHLevel1X 11 2 5 3 2" xfId="51529" xr:uid="{63FDCFE5-6B3C-40E4-BB48-76983294F5A8}"/>
    <cellStyle name="SAPBEXHLevel1X 11 2 5 3 3" xfId="34803" xr:uid="{96715ABF-88AF-4A07-9C37-2710D806E87B}"/>
    <cellStyle name="SAPBEXHLevel1X 11 2 5 4" xfId="40178" xr:uid="{439381B3-D04C-4EEB-A874-F11BB265979A}"/>
    <cellStyle name="SAPBEXHLevel1X 11 2 5 5" xfId="23455" xr:uid="{9820B6C8-6091-4184-8595-B7181F5A325C}"/>
    <cellStyle name="SAPBEXHLevel1X 11 2 6" xfId="7182" xr:uid="{36B9E184-6EF9-4CF0-A5D1-9215AEB8B09C}"/>
    <cellStyle name="SAPBEXHLevel1X 11 2 6 2" xfId="13046" xr:uid="{A022BA26-09E8-406E-A959-0F9E9ACB4F1C}"/>
    <cellStyle name="SAPBEXHLevel1X 11 2 6 2 2" xfId="46915" xr:uid="{CE847587-0891-4EE8-B177-EEAB50DE12F8}"/>
    <cellStyle name="SAPBEXHLevel1X 11 2 6 2 3" xfId="30189" xr:uid="{82397636-FC19-4816-9902-D8570532F336}"/>
    <cellStyle name="SAPBEXHLevel1X 11 2 6 3" xfId="18587" xr:uid="{8E96C7EC-A141-47C1-9523-F60E273570AA}"/>
    <cellStyle name="SAPBEXHLevel1X 11 2 6 3 2" xfId="52448" xr:uid="{3AD90761-59CE-416B-ACFA-B11C3D0A1F0E}"/>
    <cellStyle name="SAPBEXHLevel1X 11 2 6 3 3" xfId="35722" xr:uid="{33A69D18-75C8-4214-8790-172EE4628B66}"/>
    <cellStyle name="SAPBEXHLevel1X 11 2 6 4" xfId="41098" xr:uid="{EDE8B391-17FC-4EE5-8399-1B7C9795046C}"/>
    <cellStyle name="SAPBEXHLevel1X 11 2 6 5" xfId="24374" xr:uid="{B4894B94-EABE-43E1-8E82-D1BB7494B057}"/>
    <cellStyle name="SAPBEXHLevel1X 11 2 7" xfId="8276" xr:uid="{7AD9347C-A019-408A-8D68-767B693FEA3A}"/>
    <cellStyle name="SAPBEXHLevel1X 11 2 7 2" xfId="42151" xr:uid="{42844ECD-7214-4BE5-9056-3A15F0E93334}"/>
    <cellStyle name="SAPBEXHLevel1X 11 2 7 3" xfId="25426" xr:uid="{3DE01E62-1D89-400A-9084-AF717098E472}"/>
    <cellStyle name="SAPBEXHLevel1X 11 2 8" xfId="13854" xr:uid="{CCADC0D2-1C57-4FC4-9F91-F993FDAC347E}"/>
    <cellStyle name="SAPBEXHLevel1X 11 2 8 2" xfId="47715" xr:uid="{3D29037C-5742-4D87-8CD1-B301E2C4B21E}"/>
    <cellStyle name="SAPBEXHLevel1X 11 2 8 3" xfId="30989" xr:uid="{BDED0A56-D197-4AB6-A503-58F1E0883450}"/>
    <cellStyle name="SAPBEXHLevel1X 11 2 9" xfId="19614" xr:uid="{AE3A9930-BC92-4ACF-B53B-C27A6428B048}"/>
    <cellStyle name="SAPBEXHLevel1X 11 3" xfId="2290" xr:uid="{00000000-0005-0000-0000-000063090000}"/>
    <cellStyle name="SAPBEXHLevel1X 11 3 2" xfId="3842" xr:uid="{EE034D72-AE7A-46A2-AACF-8EC21B7A2D87}"/>
    <cellStyle name="SAPBEXHLevel1X 11 3 2 2" xfId="9723" xr:uid="{7BA24BBE-F485-4EAE-B6CB-E58E3FD597BA}"/>
    <cellStyle name="SAPBEXHLevel1X 11 3 2 2 2" xfId="43595" xr:uid="{F924C0B6-D1AB-421B-B337-D0A602088125}"/>
    <cellStyle name="SAPBEXHLevel1X 11 3 2 2 3" xfId="26869" xr:uid="{13C2DC55-D676-42A9-A23F-FA41533709D3}"/>
    <cellStyle name="SAPBEXHLevel1X 11 3 2 3" xfId="15269" xr:uid="{E700B58C-5539-4D43-B9D8-0E810AE33043}"/>
    <cellStyle name="SAPBEXHLevel1X 11 3 2 3 2" xfId="49130" xr:uid="{9573C8A0-C34B-42CC-9C75-F9D51B9A57EA}"/>
    <cellStyle name="SAPBEXHLevel1X 11 3 2 3 3" xfId="32404" xr:uid="{E05CC87E-6BE7-488E-B2B5-E4FF6832E5C7}"/>
    <cellStyle name="SAPBEXHLevel1X 11 3 2 4" xfId="37802" xr:uid="{F29C51E2-3033-45E6-BD26-23A388F55384}"/>
    <cellStyle name="SAPBEXHLevel1X 11 3 2 5" xfId="21054" xr:uid="{C711BC6D-3047-4BBF-83E5-5BAF287C92FA}"/>
    <cellStyle name="SAPBEXHLevel1X 11 3 3" xfId="4744" xr:uid="{5C65F0D6-D6D8-45D2-BC49-A49D78192028}"/>
    <cellStyle name="SAPBEXHLevel1X 11 3 3 2" xfId="10610" xr:uid="{CF12C9EC-1D19-48AD-B73A-8DA7C6CEAD69}"/>
    <cellStyle name="SAPBEXHLevel1X 11 3 3 2 2" xfId="44480" xr:uid="{CA99D041-6BDE-42AF-B867-C5B54B99CB48}"/>
    <cellStyle name="SAPBEXHLevel1X 11 3 3 2 3" xfId="27755" xr:uid="{6951700D-0356-4072-909C-4E6F7510726A}"/>
    <cellStyle name="SAPBEXHLevel1X 11 3 3 3" xfId="16153" xr:uid="{53F56D5F-DE35-4350-95DB-42CB99708C33}"/>
    <cellStyle name="SAPBEXHLevel1X 11 3 3 3 2" xfId="50014" xr:uid="{2CA2796C-EF7E-41BE-B769-00525230D8AE}"/>
    <cellStyle name="SAPBEXHLevel1X 11 3 3 3 3" xfId="33288" xr:uid="{5495EDC2-2FBC-489B-A0B5-3FF83BC0F13D}"/>
    <cellStyle name="SAPBEXHLevel1X 11 3 3 4" xfId="38663" xr:uid="{1C058F0D-B99A-4AB8-989F-5155B1B9D449}"/>
    <cellStyle name="SAPBEXHLevel1X 11 3 3 5" xfId="21940" xr:uid="{D4C7A6D9-AED9-4050-93E9-8049399CD0C7}"/>
    <cellStyle name="SAPBEXHLevel1X 11 3 4" xfId="5471" xr:uid="{76A71C24-9043-4005-BCA8-28C2918C9223}"/>
    <cellStyle name="SAPBEXHLevel1X 11 3 4 2" xfId="11337" xr:uid="{9E982F63-238A-46A5-99AD-53A7A4D8937B}"/>
    <cellStyle name="SAPBEXHLevel1X 11 3 4 2 2" xfId="45206" xr:uid="{52CE6751-920B-4989-85F9-F3FB8F3C2E27}"/>
    <cellStyle name="SAPBEXHLevel1X 11 3 4 2 3" xfId="28481" xr:uid="{9BC98B65-B4D4-4A65-827A-DA537730F995}"/>
    <cellStyle name="SAPBEXHLevel1X 11 3 4 3" xfId="16879" xr:uid="{7790EBE9-5998-4948-9164-404EDF1B6510}"/>
    <cellStyle name="SAPBEXHLevel1X 11 3 4 3 2" xfId="50740" xr:uid="{E55334BD-114D-41BF-8949-C08C7D482A93}"/>
    <cellStyle name="SAPBEXHLevel1X 11 3 4 3 3" xfId="34014" xr:uid="{BE9F2760-6074-4864-B0AD-3315E3CF3CD8}"/>
    <cellStyle name="SAPBEXHLevel1X 11 3 4 4" xfId="39389" xr:uid="{5E7AEF44-E038-477B-ACD5-41A9DF5141DF}"/>
    <cellStyle name="SAPBEXHLevel1X 11 3 4 5" xfId="22666" xr:uid="{48DE70A7-6BF7-48EE-BC6A-07231A48503C}"/>
    <cellStyle name="SAPBEXHLevel1X 11 3 5" xfId="6263" xr:uid="{94F94C17-6038-4810-9043-3D7A7B879ACF}"/>
    <cellStyle name="SAPBEXHLevel1X 11 3 5 2" xfId="12127" xr:uid="{33DC20BA-577D-4DEE-AFE5-B13C89DF5A79}"/>
    <cellStyle name="SAPBEXHLevel1X 11 3 5 2 2" xfId="45996" xr:uid="{FAFC72A5-D8DB-4C13-B853-1055FBDEBB9F}"/>
    <cellStyle name="SAPBEXHLevel1X 11 3 5 2 3" xfId="29271" xr:uid="{A0DE089E-75CF-49EF-B963-5661826604BC}"/>
    <cellStyle name="SAPBEXHLevel1X 11 3 5 3" xfId="17669" xr:uid="{7AA78029-8F8F-471A-BA46-02654FF08F35}"/>
    <cellStyle name="SAPBEXHLevel1X 11 3 5 3 2" xfId="51530" xr:uid="{190EED68-CCBE-45E5-AA43-42C5C38767B5}"/>
    <cellStyle name="SAPBEXHLevel1X 11 3 5 3 3" xfId="34804" xr:uid="{FC4F29E9-A2EB-4B45-A20A-B644A69021C7}"/>
    <cellStyle name="SAPBEXHLevel1X 11 3 5 4" xfId="40179" xr:uid="{63FE218E-4C3F-4ECE-A510-EA1063313136}"/>
    <cellStyle name="SAPBEXHLevel1X 11 3 5 5" xfId="23456" xr:uid="{92145EB1-4F47-413D-8AAD-55D3D187BA48}"/>
    <cellStyle name="SAPBEXHLevel1X 11 3 6" xfId="7183" xr:uid="{55CCC40E-73B1-42D3-8272-C65DBA567719}"/>
    <cellStyle name="SAPBEXHLevel1X 11 3 6 2" xfId="13047" xr:uid="{03EDD507-713E-4A25-ACC2-D9D0F6CD71B7}"/>
    <cellStyle name="SAPBEXHLevel1X 11 3 6 2 2" xfId="46916" xr:uid="{5201B5AF-DAF0-453B-AD22-9EFBEC6951D2}"/>
    <cellStyle name="SAPBEXHLevel1X 11 3 6 2 3" xfId="30190" xr:uid="{DA8854DA-A89E-46DB-8E82-1A5AC1179511}"/>
    <cellStyle name="SAPBEXHLevel1X 11 3 6 3" xfId="18588" xr:uid="{4D109C7F-F268-40B8-AFDB-18CD20EF836F}"/>
    <cellStyle name="SAPBEXHLevel1X 11 3 6 3 2" xfId="52449" xr:uid="{A831D8B9-FC5D-4868-8760-B9093BBC3830}"/>
    <cellStyle name="SAPBEXHLevel1X 11 3 6 3 3" xfId="35723" xr:uid="{7DDE6F55-D4E5-4357-9298-49D949D544CD}"/>
    <cellStyle name="SAPBEXHLevel1X 11 3 6 4" xfId="41099" xr:uid="{FE1217E3-BB40-4368-8BC4-53BB2FD95731}"/>
    <cellStyle name="SAPBEXHLevel1X 11 3 6 5" xfId="24375" xr:uid="{E108FAC9-D045-4454-81B4-B352D37D508A}"/>
    <cellStyle name="SAPBEXHLevel1X 11 3 7" xfId="8277" xr:uid="{6A653BDF-95D8-4076-820E-E7ECC1C602D2}"/>
    <cellStyle name="SAPBEXHLevel1X 11 3 7 2" xfId="42152" xr:uid="{800BAEB0-754D-4F98-AD4D-B4A1A9698687}"/>
    <cellStyle name="SAPBEXHLevel1X 11 3 7 3" xfId="25427" xr:uid="{200A84C0-DD2F-45F0-B321-624153426D3E}"/>
    <cellStyle name="SAPBEXHLevel1X 11 3 8" xfId="13855" xr:uid="{659C1426-6BAC-411E-A358-FEA7198566BC}"/>
    <cellStyle name="SAPBEXHLevel1X 11 3 8 2" xfId="47716" xr:uid="{7C1E07F5-2AF5-44E5-8B69-557792B31540}"/>
    <cellStyle name="SAPBEXHLevel1X 11 3 8 3" xfId="30990" xr:uid="{E098038E-C89B-415C-BCDC-603522565810}"/>
    <cellStyle name="SAPBEXHLevel1X 11 3 9" xfId="19615" xr:uid="{9EEC6218-22F7-439B-A3E0-CB94F5983218}"/>
    <cellStyle name="SAPBEXHLevel1X 11 4" xfId="3301" xr:uid="{C6EEC7D2-559A-4C96-9739-CC70EA2EC78F}"/>
    <cellStyle name="SAPBEXHLevel1X 11 4 2" xfId="9183" xr:uid="{F33E4746-7300-46AE-80AC-A3B616AB1C89}"/>
    <cellStyle name="SAPBEXHLevel1X 11 4 2 2" xfId="43055" xr:uid="{1BE5C29B-0758-4859-89E5-52361163DCB9}"/>
    <cellStyle name="SAPBEXHLevel1X 11 4 2 3" xfId="26330" xr:uid="{7F767365-2337-419D-84E0-52E4B6B2974B}"/>
    <cellStyle name="SAPBEXHLevel1X 11 4 3" xfId="14730" xr:uid="{2EFCFF07-8E00-43A0-9015-4BDC12303478}"/>
    <cellStyle name="SAPBEXHLevel1X 11 4 3 2" xfId="48591" xr:uid="{90AC01A1-1A45-43CA-B43F-34F22101072D}"/>
    <cellStyle name="SAPBEXHLevel1X 11 4 3 3" xfId="31865" xr:uid="{B1B5DCB7-DDEA-49D2-996E-5F30195E1F95}"/>
    <cellStyle name="SAPBEXHLevel1X 11 4 4" xfId="37322" xr:uid="{87FCFD42-D07D-4FFE-8ED2-31A5E55DB330}"/>
    <cellStyle name="SAPBEXHLevel1X 11 4 5" xfId="20515" xr:uid="{984FC9EA-5307-457F-B3B1-67DC81B4D71F}"/>
    <cellStyle name="SAPBEXHLevel1X 11 5" xfId="36528" xr:uid="{E0480577-A40D-4EA7-980E-0FC9170BAF0E}"/>
    <cellStyle name="SAPBEXHLevel1X 12" xfId="1098" xr:uid="{00000000-0005-0000-0000-000064090000}"/>
    <cellStyle name="SAPBEXHLevel1X 12 2" xfId="2291" xr:uid="{00000000-0005-0000-0000-000065090000}"/>
    <cellStyle name="SAPBEXHLevel1X 12 2 2" xfId="3843" xr:uid="{C8A19E31-4E0F-4B19-8131-9107674D5083}"/>
    <cellStyle name="SAPBEXHLevel1X 12 2 2 2" xfId="9724" xr:uid="{E20A8D9F-4716-4A18-A860-1CE3353EF356}"/>
    <cellStyle name="SAPBEXHLevel1X 12 2 2 2 2" xfId="43596" xr:uid="{83D90CC1-75B4-476A-AE57-891E31269A5D}"/>
    <cellStyle name="SAPBEXHLevel1X 12 2 2 2 3" xfId="26870" xr:uid="{411984A1-0D14-4662-A6FD-01A15AE3F432}"/>
    <cellStyle name="SAPBEXHLevel1X 12 2 2 3" xfId="15270" xr:uid="{3732F1A0-1574-473B-9BA4-CB452E44C142}"/>
    <cellStyle name="SAPBEXHLevel1X 12 2 2 3 2" xfId="49131" xr:uid="{D900FFA5-A40A-4480-AFBD-C924F1B229DD}"/>
    <cellStyle name="SAPBEXHLevel1X 12 2 2 3 3" xfId="32405" xr:uid="{F66C5155-5516-4E95-9344-08ECF8AD1433}"/>
    <cellStyle name="SAPBEXHLevel1X 12 2 2 4" xfId="37803" xr:uid="{525C7557-E573-47D8-A4A7-1BD519FCF11A}"/>
    <cellStyle name="SAPBEXHLevel1X 12 2 2 5" xfId="21055" xr:uid="{EF0CC752-38B3-447A-A29C-C32FD936056B}"/>
    <cellStyle name="SAPBEXHLevel1X 12 2 3" xfId="4745" xr:uid="{9E99D22B-66C7-46BF-A571-04CA09B7AB5E}"/>
    <cellStyle name="SAPBEXHLevel1X 12 2 3 2" xfId="10611" xr:uid="{A8A22D54-81A1-46E2-BB11-252DA2774003}"/>
    <cellStyle name="SAPBEXHLevel1X 12 2 3 2 2" xfId="44481" xr:uid="{D8EFD8EE-D403-479A-BA71-F5CE1AE04589}"/>
    <cellStyle name="SAPBEXHLevel1X 12 2 3 2 3" xfId="27756" xr:uid="{0551D10C-71B7-4698-B6D9-451BA2046B2B}"/>
    <cellStyle name="SAPBEXHLevel1X 12 2 3 3" xfId="16154" xr:uid="{BF16FD94-4C8F-4179-9328-9C967C772208}"/>
    <cellStyle name="SAPBEXHLevel1X 12 2 3 3 2" xfId="50015" xr:uid="{8941F7AE-719B-435C-9D89-BF2273BCECC6}"/>
    <cellStyle name="SAPBEXHLevel1X 12 2 3 3 3" xfId="33289" xr:uid="{F1AE4E9A-F48F-4194-AA99-389120B68C53}"/>
    <cellStyle name="SAPBEXHLevel1X 12 2 3 4" xfId="38664" xr:uid="{824023DA-7C68-4CF3-87EA-B37499F26539}"/>
    <cellStyle name="SAPBEXHLevel1X 12 2 3 5" xfId="21941" xr:uid="{E2C37EEA-5B61-4520-8FDF-A5A0630067BA}"/>
    <cellStyle name="SAPBEXHLevel1X 12 2 4" xfId="5472" xr:uid="{5FA4ED2D-8977-4B3B-BA3F-EDC13DECAB0D}"/>
    <cellStyle name="SAPBEXHLevel1X 12 2 4 2" xfId="11338" xr:uid="{E6976842-3F0A-4196-B26D-3BE8B4399E81}"/>
    <cellStyle name="SAPBEXHLevel1X 12 2 4 2 2" xfId="45207" xr:uid="{B8BADB8A-95C3-4F42-927F-7C6FD4BE56F5}"/>
    <cellStyle name="SAPBEXHLevel1X 12 2 4 2 3" xfId="28482" xr:uid="{6095AE22-7C1F-4490-9843-3DCBCAE0F43B}"/>
    <cellStyle name="SAPBEXHLevel1X 12 2 4 3" xfId="16880" xr:uid="{72E82A70-93E5-4712-818E-959C8DD394DF}"/>
    <cellStyle name="SAPBEXHLevel1X 12 2 4 3 2" xfId="50741" xr:uid="{B30EFB37-4DD5-432D-8A63-71B01E488A3A}"/>
    <cellStyle name="SAPBEXHLevel1X 12 2 4 3 3" xfId="34015" xr:uid="{8D1CA452-801B-4011-BC26-63EC9BC4E3E8}"/>
    <cellStyle name="SAPBEXHLevel1X 12 2 4 4" xfId="39390" xr:uid="{F49A47DA-998A-46C9-BDA8-7DFAA259BBB8}"/>
    <cellStyle name="SAPBEXHLevel1X 12 2 4 5" xfId="22667" xr:uid="{D9A3560C-D565-4186-AADB-17E87D7CFE13}"/>
    <cellStyle name="SAPBEXHLevel1X 12 2 5" xfId="6264" xr:uid="{B4F5A5BC-C312-44C8-A916-702D8E8D3E44}"/>
    <cellStyle name="SAPBEXHLevel1X 12 2 5 2" xfId="12128" xr:uid="{996B14B9-2185-4D7F-97C5-01932667E481}"/>
    <cellStyle name="SAPBEXHLevel1X 12 2 5 2 2" xfId="45997" xr:uid="{57A64887-3027-45F4-9AF1-41688A47F14A}"/>
    <cellStyle name="SAPBEXHLevel1X 12 2 5 2 3" xfId="29272" xr:uid="{EFA0FAD3-F4E1-49D5-B3F8-C2785F36AF99}"/>
    <cellStyle name="SAPBEXHLevel1X 12 2 5 3" xfId="17670" xr:uid="{5C6BFADA-6E87-4A9B-8EB7-75E30A7B5FE3}"/>
    <cellStyle name="SAPBEXHLevel1X 12 2 5 3 2" xfId="51531" xr:uid="{C4F337F1-A169-469D-B4E1-67EE5D38CE4C}"/>
    <cellStyle name="SAPBEXHLevel1X 12 2 5 3 3" xfId="34805" xr:uid="{2899E899-3245-4CE9-8152-33CC1123877D}"/>
    <cellStyle name="SAPBEXHLevel1X 12 2 5 4" xfId="40180" xr:uid="{E1E5E1E4-FD99-41EC-BD39-D79413185FA6}"/>
    <cellStyle name="SAPBEXHLevel1X 12 2 5 5" xfId="23457" xr:uid="{A0B2AA38-5D86-49C1-A0CC-3A8AF24B5AFE}"/>
    <cellStyle name="SAPBEXHLevel1X 12 2 6" xfId="7184" xr:uid="{BDC6F6B7-26AF-4B02-BCA4-4DAB4D226667}"/>
    <cellStyle name="SAPBEXHLevel1X 12 2 6 2" xfId="13048" xr:uid="{AD19D467-3847-4BF3-9022-A67CE1852A85}"/>
    <cellStyle name="SAPBEXHLevel1X 12 2 6 2 2" xfId="46917" xr:uid="{6ABF6C79-A90E-4ED8-ADBE-B67910C66A98}"/>
    <cellStyle name="SAPBEXHLevel1X 12 2 6 2 3" xfId="30191" xr:uid="{BB8BEBAA-4684-4DD8-A888-5F1254641BAF}"/>
    <cellStyle name="SAPBEXHLevel1X 12 2 6 3" xfId="18589" xr:uid="{AD735145-8EDC-4341-880C-05E7893A14A7}"/>
    <cellStyle name="SAPBEXHLevel1X 12 2 6 3 2" xfId="52450" xr:uid="{2BC2BAEA-ECA5-47C7-8F30-D962F6403CFB}"/>
    <cellStyle name="SAPBEXHLevel1X 12 2 6 3 3" xfId="35724" xr:uid="{45123C0D-08AE-41CD-8F5D-F3AE0882BC69}"/>
    <cellStyle name="SAPBEXHLevel1X 12 2 6 4" xfId="41100" xr:uid="{D98CFAD2-DF30-4690-8DED-6F86D98990EE}"/>
    <cellStyle name="SAPBEXHLevel1X 12 2 6 5" xfId="24376" xr:uid="{7E40C3AB-D441-4FEF-9559-3239B13CFF18}"/>
    <cellStyle name="SAPBEXHLevel1X 12 2 7" xfId="8278" xr:uid="{64485451-BE76-47E8-837F-65342A258C24}"/>
    <cellStyle name="SAPBEXHLevel1X 12 2 7 2" xfId="42153" xr:uid="{2D360846-069F-464C-8398-B53BE1A403C6}"/>
    <cellStyle name="SAPBEXHLevel1X 12 2 7 3" xfId="25428" xr:uid="{F1A251CD-218F-4D44-9727-2D6A808A7507}"/>
    <cellStyle name="SAPBEXHLevel1X 12 2 8" xfId="13856" xr:uid="{A443791B-5E65-4E89-8C12-064CC13DD796}"/>
    <cellStyle name="SAPBEXHLevel1X 12 2 8 2" xfId="47717" xr:uid="{74A438D9-39F1-481A-AA52-ACAFE088290E}"/>
    <cellStyle name="SAPBEXHLevel1X 12 2 8 3" xfId="30991" xr:uid="{F740CD1D-E9F6-4F00-B999-1FD2F30A9E80}"/>
    <cellStyle name="SAPBEXHLevel1X 12 2 9" xfId="19616" xr:uid="{E896B29E-02D2-470F-A8D2-7E69EC9BF185}"/>
    <cellStyle name="SAPBEXHLevel1X 12 3" xfId="2292" xr:uid="{00000000-0005-0000-0000-000066090000}"/>
    <cellStyle name="SAPBEXHLevel1X 12 3 2" xfId="3844" xr:uid="{30605177-E9DF-4A81-9703-6D0BB4CC0970}"/>
    <cellStyle name="SAPBEXHLevel1X 12 3 2 2" xfId="9725" xr:uid="{606B4F2D-C142-464B-80FB-8421FA2B3401}"/>
    <cellStyle name="SAPBEXHLevel1X 12 3 2 2 2" xfId="43597" xr:uid="{9D4646E7-B2C1-4CAD-93DE-4A08C4770519}"/>
    <cellStyle name="SAPBEXHLevel1X 12 3 2 2 3" xfId="26871" xr:uid="{E72F3DBE-8BEF-4033-A92E-E89C4876CB31}"/>
    <cellStyle name="SAPBEXHLevel1X 12 3 2 3" xfId="15271" xr:uid="{6EC31D8F-E650-4E43-A64D-ACA53F2302F1}"/>
    <cellStyle name="SAPBEXHLevel1X 12 3 2 3 2" xfId="49132" xr:uid="{9610D81F-3BA6-49A0-A805-85BEC61A0F5D}"/>
    <cellStyle name="SAPBEXHLevel1X 12 3 2 3 3" xfId="32406" xr:uid="{5666C293-7A95-4081-8AF7-52C27E30280A}"/>
    <cellStyle name="SAPBEXHLevel1X 12 3 2 4" xfId="37804" xr:uid="{B7131974-48F2-42EE-A7A9-3EAF5D0488E2}"/>
    <cellStyle name="SAPBEXHLevel1X 12 3 2 5" xfId="21056" xr:uid="{30B3D0E3-E470-4340-B6DA-EB8644B65666}"/>
    <cellStyle name="SAPBEXHLevel1X 12 3 3" xfId="4746" xr:uid="{5CD9B713-87FE-4BB9-A855-BF80885C53C7}"/>
    <cellStyle name="SAPBEXHLevel1X 12 3 3 2" xfId="10612" xr:uid="{385E5DA7-517C-474C-9FD2-4725902F99F2}"/>
    <cellStyle name="SAPBEXHLevel1X 12 3 3 2 2" xfId="44482" xr:uid="{32DBFC68-3206-4CA0-813D-859CCABAB2DE}"/>
    <cellStyle name="SAPBEXHLevel1X 12 3 3 2 3" xfId="27757" xr:uid="{4F0B2C88-FFD0-4D4F-9771-1FCCADF13647}"/>
    <cellStyle name="SAPBEXHLevel1X 12 3 3 3" xfId="16155" xr:uid="{2FDF523E-C80F-4943-A183-CC0D4A4FBCA3}"/>
    <cellStyle name="SAPBEXHLevel1X 12 3 3 3 2" xfId="50016" xr:uid="{E312B83D-9BC9-494B-BC50-0C8BF4888F7E}"/>
    <cellStyle name="SAPBEXHLevel1X 12 3 3 3 3" xfId="33290" xr:uid="{FA6ACDCD-48BE-488D-88C7-222459C1E3E2}"/>
    <cellStyle name="SAPBEXHLevel1X 12 3 3 4" xfId="38665" xr:uid="{CB790538-E371-4E2F-842B-EE907C95B4EC}"/>
    <cellStyle name="SAPBEXHLevel1X 12 3 3 5" xfId="21942" xr:uid="{078F33CF-4688-4CBF-80E7-F2B54A5489CD}"/>
    <cellStyle name="SAPBEXHLevel1X 12 3 4" xfId="5473" xr:uid="{526750A3-72F0-443F-A6C5-ECA7AC7BC662}"/>
    <cellStyle name="SAPBEXHLevel1X 12 3 4 2" xfId="11339" xr:uid="{B0CAEF57-FA2A-4DE5-806A-F73A01E21305}"/>
    <cellStyle name="SAPBEXHLevel1X 12 3 4 2 2" xfId="45208" xr:uid="{DE156C16-4008-4B82-907C-C88809308263}"/>
    <cellStyle name="SAPBEXHLevel1X 12 3 4 2 3" xfId="28483" xr:uid="{AE3375C4-22F4-4BC1-A6F4-582944BF8FD8}"/>
    <cellStyle name="SAPBEXHLevel1X 12 3 4 3" xfId="16881" xr:uid="{FE52F985-A910-4430-B54C-BACE3A62D797}"/>
    <cellStyle name="SAPBEXHLevel1X 12 3 4 3 2" xfId="50742" xr:uid="{9C2716BB-80AA-4755-ADE6-29777EF06AB9}"/>
    <cellStyle name="SAPBEXHLevel1X 12 3 4 3 3" xfId="34016" xr:uid="{E0475072-4237-4FEE-B0EE-6F79BFCDD3F0}"/>
    <cellStyle name="SAPBEXHLevel1X 12 3 4 4" xfId="39391" xr:uid="{00C922BE-3267-4BD4-B7A7-57CF75C3DDF5}"/>
    <cellStyle name="SAPBEXHLevel1X 12 3 4 5" xfId="22668" xr:uid="{F1D01E3A-01C4-42D5-A699-024A3E61E618}"/>
    <cellStyle name="SAPBEXHLevel1X 12 3 5" xfId="6265" xr:uid="{382CA502-A2E6-490A-8A82-C0FA13AB7AE6}"/>
    <cellStyle name="SAPBEXHLevel1X 12 3 5 2" xfId="12129" xr:uid="{F9562965-DCEC-4C97-A98C-A131238442BB}"/>
    <cellStyle name="SAPBEXHLevel1X 12 3 5 2 2" xfId="45998" xr:uid="{65A5D602-7E80-4AE7-A20F-643DC30DB6EC}"/>
    <cellStyle name="SAPBEXHLevel1X 12 3 5 2 3" xfId="29273" xr:uid="{538C1CD9-A698-4029-87FE-65EEF328C4B8}"/>
    <cellStyle name="SAPBEXHLevel1X 12 3 5 3" xfId="17671" xr:uid="{F56278E0-75B4-433A-A854-DA08767A47D5}"/>
    <cellStyle name="SAPBEXHLevel1X 12 3 5 3 2" xfId="51532" xr:uid="{EEC7879E-9E97-4C8F-99A5-3B6F33115F1A}"/>
    <cellStyle name="SAPBEXHLevel1X 12 3 5 3 3" xfId="34806" xr:uid="{788650AF-0B16-4B70-AE0A-8872395177E9}"/>
    <cellStyle name="SAPBEXHLevel1X 12 3 5 4" xfId="40181" xr:uid="{087D74F2-AF19-4C62-8F6D-0A3CA527DBAC}"/>
    <cellStyle name="SAPBEXHLevel1X 12 3 5 5" xfId="23458" xr:uid="{84C34BA6-A290-4AFA-B5CB-70B89514D36D}"/>
    <cellStyle name="SAPBEXHLevel1X 12 3 6" xfId="7185" xr:uid="{135351B9-DF59-4808-9857-1013F5176B43}"/>
    <cellStyle name="SAPBEXHLevel1X 12 3 6 2" xfId="13049" xr:uid="{7C2F9CE5-34F8-48E7-A1F0-F15A3CF61921}"/>
    <cellStyle name="SAPBEXHLevel1X 12 3 6 2 2" xfId="46918" xr:uid="{3C06C52E-EC32-4378-ACAB-D640360BB326}"/>
    <cellStyle name="SAPBEXHLevel1X 12 3 6 2 3" xfId="30192" xr:uid="{BB800B7E-A80B-41FF-89EA-1F2E990C0C61}"/>
    <cellStyle name="SAPBEXHLevel1X 12 3 6 3" xfId="18590" xr:uid="{F90C4F16-1C8B-4FA5-A324-662C63736D8C}"/>
    <cellStyle name="SAPBEXHLevel1X 12 3 6 3 2" xfId="52451" xr:uid="{1215A51A-6B35-44D1-8712-D4879B88C2E5}"/>
    <cellStyle name="SAPBEXHLevel1X 12 3 6 3 3" xfId="35725" xr:uid="{A3F7D6A3-C590-4310-B930-422A339C2D72}"/>
    <cellStyle name="SAPBEXHLevel1X 12 3 6 4" xfId="41101" xr:uid="{086266A1-EA45-47BA-B6D0-27621AEB501B}"/>
    <cellStyle name="SAPBEXHLevel1X 12 3 6 5" xfId="24377" xr:uid="{CEE6901F-DB92-43D1-84E8-2EC3E0A40461}"/>
    <cellStyle name="SAPBEXHLevel1X 12 3 7" xfId="8279" xr:uid="{4DFBD5A8-4B2A-4190-B656-45CE0DF2C7CC}"/>
    <cellStyle name="SAPBEXHLevel1X 12 3 7 2" xfId="42154" xr:uid="{0A455930-D776-4537-ADF2-6E35DDE02EF6}"/>
    <cellStyle name="SAPBEXHLevel1X 12 3 7 3" xfId="25429" xr:uid="{98968FD8-07E4-4C72-8F1F-DCE1826AA4F6}"/>
    <cellStyle name="SAPBEXHLevel1X 12 3 8" xfId="13857" xr:uid="{5BC55008-B08F-4315-ADBB-CE49675BBD1E}"/>
    <cellStyle name="SAPBEXHLevel1X 12 3 8 2" xfId="47718" xr:uid="{D9E4D0A5-55D7-4CA2-8C4F-DFC3DD73C081}"/>
    <cellStyle name="SAPBEXHLevel1X 12 3 8 3" xfId="30992" xr:uid="{A15EA271-ECF7-418D-AA1C-E6017B9EB735}"/>
    <cellStyle name="SAPBEXHLevel1X 12 3 9" xfId="19617" xr:uid="{3C681E93-98AA-4C92-BE27-8BCF77F35634}"/>
    <cellStyle name="SAPBEXHLevel1X 12 4" xfId="3302" xr:uid="{C8A79246-82AD-490F-A49E-DD23651D913E}"/>
    <cellStyle name="SAPBEXHLevel1X 12 4 2" xfId="9184" xr:uid="{57613AE8-0D3D-475C-9F9F-04214F3DB4E3}"/>
    <cellStyle name="SAPBEXHLevel1X 12 4 2 2" xfId="43056" xr:uid="{540C0B2A-9BC8-4267-B29B-738EA879FD4A}"/>
    <cellStyle name="SAPBEXHLevel1X 12 4 2 3" xfId="26331" xr:uid="{50F1C611-CA72-41D0-BD57-700AAC2E78D6}"/>
    <cellStyle name="SAPBEXHLevel1X 12 4 3" xfId="14731" xr:uid="{F7EF7ABB-6220-4DC5-AE3E-D6E1CF4A268F}"/>
    <cellStyle name="SAPBEXHLevel1X 12 4 3 2" xfId="48592" xr:uid="{2318E13A-C848-441E-AD7F-D396829AF0C0}"/>
    <cellStyle name="SAPBEXHLevel1X 12 4 3 3" xfId="31866" xr:uid="{1699C8FB-7D9F-492F-934E-89F20FA21F79}"/>
    <cellStyle name="SAPBEXHLevel1X 12 4 4" xfId="37323" xr:uid="{53E2F708-993A-4BB2-8FDA-0D3A039ADFF9}"/>
    <cellStyle name="SAPBEXHLevel1X 12 4 5" xfId="20516" xr:uid="{07FC3D6E-C7C5-4660-901D-7F671FC82B0D}"/>
    <cellStyle name="SAPBEXHLevel1X 12 5" xfId="36529" xr:uid="{FA3C624A-9F5C-4156-BB5C-ECEDEE60AFC5}"/>
    <cellStyle name="SAPBEXHLevel1X 13" xfId="2293" xr:uid="{00000000-0005-0000-0000-000067090000}"/>
    <cellStyle name="SAPBEXHLevel1X 13 2" xfId="3845" xr:uid="{5AC78326-A084-4511-B049-F56ADC39E6CF}"/>
    <cellStyle name="SAPBEXHLevel1X 13 2 2" xfId="9726" xr:uid="{9A593F24-D1BE-42EE-B62B-25C459620A08}"/>
    <cellStyle name="SAPBEXHLevel1X 13 2 2 2" xfId="43598" xr:uid="{17BD2D1F-6CEC-44D9-B32E-73052EAC6A99}"/>
    <cellStyle name="SAPBEXHLevel1X 13 2 2 3" xfId="26872" xr:uid="{2DCD8DC4-D779-4DCF-A697-2B128BBA4974}"/>
    <cellStyle name="SAPBEXHLevel1X 13 2 3" xfId="15272" xr:uid="{DF866EFB-1444-440A-B78D-CF98177438A5}"/>
    <cellStyle name="SAPBEXHLevel1X 13 2 3 2" xfId="49133" xr:uid="{D9DE2D26-D8B8-475D-95CE-AE94730142BE}"/>
    <cellStyle name="SAPBEXHLevel1X 13 2 3 3" xfId="32407" xr:uid="{94C420B2-BB72-407F-AC28-9E47E90DC656}"/>
    <cellStyle name="SAPBEXHLevel1X 13 2 4" xfId="37805" xr:uid="{A0236E92-C5FC-47C2-91A3-6E559EC9DA90}"/>
    <cellStyle name="SAPBEXHLevel1X 13 2 5" xfId="21057" xr:uid="{3505A11D-C43D-4661-9B5D-709673053912}"/>
    <cellStyle name="SAPBEXHLevel1X 13 3" xfId="4747" xr:uid="{0B70C377-7728-4F0D-8C75-5B6E1BE596D0}"/>
    <cellStyle name="SAPBEXHLevel1X 13 3 2" xfId="10613" xr:uid="{96977620-CFB6-440F-B81D-01D1E711CDDB}"/>
    <cellStyle name="SAPBEXHLevel1X 13 3 2 2" xfId="44483" xr:uid="{F15B9503-CC92-45C7-836B-59D072CF3223}"/>
    <cellStyle name="SAPBEXHLevel1X 13 3 2 3" xfId="27758" xr:uid="{10FD21DF-4964-4D5F-8EB5-0A6EB13339A2}"/>
    <cellStyle name="SAPBEXHLevel1X 13 3 3" xfId="16156" xr:uid="{A489110F-351D-4938-938B-D624D07ABB87}"/>
    <cellStyle name="SAPBEXHLevel1X 13 3 3 2" xfId="50017" xr:uid="{36D52701-EA4F-4135-A9D8-69637017D649}"/>
    <cellStyle name="SAPBEXHLevel1X 13 3 3 3" xfId="33291" xr:uid="{2239D26C-3F1B-4B88-8B6B-05A59B954983}"/>
    <cellStyle name="SAPBEXHLevel1X 13 3 4" xfId="38666" xr:uid="{17A694D1-EF1C-4713-823F-4B69668D44F3}"/>
    <cellStyle name="SAPBEXHLevel1X 13 3 5" xfId="21943" xr:uid="{31B554AF-397B-42F8-A2CF-88E1A4FDC22B}"/>
    <cellStyle name="SAPBEXHLevel1X 13 4" xfId="5474" xr:uid="{84AEDC6F-3ACE-49A8-8EF2-8A3D01E3975A}"/>
    <cellStyle name="SAPBEXHLevel1X 13 4 2" xfId="11340" xr:uid="{F136DA91-BAEB-4B74-8B74-F662B357115C}"/>
    <cellStyle name="SAPBEXHLevel1X 13 4 2 2" xfId="45209" xr:uid="{84094654-BCE4-4B14-83A6-FA1A7C2340EA}"/>
    <cellStyle name="SAPBEXHLevel1X 13 4 2 3" xfId="28484" xr:uid="{90C6A31B-606C-4196-8243-DE7CBE4F48DF}"/>
    <cellStyle name="SAPBEXHLevel1X 13 4 3" xfId="16882" xr:uid="{57C0C13F-E2B9-4E86-84A3-F4E01B12467B}"/>
    <cellStyle name="SAPBEXHLevel1X 13 4 3 2" xfId="50743" xr:uid="{BF1CBD3B-914C-452B-AB07-62D1AB06D906}"/>
    <cellStyle name="SAPBEXHLevel1X 13 4 3 3" xfId="34017" xr:uid="{CDD9F928-16D5-4F9E-A986-739D27588B27}"/>
    <cellStyle name="SAPBEXHLevel1X 13 4 4" xfId="39392" xr:uid="{6F56FF98-92F6-4844-AEEB-D168B5053718}"/>
    <cellStyle name="SAPBEXHLevel1X 13 4 5" xfId="22669" xr:uid="{36A124FA-585F-4B02-8321-9494662AD744}"/>
    <cellStyle name="SAPBEXHLevel1X 13 5" xfId="6266" xr:uid="{25521979-1771-4AF3-B9B3-7278DFD2FD0C}"/>
    <cellStyle name="SAPBEXHLevel1X 13 5 2" xfId="12130" xr:uid="{025BBD1F-72B6-4B46-B8DD-0A7172BF3478}"/>
    <cellStyle name="SAPBEXHLevel1X 13 5 2 2" xfId="45999" xr:uid="{74B69429-DE82-4FE1-84F8-549C0C8E2786}"/>
    <cellStyle name="SAPBEXHLevel1X 13 5 2 3" xfId="29274" xr:uid="{7ED8B91C-0657-4378-9D9E-863005037BE9}"/>
    <cellStyle name="SAPBEXHLevel1X 13 5 3" xfId="17672" xr:uid="{52FECDD1-15F8-47B4-855F-4E25D3EA07D6}"/>
    <cellStyle name="SAPBEXHLevel1X 13 5 3 2" xfId="51533" xr:uid="{A0E07B37-8333-4F1E-AE7B-DDA0780D2AE3}"/>
    <cellStyle name="SAPBEXHLevel1X 13 5 3 3" xfId="34807" xr:uid="{D72FD646-E955-45FD-99DF-C553F113723A}"/>
    <cellStyle name="SAPBEXHLevel1X 13 5 4" xfId="40182" xr:uid="{2882A326-DE67-4CD5-ABDA-DEF27C04A029}"/>
    <cellStyle name="SAPBEXHLevel1X 13 5 5" xfId="23459" xr:uid="{44A5F34A-00D0-47D7-AA88-35334FDBD7EE}"/>
    <cellStyle name="SAPBEXHLevel1X 13 6" xfId="7186" xr:uid="{0391A9C4-19C7-40E0-A1C4-59D13BB3D22D}"/>
    <cellStyle name="SAPBEXHLevel1X 13 6 2" xfId="13050" xr:uid="{9161E694-31E5-41C1-86FE-97BE8428EA3F}"/>
    <cellStyle name="SAPBEXHLevel1X 13 6 2 2" xfId="46919" xr:uid="{6CA3A7D8-6D58-4AC7-88A8-A917D1A16C19}"/>
    <cellStyle name="SAPBEXHLevel1X 13 6 2 3" xfId="30193" xr:uid="{B23D65FB-70AD-4801-8841-CA4CFF97FBC3}"/>
    <cellStyle name="SAPBEXHLevel1X 13 6 3" xfId="18591" xr:uid="{9638238A-D14B-42A3-A2EE-EDA8B390CB16}"/>
    <cellStyle name="SAPBEXHLevel1X 13 6 3 2" xfId="52452" xr:uid="{89E43868-DFE9-42AD-AA0B-3AD46EEAB286}"/>
    <cellStyle name="SAPBEXHLevel1X 13 6 3 3" xfId="35726" xr:uid="{0EF830FF-D628-4CD6-BBB3-09ECA7DA4D3C}"/>
    <cellStyle name="SAPBEXHLevel1X 13 6 4" xfId="41102" xr:uid="{8C5544B4-6E72-4D64-81CB-D360079D2044}"/>
    <cellStyle name="SAPBEXHLevel1X 13 6 5" xfId="24378" xr:uid="{C408D599-F02A-43DB-8210-839061D27CC6}"/>
    <cellStyle name="SAPBEXHLevel1X 13 7" xfId="8280" xr:uid="{A0F696AD-1FB4-46C1-AF45-67B70DAFB59D}"/>
    <cellStyle name="SAPBEXHLevel1X 13 7 2" xfId="42155" xr:uid="{780AD216-DE4E-4548-82A6-0AF9E4CAA533}"/>
    <cellStyle name="SAPBEXHLevel1X 13 7 3" xfId="25430" xr:uid="{C3361E44-07AA-43A0-9391-62B2DC4FE3C4}"/>
    <cellStyle name="SAPBEXHLevel1X 13 8" xfId="13858" xr:uid="{75C90179-F7CB-4623-AE65-36AFE008D339}"/>
    <cellStyle name="SAPBEXHLevel1X 13 8 2" xfId="47719" xr:uid="{A75420D6-CC7F-4F4C-A24C-1F3092FBBA8B}"/>
    <cellStyle name="SAPBEXHLevel1X 13 8 3" xfId="30993" xr:uid="{70E177F1-4955-4770-9994-A8DEB399BAC2}"/>
    <cellStyle name="SAPBEXHLevel1X 13 9" xfId="19618" xr:uid="{347F198C-9335-4A7D-9D4E-3AD2EDC68FA4}"/>
    <cellStyle name="SAPBEXHLevel1X 14" xfId="2294" xr:uid="{00000000-0005-0000-0000-000068090000}"/>
    <cellStyle name="SAPBEXHLevel1X 14 2" xfId="3846" xr:uid="{DD709A40-949F-4031-8C35-B57609DC2977}"/>
    <cellStyle name="SAPBEXHLevel1X 14 2 2" xfId="9727" xr:uid="{297DCBE8-2371-4BB8-84ED-199EB6D52AE3}"/>
    <cellStyle name="SAPBEXHLevel1X 14 2 2 2" xfId="43599" xr:uid="{C65C4C2C-D9FF-4FCF-9168-E5753C2DCCE5}"/>
    <cellStyle name="SAPBEXHLevel1X 14 2 2 3" xfId="26873" xr:uid="{D90A6F66-9737-4687-9013-2EFD82A19E79}"/>
    <cellStyle name="SAPBEXHLevel1X 14 2 3" xfId="15273" xr:uid="{652347EF-67BC-4249-8399-4865D6171DA8}"/>
    <cellStyle name="SAPBEXHLevel1X 14 2 3 2" xfId="49134" xr:uid="{E322DBCE-19F6-4F93-93D6-3FBAD19A26AE}"/>
    <cellStyle name="SAPBEXHLevel1X 14 2 3 3" xfId="32408" xr:uid="{CF1C4F8A-09D5-45AF-848D-32F974FB566F}"/>
    <cellStyle name="SAPBEXHLevel1X 14 2 4" xfId="37806" xr:uid="{C562B594-573C-4C6C-8D0F-56C6DCB93A23}"/>
    <cellStyle name="SAPBEXHLevel1X 14 2 5" xfId="21058" xr:uid="{1F2BDACB-3939-43EB-B887-54A39BFF7048}"/>
    <cellStyle name="SAPBEXHLevel1X 14 3" xfId="4748" xr:uid="{4B888C85-4247-4AF7-9559-6DE9B9A5D7E7}"/>
    <cellStyle name="SAPBEXHLevel1X 14 3 2" xfId="10614" xr:uid="{BCD2C175-96D3-49C1-870B-16C2002F56F0}"/>
    <cellStyle name="SAPBEXHLevel1X 14 3 2 2" xfId="44484" xr:uid="{3692F923-E212-4813-8C71-D9F4FA2DF363}"/>
    <cellStyle name="SAPBEXHLevel1X 14 3 2 3" xfId="27759" xr:uid="{9537F441-6C3B-4F96-A302-ABD0406345CD}"/>
    <cellStyle name="SAPBEXHLevel1X 14 3 3" xfId="16157" xr:uid="{C6703BC2-197B-45DF-9587-E940B63390B6}"/>
    <cellStyle name="SAPBEXHLevel1X 14 3 3 2" xfId="50018" xr:uid="{D7B27D70-1BEF-4638-9002-B1787FAE63CC}"/>
    <cellStyle name="SAPBEXHLevel1X 14 3 3 3" xfId="33292" xr:uid="{F497444D-0CF3-4EF7-9A90-152A8B3D111B}"/>
    <cellStyle name="SAPBEXHLevel1X 14 3 4" xfId="38667" xr:uid="{EC79FB22-0210-4B02-9EE3-8AC39B7A122C}"/>
    <cellStyle name="SAPBEXHLevel1X 14 3 5" xfId="21944" xr:uid="{01833DD7-CD34-46B9-8DFA-EBFEEE0C90DF}"/>
    <cellStyle name="SAPBEXHLevel1X 14 4" xfId="5475" xr:uid="{84606557-6E5A-4DE4-87B6-52B86A866DF2}"/>
    <cellStyle name="SAPBEXHLevel1X 14 4 2" xfId="11341" xr:uid="{AC577471-9BD0-4AF7-9224-278B48B9244C}"/>
    <cellStyle name="SAPBEXHLevel1X 14 4 2 2" xfId="45210" xr:uid="{A6E822AE-F9A9-48CB-98EE-A33CDBBFCAEF}"/>
    <cellStyle name="SAPBEXHLevel1X 14 4 2 3" xfId="28485" xr:uid="{38C4D674-9192-433B-8C70-50208607FFE6}"/>
    <cellStyle name="SAPBEXHLevel1X 14 4 3" xfId="16883" xr:uid="{B853FD2C-FE2F-41D5-8FB1-AB1E5449A70F}"/>
    <cellStyle name="SAPBEXHLevel1X 14 4 3 2" xfId="50744" xr:uid="{0DC6D7EC-8E0F-4D2E-8162-0E0BA328E125}"/>
    <cellStyle name="SAPBEXHLevel1X 14 4 3 3" xfId="34018" xr:uid="{F27D36AA-5635-464D-BBB1-9CE235DF996B}"/>
    <cellStyle name="SAPBEXHLevel1X 14 4 4" xfId="39393" xr:uid="{1073B18A-E550-4549-8B04-A13893C911EC}"/>
    <cellStyle name="SAPBEXHLevel1X 14 4 5" xfId="22670" xr:uid="{C32D5EE8-59A3-45BA-ABF9-2E3BD226D548}"/>
    <cellStyle name="SAPBEXHLevel1X 14 5" xfId="6267" xr:uid="{DF29BBB9-2D67-4548-84A0-D3DFC3E81166}"/>
    <cellStyle name="SAPBEXHLevel1X 14 5 2" xfId="12131" xr:uid="{579899BB-7FFC-4DE8-AECE-D6E9F9F41627}"/>
    <cellStyle name="SAPBEXHLevel1X 14 5 2 2" xfId="46000" xr:uid="{0FCD40F2-17A5-4B8D-9A75-C2B213D6B866}"/>
    <cellStyle name="SAPBEXHLevel1X 14 5 2 3" xfId="29275" xr:uid="{7064A1EF-F230-434C-8C46-7D57CFA53EB7}"/>
    <cellStyle name="SAPBEXHLevel1X 14 5 3" xfId="17673" xr:uid="{05916EA4-4C42-4CB4-99DF-9EECADF2DADB}"/>
    <cellStyle name="SAPBEXHLevel1X 14 5 3 2" xfId="51534" xr:uid="{AB247FFD-83D5-4167-88C3-842E22161668}"/>
    <cellStyle name="SAPBEXHLevel1X 14 5 3 3" xfId="34808" xr:uid="{7D89B9E8-9D94-4C33-AFF3-EBDA52AC925E}"/>
    <cellStyle name="SAPBEXHLevel1X 14 5 4" xfId="40183" xr:uid="{5FC18970-5A5E-4993-B355-08078C8201E5}"/>
    <cellStyle name="SAPBEXHLevel1X 14 5 5" xfId="23460" xr:uid="{D3380310-906C-4372-BE0D-5758AC503C86}"/>
    <cellStyle name="SAPBEXHLevel1X 14 6" xfId="7187" xr:uid="{813BA067-660C-4888-B40E-33AB4D8DF039}"/>
    <cellStyle name="SAPBEXHLevel1X 14 6 2" xfId="13051" xr:uid="{C114CF3A-0081-470E-BC80-3E6477155655}"/>
    <cellStyle name="SAPBEXHLevel1X 14 6 2 2" xfId="46920" xr:uid="{C16FB87E-432D-4FEB-AAD9-F28C513FF5DA}"/>
    <cellStyle name="SAPBEXHLevel1X 14 6 2 3" xfId="30194" xr:uid="{88897E2E-DCFE-43EA-852C-C189D25C23CC}"/>
    <cellStyle name="SAPBEXHLevel1X 14 6 3" xfId="18592" xr:uid="{94BDB43B-5B80-41AE-91A0-DD151620AD8C}"/>
    <cellStyle name="SAPBEXHLevel1X 14 6 3 2" xfId="52453" xr:uid="{F08F901D-EDA3-4082-B89E-CC8B0F5A267B}"/>
    <cellStyle name="SAPBEXHLevel1X 14 6 3 3" xfId="35727" xr:uid="{AC7C07E6-DCBA-4131-9D22-32C2C1870A7E}"/>
    <cellStyle name="SAPBEXHLevel1X 14 6 4" xfId="41103" xr:uid="{084A8CC9-D958-45D1-851B-1A1B2F56C968}"/>
    <cellStyle name="SAPBEXHLevel1X 14 6 5" xfId="24379" xr:uid="{E039178C-771B-4CD4-931A-46EED7897DC7}"/>
    <cellStyle name="SAPBEXHLevel1X 14 7" xfId="8281" xr:uid="{1406A612-12CA-4687-A297-78A74CE19F91}"/>
    <cellStyle name="SAPBEXHLevel1X 14 7 2" xfId="42156" xr:uid="{54E9535E-28D7-4962-AD19-70FC8E4F5624}"/>
    <cellStyle name="SAPBEXHLevel1X 14 7 3" xfId="25431" xr:uid="{7F5EFFE4-5ED0-41AA-9B62-E4048A800BB5}"/>
    <cellStyle name="SAPBEXHLevel1X 14 8" xfId="13859" xr:uid="{16F7CF80-8D6D-40DE-BEB2-BC2DD17CF20B}"/>
    <cellStyle name="SAPBEXHLevel1X 14 8 2" xfId="47720" xr:uid="{8ECC69CB-3B08-4A12-898F-138C63A74AE8}"/>
    <cellStyle name="SAPBEXHLevel1X 14 8 3" xfId="30994" xr:uid="{FD360B3C-7801-4FF5-884C-F5E85F53991D}"/>
    <cellStyle name="SAPBEXHLevel1X 14 9" xfId="19619" xr:uid="{D97A4391-AF8B-400B-99F9-78FEE9F306AB}"/>
    <cellStyle name="SAPBEXHLevel1X 15" xfId="2927" xr:uid="{00000000-0005-0000-0000-000069090000}"/>
    <cellStyle name="SAPBEXHLevel1X 15 2" xfId="4431" xr:uid="{A661A4B5-6266-4343-88AB-9C50765FF5CE}"/>
    <cellStyle name="SAPBEXHLevel1X 15 2 2" xfId="10312" xr:uid="{F2330993-E44A-4264-AE2E-9086A3AEB753}"/>
    <cellStyle name="SAPBEXHLevel1X 15 2 2 2" xfId="44182" xr:uid="{347F5C45-C21B-4DD9-8626-3E37DA00B0F1}"/>
    <cellStyle name="SAPBEXHLevel1X 15 2 2 3" xfId="27457" xr:uid="{709F5720-0453-4ADD-AB10-2EEE2B94A1AF}"/>
    <cellStyle name="SAPBEXHLevel1X 15 2 3" xfId="15855" xr:uid="{AB710BBB-B3EB-4996-A72B-3EACE68F5C59}"/>
    <cellStyle name="SAPBEXHLevel1X 15 2 3 2" xfId="49716" xr:uid="{2E81353A-94F1-479F-AD20-277588619D97}"/>
    <cellStyle name="SAPBEXHLevel1X 15 2 3 3" xfId="32990" xr:uid="{B7B1AA81-D699-41D5-95F0-F069B44118D7}"/>
    <cellStyle name="SAPBEXHLevel1X 15 2 4" xfId="38365" xr:uid="{14BAEF6F-FE2E-431B-BD43-2162946A9631}"/>
    <cellStyle name="SAPBEXHLevel1X 15 2 5" xfId="21642" xr:uid="{6AAFDA08-EDE2-46C0-AD0A-0C72B24D9E10}"/>
    <cellStyle name="SAPBEXHLevel1X 15 3" xfId="5288" xr:uid="{5182A449-552E-431F-8B71-CCC2F4718C4D}"/>
    <cellStyle name="SAPBEXHLevel1X 15 3 2" xfId="11154" xr:uid="{7955A2BE-8CC1-4AA0-ABB7-532F8CD7C65A}"/>
    <cellStyle name="SAPBEXHLevel1X 15 3 2 2" xfId="45024" xr:uid="{AACAA3D0-E38D-4E70-9DF5-113498A401D0}"/>
    <cellStyle name="SAPBEXHLevel1X 15 3 2 3" xfId="28299" xr:uid="{A1F036F1-B39E-4191-9051-BB50125415B9}"/>
    <cellStyle name="SAPBEXHLevel1X 15 3 3" xfId="16697" xr:uid="{5E513238-714F-41CA-B3D6-1098B31FEEBD}"/>
    <cellStyle name="SAPBEXHLevel1X 15 3 3 2" xfId="50558" xr:uid="{5E9D51B9-3187-44B1-9EAE-2A443D01E8F2}"/>
    <cellStyle name="SAPBEXHLevel1X 15 3 3 3" xfId="33832" xr:uid="{40832F8C-06C7-4A8F-8F0E-B33DFF6010E3}"/>
    <cellStyle name="SAPBEXHLevel1X 15 3 4" xfId="39207" xr:uid="{E7E5CAAC-0565-42C8-B40F-373436400250}"/>
    <cellStyle name="SAPBEXHLevel1X 15 3 5" xfId="22484" xr:uid="{3DD6CC81-9E19-49C1-BCE4-80F4C075C249}"/>
    <cellStyle name="SAPBEXHLevel1X 15 4" xfId="6033" xr:uid="{FEAF4706-70F1-4DF5-96F2-F567CBBE99ED}"/>
    <cellStyle name="SAPBEXHLevel1X 15 4 2" xfId="11899" xr:uid="{F19F8189-F173-4254-BFFA-E78C01F21389}"/>
    <cellStyle name="SAPBEXHLevel1X 15 4 2 2" xfId="45768" xr:uid="{6507D93C-9235-4699-A79B-A46060E7074D}"/>
    <cellStyle name="SAPBEXHLevel1X 15 4 2 3" xfId="29043" xr:uid="{5C1D484F-73AE-4786-9C42-917F7B0D79EC}"/>
    <cellStyle name="SAPBEXHLevel1X 15 4 3" xfId="17441" xr:uid="{8CDD4C4A-FC9B-4F2D-B1F7-CEC28B4C2923}"/>
    <cellStyle name="SAPBEXHLevel1X 15 4 3 2" xfId="51302" xr:uid="{C791414B-37CB-4529-BB2E-2826686C432F}"/>
    <cellStyle name="SAPBEXHLevel1X 15 4 3 3" xfId="34576" xr:uid="{1F972A63-A4DE-4569-A291-9939EFD659CB}"/>
    <cellStyle name="SAPBEXHLevel1X 15 4 4" xfId="39951" xr:uid="{EFCB4F2C-E667-41B1-A265-D9DF2B1CE9F8}"/>
    <cellStyle name="SAPBEXHLevel1X 15 4 5" xfId="23228" xr:uid="{01B2EA73-B74A-4B94-AC29-3FE2260AD7E1}"/>
    <cellStyle name="SAPBEXHLevel1X 15 5" xfId="6800" xr:uid="{718441AA-5E3F-4206-A943-4B6EFEFDB2A9}"/>
    <cellStyle name="SAPBEXHLevel1X 15 5 2" xfId="12664" xr:uid="{A6F49D8D-075C-45BD-B491-866925C66786}"/>
    <cellStyle name="SAPBEXHLevel1X 15 5 2 2" xfId="46533" xr:uid="{C03A2CBE-6095-45E4-BB86-40BADBBD3AE7}"/>
    <cellStyle name="SAPBEXHLevel1X 15 5 2 3" xfId="29807" xr:uid="{83DF58C9-D0A3-41CF-BD4A-D278B77D862E}"/>
    <cellStyle name="SAPBEXHLevel1X 15 5 3" xfId="18205" xr:uid="{4D55BA79-F416-4864-A262-CD65705BACE5}"/>
    <cellStyle name="SAPBEXHLevel1X 15 5 3 2" xfId="52066" xr:uid="{8458D5BE-7888-438A-9458-FD626595FED4}"/>
    <cellStyle name="SAPBEXHLevel1X 15 5 3 3" xfId="35340" xr:uid="{88B3C07A-09E8-4D2B-8AD0-236CAF55135D}"/>
    <cellStyle name="SAPBEXHLevel1X 15 5 4" xfId="40716" xr:uid="{A827861F-4B46-40A4-90C2-27532136C842}"/>
    <cellStyle name="SAPBEXHLevel1X 15 5 5" xfId="23992" xr:uid="{A10C6B55-0C66-4993-B4AA-7D015154BB88}"/>
    <cellStyle name="SAPBEXHLevel1X 15 6" xfId="7747" xr:uid="{0BAA8BF0-6281-4528-9A92-AC39D05DFF4A}"/>
    <cellStyle name="SAPBEXHLevel1X 15 6 2" xfId="13611" xr:uid="{93D8EDE6-C870-4EB1-9999-E441CE5C34B3}"/>
    <cellStyle name="SAPBEXHLevel1X 15 6 2 2" xfId="47480" xr:uid="{4019C1E8-B1E4-4663-BFDC-25C2A6A721FD}"/>
    <cellStyle name="SAPBEXHLevel1X 15 6 2 3" xfId="30754" xr:uid="{61DD0C60-5C45-4687-B65B-2921FB68F25B}"/>
    <cellStyle name="SAPBEXHLevel1X 15 6 3" xfId="19152" xr:uid="{00304C9F-B6A1-415D-944D-0E7EBBF8EA58}"/>
    <cellStyle name="SAPBEXHLevel1X 15 6 3 2" xfId="53013" xr:uid="{EEDF94A8-4098-4050-9031-FBEAE8D59E0C}"/>
    <cellStyle name="SAPBEXHLevel1X 15 6 3 3" xfId="36287" xr:uid="{B598E2BE-B12E-4255-A4A1-411D8355BACE}"/>
    <cellStyle name="SAPBEXHLevel1X 15 6 4" xfId="41663" xr:uid="{06DF503F-1C9B-483E-AA2E-54863C0ED257}"/>
    <cellStyle name="SAPBEXHLevel1X 15 6 5" xfId="24939" xr:uid="{62D282AE-A877-49CC-BAC0-42171056B285}"/>
    <cellStyle name="SAPBEXHLevel1X 15 7" xfId="8840" xr:uid="{54DDFE98-4B7E-422F-BBEB-328F4B27C215}"/>
    <cellStyle name="SAPBEXHLevel1X 15 7 2" xfId="42713" xr:uid="{122F7CB8-86E8-43C3-B6A8-B7C08D40B085}"/>
    <cellStyle name="SAPBEXHLevel1X 15 7 3" xfId="25989" xr:uid="{10DC080E-DE15-4A71-A382-A3011B7327B0}"/>
    <cellStyle name="SAPBEXHLevel1X 15 8" xfId="14391" xr:uid="{1CECBBBE-8C3B-4F29-9D3A-B547C9F20A55}"/>
    <cellStyle name="SAPBEXHLevel1X 15 8 2" xfId="48252" xr:uid="{74852417-924E-4ABE-8413-DC038F49D489}"/>
    <cellStyle name="SAPBEXHLevel1X 15 8 3" xfId="31526" xr:uid="{504F7F37-1519-4560-859B-BA4A124F4D70}"/>
    <cellStyle name="SAPBEXHLevel1X 15 9" xfId="20176" xr:uid="{E26AA27B-FE5C-429A-9310-93FC361CB5BD}"/>
    <cellStyle name="SAPBEXHLevel1X 16" xfId="3011" xr:uid="{DD787A25-7987-48FF-83D1-A5ED38E2C770}"/>
    <cellStyle name="SAPBEXHLevel1X 16 2" xfId="8893" xr:uid="{96414A17-4ACB-4B5B-B130-571E2FFEA519}"/>
    <cellStyle name="SAPBEXHLevel1X 16 2 2" xfId="42766" xr:uid="{8E424686-07DF-4E70-AA36-7B00094FDA70}"/>
    <cellStyle name="SAPBEXHLevel1X 16 2 3" xfId="26042" xr:uid="{3850DD7A-6420-440B-A22C-2CBC80F15EB1}"/>
    <cellStyle name="SAPBEXHLevel1X 16 3" xfId="14444" xr:uid="{AE1EFF89-7A6E-4A55-9690-EF11C20055C2}"/>
    <cellStyle name="SAPBEXHLevel1X 16 3 2" xfId="48305" xr:uid="{2926924B-C41A-4FD5-BDC1-B91AFE21B2DE}"/>
    <cellStyle name="SAPBEXHLevel1X 16 3 3" xfId="31579" xr:uid="{42FDF778-E63B-40A8-86E4-B653238A5C26}"/>
    <cellStyle name="SAPBEXHLevel1X 16 4" xfId="37033" xr:uid="{FB0782BE-F021-4B4D-8C44-627CA8E68AB9}"/>
    <cellStyle name="SAPBEXHLevel1X 16 5" xfId="20229" xr:uid="{6B60C2A2-6988-4368-A3D3-050D2B2145C0}"/>
    <cellStyle name="SAPBEXHLevel1X 17" xfId="36353" xr:uid="{EE3DA5BC-12E3-4F49-A017-80856B5DDF43}"/>
    <cellStyle name="SAPBEXHLevel1X 2" xfId="1099" xr:uid="{00000000-0005-0000-0000-00006A090000}"/>
    <cellStyle name="SAPBEXHLevel1X 2 2" xfId="1100" xr:uid="{00000000-0005-0000-0000-00006B090000}"/>
    <cellStyle name="SAPBEXHLevel1X 2 2 2" xfId="2295" xr:uid="{00000000-0005-0000-0000-00006C090000}"/>
    <cellStyle name="SAPBEXHLevel1X 2 2 2 2" xfId="3847" xr:uid="{8AF3E9E4-4AAB-4CD2-96F0-D38208E8CE37}"/>
    <cellStyle name="SAPBEXHLevel1X 2 2 2 2 2" xfId="9728" xr:uid="{B15BBBA9-C43B-4CE7-9B09-BD398FF4CC47}"/>
    <cellStyle name="SAPBEXHLevel1X 2 2 2 2 2 2" xfId="43600" xr:uid="{85F27D4B-1016-41F0-9A15-894E4FA73F46}"/>
    <cellStyle name="SAPBEXHLevel1X 2 2 2 2 2 3" xfId="26874" xr:uid="{930C241C-CA65-4A51-97AB-27BFC82507E5}"/>
    <cellStyle name="SAPBEXHLevel1X 2 2 2 2 3" xfId="15274" xr:uid="{C0299B20-D9B3-4240-AD7F-7337C652A1C1}"/>
    <cellStyle name="SAPBEXHLevel1X 2 2 2 2 3 2" xfId="49135" xr:uid="{02B16D0F-4B09-4ECA-963E-6765C0EE7218}"/>
    <cellStyle name="SAPBEXHLevel1X 2 2 2 2 3 3" xfId="32409" xr:uid="{017376CF-6853-40C3-B0FB-F9E5764CD37D}"/>
    <cellStyle name="SAPBEXHLevel1X 2 2 2 2 4" xfId="37807" xr:uid="{96BA0633-3F28-4D11-AC63-E67AF15635AD}"/>
    <cellStyle name="SAPBEXHLevel1X 2 2 2 2 5" xfId="21059" xr:uid="{19535CE4-EBA0-4439-942E-8DA35B9EEC32}"/>
    <cellStyle name="SAPBEXHLevel1X 2 2 2 3" xfId="4749" xr:uid="{C098F1F6-A384-422E-AB74-626B5C667E28}"/>
    <cellStyle name="SAPBEXHLevel1X 2 2 2 3 2" xfId="10615" xr:uid="{057FD4CB-F1E3-41B1-A6AF-A7B0B16B52A1}"/>
    <cellStyle name="SAPBEXHLevel1X 2 2 2 3 2 2" xfId="44485" xr:uid="{4713AC85-9FE0-4988-896C-0740F09612BA}"/>
    <cellStyle name="SAPBEXHLevel1X 2 2 2 3 2 3" xfId="27760" xr:uid="{B500509F-58C0-4D01-9FC7-6FF14AA86260}"/>
    <cellStyle name="SAPBEXHLevel1X 2 2 2 3 3" xfId="16158" xr:uid="{2342D1FC-B1DA-4145-A5AB-B3B711708DA3}"/>
    <cellStyle name="SAPBEXHLevel1X 2 2 2 3 3 2" xfId="50019" xr:uid="{10F79F7A-2E09-4C32-B665-FA720B5624CB}"/>
    <cellStyle name="SAPBEXHLevel1X 2 2 2 3 3 3" xfId="33293" xr:uid="{441EC679-F7B9-4530-8300-A6F896E0F551}"/>
    <cellStyle name="SAPBEXHLevel1X 2 2 2 3 4" xfId="38668" xr:uid="{B1DD9E43-A507-43CF-86CC-010CC56667FE}"/>
    <cellStyle name="SAPBEXHLevel1X 2 2 2 3 5" xfId="21945" xr:uid="{E71A0E1E-3D6C-4829-82EC-F58EAD8B0840}"/>
    <cellStyle name="SAPBEXHLevel1X 2 2 2 4" xfId="5476" xr:uid="{A850880D-A3A2-445F-B066-D1E869022267}"/>
    <cellStyle name="SAPBEXHLevel1X 2 2 2 4 2" xfId="11342" xr:uid="{04E142D4-9480-4BC0-A645-7B0AE87EF189}"/>
    <cellStyle name="SAPBEXHLevel1X 2 2 2 4 2 2" xfId="45211" xr:uid="{FC5318ED-9F70-4151-8CE0-352265BDFB42}"/>
    <cellStyle name="SAPBEXHLevel1X 2 2 2 4 2 3" xfId="28486" xr:uid="{6FA5E3C2-5D2F-448F-BB9A-FB567FDE95C4}"/>
    <cellStyle name="SAPBEXHLevel1X 2 2 2 4 3" xfId="16884" xr:uid="{13F2B40E-1646-488A-9262-9592DFD8C5BB}"/>
    <cellStyle name="SAPBEXHLevel1X 2 2 2 4 3 2" xfId="50745" xr:uid="{808E0BBF-4802-4B20-ADC9-3A2AC31A425A}"/>
    <cellStyle name="SAPBEXHLevel1X 2 2 2 4 3 3" xfId="34019" xr:uid="{E251A453-E08F-4D40-858D-20DD561E2685}"/>
    <cellStyle name="SAPBEXHLevel1X 2 2 2 4 4" xfId="39394" xr:uid="{4C10A3BA-5EA9-4244-AA2C-54C9F01ED0D6}"/>
    <cellStyle name="SAPBEXHLevel1X 2 2 2 4 5" xfId="22671" xr:uid="{FB044BA7-2614-4195-BE57-DBAA87FF3BAA}"/>
    <cellStyle name="SAPBEXHLevel1X 2 2 2 5" xfId="6268" xr:uid="{D77DD3C2-A70B-4105-92D4-0A0106C06E0B}"/>
    <cellStyle name="SAPBEXHLevel1X 2 2 2 5 2" xfId="12132" xr:uid="{18A9A796-7601-47D6-BBA6-047B0E3D8763}"/>
    <cellStyle name="SAPBEXHLevel1X 2 2 2 5 2 2" xfId="46001" xr:uid="{B558EE5D-4134-4171-9C2B-20B9CA36DE85}"/>
    <cellStyle name="SAPBEXHLevel1X 2 2 2 5 2 3" xfId="29276" xr:uid="{314F6C60-AAE1-4FF4-82C0-1C980FD26947}"/>
    <cellStyle name="SAPBEXHLevel1X 2 2 2 5 3" xfId="17674" xr:uid="{6780A03B-C81A-4408-B281-99D8B1DB5C50}"/>
    <cellStyle name="SAPBEXHLevel1X 2 2 2 5 3 2" xfId="51535" xr:uid="{EBC0B810-E270-40C7-A280-CF6E6DEDBE01}"/>
    <cellStyle name="SAPBEXHLevel1X 2 2 2 5 3 3" xfId="34809" xr:uid="{5C1F1658-BA0A-47DB-BD6A-C148A1A2D338}"/>
    <cellStyle name="SAPBEXHLevel1X 2 2 2 5 4" xfId="40184" xr:uid="{EB84384A-D0C1-4B0D-AC69-98F2630DCA41}"/>
    <cellStyle name="SAPBEXHLevel1X 2 2 2 5 5" xfId="23461" xr:uid="{84192544-F31C-480B-AC5D-E49DA83F48FF}"/>
    <cellStyle name="SAPBEXHLevel1X 2 2 2 6" xfId="7188" xr:uid="{AC2E165B-47AF-4A0A-A2EB-DE1AE0DA2A6D}"/>
    <cellStyle name="SAPBEXHLevel1X 2 2 2 6 2" xfId="13052" xr:uid="{F6E9BFF7-1E9B-4DEE-B6D8-457A2D1FBA3C}"/>
    <cellStyle name="SAPBEXHLevel1X 2 2 2 6 2 2" xfId="46921" xr:uid="{DEF47792-BA39-4FB9-A770-950E49825B51}"/>
    <cellStyle name="SAPBEXHLevel1X 2 2 2 6 2 3" xfId="30195" xr:uid="{4A906DE2-BE89-4AA9-92E0-4249E80A50CC}"/>
    <cellStyle name="SAPBEXHLevel1X 2 2 2 6 3" xfId="18593" xr:uid="{951BB763-46EF-4C19-B713-C1CC2CFC9EAD}"/>
    <cellStyle name="SAPBEXHLevel1X 2 2 2 6 3 2" xfId="52454" xr:uid="{6AF88F14-51DC-49AF-AED8-02B0F532B642}"/>
    <cellStyle name="SAPBEXHLevel1X 2 2 2 6 3 3" xfId="35728" xr:uid="{4062C6A5-532C-4E47-B43E-078F2A9F0519}"/>
    <cellStyle name="SAPBEXHLevel1X 2 2 2 6 4" xfId="41104" xr:uid="{B303B39D-EF9C-4A19-8027-C150EF28D07F}"/>
    <cellStyle name="SAPBEXHLevel1X 2 2 2 6 5" xfId="24380" xr:uid="{0F3009C9-9A0E-4BF5-83BA-D75B7A80827B}"/>
    <cellStyle name="SAPBEXHLevel1X 2 2 2 7" xfId="8282" xr:uid="{0C048775-B0AC-4D2A-B16A-0C423EB02E6B}"/>
    <cellStyle name="SAPBEXHLevel1X 2 2 2 7 2" xfId="42157" xr:uid="{066C5BFE-2022-4A6C-8CDA-31D57BA6BB6A}"/>
    <cellStyle name="SAPBEXHLevel1X 2 2 2 7 3" xfId="25432" xr:uid="{30D3A4A5-B212-425F-ADCD-1BB126E98EFC}"/>
    <cellStyle name="SAPBEXHLevel1X 2 2 2 8" xfId="13860" xr:uid="{EAA11E60-96ED-4AB1-A786-181396EB5AEA}"/>
    <cellStyle name="SAPBEXHLevel1X 2 2 2 8 2" xfId="47721" xr:uid="{39CC7C2B-DF7C-40B6-A1F8-3731FFB47697}"/>
    <cellStyle name="SAPBEXHLevel1X 2 2 2 8 3" xfId="30995" xr:uid="{EAE20AED-017B-49A8-857E-77D24E8466AD}"/>
    <cellStyle name="SAPBEXHLevel1X 2 2 2 9" xfId="19620" xr:uid="{33762067-54C9-4C41-BFA5-DCC54FC153AA}"/>
    <cellStyle name="SAPBEXHLevel1X 2 2 3" xfId="2296" xr:uid="{00000000-0005-0000-0000-00006D090000}"/>
    <cellStyle name="SAPBEXHLevel1X 2 2 3 2" xfId="3848" xr:uid="{8D37441E-48A9-45C8-B837-47876045AEA7}"/>
    <cellStyle name="SAPBEXHLevel1X 2 2 3 2 2" xfId="9729" xr:uid="{E24E25DD-4073-4B39-94DC-2D068ADA49F7}"/>
    <cellStyle name="SAPBEXHLevel1X 2 2 3 2 2 2" xfId="43601" xr:uid="{E27C5FE6-F9E7-438D-AF96-D7A504F05EC8}"/>
    <cellStyle name="SAPBEXHLevel1X 2 2 3 2 2 3" xfId="26875" xr:uid="{4E17D758-B46C-460C-AF9E-A7D683972E37}"/>
    <cellStyle name="SAPBEXHLevel1X 2 2 3 2 3" xfId="15275" xr:uid="{387B086B-02D5-44F6-BF87-DD77A86584B8}"/>
    <cellStyle name="SAPBEXHLevel1X 2 2 3 2 3 2" xfId="49136" xr:uid="{0455F1A2-F75D-46F7-B007-4277C28EB08E}"/>
    <cellStyle name="SAPBEXHLevel1X 2 2 3 2 3 3" xfId="32410" xr:uid="{2BC02E6E-1F56-402E-A935-682214EB5EEE}"/>
    <cellStyle name="SAPBEXHLevel1X 2 2 3 2 4" xfId="37808" xr:uid="{29E44DA8-FD5A-4EA2-9924-2CF6E8B64928}"/>
    <cellStyle name="SAPBEXHLevel1X 2 2 3 2 5" xfId="21060" xr:uid="{3690A1E0-115B-4A31-8D6E-7A0F53219D93}"/>
    <cellStyle name="SAPBEXHLevel1X 2 2 3 3" xfId="4750" xr:uid="{7097746F-8D29-43D6-BC6E-0F4D11058CEC}"/>
    <cellStyle name="SAPBEXHLevel1X 2 2 3 3 2" xfId="10616" xr:uid="{80147768-5572-400A-808D-7839C7F6EDDA}"/>
    <cellStyle name="SAPBEXHLevel1X 2 2 3 3 2 2" xfId="44486" xr:uid="{95F20FBF-A88C-463F-A7D6-F6A9225690F1}"/>
    <cellStyle name="SAPBEXHLevel1X 2 2 3 3 2 3" xfId="27761" xr:uid="{F89AA346-9EF8-4C81-8DDE-19911763F627}"/>
    <cellStyle name="SAPBEXHLevel1X 2 2 3 3 3" xfId="16159" xr:uid="{6CF5E1BF-D462-4C37-B2CD-F8D813221476}"/>
    <cellStyle name="SAPBEXHLevel1X 2 2 3 3 3 2" xfId="50020" xr:uid="{E0F00418-6E84-43F0-B9B2-0063BF6A6470}"/>
    <cellStyle name="SAPBEXHLevel1X 2 2 3 3 3 3" xfId="33294" xr:uid="{D90B86D7-5D97-4644-A1E6-FF9D66927B79}"/>
    <cellStyle name="SAPBEXHLevel1X 2 2 3 3 4" xfId="38669" xr:uid="{25856FBC-80D8-4220-A805-01A4A089938E}"/>
    <cellStyle name="SAPBEXHLevel1X 2 2 3 3 5" xfId="21946" xr:uid="{422D1D50-D69C-45AC-BFD7-04A83528C1AB}"/>
    <cellStyle name="SAPBEXHLevel1X 2 2 3 4" xfId="5477" xr:uid="{89E9E721-AEB1-4D73-9234-7DF1086015DB}"/>
    <cellStyle name="SAPBEXHLevel1X 2 2 3 4 2" xfId="11343" xr:uid="{EE6055D3-06CD-4319-8EE0-D721F90A190C}"/>
    <cellStyle name="SAPBEXHLevel1X 2 2 3 4 2 2" xfId="45212" xr:uid="{4EBCB45C-D3B5-41BD-A0C6-D6220C7C8290}"/>
    <cellStyle name="SAPBEXHLevel1X 2 2 3 4 2 3" xfId="28487" xr:uid="{CA2D7517-1855-456F-925C-E92454D2EB7F}"/>
    <cellStyle name="SAPBEXHLevel1X 2 2 3 4 3" xfId="16885" xr:uid="{9336F27E-97A6-4186-928C-2D27709CBE02}"/>
    <cellStyle name="SAPBEXHLevel1X 2 2 3 4 3 2" xfId="50746" xr:uid="{7CB51836-0A70-4180-A870-2BD2245CF469}"/>
    <cellStyle name="SAPBEXHLevel1X 2 2 3 4 3 3" xfId="34020" xr:uid="{BD420987-3A8F-43BE-B506-C68C7EE320FE}"/>
    <cellStyle name="SAPBEXHLevel1X 2 2 3 4 4" xfId="39395" xr:uid="{C5625BDF-9CD7-4F78-9F32-139C0379DBA9}"/>
    <cellStyle name="SAPBEXHLevel1X 2 2 3 4 5" xfId="22672" xr:uid="{DA722300-47CF-4CC1-BD71-313092142127}"/>
    <cellStyle name="SAPBEXHLevel1X 2 2 3 5" xfId="6269" xr:uid="{22F3F3FA-D9E1-4635-8526-BFB9A4A04EC9}"/>
    <cellStyle name="SAPBEXHLevel1X 2 2 3 5 2" xfId="12133" xr:uid="{10BBD395-1215-49D2-A50A-AB3808425938}"/>
    <cellStyle name="SAPBEXHLevel1X 2 2 3 5 2 2" xfId="46002" xr:uid="{CCD309BA-8959-4356-B873-17221D4E95E9}"/>
    <cellStyle name="SAPBEXHLevel1X 2 2 3 5 2 3" xfId="29277" xr:uid="{D981BC77-B973-4555-91DB-6935FDD037B9}"/>
    <cellStyle name="SAPBEXHLevel1X 2 2 3 5 3" xfId="17675" xr:uid="{1C86FC42-C192-4F06-ABBA-AF314580B4BE}"/>
    <cellStyle name="SAPBEXHLevel1X 2 2 3 5 3 2" xfId="51536" xr:uid="{7B64AFB0-8C24-4546-80E3-05531A9FE542}"/>
    <cellStyle name="SAPBEXHLevel1X 2 2 3 5 3 3" xfId="34810" xr:uid="{688B10F8-57A6-499F-8119-ABD666DCF639}"/>
    <cellStyle name="SAPBEXHLevel1X 2 2 3 5 4" xfId="40185" xr:uid="{72012AD7-7479-4D3D-BCB8-E1A24B5D68F4}"/>
    <cellStyle name="SAPBEXHLevel1X 2 2 3 5 5" xfId="23462" xr:uid="{353F9922-7E15-4B6B-A022-6B37F4307620}"/>
    <cellStyle name="SAPBEXHLevel1X 2 2 3 6" xfId="7189" xr:uid="{6D0BCD02-A55A-4421-996A-245D36EC00C8}"/>
    <cellStyle name="SAPBEXHLevel1X 2 2 3 6 2" xfId="13053" xr:uid="{A2FBE190-0681-43CF-B417-9FADB52448BD}"/>
    <cellStyle name="SAPBEXHLevel1X 2 2 3 6 2 2" xfId="46922" xr:uid="{850EEA7E-51B8-4266-81AF-F752AB451FC9}"/>
    <cellStyle name="SAPBEXHLevel1X 2 2 3 6 2 3" xfId="30196" xr:uid="{CAB5E83A-404A-4CBC-A9D5-632F015DB7D5}"/>
    <cellStyle name="SAPBEXHLevel1X 2 2 3 6 3" xfId="18594" xr:uid="{46843A74-55D5-417D-B27E-73373880613D}"/>
    <cellStyle name="SAPBEXHLevel1X 2 2 3 6 3 2" xfId="52455" xr:uid="{11590E33-B40D-45FF-96E2-6AD8EA63C855}"/>
    <cellStyle name="SAPBEXHLevel1X 2 2 3 6 3 3" xfId="35729" xr:uid="{84B0A08F-747D-428A-8285-C1C411E14B1A}"/>
    <cellStyle name="SAPBEXHLevel1X 2 2 3 6 4" xfId="41105" xr:uid="{F7EBAADB-F9A6-425A-AB52-554F61A8EC9B}"/>
    <cellStyle name="SAPBEXHLevel1X 2 2 3 6 5" xfId="24381" xr:uid="{7EABB55E-92B5-4330-882A-8A80C5722055}"/>
    <cellStyle name="SAPBEXHLevel1X 2 2 3 7" xfId="8283" xr:uid="{C0E3E413-93DD-4080-81DC-054945E5DB57}"/>
    <cellStyle name="SAPBEXHLevel1X 2 2 3 7 2" xfId="42158" xr:uid="{34D6679A-39A2-4665-9F99-F9F55FF2DAD2}"/>
    <cellStyle name="SAPBEXHLevel1X 2 2 3 7 3" xfId="25433" xr:uid="{B9559F3A-4BF8-4113-89D3-28833B7D5121}"/>
    <cellStyle name="SAPBEXHLevel1X 2 2 3 8" xfId="13861" xr:uid="{383197DC-7A2F-4AE8-8E87-46C9AA34135F}"/>
    <cellStyle name="SAPBEXHLevel1X 2 2 3 8 2" xfId="47722" xr:uid="{CA5DB168-FC83-4299-A179-990D4311A667}"/>
    <cellStyle name="SAPBEXHLevel1X 2 2 3 8 3" xfId="30996" xr:uid="{4C86B801-9C77-4AFE-8499-2847F40F5D9E}"/>
    <cellStyle name="SAPBEXHLevel1X 2 2 3 9" xfId="19621" xr:uid="{05529FD1-E82C-4913-9D81-92E3985B15E7}"/>
    <cellStyle name="SAPBEXHLevel1X 2 2 4" xfId="3304" xr:uid="{5CDB81F5-5920-4F01-8021-0FB6F8EA7BA0}"/>
    <cellStyle name="SAPBEXHLevel1X 2 2 4 2" xfId="9186" xr:uid="{42BFBB63-0CB5-4EC1-AB11-3B8B4BE10A65}"/>
    <cellStyle name="SAPBEXHLevel1X 2 2 4 2 2" xfId="43058" xr:uid="{08BBEFD6-E44E-4516-89FB-F0CD28AF7532}"/>
    <cellStyle name="SAPBEXHLevel1X 2 2 4 2 3" xfId="26333" xr:uid="{3B793F9A-1CD9-468C-95C8-D07E84BDCBFC}"/>
    <cellStyle name="SAPBEXHLevel1X 2 2 4 3" xfId="14733" xr:uid="{60647CCF-D551-49D7-AC97-EB50160A5E1B}"/>
    <cellStyle name="SAPBEXHLevel1X 2 2 4 3 2" xfId="48594" xr:uid="{DB288326-44CD-4447-81AF-B7A9C139DE1D}"/>
    <cellStyle name="SAPBEXHLevel1X 2 2 4 3 3" xfId="31868" xr:uid="{4307B280-888E-4D3A-A1BE-EA560760834E}"/>
    <cellStyle name="SAPBEXHLevel1X 2 2 4 4" xfId="37325" xr:uid="{7F22E117-1463-4144-9802-7334BA27DD49}"/>
    <cellStyle name="SAPBEXHLevel1X 2 2 4 5" xfId="20518" xr:uid="{B3F88862-9256-4C7D-88C3-0BE9E5672355}"/>
    <cellStyle name="SAPBEXHLevel1X 2 2 5" xfId="36531" xr:uid="{1A3A5DB0-623D-412C-9604-96BE8BBFDB60}"/>
    <cellStyle name="SAPBEXHLevel1X 2 3" xfId="2297" xr:uid="{00000000-0005-0000-0000-00006E090000}"/>
    <cellStyle name="SAPBEXHLevel1X 2 3 2" xfId="3849" xr:uid="{C3EF32C9-521B-4204-B28D-E292AE3C8436}"/>
    <cellStyle name="SAPBEXHLevel1X 2 3 2 2" xfId="9730" xr:uid="{8224245A-D667-4B13-BC4E-4474EB64CEE9}"/>
    <cellStyle name="SAPBEXHLevel1X 2 3 2 2 2" xfId="43602" xr:uid="{98576AEF-1BBE-47DC-BB99-9561E7E3E35A}"/>
    <cellStyle name="SAPBEXHLevel1X 2 3 2 2 3" xfId="26876" xr:uid="{D3722C7B-A8A0-44B8-817B-12386BCF7B0F}"/>
    <cellStyle name="SAPBEXHLevel1X 2 3 2 3" xfId="15276" xr:uid="{171847A4-2169-4FFC-B3C0-F76A642954F9}"/>
    <cellStyle name="SAPBEXHLevel1X 2 3 2 3 2" xfId="49137" xr:uid="{E0999770-18C1-444D-B400-AE7FA4F6231B}"/>
    <cellStyle name="SAPBEXHLevel1X 2 3 2 3 3" xfId="32411" xr:uid="{F7E902E8-CDC5-49BC-A347-55EBF65722A5}"/>
    <cellStyle name="SAPBEXHLevel1X 2 3 2 4" xfId="37809" xr:uid="{2E97AF37-329E-44EE-B842-6166A0B02B68}"/>
    <cellStyle name="SAPBEXHLevel1X 2 3 2 5" xfId="21061" xr:uid="{DC178534-971A-4D51-AC89-49BA835FBD06}"/>
    <cellStyle name="SAPBEXHLevel1X 2 3 3" xfId="4751" xr:uid="{0905FD20-C6F6-4634-B10E-90BEEDA102CF}"/>
    <cellStyle name="SAPBEXHLevel1X 2 3 3 2" xfId="10617" xr:uid="{59047E8A-8A93-457C-BA6B-9B5788453A26}"/>
    <cellStyle name="SAPBEXHLevel1X 2 3 3 2 2" xfId="44487" xr:uid="{3F8875EE-B7FD-40EA-8802-CE11EBF8F913}"/>
    <cellStyle name="SAPBEXHLevel1X 2 3 3 2 3" xfId="27762" xr:uid="{54E80673-C077-430B-AF70-2963B90F3A96}"/>
    <cellStyle name="SAPBEXHLevel1X 2 3 3 3" xfId="16160" xr:uid="{4922669D-8DCC-4A17-A773-A8D64A4512CB}"/>
    <cellStyle name="SAPBEXHLevel1X 2 3 3 3 2" xfId="50021" xr:uid="{BEE15326-6087-42DF-A494-5E7B9E88CFA6}"/>
    <cellStyle name="SAPBEXHLevel1X 2 3 3 3 3" xfId="33295" xr:uid="{8A79DA52-57D7-4020-AE7A-50E311F59725}"/>
    <cellStyle name="SAPBEXHLevel1X 2 3 3 4" xfId="38670" xr:uid="{6E142F5E-3A3E-4C3E-870D-F86B656B3086}"/>
    <cellStyle name="SAPBEXHLevel1X 2 3 3 5" xfId="21947" xr:uid="{CD40A6D5-4DE5-4977-AE0F-EBA1D14EA1BE}"/>
    <cellStyle name="SAPBEXHLevel1X 2 3 4" xfId="5478" xr:uid="{B33F7C82-C7C3-4294-A1E9-0DC12BF24A75}"/>
    <cellStyle name="SAPBEXHLevel1X 2 3 4 2" xfId="11344" xr:uid="{E444B242-02C4-4786-9154-F504E2AB80CB}"/>
    <cellStyle name="SAPBEXHLevel1X 2 3 4 2 2" xfId="45213" xr:uid="{C487CB21-51CB-4719-A6A6-17787AD286B2}"/>
    <cellStyle name="SAPBEXHLevel1X 2 3 4 2 3" xfId="28488" xr:uid="{46AA25DE-3AF3-4F22-B8D7-C86BDB4FE996}"/>
    <cellStyle name="SAPBEXHLevel1X 2 3 4 3" xfId="16886" xr:uid="{BA53B59D-4C73-4F6C-9333-5A3802BB94B5}"/>
    <cellStyle name="SAPBEXHLevel1X 2 3 4 3 2" xfId="50747" xr:uid="{B2DE3241-8EA4-4022-8952-5BFF15B16CB1}"/>
    <cellStyle name="SAPBEXHLevel1X 2 3 4 3 3" xfId="34021" xr:uid="{A114DD97-B2E4-4C28-A085-9903D60AA475}"/>
    <cellStyle name="SAPBEXHLevel1X 2 3 4 4" xfId="39396" xr:uid="{7A2BB522-5E25-419C-AC3A-D506F74449F1}"/>
    <cellStyle name="SAPBEXHLevel1X 2 3 4 5" xfId="22673" xr:uid="{1ACC7308-15F3-4201-B814-8CEF707D9315}"/>
    <cellStyle name="SAPBEXHLevel1X 2 3 5" xfId="6270" xr:uid="{0AAC8F91-2209-4010-A80F-F0C8FB845E81}"/>
    <cellStyle name="SAPBEXHLevel1X 2 3 5 2" xfId="12134" xr:uid="{E11A8B2C-E56B-49B9-91EA-59D93C005020}"/>
    <cellStyle name="SAPBEXHLevel1X 2 3 5 2 2" xfId="46003" xr:uid="{0D5C1D3A-179D-4221-A5E1-3B3BFE2D9AC3}"/>
    <cellStyle name="SAPBEXHLevel1X 2 3 5 2 3" xfId="29278" xr:uid="{8D8D5C84-4AE2-409E-9538-D369A8360825}"/>
    <cellStyle name="SAPBEXHLevel1X 2 3 5 3" xfId="17676" xr:uid="{D0BC8EC1-A678-4806-8117-0DC72FE289DC}"/>
    <cellStyle name="SAPBEXHLevel1X 2 3 5 3 2" xfId="51537" xr:uid="{914AFB37-C238-45F3-AC6F-22D1350C63BC}"/>
    <cellStyle name="SAPBEXHLevel1X 2 3 5 3 3" xfId="34811" xr:uid="{458E45EA-1AAC-4B0E-8029-AC018DBAA9C8}"/>
    <cellStyle name="SAPBEXHLevel1X 2 3 5 4" xfId="40186" xr:uid="{5D7A8F15-7255-4B5E-B0AE-90FC09268192}"/>
    <cellStyle name="SAPBEXHLevel1X 2 3 5 5" xfId="23463" xr:uid="{79A51E4A-95CF-4A85-AFF9-EDEC4C70D170}"/>
    <cellStyle name="SAPBEXHLevel1X 2 3 6" xfId="7190" xr:uid="{A072ACEC-5140-4D46-A754-6548A163E733}"/>
    <cellStyle name="SAPBEXHLevel1X 2 3 6 2" xfId="13054" xr:uid="{59C00428-EAE3-4D1D-BF12-1FBF47B6DB53}"/>
    <cellStyle name="SAPBEXHLevel1X 2 3 6 2 2" xfId="46923" xr:uid="{EBA173CF-6B14-46B8-A951-2DB5EC1A0410}"/>
    <cellStyle name="SAPBEXHLevel1X 2 3 6 2 3" xfId="30197" xr:uid="{EE2F4EEF-EB06-40FA-A033-41610319248C}"/>
    <cellStyle name="SAPBEXHLevel1X 2 3 6 3" xfId="18595" xr:uid="{A6B307B1-BBAE-40AB-B01B-77894BA56EFD}"/>
    <cellStyle name="SAPBEXHLevel1X 2 3 6 3 2" xfId="52456" xr:uid="{4555DEBD-891E-42A9-AF7B-2F4EEE460A17}"/>
    <cellStyle name="SAPBEXHLevel1X 2 3 6 3 3" xfId="35730" xr:uid="{536239B9-0D7B-4F32-821A-13D4A46BAAEA}"/>
    <cellStyle name="SAPBEXHLevel1X 2 3 6 4" xfId="41106" xr:uid="{3546A867-2142-4C33-8C3D-8EAE8D07A416}"/>
    <cellStyle name="SAPBEXHLevel1X 2 3 6 5" xfId="24382" xr:uid="{58DDBAD3-2031-4AFB-A8C3-AB01234EC974}"/>
    <cellStyle name="SAPBEXHLevel1X 2 3 7" xfId="8284" xr:uid="{B6C4186B-AAB9-4FDD-8FF4-862161B43ABF}"/>
    <cellStyle name="SAPBEXHLevel1X 2 3 7 2" xfId="42159" xr:uid="{A375C714-D757-4D54-823D-5FEBEB67216F}"/>
    <cellStyle name="SAPBEXHLevel1X 2 3 7 3" xfId="25434" xr:uid="{A95AF900-6B49-4757-AEE1-AFA609FB2508}"/>
    <cellStyle name="SAPBEXHLevel1X 2 3 8" xfId="13862" xr:uid="{963A273F-E15D-4941-BD65-CE6DC7B02446}"/>
    <cellStyle name="SAPBEXHLevel1X 2 3 8 2" xfId="47723" xr:uid="{9DF9177C-CF6F-4026-959F-C85E01FDD104}"/>
    <cellStyle name="SAPBEXHLevel1X 2 3 8 3" xfId="30997" xr:uid="{9F1735B0-DCD2-4741-A386-9D4391B08BE3}"/>
    <cellStyle name="SAPBEXHLevel1X 2 3 9" xfId="19622" xr:uid="{8189ED62-2EDE-44FA-8DE6-C9EB1BE4F715}"/>
    <cellStyle name="SAPBEXHLevel1X 2 4" xfId="2298" xr:uid="{00000000-0005-0000-0000-00006F090000}"/>
    <cellStyle name="SAPBEXHLevel1X 2 4 2" xfId="3850" xr:uid="{B0E67058-1AFB-40AA-9473-6CFB00F3BE53}"/>
    <cellStyle name="SAPBEXHLevel1X 2 4 2 2" xfId="9731" xr:uid="{625FD91D-E939-4E04-A496-548BD305DDB7}"/>
    <cellStyle name="SAPBEXHLevel1X 2 4 2 2 2" xfId="43603" xr:uid="{8D7BDAAC-B461-4F79-B59B-E80635167A10}"/>
    <cellStyle name="SAPBEXHLevel1X 2 4 2 2 3" xfId="26877" xr:uid="{B2982A30-5D51-44DB-BE84-E239C8F8DD09}"/>
    <cellStyle name="SAPBEXHLevel1X 2 4 2 3" xfId="15277" xr:uid="{4B41AE32-AB76-4D86-A9B9-0E871A550C47}"/>
    <cellStyle name="SAPBEXHLevel1X 2 4 2 3 2" xfId="49138" xr:uid="{B29BCE12-3418-4B57-97B1-2498A13DAC8E}"/>
    <cellStyle name="SAPBEXHLevel1X 2 4 2 3 3" xfId="32412" xr:uid="{34566ECC-7319-4CE9-B199-C2AE1A01F908}"/>
    <cellStyle name="SAPBEXHLevel1X 2 4 2 4" xfId="37810" xr:uid="{10E237FE-8ACA-4F5F-A183-168AB6F14536}"/>
    <cellStyle name="SAPBEXHLevel1X 2 4 2 5" xfId="21062" xr:uid="{E0BB7EAD-512A-4B7C-B73B-E9DF273AAA5C}"/>
    <cellStyle name="SAPBEXHLevel1X 2 4 3" xfId="4752" xr:uid="{9F8972DB-8386-4C39-B157-80447C0DAB7F}"/>
    <cellStyle name="SAPBEXHLevel1X 2 4 3 2" xfId="10618" xr:uid="{004494A9-7909-4772-915C-BEEA979E68DE}"/>
    <cellStyle name="SAPBEXHLevel1X 2 4 3 2 2" xfId="44488" xr:uid="{5CDC9EEE-7349-42F3-B528-07B30CA2DCC7}"/>
    <cellStyle name="SAPBEXHLevel1X 2 4 3 2 3" xfId="27763" xr:uid="{5D78174B-B0EF-4CBF-A631-000DA4757386}"/>
    <cellStyle name="SAPBEXHLevel1X 2 4 3 3" xfId="16161" xr:uid="{D14F0C97-8002-4690-A2C4-830F829D8282}"/>
    <cellStyle name="SAPBEXHLevel1X 2 4 3 3 2" xfId="50022" xr:uid="{889D5579-996C-4985-A0FF-E667319B59D1}"/>
    <cellStyle name="SAPBEXHLevel1X 2 4 3 3 3" xfId="33296" xr:uid="{6785EDDC-21D6-4896-8E7C-E099BA1483DB}"/>
    <cellStyle name="SAPBEXHLevel1X 2 4 3 4" xfId="38671" xr:uid="{75C2ADEC-270D-442F-9537-066DA98BACF8}"/>
    <cellStyle name="SAPBEXHLevel1X 2 4 3 5" xfId="21948" xr:uid="{9904A9C0-B3FC-4331-8C95-627FF4EA5596}"/>
    <cellStyle name="SAPBEXHLevel1X 2 4 4" xfId="5479" xr:uid="{E05358B7-78E9-46E8-9E65-8C8EAA5D4B0F}"/>
    <cellStyle name="SAPBEXHLevel1X 2 4 4 2" xfId="11345" xr:uid="{E3F4A2BC-392C-44F8-8746-88A5DE90010D}"/>
    <cellStyle name="SAPBEXHLevel1X 2 4 4 2 2" xfId="45214" xr:uid="{A3F29490-EFD2-47F2-8A25-A73929B09F63}"/>
    <cellStyle name="SAPBEXHLevel1X 2 4 4 2 3" xfId="28489" xr:uid="{7E8B4734-5F6F-4D17-BF7A-4918C239CB8B}"/>
    <cellStyle name="SAPBEXHLevel1X 2 4 4 3" xfId="16887" xr:uid="{6D4C6369-0F70-49CB-A8C1-2B5C5C37C151}"/>
    <cellStyle name="SAPBEXHLevel1X 2 4 4 3 2" xfId="50748" xr:uid="{130CBB96-6423-4E05-B476-38C015BF77CD}"/>
    <cellStyle name="SAPBEXHLevel1X 2 4 4 3 3" xfId="34022" xr:uid="{AE197AD6-B649-409D-A414-87BB91F507EE}"/>
    <cellStyle name="SAPBEXHLevel1X 2 4 4 4" xfId="39397" xr:uid="{33E06B23-A8FB-4124-A498-1838454537C3}"/>
    <cellStyle name="SAPBEXHLevel1X 2 4 4 5" xfId="22674" xr:uid="{83260331-D66C-44DE-B001-703905C153B9}"/>
    <cellStyle name="SAPBEXHLevel1X 2 4 5" xfId="6271" xr:uid="{4E2ECFDC-2EE5-4413-BB0F-FD8449410668}"/>
    <cellStyle name="SAPBEXHLevel1X 2 4 5 2" xfId="12135" xr:uid="{7186DFEB-6651-42B4-B98F-E293BADB44A8}"/>
    <cellStyle name="SAPBEXHLevel1X 2 4 5 2 2" xfId="46004" xr:uid="{3CEADC97-1A0B-420C-8B26-8901D9D5F3CC}"/>
    <cellStyle name="SAPBEXHLevel1X 2 4 5 2 3" xfId="29279" xr:uid="{4D9A0AF7-AC36-4A7F-9ACD-A541FB82A1B2}"/>
    <cellStyle name="SAPBEXHLevel1X 2 4 5 3" xfId="17677" xr:uid="{6518CFEE-7FAB-4503-BCC5-6D29B112EBA6}"/>
    <cellStyle name="SAPBEXHLevel1X 2 4 5 3 2" xfId="51538" xr:uid="{83A182BC-59C8-4C7E-9BC4-2A64FD315F81}"/>
    <cellStyle name="SAPBEXHLevel1X 2 4 5 3 3" xfId="34812" xr:uid="{F2CCEF0C-0B8A-4F60-AD9E-B672CF9794DB}"/>
    <cellStyle name="SAPBEXHLevel1X 2 4 5 4" xfId="40187" xr:uid="{EF05BE67-2CDE-4A35-9EA5-FFD19C29137E}"/>
    <cellStyle name="SAPBEXHLevel1X 2 4 5 5" xfId="23464" xr:uid="{80B89E1D-F92C-4D36-8A93-573F8021F14E}"/>
    <cellStyle name="SAPBEXHLevel1X 2 4 6" xfId="7191" xr:uid="{C5AEA286-8A32-4455-BB41-10948F03F6C1}"/>
    <cellStyle name="SAPBEXHLevel1X 2 4 6 2" xfId="13055" xr:uid="{81802BD6-593C-4DC0-90CC-A12D7C22C2B8}"/>
    <cellStyle name="SAPBEXHLevel1X 2 4 6 2 2" xfId="46924" xr:uid="{1111C152-D996-453F-85DE-2DE9EA7210FA}"/>
    <cellStyle name="SAPBEXHLevel1X 2 4 6 2 3" xfId="30198" xr:uid="{A04C3F94-35B1-4C31-820C-04DB940BB57A}"/>
    <cellStyle name="SAPBEXHLevel1X 2 4 6 3" xfId="18596" xr:uid="{EA6EAB49-C362-4021-B851-2005B3747753}"/>
    <cellStyle name="SAPBEXHLevel1X 2 4 6 3 2" xfId="52457" xr:uid="{1AE9FB76-DF0B-49ED-8377-618C140882C8}"/>
    <cellStyle name="SAPBEXHLevel1X 2 4 6 3 3" xfId="35731" xr:uid="{481C0E47-77EB-48AA-9307-39C8F67EADA1}"/>
    <cellStyle name="SAPBEXHLevel1X 2 4 6 4" xfId="41107" xr:uid="{395B59CF-72F8-42C1-B5FF-9E71C0A18063}"/>
    <cellStyle name="SAPBEXHLevel1X 2 4 6 5" xfId="24383" xr:uid="{C6F4BE9E-8960-4E89-AFEF-9FC80319DFA4}"/>
    <cellStyle name="SAPBEXHLevel1X 2 4 7" xfId="8285" xr:uid="{8AF4C7A4-8A34-4628-A2AB-7E1BB86A3A8F}"/>
    <cellStyle name="SAPBEXHLevel1X 2 4 7 2" xfId="42160" xr:uid="{901B8DD6-9026-4328-83B5-B8641C4636C0}"/>
    <cellStyle name="SAPBEXHLevel1X 2 4 7 3" xfId="25435" xr:uid="{99CA6966-AE06-49F8-B55E-91B4AC07A64E}"/>
    <cellStyle name="SAPBEXHLevel1X 2 4 8" xfId="13863" xr:uid="{13B455AB-D960-43FE-B22A-DC203F17C129}"/>
    <cellStyle name="SAPBEXHLevel1X 2 4 8 2" xfId="47724" xr:uid="{D3925133-02BF-468E-A88D-9348E3925A5B}"/>
    <cellStyle name="SAPBEXHLevel1X 2 4 8 3" xfId="30998" xr:uid="{DF1354AF-B388-4E50-B8AA-65D1F6D30CA3}"/>
    <cellStyle name="SAPBEXHLevel1X 2 4 9" xfId="19623" xr:uid="{ADF5799B-8989-4908-9CF6-603EA2CD4DAC}"/>
    <cellStyle name="SAPBEXHLevel1X 2 5" xfId="3303" xr:uid="{9BF7F2CA-70E9-46AC-8150-47DE507F7D00}"/>
    <cellStyle name="SAPBEXHLevel1X 2 5 2" xfId="9185" xr:uid="{1D3A4039-F406-484F-B935-2145DCCB651F}"/>
    <cellStyle name="SAPBEXHLevel1X 2 5 2 2" xfId="43057" xr:uid="{D0975D45-0739-4C28-9525-D95BD4017EFA}"/>
    <cellStyle name="SAPBEXHLevel1X 2 5 2 3" xfId="26332" xr:uid="{F7621805-FF80-45F3-A98D-E5334889BC7E}"/>
    <cellStyle name="SAPBEXHLevel1X 2 5 3" xfId="14732" xr:uid="{D703E4DB-4E1E-42A8-B629-C036A4EDC117}"/>
    <cellStyle name="SAPBEXHLevel1X 2 5 3 2" xfId="48593" xr:uid="{02DBCF53-BB0B-46C0-9798-6CC8A9FEDD11}"/>
    <cellStyle name="SAPBEXHLevel1X 2 5 3 3" xfId="31867" xr:uid="{10934F1D-7CB2-43FE-BB92-58A37E4165DF}"/>
    <cellStyle name="SAPBEXHLevel1X 2 5 4" xfId="37324" xr:uid="{E4DDFA9B-FCC3-4E48-B259-327365968B8D}"/>
    <cellStyle name="SAPBEXHLevel1X 2 5 5" xfId="20517" xr:uid="{95838011-60CD-4C9C-B8C4-23FBBD21A86F}"/>
    <cellStyle name="SAPBEXHLevel1X 2 6" xfId="36530" xr:uid="{64CA76A4-601C-4494-9AC9-6D3A2743E388}"/>
    <cellStyle name="SAPBEXHLevel1X 3" xfId="1101" xr:uid="{00000000-0005-0000-0000-000070090000}"/>
    <cellStyle name="SAPBEXHLevel1X 3 2" xfId="1102" xr:uid="{00000000-0005-0000-0000-000071090000}"/>
    <cellStyle name="SAPBEXHLevel1X 3 2 2" xfId="2299" xr:uid="{00000000-0005-0000-0000-000072090000}"/>
    <cellStyle name="SAPBEXHLevel1X 3 2 2 2" xfId="3851" xr:uid="{5381E408-01A3-4945-A7C3-84A78328247F}"/>
    <cellStyle name="SAPBEXHLevel1X 3 2 2 2 2" xfId="9732" xr:uid="{C04DF437-A3F4-4CF2-8B0A-A989BBC5B675}"/>
    <cellStyle name="SAPBEXHLevel1X 3 2 2 2 2 2" xfId="43604" xr:uid="{B6D1DEBB-672D-40EC-B602-F172FEC55E7F}"/>
    <cellStyle name="SAPBEXHLevel1X 3 2 2 2 2 3" xfId="26878" xr:uid="{BFBB8A7F-696F-4E66-B020-434F63ECDAF0}"/>
    <cellStyle name="SAPBEXHLevel1X 3 2 2 2 3" xfId="15278" xr:uid="{966128EB-E475-421D-9836-D941AC25A54C}"/>
    <cellStyle name="SAPBEXHLevel1X 3 2 2 2 3 2" xfId="49139" xr:uid="{D4B32BF8-9D7F-4307-A64F-70A0990F286C}"/>
    <cellStyle name="SAPBEXHLevel1X 3 2 2 2 3 3" xfId="32413" xr:uid="{8F05BE73-112C-4486-9A63-47AC7F513A65}"/>
    <cellStyle name="SAPBEXHLevel1X 3 2 2 2 4" xfId="37811" xr:uid="{73F81ACC-00C3-4B63-8E8F-1670B7302C01}"/>
    <cellStyle name="SAPBEXHLevel1X 3 2 2 2 5" xfId="21063" xr:uid="{27F10021-84F1-4A02-8EEE-24C1C1DE8E06}"/>
    <cellStyle name="SAPBEXHLevel1X 3 2 2 3" xfId="4753" xr:uid="{DEEA09B0-AABB-4EE4-AA1B-13D851DD33DD}"/>
    <cellStyle name="SAPBEXHLevel1X 3 2 2 3 2" xfId="10619" xr:uid="{2EA14F62-C593-4EBF-9A18-7B75992F9C7F}"/>
    <cellStyle name="SAPBEXHLevel1X 3 2 2 3 2 2" xfId="44489" xr:uid="{21799400-4FDE-4566-BD4C-3427BD9D5C57}"/>
    <cellStyle name="SAPBEXHLevel1X 3 2 2 3 2 3" xfId="27764" xr:uid="{B44BA308-5B0A-4DBC-B877-519A4E576E08}"/>
    <cellStyle name="SAPBEXHLevel1X 3 2 2 3 3" xfId="16162" xr:uid="{7933CBFF-5A99-4A58-A218-1621435EF505}"/>
    <cellStyle name="SAPBEXHLevel1X 3 2 2 3 3 2" xfId="50023" xr:uid="{778AB06C-868F-41E2-84DE-E3B480F0F514}"/>
    <cellStyle name="SAPBEXHLevel1X 3 2 2 3 3 3" xfId="33297" xr:uid="{484B3E15-6F5C-453C-B2F7-B42ECA26FBE5}"/>
    <cellStyle name="SAPBEXHLevel1X 3 2 2 3 4" xfId="38672" xr:uid="{1E18E8C1-B90F-4A02-807B-6CABE2CC37DC}"/>
    <cellStyle name="SAPBEXHLevel1X 3 2 2 3 5" xfId="21949" xr:uid="{24C547FF-2ADC-42CD-B3F8-37C213184674}"/>
    <cellStyle name="SAPBEXHLevel1X 3 2 2 4" xfId="5480" xr:uid="{01EF4300-381B-4409-979D-2F2A4305EF7E}"/>
    <cellStyle name="SAPBEXHLevel1X 3 2 2 4 2" xfId="11346" xr:uid="{7018492D-BA44-4814-8B0F-B65393187BA1}"/>
    <cellStyle name="SAPBEXHLevel1X 3 2 2 4 2 2" xfId="45215" xr:uid="{15FFAE3C-9B60-49B3-918E-2AF9DEC056DE}"/>
    <cellStyle name="SAPBEXHLevel1X 3 2 2 4 2 3" xfId="28490" xr:uid="{5F993CAF-37BE-412A-AF8E-87874B7398EB}"/>
    <cellStyle name="SAPBEXHLevel1X 3 2 2 4 3" xfId="16888" xr:uid="{2EA9ABFA-2182-4CF6-AEE3-B4ADF5E85EE3}"/>
    <cellStyle name="SAPBEXHLevel1X 3 2 2 4 3 2" xfId="50749" xr:uid="{4065FB6E-DEE1-45B5-84E7-C76F78094A6C}"/>
    <cellStyle name="SAPBEXHLevel1X 3 2 2 4 3 3" xfId="34023" xr:uid="{E7FD6D08-CA23-40C1-A289-9C269CA8D74A}"/>
    <cellStyle name="SAPBEXHLevel1X 3 2 2 4 4" xfId="39398" xr:uid="{18460E87-5D3D-4CD3-999E-CEFADFE80595}"/>
    <cellStyle name="SAPBEXHLevel1X 3 2 2 4 5" xfId="22675" xr:uid="{5F5EC314-AD43-48DA-A0A3-1DADBD66637E}"/>
    <cellStyle name="SAPBEXHLevel1X 3 2 2 5" xfId="6272" xr:uid="{F7F99F0E-5357-4FA7-8259-F0D4F24036C7}"/>
    <cellStyle name="SAPBEXHLevel1X 3 2 2 5 2" xfId="12136" xr:uid="{8A80CAE0-C132-43F4-800A-0A0232BC1569}"/>
    <cellStyle name="SAPBEXHLevel1X 3 2 2 5 2 2" xfId="46005" xr:uid="{72443C96-033E-401A-9391-CD049D5D18DE}"/>
    <cellStyle name="SAPBEXHLevel1X 3 2 2 5 2 3" xfId="29280" xr:uid="{0427583C-F6A6-4217-A255-E50B977E239E}"/>
    <cellStyle name="SAPBEXHLevel1X 3 2 2 5 3" xfId="17678" xr:uid="{00DEC7EC-DF85-47EA-8BFD-E39E6A3A3B4D}"/>
    <cellStyle name="SAPBEXHLevel1X 3 2 2 5 3 2" xfId="51539" xr:uid="{CD6ACD25-2A68-4443-A9CB-ABB77BAF1DDD}"/>
    <cellStyle name="SAPBEXHLevel1X 3 2 2 5 3 3" xfId="34813" xr:uid="{D30E34E7-9038-4DD5-8C08-5B2D1C9279D2}"/>
    <cellStyle name="SAPBEXHLevel1X 3 2 2 5 4" xfId="40188" xr:uid="{88351D36-EFD6-4A0D-A09B-B1EC27332CA4}"/>
    <cellStyle name="SAPBEXHLevel1X 3 2 2 5 5" xfId="23465" xr:uid="{541A5A25-305B-4B64-8E0B-667E7C279A87}"/>
    <cellStyle name="SAPBEXHLevel1X 3 2 2 6" xfId="7192" xr:uid="{71E80D33-CDCA-4674-BB5C-3601E1F6637C}"/>
    <cellStyle name="SAPBEXHLevel1X 3 2 2 6 2" xfId="13056" xr:uid="{934A8E78-0BD0-46DD-AE6F-83CA8D0C35AD}"/>
    <cellStyle name="SAPBEXHLevel1X 3 2 2 6 2 2" xfId="46925" xr:uid="{77EC7ADC-3278-4350-B68B-615329E12149}"/>
    <cellStyle name="SAPBEXHLevel1X 3 2 2 6 2 3" xfId="30199" xr:uid="{BB406F49-8990-4496-8249-B78B39E9BF92}"/>
    <cellStyle name="SAPBEXHLevel1X 3 2 2 6 3" xfId="18597" xr:uid="{BE9D970B-1046-4B70-9AD4-0EC3CDEC8218}"/>
    <cellStyle name="SAPBEXHLevel1X 3 2 2 6 3 2" xfId="52458" xr:uid="{DE306ED0-183D-40C3-A5B8-1FC39BDBBB17}"/>
    <cellStyle name="SAPBEXHLevel1X 3 2 2 6 3 3" xfId="35732" xr:uid="{E7FFCCE3-5B16-401B-80FE-60546E4AF948}"/>
    <cellStyle name="SAPBEXHLevel1X 3 2 2 6 4" xfId="41108" xr:uid="{9518E019-5848-4BF8-B39A-02D777B69E81}"/>
    <cellStyle name="SAPBEXHLevel1X 3 2 2 6 5" xfId="24384" xr:uid="{D0B97ABA-0DC4-460F-AA34-07188DE74482}"/>
    <cellStyle name="SAPBEXHLevel1X 3 2 2 7" xfId="8286" xr:uid="{4532E467-D516-4F4C-8EAE-73664593B231}"/>
    <cellStyle name="SAPBEXHLevel1X 3 2 2 7 2" xfId="42161" xr:uid="{352B8AD2-E9D7-4EDE-ADF7-C4430481EA27}"/>
    <cellStyle name="SAPBEXHLevel1X 3 2 2 7 3" xfId="25436" xr:uid="{48C68315-219C-4B62-9F0A-65263C363C9B}"/>
    <cellStyle name="SAPBEXHLevel1X 3 2 2 8" xfId="13864" xr:uid="{231799F0-FDF4-43CA-AD54-244152EE5E21}"/>
    <cellStyle name="SAPBEXHLevel1X 3 2 2 8 2" xfId="47725" xr:uid="{E2CA40BA-2C5D-4617-85FB-76DDA082DF2B}"/>
    <cellStyle name="SAPBEXHLevel1X 3 2 2 8 3" xfId="30999" xr:uid="{69846D93-ADB1-408E-BD2D-014D69D03B7E}"/>
    <cellStyle name="SAPBEXHLevel1X 3 2 2 9" xfId="19624" xr:uid="{228B77B7-1BBB-4C07-90E1-1A90798A4CFB}"/>
    <cellStyle name="SAPBEXHLevel1X 3 2 3" xfId="2300" xr:uid="{00000000-0005-0000-0000-000073090000}"/>
    <cellStyle name="SAPBEXHLevel1X 3 2 3 2" xfId="3852" xr:uid="{8C3134E4-5CF5-43B0-89D5-32C56135A133}"/>
    <cellStyle name="SAPBEXHLevel1X 3 2 3 2 2" xfId="9733" xr:uid="{3003298A-1623-4AD7-AF8E-9A252258234A}"/>
    <cellStyle name="SAPBEXHLevel1X 3 2 3 2 2 2" xfId="43605" xr:uid="{8F94505E-F47D-4492-A8E3-19342860A13C}"/>
    <cellStyle name="SAPBEXHLevel1X 3 2 3 2 2 3" xfId="26879" xr:uid="{794D8EF8-1BD7-40A6-A047-2B04F13FDA48}"/>
    <cellStyle name="SAPBEXHLevel1X 3 2 3 2 3" xfId="15279" xr:uid="{8B5C4E09-53DB-458A-8D38-CE3ED40F990A}"/>
    <cellStyle name="SAPBEXHLevel1X 3 2 3 2 3 2" xfId="49140" xr:uid="{E192AF9E-9F98-4B30-A446-2086EA8E3177}"/>
    <cellStyle name="SAPBEXHLevel1X 3 2 3 2 3 3" xfId="32414" xr:uid="{DCEB26CC-D10B-47D8-B8C1-2D0A2AF30EF9}"/>
    <cellStyle name="SAPBEXHLevel1X 3 2 3 2 4" xfId="37812" xr:uid="{F73BAE9F-7A23-4F4A-B7F8-FD01F4B068E5}"/>
    <cellStyle name="SAPBEXHLevel1X 3 2 3 2 5" xfId="21064" xr:uid="{DBB34710-69E2-4B41-A234-4D0F277C6996}"/>
    <cellStyle name="SAPBEXHLevel1X 3 2 3 3" xfId="4754" xr:uid="{EC6953C9-625F-4DB6-A310-442435C6B281}"/>
    <cellStyle name="SAPBEXHLevel1X 3 2 3 3 2" xfId="10620" xr:uid="{206CAB8E-87FB-4653-8242-80DFA8FA47B7}"/>
    <cellStyle name="SAPBEXHLevel1X 3 2 3 3 2 2" xfId="44490" xr:uid="{672CD9A3-DCC1-40ED-AF41-203237C0F0E7}"/>
    <cellStyle name="SAPBEXHLevel1X 3 2 3 3 2 3" xfId="27765" xr:uid="{5A7B5428-FC01-4E62-9094-21006D8E2DEB}"/>
    <cellStyle name="SAPBEXHLevel1X 3 2 3 3 3" xfId="16163" xr:uid="{2228085D-536A-42C3-9FF7-01C9A14C9131}"/>
    <cellStyle name="SAPBEXHLevel1X 3 2 3 3 3 2" xfId="50024" xr:uid="{0A31A0B5-E76A-4D13-9095-CCCB7819F392}"/>
    <cellStyle name="SAPBEXHLevel1X 3 2 3 3 3 3" xfId="33298" xr:uid="{8C846E20-9013-4081-9435-760C9F9448FF}"/>
    <cellStyle name="SAPBEXHLevel1X 3 2 3 3 4" xfId="38673" xr:uid="{8403C215-E7B7-43FC-A033-CB7AC9EC6CE7}"/>
    <cellStyle name="SAPBEXHLevel1X 3 2 3 3 5" xfId="21950" xr:uid="{1719D297-CD74-4D3E-BB4F-C3FE664ABC78}"/>
    <cellStyle name="SAPBEXHLevel1X 3 2 3 4" xfId="5481" xr:uid="{15B9E0A0-E04F-474A-B5D6-CFE3E70D64E1}"/>
    <cellStyle name="SAPBEXHLevel1X 3 2 3 4 2" xfId="11347" xr:uid="{98B47405-160D-40D2-8CAB-7439C071A961}"/>
    <cellStyle name="SAPBEXHLevel1X 3 2 3 4 2 2" xfId="45216" xr:uid="{6356554D-6E36-459E-9B68-1CB1023E63C3}"/>
    <cellStyle name="SAPBEXHLevel1X 3 2 3 4 2 3" xfId="28491" xr:uid="{343B82C6-1C8F-4AE5-B70B-5AC5AA1FE950}"/>
    <cellStyle name="SAPBEXHLevel1X 3 2 3 4 3" xfId="16889" xr:uid="{7BEBD69F-D30B-4819-B718-F9DCA5FD7D38}"/>
    <cellStyle name="SAPBEXHLevel1X 3 2 3 4 3 2" xfId="50750" xr:uid="{846D3E81-4BFC-48FF-BBBC-498D0A78527B}"/>
    <cellStyle name="SAPBEXHLevel1X 3 2 3 4 3 3" xfId="34024" xr:uid="{C8F0BFA4-623D-4A1B-8DF3-0A84304EF40A}"/>
    <cellStyle name="SAPBEXHLevel1X 3 2 3 4 4" xfId="39399" xr:uid="{39E47BA3-74A6-49B7-9602-DB9F309758AC}"/>
    <cellStyle name="SAPBEXHLevel1X 3 2 3 4 5" xfId="22676" xr:uid="{38867E17-04CA-4FD7-BBB2-AC8D87FE7B0C}"/>
    <cellStyle name="SAPBEXHLevel1X 3 2 3 5" xfId="6273" xr:uid="{0F03D718-6924-41C0-B8C6-E5D84310CE4D}"/>
    <cellStyle name="SAPBEXHLevel1X 3 2 3 5 2" xfId="12137" xr:uid="{ADB806DF-CFAC-44EF-B95A-A5F01365F64B}"/>
    <cellStyle name="SAPBEXHLevel1X 3 2 3 5 2 2" xfId="46006" xr:uid="{15C7D344-9243-48A0-BBC8-23DB9278BE44}"/>
    <cellStyle name="SAPBEXHLevel1X 3 2 3 5 2 3" xfId="29281" xr:uid="{1D1CB3B2-D624-4C64-9FDB-7246859DC30E}"/>
    <cellStyle name="SAPBEXHLevel1X 3 2 3 5 3" xfId="17679" xr:uid="{02C8E01C-049D-4D53-A88C-43C33AA1D4E0}"/>
    <cellStyle name="SAPBEXHLevel1X 3 2 3 5 3 2" xfId="51540" xr:uid="{DCE91E75-A877-480C-AA56-463025447005}"/>
    <cellStyle name="SAPBEXHLevel1X 3 2 3 5 3 3" xfId="34814" xr:uid="{DD9DD2F8-B89B-4D06-AB6C-F617E69B056E}"/>
    <cellStyle name="SAPBEXHLevel1X 3 2 3 5 4" xfId="40189" xr:uid="{94AB1973-639B-433D-BEAF-118EA3ECAFFC}"/>
    <cellStyle name="SAPBEXHLevel1X 3 2 3 5 5" xfId="23466" xr:uid="{5ED37C9D-3F51-42B6-9894-35BF4CC0BE82}"/>
    <cellStyle name="SAPBEXHLevel1X 3 2 3 6" xfId="7193" xr:uid="{A7999296-39A1-45CD-B72A-36C3EF4E839A}"/>
    <cellStyle name="SAPBEXHLevel1X 3 2 3 6 2" xfId="13057" xr:uid="{630F1224-2EA8-4BD5-A78F-1C4D96B54428}"/>
    <cellStyle name="SAPBEXHLevel1X 3 2 3 6 2 2" xfId="46926" xr:uid="{0539CEDF-C4FE-4161-8266-DC0841D53214}"/>
    <cellStyle name="SAPBEXHLevel1X 3 2 3 6 2 3" xfId="30200" xr:uid="{09582AC6-B14D-48A2-95DE-277E7E4B187F}"/>
    <cellStyle name="SAPBEXHLevel1X 3 2 3 6 3" xfId="18598" xr:uid="{AACF2FA1-4BC6-4D67-BCFF-F71E5FFC0AEB}"/>
    <cellStyle name="SAPBEXHLevel1X 3 2 3 6 3 2" xfId="52459" xr:uid="{5CE6BDCE-5847-498A-B9A7-482C5959E320}"/>
    <cellStyle name="SAPBEXHLevel1X 3 2 3 6 3 3" xfId="35733" xr:uid="{E50EA788-8FC9-49C0-97FF-596FE5B4FA04}"/>
    <cellStyle name="SAPBEXHLevel1X 3 2 3 6 4" xfId="41109" xr:uid="{93AAF2CF-C5B5-4176-8E68-4C57E00C4FA4}"/>
    <cellStyle name="SAPBEXHLevel1X 3 2 3 6 5" xfId="24385" xr:uid="{35407EB0-5BFD-420E-B9B3-102B32B72E64}"/>
    <cellStyle name="SAPBEXHLevel1X 3 2 3 7" xfId="8287" xr:uid="{B483A452-DB1E-4442-A7FC-F67604DEAEC2}"/>
    <cellStyle name="SAPBEXHLevel1X 3 2 3 7 2" xfId="42162" xr:uid="{5B796C06-C737-4981-B9CC-95FE8793EF07}"/>
    <cellStyle name="SAPBEXHLevel1X 3 2 3 7 3" xfId="25437" xr:uid="{0783588F-5E07-446B-B4F2-6ED935393BBF}"/>
    <cellStyle name="SAPBEXHLevel1X 3 2 3 8" xfId="13865" xr:uid="{D6C6E8BF-0EF4-443C-B993-FDEE97ACB8D1}"/>
    <cellStyle name="SAPBEXHLevel1X 3 2 3 8 2" xfId="47726" xr:uid="{366778E0-451B-4318-8B42-5B770FE4F464}"/>
    <cellStyle name="SAPBEXHLevel1X 3 2 3 8 3" xfId="31000" xr:uid="{7F05ECD6-DDAC-4459-98F7-95DD40228D06}"/>
    <cellStyle name="SAPBEXHLevel1X 3 2 3 9" xfId="19625" xr:uid="{3204C93A-0D73-4D4F-BE53-C49CEB5BD06B}"/>
    <cellStyle name="SAPBEXHLevel1X 3 2 4" xfId="3306" xr:uid="{53418CD3-A572-42A5-96DD-1B016F5AFFAC}"/>
    <cellStyle name="SAPBEXHLevel1X 3 2 4 2" xfId="9188" xr:uid="{D3912C26-35E2-431C-9CD9-C1D8A99E4267}"/>
    <cellStyle name="SAPBEXHLevel1X 3 2 4 2 2" xfId="43060" xr:uid="{27B95530-DE2C-48D0-B42E-3F518AB95AA6}"/>
    <cellStyle name="SAPBEXHLevel1X 3 2 4 2 3" xfId="26335" xr:uid="{F1A643A1-EFE4-4DD5-96C1-6658D95D06F9}"/>
    <cellStyle name="SAPBEXHLevel1X 3 2 4 3" xfId="14735" xr:uid="{65F92ECD-F616-484B-9D40-5BA8ABA73AB3}"/>
    <cellStyle name="SAPBEXHLevel1X 3 2 4 3 2" xfId="48596" xr:uid="{0D623526-FA31-4CD7-98BC-C03E55AD386F}"/>
    <cellStyle name="SAPBEXHLevel1X 3 2 4 3 3" xfId="31870" xr:uid="{2A6E0AEF-C7D0-4779-96DD-CF8662502714}"/>
    <cellStyle name="SAPBEXHLevel1X 3 2 4 4" xfId="37327" xr:uid="{D5A291E1-FEEE-4197-BF5C-EA552043E6DB}"/>
    <cellStyle name="SAPBEXHLevel1X 3 2 4 5" xfId="20520" xr:uid="{E7166447-DB5C-4F38-9E09-A55F17670360}"/>
    <cellStyle name="SAPBEXHLevel1X 3 2 5" xfId="36533" xr:uid="{EC96B507-7198-449B-8358-9E44DF23A871}"/>
    <cellStyle name="SAPBEXHLevel1X 3 3" xfId="1103" xr:uid="{00000000-0005-0000-0000-000074090000}"/>
    <cellStyle name="SAPBEXHLevel1X 3 3 2" xfId="2301" xr:uid="{00000000-0005-0000-0000-000075090000}"/>
    <cellStyle name="SAPBEXHLevel1X 3 3 2 2" xfId="3853" xr:uid="{1AAAC372-EC42-4B61-9DA6-57EF5D6CCAF7}"/>
    <cellStyle name="SAPBEXHLevel1X 3 3 2 2 2" xfId="9734" xr:uid="{9E345AC7-87CD-4B7B-A77A-C3C3106C4022}"/>
    <cellStyle name="SAPBEXHLevel1X 3 3 2 2 2 2" xfId="43606" xr:uid="{6EB98FA9-57C7-48F8-B644-F874FE483722}"/>
    <cellStyle name="SAPBEXHLevel1X 3 3 2 2 2 3" xfId="26880" xr:uid="{0368C0DF-5213-4CF8-9FF8-F9774ECD96BB}"/>
    <cellStyle name="SAPBEXHLevel1X 3 3 2 2 3" xfId="15280" xr:uid="{9EDAFFF8-E253-42DD-8B98-40EE8EBBBDED}"/>
    <cellStyle name="SAPBEXHLevel1X 3 3 2 2 3 2" xfId="49141" xr:uid="{864C5B49-E7F7-424D-966C-3CE6A76B6D94}"/>
    <cellStyle name="SAPBEXHLevel1X 3 3 2 2 3 3" xfId="32415" xr:uid="{C08207C2-78F1-4D5B-B686-5FB78C2C173C}"/>
    <cellStyle name="SAPBEXHLevel1X 3 3 2 2 4" xfId="37813" xr:uid="{1B45D376-A3FB-4FC0-BE88-9AD54AC955AC}"/>
    <cellStyle name="SAPBEXHLevel1X 3 3 2 2 5" xfId="21065" xr:uid="{81A240A4-FD3C-43E5-8F76-A88707F3B530}"/>
    <cellStyle name="SAPBEXHLevel1X 3 3 2 3" xfId="4755" xr:uid="{2FBA4184-903C-4CDA-B90A-BD83BE3E1BB8}"/>
    <cellStyle name="SAPBEXHLevel1X 3 3 2 3 2" xfId="10621" xr:uid="{39207510-788E-4ECB-B3D5-2D2B22D50E9C}"/>
    <cellStyle name="SAPBEXHLevel1X 3 3 2 3 2 2" xfId="44491" xr:uid="{A8D0D4D7-4B90-41B1-A988-A1D7EE1C1FD6}"/>
    <cellStyle name="SAPBEXHLevel1X 3 3 2 3 2 3" xfId="27766" xr:uid="{B3A63DDF-75EF-433D-AB2F-F8B70CCEFDB6}"/>
    <cellStyle name="SAPBEXHLevel1X 3 3 2 3 3" xfId="16164" xr:uid="{F631B9A8-3DD4-4EFF-9654-5348E5A549B4}"/>
    <cellStyle name="SAPBEXHLevel1X 3 3 2 3 3 2" xfId="50025" xr:uid="{E38C47A7-4907-4F55-A31E-78D19A209385}"/>
    <cellStyle name="SAPBEXHLevel1X 3 3 2 3 3 3" xfId="33299" xr:uid="{F850C2E3-D245-4DF7-BFCB-FCC116C29FF5}"/>
    <cellStyle name="SAPBEXHLevel1X 3 3 2 3 4" xfId="38674" xr:uid="{C0B8EC86-FD7D-4CA9-871E-0A987F551E43}"/>
    <cellStyle name="SAPBEXHLevel1X 3 3 2 3 5" xfId="21951" xr:uid="{C8E41EA6-5E64-41C4-9C55-939EB0EC4BB2}"/>
    <cellStyle name="SAPBEXHLevel1X 3 3 2 4" xfId="5482" xr:uid="{67E02709-E79C-4B54-AF31-569357F3F02C}"/>
    <cellStyle name="SAPBEXHLevel1X 3 3 2 4 2" xfId="11348" xr:uid="{70E30241-8A35-4E60-B26F-34F067D5E735}"/>
    <cellStyle name="SAPBEXHLevel1X 3 3 2 4 2 2" xfId="45217" xr:uid="{D38FC784-A445-4340-B352-3D8BE3346DAC}"/>
    <cellStyle name="SAPBEXHLevel1X 3 3 2 4 2 3" xfId="28492" xr:uid="{528365BC-E6A1-4295-AB2A-A38A48D8A232}"/>
    <cellStyle name="SAPBEXHLevel1X 3 3 2 4 3" xfId="16890" xr:uid="{74114ACF-F750-453B-B453-EE464092AC32}"/>
    <cellStyle name="SAPBEXHLevel1X 3 3 2 4 3 2" xfId="50751" xr:uid="{6ABC660C-9373-448C-84DB-6DA973E9F13D}"/>
    <cellStyle name="SAPBEXHLevel1X 3 3 2 4 3 3" xfId="34025" xr:uid="{D6DC6786-1FEC-485E-BB89-C93BA52CBAC0}"/>
    <cellStyle name="SAPBEXHLevel1X 3 3 2 4 4" xfId="39400" xr:uid="{6847A8D2-FBA5-4C49-B24E-4516AF68360A}"/>
    <cellStyle name="SAPBEXHLevel1X 3 3 2 4 5" xfId="22677" xr:uid="{53C1E4D1-C8DA-48AD-962B-55149C791972}"/>
    <cellStyle name="SAPBEXHLevel1X 3 3 2 5" xfId="6274" xr:uid="{D4523885-C895-42F8-ADD6-54C11E186A33}"/>
    <cellStyle name="SAPBEXHLevel1X 3 3 2 5 2" xfId="12138" xr:uid="{EAD62229-FBB9-42E2-AD3D-B881EAC4B8F5}"/>
    <cellStyle name="SAPBEXHLevel1X 3 3 2 5 2 2" xfId="46007" xr:uid="{6F9F7C59-417B-4046-9085-31A78634921B}"/>
    <cellStyle name="SAPBEXHLevel1X 3 3 2 5 2 3" xfId="29282" xr:uid="{4C30F5C1-E24D-4841-A7F2-B98A68D05DA4}"/>
    <cellStyle name="SAPBEXHLevel1X 3 3 2 5 3" xfId="17680" xr:uid="{20F05D54-237B-48E2-8556-FBFC36545632}"/>
    <cellStyle name="SAPBEXHLevel1X 3 3 2 5 3 2" xfId="51541" xr:uid="{DD656FC8-2540-4C24-9E5F-52B966154478}"/>
    <cellStyle name="SAPBEXHLevel1X 3 3 2 5 3 3" xfId="34815" xr:uid="{8205B267-5D8B-45AD-9EE9-B7FF421802BD}"/>
    <cellStyle name="SAPBEXHLevel1X 3 3 2 5 4" xfId="40190" xr:uid="{744372EF-83DE-43FB-B6A0-E6D031493527}"/>
    <cellStyle name="SAPBEXHLevel1X 3 3 2 5 5" xfId="23467" xr:uid="{B484DB0E-3674-49EF-8381-4094643AAA0F}"/>
    <cellStyle name="SAPBEXHLevel1X 3 3 2 6" xfId="7194" xr:uid="{A310D8DC-17A4-432A-BD70-C07F20CB1BA5}"/>
    <cellStyle name="SAPBEXHLevel1X 3 3 2 6 2" xfId="13058" xr:uid="{9AFC144E-7D9D-4467-9DF5-8804657C81FD}"/>
    <cellStyle name="SAPBEXHLevel1X 3 3 2 6 2 2" xfId="46927" xr:uid="{943F3568-AECA-41F6-895F-9D506EC10A4E}"/>
    <cellStyle name="SAPBEXHLevel1X 3 3 2 6 2 3" xfId="30201" xr:uid="{F1566CB0-1A74-4A46-AC27-2DB0A6601D42}"/>
    <cellStyle name="SAPBEXHLevel1X 3 3 2 6 3" xfId="18599" xr:uid="{616C2D9F-D9B5-402C-84B2-FC96B49D2386}"/>
    <cellStyle name="SAPBEXHLevel1X 3 3 2 6 3 2" xfId="52460" xr:uid="{209F1DE5-8780-4C71-A285-1C9AE04D125A}"/>
    <cellStyle name="SAPBEXHLevel1X 3 3 2 6 3 3" xfId="35734" xr:uid="{C8B994F5-4272-438C-8018-0495F66C0684}"/>
    <cellStyle name="SAPBEXHLevel1X 3 3 2 6 4" xfId="41110" xr:uid="{8DC3112F-3302-445D-8BF1-33D7ADDC0F62}"/>
    <cellStyle name="SAPBEXHLevel1X 3 3 2 6 5" xfId="24386" xr:uid="{3350B425-A976-4647-B1A5-98799A227FB5}"/>
    <cellStyle name="SAPBEXHLevel1X 3 3 2 7" xfId="8288" xr:uid="{E1A6DB61-9A3D-4834-80D0-E9457033D77C}"/>
    <cellStyle name="SAPBEXHLevel1X 3 3 2 7 2" xfId="42163" xr:uid="{03BE94A7-E951-48CE-8FA2-C204E5F32CBF}"/>
    <cellStyle name="SAPBEXHLevel1X 3 3 2 7 3" xfId="25438" xr:uid="{A5B8C067-81D5-4AF0-8A46-558AB81E2F21}"/>
    <cellStyle name="SAPBEXHLevel1X 3 3 2 8" xfId="13866" xr:uid="{D937D982-0593-4989-A5C8-6C7BB61C957A}"/>
    <cellStyle name="SAPBEXHLevel1X 3 3 2 8 2" xfId="47727" xr:uid="{D3660790-B0E2-4067-AE8C-5933D1FA7C01}"/>
    <cellStyle name="SAPBEXHLevel1X 3 3 2 8 3" xfId="31001" xr:uid="{B3385139-54BA-4BE0-87C7-5023A8477CEC}"/>
    <cellStyle name="SAPBEXHLevel1X 3 3 2 9" xfId="19626" xr:uid="{0541B88C-9D55-46F7-A51A-6DB107B71908}"/>
    <cellStyle name="SAPBEXHLevel1X 3 3 3" xfId="2302" xr:uid="{00000000-0005-0000-0000-000076090000}"/>
    <cellStyle name="SAPBEXHLevel1X 3 3 3 2" xfId="3854" xr:uid="{65048B83-8C3C-43CB-893A-8C95EA017AEF}"/>
    <cellStyle name="SAPBEXHLevel1X 3 3 3 2 2" xfId="9735" xr:uid="{D88154F2-7FC0-4890-A3A4-9A953E7F7992}"/>
    <cellStyle name="SAPBEXHLevel1X 3 3 3 2 2 2" xfId="43607" xr:uid="{867BDC9D-0BF8-4053-972E-07914C7FC6A6}"/>
    <cellStyle name="SAPBEXHLevel1X 3 3 3 2 2 3" xfId="26881" xr:uid="{5C7EAF64-5DCB-4F7A-AE16-31459D00B736}"/>
    <cellStyle name="SAPBEXHLevel1X 3 3 3 2 3" xfId="15281" xr:uid="{AA6897D5-29CB-468C-B906-5B28FFF91B1F}"/>
    <cellStyle name="SAPBEXHLevel1X 3 3 3 2 3 2" xfId="49142" xr:uid="{6391C83C-8A4F-4A26-BDEC-105ADB786650}"/>
    <cellStyle name="SAPBEXHLevel1X 3 3 3 2 3 3" xfId="32416" xr:uid="{85976D67-BEAB-4DF5-9687-F2578BBE8CCA}"/>
    <cellStyle name="SAPBEXHLevel1X 3 3 3 2 4" xfId="37814" xr:uid="{266B7418-0061-42B9-AB1C-36F236A4B22B}"/>
    <cellStyle name="SAPBEXHLevel1X 3 3 3 2 5" xfId="21066" xr:uid="{2177110C-E73B-4109-A0D5-154C7C03D8A2}"/>
    <cellStyle name="SAPBEXHLevel1X 3 3 3 3" xfId="4756" xr:uid="{CC1ED409-377D-4C4E-9BB2-61FD10A708C2}"/>
    <cellStyle name="SAPBEXHLevel1X 3 3 3 3 2" xfId="10622" xr:uid="{6AAC60FC-A9D2-4CE1-99EA-351A7C47BD96}"/>
    <cellStyle name="SAPBEXHLevel1X 3 3 3 3 2 2" xfId="44492" xr:uid="{CB85275E-99F3-4184-BF89-491797CE780F}"/>
    <cellStyle name="SAPBEXHLevel1X 3 3 3 3 2 3" xfId="27767" xr:uid="{391AC8D8-79E1-4F35-BE7D-31C244D2ED1C}"/>
    <cellStyle name="SAPBEXHLevel1X 3 3 3 3 3" xfId="16165" xr:uid="{D9E42DEF-47CC-49FB-B308-BDD6A1A29C89}"/>
    <cellStyle name="SAPBEXHLevel1X 3 3 3 3 3 2" xfId="50026" xr:uid="{F66C7620-8D3A-4127-ADCF-64B9376B51D0}"/>
    <cellStyle name="SAPBEXHLevel1X 3 3 3 3 3 3" xfId="33300" xr:uid="{B748F87A-CB36-411B-804A-804F288BCD4D}"/>
    <cellStyle name="SAPBEXHLevel1X 3 3 3 3 4" xfId="38675" xr:uid="{0165D548-9899-409A-B8F4-AC728CA0A4D0}"/>
    <cellStyle name="SAPBEXHLevel1X 3 3 3 3 5" xfId="21952" xr:uid="{F1BB773D-272A-44B5-A3C2-A2B042607716}"/>
    <cellStyle name="SAPBEXHLevel1X 3 3 3 4" xfId="5483" xr:uid="{29981C57-C446-436C-8164-78627C0E2A9B}"/>
    <cellStyle name="SAPBEXHLevel1X 3 3 3 4 2" xfId="11349" xr:uid="{61509374-2EAC-43BB-B50F-E9BDA1A827CB}"/>
    <cellStyle name="SAPBEXHLevel1X 3 3 3 4 2 2" xfId="45218" xr:uid="{50EFB3F4-DC6D-431B-8D8D-5AF1CDEF19C8}"/>
    <cellStyle name="SAPBEXHLevel1X 3 3 3 4 2 3" xfId="28493" xr:uid="{15A2292F-52D3-4CC9-9F71-BA92DB4632B7}"/>
    <cellStyle name="SAPBEXHLevel1X 3 3 3 4 3" xfId="16891" xr:uid="{2997220B-5FBD-4F55-BB76-0094459DE766}"/>
    <cellStyle name="SAPBEXHLevel1X 3 3 3 4 3 2" xfId="50752" xr:uid="{103DDC2A-CAD2-44A8-9EEA-EFE6EEB2180C}"/>
    <cellStyle name="SAPBEXHLevel1X 3 3 3 4 3 3" xfId="34026" xr:uid="{CFD597AA-E1B6-43B1-9258-BC190453F5F4}"/>
    <cellStyle name="SAPBEXHLevel1X 3 3 3 4 4" xfId="39401" xr:uid="{DBB41416-27E9-4FDF-A65D-D27C612B4FCD}"/>
    <cellStyle name="SAPBEXHLevel1X 3 3 3 4 5" xfId="22678" xr:uid="{129F5282-6B69-413D-89DB-BD6E30250503}"/>
    <cellStyle name="SAPBEXHLevel1X 3 3 3 5" xfId="6275" xr:uid="{D942FB2B-3409-40E2-BF76-842FD9176168}"/>
    <cellStyle name="SAPBEXHLevel1X 3 3 3 5 2" xfId="12139" xr:uid="{3B48368C-02AD-4A4E-B203-078417E674B3}"/>
    <cellStyle name="SAPBEXHLevel1X 3 3 3 5 2 2" xfId="46008" xr:uid="{299CB136-F9C5-45EE-94A7-EAE8DF4D0793}"/>
    <cellStyle name="SAPBEXHLevel1X 3 3 3 5 2 3" xfId="29283" xr:uid="{8FEC872B-6F35-4628-837B-F84EC3F186FE}"/>
    <cellStyle name="SAPBEXHLevel1X 3 3 3 5 3" xfId="17681" xr:uid="{2B6A5AD5-E067-4A55-A034-86DF86678957}"/>
    <cellStyle name="SAPBEXHLevel1X 3 3 3 5 3 2" xfId="51542" xr:uid="{FF8EA3E1-832E-4D56-9A2D-8B8974CF5DCC}"/>
    <cellStyle name="SAPBEXHLevel1X 3 3 3 5 3 3" xfId="34816" xr:uid="{285D6C02-59F9-453D-B571-C31088930849}"/>
    <cellStyle name="SAPBEXHLevel1X 3 3 3 5 4" xfId="40191" xr:uid="{E2EB3FBE-D6CC-4C64-81EA-1D93035089F5}"/>
    <cellStyle name="SAPBEXHLevel1X 3 3 3 5 5" xfId="23468" xr:uid="{4B97D67B-6BB7-4D4F-B54B-0C6DF367BF64}"/>
    <cellStyle name="SAPBEXHLevel1X 3 3 3 6" xfId="7195" xr:uid="{A46FEE19-91B7-4120-932F-550F9EE14EC1}"/>
    <cellStyle name="SAPBEXHLevel1X 3 3 3 6 2" xfId="13059" xr:uid="{8730724E-41CC-4397-B89D-B9588018C4D0}"/>
    <cellStyle name="SAPBEXHLevel1X 3 3 3 6 2 2" xfId="46928" xr:uid="{A483D356-AEAC-42DA-A836-2D15D62912E3}"/>
    <cellStyle name="SAPBEXHLevel1X 3 3 3 6 2 3" xfId="30202" xr:uid="{6B63790D-9C48-4A68-AE82-7E3332913B3F}"/>
    <cellStyle name="SAPBEXHLevel1X 3 3 3 6 3" xfId="18600" xr:uid="{24475AD5-07D9-4C71-AA66-9257DC2CA73A}"/>
    <cellStyle name="SAPBEXHLevel1X 3 3 3 6 3 2" xfId="52461" xr:uid="{066BBFB3-34FD-4BF2-9DF3-B784D8613E60}"/>
    <cellStyle name="SAPBEXHLevel1X 3 3 3 6 3 3" xfId="35735" xr:uid="{90BB78D1-6FD6-4778-8E0D-16416BEB47F4}"/>
    <cellStyle name="SAPBEXHLevel1X 3 3 3 6 4" xfId="41111" xr:uid="{82B9BF8D-CF91-4AF9-A2FE-3B57C93F6147}"/>
    <cellStyle name="SAPBEXHLevel1X 3 3 3 6 5" xfId="24387" xr:uid="{D896B8E4-4CD7-499C-8D21-761E8A286C39}"/>
    <cellStyle name="SAPBEXHLevel1X 3 3 3 7" xfId="8289" xr:uid="{DBF26F6A-8CF0-4A21-8626-AF6C362F7506}"/>
    <cellStyle name="SAPBEXHLevel1X 3 3 3 7 2" xfId="42164" xr:uid="{1232BBB8-DCF6-44FE-B6D4-F59F2ED75618}"/>
    <cellStyle name="SAPBEXHLevel1X 3 3 3 7 3" xfId="25439" xr:uid="{22511B61-E17A-4707-818E-8F7034FF737D}"/>
    <cellStyle name="SAPBEXHLevel1X 3 3 3 8" xfId="13867" xr:uid="{B22F195D-8557-4246-A470-93B29821FD35}"/>
    <cellStyle name="SAPBEXHLevel1X 3 3 3 8 2" xfId="47728" xr:uid="{C851483A-49EC-4E70-A037-8EDD71CF101B}"/>
    <cellStyle name="SAPBEXHLevel1X 3 3 3 8 3" xfId="31002" xr:uid="{CC6E8AF2-491F-4A2F-87A8-FE6D97730AC3}"/>
    <cellStyle name="SAPBEXHLevel1X 3 3 3 9" xfId="19627" xr:uid="{692ECF83-A05B-4BBF-BFB0-B3317BEAE6C5}"/>
    <cellStyle name="SAPBEXHLevel1X 3 3 4" xfId="3307" xr:uid="{7F4D0A15-01FE-4F92-8B35-3C2C7ACE934F}"/>
    <cellStyle name="SAPBEXHLevel1X 3 3 4 2" xfId="9189" xr:uid="{B48C4E45-AA37-483B-B42C-39E39BEB0267}"/>
    <cellStyle name="SAPBEXHLevel1X 3 3 4 2 2" xfId="43061" xr:uid="{78697CEC-D483-40C4-AD11-6B77851E43DE}"/>
    <cellStyle name="SAPBEXHLevel1X 3 3 4 2 3" xfId="26336" xr:uid="{EAA23859-F845-473E-9B18-E29F8B0CBF4D}"/>
    <cellStyle name="SAPBEXHLevel1X 3 3 4 3" xfId="14736" xr:uid="{8177FD17-0869-4C6F-B7FD-8F86E990C0E6}"/>
    <cellStyle name="SAPBEXHLevel1X 3 3 4 3 2" xfId="48597" xr:uid="{FC83A751-073B-4B92-B572-AA1DDBC279CD}"/>
    <cellStyle name="SAPBEXHLevel1X 3 3 4 3 3" xfId="31871" xr:uid="{FD6C839D-F890-4700-84F9-B7117777B01B}"/>
    <cellStyle name="SAPBEXHLevel1X 3 3 4 4" xfId="37328" xr:uid="{AD72641A-029B-4528-8E62-734996D350F0}"/>
    <cellStyle name="SAPBEXHLevel1X 3 3 4 5" xfId="20521" xr:uid="{481DB2AC-9FA8-4BC4-A6B9-F64A2FD0B87F}"/>
    <cellStyle name="SAPBEXHLevel1X 3 3 5" xfId="36534" xr:uid="{B20047D4-7CEF-4A76-B2E2-D6493FBF39A8}"/>
    <cellStyle name="SAPBEXHLevel1X 3 4" xfId="2303" xr:uid="{00000000-0005-0000-0000-000077090000}"/>
    <cellStyle name="SAPBEXHLevel1X 3 4 2" xfId="3855" xr:uid="{C8724CE2-4A85-4ACC-B016-833A02757998}"/>
    <cellStyle name="SAPBEXHLevel1X 3 4 2 2" xfId="9736" xr:uid="{5DF3E082-DBFF-4996-B79F-011FCC5D3EC2}"/>
    <cellStyle name="SAPBEXHLevel1X 3 4 2 2 2" xfId="43608" xr:uid="{823936BD-CC22-4705-9573-9F4AF5513DD6}"/>
    <cellStyle name="SAPBEXHLevel1X 3 4 2 2 3" xfId="26882" xr:uid="{03F063E2-3528-4BAE-A35B-ACE613B9A4B8}"/>
    <cellStyle name="SAPBEXHLevel1X 3 4 2 3" xfId="15282" xr:uid="{D333AF73-C6F8-499F-A432-5E78A83AF6CE}"/>
    <cellStyle name="SAPBEXHLevel1X 3 4 2 3 2" xfId="49143" xr:uid="{D05D0731-84DD-4B5D-8283-5C8A39723B4C}"/>
    <cellStyle name="SAPBEXHLevel1X 3 4 2 3 3" xfId="32417" xr:uid="{8F7D2B53-33A1-4097-BE4F-7E899CE91F4D}"/>
    <cellStyle name="SAPBEXHLevel1X 3 4 2 4" xfId="37815" xr:uid="{3ECB1CEF-12F0-47F1-B697-7DF81CC96223}"/>
    <cellStyle name="SAPBEXHLevel1X 3 4 2 5" xfId="21067" xr:uid="{7BEC60A7-3DCE-4994-9A4A-0A9B21945DE4}"/>
    <cellStyle name="SAPBEXHLevel1X 3 4 3" xfId="4757" xr:uid="{C3830592-D343-49A1-B449-CB73F5ACA26E}"/>
    <cellStyle name="SAPBEXHLevel1X 3 4 3 2" xfId="10623" xr:uid="{CFA90EC0-5BE9-4438-AAF5-51D9F9C77D1B}"/>
    <cellStyle name="SAPBEXHLevel1X 3 4 3 2 2" xfId="44493" xr:uid="{51F912FF-D66F-4612-AD98-8144E05A60A5}"/>
    <cellStyle name="SAPBEXHLevel1X 3 4 3 2 3" xfId="27768" xr:uid="{86777475-B95B-40A7-A4CC-D796B9AACD6D}"/>
    <cellStyle name="SAPBEXHLevel1X 3 4 3 3" xfId="16166" xr:uid="{C106E1DC-8509-4032-8560-D60EFF58B451}"/>
    <cellStyle name="SAPBEXHLevel1X 3 4 3 3 2" xfId="50027" xr:uid="{B7A11819-745B-46CC-8514-1B121D99BDAA}"/>
    <cellStyle name="SAPBEXHLevel1X 3 4 3 3 3" xfId="33301" xr:uid="{0BC8F8C4-93D2-4BC9-8879-1D7EDE57F2E6}"/>
    <cellStyle name="SAPBEXHLevel1X 3 4 3 4" xfId="38676" xr:uid="{A38997C0-4ECA-4C53-B431-F0FAD2C5FA51}"/>
    <cellStyle name="SAPBEXHLevel1X 3 4 3 5" xfId="21953" xr:uid="{6A8A6FB6-D349-48DA-94F1-09469CC94D8C}"/>
    <cellStyle name="SAPBEXHLevel1X 3 4 4" xfId="5484" xr:uid="{57FA25B8-263E-4B31-999D-8126296C3C1D}"/>
    <cellStyle name="SAPBEXHLevel1X 3 4 4 2" xfId="11350" xr:uid="{1DD1BBC2-3450-4E4E-90A9-0D3404B0BC77}"/>
    <cellStyle name="SAPBEXHLevel1X 3 4 4 2 2" xfId="45219" xr:uid="{81D94A7C-386A-4DAF-A139-A89BF06EC231}"/>
    <cellStyle name="SAPBEXHLevel1X 3 4 4 2 3" xfId="28494" xr:uid="{3052A215-988C-4B70-8637-3AA4C141ED5A}"/>
    <cellStyle name="SAPBEXHLevel1X 3 4 4 3" xfId="16892" xr:uid="{BE00F3A7-59E9-4728-AEB6-2BB41378D0C9}"/>
    <cellStyle name="SAPBEXHLevel1X 3 4 4 3 2" xfId="50753" xr:uid="{5CF9DA91-02DB-4D13-99B4-22605174701E}"/>
    <cellStyle name="SAPBEXHLevel1X 3 4 4 3 3" xfId="34027" xr:uid="{17301996-08B9-4481-83B8-E5DC27268286}"/>
    <cellStyle name="SAPBEXHLevel1X 3 4 4 4" xfId="39402" xr:uid="{0A2FC702-F858-40D5-B8CC-7BD550562377}"/>
    <cellStyle name="SAPBEXHLevel1X 3 4 4 5" xfId="22679" xr:uid="{53C6DBA4-D662-46B0-BD8F-553C0A6B7EBC}"/>
    <cellStyle name="SAPBEXHLevel1X 3 4 5" xfId="6276" xr:uid="{0E1A63A8-3B3B-40E5-BECE-0F786A8DF3A9}"/>
    <cellStyle name="SAPBEXHLevel1X 3 4 5 2" xfId="12140" xr:uid="{5F881E05-D6EB-4816-9280-573F97F07CE0}"/>
    <cellStyle name="SAPBEXHLevel1X 3 4 5 2 2" xfId="46009" xr:uid="{246C13B5-899F-491B-8816-F84D185D4C54}"/>
    <cellStyle name="SAPBEXHLevel1X 3 4 5 2 3" xfId="29284" xr:uid="{81C19C5A-2CC1-497A-990F-DDB0525A6F66}"/>
    <cellStyle name="SAPBEXHLevel1X 3 4 5 3" xfId="17682" xr:uid="{4EA325BA-2330-41FC-B777-3AB3D80E5419}"/>
    <cellStyle name="SAPBEXHLevel1X 3 4 5 3 2" xfId="51543" xr:uid="{340DA7E7-82D6-40A4-86F0-E00A8933EF79}"/>
    <cellStyle name="SAPBEXHLevel1X 3 4 5 3 3" xfId="34817" xr:uid="{A6F7703A-8540-44AA-AD70-7F333973095C}"/>
    <cellStyle name="SAPBEXHLevel1X 3 4 5 4" xfId="40192" xr:uid="{0FE06085-1D5D-48E9-8018-AEE9E3FAC1D3}"/>
    <cellStyle name="SAPBEXHLevel1X 3 4 5 5" xfId="23469" xr:uid="{884E5068-1A6B-4424-A329-DC87A8D44C25}"/>
    <cellStyle name="SAPBEXHLevel1X 3 4 6" xfId="7196" xr:uid="{7B8229F0-8B53-4006-B63C-EB114ACD8600}"/>
    <cellStyle name="SAPBEXHLevel1X 3 4 6 2" xfId="13060" xr:uid="{91F99539-7248-405B-BFD6-C9E3B72D04DD}"/>
    <cellStyle name="SAPBEXHLevel1X 3 4 6 2 2" xfId="46929" xr:uid="{1958F7F9-E6C7-42F1-9231-34B8C1EB1EC0}"/>
    <cellStyle name="SAPBEXHLevel1X 3 4 6 2 3" xfId="30203" xr:uid="{7DC7F7B3-A684-4931-8F7A-C7842719173D}"/>
    <cellStyle name="SAPBEXHLevel1X 3 4 6 3" xfId="18601" xr:uid="{A3E42F57-D125-4E32-9662-4337CB6DBB70}"/>
    <cellStyle name="SAPBEXHLevel1X 3 4 6 3 2" xfId="52462" xr:uid="{6689C521-CD33-4B2C-8CAB-524D18BA5243}"/>
    <cellStyle name="SAPBEXHLevel1X 3 4 6 3 3" xfId="35736" xr:uid="{7E8A940F-FD06-40B4-B6FF-CB8B349DED21}"/>
    <cellStyle name="SAPBEXHLevel1X 3 4 6 4" xfId="41112" xr:uid="{144B4828-5FDC-44E3-94F1-5D56CCF5E0B2}"/>
    <cellStyle name="SAPBEXHLevel1X 3 4 6 5" xfId="24388" xr:uid="{53E7932B-907A-4573-879F-879829174A3C}"/>
    <cellStyle name="SAPBEXHLevel1X 3 4 7" xfId="8290" xr:uid="{187881D2-5CED-4491-8D08-802EFC8CBF41}"/>
    <cellStyle name="SAPBEXHLevel1X 3 4 7 2" xfId="42165" xr:uid="{E01D9662-E5F5-43C4-8D58-E3D8BA9F3A4E}"/>
    <cellStyle name="SAPBEXHLevel1X 3 4 7 3" xfId="25440" xr:uid="{331DA67B-551F-419F-BF11-6E8DFC4C814E}"/>
    <cellStyle name="SAPBEXHLevel1X 3 4 8" xfId="13868" xr:uid="{40559889-D23A-4148-86F2-42ABE2F725F1}"/>
    <cellStyle name="SAPBEXHLevel1X 3 4 8 2" xfId="47729" xr:uid="{FBE77BEC-0F30-4976-B59E-D7B88AF7F7BE}"/>
    <cellStyle name="SAPBEXHLevel1X 3 4 8 3" xfId="31003" xr:uid="{D7690E31-E563-43E5-86D8-6170BF00A9A8}"/>
    <cellStyle name="SAPBEXHLevel1X 3 4 9" xfId="19628" xr:uid="{4F248C12-8402-43F2-9F94-515AB248B235}"/>
    <cellStyle name="SAPBEXHLevel1X 3 5" xfId="2304" xr:uid="{00000000-0005-0000-0000-000078090000}"/>
    <cellStyle name="SAPBEXHLevel1X 3 5 2" xfId="3856" xr:uid="{98967E3B-C2A9-4713-BEB4-AACE212613EA}"/>
    <cellStyle name="SAPBEXHLevel1X 3 5 2 2" xfId="9737" xr:uid="{7613CAC7-84E4-438C-A817-DFAE51FE8FE7}"/>
    <cellStyle name="SAPBEXHLevel1X 3 5 2 2 2" xfId="43609" xr:uid="{93EA9173-48C7-458E-B345-ED915D82B7A7}"/>
    <cellStyle name="SAPBEXHLevel1X 3 5 2 2 3" xfId="26883" xr:uid="{CF507E9C-0B20-4A3F-B272-06ED2786A902}"/>
    <cellStyle name="SAPBEXHLevel1X 3 5 2 3" xfId="15283" xr:uid="{833FA5C6-EBEA-4914-AE8D-3B9FBEA0C0E1}"/>
    <cellStyle name="SAPBEXHLevel1X 3 5 2 3 2" xfId="49144" xr:uid="{E82A3948-397A-49AD-94EB-AF04FE93CEF5}"/>
    <cellStyle name="SAPBEXHLevel1X 3 5 2 3 3" xfId="32418" xr:uid="{694FA13A-CE4B-452B-8A9F-3C17CFA78DC3}"/>
    <cellStyle name="SAPBEXHLevel1X 3 5 2 4" xfId="37816" xr:uid="{7B5CEC05-E803-44F2-880E-CE0FEB77A29F}"/>
    <cellStyle name="SAPBEXHLevel1X 3 5 2 5" xfId="21068" xr:uid="{A3F11EB3-EC1E-4EB3-B1E6-154D263DD0E2}"/>
    <cellStyle name="SAPBEXHLevel1X 3 5 3" xfId="4758" xr:uid="{A8B4DDAA-8B9C-4B0D-BA99-726BDC9EB135}"/>
    <cellStyle name="SAPBEXHLevel1X 3 5 3 2" xfId="10624" xr:uid="{E4BE4502-490D-43FE-A95C-039F7EB84053}"/>
    <cellStyle name="SAPBEXHLevel1X 3 5 3 2 2" xfId="44494" xr:uid="{1E45E8B5-3174-49F6-A87E-E8BA6B4455C6}"/>
    <cellStyle name="SAPBEXHLevel1X 3 5 3 2 3" xfId="27769" xr:uid="{ED9F44A2-1F9A-49F5-992E-4484A92205E8}"/>
    <cellStyle name="SAPBEXHLevel1X 3 5 3 3" xfId="16167" xr:uid="{DF087BCE-5850-401F-AC9E-97B00C480133}"/>
    <cellStyle name="SAPBEXHLevel1X 3 5 3 3 2" xfId="50028" xr:uid="{EB99FB44-1EFF-41B6-950B-116503A49D50}"/>
    <cellStyle name="SAPBEXHLevel1X 3 5 3 3 3" xfId="33302" xr:uid="{37BA7D8B-784E-451A-830D-DCB658DEC836}"/>
    <cellStyle name="SAPBEXHLevel1X 3 5 3 4" xfId="38677" xr:uid="{BA6DA5FF-6235-4419-92BE-78B7A5779DFC}"/>
    <cellStyle name="SAPBEXHLevel1X 3 5 3 5" xfId="21954" xr:uid="{53047EA4-834B-4DCB-BD45-4BC0B4309D76}"/>
    <cellStyle name="SAPBEXHLevel1X 3 5 4" xfId="5485" xr:uid="{C1E63370-9EFF-4B4E-BBDE-16F3FAEF63DB}"/>
    <cellStyle name="SAPBEXHLevel1X 3 5 4 2" xfId="11351" xr:uid="{11B27CF5-6393-47A4-AF48-7E7E909B1A03}"/>
    <cellStyle name="SAPBEXHLevel1X 3 5 4 2 2" xfId="45220" xr:uid="{411C0DFC-5C55-4211-854B-1CFEFFF0E7F4}"/>
    <cellStyle name="SAPBEXHLevel1X 3 5 4 2 3" xfId="28495" xr:uid="{8663DD9E-8F83-4B7D-88AC-E7D794F5ED89}"/>
    <cellStyle name="SAPBEXHLevel1X 3 5 4 3" xfId="16893" xr:uid="{AB2E9C7C-DA74-4566-B7C3-5F8208C64254}"/>
    <cellStyle name="SAPBEXHLevel1X 3 5 4 3 2" xfId="50754" xr:uid="{B027EF13-A205-4E35-BB93-CBAF2E5CD901}"/>
    <cellStyle name="SAPBEXHLevel1X 3 5 4 3 3" xfId="34028" xr:uid="{5497368C-7593-4814-9E58-3E87229852BB}"/>
    <cellStyle name="SAPBEXHLevel1X 3 5 4 4" xfId="39403" xr:uid="{A5696492-FD7D-467D-BA06-27AFBAFF4C05}"/>
    <cellStyle name="SAPBEXHLevel1X 3 5 4 5" xfId="22680" xr:uid="{1A2DF23F-A27D-472E-8643-24CA6C1B7B9F}"/>
    <cellStyle name="SAPBEXHLevel1X 3 5 5" xfId="6277" xr:uid="{A55FF0B0-D17F-407D-B35B-9D1D03F3E027}"/>
    <cellStyle name="SAPBEXHLevel1X 3 5 5 2" xfId="12141" xr:uid="{2E5EC040-8F06-441C-905C-572A430426FC}"/>
    <cellStyle name="SAPBEXHLevel1X 3 5 5 2 2" xfId="46010" xr:uid="{822F1D00-0A00-48D1-B0F4-BF20E89E9AA5}"/>
    <cellStyle name="SAPBEXHLevel1X 3 5 5 2 3" xfId="29285" xr:uid="{A9A8D8FE-9945-4A65-84BF-667A77F20BAE}"/>
    <cellStyle name="SAPBEXHLevel1X 3 5 5 3" xfId="17683" xr:uid="{19F4CA90-356A-4AB7-85A6-455A3BC1C01B}"/>
    <cellStyle name="SAPBEXHLevel1X 3 5 5 3 2" xfId="51544" xr:uid="{63C20AB1-B0AC-4715-A2AD-C30E3A165848}"/>
    <cellStyle name="SAPBEXHLevel1X 3 5 5 3 3" xfId="34818" xr:uid="{F0946D75-D83E-44D9-8CD0-A9A4F054B67E}"/>
    <cellStyle name="SAPBEXHLevel1X 3 5 5 4" xfId="40193" xr:uid="{03F1D228-638D-4AD2-9BB5-6D2295D5467A}"/>
    <cellStyle name="SAPBEXHLevel1X 3 5 5 5" xfId="23470" xr:uid="{B9FB59A2-4DE2-4DA3-A12B-E94785100497}"/>
    <cellStyle name="SAPBEXHLevel1X 3 5 6" xfId="7197" xr:uid="{AB056BB4-57D6-409A-8FF5-E937D54779F2}"/>
    <cellStyle name="SAPBEXHLevel1X 3 5 6 2" xfId="13061" xr:uid="{19CCD072-6CC6-4463-9F0A-987E5BD31308}"/>
    <cellStyle name="SAPBEXHLevel1X 3 5 6 2 2" xfId="46930" xr:uid="{951985E0-A729-45D7-BA39-A9A383D8FFC0}"/>
    <cellStyle name="SAPBEXHLevel1X 3 5 6 2 3" xfId="30204" xr:uid="{613D5E6D-B7A6-4CE9-B164-192E27624ADB}"/>
    <cellStyle name="SAPBEXHLevel1X 3 5 6 3" xfId="18602" xr:uid="{1FFF04B8-2D29-4EE1-9A93-F17253F6CB22}"/>
    <cellStyle name="SAPBEXHLevel1X 3 5 6 3 2" xfId="52463" xr:uid="{28419E77-CCAD-4581-9A38-5285DED15033}"/>
    <cellStyle name="SAPBEXHLevel1X 3 5 6 3 3" xfId="35737" xr:uid="{18627F80-1E41-43E9-B4E6-06C6DB987853}"/>
    <cellStyle name="SAPBEXHLevel1X 3 5 6 4" xfId="41113" xr:uid="{0412088E-20F7-4702-BEE4-986B40A217EC}"/>
    <cellStyle name="SAPBEXHLevel1X 3 5 6 5" xfId="24389" xr:uid="{2B75ACE9-EDC3-439A-87F7-D6EF02AE27F3}"/>
    <cellStyle name="SAPBEXHLevel1X 3 5 7" xfId="8291" xr:uid="{24A7E0D2-A748-4663-AB6A-9A43B4244199}"/>
    <cellStyle name="SAPBEXHLevel1X 3 5 7 2" xfId="42166" xr:uid="{8D496281-ADAC-4BC8-9B54-11BC285FB5FF}"/>
    <cellStyle name="SAPBEXHLevel1X 3 5 7 3" xfId="25441" xr:uid="{A6853F8F-60BA-4BBB-8245-C9D97FC1ACC5}"/>
    <cellStyle name="SAPBEXHLevel1X 3 5 8" xfId="13869" xr:uid="{224D0D89-55A1-4214-A64B-9CD70E25D0EA}"/>
    <cellStyle name="SAPBEXHLevel1X 3 5 8 2" xfId="47730" xr:uid="{4AD3E4CE-36E7-42A9-BC37-08B37B244354}"/>
    <cellStyle name="SAPBEXHLevel1X 3 5 8 3" xfId="31004" xr:uid="{7C3BB2E4-DE42-445B-8751-EB942B76DF9C}"/>
    <cellStyle name="SAPBEXHLevel1X 3 5 9" xfId="19629" xr:uid="{DF8597EE-1002-467D-AB88-C17ADC7D9DFC}"/>
    <cellStyle name="SAPBEXHLevel1X 3 6" xfId="3305" xr:uid="{F096A3BC-DA97-4FCB-AE2E-784759A9DD0B}"/>
    <cellStyle name="SAPBEXHLevel1X 3 6 2" xfId="9187" xr:uid="{32C72A12-20DC-45B7-98DB-0C2EA4C7A62C}"/>
    <cellStyle name="SAPBEXHLevel1X 3 6 2 2" xfId="43059" xr:uid="{58ED846A-94E0-4935-92B6-2864EF5BC177}"/>
    <cellStyle name="SAPBEXHLevel1X 3 6 2 3" xfId="26334" xr:uid="{754113AE-29AD-493A-8F10-D7F7085ABA58}"/>
    <cellStyle name="SAPBEXHLevel1X 3 6 3" xfId="14734" xr:uid="{A9E2FD5F-A039-40DA-B09F-8FB71E014542}"/>
    <cellStyle name="SAPBEXHLevel1X 3 6 3 2" xfId="48595" xr:uid="{D82F260E-69F9-4A72-87F6-A4CF895A390D}"/>
    <cellStyle name="SAPBEXHLevel1X 3 6 3 3" xfId="31869" xr:uid="{60DE34F3-D54F-4A1F-B1FF-FD329DEEA7F2}"/>
    <cellStyle name="SAPBEXHLevel1X 3 6 4" xfId="37326" xr:uid="{4A40E366-62F2-4258-982B-2B90A8466A03}"/>
    <cellStyle name="SAPBEXHLevel1X 3 6 5" xfId="20519" xr:uid="{C3EA592B-2E5D-4EF4-B0C4-EE641E699074}"/>
    <cellStyle name="SAPBEXHLevel1X 3 7" xfId="36532" xr:uid="{7871064D-EA41-446E-A382-06E1F6357620}"/>
    <cellStyle name="SAPBEXHLevel1X 4" xfId="1104" xr:uid="{00000000-0005-0000-0000-000079090000}"/>
    <cellStyle name="SAPBEXHLevel1X 4 2" xfId="1105" xr:uid="{00000000-0005-0000-0000-00007A090000}"/>
    <cellStyle name="SAPBEXHLevel1X 4 2 2" xfId="2305" xr:uid="{00000000-0005-0000-0000-00007B090000}"/>
    <cellStyle name="SAPBEXHLevel1X 4 2 2 2" xfId="3857" xr:uid="{D7AFAC19-322E-45DF-AD6A-4057C88DD458}"/>
    <cellStyle name="SAPBEXHLevel1X 4 2 2 2 2" xfId="9738" xr:uid="{FCD899AC-3A43-461F-BBE4-FFDC5D5BF95B}"/>
    <cellStyle name="SAPBEXHLevel1X 4 2 2 2 2 2" xfId="43610" xr:uid="{31F9A0BD-82C4-431C-A045-F8903ABBD2E4}"/>
    <cellStyle name="SAPBEXHLevel1X 4 2 2 2 2 3" xfId="26884" xr:uid="{16C12EA4-0FF5-435F-B5EE-FE9352179D94}"/>
    <cellStyle name="SAPBEXHLevel1X 4 2 2 2 3" xfId="15284" xr:uid="{FCA4F156-94F9-420F-BD53-9780BED9A50D}"/>
    <cellStyle name="SAPBEXHLevel1X 4 2 2 2 3 2" xfId="49145" xr:uid="{4DF2B3B9-AECF-4A6B-9B1F-C9EA8DB95781}"/>
    <cellStyle name="SAPBEXHLevel1X 4 2 2 2 3 3" xfId="32419" xr:uid="{7024639B-7364-453A-B380-5A777075B291}"/>
    <cellStyle name="SAPBEXHLevel1X 4 2 2 2 4" xfId="37817" xr:uid="{7124BBEB-3A50-4F55-A960-DF7CF46C3078}"/>
    <cellStyle name="SAPBEXHLevel1X 4 2 2 2 5" xfId="21069" xr:uid="{AFCECEFE-5953-4A99-B521-42A90CE42A5B}"/>
    <cellStyle name="SAPBEXHLevel1X 4 2 2 3" xfId="4759" xr:uid="{E2037AF7-FE7D-4A0F-A2F8-F2687E44100D}"/>
    <cellStyle name="SAPBEXHLevel1X 4 2 2 3 2" xfId="10625" xr:uid="{AA2B676A-8CB0-4EF4-AC1F-BCFF13CF1ECB}"/>
    <cellStyle name="SAPBEXHLevel1X 4 2 2 3 2 2" xfId="44495" xr:uid="{56FB40C9-782A-4397-A6BE-C4506EDD2387}"/>
    <cellStyle name="SAPBEXHLevel1X 4 2 2 3 2 3" xfId="27770" xr:uid="{80B8E05D-07E8-40CC-8657-F1E8B7294263}"/>
    <cellStyle name="SAPBEXHLevel1X 4 2 2 3 3" xfId="16168" xr:uid="{FA15CFC5-7B6E-405E-835B-7FA3BF060CC5}"/>
    <cellStyle name="SAPBEXHLevel1X 4 2 2 3 3 2" xfId="50029" xr:uid="{F939D5B2-E050-42DE-B84A-D748EEB471BA}"/>
    <cellStyle name="SAPBEXHLevel1X 4 2 2 3 3 3" xfId="33303" xr:uid="{03CCCA57-F80C-4817-A2B5-C2465F72FEC1}"/>
    <cellStyle name="SAPBEXHLevel1X 4 2 2 3 4" xfId="38678" xr:uid="{6BE6D2A6-D1A4-46FD-825B-9F714D25530F}"/>
    <cellStyle name="SAPBEXHLevel1X 4 2 2 3 5" xfId="21955" xr:uid="{96A70D88-BCBF-4D35-8B25-D8B542DDE559}"/>
    <cellStyle name="SAPBEXHLevel1X 4 2 2 4" xfId="5486" xr:uid="{61C2C7E3-DA30-4284-BC0C-9A7E1B98FAD0}"/>
    <cellStyle name="SAPBEXHLevel1X 4 2 2 4 2" xfId="11352" xr:uid="{0A062B1A-5ED1-4A97-B0A7-2D22A524795D}"/>
    <cellStyle name="SAPBEXHLevel1X 4 2 2 4 2 2" xfId="45221" xr:uid="{1AE3FD12-42F1-4DC6-B091-B27274407F0D}"/>
    <cellStyle name="SAPBEXHLevel1X 4 2 2 4 2 3" xfId="28496" xr:uid="{D2336B50-CCC8-42C0-B1DE-516E5B8FE414}"/>
    <cellStyle name="SAPBEXHLevel1X 4 2 2 4 3" xfId="16894" xr:uid="{ED286730-F641-4476-8E6D-5F19F08547C5}"/>
    <cellStyle name="SAPBEXHLevel1X 4 2 2 4 3 2" xfId="50755" xr:uid="{82983170-2459-452A-B576-68EDB8B276C7}"/>
    <cellStyle name="SAPBEXHLevel1X 4 2 2 4 3 3" xfId="34029" xr:uid="{0CACD870-9D05-4C28-8294-AEE099719300}"/>
    <cellStyle name="SAPBEXHLevel1X 4 2 2 4 4" xfId="39404" xr:uid="{D56AE628-E90F-46BA-BD7B-86FA81DC5195}"/>
    <cellStyle name="SAPBEXHLevel1X 4 2 2 4 5" xfId="22681" xr:uid="{AD089364-E20B-435D-8EA1-5C98A3EC68A6}"/>
    <cellStyle name="SAPBEXHLevel1X 4 2 2 5" xfId="6278" xr:uid="{76660D6F-C7B3-42D2-A443-0AC870175079}"/>
    <cellStyle name="SAPBEXHLevel1X 4 2 2 5 2" xfId="12142" xr:uid="{4BE4152C-B8EE-489B-8426-4AC25B3182A3}"/>
    <cellStyle name="SAPBEXHLevel1X 4 2 2 5 2 2" xfId="46011" xr:uid="{40122C37-625D-45E8-A477-6C7772C7C08A}"/>
    <cellStyle name="SAPBEXHLevel1X 4 2 2 5 2 3" xfId="29286" xr:uid="{F9E6D1EC-F0A1-4DF8-AD35-BA1ACF7ADD58}"/>
    <cellStyle name="SAPBEXHLevel1X 4 2 2 5 3" xfId="17684" xr:uid="{0D64FB9F-F1B4-408D-B9A8-121E3869C005}"/>
    <cellStyle name="SAPBEXHLevel1X 4 2 2 5 3 2" xfId="51545" xr:uid="{2B4158AE-6F16-4468-8EC6-08210A7A62B1}"/>
    <cellStyle name="SAPBEXHLevel1X 4 2 2 5 3 3" xfId="34819" xr:uid="{3261CA57-7F2E-49E3-B334-2834FE3A8B2E}"/>
    <cellStyle name="SAPBEXHLevel1X 4 2 2 5 4" xfId="40194" xr:uid="{63A3EF39-A065-46A0-B653-7047539F4206}"/>
    <cellStyle name="SAPBEXHLevel1X 4 2 2 5 5" xfId="23471" xr:uid="{055E0CB1-B255-4467-BA93-A5FCD992FDB4}"/>
    <cellStyle name="SAPBEXHLevel1X 4 2 2 6" xfId="7198" xr:uid="{C1CB5DBF-83CD-4E77-8BCA-FCEC6B75B274}"/>
    <cellStyle name="SAPBEXHLevel1X 4 2 2 6 2" xfId="13062" xr:uid="{76A4C531-FD53-41CA-8798-BB43055B4E88}"/>
    <cellStyle name="SAPBEXHLevel1X 4 2 2 6 2 2" xfId="46931" xr:uid="{9F11ACA2-6F91-4148-A133-34D3E0B7E54C}"/>
    <cellStyle name="SAPBEXHLevel1X 4 2 2 6 2 3" xfId="30205" xr:uid="{7B3BAECA-274D-4414-9751-CE0D7A1F9C68}"/>
    <cellStyle name="SAPBEXHLevel1X 4 2 2 6 3" xfId="18603" xr:uid="{AB094567-AC99-4EB6-BF1B-13ADA9805749}"/>
    <cellStyle name="SAPBEXHLevel1X 4 2 2 6 3 2" xfId="52464" xr:uid="{B96C0386-9A64-4388-AFC0-B95FB87BEB7C}"/>
    <cellStyle name="SAPBEXHLevel1X 4 2 2 6 3 3" xfId="35738" xr:uid="{35B9EADD-60AA-4C8A-863A-C59952373A4D}"/>
    <cellStyle name="SAPBEXHLevel1X 4 2 2 6 4" xfId="41114" xr:uid="{CF96BE0F-93F2-420A-8771-1F31780B741A}"/>
    <cellStyle name="SAPBEXHLevel1X 4 2 2 6 5" xfId="24390" xr:uid="{635C27A5-417D-4E13-94A1-09FE41B68CFB}"/>
    <cellStyle name="SAPBEXHLevel1X 4 2 2 7" xfId="8292" xr:uid="{C7B93870-2A11-4371-9923-9D5011455CE5}"/>
    <cellStyle name="SAPBEXHLevel1X 4 2 2 7 2" xfId="42167" xr:uid="{5757CAF7-2DBA-47B4-93D7-9E63556E5BEE}"/>
    <cellStyle name="SAPBEXHLevel1X 4 2 2 7 3" xfId="25442" xr:uid="{14DDDFB3-279C-4F71-9027-E210DE2AE183}"/>
    <cellStyle name="SAPBEXHLevel1X 4 2 2 8" xfId="13870" xr:uid="{0F75F0E1-0ADB-464E-9571-8CD81A0BB86A}"/>
    <cellStyle name="SAPBEXHLevel1X 4 2 2 8 2" xfId="47731" xr:uid="{16F20FD6-19E7-4634-917D-193C06E6A331}"/>
    <cellStyle name="SAPBEXHLevel1X 4 2 2 8 3" xfId="31005" xr:uid="{9C279988-4989-486E-AD9B-BCBB2A9D43E6}"/>
    <cellStyle name="SAPBEXHLevel1X 4 2 2 9" xfId="19630" xr:uid="{6E44B9D6-EE1A-41FE-9C19-239A6FE1C31C}"/>
    <cellStyle name="SAPBEXHLevel1X 4 2 3" xfId="2306" xr:uid="{00000000-0005-0000-0000-00007C090000}"/>
    <cellStyle name="SAPBEXHLevel1X 4 2 3 2" xfId="3858" xr:uid="{01BEC8C4-E575-4AEA-85DF-C8C459178FB0}"/>
    <cellStyle name="SAPBEXHLevel1X 4 2 3 2 2" xfId="9739" xr:uid="{2149BB8F-D847-4B97-A910-D8BB6E125C2E}"/>
    <cellStyle name="SAPBEXHLevel1X 4 2 3 2 2 2" xfId="43611" xr:uid="{760D4091-CF16-498E-A98F-0E204575D1B8}"/>
    <cellStyle name="SAPBEXHLevel1X 4 2 3 2 2 3" xfId="26885" xr:uid="{9FD72146-2E6E-48B9-B87C-F996B8D7DE4A}"/>
    <cellStyle name="SAPBEXHLevel1X 4 2 3 2 3" xfId="15285" xr:uid="{83716104-B2E7-4128-8273-88BFCB7BD2AE}"/>
    <cellStyle name="SAPBEXHLevel1X 4 2 3 2 3 2" xfId="49146" xr:uid="{6818CD67-DE2E-402F-9534-68F4E97112A2}"/>
    <cellStyle name="SAPBEXHLevel1X 4 2 3 2 3 3" xfId="32420" xr:uid="{CE110701-F13B-49FA-9E2A-25DA0D2447AB}"/>
    <cellStyle name="SAPBEXHLevel1X 4 2 3 2 4" xfId="37818" xr:uid="{1E962850-BF3E-4659-995F-27EA496A8605}"/>
    <cellStyle name="SAPBEXHLevel1X 4 2 3 2 5" xfId="21070" xr:uid="{19487324-79B4-4A8E-A55D-99FB1ACDA87B}"/>
    <cellStyle name="SAPBEXHLevel1X 4 2 3 3" xfId="4760" xr:uid="{770289D8-7A60-4519-BFFD-2359D58ABEB7}"/>
    <cellStyle name="SAPBEXHLevel1X 4 2 3 3 2" xfId="10626" xr:uid="{DD07FD13-61E0-4592-ABC6-3F6D619BD756}"/>
    <cellStyle name="SAPBEXHLevel1X 4 2 3 3 2 2" xfId="44496" xr:uid="{4C80A47E-6829-4295-B52F-387963FD66A2}"/>
    <cellStyle name="SAPBEXHLevel1X 4 2 3 3 2 3" xfId="27771" xr:uid="{6F2FCD84-A0EA-4B27-B05B-D35903BE0E2C}"/>
    <cellStyle name="SAPBEXHLevel1X 4 2 3 3 3" xfId="16169" xr:uid="{6B5CC022-296C-431D-86B1-3BC2C546AE38}"/>
    <cellStyle name="SAPBEXHLevel1X 4 2 3 3 3 2" xfId="50030" xr:uid="{02C102F8-67F0-403C-A642-A100BEBCDD52}"/>
    <cellStyle name="SAPBEXHLevel1X 4 2 3 3 3 3" xfId="33304" xr:uid="{04FB0D0B-AAA7-4998-9349-A541E3E00C3A}"/>
    <cellStyle name="SAPBEXHLevel1X 4 2 3 3 4" xfId="38679" xr:uid="{A755B14E-3E37-4CF6-8349-496CDFFDCD0B}"/>
    <cellStyle name="SAPBEXHLevel1X 4 2 3 3 5" xfId="21956" xr:uid="{9B319D6E-853E-4DB3-A574-FBAEAD377CA6}"/>
    <cellStyle name="SAPBEXHLevel1X 4 2 3 4" xfId="5487" xr:uid="{24183917-1962-46C6-8D05-7E1E2FC4453B}"/>
    <cellStyle name="SAPBEXHLevel1X 4 2 3 4 2" xfId="11353" xr:uid="{E95B616B-380A-4204-82D2-4C1045D5370F}"/>
    <cellStyle name="SAPBEXHLevel1X 4 2 3 4 2 2" xfId="45222" xr:uid="{7F881066-5311-4A9B-8D19-8F3D374F139A}"/>
    <cellStyle name="SAPBEXHLevel1X 4 2 3 4 2 3" xfId="28497" xr:uid="{4F5A2A50-BAAE-47D4-8E6E-06737D7C8164}"/>
    <cellStyle name="SAPBEXHLevel1X 4 2 3 4 3" xfId="16895" xr:uid="{895820DC-9954-49C9-853A-7E0DDA815C90}"/>
    <cellStyle name="SAPBEXHLevel1X 4 2 3 4 3 2" xfId="50756" xr:uid="{6CF764BE-F572-4557-B1C3-ADFABF1B4D7D}"/>
    <cellStyle name="SAPBEXHLevel1X 4 2 3 4 3 3" xfId="34030" xr:uid="{1342A29F-A103-44B4-8F36-BF9D32124F96}"/>
    <cellStyle name="SAPBEXHLevel1X 4 2 3 4 4" xfId="39405" xr:uid="{4721E033-2D90-4AA4-A7AE-E7E13F00845E}"/>
    <cellStyle name="SAPBEXHLevel1X 4 2 3 4 5" xfId="22682" xr:uid="{CC0B7874-C6DC-4FFE-8613-E4CDBCF78BD0}"/>
    <cellStyle name="SAPBEXHLevel1X 4 2 3 5" xfId="6279" xr:uid="{B83BDA4B-0616-46BB-B0A0-D48E5362E02D}"/>
    <cellStyle name="SAPBEXHLevel1X 4 2 3 5 2" xfId="12143" xr:uid="{18BE26FC-C077-491E-91CA-DBF5BAE7B252}"/>
    <cellStyle name="SAPBEXHLevel1X 4 2 3 5 2 2" xfId="46012" xr:uid="{397E591F-ECFE-44DD-B3C1-FD7DC305D7F8}"/>
    <cellStyle name="SAPBEXHLevel1X 4 2 3 5 2 3" xfId="29287" xr:uid="{E2213344-4998-4081-8398-4733C4D693B7}"/>
    <cellStyle name="SAPBEXHLevel1X 4 2 3 5 3" xfId="17685" xr:uid="{D4E41436-BDDD-4DDC-877B-BA63232728E1}"/>
    <cellStyle name="SAPBEXHLevel1X 4 2 3 5 3 2" xfId="51546" xr:uid="{ECD02B29-63A2-4FFD-96C1-0D9B31DCD95C}"/>
    <cellStyle name="SAPBEXHLevel1X 4 2 3 5 3 3" xfId="34820" xr:uid="{A1132FB5-1AD7-43D3-ADA7-D04DAD0F8A8E}"/>
    <cellStyle name="SAPBEXHLevel1X 4 2 3 5 4" xfId="40195" xr:uid="{B2F55F79-5DBA-451F-9F60-9C756214CBF8}"/>
    <cellStyle name="SAPBEXHLevel1X 4 2 3 5 5" xfId="23472" xr:uid="{7019D296-0A40-43A9-818A-4871F24A707D}"/>
    <cellStyle name="SAPBEXHLevel1X 4 2 3 6" xfId="7199" xr:uid="{5AD92D55-23D5-4BFD-A849-5A7C6921F3DF}"/>
    <cellStyle name="SAPBEXHLevel1X 4 2 3 6 2" xfId="13063" xr:uid="{6B99D580-86AE-4BCE-81C4-2CA3F9922390}"/>
    <cellStyle name="SAPBEXHLevel1X 4 2 3 6 2 2" xfId="46932" xr:uid="{13D520F9-BAAC-483A-A06F-60C23003B89A}"/>
    <cellStyle name="SAPBEXHLevel1X 4 2 3 6 2 3" xfId="30206" xr:uid="{33CD429B-294D-4960-A477-9426AE30EA0C}"/>
    <cellStyle name="SAPBEXHLevel1X 4 2 3 6 3" xfId="18604" xr:uid="{AF6274BB-5E89-40EA-98B7-02D757D4DD29}"/>
    <cellStyle name="SAPBEXHLevel1X 4 2 3 6 3 2" xfId="52465" xr:uid="{7A13C232-A2F3-45FE-8982-8F36C5CF5970}"/>
    <cellStyle name="SAPBEXHLevel1X 4 2 3 6 3 3" xfId="35739" xr:uid="{CCE28F8F-EBB1-4D5B-81EE-22D28322080E}"/>
    <cellStyle name="SAPBEXHLevel1X 4 2 3 6 4" xfId="41115" xr:uid="{98EC40CB-05BF-4760-A413-9CA673FA6A1C}"/>
    <cellStyle name="SAPBEXHLevel1X 4 2 3 6 5" xfId="24391" xr:uid="{3A1DD16C-68E0-4D06-83CF-EF4380B172BF}"/>
    <cellStyle name="SAPBEXHLevel1X 4 2 3 7" xfId="8293" xr:uid="{0E5F708F-03E5-4154-AB47-AEBBA6B2485D}"/>
    <cellStyle name="SAPBEXHLevel1X 4 2 3 7 2" xfId="42168" xr:uid="{283553BD-51BF-45AF-B493-A481E4048178}"/>
    <cellStyle name="SAPBEXHLevel1X 4 2 3 7 3" xfId="25443" xr:uid="{4FDC9F34-1982-4AF7-9BD2-F8A1BD81A726}"/>
    <cellStyle name="SAPBEXHLevel1X 4 2 3 8" xfId="13871" xr:uid="{2974CA2A-2847-49A9-A9B3-07DF7CE20C80}"/>
    <cellStyle name="SAPBEXHLevel1X 4 2 3 8 2" xfId="47732" xr:uid="{18AF3B45-C252-4D6F-8798-565E1C6E5726}"/>
    <cellStyle name="SAPBEXHLevel1X 4 2 3 8 3" xfId="31006" xr:uid="{0E8D8C5A-C2D8-444A-9FE9-0C64AB75BC02}"/>
    <cellStyle name="SAPBEXHLevel1X 4 2 3 9" xfId="19631" xr:uid="{118EDE69-C6EE-4330-BB0E-6C76FE1FB974}"/>
    <cellStyle name="SAPBEXHLevel1X 4 2 4" xfId="3309" xr:uid="{2A30A0AD-87D0-4C35-B828-B75AF756FEBF}"/>
    <cellStyle name="SAPBEXHLevel1X 4 2 4 2" xfId="9191" xr:uid="{5F350BC4-3C02-4A2E-9C78-DB9B0B8A547F}"/>
    <cellStyle name="SAPBEXHLevel1X 4 2 4 2 2" xfId="43063" xr:uid="{597CA92B-4DAD-4F87-B0B3-598ABC7D5A1A}"/>
    <cellStyle name="SAPBEXHLevel1X 4 2 4 2 3" xfId="26338" xr:uid="{D3C56743-B040-4561-83CF-4BD8BB4FF2E0}"/>
    <cellStyle name="SAPBEXHLevel1X 4 2 4 3" xfId="14738" xr:uid="{4D9B1D27-7A0F-491F-9E8B-0F9731970EB8}"/>
    <cellStyle name="SAPBEXHLevel1X 4 2 4 3 2" xfId="48599" xr:uid="{6FE37532-F4E8-4234-BB4F-20E925BA2785}"/>
    <cellStyle name="SAPBEXHLevel1X 4 2 4 3 3" xfId="31873" xr:uid="{357531FC-1621-49BB-A657-50C6B2B6520F}"/>
    <cellStyle name="SAPBEXHLevel1X 4 2 4 4" xfId="37330" xr:uid="{4FC1DB4E-3DB1-4D3B-B434-1225492D252F}"/>
    <cellStyle name="SAPBEXHLevel1X 4 2 4 5" xfId="20523" xr:uid="{F0D717D5-DE90-4E59-B019-CFEB657D126D}"/>
    <cellStyle name="SAPBEXHLevel1X 4 2 5" xfId="36536" xr:uid="{F0924D7F-8B11-4A52-BD4F-1D0EC99983E6}"/>
    <cellStyle name="SAPBEXHLevel1X 4 3" xfId="2307" xr:uid="{00000000-0005-0000-0000-00007D090000}"/>
    <cellStyle name="SAPBEXHLevel1X 4 3 2" xfId="3859" xr:uid="{A0460093-D01F-4B64-A9E1-7565F75CB54B}"/>
    <cellStyle name="SAPBEXHLevel1X 4 3 2 2" xfId="9740" xr:uid="{25A6997B-5D92-4A32-8CD3-D8561EDAFB53}"/>
    <cellStyle name="SAPBEXHLevel1X 4 3 2 2 2" xfId="43612" xr:uid="{50840872-E369-4C73-93F7-BDFCD8853BF6}"/>
    <cellStyle name="SAPBEXHLevel1X 4 3 2 2 3" xfId="26886" xr:uid="{C1A7EDF8-842F-48AF-95C1-3DCDFEF79547}"/>
    <cellStyle name="SAPBEXHLevel1X 4 3 2 3" xfId="15286" xr:uid="{7D499B58-B48A-4DF6-B68C-A183A83669D8}"/>
    <cellStyle name="SAPBEXHLevel1X 4 3 2 3 2" xfId="49147" xr:uid="{147F5C6A-ACEA-429A-BFE2-3E46786B5BCC}"/>
    <cellStyle name="SAPBEXHLevel1X 4 3 2 3 3" xfId="32421" xr:uid="{0A4EAB9E-1B13-4D8B-AA43-6F661076AF78}"/>
    <cellStyle name="SAPBEXHLevel1X 4 3 2 4" xfId="37819" xr:uid="{F0379F8C-1023-472A-897E-0296649FE378}"/>
    <cellStyle name="SAPBEXHLevel1X 4 3 2 5" xfId="21071" xr:uid="{BDA44B19-4F06-46B2-9901-4853676D8341}"/>
    <cellStyle name="SAPBEXHLevel1X 4 3 3" xfId="4761" xr:uid="{6F16783B-02B0-40D4-9D17-A221E073ED6B}"/>
    <cellStyle name="SAPBEXHLevel1X 4 3 3 2" xfId="10627" xr:uid="{C57715EE-3DE1-4EAE-8E11-F7BE1B0A8331}"/>
    <cellStyle name="SAPBEXHLevel1X 4 3 3 2 2" xfId="44497" xr:uid="{143E9B3F-3B2D-4CF3-844C-2D1C0264736B}"/>
    <cellStyle name="SAPBEXHLevel1X 4 3 3 2 3" xfId="27772" xr:uid="{BF3BB4D1-4E42-415F-AF8D-5FE873BEB4F8}"/>
    <cellStyle name="SAPBEXHLevel1X 4 3 3 3" xfId="16170" xr:uid="{CD50C8AB-6BFD-4E2D-8695-5C61D8DEFFA5}"/>
    <cellStyle name="SAPBEXHLevel1X 4 3 3 3 2" xfId="50031" xr:uid="{8E41C4E7-DA70-4779-86DA-68CC588A75ED}"/>
    <cellStyle name="SAPBEXHLevel1X 4 3 3 3 3" xfId="33305" xr:uid="{0DEC7686-13C1-44D1-A4A3-F7CB57D6625B}"/>
    <cellStyle name="SAPBEXHLevel1X 4 3 3 4" xfId="38680" xr:uid="{03E5CB1D-8C97-4C36-9719-4A73A324C8A1}"/>
    <cellStyle name="SAPBEXHLevel1X 4 3 3 5" xfId="21957" xr:uid="{5EC561C6-0B75-494F-B7FB-9F472BE8C5F3}"/>
    <cellStyle name="SAPBEXHLevel1X 4 3 4" xfId="5488" xr:uid="{83CF19BD-BF07-493B-BDA3-91AB42798BE0}"/>
    <cellStyle name="SAPBEXHLevel1X 4 3 4 2" xfId="11354" xr:uid="{26EAC6B3-458A-427A-88E6-EBF0C2392786}"/>
    <cellStyle name="SAPBEXHLevel1X 4 3 4 2 2" xfId="45223" xr:uid="{F0F33C18-A2AC-4C4B-819F-954CEE86D07A}"/>
    <cellStyle name="SAPBEXHLevel1X 4 3 4 2 3" xfId="28498" xr:uid="{3C96CF54-7050-4A50-822A-DF9C043D80AA}"/>
    <cellStyle name="SAPBEXHLevel1X 4 3 4 3" xfId="16896" xr:uid="{5002B473-D62E-44DA-B2F7-DFB9BA9A0436}"/>
    <cellStyle name="SAPBEXHLevel1X 4 3 4 3 2" xfId="50757" xr:uid="{6FFCCCEF-68F2-4CDC-BFDC-AFF214E41C73}"/>
    <cellStyle name="SAPBEXHLevel1X 4 3 4 3 3" xfId="34031" xr:uid="{46771C52-5070-42FD-AD8A-6340C3C9830A}"/>
    <cellStyle name="SAPBEXHLevel1X 4 3 4 4" xfId="39406" xr:uid="{D8A9047F-1AE8-40B3-A12B-64526CE0D247}"/>
    <cellStyle name="SAPBEXHLevel1X 4 3 4 5" xfId="22683" xr:uid="{465589D9-820B-45FA-9DCE-21991875A8AB}"/>
    <cellStyle name="SAPBEXHLevel1X 4 3 5" xfId="6280" xr:uid="{AA5A41C8-E6B3-44E2-9D3A-97415059012F}"/>
    <cellStyle name="SAPBEXHLevel1X 4 3 5 2" xfId="12144" xr:uid="{6990DCCC-B861-4679-9733-77E633C3AFF5}"/>
    <cellStyle name="SAPBEXHLevel1X 4 3 5 2 2" xfId="46013" xr:uid="{A25F001D-4B68-4AB8-8FBD-845288A63FE3}"/>
    <cellStyle name="SAPBEXHLevel1X 4 3 5 2 3" xfId="29288" xr:uid="{E074D353-8C9A-49A7-8CF5-AB14AF7D8F94}"/>
    <cellStyle name="SAPBEXHLevel1X 4 3 5 3" xfId="17686" xr:uid="{2CD576F2-9FF8-4BFB-83F4-E394CBCEFA56}"/>
    <cellStyle name="SAPBEXHLevel1X 4 3 5 3 2" xfId="51547" xr:uid="{C7AB3AD2-ED7A-4C26-98ED-E1021F0FE1D6}"/>
    <cellStyle name="SAPBEXHLevel1X 4 3 5 3 3" xfId="34821" xr:uid="{A6755C7F-B89E-49A7-970A-45F8FA4B86CE}"/>
    <cellStyle name="SAPBEXHLevel1X 4 3 5 4" xfId="40196" xr:uid="{AC4BE007-F2EE-4161-BF4B-C9F38C1A7474}"/>
    <cellStyle name="SAPBEXHLevel1X 4 3 5 5" xfId="23473" xr:uid="{BFEF4B83-2EED-44EB-8EAF-6F94268EF0C6}"/>
    <cellStyle name="SAPBEXHLevel1X 4 3 6" xfId="7200" xr:uid="{95B7835F-67A3-46E2-8714-FEA2D3E766CE}"/>
    <cellStyle name="SAPBEXHLevel1X 4 3 6 2" xfId="13064" xr:uid="{6B002FCF-4FD1-45A6-9B53-F55D90A8CC93}"/>
    <cellStyle name="SAPBEXHLevel1X 4 3 6 2 2" xfId="46933" xr:uid="{D37BA37C-D3C0-4220-8CAE-8FD977ECB79F}"/>
    <cellStyle name="SAPBEXHLevel1X 4 3 6 2 3" xfId="30207" xr:uid="{88A6A568-71D1-4257-A872-89CFA5F025DC}"/>
    <cellStyle name="SAPBEXHLevel1X 4 3 6 3" xfId="18605" xr:uid="{DB9FC80D-B9D4-4F98-A0CE-868B801EA6A5}"/>
    <cellStyle name="SAPBEXHLevel1X 4 3 6 3 2" xfId="52466" xr:uid="{D8484D2B-33D2-4ABF-B38A-F2C6AEE22367}"/>
    <cellStyle name="SAPBEXHLevel1X 4 3 6 3 3" xfId="35740" xr:uid="{C8586CF5-2252-49A7-AA88-48C047EA519D}"/>
    <cellStyle name="SAPBEXHLevel1X 4 3 6 4" xfId="41116" xr:uid="{E8E087C1-EE07-49F4-A58B-5164A9CCFB2A}"/>
    <cellStyle name="SAPBEXHLevel1X 4 3 6 5" xfId="24392" xr:uid="{BBDC986E-67A4-4CB8-A73D-AD86C5B7752F}"/>
    <cellStyle name="SAPBEXHLevel1X 4 3 7" xfId="8294" xr:uid="{7B54B4A1-A68E-40D0-AA28-DC9AA8C6B79C}"/>
    <cellStyle name="SAPBEXHLevel1X 4 3 7 2" xfId="42169" xr:uid="{D4F6FBCA-4F85-46DF-A559-D388DDA53D73}"/>
    <cellStyle name="SAPBEXHLevel1X 4 3 7 3" xfId="25444" xr:uid="{0C745AF6-7979-4A93-9C00-1B0EF12F450E}"/>
    <cellStyle name="SAPBEXHLevel1X 4 3 8" xfId="13872" xr:uid="{D648A536-9A49-4DDC-9645-2FFA58CDF8C3}"/>
    <cellStyle name="SAPBEXHLevel1X 4 3 8 2" xfId="47733" xr:uid="{42F70B99-5FBC-496A-9A19-AA8B2BBAC395}"/>
    <cellStyle name="SAPBEXHLevel1X 4 3 8 3" xfId="31007" xr:uid="{19E49709-3EB5-45BE-BAB3-0BB69470E655}"/>
    <cellStyle name="SAPBEXHLevel1X 4 3 9" xfId="19632" xr:uid="{22D3DC9F-1C52-489C-9A8F-1D9BA1DAFD20}"/>
    <cellStyle name="SAPBEXHLevel1X 4 4" xfId="2308" xr:uid="{00000000-0005-0000-0000-00007E090000}"/>
    <cellStyle name="SAPBEXHLevel1X 4 4 2" xfId="3860" xr:uid="{167306D3-E20A-4723-8C8E-9B5E8A90830E}"/>
    <cellStyle name="SAPBEXHLevel1X 4 4 2 2" xfId="9741" xr:uid="{7F948E9D-41A1-4668-8797-0BEFE0792E12}"/>
    <cellStyle name="SAPBEXHLevel1X 4 4 2 2 2" xfId="43613" xr:uid="{61333BF4-5AF7-4848-9D19-F86C910C48DD}"/>
    <cellStyle name="SAPBEXHLevel1X 4 4 2 2 3" xfId="26887" xr:uid="{4F74EF9F-9A6C-41A6-8C8F-3D6F275EA98C}"/>
    <cellStyle name="SAPBEXHLevel1X 4 4 2 3" xfId="15287" xr:uid="{D991352E-CC7A-47D9-A61A-46CFD7C82D2F}"/>
    <cellStyle name="SAPBEXHLevel1X 4 4 2 3 2" xfId="49148" xr:uid="{5330F756-B736-49A1-BF16-5D584C1A197D}"/>
    <cellStyle name="SAPBEXHLevel1X 4 4 2 3 3" xfId="32422" xr:uid="{BA7C3F64-CB55-4E28-9C93-2FAEAA512ED1}"/>
    <cellStyle name="SAPBEXHLevel1X 4 4 2 4" xfId="37820" xr:uid="{EEAB5528-EA7B-4DB2-8CEA-CBCFBDDE66BC}"/>
    <cellStyle name="SAPBEXHLevel1X 4 4 2 5" xfId="21072" xr:uid="{24EE7F5E-7000-4DD0-A76C-40486F8C7A17}"/>
    <cellStyle name="SAPBEXHLevel1X 4 4 3" xfId="4762" xr:uid="{76F71614-995F-4E1A-B569-0D83EE16C222}"/>
    <cellStyle name="SAPBEXHLevel1X 4 4 3 2" xfId="10628" xr:uid="{68CD2765-581B-4CA5-A223-541C85CC1637}"/>
    <cellStyle name="SAPBEXHLevel1X 4 4 3 2 2" xfId="44498" xr:uid="{E5CBF178-338C-4BDC-83C9-5017647BD353}"/>
    <cellStyle name="SAPBEXHLevel1X 4 4 3 2 3" xfId="27773" xr:uid="{704D9543-8AAF-4C34-BBAA-AE53C575FDE3}"/>
    <cellStyle name="SAPBEXHLevel1X 4 4 3 3" xfId="16171" xr:uid="{7D5128F7-3A99-46F9-BC51-92DBB9F9123B}"/>
    <cellStyle name="SAPBEXHLevel1X 4 4 3 3 2" xfId="50032" xr:uid="{868D5880-25B7-4FD0-886B-29A076286401}"/>
    <cellStyle name="SAPBEXHLevel1X 4 4 3 3 3" xfId="33306" xr:uid="{E4D01778-581E-445D-9455-F9B2557B6532}"/>
    <cellStyle name="SAPBEXHLevel1X 4 4 3 4" xfId="38681" xr:uid="{ADB7618A-650C-4BC6-AFFB-0ECA7B9BF951}"/>
    <cellStyle name="SAPBEXHLevel1X 4 4 3 5" xfId="21958" xr:uid="{BE338DB5-77A7-4D83-BB92-22E7216CD21D}"/>
    <cellStyle name="SAPBEXHLevel1X 4 4 4" xfId="5489" xr:uid="{65E89348-5EB0-4A6F-AF3C-629A48F33759}"/>
    <cellStyle name="SAPBEXHLevel1X 4 4 4 2" xfId="11355" xr:uid="{C0DD7496-7F9A-4684-A26A-DC6FA9ED3578}"/>
    <cellStyle name="SAPBEXHLevel1X 4 4 4 2 2" xfId="45224" xr:uid="{6FC0D10E-1A84-4C25-97A9-2C38DE873D6E}"/>
    <cellStyle name="SAPBEXHLevel1X 4 4 4 2 3" xfId="28499" xr:uid="{A0B6DB57-B8B7-4DBB-AA1E-F8BE447123CD}"/>
    <cellStyle name="SAPBEXHLevel1X 4 4 4 3" xfId="16897" xr:uid="{A6F74593-F787-4FD4-A336-C10DA9333009}"/>
    <cellStyle name="SAPBEXHLevel1X 4 4 4 3 2" xfId="50758" xr:uid="{99F01BE5-1B76-40D0-95C5-E99E4E6D306B}"/>
    <cellStyle name="SAPBEXHLevel1X 4 4 4 3 3" xfId="34032" xr:uid="{849E721F-E25E-4B6A-A339-065A9BCD32F1}"/>
    <cellStyle name="SAPBEXHLevel1X 4 4 4 4" xfId="39407" xr:uid="{B956E6E2-B8A1-45EF-ABDE-3847C05A796B}"/>
    <cellStyle name="SAPBEXHLevel1X 4 4 4 5" xfId="22684" xr:uid="{DABACD3F-E987-4CB8-8023-E999CD3537B0}"/>
    <cellStyle name="SAPBEXHLevel1X 4 4 5" xfId="6281" xr:uid="{027A1A38-258B-4A2F-896B-B02F341577FE}"/>
    <cellStyle name="SAPBEXHLevel1X 4 4 5 2" xfId="12145" xr:uid="{1487C094-9F30-4457-90B9-BBD271542400}"/>
    <cellStyle name="SAPBEXHLevel1X 4 4 5 2 2" xfId="46014" xr:uid="{3FFA84E3-D0F1-44D9-A657-A54BCCCC1C5F}"/>
    <cellStyle name="SAPBEXHLevel1X 4 4 5 2 3" xfId="29289" xr:uid="{2838E25C-3FC9-42E4-9DA1-AF792492F519}"/>
    <cellStyle name="SAPBEXHLevel1X 4 4 5 3" xfId="17687" xr:uid="{168289EE-2D29-47B3-9E20-A5B1C24306F8}"/>
    <cellStyle name="SAPBEXHLevel1X 4 4 5 3 2" xfId="51548" xr:uid="{D2AB9A2E-8207-4F3C-9D7A-B8737C3FE27C}"/>
    <cellStyle name="SAPBEXHLevel1X 4 4 5 3 3" xfId="34822" xr:uid="{6094A39D-D604-482D-AD4D-67BA7A532302}"/>
    <cellStyle name="SAPBEXHLevel1X 4 4 5 4" xfId="40197" xr:uid="{15AC8529-F216-4D53-9C0C-5ADFA9215AB2}"/>
    <cellStyle name="SAPBEXHLevel1X 4 4 5 5" xfId="23474" xr:uid="{E3BDFAB5-BF51-4847-8B11-B9FDC1317D18}"/>
    <cellStyle name="SAPBEXHLevel1X 4 4 6" xfId="7201" xr:uid="{6ABA8D5F-88DF-4982-BE92-81E632D5FB71}"/>
    <cellStyle name="SAPBEXHLevel1X 4 4 6 2" xfId="13065" xr:uid="{C80BE562-6C43-4E6B-9101-9532C2626D64}"/>
    <cellStyle name="SAPBEXHLevel1X 4 4 6 2 2" xfId="46934" xr:uid="{30B2C6D4-585E-4DB4-8CBD-F6CA04EC4835}"/>
    <cellStyle name="SAPBEXHLevel1X 4 4 6 2 3" xfId="30208" xr:uid="{0657A74F-39DB-4DCD-BE1B-B7E219330E74}"/>
    <cellStyle name="SAPBEXHLevel1X 4 4 6 3" xfId="18606" xr:uid="{235B75A8-3A21-4B6B-A291-8AB11B1A6BDE}"/>
    <cellStyle name="SAPBEXHLevel1X 4 4 6 3 2" xfId="52467" xr:uid="{B8387E83-05F8-4353-AE4E-8BDBD1B56151}"/>
    <cellStyle name="SAPBEXHLevel1X 4 4 6 3 3" xfId="35741" xr:uid="{C3EF441B-CD6E-4B8C-B59F-A21FDF7454CC}"/>
    <cellStyle name="SAPBEXHLevel1X 4 4 6 4" xfId="41117" xr:uid="{99CAFE13-FF05-48CB-9B47-6FE756DBB23D}"/>
    <cellStyle name="SAPBEXHLevel1X 4 4 6 5" xfId="24393" xr:uid="{8B5C8B6B-CD43-46A6-B2DF-8510A780992A}"/>
    <cellStyle name="SAPBEXHLevel1X 4 4 7" xfId="8295" xr:uid="{BDFE8E55-D751-4061-8DB3-1C2809A6A547}"/>
    <cellStyle name="SAPBEXHLevel1X 4 4 7 2" xfId="42170" xr:uid="{73E4320A-AFE6-44B1-8A7C-F0ECD78742E0}"/>
    <cellStyle name="SAPBEXHLevel1X 4 4 7 3" xfId="25445" xr:uid="{7DC62988-8640-4FBD-B499-3370DF0BF788}"/>
    <cellStyle name="SAPBEXHLevel1X 4 4 8" xfId="13873" xr:uid="{D2A69C84-F3F9-4CB0-AC4D-D1890DA90619}"/>
    <cellStyle name="SAPBEXHLevel1X 4 4 8 2" xfId="47734" xr:uid="{9B237106-DE3B-4FEA-8B16-D9B06B3DC77F}"/>
    <cellStyle name="SAPBEXHLevel1X 4 4 8 3" xfId="31008" xr:uid="{B3DD6B3D-9C6F-458E-B2F4-0359BA10818A}"/>
    <cellStyle name="SAPBEXHLevel1X 4 4 9" xfId="19633" xr:uid="{ABCB2965-5936-49D0-8DE5-1415F4B7F2F4}"/>
    <cellStyle name="SAPBEXHLevel1X 4 5" xfId="3308" xr:uid="{42D0FBF2-5C3C-493D-B43B-7CE341A73247}"/>
    <cellStyle name="SAPBEXHLevel1X 4 5 2" xfId="9190" xr:uid="{1BA157D9-B0DE-49CA-9CA4-CD16A0BA8C9D}"/>
    <cellStyle name="SAPBEXHLevel1X 4 5 2 2" xfId="43062" xr:uid="{BB1BCE88-C378-423A-B92B-EF3906A33161}"/>
    <cellStyle name="SAPBEXHLevel1X 4 5 2 3" xfId="26337" xr:uid="{3C35C687-A692-436B-8650-3BD7438534D1}"/>
    <cellStyle name="SAPBEXHLevel1X 4 5 3" xfId="14737" xr:uid="{4ECC9DE6-E193-4EA5-A4FA-2FD50F6572C5}"/>
    <cellStyle name="SAPBEXHLevel1X 4 5 3 2" xfId="48598" xr:uid="{46A4CB32-2BCF-4BB2-B5A3-86065F3F2185}"/>
    <cellStyle name="SAPBEXHLevel1X 4 5 3 3" xfId="31872" xr:uid="{E9E610D0-69F0-4561-B631-2B01067DC698}"/>
    <cellStyle name="SAPBEXHLevel1X 4 5 4" xfId="37329" xr:uid="{2D6D9027-20C8-489C-A4EF-B395924D50D3}"/>
    <cellStyle name="SAPBEXHLevel1X 4 5 5" xfId="20522" xr:uid="{A0B60324-51DF-49C4-BAEF-0B1E9FFFC1C0}"/>
    <cellStyle name="SAPBEXHLevel1X 4 6" xfId="36535" xr:uid="{F967640C-FE89-47D0-BBA4-16C514CA4A22}"/>
    <cellStyle name="SAPBEXHLevel1X 5" xfId="1106" xr:uid="{00000000-0005-0000-0000-00007F090000}"/>
    <cellStyle name="SAPBEXHLevel1X 5 2" xfId="2309" xr:uid="{00000000-0005-0000-0000-000080090000}"/>
    <cellStyle name="SAPBEXHLevel1X 5 2 2" xfId="3861" xr:uid="{121DF467-CF89-4769-86BD-19ED02E26F5B}"/>
    <cellStyle name="SAPBEXHLevel1X 5 2 2 2" xfId="9742" xr:uid="{BA288E3E-A373-4199-BB92-30FA00B9BD2D}"/>
    <cellStyle name="SAPBEXHLevel1X 5 2 2 2 2" xfId="43614" xr:uid="{02DF4474-D50C-42B9-A01E-266FC6534755}"/>
    <cellStyle name="SAPBEXHLevel1X 5 2 2 2 3" xfId="26888" xr:uid="{81232BEE-F781-4968-9F29-3DA19DB31411}"/>
    <cellStyle name="SAPBEXHLevel1X 5 2 2 3" xfId="15288" xr:uid="{BC5C09D4-D89D-4B37-9B48-0F46249A0053}"/>
    <cellStyle name="SAPBEXHLevel1X 5 2 2 3 2" xfId="49149" xr:uid="{D656E347-C525-4BF1-AACB-37BED8B7D044}"/>
    <cellStyle name="SAPBEXHLevel1X 5 2 2 3 3" xfId="32423" xr:uid="{62F566FD-9C97-42FB-85FA-DE12EA4363E5}"/>
    <cellStyle name="SAPBEXHLevel1X 5 2 2 4" xfId="37821" xr:uid="{FC6F9484-A4FD-4659-BF59-62CB64BFB550}"/>
    <cellStyle name="SAPBEXHLevel1X 5 2 2 5" xfId="21073" xr:uid="{1D732B85-78E4-4F34-9022-0938B7C004E9}"/>
    <cellStyle name="SAPBEXHLevel1X 5 2 3" xfId="4763" xr:uid="{54E8C00F-31A0-49BF-9855-F759671FC7B9}"/>
    <cellStyle name="SAPBEXHLevel1X 5 2 3 2" xfId="10629" xr:uid="{5F284F56-654E-45FD-80DB-D0A2416A8EA1}"/>
    <cellStyle name="SAPBEXHLevel1X 5 2 3 2 2" xfId="44499" xr:uid="{D1AACC53-832A-4FE4-939F-C8153CD50251}"/>
    <cellStyle name="SAPBEXHLevel1X 5 2 3 2 3" xfId="27774" xr:uid="{ABF082BF-FD19-4D09-8BCB-CC0BFBD70FFB}"/>
    <cellStyle name="SAPBEXHLevel1X 5 2 3 3" xfId="16172" xr:uid="{9A82CD94-86CB-4834-9981-CFDB0615BA18}"/>
    <cellStyle name="SAPBEXHLevel1X 5 2 3 3 2" xfId="50033" xr:uid="{132F27BC-EABD-4003-A5F2-FCD34B64CA43}"/>
    <cellStyle name="SAPBEXHLevel1X 5 2 3 3 3" xfId="33307" xr:uid="{A7182F41-4C9A-4E77-A2AC-5B313C2B031F}"/>
    <cellStyle name="SAPBEXHLevel1X 5 2 3 4" xfId="38682" xr:uid="{CE7140C9-80CF-4348-99DD-9F1546DA0CF9}"/>
    <cellStyle name="SAPBEXHLevel1X 5 2 3 5" xfId="21959" xr:uid="{2BF37796-9D5D-4ACE-9E2D-173C27C4AF6A}"/>
    <cellStyle name="SAPBEXHLevel1X 5 2 4" xfId="5490" xr:uid="{4BD5131E-A4BF-42F8-9A9D-06982BF0D1C7}"/>
    <cellStyle name="SAPBEXHLevel1X 5 2 4 2" xfId="11356" xr:uid="{B4480A90-03E5-4BAF-B044-76D1670F54F7}"/>
    <cellStyle name="SAPBEXHLevel1X 5 2 4 2 2" xfId="45225" xr:uid="{ABA123FC-099A-4F10-87E4-5547EFE19C14}"/>
    <cellStyle name="SAPBEXHLevel1X 5 2 4 2 3" xfId="28500" xr:uid="{567BCCF9-7811-445C-9A23-FADD59000988}"/>
    <cellStyle name="SAPBEXHLevel1X 5 2 4 3" xfId="16898" xr:uid="{EC0B740E-D76D-46B8-A2CB-B29036B1FC75}"/>
    <cellStyle name="SAPBEXHLevel1X 5 2 4 3 2" xfId="50759" xr:uid="{CC08A6FE-E1FE-455B-8C34-6998F3FD03BF}"/>
    <cellStyle name="SAPBEXHLevel1X 5 2 4 3 3" xfId="34033" xr:uid="{E6B5E10F-BAE6-4DB9-AB1E-51341A1EE413}"/>
    <cellStyle name="SAPBEXHLevel1X 5 2 4 4" xfId="39408" xr:uid="{412669F5-CD56-4B98-AA94-73ADB125494F}"/>
    <cellStyle name="SAPBEXHLevel1X 5 2 4 5" xfId="22685" xr:uid="{1BCBD494-60B3-4AAD-BB04-F48BF9E4293A}"/>
    <cellStyle name="SAPBEXHLevel1X 5 2 5" xfId="6282" xr:uid="{155783DE-4FB9-4ED8-AEB9-7ECFE52DA726}"/>
    <cellStyle name="SAPBEXHLevel1X 5 2 5 2" xfId="12146" xr:uid="{77FD2AAD-BF6E-4D76-B5B0-9A48C1756F90}"/>
    <cellStyle name="SAPBEXHLevel1X 5 2 5 2 2" xfId="46015" xr:uid="{EADC56CA-A0A4-461C-B641-01963B45FA44}"/>
    <cellStyle name="SAPBEXHLevel1X 5 2 5 2 3" xfId="29290" xr:uid="{75C47C86-B8F0-4598-BF3F-1C58C01FBE1A}"/>
    <cellStyle name="SAPBEXHLevel1X 5 2 5 3" xfId="17688" xr:uid="{F4A623ED-B906-46EE-90F3-A9FB6E4092C5}"/>
    <cellStyle name="SAPBEXHLevel1X 5 2 5 3 2" xfId="51549" xr:uid="{DDF0E191-C487-4ECD-869E-9434E95878F3}"/>
    <cellStyle name="SAPBEXHLevel1X 5 2 5 3 3" xfId="34823" xr:uid="{62F53A7B-4AE6-41C0-8068-09D5CDB99CF5}"/>
    <cellStyle name="SAPBEXHLevel1X 5 2 5 4" xfId="40198" xr:uid="{501BE153-7CAD-42FF-9445-9F5D00B7CAE7}"/>
    <cellStyle name="SAPBEXHLevel1X 5 2 5 5" xfId="23475" xr:uid="{C839E4A1-2ADD-41A3-8566-12471CF34244}"/>
    <cellStyle name="SAPBEXHLevel1X 5 2 6" xfId="7202" xr:uid="{4BCB2E58-8A8E-4AEB-8C2C-6B96F1485F2D}"/>
    <cellStyle name="SAPBEXHLevel1X 5 2 6 2" xfId="13066" xr:uid="{9ED437CF-EEDB-44CE-BD71-7E49791EA18A}"/>
    <cellStyle name="SAPBEXHLevel1X 5 2 6 2 2" xfId="46935" xr:uid="{BBACCD80-F61C-4A4B-BA9A-9C945A833AB3}"/>
    <cellStyle name="SAPBEXHLevel1X 5 2 6 2 3" xfId="30209" xr:uid="{BD95716A-0FF5-4382-8B36-8530A4F16AD4}"/>
    <cellStyle name="SAPBEXHLevel1X 5 2 6 3" xfId="18607" xr:uid="{975697FE-1289-49EB-8085-C3C8FFEE6C51}"/>
    <cellStyle name="SAPBEXHLevel1X 5 2 6 3 2" xfId="52468" xr:uid="{B86A9D64-793A-463F-B5D7-0DB7D4CA42D2}"/>
    <cellStyle name="SAPBEXHLevel1X 5 2 6 3 3" xfId="35742" xr:uid="{B2D342C8-B894-4AB2-B2B0-801A3A23AB22}"/>
    <cellStyle name="SAPBEXHLevel1X 5 2 6 4" xfId="41118" xr:uid="{00483EA1-E8E2-4AA4-9C5E-94D18F145D63}"/>
    <cellStyle name="SAPBEXHLevel1X 5 2 6 5" xfId="24394" xr:uid="{91800C30-CEAD-4932-81EF-B2376AB2ABCA}"/>
    <cellStyle name="SAPBEXHLevel1X 5 2 7" xfId="8296" xr:uid="{CD1AF3F2-A7E7-4F41-A6D0-45B1341976BA}"/>
    <cellStyle name="SAPBEXHLevel1X 5 2 7 2" xfId="42171" xr:uid="{73FC6459-8E38-4D0D-8A0B-367E6FBF6B11}"/>
    <cellStyle name="SAPBEXHLevel1X 5 2 7 3" xfId="25446" xr:uid="{4F24B40E-476D-47E8-825F-036F984312EE}"/>
    <cellStyle name="SAPBEXHLevel1X 5 2 8" xfId="13874" xr:uid="{F1FC263E-F3F0-4CA6-AF3E-5FDC801A63CD}"/>
    <cellStyle name="SAPBEXHLevel1X 5 2 8 2" xfId="47735" xr:uid="{A257315B-1152-494D-A508-86D81A602F61}"/>
    <cellStyle name="SAPBEXHLevel1X 5 2 8 3" xfId="31009" xr:uid="{BF9E9C75-BF24-41C3-8A34-C4F99A35800D}"/>
    <cellStyle name="SAPBEXHLevel1X 5 2 9" xfId="19634" xr:uid="{8741A92F-9DBC-45CB-B77D-FA401AF364FB}"/>
    <cellStyle name="SAPBEXHLevel1X 5 3" xfId="2310" xr:uid="{00000000-0005-0000-0000-000081090000}"/>
    <cellStyle name="SAPBEXHLevel1X 5 3 2" xfId="3862" xr:uid="{D894CBA8-4033-499E-A625-C36B781A4A63}"/>
    <cellStyle name="SAPBEXHLevel1X 5 3 2 2" xfId="9743" xr:uid="{00EFBC99-416B-4D59-8E10-0EED4CC01C6C}"/>
    <cellStyle name="SAPBEXHLevel1X 5 3 2 2 2" xfId="43615" xr:uid="{95FDCC0A-C61C-4CD8-B19F-4C64AADF0433}"/>
    <cellStyle name="SAPBEXHLevel1X 5 3 2 2 3" xfId="26889" xr:uid="{3C7E4EF5-7B38-4283-9595-C9FA51EFD1F8}"/>
    <cellStyle name="SAPBEXHLevel1X 5 3 2 3" xfId="15289" xr:uid="{41CBC6A5-6662-45C9-B13E-C83D7549F02B}"/>
    <cellStyle name="SAPBEXHLevel1X 5 3 2 3 2" xfId="49150" xr:uid="{48F69AA0-2D8C-4215-9523-543AC4A96150}"/>
    <cellStyle name="SAPBEXHLevel1X 5 3 2 3 3" xfId="32424" xr:uid="{0CC0F322-9E73-49DD-80C5-FAA95C5D5A98}"/>
    <cellStyle name="SAPBEXHLevel1X 5 3 2 4" xfId="37822" xr:uid="{47A1B255-55F8-4F90-B5A5-0D8322A074C5}"/>
    <cellStyle name="SAPBEXHLevel1X 5 3 2 5" xfId="21074" xr:uid="{4AB9FF6A-59EB-45AD-A871-0F7D01DF7932}"/>
    <cellStyle name="SAPBEXHLevel1X 5 3 3" xfId="4764" xr:uid="{B50F341B-2AA2-430D-BDD3-D4D52BFD908C}"/>
    <cellStyle name="SAPBEXHLevel1X 5 3 3 2" xfId="10630" xr:uid="{B66751BA-0229-42FD-B1F7-E2C4F8ECCD88}"/>
    <cellStyle name="SAPBEXHLevel1X 5 3 3 2 2" xfId="44500" xr:uid="{695BB462-B246-4A75-BDFD-81A610C1194E}"/>
    <cellStyle name="SAPBEXHLevel1X 5 3 3 2 3" xfId="27775" xr:uid="{A483A295-DC84-48C1-B818-78E0FB050AC2}"/>
    <cellStyle name="SAPBEXHLevel1X 5 3 3 3" xfId="16173" xr:uid="{63EEB7F6-7D69-4B49-80AD-2DA39EC133B7}"/>
    <cellStyle name="SAPBEXHLevel1X 5 3 3 3 2" xfId="50034" xr:uid="{29BFBFD7-99B6-4CEF-96B5-41CCB20F0204}"/>
    <cellStyle name="SAPBEXHLevel1X 5 3 3 3 3" xfId="33308" xr:uid="{54122515-817F-468A-ABC8-1A1CC0779016}"/>
    <cellStyle name="SAPBEXHLevel1X 5 3 3 4" xfId="38683" xr:uid="{299FEE83-D0BD-4C23-88EB-D66D04CCC902}"/>
    <cellStyle name="SAPBEXHLevel1X 5 3 3 5" xfId="21960" xr:uid="{A5CBFD2A-9ED1-4D3A-BC82-C0E06AAF7F40}"/>
    <cellStyle name="SAPBEXHLevel1X 5 3 4" xfId="5491" xr:uid="{C24845B4-A486-4C42-A5DB-861287011E3F}"/>
    <cellStyle name="SAPBEXHLevel1X 5 3 4 2" xfId="11357" xr:uid="{79C6F7B5-6AF8-4BEE-B969-AFC093B0C59E}"/>
    <cellStyle name="SAPBEXHLevel1X 5 3 4 2 2" xfId="45226" xr:uid="{CDFA881A-5620-4AA6-B4D1-7173713499A7}"/>
    <cellStyle name="SAPBEXHLevel1X 5 3 4 2 3" xfId="28501" xr:uid="{22814CFD-FF90-46DD-82A3-226D3020ACCA}"/>
    <cellStyle name="SAPBEXHLevel1X 5 3 4 3" xfId="16899" xr:uid="{638C3486-B73D-4831-9FC7-AD72633553AA}"/>
    <cellStyle name="SAPBEXHLevel1X 5 3 4 3 2" xfId="50760" xr:uid="{D60F9FBD-DADE-412B-9FF2-2B387C0C6C05}"/>
    <cellStyle name="SAPBEXHLevel1X 5 3 4 3 3" xfId="34034" xr:uid="{71E684B0-C84F-4DAC-8261-F0E67B0CC3DA}"/>
    <cellStyle name="SAPBEXHLevel1X 5 3 4 4" xfId="39409" xr:uid="{56772A43-755A-4452-9FA8-A05A8A25D420}"/>
    <cellStyle name="SAPBEXHLevel1X 5 3 4 5" xfId="22686" xr:uid="{AB733EAB-DA42-46F7-B970-2992B2ECE07E}"/>
    <cellStyle name="SAPBEXHLevel1X 5 3 5" xfId="6283" xr:uid="{50BC7BDB-58F6-42B0-9395-7816C57AF384}"/>
    <cellStyle name="SAPBEXHLevel1X 5 3 5 2" xfId="12147" xr:uid="{519C09AA-EE4C-4EB0-A46F-4F65873CB763}"/>
    <cellStyle name="SAPBEXHLevel1X 5 3 5 2 2" xfId="46016" xr:uid="{063FE9EF-8FCC-4C06-B9EC-943553DC62C3}"/>
    <cellStyle name="SAPBEXHLevel1X 5 3 5 2 3" xfId="29291" xr:uid="{7440D9F3-6973-414F-A1E9-B7B6BBF95294}"/>
    <cellStyle name="SAPBEXHLevel1X 5 3 5 3" xfId="17689" xr:uid="{A9FD83C7-7C3F-4C26-9513-7866BF19D646}"/>
    <cellStyle name="SAPBEXHLevel1X 5 3 5 3 2" xfId="51550" xr:uid="{76621D04-3DEC-4DDC-BF26-4AC2694F950D}"/>
    <cellStyle name="SAPBEXHLevel1X 5 3 5 3 3" xfId="34824" xr:uid="{F5E84061-AAB0-433E-ADBA-1929C51B9705}"/>
    <cellStyle name="SAPBEXHLevel1X 5 3 5 4" xfId="40199" xr:uid="{96929AE9-C8E3-4DC7-AB1C-3D3811C383A2}"/>
    <cellStyle name="SAPBEXHLevel1X 5 3 5 5" xfId="23476" xr:uid="{27E91A52-C6B7-482B-BA85-92951AE4B6EE}"/>
    <cellStyle name="SAPBEXHLevel1X 5 3 6" xfId="7203" xr:uid="{DE5F6694-BFE5-42EA-8144-56F4507AD829}"/>
    <cellStyle name="SAPBEXHLevel1X 5 3 6 2" xfId="13067" xr:uid="{6DA9E384-06A3-430F-8403-DA529F6C343C}"/>
    <cellStyle name="SAPBEXHLevel1X 5 3 6 2 2" xfId="46936" xr:uid="{A04C5489-9037-4A48-BCAC-82F6078F29B6}"/>
    <cellStyle name="SAPBEXHLevel1X 5 3 6 2 3" xfId="30210" xr:uid="{99D386F4-98F0-47FE-9868-25CDEA29DBB1}"/>
    <cellStyle name="SAPBEXHLevel1X 5 3 6 3" xfId="18608" xr:uid="{78CE6C39-6A6E-48E4-A086-2FF9C0D51B86}"/>
    <cellStyle name="SAPBEXHLevel1X 5 3 6 3 2" xfId="52469" xr:uid="{71F6AA1A-6098-4E12-B638-91FB5CE47F8B}"/>
    <cellStyle name="SAPBEXHLevel1X 5 3 6 3 3" xfId="35743" xr:uid="{4C6F9A07-DE50-4606-8F18-EB03560931C9}"/>
    <cellStyle name="SAPBEXHLevel1X 5 3 6 4" xfId="41119" xr:uid="{3B7245B3-006C-4282-AF93-4316620909F9}"/>
    <cellStyle name="SAPBEXHLevel1X 5 3 6 5" xfId="24395" xr:uid="{0F5961CE-2C7F-44D9-A2C4-3E6D2B592AF5}"/>
    <cellStyle name="SAPBEXHLevel1X 5 3 7" xfId="8297" xr:uid="{5C3F7BA0-7BE2-4591-957F-5F67515E76B1}"/>
    <cellStyle name="SAPBEXHLevel1X 5 3 7 2" xfId="42172" xr:uid="{6286DC9A-CEDF-4B66-82D5-3709D1C531DF}"/>
    <cellStyle name="SAPBEXHLevel1X 5 3 7 3" xfId="25447" xr:uid="{74E19203-7316-46AB-B273-823159393A0E}"/>
    <cellStyle name="SAPBEXHLevel1X 5 3 8" xfId="13875" xr:uid="{67EDEFCF-8965-447B-8317-C078E443055A}"/>
    <cellStyle name="SAPBEXHLevel1X 5 3 8 2" xfId="47736" xr:uid="{F6E913E6-A89C-4D1A-80BB-360B8BA4634F}"/>
    <cellStyle name="SAPBEXHLevel1X 5 3 8 3" xfId="31010" xr:uid="{DC7AAADF-0A0C-4B47-992F-0C9D3569C3FD}"/>
    <cellStyle name="SAPBEXHLevel1X 5 3 9" xfId="19635" xr:uid="{F2A791D1-DBF6-450C-83C3-DE0816FC06D3}"/>
    <cellStyle name="SAPBEXHLevel1X 5 4" xfId="3310" xr:uid="{D871B540-5216-4296-8A12-0FE31A42AF56}"/>
    <cellStyle name="SAPBEXHLevel1X 5 4 2" xfId="9192" xr:uid="{A53CE33F-41B9-4E74-92B8-D0A40607660D}"/>
    <cellStyle name="SAPBEXHLevel1X 5 4 2 2" xfId="43064" xr:uid="{A7DD680C-7A59-467E-81EC-5CFB4EBA52EB}"/>
    <cellStyle name="SAPBEXHLevel1X 5 4 2 3" xfId="26339" xr:uid="{72D3975E-AC5E-4ABC-9BE6-42F6CD86FB58}"/>
    <cellStyle name="SAPBEXHLevel1X 5 4 3" xfId="14739" xr:uid="{8FF181D8-DE26-472D-8022-A6248607D6EE}"/>
    <cellStyle name="SAPBEXHLevel1X 5 4 3 2" xfId="48600" xr:uid="{58182335-3AD7-4828-95A5-E1A07629134E}"/>
    <cellStyle name="SAPBEXHLevel1X 5 4 3 3" xfId="31874" xr:uid="{66AEA132-2C3D-401F-8E71-8D9CA7438DC7}"/>
    <cellStyle name="SAPBEXHLevel1X 5 4 4" xfId="37331" xr:uid="{4A944C4A-C837-474C-91E0-70530BA436DD}"/>
    <cellStyle name="SAPBEXHLevel1X 5 4 5" xfId="20524" xr:uid="{748FE237-4B1D-451B-B6FB-35767C5F6226}"/>
    <cellStyle name="SAPBEXHLevel1X 5 5" xfId="36537" xr:uid="{204B4E88-F52E-46A0-9957-62B1FE70AD80}"/>
    <cellStyle name="SAPBEXHLevel1X 6" xfId="1107" xr:uid="{00000000-0005-0000-0000-000082090000}"/>
    <cellStyle name="SAPBEXHLevel1X 6 2" xfId="2311" xr:uid="{00000000-0005-0000-0000-000083090000}"/>
    <cellStyle name="SAPBEXHLevel1X 6 2 2" xfId="3863" xr:uid="{81BC52FA-0968-4101-8FED-43D9AAFC141D}"/>
    <cellStyle name="SAPBEXHLevel1X 6 2 2 2" xfId="9744" xr:uid="{26B3B889-B5F3-4E5D-AE81-1D6673D70021}"/>
    <cellStyle name="SAPBEXHLevel1X 6 2 2 2 2" xfId="43616" xr:uid="{D1972966-B77F-4F9A-8C64-B50EEBDF22A0}"/>
    <cellStyle name="SAPBEXHLevel1X 6 2 2 2 3" xfId="26890" xr:uid="{8B22E064-BAA5-4636-9A4F-9B16B3FB0B05}"/>
    <cellStyle name="SAPBEXHLevel1X 6 2 2 3" xfId="15290" xr:uid="{D797EDE6-0878-4AA2-8697-D74D993600F0}"/>
    <cellStyle name="SAPBEXHLevel1X 6 2 2 3 2" xfId="49151" xr:uid="{6D458C71-EBD8-4321-8444-CB8522141F4D}"/>
    <cellStyle name="SAPBEXHLevel1X 6 2 2 3 3" xfId="32425" xr:uid="{AF2B4989-E9E7-4DD0-93BC-D8E33480EF77}"/>
    <cellStyle name="SAPBEXHLevel1X 6 2 2 4" xfId="37823" xr:uid="{F01BE835-9BA7-46CF-B253-D7AA57AEA714}"/>
    <cellStyle name="SAPBEXHLevel1X 6 2 2 5" xfId="21075" xr:uid="{8FCEA060-AB9B-45D0-ACAB-5DB5DBD3B36B}"/>
    <cellStyle name="SAPBEXHLevel1X 6 2 3" xfId="4765" xr:uid="{09A23CA3-A365-4026-A1C0-BF55EB010EBC}"/>
    <cellStyle name="SAPBEXHLevel1X 6 2 3 2" xfId="10631" xr:uid="{9C1AB7ED-495F-49A0-A468-64DF6BB6DAE3}"/>
    <cellStyle name="SAPBEXHLevel1X 6 2 3 2 2" xfId="44501" xr:uid="{461CBD7D-08C8-407B-8E8B-64DEC9E2F739}"/>
    <cellStyle name="SAPBEXHLevel1X 6 2 3 2 3" xfId="27776" xr:uid="{D2CF171F-F212-438C-9490-BD4A0E04B27A}"/>
    <cellStyle name="SAPBEXHLevel1X 6 2 3 3" xfId="16174" xr:uid="{2AE5FF9F-25F5-4DBE-BB36-47C665770012}"/>
    <cellStyle name="SAPBEXHLevel1X 6 2 3 3 2" xfId="50035" xr:uid="{2E16431B-3F0A-4472-BC65-0DF7DE023A6A}"/>
    <cellStyle name="SAPBEXHLevel1X 6 2 3 3 3" xfId="33309" xr:uid="{5B9D1789-F611-44D0-9A32-7382F822B59B}"/>
    <cellStyle name="SAPBEXHLevel1X 6 2 3 4" xfId="38684" xr:uid="{74C883A8-DFA6-44EF-8779-8BA71D3B5C5C}"/>
    <cellStyle name="SAPBEXHLevel1X 6 2 3 5" xfId="21961" xr:uid="{267A12A0-3051-42D1-8591-02B3A22EDBD2}"/>
    <cellStyle name="SAPBEXHLevel1X 6 2 4" xfId="5492" xr:uid="{D5A8FBF1-9EFE-42FE-BD3D-E8710F356A57}"/>
    <cellStyle name="SAPBEXHLevel1X 6 2 4 2" xfId="11358" xr:uid="{E09D1D7D-77D3-45F9-8C23-8381B01A942F}"/>
    <cellStyle name="SAPBEXHLevel1X 6 2 4 2 2" xfId="45227" xr:uid="{B89F9390-1949-48DB-AD6D-C6E4356F4C86}"/>
    <cellStyle name="SAPBEXHLevel1X 6 2 4 2 3" xfId="28502" xr:uid="{4C4A6B3E-0FAC-4193-9439-370118401C97}"/>
    <cellStyle name="SAPBEXHLevel1X 6 2 4 3" xfId="16900" xr:uid="{6455E7C7-A6A7-4EB3-8703-BBF25EC2ABA3}"/>
    <cellStyle name="SAPBEXHLevel1X 6 2 4 3 2" xfId="50761" xr:uid="{6C41D24C-A05F-4BDC-AC89-7BD184BF8464}"/>
    <cellStyle name="SAPBEXHLevel1X 6 2 4 3 3" xfId="34035" xr:uid="{E8A69CE1-B3E8-4D80-9F56-7266F4DA8610}"/>
    <cellStyle name="SAPBEXHLevel1X 6 2 4 4" xfId="39410" xr:uid="{D1C26A87-7C98-44CF-89C7-5F13F95214F5}"/>
    <cellStyle name="SAPBEXHLevel1X 6 2 4 5" xfId="22687" xr:uid="{100C2FA9-15C4-4EF8-B27B-BBEFE73FCBB2}"/>
    <cellStyle name="SAPBEXHLevel1X 6 2 5" xfId="6284" xr:uid="{029C4CFF-A62C-477E-9F16-10246638F00F}"/>
    <cellStyle name="SAPBEXHLevel1X 6 2 5 2" xfId="12148" xr:uid="{F921BDDA-9498-4CA5-A8E2-D6CF7EB025AE}"/>
    <cellStyle name="SAPBEXHLevel1X 6 2 5 2 2" xfId="46017" xr:uid="{53B547AF-C42D-4B35-9BD1-669984130B76}"/>
    <cellStyle name="SAPBEXHLevel1X 6 2 5 2 3" xfId="29292" xr:uid="{9C9F139A-1919-48B3-972A-7BC54E29D38D}"/>
    <cellStyle name="SAPBEXHLevel1X 6 2 5 3" xfId="17690" xr:uid="{67EB41CE-2763-4422-AF38-675B4E22862B}"/>
    <cellStyle name="SAPBEXHLevel1X 6 2 5 3 2" xfId="51551" xr:uid="{D9796B65-DE25-4E0C-8DED-AA879D890055}"/>
    <cellStyle name="SAPBEXHLevel1X 6 2 5 3 3" xfId="34825" xr:uid="{F4840C73-B204-4C36-AC54-1117362299D0}"/>
    <cellStyle name="SAPBEXHLevel1X 6 2 5 4" xfId="40200" xr:uid="{179B58DB-E61F-46AF-8691-5DAE51B58A73}"/>
    <cellStyle name="SAPBEXHLevel1X 6 2 5 5" xfId="23477" xr:uid="{74DF80B6-4353-4262-882B-56483C53E73A}"/>
    <cellStyle name="SAPBEXHLevel1X 6 2 6" xfId="7204" xr:uid="{BFD89282-6326-4F16-8397-C430B6D18C78}"/>
    <cellStyle name="SAPBEXHLevel1X 6 2 6 2" xfId="13068" xr:uid="{A29D639D-01E4-49AC-BA7A-F1B743AA3319}"/>
    <cellStyle name="SAPBEXHLevel1X 6 2 6 2 2" xfId="46937" xr:uid="{B06E78CA-F3CB-4981-BCBE-D070782B080D}"/>
    <cellStyle name="SAPBEXHLevel1X 6 2 6 2 3" xfId="30211" xr:uid="{D8A70A6D-C63F-47CB-B945-7ABEEFCCD2D9}"/>
    <cellStyle name="SAPBEXHLevel1X 6 2 6 3" xfId="18609" xr:uid="{D940960C-EE0E-4CB3-960B-FB9E51AA07D4}"/>
    <cellStyle name="SAPBEXHLevel1X 6 2 6 3 2" xfId="52470" xr:uid="{A5FBB70F-B564-470E-B4CB-9AC67A5CDA85}"/>
    <cellStyle name="SAPBEXHLevel1X 6 2 6 3 3" xfId="35744" xr:uid="{E9F006E0-F2DD-417B-980D-1DC52E961627}"/>
    <cellStyle name="SAPBEXHLevel1X 6 2 6 4" xfId="41120" xr:uid="{2987ADE1-5B18-4A62-A226-EB028F6AF3FB}"/>
    <cellStyle name="SAPBEXHLevel1X 6 2 6 5" xfId="24396" xr:uid="{D47A2625-D5FD-487C-BCE7-755048773A33}"/>
    <cellStyle name="SAPBEXHLevel1X 6 2 7" xfId="8298" xr:uid="{D9A650AB-3DCB-4585-8737-B3EDCCB373DD}"/>
    <cellStyle name="SAPBEXHLevel1X 6 2 7 2" xfId="42173" xr:uid="{69DF32B5-7602-4A30-87F5-758867C04CCF}"/>
    <cellStyle name="SAPBEXHLevel1X 6 2 7 3" xfId="25448" xr:uid="{A1ADA652-B8F6-47AF-9591-A26E307D3EFF}"/>
    <cellStyle name="SAPBEXHLevel1X 6 2 8" xfId="13876" xr:uid="{7B708832-DF21-4668-87A2-FF6F8328B1F9}"/>
    <cellStyle name="SAPBEXHLevel1X 6 2 8 2" xfId="47737" xr:uid="{7B3C61C0-C9BB-4B76-8F51-1FE45E02B2C3}"/>
    <cellStyle name="SAPBEXHLevel1X 6 2 8 3" xfId="31011" xr:uid="{BFDD6D74-039F-4766-9E53-08085B5D0AEA}"/>
    <cellStyle name="SAPBEXHLevel1X 6 2 9" xfId="19636" xr:uid="{8B89EBDB-9CBB-4590-BAD4-86101AB67653}"/>
    <cellStyle name="SAPBEXHLevel1X 6 3" xfId="2312" xr:uid="{00000000-0005-0000-0000-000084090000}"/>
    <cellStyle name="SAPBEXHLevel1X 6 3 2" xfId="3864" xr:uid="{D9AF6C8D-311B-4175-8D98-1A4C0E8B51F7}"/>
    <cellStyle name="SAPBEXHLevel1X 6 3 2 2" xfId="9745" xr:uid="{C74E2525-68DC-40E2-A5F4-6645483AB39B}"/>
    <cellStyle name="SAPBEXHLevel1X 6 3 2 2 2" xfId="43617" xr:uid="{55861041-8EF5-4809-8F68-12F83A00BD53}"/>
    <cellStyle name="SAPBEXHLevel1X 6 3 2 2 3" xfId="26891" xr:uid="{0C26D98D-7ED3-41E0-A9C3-08B853C01AFC}"/>
    <cellStyle name="SAPBEXHLevel1X 6 3 2 3" xfId="15291" xr:uid="{81FAFCED-AD5F-4BFC-9980-97E66DE3A9D0}"/>
    <cellStyle name="SAPBEXHLevel1X 6 3 2 3 2" xfId="49152" xr:uid="{E553280B-13E2-4674-94B3-450D67048430}"/>
    <cellStyle name="SAPBEXHLevel1X 6 3 2 3 3" xfId="32426" xr:uid="{37BF62D3-857C-4158-891E-6C88921925CA}"/>
    <cellStyle name="SAPBEXHLevel1X 6 3 2 4" xfId="37824" xr:uid="{C8A39B8D-AFCB-4299-A685-4D7D35217CB4}"/>
    <cellStyle name="SAPBEXHLevel1X 6 3 2 5" xfId="21076" xr:uid="{23017809-FE78-447F-9AA6-90265D5B99E7}"/>
    <cellStyle name="SAPBEXHLevel1X 6 3 3" xfId="4766" xr:uid="{C8090918-E186-429F-B2BC-AA57814CF00A}"/>
    <cellStyle name="SAPBEXHLevel1X 6 3 3 2" xfId="10632" xr:uid="{6D87B535-46DB-4D49-A239-61FD02FD42E9}"/>
    <cellStyle name="SAPBEXHLevel1X 6 3 3 2 2" xfId="44502" xr:uid="{3CAE9582-4693-43DA-9907-87EA0A324D2E}"/>
    <cellStyle name="SAPBEXHLevel1X 6 3 3 2 3" xfId="27777" xr:uid="{977EC80F-4270-4AA3-9AD7-83BACCB61A52}"/>
    <cellStyle name="SAPBEXHLevel1X 6 3 3 3" xfId="16175" xr:uid="{FD6C1C94-68CE-4FBC-8FF9-86429CC2367B}"/>
    <cellStyle name="SAPBEXHLevel1X 6 3 3 3 2" xfId="50036" xr:uid="{0BA4142A-B175-457D-8942-84BAD345DBAE}"/>
    <cellStyle name="SAPBEXHLevel1X 6 3 3 3 3" xfId="33310" xr:uid="{854EC25E-DD33-4EA0-BE33-717F2314F824}"/>
    <cellStyle name="SAPBEXHLevel1X 6 3 3 4" xfId="38685" xr:uid="{0AA3E6AB-AC9A-4176-9252-F143B8B6BE20}"/>
    <cellStyle name="SAPBEXHLevel1X 6 3 3 5" xfId="21962" xr:uid="{21B5F6AA-CC64-46A4-AF09-C7C905A203BA}"/>
    <cellStyle name="SAPBEXHLevel1X 6 3 4" xfId="5493" xr:uid="{0C391CF5-EBC7-4BC7-9450-F2FB242A437C}"/>
    <cellStyle name="SAPBEXHLevel1X 6 3 4 2" xfId="11359" xr:uid="{796F67E6-06F8-472B-B7CB-500AF0D99611}"/>
    <cellStyle name="SAPBEXHLevel1X 6 3 4 2 2" xfId="45228" xr:uid="{642B6E28-249E-4CC7-9BC1-19FFD3A446AA}"/>
    <cellStyle name="SAPBEXHLevel1X 6 3 4 2 3" xfId="28503" xr:uid="{EB81138F-BE9F-46CB-96B7-1C917AE81D92}"/>
    <cellStyle name="SAPBEXHLevel1X 6 3 4 3" xfId="16901" xr:uid="{76C35258-D018-4319-AD17-6EAA7DE61973}"/>
    <cellStyle name="SAPBEXHLevel1X 6 3 4 3 2" xfId="50762" xr:uid="{99CAE15F-ED3F-4963-96C7-733363803926}"/>
    <cellStyle name="SAPBEXHLevel1X 6 3 4 3 3" xfId="34036" xr:uid="{2B8FF461-4E10-4722-9268-0C4C8B272AC9}"/>
    <cellStyle name="SAPBEXHLevel1X 6 3 4 4" xfId="39411" xr:uid="{FAA49096-BF8E-4EFB-9FDD-B29947679222}"/>
    <cellStyle name="SAPBEXHLevel1X 6 3 4 5" xfId="22688" xr:uid="{68BB12EC-5320-485D-9640-C033ED02FCF5}"/>
    <cellStyle name="SAPBEXHLevel1X 6 3 5" xfId="6285" xr:uid="{502FA391-4819-44D0-B569-41BF282DE1B3}"/>
    <cellStyle name="SAPBEXHLevel1X 6 3 5 2" xfId="12149" xr:uid="{E05DC2A7-00CB-424E-BBD4-1A548004D218}"/>
    <cellStyle name="SAPBEXHLevel1X 6 3 5 2 2" xfId="46018" xr:uid="{4E119E68-87EA-4A4D-ABB1-940E0896FD69}"/>
    <cellStyle name="SAPBEXHLevel1X 6 3 5 2 3" xfId="29293" xr:uid="{18735E27-1321-4103-A7E3-813A3E8873D6}"/>
    <cellStyle name="SAPBEXHLevel1X 6 3 5 3" xfId="17691" xr:uid="{C8592DB0-D737-4F09-B05A-FDDF0710B75E}"/>
    <cellStyle name="SAPBEXHLevel1X 6 3 5 3 2" xfId="51552" xr:uid="{3F590CAD-F95D-420D-A0F2-276C5978B741}"/>
    <cellStyle name="SAPBEXHLevel1X 6 3 5 3 3" xfId="34826" xr:uid="{F20F581A-CBCF-4DBE-965F-49B44695F807}"/>
    <cellStyle name="SAPBEXHLevel1X 6 3 5 4" xfId="40201" xr:uid="{DFEC746A-CD3B-48E9-A6EE-74B0B0C9D881}"/>
    <cellStyle name="SAPBEXHLevel1X 6 3 5 5" xfId="23478" xr:uid="{C9CA3F1E-C446-4DBF-BFA0-23DB94FB0FAA}"/>
    <cellStyle name="SAPBEXHLevel1X 6 3 6" xfId="7205" xr:uid="{6FCD3BB5-30E1-4FF6-9AFF-BD4F6F1D297E}"/>
    <cellStyle name="SAPBEXHLevel1X 6 3 6 2" xfId="13069" xr:uid="{6EA08C2D-8C55-491F-9497-BD43BA2E2B23}"/>
    <cellStyle name="SAPBEXHLevel1X 6 3 6 2 2" xfId="46938" xr:uid="{260C3B2E-86C0-4739-BF3F-E055B92A4FFB}"/>
    <cellStyle name="SAPBEXHLevel1X 6 3 6 2 3" xfId="30212" xr:uid="{6FD0D8AA-EF71-4DDE-B6A8-350CF2440761}"/>
    <cellStyle name="SAPBEXHLevel1X 6 3 6 3" xfId="18610" xr:uid="{F94819B9-2F5C-4AFF-B5EB-89641BF83B3A}"/>
    <cellStyle name="SAPBEXHLevel1X 6 3 6 3 2" xfId="52471" xr:uid="{0B6A9ECA-99BE-452D-88DA-7E7E78ED6755}"/>
    <cellStyle name="SAPBEXHLevel1X 6 3 6 3 3" xfId="35745" xr:uid="{E09EA8AA-3DE0-45EE-9B78-4A5FE3FC5759}"/>
    <cellStyle name="SAPBEXHLevel1X 6 3 6 4" xfId="41121" xr:uid="{CBC2F584-6415-4EEB-8528-3BBA2227D44D}"/>
    <cellStyle name="SAPBEXHLevel1X 6 3 6 5" xfId="24397" xr:uid="{AD078788-315B-4B08-8549-985083E50FFE}"/>
    <cellStyle name="SAPBEXHLevel1X 6 3 7" xfId="8299" xr:uid="{98AB58AE-E6C7-44CB-8D0B-92568552F6D9}"/>
    <cellStyle name="SAPBEXHLevel1X 6 3 7 2" xfId="42174" xr:uid="{C4A5CDD3-A9EC-4D24-9B1E-1BC3572C4D38}"/>
    <cellStyle name="SAPBEXHLevel1X 6 3 7 3" xfId="25449" xr:uid="{208B0B0B-C65B-4F8D-8294-D441BDA0A45C}"/>
    <cellStyle name="SAPBEXHLevel1X 6 3 8" xfId="13877" xr:uid="{44A62821-CB37-4906-908C-104943C0D602}"/>
    <cellStyle name="SAPBEXHLevel1X 6 3 8 2" xfId="47738" xr:uid="{AA6EB05D-7291-4DCD-B287-65247A0A17FA}"/>
    <cellStyle name="SAPBEXHLevel1X 6 3 8 3" xfId="31012" xr:uid="{253A42C1-6AA8-4B69-B6DC-83796DC6631F}"/>
    <cellStyle name="SAPBEXHLevel1X 6 3 9" xfId="19637" xr:uid="{CC843EB3-FDEC-4453-9202-CD44E62631DE}"/>
    <cellStyle name="SAPBEXHLevel1X 6 4" xfId="3311" xr:uid="{FE488712-722A-4ECC-A35C-28C436F367D0}"/>
    <cellStyle name="SAPBEXHLevel1X 6 4 2" xfId="9193" xr:uid="{8A8516A9-8AB7-4E64-830C-6E2F07819A85}"/>
    <cellStyle name="SAPBEXHLevel1X 6 4 2 2" xfId="43065" xr:uid="{4436E336-5F33-4A3F-BA8C-685FC29E2661}"/>
    <cellStyle name="SAPBEXHLevel1X 6 4 2 3" xfId="26340" xr:uid="{3036DFFA-F9E1-4380-945E-FE33296B69F7}"/>
    <cellStyle name="SAPBEXHLevel1X 6 4 3" xfId="14740" xr:uid="{5D9721B4-7E13-4B7A-82CC-A5172B2FD2C5}"/>
    <cellStyle name="SAPBEXHLevel1X 6 4 3 2" xfId="48601" xr:uid="{EF4D10C1-1DE5-4193-821A-A71B6193968D}"/>
    <cellStyle name="SAPBEXHLevel1X 6 4 3 3" xfId="31875" xr:uid="{C93821A7-5B28-4400-85C5-295CEC3A6B32}"/>
    <cellStyle name="SAPBEXHLevel1X 6 4 4" xfId="37332" xr:uid="{B9EF76CC-4791-47C7-980D-E5BB43AEFE65}"/>
    <cellStyle name="SAPBEXHLevel1X 6 4 5" xfId="20525" xr:uid="{12B2ABAB-5CF6-4FBB-8D70-A65C2DB1F943}"/>
    <cellStyle name="SAPBEXHLevel1X 6 5" xfId="36538" xr:uid="{F7ECB2F5-9154-4426-BAF4-9FE58EBB8F04}"/>
    <cellStyle name="SAPBEXHLevel1X 7" xfId="1108" xr:uid="{00000000-0005-0000-0000-000085090000}"/>
    <cellStyle name="SAPBEXHLevel1X 7 2" xfId="2313" xr:uid="{00000000-0005-0000-0000-000086090000}"/>
    <cellStyle name="SAPBEXHLevel1X 7 2 2" xfId="3865" xr:uid="{6C63688F-377F-4A50-9DE8-82D523EC930E}"/>
    <cellStyle name="SAPBEXHLevel1X 7 2 2 2" xfId="9746" xr:uid="{CD960B6A-3E59-4ADE-B5B3-78BF496C1D3A}"/>
    <cellStyle name="SAPBEXHLevel1X 7 2 2 2 2" xfId="43618" xr:uid="{53E4444F-4D56-4D67-8281-378397BE769F}"/>
    <cellStyle name="SAPBEXHLevel1X 7 2 2 2 3" xfId="26892" xr:uid="{ED6EE24B-1E48-43AC-9372-BBDEFE05B80E}"/>
    <cellStyle name="SAPBEXHLevel1X 7 2 2 3" xfId="15292" xr:uid="{B73A7013-BA05-4FDA-AB38-66F10D887561}"/>
    <cellStyle name="SAPBEXHLevel1X 7 2 2 3 2" xfId="49153" xr:uid="{0551E883-D1B8-4FEF-9BF6-C0FC2813C591}"/>
    <cellStyle name="SAPBEXHLevel1X 7 2 2 3 3" xfId="32427" xr:uid="{B7E416C0-C8DC-475D-A51F-E000DA9AA238}"/>
    <cellStyle name="SAPBEXHLevel1X 7 2 2 4" xfId="37825" xr:uid="{9704DA46-DDB4-40D1-A6F5-ECB361439D24}"/>
    <cellStyle name="SAPBEXHLevel1X 7 2 2 5" xfId="21077" xr:uid="{EE97861A-6B8D-46C6-B0AC-D39626A18CD8}"/>
    <cellStyle name="SAPBEXHLevel1X 7 2 3" xfId="4767" xr:uid="{7EC00FA0-8643-49A7-924E-6A490DDD4390}"/>
    <cellStyle name="SAPBEXHLevel1X 7 2 3 2" xfId="10633" xr:uid="{E0E5ECA7-954B-4462-A3C1-53182AFF0FAF}"/>
    <cellStyle name="SAPBEXHLevel1X 7 2 3 2 2" xfId="44503" xr:uid="{F84C0B64-4F87-4D32-9CBD-30B76C65EFCF}"/>
    <cellStyle name="SAPBEXHLevel1X 7 2 3 2 3" xfId="27778" xr:uid="{C81B9AA7-8DC3-44C4-9175-1EB530D78591}"/>
    <cellStyle name="SAPBEXHLevel1X 7 2 3 3" xfId="16176" xr:uid="{D34B9DB9-1930-4067-9F56-CD05B290FDCF}"/>
    <cellStyle name="SAPBEXHLevel1X 7 2 3 3 2" xfId="50037" xr:uid="{2C53261F-1F2B-479C-9F8C-9B650FD0FAA6}"/>
    <cellStyle name="SAPBEXHLevel1X 7 2 3 3 3" xfId="33311" xr:uid="{102DE32D-E38F-47B6-B628-61ECF7821611}"/>
    <cellStyle name="SAPBEXHLevel1X 7 2 3 4" xfId="38686" xr:uid="{BB836FC0-6B48-49C0-901D-748A75DB7FE7}"/>
    <cellStyle name="SAPBEXHLevel1X 7 2 3 5" xfId="21963" xr:uid="{AB7F819C-DB59-48D4-9890-9E29F5FEA843}"/>
    <cellStyle name="SAPBEXHLevel1X 7 2 4" xfId="5494" xr:uid="{D6617768-A40D-4216-9341-84CE379AA59F}"/>
    <cellStyle name="SAPBEXHLevel1X 7 2 4 2" xfId="11360" xr:uid="{DCCF549A-3839-42FC-81D8-B3D2A117D1CD}"/>
    <cellStyle name="SAPBEXHLevel1X 7 2 4 2 2" xfId="45229" xr:uid="{2E11F990-EBF3-490D-9AB2-95145BE2575C}"/>
    <cellStyle name="SAPBEXHLevel1X 7 2 4 2 3" xfId="28504" xr:uid="{B602212C-DD02-4033-9368-DD75135AB1E8}"/>
    <cellStyle name="SAPBEXHLevel1X 7 2 4 3" xfId="16902" xr:uid="{4C392650-2E50-45CD-AE81-2FEBFAE98E3F}"/>
    <cellStyle name="SAPBEXHLevel1X 7 2 4 3 2" xfId="50763" xr:uid="{F40DFAF0-2A1A-4CED-81A2-4A044BC1C84D}"/>
    <cellStyle name="SAPBEXHLevel1X 7 2 4 3 3" xfId="34037" xr:uid="{B0BB09E4-9726-4137-85FC-16F0978B78FC}"/>
    <cellStyle name="SAPBEXHLevel1X 7 2 4 4" xfId="39412" xr:uid="{824E49B4-E229-4695-8BA7-9858AA24B30C}"/>
    <cellStyle name="SAPBEXHLevel1X 7 2 4 5" xfId="22689" xr:uid="{8750555F-E709-4D66-9332-698ED3BA8023}"/>
    <cellStyle name="SAPBEXHLevel1X 7 2 5" xfId="6286" xr:uid="{7388FE6D-D2FD-4B11-86E7-B9F48CD0828B}"/>
    <cellStyle name="SAPBEXHLevel1X 7 2 5 2" xfId="12150" xr:uid="{45EAE8BF-8B57-4E9A-BC0B-2A0C0ED9AFCA}"/>
    <cellStyle name="SAPBEXHLevel1X 7 2 5 2 2" xfId="46019" xr:uid="{33167C8E-BC84-4477-965B-CC6CC5526750}"/>
    <cellStyle name="SAPBEXHLevel1X 7 2 5 2 3" xfId="29294" xr:uid="{F88A1896-B66C-47AF-93DE-9C1A23829D21}"/>
    <cellStyle name="SAPBEXHLevel1X 7 2 5 3" xfId="17692" xr:uid="{C0B02A93-6931-4D0D-8FFA-DCCD0A600A91}"/>
    <cellStyle name="SAPBEXHLevel1X 7 2 5 3 2" xfId="51553" xr:uid="{4C9BBE4C-0C15-4A08-929D-65B3397EA932}"/>
    <cellStyle name="SAPBEXHLevel1X 7 2 5 3 3" xfId="34827" xr:uid="{940C7166-5520-4198-98EF-789D2CCB5175}"/>
    <cellStyle name="SAPBEXHLevel1X 7 2 5 4" xfId="40202" xr:uid="{552DB8EF-2F4A-413A-B328-E272B2B705CB}"/>
    <cellStyle name="SAPBEXHLevel1X 7 2 5 5" xfId="23479" xr:uid="{FCEECAF4-5B5C-4CCA-AFB5-CE827B67F26B}"/>
    <cellStyle name="SAPBEXHLevel1X 7 2 6" xfId="7206" xr:uid="{C4A6DE2B-123F-47BA-ABE9-4202BA640545}"/>
    <cellStyle name="SAPBEXHLevel1X 7 2 6 2" xfId="13070" xr:uid="{A4EE576A-A399-478E-B175-0C5BC1DC59B0}"/>
    <cellStyle name="SAPBEXHLevel1X 7 2 6 2 2" xfId="46939" xr:uid="{2CB52EEF-F708-4D0D-A3C4-2F8FF7CF6ADA}"/>
    <cellStyle name="SAPBEXHLevel1X 7 2 6 2 3" xfId="30213" xr:uid="{B45DA5D6-8C08-4050-A936-080E8B6D8905}"/>
    <cellStyle name="SAPBEXHLevel1X 7 2 6 3" xfId="18611" xr:uid="{40A80554-43D4-43BE-B2B1-C14C23AAFF94}"/>
    <cellStyle name="SAPBEXHLevel1X 7 2 6 3 2" xfId="52472" xr:uid="{0D084DBD-303E-47E0-9DC0-1103017E9C3A}"/>
    <cellStyle name="SAPBEXHLevel1X 7 2 6 3 3" xfId="35746" xr:uid="{EB41470C-36E7-4529-8E82-6D8736B1A322}"/>
    <cellStyle name="SAPBEXHLevel1X 7 2 6 4" xfId="41122" xr:uid="{7472BFA6-0C59-464B-B7AA-E2A51563843E}"/>
    <cellStyle name="SAPBEXHLevel1X 7 2 6 5" xfId="24398" xr:uid="{472BF251-D8E7-4F3F-B7B7-B330FA88C14F}"/>
    <cellStyle name="SAPBEXHLevel1X 7 2 7" xfId="8300" xr:uid="{61D568A2-7E84-476F-A677-C2D7BEBF219A}"/>
    <cellStyle name="SAPBEXHLevel1X 7 2 7 2" xfId="42175" xr:uid="{F55C1CCD-ABFD-465F-B0AB-C0E81F596D1C}"/>
    <cellStyle name="SAPBEXHLevel1X 7 2 7 3" xfId="25450" xr:uid="{C2E2BFD9-5061-4A8B-B478-CBC6B3DD46A7}"/>
    <cellStyle name="SAPBEXHLevel1X 7 2 8" xfId="13878" xr:uid="{3DC65D41-FDDA-4671-8206-BE12C78CC18E}"/>
    <cellStyle name="SAPBEXHLevel1X 7 2 8 2" xfId="47739" xr:uid="{0D7BBAB0-4D6C-482E-B549-2AADAD175BA3}"/>
    <cellStyle name="SAPBEXHLevel1X 7 2 8 3" xfId="31013" xr:uid="{2054DD5B-0B7A-4B59-AE05-A828B4ABFC8D}"/>
    <cellStyle name="SAPBEXHLevel1X 7 2 9" xfId="19638" xr:uid="{39C8B73D-9246-43D3-A225-BF9CF5AA4A4E}"/>
    <cellStyle name="SAPBEXHLevel1X 7 3" xfId="2314" xr:uid="{00000000-0005-0000-0000-000087090000}"/>
    <cellStyle name="SAPBEXHLevel1X 7 3 2" xfId="3866" xr:uid="{AFF73E79-43E3-4CB0-A0D1-468CFED0722C}"/>
    <cellStyle name="SAPBEXHLevel1X 7 3 2 2" xfId="9747" xr:uid="{F762E280-528E-45B7-B9EB-04F342D1EC24}"/>
    <cellStyle name="SAPBEXHLevel1X 7 3 2 2 2" xfId="43619" xr:uid="{9C723105-3401-46A2-A07F-1197C36A64AF}"/>
    <cellStyle name="SAPBEXHLevel1X 7 3 2 2 3" xfId="26893" xr:uid="{15B792D9-96B5-4199-B126-CAFA7E2A3FE0}"/>
    <cellStyle name="SAPBEXHLevel1X 7 3 2 3" xfId="15293" xr:uid="{C03C7FBC-D466-4943-9835-76BEEC53445E}"/>
    <cellStyle name="SAPBEXHLevel1X 7 3 2 3 2" xfId="49154" xr:uid="{6DDD3B15-5BFE-4F50-A30F-E840F172B311}"/>
    <cellStyle name="SAPBEXHLevel1X 7 3 2 3 3" xfId="32428" xr:uid="{38AAD1EF-4C8F-43E2-9AFE-55438EDB2C69}"/>
    <cellStyle name="SAPBEXHLevel1X 7 3 2 4" xfId="37826" xr:uid="{84899082-45DE-44F6-80F7-E5A82DC4C238}"/>
    <cellStyle name="SAPBEXHLevel1X 7 3 2 5" xfId="21078" xr:uid="{C594ECE3-5FE0-4584-8DD0-24287B3E5C37}"/>
    <cellStyle name="SAPBEXHLevel1X 7 3 3" xfId="4768" xr:uid="{6580290D-72E8-4C3A-95AE-40DBF1E3130E}"/>
    <cellStyle name="SAPBEXHLevel1X 7 3 3 2" xfId="10634" xr:uid="{A0E26B3C-2EC0-4759-B144-692B92C9A1FF}"/>
    <cellStyle name="SAPBEXHLevel1X 7 3 3 2 2" xfId="44504" xr:uid="{50270C89-50E6-45DE-A236-FCC3125EF495}"/>
    <cellStyle name="SAPBEXHLevel1X 7 3 3 2 3" xfId="27779" xr:uid="{EE7DCC2D-047C-4656-9EF7-182C8B729F7B}"/>
    <cellStyle name="SAPBEXHLevel1X 7 3 3 3" xfId="16177" xr:uid="{FB9F3106-B514-4EA1-8DBD-C5AFE66228CB}"/>
    <cellStyle name="SAPBEXHLevel1X 7 3 3 3 2" xfId="50038" xr:uid="{FDBC640C-C16E-4556-95E3-BE9A334EB8CE}"/>
    <cellStyle name="SAPBEXHLevel1X 7 3 3 3 3" xfId="33312" xr:uid="{AB54C053-21ED-4849-839F-48D58447625F}"/>
    <cellStyle name="SAPBEXHLevel1X 7 3 3 4" xfId="38687" xr:uid="{BE97BE41-DA85-47D4-9359-8C0D15FD9D20}"/>
    <cellStyle name="SAPBEXHLevel1X 7 3 3 5" xfId="21964" xr:uid="{35823D9A-4EC6-464A-B8F9-492A6804A3F2}"/>
    <cellStyle name="SAPBEXHLevel1X 7 3 4" xfId="5495" xr:uid="{4A4FD4A2-BBD5-4448-A311-EC8938E2968B}"/>
    <cellStyle name="SAPBEXHLevel1X 7 3 4 2" xfId="11361" xr:uid="{BCECFB19-E75E-499A-9559-A598E7495BAE}"/>
    <cellStyle name="SAPBEXHLevel1X 7 3 4 2 2" xfId="45230" xr:uid="{001F3D0E-1F95-4DAB-8D67-0FB46EF49912}"/>
    <cellStyle name="SAPBEXHLevel1X 7 3 4 2 3" xfId="28505" xr:uid="{6528B4E3-E4AF-4999-B52B-377911402D31}"/>
    <cellStyle name="SAPBEXHLevel1X 7 3 4 3" xfId="16903" xr:uid="{A6D4FF7E-98B6-49B5-9B27-24B827A05967}"/>
    <cellStyle name="SAPBEXHLevel1X 7 3 4 3 2" xfId="50764" xr:uid="{1A8A51FB-18E3-4FB4-9DDB-E0176E3D5351}"/>
    <cellStyle name="SAPBEXHLevel1X 7 3 4 3 3" xfId="34038" xr:uid="{8D7BA18C-3160-4BC1-B104-001B5BDA95E8}"/>
    <cellStyle name="SAPBEXHLevel1X 7 3 4 4" xfId="39413" xr:uid="{10ABA54D-AB15-4DC8-BB69-841E5299ADFB}"/>
    <cellStyle name="SAPBEXHLevel1X 7 3 4 5" xfId="22690" xr:uid="{E4C287F7-25DF-4341-AAD2-CB85DD8A104D}"/>
    <cellStyle name="SAPBEXHLevel1X 7 3 5" xfId="6287" xr:uid="{177A5400-B758-481B-A7DB-44C122861287}"/>
    <cellStyle name="SAPBEXHLevel1X 7 3 5 2" xfId="12151" xr:uid="{F800B452-1F05-4C66-8A8D-4AAFB5391035}"/>
    <cellStyle name="SAPBEXHLevel1X 7 3 5 2 2" xfId="46020" xr:uid="{B3BE6443-FE13-457E-8AAE-60E3D78FC4CE}"/>
    <cellStyle name="SAPBEXHLevel1X 7 3 5 2 3" xfId="29295" xr:uid="{2B37B6F8-B3E0-4E9D-BAAD-2E3F61843FD6}"/>
    <cellStyle name="SAPBEXHLevel1X 7 3 5 3" xfId="17693" xr:uid="{2C4C711D-E9A0-418B-8E52-28169C52715E}"/>
    <cellStyle name="SAPBEXHLevel1X 7 3 5 3 2" xfId="51554" xr:uid="{4A5EB904-C5EB-41CD-891C-B3E8BAA9A8B9}"/>
    <cellStyle name="SAPBEXHLevel1X 7 3 5 3 3" xfId="34828" xr:uid="{AAB60F58-32A6-41F8-9393-06C732F5263E}"/>
    <cellStyle name="SAPBEXHLevel1X 7 3 5 4" xfId="40203" xr:uid="{FA4E3A93-C009-417A-A5B6-952569836060}"/>
    <cellStyle name="SAPBEXHLevel1X 7 3 5 5" xfId="23480" xr:uid="{E06AD537-45EC-4C0D-B6F8-6947E1CA46D3}"/>
    <cellStyle name="SAPBEXHLevel1X 7 3 6" xfId="7207" xr:uid="{5FC7FFF9-AB78-4F63-8679-F7E905E09314}"/>
    <cellStyle name="SAPBEXHLevel1X 7 3 6 2" xfId="13071" xr:uid="{97CBFA83-DCFA-434E-A0A4-7875E066A768}"/>
    <cellStyle name="SAPBEXHLevel1X 7 3 6 2 2" xfId="46940" xr:uid="{E65A91B3-D3E9-46ED-9E0B-32C17BDAE69F}"/>
    <cellStyle name="SAPBEXHLevel1X 7 3 6 2 3" xfId="30214" xr:uid="{68D4307C-0FA5-4F84-B0D9-5B01DAD82567}"/>
    <cellStyle name="SAPBEXHLevel1X 7 3 6 3" xfId="18612" xr:uid="{1BDEC95A-6F83-45EA-BFE1-E7C66F4AF967}"/>
    <cellStyle name="SAPBEXHLevel1X 7 3 6 3 2" xfId="52473" xr:uid="{D39A0A43-5855-41A1-A28E-827F4AB40C12}"/>
    <cellStyle name="SAPBEXHLevel1X 7 3 6 3 3" xfId="35747" xr:uid="{8FF90EC3-263C-43EB-A9BB-27086C0E25A9}"/>
    <cellStyle name="SAPBEXHLevel1X 7 3 6 4" xfId="41123" xr:uid="{F219A7EF-1167-47EF-8A47-DF4FF9A155C2}"/>
    <cellStyle name="SAPBEXHLevel1X 7 3 6 5" xfId="24399" xr:uid="{004325F5-BC04-44A0-BB03-7878DF4BCAD8}"/>
    <cellStyle name="SAPBEXHLevel1X 7 3 7" xfId="8301" xr:uid="{80AA5D2A-A92D-4A40-B214-16D9EA15A77E}"/>
    <cellStyle name="SAPBEXHLevel1X 7 3 7 2" xfId="42176" xr:uid="{599F3E49-9FCE-4391-BB38-ED872F3438B5}"/>
    <cellStyle name="SAPBEXHLevel1X 7 3 7 3" xfId="25451" xr:uid="{C33D4E21-B035-4F42-9BBE-B3FBE78D6786}"/>
    <cellStyle name="SAPBEXHLevel1X 7 3 8" xfId="13879" xr:uid="{820F0C52-964E-49ED-BCC5-01064BAA20AD}"/>
    <cellStyle name="SAPBEXHLevel1X 7 3 8 2" xfId="47740" xr:uid="{2A5F4D3A-F814-4671-BD3A-6859FAF207B1}"/>
    <cellStyle name="SAPBEXHLevel1X 7 3 8 3" xfId="31014" xr:uid="{E61111E5-D048-49F6-9A22-4928D610E33E}"/>
    <cellStyle name="SAPBEXHLevel1X 7 3 9" xfId="19639" xr:uid="{27FF5CDE-947B-4799-9420-7B36F3D477CE}"/>
    <cellStyle name="SAPBEXHLevel1X 7 4" xfId="3312" xr:uid="{6EE1A8AC-CD6D-4D48-BE3E-589845DA880D}"/>
    <cellStyle name="SAPBEXHLevel1X 7 4 2" xfId="9194" xr:uid="{0781EA00-E7F9-40C2-A649-1D7DD3A08C0E}"/>
    <cellStyle name="SAPBEXHLevel1X 7 4 2 2" xfId="43066" xr:uid="{CD1DCB53-63A1-4F0C-9C32-254C39C1CBBA}"/>
    <cellStyle name="SAPBEXHLevel1X 7 4 2 3" xfId="26341" xr:uid="{98811F33-9440-4E17-85B5-886880DE762C}"/>
    <cellStyle name="SAPBEXHLevel1X 7 4 3" xfId="14741" xr:uid="{91129561-2A67-4347-94F4-026154353F96}"/>
    <cellStyle name="SAPBEXHLevel1X 7 4 3 2" xfId="48602" xr:uid="{6F059966-679C-4787-94D4-DBC99BC8F6C0}"/>
    <cellStyle name="SAPBEXHLevel1X 7 4 3 3" xfId="31876" xr:uid="{423C0FA7-B773-4403-9AB0-109C64A19B8D}"/>
    <cellStyle name="SAPBEXHLevel1X 7 4 4" xfId="37333" xr:uid="{B31FFAE5-D886-438C-851A-01F622D4FFCE}"/>
    <cellStyle name="SAPBEXHLevel1X 7 4 5" xfId="20526" xr:uid="{C8BFC867-1D08-4094-8D01-CB3A9F2A03F0}"/>
    <cellStyle name="SAPBEXHLevel1X 7 5" xfId="36539" xr:uid="{14C64081-C74D-41EC-85FE-49BF4A6634F4}"/>
    <cellStyle name="SAPBEXHLevel1X 8" xfId="1109" xr:uid="{00000000-0005-0000-0000-000088090000}"/>
    <cellStyle name="SAPBEXHLevel1X 8 2" xfId="2315" xr:uid="{00000000-0005-0000-0000-000089090000}"/>
    <cellStyle name="SAPBEXHLevel1X 8 2 2" xfId="3867" xr:uid="{114019DA-7B98-451F-A5CA-80B0F1A81F96}"/>
    <cellStyle name="SAPBEXHLevel1X 8 2 2 2" xfId="9748" xr:uid="{21855336-FA63-4CA8-BDA4-F173A92C6160}"/>
    <cellStyle name="SAPBEXHLevel1X 8 2 2 2 2" xfId="43620" xr:uid="{97086F90-5091-47B6-BE9F-3BF4793DC022}"/>
    <cellStyle name="SAPBEXHLevel1X 8 2 2 2 3" xfId="26894" xr:uid="{8B192509-60A2-4E95-A0CA-E2C71F4CD73B}"/>
    <cellStyle name="SAPBEXHLevel1X 8 2 2 3" xfId="15294" xr:uid="{E20639EB-A00F-415B-97C5-FDBD357AF5EE}"/>
    <cellStyle name="SAPBEXHLevel1X 8 2 2 3 2" xfId="49155" xr:uid="{E01C98CA-A96F-4118-9DD5-015014EDF4CF}"/>
    <cellStyle name="SAPBEXHLevel1X 8 2 2 3 3" xfId="32429" xr:uid="{0D4E2E56-65E1-45B0-9D8C-2E36CC9B8685}"/>
    <cellStyle name="SAPBEXHLevel1X 8 2 2 4" xfId="37827" xr:uid="{C7D086A2-88CA-42E7-8C47-73CC5FAC4808}"/>
    <cellStyle name="SAPBEXHLevel1X 8 2 2 5" xfId="21079" xr:uid="{70D40A50-F2C6-4F54-9F61-A5F67F323945}"/>
    <cellStyle name="SAPBEXHLevel1X 8 2 3" xfId="4769" xr:uid="{594B4945-97A9-496A-8501-A109976D7D6B}"/>
    <cellStyle name="SAPBEXHLevel1X 8 2 3 2" xfId="10635" xr:uid="{11E79C83-CAF8-4B78-AF16-00AC78D43053}"/>
    <cellStyle name="SAPBEXHLevel1X 8 2 3 2 2" xfId="44505" xr:uid="{E12D1C21-462D-4899-86CF-3EAF1F9CCB74}"/>
    <cellStyle name="SAPBEXHLevel1X 8 2 3 2 3" xfId="27780" xr:uid="{C8B64E86-E69A-4D2B-9156-7BA846CB75D5}"/>
    <cellStyle name="SAPBEXHLevel1X 8 2 3 3" xfId="16178" xr:uid="{A3687825-91C7-4BAB-8F64-9AF2738CC89D}"/>
    <cellStyle name="SAPBEXHLevel1X 8 2 3 3 2" xfId="50039" xr:uid="{C3D86EEA-E1C3-482D-9AC9-575ACDF2BD23}"/>
    <cellStyle name="SAPBEXHLevel1X 8 2 3 3 3" xfId="33313" xr:uid="{21C0CD66-515B-4334-AC88-A53CA8D817CD}"/>
    <cellStyle name="SAPBEXHLevel1X 8 2 3 4" xfId="38688" xr:uid="{54FE1DAB-5931-4823-93B4-8F4F38DB0EB5}"/>
    <cellStyle name="SAPBEXHLevel1X 8 2 3 5" xfId="21965" xr:uid="{73919A84-850F-4634-B275-6B948B45A850}"/>
    <cellStyle name="SAPBEXHLevel1X 8 2 4" xfId="5496" xr:uid="{0FA8952D-4506-478F-B07D-D6D22842A010}"/>
    <cellStyle name="SAPBEXHLevel1X 8 2 4 2" xfId="11362" xr:uid="{EBD48548-74C9-48B8-8CB0-5A38CFB2B64B}"/>
    <cellStyle name="SAPBEXHLevel1X 8 2 4 2 2" xfId="45231" xr:uid="{F0335D42-CA61-4884-B407-C9660D5EE0C7}"/>
    <cellStyle name="SAPBEXHLevel1X 8 2 4 2 3" xfId="28506" xr:uid="{5F259347-F09C-47B3-846C-D6EFAEA8DB68}"/>
    <cellStyle name="SAPBEXHLevel1X 8 2 4 3" xfId="16904" xr:uid="{11F657A4-8449-4450-9DB1-8A1CAF5CBEF8}"/>
    <cellStyle name="SAPBEXHLevel1X 8 2 4 3 2" xfId="50765" xr:uid="{50A64900-BB89-4DF3-80AE-9F6C81CAB133}"/>
    <cellStyle name="SAPBEXHLevel1X 8 2 4 3 3" xfId="34039" xr:uid="{465778CD-841E-4AF5-BD1A-5BD0BBE630C6}"/>
    <cellStyle name="SAPBEXHLevel1X 8 2 4 4" xfId="39414" xr:uid="{E305B5FB-5268-4987-B5A8-D3D60BB53EF5}"/>
    <cellStyle name="SAPBEXHLevel1X 8 2 4 5" xfId="22691" xr:uid="{BEFDB68A-03A1-466A-8406-EA04E59DF286}"/>
    <cellStyle name="SAPBEXHLevel1X 8 2 5" xfId="6288" xr:uid="{0C066105-379D-4603-93FD-11A402571D1A}"/>
    <cellStyle name="SAPBEXHLevel1X 8 2 5 2" xfId="12152" xr:uid="{D4430A4F-A867-47BE-B7A9-8FDC552293BC}"/>
    <cellStyle name="SAPBEXHLevel1X 8 2 5 2 2" xfId="46021" xr:uid="{8205BE23-8C91-4122-8138-448768E1E1A7}"/>
    <cellStyle name="SAPBEXHLevel1X 8 2 5 2 3" xfId="29296" xr:uid="{777B9FE1-A1B9-43D3-BAA4-23D81B60CC7E}"/>
    <cellStyle name="SAPBEXHLevel1X 8 2 5 3" xfId="17694" xr:uid="{DD8F1337-2D66-4C2F-BFF1-89157617F347}"/>
    <cellStyle name="SAPBEXHLevel1X 8 2 5 3 2" xfId="51555" xr:uid="{6D9AA27B-A263-4AEE-9D10-1C230D3A4B9E}"/>
    <cellStyle name="SAPBEXHLevel1X 8 2 5 3 3" xfId="34829" xr:uid="{4F9EDA45-A833-428C-ADB9-8A63354BA5B3}"/>
    <cellStyle name="SAPBEXHLevel1X 8 2 5 4" xfId="40204" xr:uid="{3B094381-4C28-45BC-894B-BFC34B4D0E33}"/>
    <cellStyle name="SAPBEXHLevel1X 8 2 5 5" xfId="23481" xr:uid="{2448E759-A090-4BA0-9460-9FA9B8328D2C}"/>
    <cellStyle name="SAPBEXHLevel1X 8 2 6" xfId="7208" xr:uid="{514FEAC3-7766-4B7E-8BC0-130A852F5D9A}"/>
    <cellStyle name="SAPBEXHLevel1X 8 2 6 2" xfId="13072" xr:uid="{24F99A6D-7C4F-4DBE-B7C5-8663543EF081}"/>
    <cellStyle name="SAPBEXHLevel1X 8 2 6 2 2" xfId="46941" xr:uid="{08FD2CF0-2436-4AFA-84E3-F380498E8D4F}"/>
    <cellStyle name="SAPBEXHLevel1X 8 2 6 2 3" xfId="30215" xr:uid="{418E011C-A2E6-4901-AFCD-227BD5E73AD1}"/>
    <cellStyle name="SAPBEXHLevel1X 8 2 6 3" xfId="18613" xr:uid="{992511FD-C558-45F8-9E0A-91B54EDA9AC5}"/>
    <cellStyle name="SAPBEXHLevel1X 8 2 6 3 2" xfId="52474" xr:uid="{AE717DD7-5A61-4E44-904C-AEBE7B224A29}"/>
    <cellStyle name="SAPBEXHLevel1X 8 2 6 3 3" xfId="35748" xr:uid="{37F6146F-853C-483B-8993-8095DD570FF6}"/>
    <cellStyle name="SAPBEXHLevel1X 8 2 6 4" xfId="41124" xr:uid="{DDFC9875-F776-45FD-9186-926FD2D901DB}"/>
    <cellStyle name="SAPBEXHLevel1X 8 2 6 5" xfId="24400" xr:uid="{EED5CCBE-3B30-44F3-9EFB-F39A1DF796DC}"/>
    <cellStyle name="SAPBEXHLevel1X 8 2 7" xfId="8302" xr:uid="{C56D5E51-3D35-4864-89CA-01B6D02A8747}"/>
    <cellStyle name="SAPBEXHLevel1X 8 2 7 2" xfId="42177" xr:uid="{0A9022BC-1565-47FD-ABED-169E174D5375}"/>
    <cellStyle name="SAPBEXHLevel1X 8 2 7 3" xfId="25452" xr:uid="{229ECA49-0FFD-4F60-8C68-29EE90A53747}"/>
    <cellStyle name="SAPBEXHLevel1X 8 2 8" xfId="13880" xr:uid="{6E8016EE-CEC3-4492-9C8A-489EE1AF2249}"/>
    <cellStyle name="SAPBEXHLevel1X 8 2 8 2" xfId="47741" xr:uid="{74E5A67E-2C09-47F1-B2A9-20D44B807193}"/>
    <cellStyle name="SAPBEXHLevel1X 8 2 8 3" xfId="31015" xr:uid="{9AB68C7C-7F47-4CCA-A029-7A9A0F7C4376}"/>
    <cellStyle name="SAPBEXHLevel1X 8 2 9" xfId="19640" xr:uid="{0A3BC8EA-A01E-4C31-9086-1F720BABBDC7}"/>
    <cellStyle name="SAPBEXHLevel1X 8 3" xfId="2316" xr:uid="{00000000-0005-0000-0000-00008A090000}"/>
    <cellStyle name="SAPBEXHLevel1X 8 3 2" xfId="3868" xr:uid="{42CB22BD-63D8-4EE5-9A9C-46674231468E}"/>
    <cellStyle name="SAPBEXHLevel1X 8 3 2 2" xfId="9749" xr:uid="{6FB54E40-BB2B-4816-9C0A-68D464F1F3C7}"/>
    <cellStyle name="SAPBEXHLevel1X 8 3 2 2 2" xfId="43621" xr:uid="{465E346C-4A17-4DD4-9D70-10D964461C08}"/>
    <cellStyle name="SAPBEXHLevel1X 8 3 2 2 3" xfId="26895" xr:uid="{C56703A1-D5B8-4072-8879-AB4A7A23862B}"/>
    <cellStyle name="SAPBEXHLevel1X 8 3 2 3" xfId="15295" xr:uid="{1ECB9E5E-3681-44F3-9A1C-37008E61199F}"/>
    <cellStyle name="SAPBEXHLevel1X 8 3 2 3 2" xfId="49156" xr:uid="{53238530-5C9E-4E2D-AC8C-4163815AE82E}"/>
    <cellStyle name="SAPBEXHLevel1X 8 3 2 3 3" xfId="32430" xr:uid="{80744429-733F-4C1A-A2FA-6603F1142B20}"/>
    <cellStyle name="SAPBEXHLevel1X 8 3 2 4" xfId="37828" xr:uid="{80921AB4-396A-4DFF-B9F4-6D932684CB41}"/>
    <cellStyle name="SAPBEXHLevel1X 8 3 2 5" xfId="21080" xr:uid="{FD14395A-FFC3-476C-9485-D86D17091409}"/>
    <cellStyle name="SAPBEXHLevel1X 8 3 3" xfId="4770" xr:uid="{B71375E4-4387-490C-98F4-D89897984061}"/>
    <cellStyle name="SAPBEXHLevel1X 8 3 3 2" xfId="10636" xr:uid="{A60A058D-677D-4E2C-A848-1514817E7E7B}"/>
    <cellStyle name="SAPBEXHLevel1X 8 3 3 2 2" xfId="44506" xr:uid="{CA80A5AB-EB90-448E-A67E-EC49F3CBEAB3}"/>
    <cellStyle name="SAPBEXHLevel1X 8 3 3 2 3" xfId="27781" xr:uid="{03AD7897-D27C-426E-B631-C8D1B6017C32}"/>
    <cellStyle name="SAPBEXHLevel1X 8 3 3 3" xfId="16179" xr:uid="{72663D62-D87C-43FA-BF92-18E355B0AE00}"/>
    <cellStyle name="SAPBEXHLevel1X 8 3 3 3 2" xfId="50040" xr:uid="{6129A687-663E-4CC3-9D87-64AD7E46CF48}"/>
    <cellStyle name="SAPBEXHLevel1X 8 3 3 3 3" xfId="33314" xr:uid="{5A034D04-FF43-4098-907F-7997A7A6F8E5}"/>
    <cellStyle name="SAPBEXHLevel1X 8 3 3 4" xfId="38689" xr:uid="{1F8E807B-1065-44E0-BC50-99B6E577B7D1}"/>
    <cellStyle name="SAPBEXHLevel1X 8 3 3 5" xfId="21966" xr:uid="{A5B650DC-562F-450F-BCC3-4C9528D6A4B5}"/>
    <cellStyle name="SAPBEXHLevel1X 8 3 4" xfId="5497" xr:uid="{4DBAC133-3D8A-4F88-876B-F24C09F9F6F9}"/>
    <cellStyle name="SAPBEXHLevel1X 8 3 4 2" xfId="11363" xr:uid="{4196A1F2-B42B-4524-9740-5BA6F62EF872}"/>
    <cellStyle name="SAPBEXHLevel1X 8 3 4 2 2" xfId="45232" xr:uid="{A6A35A28-3958-4088-BA2B-6D42F11DADBB}"/>
    <cellStyle name="SAPBEXHLevel1X 8 3 4 2 3" xfId="28507" xr:uid="{790772EC-57F9-40DA-A211-A83EF3C3ECE8}"/>
    <cellStyle name="SAPBEXHLevel1X 8 3 4 3" xfId="16905" xr:uid="{492A27D4-32B6-4054-93F3-E76E66332353}"/>
    <cellStyle name="SAPBEXHLevel1X 8 3 4 3 2" xfId="50766" xr:uid="{BD08576D-AB15-45FC-B00C-892840FF8AFB}"/>
    <cellStyle name="SAPBEXHLevel1X 8 3 4 3 3" xfId="34040" xr:uid="{16334CFD-3B33-49BA-868E-17008EC7CF55}"/>
    <cellStyle name="SAPBEXHLevel1X 8 3 4 4" xfId="39415" xr:uid="{9A1BDE6F-1EAF-43BE-9D49-CABF305C7D84}"/>
    <cellStyle name="SAPBEXHLevel1X 8 3 4 5" xfId="22692" xr:uid="{4A708E1C-0CC8-4FCA-8D64-5377E72F8BE1}"/>
    <cellStyle name="SAPBEXHLevel1X 8 3 5" xfId="6289" xr:uid="{47798FAB-5C19-4E07-9134-0D4FD3E2A2A9}"/>
    <cellStyle name="SAPBEXHLevel1X 8 3 5 2" xfId="12153" xr:uid="{732C1268-6EE6-4EFF-8BC8-2BF7DAB6867C}"/>
    <cellStyle name="SAPBEXHLevel1X 8 3 5 2 2" xfId="46022" xr:uid="{4DDE7E94-D0FF-42F8-92C2-D6DB2B3CABFC}"/>
    <cellStyle name="SAPBEXHLevel1X 8 3 5 2 3" xfId="29297" xr:uid="{3E870C09-D697-469E-A922-108BEFC14AE3}"/>
    <cellStyle name="SAPBEXHLevel1X 8 3 5 3" xfId="17695" xr:uid="{E2C174CD-ABDF-428D-9556-E56D784E6E5C}"/>
    <cellStyle name="SAPBEXHLevel1X 8 3 5 3 2" xfId="51556" xr:uid="{061EA59C-3580-44DF-B4B9-C95558B45F28}"/>
    <cellStyle name="SAPBEXHLevel1X 8 3 5 3 3" xfId="34830" xr:uid="{D24EE30F-7635-48EE-A0C0-2DD50B2EC4C1}"/>
    <cellStyle name="SAPBEXHLevel1X 8 3 5 4" xfId="40205" xr:uid="{7857A326-C1EA-444B-B8F1-B293E385C4ED}"/>
    <cellStyle name="SAPBEXHLevel1X 8 3 5 5" xfId="23482" xr:uid="{1BBF87EB-4247-4085-92CD-F8A4C7FC738F}"/>
    <cellStyle name="SAPBEXHLevel1X 8 3 6" xfId="7209" xr:uid="{1B6F8109-98F1-4386-9B18-19CF183A4899}"/>
    <cellStyle name="SAPBEXHLevel1X 8 3 6 2" xfId="13073" xr:uid="{47EEF3A1-F4CB-4167-B1AE-5E2359EF0D20}"/>
    <cellStyle name="SAPBEXHLevel1X 8 3 6 2 2" xfId="46942" xr:uid="{83D31E1E-C452-492C-9B2F-8BF515490538}"/>
    <cellStyle name="SAPBEXHLevel1X 8 3 6 2 3" xfId="30216" xr:uid="{A85A97F1-DD10-45CD-9385-941D82EF60F2}"/>
    <cellStyle name="SAPBEXHLevel1X 8 3 6 3" xfId="18614" xr:uid="{0BDADF8E-10C6-4777-BBB0-0CBC473F616D}"/>
    <cellStyle name="SAPBEXHLevel1X 8 3 6 3 2" xfId="52475" xr:uid="{08F9E5D7-03BF-42CC-A7C0-FD334ED5BFA4}"/>
    <cellStyle name="SAPBEXHLevel1X 8 3 6 3 3" xfId="35749" xr:uid="{EA4629CD-01E0-4CD1-860D-8E40CBCFFDDD}"/>
    <cellStyle name="SAPBEXHLevel1X 8 3 6 4" xfId="41125" xr:uid="{C061059A-BE2C-4F41-A66B-09FB5D058E9F}"/>
    <cellStyle name="SAPBEXHLevel1X 8 3 6 5" xfId="24401" xr:uid="{6FB8059B-91E5-4576-864C-D14EB6F3E53E}"/>
    <cellStyle name="SAPBEXHLevel1X 8 3 7" xfId="8303" xr:uid="{13C32AC9-674E-401E-B44D-6B6E4775B23D}"/>
    <cellStyle name="SAPBEXHLevel1X 8 3 7 2" xfId="42178" xr:uid="{284FABA7-C77A-479B-924B-F05C703FB501}"/>
    <cellStyle name="SAPBEXHLevel1X 8 3 7 3" xfId="25453" xr:uid="{235E749F-A5A2-4A12-B99A-36A6A42CC1B9}"/>
    <cellStyle name="SAPBEXHLevel1X 8 3 8" xfId="13881" xr:uid="{75239009-FE5A-44C0-BEA8-B98C93BA17B9}"/>
    <cellStyle name="SAPBEXHLevel1X 8 3 8 2" xfId="47742" xr:uid="{488BD5C8-F494-4E5C-94A3-7CAC04F9C2B3}"/>
    <cellStyle name="SAPBEXHLevel1X 8 3 8 3" xfId="31016" xr:uid="{6BD2C378-AE1B-4A20-91C1-A8928E653772}"/>
    <cellStyle name="SAPBEXHLevel1X 8 3 9" xfId="19641" xr:uid="{0176A33A-CB41-406B-AAA8-4C985B833B3A}"/>
    <cellStyle name="SAPBEXHLevel1X 8 4" xfId="3313" xr:uid="{3043C1C1-1E14-4F78-A9F9-3502097A468E}"/>
    <cellStyle name="SAPBEXHLevel1X 8 4 2" xfId="9195" xr:uid="{7B5B0269-A8AC-4ECC-AE03-173C01088034}"/>
    <cellStyle name="SAPBEXHLevel1X 8 4 2 2" xfId="43067" xr:uid="{3D2AA0A3-B7A8-45B5-AD7D-A4152E93A227}"/>
    <cellStyle name="SAPBEXHLevel1X 8 4 2 3" xfId="26342" xr:uid="{E4CCEDC6-DA14-4F84-8001-F1252AC1AEC4}"/>
    <cellStyle name="SAPBEXHLevel1X 8 4 3" xfId="14742" xr:uid="{12613568-E97A-4E2A-87A5-56BC884525C0}"/>
    <cellStyle name="SAPBEXHLevel1X 8 4 3 2" xfId="48603" xr:uid="{83A05D4B-7E9F-4492-BCF0-FA7C36F4431D}"/>
    <cellStyle name="SAPBEXHLevel1X 8 4 3 3" xfId="31877" xr:uid="{FF31DEE4-2CFC-4C35-AC20-6D2E0C1C3F29}"/>
    <cellStyle name="SAPBEXHLevel1X 8 4 4" xfId="37334" xr:uid="{6F77D33A-8FF5-4EFE-BF94-A8F8AF60968E}"/>
    <cellStyle name="SAPBEXHLevel1X 8 4 5" xfId="20527" xr:uid="{22CA06CB-130F-4768-94C8-0DAABD6C66E6}"/>
    <cellStyle name="SAPBEXHLevel1X 8 5" xfId="36540" xr:uid="{42D4B8BC-BDC8-4FB8-A946-BCB17AEB1E40}"/>
    <cellStyle name="SAPBEXHLevel1X 9" xfId="1110" xr:uid="{00000000-0005-0000-0000-00008B090000}"/>
    <cellStyle name="SAPBEXHLevel1X 9 2" xfId="2317" xr:uid="{00000000-0005-0000-0000-00008C090000}"/>
    <cellStyle name="SAPBEXHLevel1X 9 2 2" xfId="3869" xr:uid="{92264114-89B9-4216-A5F9-BE993DF66CFC}"/>
    <cellStyle name="SAPBEXHLevel1X 9 2 2 2" xfId="9750" xr:uid="{B537D884-067D-4D78-B7A9-7AD40A520B76}"/>
    <cellStyle name="SAPBEXHLevel1X 9 2 2 2 2" xfId="43622" xr:uid="{4A2DEFB6-9D1E-4F38-B2B9-ED028B2C1004}"/>
    <cellStyle name="SAPBEXHLevel1X 9 2 2 2 3" xfId="26896" xr:uid="{A3C5FEFD-E7DA-47C7-96CE-E0BE8B6D1F5E}"/>
    <cellStyle name="SAPBEXHLevel1X 9 2 2 3" xfId="15296" xr:uid="{693ACFF1-5857-4E91-9177-F1B5E7554157}"/>
    <cellStyle name="SAPBEXHLevel1X 9 2 2 3 2" xfId="49157" xr:uid="{C898BA7B-7D98-46BB-888D-ACA032F8E202}"/>
    <cellStyle name="SAPBEXHLevel1X 9 2 2 3 3" xfId="32431" xr:uid="{96BCDA3F-4695-4116-AF22-04E0E23D7DA7}"/>
    <cellStyle name="SAPBEXHLevel1X 9 2 2 4" xfId="37829" xr:uid="{7E99D933-714B-427B-A259-8AE2F42ECDFF}"/>
    <cellStyle name="SAPBEXHLevel1X 9 2 2 5" xfId="21081" xr:uid="{F9E7E2F4-CFAE-49C4-971C-B3783D4EB187}"/>
    <cellStyle name="SAPBEXHLevel1X 9 2 3" xfId="4771" xr:uid="{44233E55-7BB7-44F2-B9C9-8B1EC6A84B01}"/>
    <cellStyle name="SAPBEXHLevel1X 9 2 3 2" xfId="10637" xr:uid="{69AA6899-F348-43E6-A5CF-AD9948D96C5D}"/>
    <cellStyle name="SAPBEXHLevel1X 9 2 3 2 2" xfId="44507" xr:uid="{407A1B1E-B14F-4B52-864C-2F94A701D60C}"/>
    <cellStyle name="SAPBEXHLevel1X 9 2 3 2 3" xfId="27782" xr:uid="{10CF3136-6677-4771-9339-6FB75C620535}"/>
    <cellStyle name="SAPBEXHLevel1X 9 2 3 3" xfId="16180" xr:uid="{9CD92220-39E7-4719-AC05-82588FD33E78}"/>
    <cellStyle name="SAPBEXHLevel1X 9 2 3 3 2" xfId="50041" xr:uid="{A0078DF8-541F-42E5-8ED9-F77FE7495583}"/>
    <cellStyle name="SAPBEXHLevel1X 9 2 3 3 3" xfId="33315" xr:uid="{07E646DB-2091-438E-A051-FEB863B1C32A}"/>
    <cellStyle name="SAPBEXHLevel1X 9 2 3 4" xfId="38690" xr:uid="{B1367DE3-7D6D-443E-890D-7023B09327D0}"/>
    <cellStyle name="SAPBEXHLevel1X 9 2 3 5" xfId="21967" xr:uid="{F8036482-A242-4A23-8847-AB77D86790AA}"/>
    <cellStyle name="SAPBEXHLevel1X 9 2 4" xfId="5498" xr:uid="{77C4E229-2101-4523-9D54-6F5C10B53015}"/>
    <cellStyle name="SAPBEXHLevel1X 9 2 4 2" xfId="11364" xr:uid="{F65BE49B-933A-4F30-BF23-13916E5FCF0B}"/>
    <cellStyle name="SAPBEXHLevel1X 9 2 4 2 2" xfId="45233" xr:uid="{BEF6C34A-0669-435A-BC6D-2E10AF2B9B0F}"/>
    <cellStyle name="SAPBEXHLevel1X 9 2 4 2 3" xfId="28508" xr:uid="{64070AAC-1B27-4C63-A0C3-7977B5FAF040}"/>
    <cellStyle name="SAPBEXHLevel1X 9 2 4 3" xfId="16906" xr:uid="{F273B648-4495-4D57-BB8E-875859BEB4D9}"/>
    <cellStyle name="SAPBEXHLevel1X 9 2 4 3 2" xfId="50767" xr:uid="{6ED1351D-E900-4BCA-9D34-6F60BFA2FA58}"/>
    <cellStyle name="SAPBEXHLevel1X 9 2 4 3 3" xfId="34041" xr:uid="{04E3FB7D-2EA0-49E4-8CCC-34B8A7C2227D}"/>
    <cellStyle name="SAPBEXHLevel1X 9 2 4 4" xfId="39416" xr:uid="{7277806D-856B-4015-8EF2-2B6E33EF0873}"/>
    <cellStyle name="SAPBEXHLevel1X 9 2 4 5" xfId="22693" xr:uid="{E22ABC2E-FCB2-4E30-96C6-905667540BDD}"/>
    <cellStyle name="SAPBEXHLevel1X 9 2 5" xfId="6290" xr:uid="{EBEA9E4B-6316-4156-992B-88436F884303}"/>
    <cellStyle name="SAPBEXHLevel1X 9 2 5 2" xfId="12154" xr:uid="{ECE68676-FCCE-453E-8E7D-6975D97DD3E1}"/>
    <cellStyle name="SAPBEXHLevel1X 9 2 5 2 2" xfId="46023" xr:uid="{1CCD857E-F143-4BC8-81BA-02FFECF90900}"/>
    <cellStyle name="SAPBEXHLevel1X 9 2 5 2 3" xfId="29298" xr:uid="{94354D18-E467-4EAD-8978-0D8FB6732CEC}"/>
    <cellStyle name="SAPBEXHLevel1X 9 2 5 3" xfId="17696" xr:uid="{1B352DB0-FFE9-4BA1-9C86-A204278A8AD7}"/>
    <cellStyle name="SAPBEXHLevel1X 9 2 5 3 2" xfId="51557" xr:uid="{52925A28-6D7F-4828-B393-DB2B5083C1D8}"/>
    <cellStyle name="SAPBEXHLevel1X 9 2 5 3 3" xfId="34831" xr:uid="{0855A71A-2AF1-4FEC-A283-F913400FD344}"/>
    <cellStyle name="SAPBEXHLevel1X 9 2 5 4" xfId="40206" xr:uid="{AE7A5866-9AD0-461C-9ED4-0CB46115264F}"/>
    <cellStyle name="SAPBEXHLevel1X 9 2 5 5" xfId="23483" xr:uid="{387B2279-5111-42A3-A740-25FB65ADD6E4}"/>
    <cellStyle name="SAPBEXHLevel1X 9 2 6" xfId="7210" xr:uid="{E7421446-C10E-4706-AB89-E2D4CACB443A}"/>
    <cellStyle name="SAPBEXHLevel1X 9 2 6 2" xfId="13074" xr:uid="{17422A4D-FB72-4A95-8022-A24CF0828EE4}"/>
    <cellStyle name="SAPBEXHLevel1X 9 2 6 2 2" xfId="46943" xr:uid="{F8A98FA0-2994-4676-AEB7-A8B922627A90}"/>
    <cellStyle name="SAPBEXHLevel1X 9 2 6 2 3" xfId="30217" xr:uid="{B8FD05DE-FA3F-4AFD-9840-4D994E0506E3}"/>
    <cellStyle name="SAPBEXHLevel1X 9 2 6 3" xfId="18615" xr:uid="{83C17BC2-0CD2-47DD-848C-7208D3068F05}"/>
    <cellStyle name="SAPBEXHLevel1X 9 2 6 3 2" xfId="52476" xr:uid="{A07974ED-9466-4CD2-97C9-779AD26E213E}"/>
    <cellStyle name="SAPBEXHLevel1X 9 2 6 3 3" xfId="35750" xr:uid="{D19DED98-7440-4F7F-90CA-65C03071BEE6}"/>
    <cellStyle name="SAPBEXHLevel1X 9 2 6 4" xfId="41126" xr:uid="{A599E127-1F24-4B8E-BEF0-50B7A7DC065F}"/>
    <cellStyle name="SAPBEXHLevel1X 9 2 6 5" xfId="24402" xr:uid="{15BBEB11-92D5-4D70-86C3-09BD2C022465}"/>
    <cellStyle name="SAPBEXHLevel1X 9 2 7" xfId="8304" xr:uid="{A9ECA4F5-C5A5-4F5B-AFA9-717F5F8C9E5D}"/>
    <cellStyle name="SAPBEXHLevel1X 9 2 7 2" xfId="42179" xr:uid="{73C2275F-1019-4CE4-9BE3-B1912A4C95EF}"/>
    <cellStyle name="SAPBEXHLevel1X 9 2 7 3" xfId="25454" xr:uid="{8079CF47-5A2E-4AB9-8277-497612D5E570}"/>
    <cellStyle name="SAPBEXHLevel1X 9 2 8" xfId="13882" xr:uid="{01A4CB18-14B6-468C-BF43-10AA9F2A4BAA}"/>
    <cellStyle name="SAPBEXHLevel1X 9 2 8 2" xfId="47743" xr:uid="{096182CB-9155-4A79-BD11-4A2EDF69F430}"/>
    <cellStyle name="SAPBEXHLevel1X 9 2 8 3" xfId="31017" xr:uid="{774AC029-EE16-41E1-B62E-F4C84D112E31}"/>
    <cellStyle name="SAPBEXHLevel1X 9 2 9" xfId="19642" xr:uid="{92726225-6A7D-423D-853C-F594E95FFAEF}"/>
    <cellStyle name="SAPBEXHLevel1X 9 3" xfId="2318" xr:uid="{00000000-0005-0000-0000-00008D090000}"/>
    <cellStyle name="SAPBEXHLevel1X 9 3 2" xfId="3870" xr:uid="{021D6017-3A7E-44D3-8AEC-F2403A399939}"/>
    <cellStyle name="SAPBEXHLevel1X 9 3 2 2" xfId="9751" xr:uid="{863B116D-724E-446B-BFD2-60D6E8D2059B}"/>
    <cellStyle name="SAPBEXHLevel1X 9 3 2 2 2" xfId="43623" xr:uid="{5234BB58-A71F-4F59-8C21-78015DF2698F}"/>
    <cellStyle name="SAPBEXHLevel1X 9 3 2 2 3" xfId="26897" xr:uid="{1471E4DC-09C5-4DD4-BCA0-72E1724A9601}"/>
    <cellStyle name="SAPBEXHLevel1X 9 3 2 3" xfId="15297" xr:uid="{96254EBC-8D55-4149-ADEF-9B907068E04D}"/>
    <cellStyle name="SAPBEXHLevel1X 9 3 2 3 2" xfId="49158" xr:uid="{4ABD45BE-DFF4-415F-9744-14D3489FC6D0}"/>
    <cellStyle name="SAPBEXHLevel1X 9 3 2 3 3" xfId="32432" xr:uid="{18CDCB68-5223-4FE0-9EF6-5FBC5746BDDC}"/>
    <cellStyle name="SAPBEXHLevel1X 9 3 2 4" xfId="37830" xr:uid="{E3AAB156-0987-4065-9BED-C489F6BD8BA9}"/>
    <cellStyle name="SAPBEXHLevel1X 9 3 2 5" xfId="21082" xr:uid="{16454C84-2D46-4B41-AE6B-E685C1F9FC9D}"/>
    <cellStyle name="SAPBEXHLevel1X 9 3 3" xfId="4772" xr:uid="{FA77CEBA-601E-4D71-9683-C13E7D1FEBCB}"/>
    <cellStyle name="SAPBEXHLevel1X 9 3 3 2" xfId="10638" xr:uid="{E9E92414-2A63-46CE-AAAE-169A0E97DE9C}"/>
    <cellStyle name="SAPBEXHLevel1X 9 3 3 2 2" xfId="44508" xr:uid="{3AA6E562-9993-42B7-84DD-B8DEE01B718B}"/>
    <cellStyle name="SAPBEXHLevel1X 9 3 3 2 3" xfId="27783" xr:uid="{7C69432E-6100-464F-AB22-3E15286764D1}"/>
    <cellStyle name="SAPBEXHLevel1X 9 3 3 3" xfId="16181" xr:uid="{D9D75AB2-495C-40F7-9736-C2F295088599}"/>
    <cellStyle name="SAPBEXHLevel1X 9 3 3 3 2" xfId="50042" xr:uid="{8FC03629-E62F-48C1-B8A5-5E787AC733C3}"/>
    <cellStyle name="SAPBEXHLevel1X 9 3 3 3 3" xfId="33316" xr:uid="{BA5086D3-4F95-4E03-8EC7-49F2FD92674A}"/>
    <cellStyle name="SAPBEXHLevel1X 9 3 3 4" xfId="38691" xr:uid="{219C8ED6-7BB1-4300-87F1-C13DA8887FBA}"/>
    <cellStyle name="SAPBEXHLevel1X 9 3 3 5" xfId="21968" xr:uid="{D27C9F6F-023A-465E-816E-7BF1BA6A3364}"/>
    <cellStyle name="SAPBEXHLevel1X 9 3 4" xfId="5499" xr:uid="{85DD0F9B-0955-4629-B994-CEC63FA860E1}"/>
    <cellStyle name="SAPBEXHLevel1X 9 3 4 2" xfId="11365" xr:uid="{1989889D-26CF-4673-9176-D13FE6B11E33}"/>
    <cellStyle name="SAPBEXHLevel1X 9 3 4 2 2" xfId="45234" xr:uid="{C47944B3-2491-408F-8FE2-0F27FD6F194F}"/>
    <cellStyle name="SAPBEXHLevel1X 9 3 4 2 3" xfId="28509" xr:uid="{28F11AAC-1158-49C7-85A2-687908B11A7F}"/>
    <cellStyle name="SAPBEXHLevel1X 9 3 4 3" xfId="16907" xr:uid="{157CFD9F-1A81-4727-8CD3-EDB72470D998}"/>
    <cellStyle name="SAPBEXHLevel1X 9 3 4 3 2" xfId="50768" xr:uid="{85706E43-28DA-4683-821A-E73182FE9205}"/>
    <cellStyle name="SAPBEXHLevel1X 9 3 4 3 3" xfId="34042" xr:uid="{F5C560F0-EE8C-4FDE-94D4-8665D4626241}"/>
    <cellStyle name="SAPBEXHLevel1X 9 3 4 4" xfId="39417" xr:uid="{D1044740-4DBD-43F9-8AE8-2EC9FD968E96}"/>
    <cellStyle name="SAPBEXHLevel1X 9 3 4 5" xfId="22694" xr:uid="{B372C0E3-7653-4F31-9436-5515824CF0F2}"/>
    <cellStyle name="SAPBEXHLevel1X 9 3 5" xfId="6291" xr:uid="{E32AA70B-43B4-41B8-BD24-C9F46C87BA09}"/>
    <cellStyle name="SAPBEXHLevel1X 9 3 5 2" xfId="12155" xr:uid="{323530F9-35FD-4C90-91A1-92BDE5D018F2}"/>
    <cellStyle name="SAPBEXHLevel1X 9 3 5 2 2" xfId="46024" xr:uid="{595B27B4-80F2-440D-8F83-D864CB74EC04}"/>
    <cellStyle name="SAPBEXHLevel1X 9 3 5 2 3" xfId="29299" xr:uid="{A5F568ED-A2F7-4673-929C-99D00F870E22}"/>
    <cellStyle name="SAPBEXHLevel1X 9 3 5 3" xfId="17697" xr:uid="{F84CE822-3973-4D74-9EF3-8D3B01680EC5}"/>
    <cellStyle name="SAPBEXHLevel1X 9 3 5 3 2" xfId="51558" xr:uid="{C5ED3F46-F222-4B0F-B715-39437B770B5E}"/>
    <cellStyle name="SAPBEXHLevel1X 9 3 5 3 3" xfId="34832" xr:uid="{D2486714-A499-4FF9-8DCC-E8CBED8B3C7D}"/>
    <cellStyle name="SAPBEXHLevel1X 9 3 5 4" xfId="40207" xr:uid="{B02E6B5F-FD7F-4D34-B440-E94D70618853}"/>
    <cellStyle name="SAPBEXHLevel1X 9 3 5 5" xfId="23484" xr:uid="{E41DC276-66CD-4387-812F-AA76DDB422BC}"/>
    <cellStyle name="SAPBEXHLevel1X 9 3 6" xfId="7211" xr:uid="{D978CA9D-F14D-4719-9E6F-53523F127487}"/>
    <cellStyle name="SAPBEXHLevel1X 9 3 6 2" xfId="13075" xr:uid="{308D48C6-CC93-4AD7-A0B1-6AD2984016B2}"/>
    <cellStyle name="SAPBEXHLevel1X 9 3 6 2 2" xfId="46944" xr:uid="{0F3ED113-BD2C-4E03-BFBB-2407CA0C8562}"/>
    <cellStyle name="SAPBEXHLevel1X 9 3 6 2 3" xfId="30218" xr:uid="{668FA2E6-9C9B-4BF3-A40E-C4B03A94061F}"/>
    <cellStyle name="SAPBEXHLevel1X 9 3 6 3" xfId="18616" xr:uid="{A18ACBA5-48A5-4B2F-B083-12C9E1564896}"/>
    <cellStyle name="SAPBEXHLevel1X 9 3 6 3 2" xfId="52477" xr:uid="{6B229672-5DB7-4458-963C-85BB1FBEA908}"/>
    <cellStyle name="SAPBEXHLevel1X 9 3 6 3 3" xfId="35751" xr:uid="{7340531A-EF25-4B19-9F12-482D87F0E184}"/>
    <cellStyle name="SAPBEXHLevel1X 9 3 6 4" xfId="41127" xr:uid="{DA3D97F4-A7AA-4DCC-92A9-EBC8B5D91D68}"/>
    <cellStyle name="SAPBEXHLevel1X 9 3 6 5" xfId="24403" xr:uid="{FBF06E7F-1574-44D5-84DC-98D7E8E23789}"/>
    <cellStyle name="SAPBEXHLevel1X 9 3 7" xfId="8305" xr:uid="{18B1A134-9EEE-42F3-9AD1-592A884A7968}"/>
    <cellStyle name="SAPBEXHLevel1X 9 3 7 2" xfId="42180" xr:uid="{A64A43E6-86B4-43BC-84AE-614B4CD3E968}"/>
    <cellStyle name="SAPBEXHLevel1X 9 3 7 3" xfId="25455" xr:uid="{EDB2203B-746B-4D47-BD49-F10B14115F8D}"/>
    <cellStyle name="SAPBEXHLevel1X 9 3 8" xfId="13883" xr:uid="{151C192D-6C0D-4A94-AD58-62F592DAEE44}"/>
    <cellStyle name="SAPBEXHLevel1X 9 3 8 2" xfId="47744" xr:uid="{1C3382AB-085B-43F7-A594-9D544A1D8E96}"/>
    <cellStyle name="SAPBEXHLevel1X 9 3 8 3" xfId="31018" xr:uid="{B3828EBD-95EF-43CD-8FF8-6A29C73641DE}"/>
    <cellStyle name="SAPBEXHLevel1X 9 3 9" xfId="19643" xr:uid="{E6B414CB-B529-40D1-A445-E7CE5FB6D34F}"/>
    <cellStyle name="SAPBEXHLevel1X 9 4" xfId="3314" xr:uid="{3A4E235A-8099-4BEC-9102-530F8F0356FD}"/>
    <cellStyle name="SAPBEXHLevel1X 9 4 2" xfId="9196" xr:uid="{06F0181A-FF5A-4418-89C6-BF520C562BFE}"/>
    <cellStyle name="SAPBEXHLevel1X 9 4 2 2" xfId="43068" xr:uid="{75C9C042-ED98-445C-82C2-895BA4907CE0}"/>
    <cellStyle name="SAPBEXHLevel1X 9 4 2 3" xfId="26343" xr:uid="{85585B96-48A3-4077-9153-30279D3AC4FD}"/>
    <cellStyle name="SAPBEXHLevel1X 9 4 3" xfId="14743" xr:uid="{38272FE4-B408-4FF2-BFEC-118C008CB586}"/>
    <cellStyle name="SAPBEXHLevel1X 9 4 3 2" xfId="48604" xr:uid="{2E73EB6F-D207-40B4-90E3-A2B4B9B457AA}"/>
    <cellStyle name="SAPBEXHLevel1X 9 4 3 3" xfId="31878" xr:uid="{C69E474A-650A-477B-94DA-266A889862CE}"/>
    <cellStyle name="SAPBEXHLevel1X 9 4 4" xfId="37335" xr:uid="{89C97B83-4F7F-4380-8FF2-8117B8FF21B2}"/>
    <cellStyle name="SAPBEXHLevel1X 9 4 5" xfId="20528" xr:uid="{0B09EF98-13B1-42B8-A6AD-C8BA4B791B12}"/>
    <cellStyle name="SAPBEXHLevel1X 9 5" xfId="36541" xr:uid="{6A105FB9-9ED9-420F-9A4D-2C777E19DD17}"/>
    <cellStyle name="SAPBEXHLevel1X_TAB-4A -BP 2010 POP Capital" xfId="1111" xr:uid="{00000000-0005-0000-0000-00008E090000}"/>
    <cellStyle name="SAPBEXHLevel2" xfId="65" xr:uid="{00000000-0005-0000-0000-00008F090000}"/>
    <cellStyle name="SAPBEXHLevel2 10" xfId="1112" xr:uid="{00000000-0005-0000-0000-000090090000}"/>
    <cellStyle name="SAPBEXHLevel2 10 2" xfId="2319" xr:uid="{00000000-0005-0000-0000-000091090000}"/>
    <cellStyle name="SAPBEXHLevel2 10 2 2" xfId="3871" xr:uid="{741D3E85-749D-4BE6-810D-B404A883393B}"/>
    <cellStyle name="SAPBEXHLevel2 10 2 2 2" xfId="9752" xr:uid="{B06D4EFE-06AB-4D88-909D-CFC95EE163D0}"/>
    <cellStyle name="SAPBEXHLevel2 10 2 2 2 2" xfId="43624" xr:uid="{1C2B66B7-9784-41DD-8D48-275F7F3BFD6E}"/>
    <cellStyle name="SAPBEXHLevel2 10 2 2 2 3" xfId="26898" xr:uid="{0A109006-197A-4468-8D45-95E6A654C6F3}"/>
    <cellStyle name="SAPBEXHLevel2 10 2 2 3" xfId="15298" xr:uid="{4789596A-FD2E-4FF9-B3ED-3A358431ABA5}"/>
    <cellStyle name="SAPBEXHLevel2 10 2 2 3 2" xfId="49159" xr:uid="{82BCCD8C-F157-4D0A-BE0B-1B5165A6B77C}"/>
    <cellStyle name="SAPBEXHLevel2 10 2 2 3 3" xfId="32433" xr:uid="{F5213345-6830-4D44-B84E-007E46C7DA67}"/>
    <cellStyle name="SAPBEXHLevel2 10 2 2 4" xfId="37831" xr:uid="{551551FC-A4B7-42EF-B597-80A2F3A56213}"/>
    <cellStyle name="SAPBEXHLevel2 10 2 2 5" xfId="21083" xr:uid="{C604EA76-19A6-4638-9DAD-A0F736E9C948}"/>
    <cellStyle name="SAPBEXHLevel2 10 2 3" xfId="4773" xr:uid="{79C2F31E-D081-42FB-9DEC-01010AFAB149}"/>
    <cellStyle name="SAPBEXHLevel2 10 2 3 2" xfId="10639" xr:uid="{9B671F95-28D3-49B7-9086-6F56B6070A81}"/>
    <cellStyle name="SAPBEXHLevel2 10 2 3 2 2" xfId="44509" xr:uid="{6D0391F7-BF26-4C3E-923C-B881327BFA3F}"/>
    <cellStyle name="SAPBEXHLevel2 10 2 3 2 3" xfId="27784" xr:uid="{B2377E01-DDEB-4CCE-A3D7-B54FF182C2A6}"/>
    <cellStyle name="SAPBEXHLevel2 10 2 3 3" xfId="16182" xr:uid="{1592E634-A16F-413C-8F55-79A48F7429B2}"/>
    <cellStyle name="SAPBEXHLevel2 10 2 3 3 2" xfId="50043" xr:uid="{8B75FC0A-AB53-404E-A142-C5124B3B5518}"/>
    <cellStyle name="SAPBEXHLevel2 10 2 3 3 3" xfId="33317" xr:uid="{F422E68B-CDF0-45C0-9DA4-950C13A65349}"/>
    <cellStyle name="SAPBEXHLevel2 10 2 3 4" xfId="38692" xr:uid="{38B14FF5-49DB-4A92-B68C-36C2D43FF07F}"/>
    <cellStyle name="SAPBEXHLevel2 10 2 3 5" xfId="21969" xr:uid="{368253A0-4C75-4202-ACF8-C435892556EB}"/>
    <cellStyle name="SAPBEXHLevel2 10 2 4" xfId="5500" xr:uid="{1F5B2624-2BC8-41E1-8B58-824E9B1DBBB8}"/>
    <cellStyle name="SAPBEXHLevel2 10 2 4 2" xfId="11366" xr:uid="{136F0319-EB4C-4B2D-B7F6-999AA7026A61}"/>
    <cellStyle name="SAPBEXHLevel2 10 2 4 2 2" xfId="45235" xr:uid="{2CDAC10A-3289-4EA2-BB74-5C51247A208F}"/>
    <cellStyle name="SAPBEXHLevel2 10 2 4 2 3" xfId="28510" xr:uid="{B0021203-4C50-4BB1-8FF6-F455AF8D852F}"/>
    <cellStyle name="SAPBEXHLevel2 10 2 4 3" xfId="16908" xr:uid="{07DF75AB-D9D7-4531-8020-D2D4ADDC16EC}"/>
    <cellStyle name="SAPBEXHLevel2 10 2 4 3 2" xfId="50769" xr:uid="{8B30A153-FDA5-405D-8C9B-9A20AF3DD564}"/>
    <cellStyle name="SAPBEXHLevel2 10 2 4 3 3" xfId="34043" xr:uid="{CE785C29-2B9B-492B-9A46-059553D64452}"/>
    <cellStyle name="SAPBEXHLevel2 10 2 4 4" xfId="39418" xr:uid="{0BA7E69C-5663-48BB-BFE7-B47BC35DFE73}"/>
    <cellStyle name="SAPBEXHLevel2 10 2 4 5" xfId="22695" xr:uid="{5771BFA3-E326-41E2-AA5E-6DDE0D33F1B3}"/>
    <cellStyle name="SAPBEXHLevel2 10 2 5" xfId="6292" xr:uid="{648F09FF-9116-44A0-8D8D-E0E3F06F58E2}"/>
    <cellStyle name="SAPBEXHLevel2 10 2 5 2" xfId="12156" xr:uid="{ECAB98F7-B23C-4556-A7B6-4127DEA36CAA}"/>
    <cellStyle name="SAPBEXHLevel2 10 2 5 2 2" xfId="46025" xr:uid="{F81F3185-30F5-41F6-8538-BCFD5DC87CC0}"/>
    <cellStyle name="SAPBEXHLevel2 10 2 5 2 3" xfId="29300" xr:uid="{7B519B73-8FED-4FD8-9A1E-F16EFA24CEDC}"/>
    <cellStyle name="SAPBEXHLevel2 10 2 5 3" xfId="17698" xr:uid="{F125AA9B-9147-4515-94CE-4EE92791E0F1}"/>
    <cellStyle name="SAPBEXHLevel2 10 2 5 3 2" xfId="51559" xr:uid="{BDDA2684-CAC7-4F49-9527-FC71818F9143}"/>
    <cellStyle name="SAPBEXHLevel2 10 2 5 3 3" xfId="34833" xr:uid="{330AAD57-7359-46A3-8016-1CB354F67545}"/>
    <cellStyle name="SAPBEXHLevel2 10 2 5 4" xfId="40208" xr:uid="{ECD6F2CB-F1DE-44DE-919E-AA69D10F96CA}"/>
    <cellStyle name="SAPBEXHLevel2 10 2 5 5" xfId="23485" xr:uid="{DE5AD800-4EBE-4C01-83EF-CBE0A2C0EE88}"/>
    <cellStyle name="SAPBEXHLevel2 10 2 6" xfId="7212" xr:uid="{E8C2894B-5EBF-4449-A062-57DBA403C15B}"/>
    <cellStyle name="SAPBEXHLevel2 10 2 6 2" xfId="13076" xr:uid="{35AF4188-A186-4EB0-8991-1E54B976BD23}"/>
    <cellStyle name="SAPBEXHLevel2 10 2 6 2 2" xfId="46945" xr:uid="{E4FACE37-22D7-4C6C-A3CF-97BA63496A57}"/>
    <cellStyle name="SAPBEXHLevel2 10 2 6 2 3" xfId="30219" xr:uid="{D39569C1-4B07-4B37-912C-ABE6BA293305}"/>
    <cellStyle name="SAPBEXHLevel2 10 2 6 3" xfId="18617" xr:uid="{C35A5634-753F-4395-8288-3FD9F3EFC785}"/>
    <cellStyle name="SAPBEXHLevel2 10 2 6 3 2" xfId="52478" xr:uid="{EC90F535-A35E-4B44-8864-9AD499DB0B47}"/>
    <cellStyle name="SAPBEXHLevel2 10 2 6 3 3" xfId="35752" xr:uid="{F4C9BF05-CE82-4A6A-B2E7-A6B0D859688D}"/>
    <cellStyle name="SAPBEXHLevel2 10 2 6 4" xfId="41128" xr:uid="{71370D19-466D-4720-8B69-2757F7609A99}"/>
    <cellStyle name="SAPBEXHLevel2 10 2 6 5" xfId="24404" xr:uid="{40829C44-980A-484E-B2C8-6CE43263BB03}"/>
    <cellStyle name="SAPBEXHLevel2 10 2 7" xfId="8306" xr:uid="{D5CE0DB3-E926-4F94-8B25-C02F60397661}"/>
    <cellStyle name="SAPBEXHLevel2 10 2 7 2" xfId="42181" xr:uid="{9776D5AC-11F9-4E5E-9E9F-038B89E27949}"/>
    <cellStyle name="SAPBEXHLevel2 10 2 7 3" xfId="25456" xr:uid="{FBF69670-DAA9-4D37-ABC4-9032BED7F922}"/>
    <cellStyle name="SAPBEXHLevel2 10 2 8" xfId="13884" xr:uid="{538B8F1F-37B9-40A2-8819-EBA34A669C02}"/>
    <cellStyle name="SAPBEXHLevel2 10 2 8 2" xfId="47745" xr:uid="{E2E73A5B-1771-4D7F-AC0D-AF41B6FD5C42}"/>
    <cellStyle name="SAPBEXHLevel2 10 2 8 3" xfId="31019" xr:uid="{5104FBEE-E2A9-4EF3-B3C9-8DC044F42BE9}"/>
    <cellStyle name="SAPBEXHLevel2 10 2 9" xfId="19644" xr:uid="{3358A569-D96D-4DF5-B555-0BA1FD7232FC}"/>
    <cellStyle name="SAPBEXHLevel2 10 3" xfId="2320" xr:uid="{00000000-0005-0000-0000-000092090000}"/>
    <cellStyle name="SAPBEXHLevel2 10 3 2" xfId="3872" xr:uid="{8301463B-64EF-4833-887B-FF127A85FEF1}"/>
    <cellStyle name="SAPBEXHLevel2 10 3 2 2" xfId="9753" xr:uid="{3E51BB57-7ED3-48EA-BC48-5716F982B249}"/>
    <cellStyle name="SAPBEXHLevel2 10 3 2 2 2" xfId="43625" xr:uid="{01DD562E-F23C-4EED-B344-0B3A19DF2E46}"/>
    <cellStyle name="SAPBEXHLevel2 10 3 2 2 3" xfId="26899" xr:uid="{4D36BC54-4A9A-46CF-9C29-B507E9AB0911}"/>
    <cellStyle name="SAPBEXHLevel2 10 3 2 3" xfId="15299" xr:uid="{83263EE0-1BD0-49F5-A7C9-37623A32DB45}"/>
    <cellStyle name="SAPBEXHLevel2 10 3 2 3 2" xfId="49160" xr:uid="{02FB4EF1-5390-4DA4-8471-FA839397A081}"/>
    <cellStyle name="SAPBEXHLevel2 10 3 2 3 3" xfId="32434" xr:uid="{C58F87AD-F8CE-4F36-89D5-B0685FD4A775}"/>
    <cellStyle name="SAPBEXHLevel2 10 3 2 4" xfId="37832" xr:uid="{BA3C356F-41CE-401C-ACFA-404A7F835A31}"/>
    <cellStyle name="SAPBEXHLevel2 10 3 2 5" xfId="21084" xr:uid="{9D16DFC9-06F4-4015-9D5D-9E01AC84874F}"/>
    <cellStyle name="SAPBEXHLevel2 10 3 3" xfId="4774" xr:uid="{3B9E190A-DBD4-4D2C-A94F-8FC2EB73989C}"/>
    <cellStyle name="SAPBEXHLevel2 10 3 3 2" xfId="10640" xr:uid="{CF1F4EDB-2327-4C45-A5F6-71AF92C799AD}"/>
    <cellStyle name="SAPBEXHLevel2 10 3 3 2 2" xfId="44510" xr:uid="{4E0690CB-120C-478F-A1DB-F73239E6C968}"/>
    <cellStyle name="SAPBEXHLevel2 10 3 3 2 3" xfId="27785" xr:uid="{1E53956F-10B8-48E3-A601-9F989C97FBC4}"/>
    <cellStyle name="SAPBEXHLevel2 10 3 3 3" xfId="16183" xr:uid="{7B14EC24-F8D3-44C7-AEA8-EA283F90E2C5}"/>
    <cellStyle name="SAPBEXHLevel2 10 3 3 3 2" xfId="50044" xr:uid="{89CA4512-89E9-40B7-9417-58B34E91E392}"/>
    <cellStyle name="SAPBEXHLevel2 10 3 3 3 3" xfId="33318" xr:uid="{16E74FBF-0E68-465D-AA7B-41CF1506F29F}"/>
    <cellStyle name="SAPBEXHLevel2 10 3 3 4" xfId="38693" xr:uid="{B4428BA7-0600-41D3-838A-0E84AE1FFA34}"/>
    <cellStyle name="SAPBEXHLevel2 10 3 3 5" xfId="21970" xr:uid="{A998C171-43A8-444C-ABF6-54F651473349}"/>
    <cellStyle name="SAPBEXHLevel2 10 3 4" xfId="5501" xr:uid="{F7215091-7C76-4137-9B76-647699657A20}"/>
    <cellStyle name="SAPBEXHLevel2 10 3 4 2" xfId="11367" xr:uid="{3E331CC6-08C9-4C22-BC5D-C5732ABC2397}"/>
    <cellStyle name="SAPBEXHLevel2 10 3 4 2 2" xfId="45236" xr:uid="{DD0EE2FD-9FD7-437C-A99D-DB22D0A50105}"/>
    <cellStyle name="SAPBEXHLevel2 10 3 4 2 3" xfId="28511" xr:uid="{8D56AE17-E739-444C-A7BB-FC740A148A6C}"/>
    <cellStyle name="SAPBEXHLevel2 10 3 4 3" xfId="16909" xr:uid="{7DF2D7A2-8553-4AB5-B232-EC85EE1B2AD0}"/>
    <cellStyle name="SAPBEXHLevel2 10 3 4 3 2" xfId="50770" xr:uid="{A73D4526-CDF2-41B2-89E5-D51DCAE09AA1}"/>
    <cellStyle name="SAPBEXHLevel2 10 3 4 3 3" xfId="34044" xr:uid="{3EFDDC38-CD47-4689-B369-7078F55B2242}"/>
    <cellStyle name="SAPBEXHLevel2 10 3 4 4" xfId="39419" xr:uid="{5382E1AB-B21A-4808-8297-90F9133B3C01}"/>
    <cellStyle name="SAPBEXHLevel2 10 3 4 5" xfId="22696" xr:uid="{A9F6BA7B-FB77-47BC-B279-162182F8826B}"/>
    <cellStyle name="SAPBEXHLevel2 10 3 5" xfId="6293" xr:uid="{12772092-6F78-4DF3-A48F-39C68A204ED3}"/>
    <cellStyle name="SAPBEXHLevel2 10 3 5 2" xfId="12157" xr:uid="{F96FC0C9-CD33-400D-8DF7-C7C57FF82DFC}"/>
    <cellStyle name="SAPBEXHLevel2 10 3 5 2 2" xfId="46026" xr:uid="{CBAFB0A7-2501-457C-9D05-1A98A08584E5}"/>
    <cellStyle name="SAPBEXHLevel2 10 3 5 2 3" xfId="29301" xr:uid="{AE374D02-C780-4F41-B84D-AD5FE66DBBD0}"/>
    <cellStyle name="SAPBEXHLevel2 10 3 5 3" xfId="17699" xr:uid="{B34809F0-C9C1-422D-8B8A-DC2764B213FB}"/>
    <cellStyle name="SAPBEXHLevel2 10 3 5 3 2" xfId="51560" xr:uid="{7A3F8229-8C37-4541-94AE-6719598FDF41}"/>
    <cellStyle name="SAPBEXHLevel2 10 3 5 3 3" xfId="34834" xr:uid="{DDB6E2E3-66B5-4267-BAFD-49FC77297751}"/>
    <cellStyle name="SAPBEXHLevel2 10 3 5 4" xfId="40209" xr:uid="{787CD38C-4E5F-4DF0-8935-5188DFC5A80C}"/>
    <cellStyle name="SAPBEXHLevel2 10 3 5 5" xfId="23486" xr:uid="{4B4083B3-C951-45BE-9C5F-2369FAD70E37}"/>
    <cellStyle name="SAPBEXHLevel2 10 3 6" xfId="7213" xr:uid="{2BA9DDC1-FB97-4265-B307-7DE65946E430}"/>
    <cellStyle name="SAPBEXHLevel2 10 3 6 2" xfId="13077" xr:uid="{DC06DF97-E220-4391-9A10-B8346778764B}"/>
    <cellStyle name="SAPBEXHLevel2 10 3 6 2 2" xfId="46946" xr:uid="{E4844F65-C62D-434D-90B0-5EBFB96FA27E}"/>
    <cellStyle name="SAPBEXHLevel2 10 3 6 2 3" xfId="30220" xr:uid="{8D0E8B4C-252F-4FC1-BFD2-1D7A20CEB214}"/>
    <cellStyle name="SAPBEXHLevel2 10 3 6 3" xfId="18618" xr:uid="{27D9ED00-37DD-4DDA-BBD1-477ECA378453}"/>
    <cellStyle name="SAPBEXHLevel2 10 3 6 3 2" xfId="52479" xr:uid="{B07600A7-FBFA-4A45-BB08-723AA35FFA95}"/>
    <cellStyle name="SAPBEXHLevel2 10 3 6 3 3" xfId="35753" xr:uid="{48794DC9-F077-4B5D-81A8-CF309A6D0A0E}"/>
    <cellStyle name="SAPBEXHLevel2 10 3 6 4" xfId="41129" xr:uid="{6AD2ECF4-39EC-498A-88DB-CBCD22BBF7C9}"/>
    <cellStyle name="SAPBEXHLevel2 10 3 6 5" xfId="24405" xr:uid="{54CB446C-8EBD-4448-946D-EFFC5A449059}"/>
    <cellStyle name="SAPBEXHLevel2 10 3 7" xfId="8307" xr:uid="{90E27AAF-DE07-42A4-A657-3259F2825469}"/>
    <cellStyle name="SAPBEXHLevel2 10 3 7 2" xfId="42182" xr:uid="{54BCDBEE-65B1-4865-8951-FC63AC97DD9F}"/>
    <cellStyle name="SAPBEXHLevel2 10 3 7 3" xfId="25457" xr:uid="{2A8A1C0E-72BB-409C-84EC-885588531607}"/>
    <cellStyle name="SAPBEXHLevel2 10 3 8" xfId="13885" xr:uid="{22DA8305-FF43-48C4-BEBA-80E82B0365B2}"/>
    <cellStyle name="SAPBEXHLevel2 10 3 8 2" xfId="47746" xr:uid="{65606CD7-A907-4E69-9F39-F934793F3BE0}"/>
    <cellStyle name="SAPBEXHLevel2 10 3 8 3" xfId="31020" xr:uid="{D1D23745-6C5D-468F-BD5D-DA30B04DF24D}"/>
    <cellStyle name="SAPBEXHLevel2 10 3 9" xfId="19645" xr:uid="{C01D2006-2121-4E40-A916-1D79AB0EC687}"/>
    <cellStyle name="SAPBEXHLevel2 10 4" xfId="3315" xr:uid="{A0898A31-6B67-429F-9002-6D4F8ED2BD1E}"/>
    <cellStyle name="SAPBEXHLevel2 10 4 2" xfId="9197" xr:uid="{20C04255-FA6A-4E81-AD4B-19E23B7742EE}"/>
    <cellStyle name="SAPBEXHLevel2 10 4 2 2" xfId="43069" xr:uid="{83935FC5-D2D0-4C7B-871E-1706871A0F66}"/>
    <cellStyle name="SAPBEXHLevel2 10 4 2 3" xfId="26344" xr:uid="{E4A1D5A8-B0D9-44E4-A224-BC1470B5AC11}"/>
    <cellStyle name="SAPBEXHLevel2 10 4 3" xfId="14744" xr:uid="{9E383A0C-6EA5-4F85-B89A-C98BCAC579C5}"/>
    <cellStyle name="SAPBEXHLevel2 10 4 3 2" xfId="48605" xr:uid="{1E3776B3-A5FA-4D02-883F-68D0EB7DBD5A}"/>
    <cellStyle name="SAPBEXHLevel2 10 4 3 3" xfId="31879" xr:uid="{CA20ED3E-10C3-4F48-A1F6-43946CE234DC}"/>
    <cellStyle name="SAPBEXHLevel2 10 4 4" xfId="37336" xr:uid="{45F56D1B-A233-4C05-8CA2-77F55724B1D6}"/>
    <cellStyle name="SAPBEXHLevel2 10 4 5" xfId="20529" xr:uid="{948C0D23-06E1-495B-A61B-1642777C6314}"/>
    <cellStyle name="SAPBEXHLevel2 10 5" xfId="36542" xr:uid="{45777E53-CA7D-4BBF-A01C-F41FAE94EB2D}"/>
    <cellStyle name="SAPBEXHLevel2 11" xfId="1113" xr:uid="{00000000-0005-0000-0000-000093090000}"/>
    <cellStyle name="SAPBEXHLevel2 11 2" xfId="2321" xr:uid="{00000000-0005-0000-0000-000094090000}"/>
    <cellStyle name="SAPBEXHLevel2 11 2 2" xfId="3873" xr:uid="{39058CD8-04AF-4B3D-9BAF-3E54F2C1C7BF}"/>
    <cellStyle name="SAPBEXHLevel2 11 2 2 2" xfId="9754" xr:uid="{F56DB455-605C-4FDA-9A86-B48B96A57CEE}"/>
    <cellStyle name="SAPBEXHLevel2 11 2 2 2 2" xfId="43626" xr:uid="{3C5845FC-02C0-495E-A95E-AD3D93680142}"/>
    <cellStyle name="SAPBEXHLevel2 11 2 2 2 3" xfId="26900" xr:uid="{4B939066-4555-4ED4-81B8-A6AE0B54B2F0}"/>
    <cellStyle name="SAPBEXHLevel2 11 2 2 3" xfId="15300" xr:uid="{561AB7AB-0A70-433E-B9E1-D3715DF82E00}"/>
    <cellStyle name="SAPBEXHLevel2 11 2 2 3 2" xfId="49161" xr:uid="{4BE3D4B4-1D7D-4E6F-AB6C-BC03FA47E3D4}"/>
    <cellStyle name="SAPBEXHLevel2 11 2 2 3 3" xfId="32435" xr:uid="{E261C200-8667-486C-AFB2-90FED52476F7}"/>
    <cellStyle name="SAPBEXHLevel2 11 2 2 4" xfId="37833" xr:uid="{43528A91-76C5-4321-AD56-37CE1BA70218}"/>
    <cellStyle name="SAPBEXHLevel2 11 2 2 5" xfId="21085" xr:uid="{287A4D92-F343-4AEE-BCC3-CBEA8528D359}"/>
    <cellStyle name="SAPBEXHLevel2 11 2 3" xfId="4775" xr:uid="{1BDDBCAC-00D8-4189-B7E2-E451E3B1F84F}"/>
    <cellStyle name="SAPBEXHLevel2 11 2 3 2" xfId="10641" xr:uid="{80A712FF-F5EF-41D4-B348-337168B8042A}"/>
    <cellStyle name="SAPBEXHLevel2 11 2 3 2 2" xfId="44511" xr:uid="{EA6E0465-FA37-4539-AD9F-48A60EF5E19F}"/>
    <cellStyle name="SAPBEXHLevel2 11 2 3 2 3" xfId="27786" xr:uid="{780500DE-00C1-4DD4-A63D-2F1AFEBE05F3}"/>
    <cellStyle name="SAPBEXHLevel2 11 2 3 3" xfId="16184" xr:uid="{902D5FF2-0BD0-4EB7-A103-4F02F2D18925}"/>
    <cellStyle name="SAPBEXHLevel2 11 2 3 3 2" xfId="50045" xr:uid="{552A4F96-D8CA-4F78-AF68-E62197056B2A}"/>
    <cellStyle name="SAPBEXHLevel2 11 2 3 3 3" xfId="33319" xr:uid="{7E89275B-810B-4E11-9565-31A07C1C3D11}"/>
    <cellStyle name="SAPBEXHLevel2 11 2 3 4" xfId="38694" xr:uid="{7D8659DB-C4D5-47D1-8B8C-64724D16DB85}"/>
    <cellStyle name="SAPBEXHLevel2 11 2 3 5" xfId="21971" xr:uid="{506932E2-C1C4-4A07-990D-A60382DB6B7A}"/>
    <cellStyle name="SAPBEXHLevel2 11 2 4" xfId="5502" xr:uid="{2A29B9F9-EFEA-4CF2-83AF-99C3E4073D10}"/>
    <cellStyle name="SAPBEXHLevel2 11 2 4 2" xfId="11368" xr:uid="{A682E338-DDAF-47FA-89E1-D8CA1967CAC3}"/>
    <cellStyle name="SAPBEXHLevel2 11 2 4 2 2" xfId="45237" xr:uid="{BFF8B1B7-4F5B-4C65-9D49-0CE9A0AA4CD7}"/>
    <cellStyle name="SAPBEXHLevel2 11 2 4 2 3" xfId="28512" xr:uid="{A0DDB6BC-F3E4-4690-8125-F0FA994559C8}"/>
    <cellStyle name="SAPBEXHLevel2 11 2 4 3" xfId="16910" xr:uid="{4738ABB7-92F4-419D-994B-BF0B4B508138}"/>
    <cellStyle name="SAPBEXHLevel2 11 2 4 3 2" xfId="50771" xr:uid="{E2A842D7-F732-4B98-8BA6-A93E7E2956E0}"/>
    <cellStyle name="SAPBEXHLevel2 11 2 4 3 3" xfId="34045" xr:uid="{3CE7C83F-C179-4A5B-BAA5-CCC3E37E8BBC}"/>
    <cellStyle name="SAPBEXHLevel2 11 2 4 4" xfId="39420" xr:uid="{E3D4AE55-A575-44BA-86CB-62F6B31CBD90}"/>
    <cellStyle name="SAPBEXHLevel2 11 2 4 5" xfId="22697" xr:uid="{626A3CC2-361B-4A1B-8FDD-1A91B79E2D18}"/>
    <cellStyle name="SAPBEXHLevel2 11 2 5" xfId="6294" xr:uid="{0C9E3D65-CCE5-4BB1-8512-60D5A15F03CD}"/>
    <cellStyle name="SAPBEXHLevel2 11 2 5 2" xfId="12158" xr:uid="{D7FE6179-4E50-4BF0-9E88-9403CC2A419C}"/>
    <cellStyle name="SAPBEXHLevel2 11 2 5 2 2" xfId="46027" xr:uid="{8E3C7524-9939-4297-8B37-81A51B6453B5}"/>
    <cellStyle name="SAPBEXHLevel2 11 2 5 2 3" xfId="29302" xr:uid="{48E2246E-F8D3-41A0-9809-CCAA78668DD6}"/>
    <cellStyle name="SAPBEXHLevel2 11 2 5 3" xfId="17700" xr:uid="{273694C8-99A7-4600-BCDB-1E69A4BC282D}"/>
    <cellStyle name="SAPBEXHLevel2 11 2 5 3 2" xfId="51561" xr:uid="{00CD7B28-FAA4-497C-A6C6-E84D97FD687E}"/>
    <cellStyle name="SAPBEXHLevel2 11 2 5 3 3" xfId="34835" xr:uid="{B0C4DEDB-A861-48E7-97E0-E2510841C6A6}"/>
    <cellStyle name="SAPBEXHLevel2 11 2 5 4" xfId="40210" xr:uid="{9B70B6F3-2BBF-4045-8E3F-7A18C0C5E346}"/>
    <cellStyle name="SAPBEXHLevel2 11 2 5 5" xfId="23487" xr:uid="{36F865FC-DAA8-42C9-9A00-ED555FDFD1FF}"/>
    <cellStyle name="SAPBEXHLevel2 11 2 6" xfId="7214" xr:uid="{ACC986B4-C77D-4F70-86C4-854E8C1BA296}"/>
    <cellStyle name="SAPBEXHLevel2 11 2 6 2" xfId="13078" xr:uid="{0DDE31A6-75A4-48A8-B1B0-65A41791F2B1}"/>
    <cellStyle name="SAPBEXHLevel2 11 2 6 2 2" xfId="46947" xr:uid="{A04A49D3-EC63-4A22-A02B-097F0D5C2769}"/>
    <cellStyle name="SAPBEXHLevel2 11 2 6 2 3" xfId="30221" xr:uid="{6AC05839-7047-454A-9880-851E65998341}"/>
    <cellStyle name="SAPBEXHLevel2 11 2 6 3" xfId="18619" xr:uid="{03AC3FB4-094E-439D-B1DE-E640D71BBCAA}"/>
    <cellStyle name="SAPBEXHLevel2 11 2 6 3 2" xfId="52480" xr:uid="{0EF5572A-0C4B-4A21-9B26-0ED53515C9A2}"/>
    <cellStyle name="SAPBEXHLevel2 11 2 6 3 3" xfId="35754" xr:uid="{49A9FB3B-F62F-43D9-854E-1DBFCFBCA747}"/>
    <cellStyle name="SAPBEXHLevel2 11 2 6 4" xfId="41130" xr:uid="{3EA7C729-398D-4284-A17F-ED21340A501E}"/>
    <cellStyle name="SAPBEXHLevel2 11 2 6 5" xfId="24406" xr:uid="{48328E39-B929-47C5-84C8-CB05569227B2}"/>
    <cellStyle name="SAPBEXHLevel2 11 2 7" xfId="8308" xr:uid="{0E0F9402-7799-43E4-8778-C17C2C9334C2}"/>
    <cellStyle name="SAPBEXHLevel2 11 2 7 2" xfId="42183" xr:uid="{EE7DC4AE-597B-4565-A995-9C37ECC6479E}"/>
    <cellStyle name="SAPBEXHLevel2 11 2 7 3" xfId="25458" xr:uid="{D4A83652-D1CB-45B8-92CB-A7AFF2AE77BA}"/>
    <cellStyle name="SAPBEXHLevel2 11 2 8" xfId="13886" xr:uid="{E0BB15F8-0624-4791-992A-330809217357}"/>
    <cellStyle name="SAPBEXHLevel2 11 2 8 2" xfId="47747" xr:uid="{0B952D78-2105-49F4-8FA7-ECA1BECB312C}"/>
    <cellStyle name="SAPBEXHLevel2 11 2 8 3" xfId="31021" xr:uid="{FBEDACE9-F91F-47E3-BA85-10B37F24F402}"/>
    <cellStyle name="SAPBEXHLevel2 11 2 9" xfId="19646" xr:uid="{71A99EA6-4B68-4435-86E0-ABF1563E88C0}"/>
    <cellStyle name="SAPBEXHLevel2 11 3" xfId="2322" xr:uid="{00000000-0005-0000-0000-000095090000}"/>
    <cellStyle name="SAPBEXHLevel2 11 3 2" xfId="3874" xr:uid="{12FA258A-F3EA-4E20-A7EA-531B8CA11249}"/>
    <cellStyle name="SAPBEXHLevel2 11 3 2 2" xfId="9755" xr:uid="{50C33880-53BB-4415-B923-862DF7841D0B}"/>
    <cellStyle name="SAPBEXHLevel2 11 3 2 2 2" xfId="43627" xr:uid="{42A44153-5668-4688-8852-5F87C4BE0559}"/>
    <cellStyle name="SAPBEXHLevel2 11 3 2 2 3" xfId="26901" xr:uid="{5D90CA16-A3E0-41B3-BACF-794176E0BB74}"/>
    <cellStyle name="SAPBEXHLevel2 11 3 2 3" xfId="15301" xr:uid="{78488B76-3F5F-4FF2-935D-C998F52DA737}"/>
    <cellStyle name="SAPBEXHLevel2 11 3 2 3 2" xfId="49162" xr:uid="{3ED671C2-7150-46F2-84E9-31CE349ED88A}"/>
    <cellStyle name="SAPBEXHLevel2 11 3 2 3 3" xfId="32436" xr:uid="{53EEB418-8B4F-454B-A8A5-95AB9FDD3CB4}"/>
    <cellStyle name="SAPBEXHLevel2 11 3 2 4" xfId="37834" xr:uid="{E387B02E-22F6-4D0F-8CC7-C89A448A43B8}"/>
    <cellStyle name="SAPBEXHLevel2 11 3 2 5" xfId="21086" xr:uid="{5018ADF9-413E-492D-8BE6-B5200969E338}"/>
    <cellStyle name="SAPBEXHLevel2 11 3 3" xfId="4776" xr:uid="{D9AE5325-0D52-4B3F-84CD-CDC7657F2433}"/>
    <cellStyle name="SAPBEXHLevel2 11 3 3 2" xfId="10642" xr:uid="{AAE9091E-3F2D-421E-A662-C3A0F4D2474F}"/>
    <cellStyle name="SAPBEXHLevel2 11 3 3 2 2" xfId="44512" xr:uid="{F5A8FA9A-6F87-4697-8851-434746F8947D}"/>
    <cellStyle name="SAPBEXHLevel2 11 3 3 2 3" xfId="27787" xr:uid="{2355A12F-076A-44A7-B86F-0C6D854EBA54}"/>
    <cellStyle name="SAPBEXHLevel2 11 3 3 3" xfId="16185" xr:uid="{EE23211C-57F8-45DC-A7DF-9E1D38578AFD}"/>
    <cellStyle name="SAPBEXHLevel2 11 3 3 3 2" xfId="50046" xr:uid="{6282F060-122C-4A63-8165-C515153C58C9}"/>
    <cellStyle name="SAPBEXHLevel2 11 3 3 3 3" xfId="33320" xr:uid="{847D70F6-3DCB-493D-BEEB-BC0568437144}"/>
    <cellStyle name="SAPBEXHLevel2 11 3 3 4" xfId="38695" xr:uid="{F2E32236-805E-47D6-A1B2-6A0827EE18C1}"/>
    <cellStyle name="SAPBEXHLevel2 11 3 3 5" xfId="21972" xr:uid="{2F61A404-F254-4EF8-B083-C2FEAFA2267A}"/>
    <cellStyle name="SAPBEXHLevel2 11 3 4" xfId="5503" xr:uid="{2AA1D5ED-7D9E-4FB1-90A1-6D9BB6DE9E87}"/>
    <cellStyle name="SAPBEXHLevel2 11 3 4 2" xfId="11369" xr:uid="{0CB00D22-46AB-4396-9896-CB7077ABF49C}"/>
    <cellStyle name="SAPBEXHLevel2 11 3 4 2 2" xfId="45238" xr:uid="{43704D68-FA73-4F04-9589-0894F02FAADC}"/>
    <cellStyle name="SAPBEXHLevel2 11 3 4 2 3" xfId="28513" xr:uid="{88444C7E-9766-4DE8-9F35-6C99176027E4}"/>
    <cellStyle name="SAPBEXHLevel2 11 3 4 3" xfId="16911" xr:uid="{1F567AA6-0A4E-49F4-B43A-4037C041FE50}"/>
    <cellStyle name="SAPBEXHLevel2 11 3 4 3 2" xfId="50772" xr:uid="{04BB01D9-88C8-4B13-9003-3B4D123B40F2}"/>
    <cellStyle name="SAPBEXHLevel2 11 3 4 3 3" xfId="34046" xr:uid="{B2CF0D35-8B8E-4AC4-AF48-65D7D9302825}"/>
    <cellStyle name="SAPBEXHLevel2 11 3 4 4" xfId="39421" xr:uid="{6B7A3967-A136-452C-A1B4-B8CFBA5F6B78}"/>
    <cellStyle name="SAPBEXHLevel2 11 3 4 5" xfId="22698" xr:uid="{ACC31F70-BB4F-4907-BF4F-DFFC3FCB8661}"/>
    <cellStyle name="SAPBEXHLevel2 11 3 5" xfId="6295" xr:uid="{50E035F2-9867-4200-9C7A-52264341D317}"/>
    <cellStyle name="SAPBEXHLevel2 11 3 5 2" xfId="12159" xr:uid="{AA946AF4-6EC0-4FDF-BCF8-67475245869E}"/>
    <cellStyle name="SAPBEXHLevel2 11 3 5 2 2" xfId="46028" xr:uid="{14C684DA-EEAC-45AE-98CD-679911F677F9}"/>
    <cellStyle name="SAPBEXHLevel2 11 3 5 2 3" xfId="29303" xr:uid="{8B5F9526-0A17-4715-A07C-5953F76328E8}"/>
    <cellStyle name="SAPBEXHLevel2 11 3 5 3" xfId="17701" xr:uid="{3509CCFB-3379-452F-B7DB-45A81B1EE9B1}"/>
    <cellStyle name="SAPBEXHLevel2 11 3 5 3 2" xfId="51562" xr:uid="{CA427792-5BE5-4507-A733-1EAE0F6EB179}"/>
    <cellStyle name="SAPBEXHLevel2 11 3 5 3 3" xfId="34836" xr:uid="{B385C3FA-043C-45A3-92D2-065BC5155491}"/>
    <cellStyle name="SAPBEXHLevel2 11 3 5 4" xfId="40211" xr:uid="{BCB92518-A98D-4024-A433-D8655131EBF7}"/>
    <cellStyle name="SAPBEXHLevel2 11 3 5 5" xfId="23488" xr:uid="{DA27F9A1-D574-495B-B69C-18BF7D44D18B}"/>
    <cellStyle name="SAPBEXHLevel2 11 3 6" xfId="7215" xr:uid="{C558D31D-A687-4494-99C6-6D4D0641E86F}"/>
    <cellStyle name="SAPBEXHLevel2 11 3 6 2" xfId="13079" xr:uid="{87216745-7C45-4546-B88E-BE181B2E7817}"/>
    <cellStyle name="SAPBEXHLevel2 11 3 6 2 2" xfId="46948" xr:uid="{B9F94727-D5A3-44B9-B337-28E11CBC8D9E}"/>
    <cellStyle name="SAPBEXHLevel2 11 3 6 2 3" xfId="30222" xr:uid="{E3F44913-D325-45A8-BC5D-3B8F631E43B5}"/>
    <cellStyle name="SAPBEXHLevel2 11 3 6 3" xfId="18620" xr:uid="{11C25D2E-1326-4DCE-90F8-98EF5BA550D6}"/>
    <cellStyle name="SAPBEXHLevel2 11 3 6 3 2" xfId="52481" xr:uid="{33075F7C-C050-48A4-9735-F8FB7595296C}"/>
    <cellStyle name="SAPBEXHLevel2 11 3 6 3 3" xfId="35755" xr:uid="{510BE477-C435-4D11-8BCB-1921D318E337}"/>
    <cellStyle name="SAPBEXHLevel2 11 3 6 4" xfId="41131" xr:uid="{C9C5EEB1-8440-470C-B294-A14942DB1045}"/>
    <cellStyle name="SAPBEXHLevel2 11 3 6 5" xfId="24407" xr:uid="{81EE711F-FFC8-475D-97B0-5E5CFCBF0B7B}"/>
    <cellStyle name="SAPBEXHLevel2 11 3 7" xfId="8309" xr:uid="{5FDC6F54-39D2-4897-A777-F1ECBA0E6538}"/>
    <cellStyle name="SAPBEXHLevel2 11 3 7 2" xfId="42184" xr:uid="{8B63D40D-93ED-419A-A3CF-E00F4A686EDF}"/>
    <cellStyle name="SAPBEXHLevel2 11 3 7 3" xfId="25459" xr:uid="{4D7D3710-185E-4B9A-8370-2153BCB9D812}"/>
    <cellStyle name="SAPBEXHLevel2 11 3 8" xfId="13887" xr:uid="{4EF0321F-39C0-47FB-B6A2-059086A34AF1}"/>
    <cellStyle name="SAPBEXHLevel2 11 3 8 2" xfId="47748" xr:uid="{402E8BC2-6666-461A-86E9-A592976A4F2D}"/>
    <cellStyle name="SAPBEXHLevel2 11 3 8 3" xfId="31022" xr:uid="{26219EB7-9101-451E-8328-E047D72566EC}"/>
    <cellStyle name="SAPBEXHLevel2 11 3 9" xfId="19647" xr:uid="{1D7B758B-2AB3-4B15-BECD-FC5DC17E27F5}"/>
    <cellStyle name="SAPBEXHLevel2 11 4" xfId="3316" xr:uid="{6CBFBC47-C6D6-46E1-B9B8-C2E8E39421AD}"/>
    <cellStyle name="SAPBEXHLevel2 11 4 2" xfId="9198" xr:uid="{9DC7E557-EC87-4A8F-9FA9-CA3EDFA22D8E}"/>
    <cellStyle name="SAPBEXHLevel2 11 4 2 2" xfId="43070" xr:uid="{3D473DBA-E5F5-46EE-A872-A47224EB706B}"/>
    <cellStyle name="SAPBEXHLevel2 11 4 2 3" xfId="26345" xr:uid="{7C0BC86D-BC39-4F0B-8D5F-0D6ED58D1776}"/>
    <cellStyle name="SAPBEXHLevel2 11 4 3" xfId="14745" xr:uid="{A0C6F9E8-D920-4BC3-83B1-AD1A2DEF1D65}"/>
    <cellStyle name="SAPBEXHLevel2 11 4 3 2" xfId="48606" xr:uid="{FF1E04BB-66F8-447D-B6A9-4E38945E7529}"/>
    <cellStyle name="SAPBEXHLevel2 11 4 3 3" xfId="31880" xr:uid="{63B46B89-EA85-4020-ABC5-6BCD13A0101D}"/>
    <cellStyle name="SAPBEXHLevel2 11 4 4" xfId="37337" xr:uid="{FDA85664-FA5E-437E-91EE-98256D42F821}"/>
    <cellStyle name="SAPBEXHLevel2 11 4 5" xfId="20530" xr:uid="{2514CFFC-5C19-467B-B067-96AA624C4C5F}"/>
    <cellStyle name="SAPBEXHLevel2 11 5" xfId="36543" xr:uid="{C8A5B964-644C-4831-B114-9E94B25091DC}"/>
    <cellStyle name="SAPBEXHLevel2 12" xfId="1114" xr:uid="{00000000-0005-0000-0000-000096090000}"/>
    <cellStyle name="SAPBEXHLevel2 12 2" xfId="2323" xr:uid="{00000000-0005-0000-0000-000097090000}"/>
    <cellStyle name="SAPBEXHLevel2 12 2 2" xfId="3875" xr:uid="{5B78C131-0543-41AA-ACD7-39482D098209}"/>
    <cellStyle name="SAPBEXHLevel2 12 2 2 2" xfId="9756" xr:uid="{C4A1E188-148B-429A-86B5-37C9CC9AABA6}"/>
    <cellStyle name="SAPBEXHLevel2 12 2 2 2 2" xfId="43628" xr:uid="{B52C1335-7A7E-419F-8811-F34374507FDA}"/>
    <cellStyle name="SAPBEXHLevel2 12 2 2 2 3" xfId="26902" xr:uid="{99227179-B70C-4A37-BDD3-F47D8B529D52}"/>
    <cellStyle name="SAPBEXHLevel2 12 2 2 3" xfId="15302" xr:uid="{D8B94AEC-9E0B-468C-9BDA-EE3473849878}"/>
    <cellStyle name="SAPBEXHLevel2 12 2 2 3 2" xfId="49163" xr:uid="{2C3FF08A-DFBD-4D86-B644-25DF9F4EB8CD}"/>
    <cellStyle name="SAPBEXHLevel2 12 2 2 3 3" xfId="32437" xr:uid="{911A1F04-B78C-42AB-9EC2-13533C9F8909}"/>
    <cellStyle name="SAPBEXHLevel2 12 2 2 4" xfId="37835" xr:uid="{A5F6F21B-258A-4DF6-B356-7144B8148E87}"/>
    <cellStyle name="SAPBEXHLevel2 12 2 2 5" xfId="21087" xr:uid="{F51352EE-BF76-4D0F-960F-F3DBF9A5431E}"/>
    <cellStyle name="SAPBEXHLevel2 12 2 3" xfId="4777" xr:uid="{42B5D6A9-D314-4DE6-B2CD-120B2C61E47E}"/>
    <cellStyle name="SAPBEXHLevel2 12 2 3 2" xfId="10643" xr:uid="{4F756F0A-F89C-4839-8048-1C781D6CC61E}"/>
    <cellStyle name="SAPBEXHLevel2 12 2 3 2 2" xfId="44513" xr:uid="{956B0730-324C-43A6-B897-44D37113C3EF}"/>
    <cellStyle name="SAPBEXHLevel2 12 2 3 2 3" xfId="27788" xr:uid="{D61B2C1D-9C00-4504-A3F7-6AAEA2CD21B9}"/>
    <cellStyle name="SAPBEXHLevel2 12 2 3 3" xfId="16186" xr:uid="{F126E23E-6EF1-4E51-A5E9-FF8D341C2A71}"/>
    <cellStyle name="SAPBEXHLevel2 12 2 3 3 2" xfId="50047" xr:uid="{14E5E527-6F95-4456-A3AE-3CC00DFD2442}"/>
    <cellStyle name="SAPBEXHLevel2 12 2 3 3 3" xfId="33321" xr:uid="{1464128D-C972-4DC3-B8B9-3B7878C465C8}"/>
    <cellStyle name="SAPBEXHLevel2 12 2 3 4" xfId="38696" xr:uid="{04DCA317-34E7-4FDF-805E-DCA45051B71A}"/>
    <cellStyle name="SAPBEXHLevel2 12 2 3 5" xfId="21973" xr:uid="{7E363B45-DAF6-412C-B51D-C1B0DA188636}"/>
    <cellStyle name="SAPBEXHLevel2 12 2 4" xfId="5504" xr:uid="{BAEED8B8-8E0B-43DF-94DD-16B9B8D6B644}"/>
    <cellStyle name="SAPBEXHLevel2 12 2 4 2" xfId="11370" xr:uid="{2044475B-3467-42FB-85BD-E624923C48B8}"/>
    <cellStyle name="SAPBEXHLevel2 12 2 4 2 2" xfId="45239" xr:uid="{79EC25E7-858F-4FE2-B197-8844FA439ED8}"/>
    <cellStyle name="SAPBEXHLevel2 12 2 4 2 3" xfId="28514" xr:uid="{7B6540A9-3BD4-4B26-B67A-91220456BACA}"/>
    <cellStyle name="SAPBEXHLevel2 12 2 4 3" xfId="16912" xr:uid="{0FD820FC-BA8F-49A1-B006-148E06C7AD9C}"/>
    <cellStyle name="SAPBEXHLevel2 12 2 4 3 2" xfId="50773" xr:uid="{2F16B0CE-2B86-48B1-983D-EDF9BCA763EB}"/>
    <cellStyle name="SAPBEXHLevel2 12 2 4 3 3" xfId="34047" xr:uid="{BDCEF138-E59F-4796-BA01-127E8812CCFB}"/>
    <cellStyle name="SAPBEXHLevel2 12 2 4 4" xfId="39422" xr:uid="{4F949F1C-952E-42B8-AE35-3969D03AB8A2}"/>
    <cellStyle name="SAPBEXHLevel2 12 2 4 5" xfId="22699" xr:uid="{2ED0285F-FBC0-4AE7-948D-3A10ED9D50CC}"/>
    <cellStyle name="SAPBEXHLevel2 12 2 5" xfId="6296" xr:uid="{F35F47DF-ACA0-4352-B0A1-A1BED8FDCAD5}"/>
    <cellStyle name="SAPBEXHLevel2 12 2 5 2" xfId="12160" xr:uid="{31F63EBA-E69D-49A7-A159-5A704F87DBEF}"/>
    <cellStyle name="SAPBEXHLevel2 12 2 5 2 2" xfId="46029" xr:uid="{8B9CB076-5E36-4489-A5CB-5A377685A90C}"/>
    <cellStyle name="SAPBEXHLevel2 12 2 5 2 3" xfId="29304" xr:uid="{262B1D28-743F-4032-B7B1-4837B94384E4}"/>
    <cellStyle name="SAPBEXHLevel2 12 2 5 3" xfId="17702" xr:uid="{1AC1BB58-B574-4C21-B98B-9571BC11DE24}"/>
    <cellStyle name="SAPBEXHLevel2 12 2 5 3 2" xfId="51563" xr:uid="{98EE9CD5-6EFA-4062-A7E6-C87CAB5786CE}"/>
    <cellStyle name="SAPBEXHLevel2 12 2 5 3 3" xfId="34837" xr:uid="{4AF1D22D-3037-472E-AAB1-66B8D1B7AC6D}"/>
    <cellStyle name="SAPBEXHLevel2 12 2 5 4" xfId="40212" xr:uid="{B2ED6207-BAEF-4A53-9CE5-C003BBDFA9DD}"/>
    <cellStyle name="SAPBEXHLevel2 12 2 5 5" xfId="23489" xr:uid="{22746EB6-2F93-48EF-BAF3-17A6CA07A2E6}"/>
    <cellStyle name="SAPBEXHLevel2 12 2 6" xfId="7216" xr:uid="{BCC4D649-A01F-46CE-B648-CC72D4EE5336}"/>
    <cellStyle name="SAPBEXHLevel2 12 2 6 2" xfId="13080" xr:uid="{A684B06C-A5C3-4F1A-B21C-5DAF9B24016A}"/>
    <cellStyle name="SAPBEXHLevel2 12 2 6 2 2" xfId="46949" xr:uid="{1C957EFA-4A98-4359-BE51-4D999F452862}"/>
    <cellStyle name="SAPBEXHLevel2 12 2 6 2 3" xfId="30223" xr:uid="{8D0EBD4D-D97D-475F-B22E-4F0A85D3CB31}"/>
    <cellStyle name="SAPBEXHLevel2 12 2 6 3" xfId="18621" xr:uid="{AF5467CF-5AD8-4A2F-9495-C008A755FA7F}"/>
    <cellStyle name="SAPBEXHLevel2 12 2 6 3 2" xfId="52482" xr:uid="{B3090C24-06E4-41E4-BD22-3FE0F610C605}"/>
    <cellStyle name="SAPBEXHLevel2 12 2 6 3 3" xfId="35756" xr:uid="{482B93E0-8FF7-41D7-9237-E5A33F6CCD37}"/>
    <cellStyle name="SAPBEXHLevel2 12 2 6 4" xfId="41132" xr:uid="{641985C6-4C5C-4BE3-B6DB-962EE4DD39C4}"/>
    <cellStyle name="SAPBEXHLevel2 12 2 6 5" xfId="24408" xr:uid="{050B5C19-1CBF-46F3-8CB9-3ED1F1A19648}"/>
    <cellStyle name="SAPBEXHLevel2 12 2 7" xfId="8310" xr:uid="{0F4BDCD1-7FD5-4D01-AC13-03E7DC001187}"/>
    <cellStyle name="SAPBEXHLevel2 12 2 7 2" xfId="42185" xr:uid="{88F58ED9-ACD5-4666-8A27-40B7F0E5B45C}"/>
    <cellStyle name="SAPBEXHLevel2 12 2 7 3" xfId="25460" xr:uid="{B6A3A377-445A-4680-B506-CAC56743B223}"/>
    <cellStyle name="SAPBEXHLevel2 12 2 8" xfId="13888" xr:uid="{B12C1BA3-5DF9-46B1-84EF-0B3284A17AFE}"/>
    <cellStyle name="SAPBEXHLevel2 12 2 8 2" xfId="47749" xr:uid="{9817B718-6510-4D87-BFA4-A78E83774661}"/>
    <cellStyle name="SAPBEXHLevel2 12 2 8 3" xfId="31023" xr:uid="{4341634B-4B0E-4090-904C-E2FFC65FD6C1}"/>
    <cellStyle name="SAPBEXHLevel2 12 2 9" xfId="19648" xr:uid="{7BCD02A3-5446-47C6-BA97-EBDDB01AEBF9}"/>
    <cellStyle name="SAPBEXHLevel2 12 3" xfId="2324" xr:uid="{00000000-0005-0000-0000-000098090000}"/>
    <cellStyle name="SAPBEXHLevel2 12 3 2" xfId="3876" xr:uid="{C09D6EA7-CF3D-432D-8868-CFB8052AFA5C}"/>
    <cellStyle name="SAPBEXHLevel2 12 3 2 2" xfId="9757" xr:uid="{EF5B2D92-A7EC-40DE-9BC8-AC549F3895CF}"/>
    <cellStyle name="SAPBEXHLevel2 12 3 2 2 2" xfId="43629" xr:uid="{21F1464B-C0B3-4E12-A75E-57484EE0AB6F}"/>
    <cellStyle name="SAPBEXHLevel2 12 3 2 2 3" xfId="26903" xr:uid="{A6B73D02-98C5-4C4D-9B52-9DDEB89EB277}"/>
    <cellStyle name="SAPBEXHLevel2 12 3 2 3" xfId="15303" xr:uid="{81B49028-5DE1-478D-B659-DC03566380BE}"/>
    <cellStyle name="SAPBEXHLevel2 12 3 2 3 2" xfId="49164" xr:uid="{227F08F3-DF0A-49E4-B05D-F60FF19E578C}"/>
    <cellStyle name="SAPBEXHLevel2 12 3 2 3 3" xfId="32438" xr:uid="{B6A3B583-300A-41A8-95E8-2D4A42120DE2}"/>
    <cellStyle name="SAPBEXHLevel2 12 3 2 4" xfId="37836" xr:uid="{0AADBA9E-0152-4DCA-B670-321E95BCFECC}"/>
    <cellStyle name="SAPBEXHLevel2 12 3 2 5" xfId="21088" xr:uid="{F6130F98-157C-458A-B3F8-0379C1C9ACF4}"/>
    <cellStyle name="SAPBEXHLevel2 12 3 3" xfId="4778" xr:uid="{E197C5FB-B10D-4DCB-93AC-4850D9B7D2FC}"/>
    <cellStyle name="SAPBEXHLevel2 12 3 3 2" xfId="10644" xr:uid="{E94E968D-2337-448B-AFCA-983A653F6DB8}"/>
    <cellStyle name="SAPBEXHLevel2 12 3 3 2 2" xfId="44514" xr:uid="{34E108FE-8716-4423-BA6A-F367CA2BE018}"/>
    <cellStyle name="SAPBEXHLevel2 12 3 3 2 3" xfId="27789" xr:uid="{037156F9-1CF7-4EBE-88A0-ADD9ECD141C2}"/>
    <cellStyle name="SAPBEXHLevel2 12 3 3 3" xfId="16187" xr:uid="{FBDD998F-9411-44A8-AB12-7534D40DA0F5}"/>
    <cellStyle name="SAPBEXHLevel2 12 3 3 3 2" xfId="50048" xr:uid="{ED859D80-7717-4883-AD44-9B5AA256F7EC}"/>
    <cellStyle name="SAPBEXHLevel2 12 3 3 3 3" xfId="33322" xr:uid="{35FA5B7F-05A2-4F52-A0AA-B6B5D82AD5BA}"/>
    <cellStyle name="SAPBEXHLevel2 12 3 3 4" xfId="38697" xr:uid="{BDD4EABA-4267-4796-9437-1A49DBA987F4}"/>
    <cellStyle name="SAPBEXHLevel2 12 3 3 5" xfId="21974" xr:uid="{DBFA8DF9-62ED-4469-AA6E-B84AE801A615}"/>
    <cellStyle name="SAPBEXHLevel2 12 3 4" xfId="5505" xr:uid="{512F6768-DBCC-487D-A58A-2AED311061C8}"/>
    <cellStyle name="SAPBEXHLevel2 12 3 4 2" xfId="11371" xr:uid="{D1A0B32C-C1D7-4E0A-91B5-AE374404B479}"/>
    <cellStyle name="SAPBEXHLevel2 12 3 4 2 2" xfId="45240" xr:uid="{A1A91F2F-A2E4-4E00-90D7-3ADE65820053}"/>
    <cellStyle name="SAPBEXHLevel2 12 3 4 2 3" xfId="28515" xr:uid="{CDB251A7-094C-4920-B6D0-E9CB25E1642F}"/>
    <cellStyle name="SAPBEXHLevel2 12 3 4 3" xfId="16913" xr:uid="{6D9ABBD0-CE08-4C8D-AC75-D008983365ED}"/>
    <cellStyle name="SAPBEXHLevel2 12 3 4 3 2" xfId="50774" xr:uid="{0846F136-2E06-4219-B933-DCDA06C71FDC}"/>
    <cellStyle name="SAPBEXHLevel2 12 3 4 3 3" xfId="34048" xr:uid="{2BE928C1-CF39-457B-BCC1-9A7E90302E03}"/>
    <cellStyle name="SAPBEXHLevel2 12 3 4 4" xfId="39423" xr:uid="{04EC9193-30D8-4FE9-9C26-84FEE7CF8BE9}"/>
    <cellStyle name="SAPBEXHLevel2 12 3 4 5" xfId="22700" xr:uid="{5AC70D95-DE0E-46D1-AA6A-E627793EAB15}"/>
    <cellStyle name="SAPBEXHLevel2 12 3 5" xfId="6297" xr:uid="{B5A2FCC4-50E9-4406-8944-057D9CFA42FE}"/>
    <cellStyle name="SAPBEXHLevel2 12 3 5 2" xfId="12161" xr:uid="{247D86AB-D2F6-4207-AF37-2A0FB24A6A62}"/>
    <cellStyle name="SAPBEXHLevel2 12 3 5 2 2" xfId="46030" xr:uid="{DF51A51A-7B8D-479C-AC36-5478918A5D87}"/>
    <cellStyle name="SAPBEXHLevel2 12 3 5 2 3" xfId="29305" xr:uid="{19F3ED20-417D-4B65-8616-C867001A4A1C}"/>
    <cellStyle name="SAPBEXHLevel2 12 3 5 3" xfId="17703" xr:uid="{E7975F9B-473B-43F0-A27B-698765B69D47}"/>
    <cellStyle name="SAPBEXHLevel2 12 3 5 3 2" xfId="51564" xr:uid="{F1BA6289-4325-4A70-A765-73CC39FD607A}"/>
    <cellStyle name="SAPBEXHLevel2 12 3 5 3 3" xfId="34838" xr:uid="{B34B7A6D-B44C-4F3A-B09D-2AE9E7DAB62B}"/>
    <cellStyle name="SAPBEXHLevel2 12 3 5 4" xfId="40213" xr:uid="{A1DD5643-2B42-4213-9EA0-CBE89A8AD2FC}"/>
    <cellStyle name="SAPBEXHLevel2 12 3 5 5" xfId="23490" xr:uid="{DA7905E6-2C47-4093-857C-A5DD17A34EFA}"/>
    <cellStyle name="SAPBEXHLevel2 12 3 6" xfId="7217" xr:uid="{C1B35274-563A-453C-9689-DDD189AD3DD5}"/>
    <cellStyle name="SAPBEXHLevel2 12 3 6 2" xfId="13081" xr:uid="{92456FC8-91C8-4EE4-9CE3-17CD2DB630DA}"/>
    <cellStyle name="SAPBEXHLevel2 12 3 6 2 2" xfId="46950" xr:uid="{618BBF85-AA7F-4EE2-A046-0FC88CDFF6AD}"/>
    <cellStyle name="SAPBEXHLevel2 12 3 6 2 3" xfId="30224" xr:uid="{F6F6A3D9-81EF-4BE4-9E9E-DF20D3E26471}"/>
    <cellStyle name="SAPBEXHLevel2 12 3 6 3" xfId="18622" xr:uid="{25AE3E0B-D503-4DD5-8B99-3AA865EB4F96}"/>
    <cellStyle name="SAPBEXHLevel2 12 3 6 3 2" xfId="52483" xr:uid="{BF38F5BF-4936-4634-9190-E14787623725}"/>
    <cellStyle name="SAPBEXHLevel2 12 3 6 3 3" xfId="35757" xr:uid="{9F993AA2-744A-4437-9F38-5184A9C86727}"/>
    <cellStyle name="SAPBEXHLevel2 12 3 6 4" xfId="41133" xr:uid="{52870981-4737-4DDF-9590-DC28C30D1AE2}"/>
    <cellStyle name="SAPBEXHLevel2 12 3 6 5" xfId="24409" xr:uid="{C45CDEE2-CAB1-4861-B231-6F860969F1D8}"/>
    <cellStyle name="SAPBEXHLevel2 12 3 7" xfId="8311" xr:uid="{093D5219-889C-4311-AB48-9D0149B26966}"/>
    <cellStyle name="SAPBEXHLevel2 12 3 7 2" xfId="42186" xr:uid="{FEE4F325-A110-4594-876C-EBC0683E9617}"/>
    <cellStyle name="SAPBEXHLevel2 12 3 7 3" xfId="25461" xr:uid="{7EFFD44B-2E11-43EF-8F10-345D34034935}"/>
    <cellStyle name="SAPBEXHLevel2 12 3 8" xfId="13889" xr:uid="{31A76D18-3724-4721-8EC9-B304E32512B7}"/>
    <cellStyle name="SAPBEXHLevel2 12 3 8 2" xfId="47750" xr:uid="{C118121C-A03F-4BC3-806A-B7E67B74F33B}"/>
    <cellStyle name="SAPBEXHLevel2 12 3 8 3" xfId="31024" xr:uid="{C60DDA5B-156B-45E9-BCC9-8AF16E4304F1}"/>
    <cellStyle name="SAPBEXHLevel2 12 3 9" xfId="19649" xr:uid="{B1D168E6-38AC-448C-90F1-903BB311DDE0}"/>
    <cellStyle name="SAPBEXHLevel2 12 4" xfId="3317" xr:uid="{C010593B-6C9C-423E-A5CF-EE703AB1D57B}"/>
    <cellStyle name="SAPBEXHLevel2 12 4 2" xfId="9199" xr:uid="{E073F059-AAF3-48D3-B62F-00AEF36BE7BC}"/>
    <cellStyle name="SAPBEXHLevel2 12 4 2 2" xfId="43071" xr:uid="{20DA8CDC-B02D-4CB0-B6AA-E5AD53D4D48A}"/>
    <cellStyle name="SAPBEXHLevel2 12 4 2 3" xfId="26346" xr:uid="{8C1C1B81-CC82-47BC-B717-27E2D75FA6C3}"/>
    <cellStyle name="SAPBEXHLevel2 12 4 3" xfId="14746" xr:uid="{72D7BA2D-B751-408A-ABE3-7FA766B6C41B}"/>
    <cellStyle name="SAPBEXHLevel2 12 4 3 2" xfId="48607" xr:uid="{D7AE3F77-177F-4629-947D-A63F771CBACB}"/>
    <cellStyle name="SAPBEXHLevel2 12 4 3 3" xfId="31881" xr:uid="{12682222-2B4D-4D1C-9A7C-B1F7C4A1B334}"/>
    <cellStyle name="SAPBEXHLevel2 12 4 4" xfId="37338" xr:uid="{1BB098FF-F57D-4B59-B7B4-B542DB9F0E43}"/>
    <cellStyle name="SAPBEXHLevel2 12 4 5" xfId="20531" xr:uid="{B14FE425-9F7C-4765-9F20-1F7D01EBEE56}"/>
    <cellStyle name="SAPBEXHLevel2 12 5" xfId="36544" xr:uid="{93EEC40C-CFB6-4E89-AEC3-6A5E137D8499}"/>
    <cellStyle name="SAPBEXHLevel2 13" xfId="1115" xr:uid="{00000000-0005-0000-0000-000099090000}"/>
    <cellStyle name="SAPBEXHLevel2 13 2" xfId="2325" xr:uid="{00000000-0005-0000-0000-00009A090000}"/>
    <cellStyle name="SAPBEXHLevel2 13 2 2" xfId="3877" xr:uid="{19EBDDFD-38E4-4C95-941A-7DF03E9B0FFF}"/>
    <cellStyle name="SAPBEXHLevel2 13 2 2 2" xfId="9758" xr:uid="{5925C960-0FA7-423D-A2C9-E3F23A9FBC0F}"/>
    <cellStyle name="SAPBEXHLevel2 13 2 2 2 2" xfId="43630" xr:uid="{36727E68-8BD4-42C6-9E23-0CEA6CA8ADE8}"/>
    <cellStyle name="SAPBEXHLevel2 13 2 2 2 3" xfId="26904" xr:uid="{25B87A3B-D6AF-43E7-B7FC-54A2DB916419}"/>
    <cellStyle name="SAPBEXHLevel2 13 2 2 3" xfId="15304" xr:uid="{3967EFD6-B3A3-4A32-9635-6A1753C3608C}"/>
    <cellStyle name="SAPBEXHLevel2 13 2 2 3 2" xfId="49165" xr:uid="{780E81F1-23DB-4C88-90D6-0B666A2100A2}"/>
    <cellStyle name="SAPBEXHLevel2 13 2 2 3 3" xfId="32439" xr:uid="{9345756B-230F-4BB0-86FE-FA73F46B39B2}"/>
    <cellStyle name="SAPBEXHLevel2 13 2 2 4" xfId="37837" xr:uid="{767A305E-E53A-40AA-90CC-9629FF5581FB}"/>
    <cellStyle name="SAPBEXHLevel2 13 2 2 5" xfId="21089" xr:uid="{897D220D-048E-4C58-8E51-E060C6987A0A}"/>
    <cellStyle name="SAPBEXHLevel2 13 2 3" xfId="4779" xr:uid="{1AA7A3CE-0992-4289-B218-56D1CA6B0A27}"/>
    <cellStyle name="SAPBEXHLevel2 13 2 3 2" xfId="10645" xr:uid="{1C5189D3-0EAF-4C14-A2D8-CB0A844F1366}"/>
    <cellStyle name="SAPBEXHLevel2 13 2 3 2 2" xfId="44515" xr:uid="{3F77CFC0-C1B8-486C-A6F7-E60655395208}"/>
    <cellStyle name="SAPBEXHLevel2 13 2 3 2 3" xfId="27790" xr:uid="{568687D7-6D85-452A-9B20-96096FBA260B}"/>
    <cellStyle name="SAPBEXHLevel2 13 2 3 3" xfId="16188" xr:uid="{A5DC8957-F90F-4411-A35D-CC282F70502F}"/>
    <cellStyle name="SAPBEXHLevel2 13 2 3 3 2" xfId="50049" xr:uid="{089A1173-5DB6-4E2B-B8BB-9C1329E71D96}"/>
    <cellStyle name="SAPBEXHLevel2 13 2 3 3 3" xfId="33323" xr:uid="{DEC3F697-27A0-47CE-957B-6CE8137BDF0D}"/>
    <cellStyle name="SAPBEXHLevel2 13 2 3 4" xfId="38698" xr:uid="{A9AFAED1-6A20-4A6E-8494-34C730375599}"/>
    <cellStyle name="SAPBEXHLevel2 13 2 3 5" xfId="21975" xr:uid="{C1F145BD-A0FE-49BC-A98F-6157ED9AEDE8}"/>
    <cellStyle name="SAPBEXHLevel2 13 2 4" xfId="5506" xr:uid="{937CC3A0-AD98-4C1E-88D9-1F09716C12D1}"/>
    <cellStyle name="SAPBEXHLevel2 13 2 4 2" xfId="11372" xr:uid="{C57B4A86-9EDB-4929-8E88-5E75B45E0B74}"/>
    <cellStyle name="SAPBEXHLevel2 13 2 4 2 2" xfId="45241" xr:uid="{14AA822B-0789-4F57-B7A9-EC0D85A6E798}"/>
    <cellStyle name="SAPBEXHLevel2 13 2 4 2 3" xfId="28516" xr:uid="{8C5AF759-8ADE-4C07-A447-C1D7BCA8A1EA}"/>
    <cellStyle name="SAPBEXHLevel2 13 2 4 3" xfId="16914" xr:uid="{BD3DF8EC-F652-4C22-9611-4DC3D02E1E0A}"/>
    <cellStyle name="SAPBEXHLevel2 13 2 4 3 2" xfId="50775" xr:uid="{C463FA7F-332D-43E0-BA41-BAEEEC522222}"/>
    <cellStyle name="SAPBEXHLevel2 13 2 4 3 3" xfId="34049" xr:uid="{35BFC83D-56DA-4544-AF34-F216E41FB6F9}"/>
    <cellStyle name="SAPBEXHLevel2 13 2 4 4" xfId="39424" xr:uid="{9FBC5EF4-049F-491E-A333-DAFAB301FD74}"/>
    <cellStyle name="SAPBEXHLevel2 13 2 4 5" xfId="22701" xr:uid="{C969E95C-78F4-482B-A163-0D67AF7E9947}"/>
    <cellStyle name="SAPBEXHLevel2 13 2 5" xfId="6298" xr:uid="{8E6E9B6A-71F7-490F-AE78-61D93A03C7AC}"/>
    <cellStyle name="SAPBEXHLevel2 13 2 5 2" xfId="12162" xr:uid="{F8BCA384-3DA4-40C5-BFDE-290653D514C4}"/>
    <cellStyle name="SAPBEXHLevel2 13 2 5 2 2" xfId="46031" xr:uid="{E6C95E50-381D-4270-98FE-2FCB3498A381}"/>
    <cellStyle name="SAPBEXHLevel2 13 2 5 2 3" xfId="29306" xr:uid="{44B4C781-1BB7-4F29-82FA-4031649F649D}"/>
    <cellStyle name="SAPBEXHLevel2 13 2 5 3" xfId="17704" xr:uid="{C216DCAC-6C94-4D14-B547-50A9D20931CB}"/>
    <cellStyle name="SAPBEXHLevel2 13 2 5 3 2" xfId="51565" xr:uid="{A9B88560-DF68-4B02-9ECC-AAD5BACEBAB6}"/>
    <cellStyle name="SAPBEXHLevel2 13 2 5 3 3" xfId="34839" xr:uid="{C2E53361-20DA-42ED-A62D-778DA08A3268}"/>
    <cellStyle name="SAPBEXHLevel2 13 2 5 4" xfId="40214" xr:uid="{9A29FA4D-6844-45F0-A3AF-2D48A1E27630}"/>
    <cellStyle name="SAPBEXHLevel2 13 2 5 5" xfId="23491" xr:uid="{C210B635-C92A-4CF4-975D-14E02D0F7FBD}"/>
    <cellStyle name="SAPBEXHLevel2 13 2 6" xfId="7218" xr:uid="{77A1C5E1-92DE-45AE-9D89-E263DB0FE4AB}"/>
    <cellStyle name="SAPBEXHLevel2 13 2 6 2" xfId="13082" xr:uid="{7C09B4DA-3247-4E41-8AB0-08BE483B8A91}"/>
    <cellStyle name="SAPBEXHLevel2 13 2 6 2 2" xfId="46951" xr:uid="{1E49BB08-1DCE-48A3-AF3A-95BF881BD9C1}"/>
    <cellStyle name="SAPBEXHLevel2 13 2 6 2 3" xfId="30225" xr:uid="{F9C4D7F0-566B-41C3-A52D-3E1B8B92FB0E}"/>
    <cellStyle name="SAPBEXHLevel2 13 2 6 3" xfId="18623" xr:uid="{05C0B2F0-80AA-43CA-8A94-94312F197DA5}"/>
    <cellStyle name="SAPBEXHLevel2 13 2 6 3 2" xfId="52484" xr:uid="{C4B4A491-E379-44A4-BD1B-940780A0FE6F}"/>
    <cellStyle name="SAPBEXHLevel2 13 2 6 3 3" xfId="35758" xr:uid="{8D8B0A8D-D4DE-4116-ACF8-4BE68A08D461}"/>
    <cellStyle name="SAPBEXHLevel2 13 2 6 4" xfId="41134" xr:uid="{AAF3741B-3021-4977-91C6-3F0056E8C238}"/>
    <cellStyle name="SAPBEXHLevel2 13 2 6 5" xfId="24410" xr:uid="{F7067D44-524A-488A-9CCB-E5B614313D23}"/>
    <cellStyle name="SAPBEXHLevel2 13 2 7" xfId="8312" xr:uid="{B426AFF3-3B0B-499C-A0CB-881AEA8CF7EE}"/>
    <cellStyle name="SAPBEXHLevel2 13 2 7 2" xfId="42187" xr:uid="{8D78296C-A473-4274-A6E3-EE3FD224CD54}"/>
    <cellStyle name="SAPBEXHLevel2 13 2 7 3" xfId="25462" xr:uid="{D7FDB595-8C72-420C-8BE0-A6E4DADBA5B6}"/>
    <cellStyle name="SAPBEXHLevel2 13 2 8" xfId="13890" xr:uid="{519D527A-C69D-4C14-9A9B-F93DACE341FF}"/>
    <cellStyle name="SAPBEXHLevel2 13 2 8 2" xfId="47751" xr:uid="{9FFA8A46-2DDE-4B79-8BE3-D545DC13F9B7}"/>
    <cellStyle name="SAPBEXHLevel2 13 2 8 3" xfId="31025" xr:uid="{466A5E7D-1CE5-498D-879B-C20DF67D00BA}"/>
    <cellStyle name="SAPBEXHLevel2 13 2 9" xfId="19650" xr:uid="{68BB03D3-2190-491D-BDC1-F80D5446DBB3}"/>
    <cellStyle name="SAPBEXHLevel2 13 3" xfId="2326" xr:uid="{00000000-0005-0000-0000-00009B090000}"/>
    <cellStyle name="SAPBEXHLevel2 13 3 2" xfId="3878" xr:uid="{6C769139-7396-404D-AD07-BBA3D03324E1}"/>
    <cellStyle name="SAPBEXHLevel2 13 3 2 2" xfId="9759" xr:uid="{2B1F0498-E94F-4786-B5B1-69CA33D98639}"/>
    <cellStyle name="SAPBEXHLevel2 13 3 2 2 2" xfId="43631" xr:uid="{AE354C52-2D31-43F0-A767-677EE4D382A6}"/>
    <cellStyle name="SAPBEXHLevel2 13 3 2 2 3" xfId="26905" xr:uid="{24F1C9D3-773A-4731-B06B-4616FA96200F}"/>
    <cellStyle name="SAPBEXHLevel2 13 3 2 3" xfId="15305" xr:uid="{4520BA51-14BE-4047-926E-61416DB2BEF4}"/>
    <cellStyle name="SAPBEXHLevel2 13 3 2 3 2" xfId="49166" xr:uid="{46CBBB62-F1EB-4E70-8327-2E32853804B9}"/>
    <cellStyle name="SAPBEXHLevel2 13 3 2 3 3" xfId="32440" xr:uid="{B5B76E65-F494-42FA-9DD2-1E6B45D64285}"/>
    <cellStyle name="SAPBEXHLevel2 13 3 2 4" xfId="37838" xr:uid="{9C5C5D20-06BD-4E12-B896-15329FA13C02}"/>
    <cellStyle name="SAPBEXHLevel2 13 3 2 5" xfId="21090" xr:uid="{E5EB132E-0A04-415E-8115-4862CB50EEB9}"/>
    <cellStyle name="SAPBEXHLevel2 13 3 3" xfId="4780" xr:uid="{1D8DEDF1-5379-4B26-84F0-945EB74CB6AA}"/>
    <cellStyle name="SAPBEXHLevel2 13 3 3 2" xfId="10646" xr:uid="{1801ED68-87A2-407D-A021-D6881BD1E97E}"/>
    <cellStyle name="SAPBEXHLevel2 13 3 3 2 2" xfId="44516" xr:uid="{B01AC301-8D54-4FC1-A6D3-386D69579F56}"/>
    <cellStyle name="SAPBEXHLevel2 13 3 3 2 3" xfId="27791" xr:uid="{1ED0DA23-CC6C-4627-B43A-89ED81C5C1FD}"/>
    <cellStyle name="SAPBEXHLevel2 13 3 3 3" xfId="16189" xr:uid="{D286FFEA-19B1-4186-A1DD-82B44D0CA988}"/>
    <cellStyle name="SAPBEXHLevel2 13 3 3 3 2" xfId="50050" xr:uid="{EFC3FA77-12CE-4078-8C83-1D13E8BC3C01}"/>
    <cellStyle name="SAPBEXHLevel2 13 3 3 3 3" xfId="33324" xr:uid="{FA07330A-D3DF-427F-8BAA-D3113DD103C1}"/>
    <cellStyle name="SAPBEXHLevel2 13 3 3 4" xfId="38699" xr:uid="{D6DFE274-3D74-4D77-869A-6CBBE4860472}"/>
    <cellStyle name="SAPBEXHLevel2 13 3 3 5" xfId="21976" xr:uid="{7396259E-96E1-4D0E-88F2-2893F8C5C011}"/>
    <cellStyle name="SAPBEXHLevel2 13 3 4" xfId="5507" xr:uid="{E5BB9708-0283-47FF-919F-9425B790B67F}"/>
    <cellStyle name="SAPBEXHLevel2 13 3 4 2" xfId="11373" xr:uid="{EBBDA105-4866-4A25-A03E-5E0A0E6CABAD}"/>
    <cellStyle name="SAPBEXHLevel2 13 3 4 2 2" xfId="45242" xr:uid="{89C1AFF3-C348-4D01-9B60-721D17A46160}"/>
    <cellStyle name="SAPBEXHLevel2 13 3 4 2 3" xfId="28517" xr:uid="{D6C12CAE-9630-4F88-ACA0-1373074A9876}"/>
    <cellStyle name="SAPBEXHLevel2 13 3 4 3" xfId="16915" xr:uid="{F77F4A81-AF4F-4284-B3B0-CADA7B9ADBDD}"/>
    <cellStyle name="SAPBEXHLevel2 13 3 4 3 2" xfId="50776" xr:uid="{E99D821F-6E16-4544-AB62-FA0310C0A243}"/>
    <cellStyle name="SAPBEXHLevel2 13 3 4 3 3" xfId="34050" xr:uid="{0C96E0D2-A0F3-46E1-8AEC-3DBF4C281510}"/>
    <cellStyle name="SAPBEXHLevel2 13 3 4 4" xfId="39425" xr:uid="{BBC20DCD-BD35-42FA-ABB5-5B14AD5BC083}"/>
    <cellStyle name="SAPBEXHLevel2 13 3 4 5" xfId="22702" xr:uid="{026E7503-3FBE-41FE-863B-6927EF688CBF}"/>
    <cellStyle name="SAPBEXHLevel2 13 3 5" xfId="6299" xr:uid="{309E7D7B-A68C-4816-A5C3-2F89BDEA7C44}"/>
    <cellStyle name="SAPBEXHLevel2 13 3 5 2" xfId="12163" xr:uid="{D390BEA6-0734-42F4-B170-4F012C890594}"/>
    <cellStyle name="SAPBEXHLevel2 13 3 5 2 2" xfId="46032" xr:uid="{27EDD7F0-089E-4FA6-8C49-4EA10ECAD283}"/>
    <cellStyle name="SAPBEXHLevel2 13 3 5 2 3" xfId="29307" xr:uid="{B10BBEB1-CFE2-4240-A440-07DFF1151C3D}"/>
    <cellStyle name="SAPBEXHLevel2 13 3 5 3" xfId="17705" xr:uid="{AB20545C-B15B-4BF1-9403-F2C9AD0F035F}"/>
    <cellStyle name="SAPBEXHLevel2 13 3 5 3 2" xfId="51566" xr:uid="{D05851A7-F718-40E7-9854-B4C37B8293B2}"/>
    <cellStyle name="SAPBEXHLevel2 13 3 5 3 3" xfId="34840" xr:uid="{4425514A-2DE2-4FFC-9FDD-95DC3D813219}"/>
    <cellStyle name="SAPBEXHLevel2 13 3 5 4" xfId="40215" xr:uid="{2D7A6B52-0A35-45F5-AC9B-CFD3478CCFA1}"/>
    <cellStyle name="SAPBEXHLevel2 13 3 5 5" xfId="23492" xr:uid="{2FAF2C6A-D7AE-4239-9A8C-9437C9041161}"/>
    <cellStyle name="SAPBEXHLevel2 13 3 6" xfId="7219" xr:uid="{7927548F-54CB-4719-9894-3906FBCE5CC8}"/>
    <cellStyle name="SAPBEXHLevel2 13 3 6 2" xfId="13083" xr:uid="{4C328A4D-3A6E-4702-B2B9-5FDA6EE68CA1}"/>
    <cellStyle name="SAPBEXHLevel2 13 3 6 2 2" xfId="46952" xr:uid="{817227A4-80CD-482E-9B01-C916F70C9FEE}"/>
    <cellStyle name="SAPBEXHLevel2 13 3 6 2 3" xfId="30226" xr:uid="{DABF1A63-AA39-4350-BE60-DC4A915024BE}"/>
    <cellStyle name="SAPBEXHLevel2 13 3 6 3" xfId="18624" xr:uid="{65C131ED-50BD-4544-8434-4DD70656E844}"/>
    <cellStyle name="SAPBEXHLevel2 13 3 6 3 2" xfId="52485" xr:uid="{14C25DB1-F2C1-482F-8610-06F3CF1CA94B}"/>
    <cellStyle name="SAPBEXHLevel2 13 3 6 3 3" xfId="35759" xr:uid="{69BD48CE-5D44-42C2-9427-322651C3CB3C}"/>
    <cellStyle name="SAPBEXHLevel2 13 3 6 4" xfId="41135" xr:uid="{6C276641-C806-4757-90EE-FDB75974DCEB}"/>
    <cellStyle name="SAPBEXHLevel2 13 3 6 5" xfId="24411" xr:uid="{05BFC8D5-EE35-418B-A682-BA081E937000}"/>
    <cellStyle name="SAPBEXHLevel2 13 3 7" xfId="8313" xr:uid="{84A6675A-3D13-40D5-B005-67841D06DFFB}"/>
    <cellStyle name="SAPBEXHLevel2 13 3 7 2" xfId="42188" xr:uid="{98ABFF6C-7449-4D04-8AE4-8060FF797807}"/>
    <cellStyle name="SAPBEXHLevel2 13 3 7 3" xfId="25463" xr:uid="{069B4101-F80B-4297-A1DB-A5ACE213B600}"/>
    <cellStyle name="SAPBEXHLevel2 13 3 8" xfId="13891" xr:uid="{359A55D3-636E-4BA7-AC8F-925E08B8B264}"/>
    <cellStyle name="SAPBEXHLevel2 13 3 8 2" xfId="47752" xr:uid="{2F062D33-4FF4-4358-A1E4-1AA984C5FCBE}"/>
    <cellStyle name="SAPBEXHLevel2 13 3 8 3" xfId="31026" xr:uid="{5F54CC1F-FF83-42AB-A382-D1858CACAA36}"/>
    <cellStyle name="SAPBEXHLevel2 13 3 9" xfId="19651" xr:uid="{2AD79222-D12D-43BA-8E04-A26A1F5EA718}"/>
    <cellStyle name="SAPBEXHLevel2 13 4" xfId="3318" xr:uid="{AF0EF93D-DEE3-4177-968E-C4851EFFB7C3}"/>
    <cellStyle name="SAPBEXHLevel2 13 4 2" xfId="9200" xr:uid="{A3EF5D52-C867-48AB-AB42-4F3AF59E7CAD}"/>
    <cellStyle name="SAPBEXHLevel2 13 4 2 2" xfId="43072" xr:uid="{ADAD6015-54B7-49FB-8D7C-2C7A465DC053}"/>
    <cellStyle name="SAPBEXHLevel2 13 4 2 3" xfId="26347" xr:uid="{868A559E-A7F1-4C58-A394-9BB18BBF69C9}"/>
    <cellStyle name="SAPBEXHLevel2 13 4 3" xfId="14747" xr:uid="{927585B1-B7EE-4B98-93D2-1924B8CBAB84}"/>
    <cellStyle name="SAPBEXHLevel2 13 4 3 2" xfId="48608" xr:uid="{7819C84D-FE83-4A21-B06B-2226660DE4C4}"/>
    <cellStyle name="SAPBEXHLevel2 13 4 3 3" xfId="31882" xr:uid="{FFA50B32-4768-4CDD-A7CF-A9033DE7CEA7}"/>
    <cellStyle name="SAPBEXHLevel2 13 4 4" xfId="37339" xr:uid="{DBF6C870-4A46-4C93-BFE1-47114190B8A8}"/>
    <cellStyle name="SAPBEXHLevel2 13 4 5" xfId="20532" xr:uid="{96B4BB4C-2CA7-4FC3-AB97-C1C9D010FA76}"/>
    <cellStyle name="SAPBEXHLevel2 13 5" xfId="36545" xr:uid="{56555454-C053-4567-9F15-592410B5C7E9}"/>
    <cellStyle name="SAPBEXHLevel2 14" xfId="1116" xr:uid="{00000000-0005-0000-0000-00009C090000}"/>
    <cellStyle name="SAPBEXHLevel2 14 2" xfId="2327" xr:uid="{00000000-0005-0000-0000-00009D090000}"/>
    <cellStyle name="SAPBEXHLevel2 14 2 2" xfId="3879" xr:uid="{A6C38F6A-9708-41B5-9258-64F38D48794F}"/>
    <cellStyle name="SAPBEXHLevel2 14 2 2 2" xfId="9760" xr:uid="{10B88E61-E6DB-432E-98FB-66DDFE02DC86}"/>
    <cellStyle name="SAPBEXHLevel2 14 2 2 2 2" xfId="43632" xr:uid="{BCC200D6-EC04-41CF-B54F-33E75E02D33F}"/>
    <cellStyle name="SAPBEXHLevel2 14 2 2 2 3" xfId="26906" xr:uid="{A2F39C92-5997-41BE-BC04-1522FE768EE3}"/>
    <cellStyle name="SAPBEXHLevel2 14 2 2 3" xfId="15306" xr:uid="{3B21BA26-2008-48AC-8730-DEB21BD13AD0}"/>
    <cellStyle name="SAPBEXHLevel2 14 2 2 3 2" xfId="49167" xr:uid="{95FE35BF-0FCB-4CEA-8BB4-50CFF0F50564}"/>
    <cellStyle name="SAPBEXHLevel2 14 2 2 3 3" xfId="32441" xr:uid="{9A960D88-0D7C-4EBE-AB34-BBBE5549FBB9}"/>
    <cellStyle name="SAPBEXHLevel2 14 2 2 4" xfId="37839" xr:uid="{83CFDCD0-E763-4135-9478-3279B91EE9A5}"/>
    <cellStyle name="SAPBEXHLevel2 14 2 2 5" xfId="21091" xr:uid="{E2294F58-0B90-41BE-86FD-B864B6778CFB}"/>
    <cellStyle name="SAPBEXHLevel2 14 2 3" xfId="4781" xr:uid="{6EA05C40-0D53-4325-934C-EC72372068D2}"/>
    <cellStyle name="SAPBEXHLevel2 14 2 3 2" xfId="10647" xr:uid="{3AB4A3AE-01BE-4FE7-8775-60F66468FEF2}"/>
    <cellStyle name="SAPBEXHLevel2 14 2 3 2 2" xfId="44517" xr:uid="{4DF80417-21CB-4819-BA48-3CE3017C4B3B}"/>
    <cellStyle name="SAPBEXHLevel2 14 2 3 2 3" xfId="27792" xr:uid="{68EDAD06-4B85-4628-BC02-9F776DF85C4D}"/>
    <cellStyle name="SAPBEXHLevel2 14 2 3 3" xfId="16190" xr:uid="{09D5E16B-9CF3-46FF-BFB0-EC91B47AA37A}"/>
    <cellStyle name="SAPBEXHLevel2 14 2 3 3 2" xfId="50051" xr:uid="{1C22EF68-97E4-4331-AAB4-6D8AA1EA33DC}"/>
    <cellStyle name="SAPBEXHLevel2 14 2 3 3 3" xfId="33325" xr:uid="{CDB2DB41-693E-4E26-A610-20E7CD03CEA4}"/>
    <cellStyle name="SAPBEXHLevel2 14 2 3 4" xfId="38700" xr:uid="{CCDDB31C-9641-4699-81F5-5DF438DD411F}"/>
    <cellStyle name="SAPBEXHLevel2 14 2 3 5" xfId="21977" xr:uid="{2B347B58-60DA-4F8F-A36B-8165F63A72F2}"/>
    <cellStyle name="SAPBEXHLevel2 14 2 4" xfId="5508" xr:uid="{C6FC9153-81CE-4632-AF55-D152E0AA519B}"/>
    <cellStyle name="SAPBEXHLevel2 14 2 4 2" xfId="11374" xr:uid="{AF9EFE11-32F2-4C56-AA17-9FCBADCE0010}"/>
    <cellStyle name="SAPBEXHLevel2 14 2 4 2 2" xfId="45243" xr:uid="{6DC12440-24C7-4EDE-A6D6-C5691B787685}"/>
    <cellStyle name="SAPBEXHLevel2 14 2 4 2 3" xfId="28518" xr:uid="{69F7C0FA-CDFF-4598-BBB2-193D59F7B03F}"/>
    <cellStyle name="SAPBEXHLevel2 14 2 4 3" xfId="16916" xr:uid="{0C6E9F25-4758-403D-B43B-F0028DABDD2C}"/>
    <cellStyle name="SAPBEXHLevel2 14 2 4 3 2" xfId="50777" xr:uid="{18DF663A-D09B-46D8-AB9D-7AA859C5F327}"/>
    <cellStyle name="SAPBEXHLevel2 14 2 4 3 3" xfId="34051" xr:uid="{660AE295-7D52-4E16-AD22-4AD79C724F0E}"/>
    <cellStyle name="SAPBEXHLevel2 14 2 4 4" xfId="39426" xr:uid="{477B908F-8E72-48DB-931C-FE8A367A8811}"/>
    <cellStyle name="SAPBEXHLevel2 14 2 4 5" xfId="22703" xr:uid="{9E28B50A-18BF-4BE6-839C-244A45493AA9}"/>
    <cellStyle name="SAPBEXHLevel2 14 2 5" xfId="6300" xr:uid="{B443747D-255A-4431-ABD2-1D60ACC658B5}"/>
    <cellStyle name="SAPBEXHLevel2 14 2 5 2" xfId="12164" xr:uid="{87B34B3D-709D-4330-9DB4-C7DACD8D3506}"/>
    <cellStyle name="SAPBEXHLevel2 14 2 5 2 2" xfId="46033" xr:uid="{43F3B61F-3E7D-4E83-A367-EF481557A5D0}"/>
    <cellStyle name="SAPBEXHLevel2 14 2 5 2 3" xfId="29308" xr:uid="{85198A47-B1C0-4AE8-88AC-DDAF26013D2E}"/>
    <cellStyle name="SAPBEXHLevel2 14 2 5 3" xfId="17706" xr:uid="{5D4896DB-66B9-4A71-837D-F7A79961AAE8}"/>
    <cellStyle name="SAPBEXHLevel2 14 2 5 3 2" xfId="51567" xr:uid="{506A6E75-931E-4355-AE03-C56BFE145A08}"/>
    <cellStyle name="SAPBEXHLevel2 14 2 5 3 3" xfId="34841" xr:uid="{DF124FD2-101D-41C3-A931-D5966A6C140A}"/>
    <cellStyle name="SAPBEXHLevel2 14 2 5 4" xfId="40216" xr:uid="{E1784E92-0667-4410-9B2E-E263AD4C62BF}"/>
    <cellStyle name="SAPBEXHLevel2 14 2 5 5" xfId="23493" xr:uid="{B85C452F-E47F-406A-B225-5F983AD478BE}"/>
    <cellStyle name="SAPBEXHLevel2 14 2 6" xfId="7220" xr:uid="{49BD1700-C194-48FE-8ED4-604A762EABD5}"/>
    <cellStyle name="SAPBEXHLevel2 14 2 6 2" xfId="13084" xr:uid="{01FE444A-7F1A-4FAC-8B5B-87B1A5DD8ACC}"/>
    <cellStyle name="SAPBEXHLevel2 14 2 6 2 2" xfId="46953" xr:uid="{CBCBE3C7-7603-411A-97D3-5FD79FE29425}"/>
    <cellStyle name="SAPBEXHLevel2 14 2 6 2 3" xfId="30227" xr:uid="{749CFDC6-4CDB-4303-9D9A-190010F2BEA0}"/>
    <cellStyle name="SAPBEXHLevel2 14 2 6 3" xfId="18625" xr:uid="{CF9CA7FD-8A82-4EA0-BBAD-5E134FE916C0}"/>
    <cellStyle name="SAPBEXHLevel2 14 2 6 3 2" xfId="52486" xr:uid="{E1230078-1D17-4079-B7D0-A95091D2394C}"/>
    <cellStyle name="SAPBEXHLevel2 14 2 6 3 3" xfId="35760" xr:uid="{E2C8A688-7F35-4474-93BD-3EE5C42D324C}"/>
    <cellStyle name="SAPBEXHLevel2 14 2 6 4" xfId="41136" xr:uid="{550193F6-F410-4374-8403-6B21734DB79E}"/>
    <cellStyle name="SAPBEXHLevel2 14 2 6 5" xfId="24412" xr:uid="{7ACCC958-651A-4069-B911-A6D849A3D070}"/>
    <cellStyle name="SAPBEXHLevel2 14 2 7" xfId="8314" xr:uid="{A2CFD991-4918-4A54-BC95-2977E4B0E732}"/>
    <cellStyle name="SAPBEXHLevel2 14 2 7 2" xfId="42189" xr:uid="{C4927E24-B8D2-4885-93BE-3188A6E4B601}"/>
    <cellStyle name="SAPBEXHLevel2 14 2 7 3" xfId="25464" xr:uid="{EAF2E786-F516-4C5E-968B-EB84E12D8AA7}"/>
    <cellStyle name="SAPBEXHLevel2 14 2 8" xfId="13892" xr:uid="{E060C417-86F9-48AB-A0A6-C5CC10CA6C17}"/>
    <cellStyle name="SAPBEXHLevel2 14 2 8 2" xfId="47753" xr:uid="{45884AD5-635D-4021-9FDD-06E0A0CBBC9F}"/>
    <cellStyle name="SAPBEXHLevel2 14 2 8 3" xfId="31027" xr:uid="{4DF38AA7-DF2F-4497-ABFC-8FCF5DCFF34C}"/>
    <cellStyle name="SAPBEXHLevel2 14 2 9" xfId="19652" xr:uid="{B0FEAA6C-9161-43C3-9744-35611E6B7837}"/>
    <cellStyle name="SAPBEXHLevel2 14 3" xfId="2328" xr:uid="{00000000-0005-0000-0000-00009E090000}"/>
    <cellStyle name="SAPBEXHLevel2 14 3 2" xfId="3880" xr:uid="{B4C365D1-5FCC-49F1-8F89-018ACA84CEC6}"/>
    <cellStyle name="SAPBEXHLevel2 14 3 2 2" xfId="9761" xr:uid="{4F8343E2-44DD-4903-9789-C8BF4E80FA8D}"/>
    <cellStyle name="SAPBEXHLevel2 14 3 2 2 2" xfId="43633" xr:uid="{066543CA-EC8E-499B-B3A1-11BECF15E6CA}"/>
    <cellStyle name="SAPBEXHLevel2 14 3 2 2 3" xfId="26907" xr:uid="{7794AFA3-1A4F-40C0-84C6-E2CD0685BDA8}"/>
    <cellStyle name="SAPBEXHLevel2 14 3 2 3" xfId="15307" xr:uid="{DA345183-899D-4C8B-BDC9-039DA4D107E0}"/>
    <cellStyle name="SAPBEXHLevel2 14 3 2 3 2" xfId="49168" xr:uid="{B6C0F2A9-93B6-4384-934B-5786DB070331}"/>
    <cellStyle name="SAPBEXHLevel2 14 3 2 3 3" xfId="32442" xr:uid="{01EC23ED-32AE-4E4E-8A12-AE43DA89B9D0}"/>
    <cellStyle name="SAPBEXHLevel2 14 3 2 4" xfId="37840" xr:uid="{534FFFD8-0B88-4CDB-B4D5-4CBE47702806}"/>
    <cellStyle name="SAPBEXHLevel2 14 3 2 5" xfId="21092" xr:uid="{D5BBAC08-64A9-46B6-B8A3-C14E9AE14F0A}"/>
    <cellStyle name="SAPBEXHLevel2 14 3 3" xfId="4782" xr:uid="{91252D26-B098-4446-9ABC-8A4C4669A876}"/>
    <cellStyle name="SAPBEXHLevel2 14 3 3 2" xfId="10648" xr:uid="{C005C990-638D-483D-9831-0D1AB5C52D8B}"/>
    <cellStyle name="SAPBEXHLevel2 14 3 3 2 2" xfId="44518" xr:uid="{CDCF80D1-7390-4AB4-AF37-319FCD933B33}"/>
    <cellStyle name="SAPBEXHLevel2 14 3 3 2 3" xfId="27793" xr:uid="{8B241ADC-627D-4748-B4A5-E659CC2281CF}"/>
    <cellStyle name="SAPBEXHLevel2 14 3 3 3" xfId="16191" xr:uid="{BF2191CC-7518-47E1-8B1F-FC4C3F7F20CA}"/>
    <cellStyle name="SAPBEXHLevel2 14 3 3 3 2" xfId="50052" xr:uid="{EEA01BCE-DE5B-48CC-B8CF-5541AAE19E9F}"/>
    <cellStyle name="SAPBEXHLevel2 14 3 3 3 3" xfId="33326" xr:uid="{81A74C13-1AFF-4997-95F3-A5001D7E5C68}"/>
    <cellStyle name="SAPBEXHLevel2 14 3 3 4" xfId="38701" xr:uid="{353F82BD-1EBD-4AC2-AA0A-4A429C2CFABF}"/>
    <cellStyle name="SAPBEXHLevel2 14 3 3 5" xfId="21978" xr:uid="{5DF4EF7E-0453-428A-BC53-527112378C5F}"/>
    <cellStyle name="SAPBEXHLevel2 14 3 4" xfId="5509" xr:uid="{C558C7EE-57B6-42EC-88DE-551EF6846ED3}"/>
    <cellStyle name="SAPBEXHLevel2 14 3 4 2" xfId="11375" xr:uid="{F54880BF-5DEF-409A-85A3-F10E5079019E}"/>
    <cellStyle name="SAPBEXHLevel2 14 3 4 2 2" xfId="45244" xr:uid="{71868F59-22C8-455C-8F06-741269C53382}"/>
    <cellStyle name="SAPBEXHLevel2 14 3 4 2 3" xfId="28519" xr:uid="{412D59F9-C4BE-4134-8EFA-21480D9FD018}"/>
    <cellStyle name="SAPBEXHLevel2 14 3 4 3" xfId="16917" xr:uid="{21A05365-43F4-4C1A-8C45-B65A2325E798}"/>
    <cellStyle name="SAPBEXHLevel2 14 3 4 3 2" xfId="50778" xr:uid="{3E0E5935-3B7C-41AB-B2E6-A54C5A75A1B1}"/>
    <cellStyle name="SAPBEXHLevel2 14 3 4 3 3" xfId="34052" xr:uid="{5DA77E7D-8FF6-4B5F-8B4D-5FE85327C3D5}"/>
    <cellStyle name="SAPBEXHLevel2 14 3 4 4" xfId="39427" xr:uid="{51524C97-9B81-4F46-9BEE-903B9800B41B}"/>
    <cellStyle name="SAPBEXHLevel2 14 3 4 5" xfId="22704" xr:uid="{7AFC7B93-336C-4016-846E-63B86DC2A04D}"/>
    <cellStyle name="SAPBEXHLevel2 14 3 5" xfId="6301" xr:uid="{DC529C72-6BFE-4311-B21C-D7A3434288D5}"/>
    <cellStyle name="SAPBEXHLevel2 14 3 5 2" xfId="12165" xr:uid="{6C3BEFE5-2712-45AE-9073-395A2D604139}"/>
    <cellStyle name="SAPBEXHLevel2 14 3 5 2 2" xfId="46034" xr:uid="{3A63B6F8-7A7E-4BDF-A9BC-615D32A852E3}"/>
    <cellStyle name="SAPBEXHLevel2 14 3 5 2 3" xfId="29309" xr:uid="{604EB932-0791-4959-B09E-F4FFBC8D9A06}"/>
    <cellStyle name="SAPBEXHLevel2 14 3 5 3" xfId="17707" xr:uid="{344F16BD-BB55-4457-8281-736356EAF873}"/>
    <cellStyle name="SAPBEXHLevel2 14 3 5 3 2" xfId="51568" xr:uid="{A1471329-4AE4-40A3-BA21-F59D2E9772FC}"/>
    <cellStyle name="SAPBEXHLevel2 14 3 5 3 3" xfId="34842" xr:uid="{D8730B4A-5BF6-4B4A-BCFF-7680119151EB}"/>
    <cellStyle name="SAPBEXHLevel2 14 3 5 4" xfId="40217" xr:uid="{2E78D418-68C1-43C2-B2D1-080BCD168C99}"/>
    <cellStyle name="SAPBEXHLevel2 14 3 5 5" xfId="23494" xr:uid="{821D93C4-3C14-443F-931C-C7822E31CE11}"/>
    <cellStyle name="SAPBEXHLevel2 14 3 6" xfId="7221" xr:uid="{9A027345-A3EB-4A56-A3C5-FE7BFCC598FF}"/>
    <cellStyle name="SAPBEXHLevel2 14 3 6 2" xfId="13085" xr:uid="{A82AAC00-117C-4101-A830-709C1C360CD8}"/>
    <cellStyle name="SAPBEXHLevel2 14 3 6 2 2" xfId="46954" xr:uid="{197202DE-9D45-47C7-8938-229F4D196389}"/>
    <cellStyle name="SAPBEXHLevel2 14 3 6 2 3" xfId="30228" xr:uid="{176E0883-BBF1-4F79-B969-42B9D875EE4E}"/>
    <cellStyle name="SAPBEXHLevel2 14 3 6 3" xfId="18626" xr:uid="{90F41999-66C8-470C-8FC7-2962F9919028}"/>
    <cellStyle name="SAPBEXHLevel2 14 3 6 3 2" xfId="52487" xr:uid="{51E0AD9D-B5B5-4393-A019-7F208CF6E0AC}"/>
    <cellStyle name="SAPBEXHLevel2 14 3 6 3 3" xfId="35761" xr:uid="{18D8D5B1-D3CC-48DD-8A5F-8741DA592818}"/>
    <cellStyle name="SAPBEXHLevel2 14 3 6 4" xfId="41137" xr:uid="{B8EECC2B-5489-4859-B881-4C632E2E2E57}"/>
    <cellStyle name="SAPBEXHLevel2 14 3 6 5" xfId="24413" xr:uid="{76E8C262-E6B0-4F2D-A0A1-8DCFA30D6DEA}"/>
    <cellStyle name="SAPBEXHLevel2 14 3 7" xfId="8315" xr:uid="{16EF6B69-D76C-4914-9D66-11C175D63230}"/>
    <cellStyle name="SAPBEXHLevel2 14 3 7 2" xfId="42190" xr:uid="{F8AD6FE0-6AFC-4A25-8BBC-DDC8092A93B8}"/>
    <cellStyle name="SAPBEXHLevel2 14 3 7 3" xfId="25465" xr:uid="{F2B29333-C6E8-405A-BB1B-89358C9D44A9}"/>
    <cellStyle name="SAPBEXHLevel2 14 3 8" xfId="13893" xr:uid="{F6384A35-F2B1-4BF2-953B-E9B0B97FBDAB}"/>
    <cellStyle name="SAPBEXHLevel2 14 3 8 2" xfId="47754" xr:uid="{8DE6682C-167D-4C7E-92F7-DE4022BA5622}"/>
    <cellStyle name="SAPBEXHLevel2 14 3 8 3" xfId="31028" xr:uid="{02DCCD85-D15E-49F6-BC8F-A7E3B380EC1F}"/>
    <cellStyle name="SAPBEXHLevel2 14 3 9" xfId="19653" xr:uid="{E90519FE-D47C-4C31-A0DE-2B9FE0FAC98A}"/>
    <cellStyle name="SAPBEXHLevel2 14 4" xfId="2639" xr:uid="{00000000-0005-0000-0000-00009F090000}"/>
    <cellStyle name="SAPBEXHLevel2 14 4 2" xfId="4166" xr:uid="{5B098349-0839-4B63-BE50-583643671A21}"/>
    <cellStyle name="SAPBEXHLevel2 14 4 2 2" xfId="10047" xr:uid="{86612549-69E1-45CE-A3AA-5375DEC0A770}"/>
    <cellStyle name="SAPBEXHLevel2 14 4 2 2 2" xfId="43918" xr:uid="{F8BE69EA-D8B8-471F-977C-706482EF2A07}"/>
    <cellStyle name="SAPBEXHLevel2 14 4 2 2 3" xfId="27192" xr:uid="{BD801272-D37D-4CD9-8BDB-E7C3E7D948B1}"/>
    <cellStyle name="SAPBEXHLevel2 14 4 2 3" xfId="15591" xr:uid="{5D26FD05-F23F-4FA9-B6CF-F1DDA2553B44}"/>
    <cellStyle name="SAPBEXHLevel2 14 4 2 3 2" xfId="49452" xr:uid="{AE2492E3-8236-4A36-A9BE-1C6CE6F6C4EB}"/>
    <cellStyle name="SAPBEXHLevel2 14 4 2 3 3" xfId="32726" xr:uid="{AC5BDF09-758F-4B88-B22A-6E8817851250}"/>
    <cellStyle name="SAPBEXHLevel2 14 4 2 4" xfId="38101" xr:uid="{027BE656-3358-40F2-9663-77C9239F6164}"/>
    <cellStyle name="SAPBEXHLevel2 14 4 2 5" xfId="21377" xr:uid="{529EA7B3-F453-4197-AF64-51AFFE24B770}"/>
    <cellStyle name="SAPBEXHLevel2 14 4 3" xfId="5039" xr:uid="{A49DA426-153D-405F-A565-C45F3B2534F0}"/>
    <cellStyle name="SAPBEXHLevel2 14 4 3 2" xfId="10905" xr:uid="{D056A56E-1664-4855-A8A9-CD1F4FF94B15}"/>
    <cellStyle name="SAPBEXHLevel2 14 4 3 2 2" xfId="44775" xr:uid="{8170E115-20DE-45E8-882A-D0572C6CBF33}"/>
    <cellStyle name="SAPBEXHLevel2 14 4 3 2 3" xfId="28050" xr:uid="{E3853356-CF5A-443C-9E5B-931FA53F1E49}"/>
    <cellStyle name="SAPBEXHLevel2 14 4 3 3" xfId="16448" xr:uid="{8E276D08-5A66-4FED-9E24-EC73C1E29BA3}"/>
    <cellStyle name="SAPBEXHLevel2 14 4 3 3 2" xfId="50309" xr:uid="{5E6CFEF7-8DC7-4895-8A23-FD6B5B79B792}"/>
    <cellStyle name="SAPBEXHLevel2 14 4 3 3 3" xfId="33583" xr:uid="{C4361904-C66C-4E59-B7F8-ECE4BE423B52}"/>
    <cellStyle name="SAPBEXHLevel2 14 4 3 4" xfId="38958" xr:uid="{91F6845B-8B3D-426F-9844-2E0CC278BA45}"/>
    <cellStyle name="SAPBEXHLevel2 14 4 3 5" xfId="22235" xr:uid="{1F4CC353-1BDF-4208-B7C7-6D084169D21E}"/>
    <cellStyle name="SAPBEXHLevel2 14 4 4" xfId="5788" xr:uid="{939C7EF8-5913-4328-8BDF-4B248CA6F81C}"/>
    <cellStyle name="SAPBEXHLevel2 14 4 4 2" xfId="11654" xr:uid="{FA43973A-F202-4791-9C50-D53F6771308C}"/>
    <cellStyle name="SAPBEXHLevel2 14 4 4 2 2" xfId="45523" xr:uid="{B3A9401B-2158-4581-8461-ED7215526D73}"/>
    <cellStyle name="SAPBEXHLevel2 14 4 4 2 3" xfId="28798" xr:uid="{16FC4FDD-90BF-410C-A923-CFF6102B42BE}"/>
    <cellStyle name="SAPBEXHLevel2 14 4 4 3" xfId="17196" xr:uid="{B972A4E9-9537-48B7-80CD-2F8CB4C16041}"/>
    <cellStyle name="SAPBEXHLevel2 14 4 4 3 2" xfId="51057" xr:uid="{A1621A3B-CABB-4EF8-8D97-2CDE7ADBB08C}"/>
    <cellStyle name="SAPBEXHLevel2 14 4 4 3 3" xfId="34331" xr:uid="{88B36623-0784-4CF3-95A4-1B2BDFD9FFD1}"/>
    <cellStyle name="SAPBEXHLevel2 14 4 4 4" xfId="39706" xr:uid="{9E0AF288-DC96-43DA-BE76-0E1A02ACC435}"/>
    <cellStyle name="SAPBEXHLevel2 14 4 4 5" xfId="22983" xr:uid="{B75EAFF2-5AEF-4A59-9ED2-866CC4F1A9B6}"/>
    <cellStyle name="SAPBEXHLevel2 14 4 5" xfId="6557" xr:uid="{0F5D29B0-B04E-4AB1-A8E4-DD9F20C872FE}"/>
    <cellStyle name="SAPBEXHLevel2 14 4 5 2" xfId="12421" xr:uid="{C1D7ED62-59B4-46D5-BD7B-300C1A0C570F}"/>
    <cellStyle name="SAPBEXHLevel2 14 4 5 2 2" xfId="46290" xr:uid="{BC69366E-3411-40D0-8D30-C2F0EB456E3D}"/>
    <cellStyle name="SAPBEXHLevel2 14 4 5 2 3" xfId="29564" xr:uid="{0B52E84A-4B85-4531-A3C4-DA23D6141631}"/>
    <cellStyle name="SAPBEXHLevel2 14 4 5 3" xfId="17962" xr:uid="{0B38347E-42A7-4662-B5AB-EF6DC01A7912}"/>
    <cellStyle name="SAPBEXHLevel2 14 4 5 3 2" xfId="51823" xr:uid="{6B9DCDE0-D5B4-42B2-B1BA-D2C788441514}"/>
    <cellStyle name="SAPBEXHLevel2 14 4 5 3 3" xfId="35097" xr:uid="{853FF29D-BC29-4A32-AEFB-EE7C67E82D79}"/>
    <cellStyle name="SAPBEXHLevel2 14 4 5 4" xfId="40473" xr:uid="{0E670CE2-ED23-4970-ADCC-2C51727986A3}"/>
    <cellStyle name="SAPBEXHLevel2 14 4 5 5" xfId="23749" xr:uid="{96E9E6B7-25DF-4183-A215-09851CB2B4BA}"/>
    <cellStyle name="SAPBEXHLevel2 14 4 6" xfId="7504" xr:uid="{FCAD7563-682E-4560-8456-235BB0244C43}"/>
    <cellStyle name="SAPBEXHLevel2 14 4 6 2" xfId="13368" xr:uid="{FD81F7C2-B226-4D9A-A955-DEA80830409C}"/>
    <cellStyle name="SAPBEXHLevel2 14 4 6 2 2" xfId="47237" xr:uid="{845B6977-9E62-4C3F-952B-541949E89734}"/>
    <cellStyle name="SAPBEXHLevel2 14 4 6 2 3" xfId="30511" xr:uid="{B525D48B-636D-421D-8FB5-4E927CD1D0D0}"/>
    <cellStyle name="SAPBEXHLevel2 14 4 6 3" xfId="18909" xr:uid="{4BCA3048-ACE5-4F03-B92B-EA8E3846814C}"/>
    <cellStyle name="SAPBEXHLevel2 14 4 6 3 2" xfId="52770" xr:uid="{C881012D-B0C2-4EA0-82EA-CF10BF02D049}"/>
    <cellStyle name="SAPBEXHLevel2 14 4 6 3 3" xfId="36044" xr:uid="{3A2034AC-56F4-4AE4-A245-A20C5374E2EA}"/>
    <cellStyle name="SAPBEXHLevel2 14 4 6 4" xfId="41420" xr:uid="{D5C30469-B47C-4BAD-9B3F-BF01B805D3FE}"/>
    <cellStyle name="SAPBEXHLevel2 14 4 6 5" xfId="24696" xr:uid="{BC770EA0-E85F-4158-AED9-A81E8AEEDA81}"/>
    <cellStyle name="SAPBEXHLevel2 14 4 7" xfId="8596" xr:uid="{4651E739-DAD8-4EDE-A5BC-150AC5E5EC3E}"/>
    <cellStyle name="SAPBEXHLevel2 14 4 7 2" xfId="42470" xr:uid="{D1D870D0-B967-4084-99A3-D05E8A524593}"/>
    <cellStyle name="SAPBEXHLevel2 14 4 7 3" xfId="25745" xr:uid="{8AA2493C-423C-4DAC-AC4B-7C63CA4CC8A5}"/>
    <cellStyle name="SAPBEXHLevel2 14 4 8" xfId="14148" xr:uid="{A7560161-A20E-4921-B484-6E4B6C8BFB8A}"/>
    <cellStyle name="SAPBEXHLevel2 14 4 8 2" xfId="48009" xr:uid="{013FD1E6-30DB-4EE2-A8EA-83E6637EF01C}"/>
    <cellStyle name="SAPBEXHLevel2 14 4 8 3" xfId="31283" xr:uid="{A28B9060-52CA-4C37-8CB2-BA26358355C6}"/>
    <cellStyle name="SAPBEXHLevel2 14 4 9" xfId="19932" xr:uid="{7128D231-4E1C-4621-A7F1-72A354C69A47}"/>
    <cellStyle name="SAPBEXHLevel2 14 5" xfId="3319" xr:uid="{BB982867-5ECB-4ACD-88BD-A6FCA5F10164}"/>
    <cellStyle name="SAPBEXHLevel2 14 5 2" xfId="9201" xr:uid="{8669537F-4636-49A7-84B0-96B1311EF1B1}"/>
    <cellStyle name="SAPBEXHLevel2 14 5 2 2" xfId="43073" xr:uid="{80947F53-4F24-4049-950F-9B14867A29A6}"/>
    <cellStyle name="SAPBEXHLevel2 14 5 2 3" xfId="26348" xr:uid="{EA3298DB-0E03-4CCA-84F4-642FDB1248F4}"/>
    <cellStyle name="SAPBEXHLevel2 14 5 3" xfId="14748" xr:uid="{9739BFF7-4D56-47CF-9A87-E975EDAD62E9}"/>
    <cellStyle name="SAPBEXHLevel2 14 5 3 2" xfId="48609" xr:uid="{C9A7D4E8-ACA1-4528-9E45-2E5AE33FE87C}"/>
    <cellStyle name="SAPBEXHLevel2 14 5 3 3" xfId="31883" xr:uid="{73FBF2AF-F340-4DD2-B3A7-50A6FB73F1BA}"/>
    <cellStyle name="SAPBEXHLevel2 14 5 4" xfId="37340" xr:uid="{4E2B1A83-6243-47BD-9453-2792810DE2C1}"/>
    <cellStyle name="SAPBEXHLevel2 14 5 5" xfId="20533" xr:uid="{F195AD37-8A42-4C9C-B7FE-9B13A279FCFA}"/>
    <cellStyle name="SAPBEXHLevel2 14 6" xfId="36546" xr:uid="{46B337CB-1688-4B9B-9DD8-345DBF4AC93B}"/>
    <cellStyle name="SAPBEXHLevel2 15" xfId="2329" xr:uid="{00000000-0005-0000-0000-0000A0090000}"/>
    <cellStyle name="SAPBEXHLevel2 15 2" xfId="3881" xr:uid="{044DC4B8-E50A-43FD-8B4C-D3C881AEC454}"/>
    <cellStyle name="SAPBEXHLevel2 15 2 2" xfId="9762" xr:uid="{F2668E8D-3ADA-438C-A9BC-746A70CCA8CB}"/>
    <cellStyle name="SAPBEXHLevel2 15 2 2 2" xfId="43634" xr:uid="{BE6C8062-A015-4313-812A-6CDA5C5E645E}"/>
    <cellStyle name="SAPBEXHLevel2 15 2 2 3" xfId="26908" xr:uid="{F45C057D-6A84-424C-99C4-DE50413339A6}"/>
    <cellStyle name="SAPBEXHLevel2 15 2 3" xfId="15308" xr:uid="{DAB2BF73-237B-4DD9-864F-366A9EF53BAB}"/>
    <cellStyle name="SAPBEXHLevel2 15 2 3 2" xfId="49169" xr:uid="{50865AA8-A338-440B-BF8E-D05D95195058}"/>
    <cellStyle name="SAPBEXHLevel2 15 2 3 3" xfId="32443" xr:uid="{8AB4471C-E71B-4675-89EB-612322BB369C}"/>
    <cellStyle name="SAPBEXHLevel2 15 2 4" xfId="37841" xr:uid="{67DC6AEF-6EA6-4AB3-B96A-22AB7471D8E9}"/>
    <cellStyle name="SAPBEXHLevel2 15 2 5" xfId="21093" xr:uid="{843181D8-4F5D-4AE0-8415-AD4EE483BDCE}"/>
    <cellStyle name="SAPBEXHLevel2 15 3" xfId="4783" xr:uid="{A0C74579-FC76-432D-9F88-CB3DA85EDD78}"/>
    <cellStyle name="SAPBEXHLevel2 15 3 2" xfId="10649" xr:uid="{0CD45A14-65D8-4C50-881C-685B089DAAD3}"/>
    <cellStyle name="SAPBEXHLevel2 15 3 2 2" xfId="44519" xr:uid="{BB36EE51-7C2D-4050-95BB-53B1F0AB3843}"/>
    <cellStyle name="SAPBEXHLevel2 15 3 2 3" xfId="27794" xr:uid="{908C5234-C217-4485-AD89-290881746715}"/>
    <cellStyle name="SAPBEXHLevel2 15 3 3" xfId="16192" xr:uid="{47A6D68F-0E5D-4C97-BD58-F545A84B6F71}"/>
    <cellStyle name="SAPBEXHLevel2 15 3 3 2" xfId="50053" xr:uid="{A38A5038-FC8F-42BD-B702-D4834FBD2B95}"/>
    <cellStyle name="SAPBEXHLevel2 15 3 3 3" xfId="33327" xr:uid="{82877C5D-B6A4-48D7-BA4E-111DDCEE1F7E}"/>
    <cellStyle name="SAPBEXHLevel2 15 3 4" xfId="38702" xr:uid="{B6557789-9870-4BF9-9A5A-D6347F85AF54}"/>
    <cellStyle name="SAPBEXHLevel2 15 3 5" xfId="21979" xr:uid="{9C77CED8-F5A8-4123-9F14-F14C0012B93E}"/>
    <cellStyle name="SAPBEXHLevel2 15 4" xfId="5510" xr:uid="{A300C815-905A-4C72-9BE9-1B9C902472DC}"/>
    <cellStyle name="SAPBEXHLevel2 15 4 2" xfId="11376" xr:uid="{0B663030-CA47-4EC8-BC29-8CDD8428B9EE}"/>
    <cellStyle name="SAPBEXHLevel2 15 4 2 2" xfId="45245" xr:uid="{38FAE102-5F24-44CE-940B-DAD5C2486111}"/>
    <cellStyle name="SAPBEXHLevel2 15 4 2 3" xfId="28520" xr:uid="{3E7D1DB8-59E1-4CE7-9DCF-F6D624BC269F}"/>
    <cellStyle name="SAPBEXHLevel2 15 4 3" xfId="16918" xr:uid="{31ED109E-F838-4AB4-882A-0324131CA232}"/>
    <cellStyle name="SAPBEXHLevel2 15 4 3 2" xfId="50779" xr:uid="{B0DD3BCC-3675-4E55-8B3E-13C189D0BE9E}"/>
    <cellStyle name="SAPBEXHLevel2 15 4 3 3" xfId="34053" xr:uid="{728EBC5E-8640-4050-92D4-5372CD755517}"/>
    <cellStyle name="SAPBEXHLevel2 15 4 4" xfId="39428" xr:uid="{0B41F31B-42F2-4B49-A165-093BD38AD75C}"/>
    <cellStyle name="SAPBEXHLevel2 15 4 5" xfId="22705" xr:uid="{A18368CD-1C24-43A0-ADA9-FD10056D3C49}"/>
    <cellStyle name="SAPBEXHLevel2 15 5" xfId="6302" xr:uid="{563040C8-FDF8-4F98-B125-4BAE8E1F2968}"/>
    <cellStyle name="SAPBEXHLevel2 15 5 2" xfId="12166" xr:uid="{A26DA16E-E477-4D96-B6D5-F93BD24FBB73}"/>
    <cellStyle name="SAPBEXHLevel2 15 5 2 2" xfId="46035" xr:uid="{21DF24B5-57A7-4E3A-8BED-14AEBFCC4E24}"/>
    <cellStyle name="SAPBEXHLevel2 15 5 2 3" xfId="29310" xr:uid="{D9C3F8CB-9BB4-4D65-9FB3-7CA0175DDFBE}"/>
    <cellStyle name="SAPBEXHLevel2 15 5 3" xfId="17708" xr:uid="{2DEB12CE-1CF1-4CCD-9B5C-757D6FA6C68A}"/>
    <cellStyle name="SAPBEXHLevel2 15 5 3 2" xfId="51569" xr:uid="{E3EE48A1-7013-4A3F-83D2-1DEE7F42FFAD}"/>
    <cellStyle name="SAPBEXHLevel2 15 5 3 3" xfId="34843" xr:uid="{553294EC-A86D-4FBE-9D43-9358382FBC1D}"/>
    <cellStyle name="SAPBEXHLevel2 15 5 4" xfId="40218" xr:uid="{6D97985B-B391-4E9B-A576-85BF630F6DF1}"/>
    <cellStyle name="SAPBEXHLevel2 15 5 5" xfId="23495" xr:uid="{CCF03926-E82E-4167-847E-210C37433220}"/>
    <cellStyle name="SAPBEXHLevel2 15 6" xfId="7222" xr:uid="{6D05FEE1-DA02-48F6-8305-2DC84BFE6560}"/>
    <cellStyle name="SAPBEXHLevel2 15 6 2" xfId="13086" xr:uid="{B13C7FA8-8136-4753-A938-7C4A88723140}"/>
    <cellStyle name="SAPBEXHLevel2 15 6 2 2" xfId="46955" xr:uid="{2488E20F-D7C3-4A87-91DC-3CAAD4FFB0E5}"/>
    <cellStyle name="SAPBEXHLevel2 15 6 2 3" xfId="30229" xr:uid="{D1CE3378-C798-44A7-A28B-1F88EBB29DAC}"/>
    <cellStyle name="SAPBEXHLevel2 15 6 3" xfId="18627" xr:uid="{8626E8E8-2BBD-4B79-A865-1802CF7AF165}"/>
    <cellStyle name="SAPBEXHLevel2 15 6 3 2" xfId="52488" xr:uid="{531556A5-E674-4DE1-809C-C793230E4B83}"/>
    <cellStyle name="SAPBEXHLevel2 15 6 3 3" xfId="35762" xr:uid="{91868D68-6813-43AA-80F6-EEA265B33B09}"/>
    <cellStyle name="SAPBEXHLevel2 15 6 4" xfId="41138" xr:uid="{4352539E-3924-4F66-A937-06B9FB9B551C}"/>
    <cellStyle name="SAPBEXHLevel2 15 6 5" xfId="24414" xr:uid="{9FCF2A3D-EF9E-46AC-8F0D-69689F7EE07B}"/>
    <cellStyle name="SAPBEXHLevel2 15 7" xfId="8316" xr:uid="{D479922D-DE7C-4FB4-AB56-0D3E81A507D3}"/>
    <cellStyle name="SAPBEXHLevel2 15 7 2" xfId="42191" xr:uid="{BBB00DBA-E280-4640-ADFF-6A6872D3A9D8}"/>
    <cellStyle name="SAPBEXHLevel2 15 7 3" xfId="25466" xr:uid="{596336CD-139D-4574-A8C3-1420F90113C5}"/>
    <cellStyle name="SAPBEXHLevel2 15 8" xfId="13894" xr:uid="{BB22149E-5BF8-4610-98EF-B0D7A4D8E2FD}"/>
    <cellStyle name="SAPBEXHLevel2 15 8 2" xfId="47755" xr:uid="{33163FCB-D7F4-449C-B124-07263F15A6E1}"/>
    <cellStyle name="SAPBEXHLevel2 15 8 3" xfId="31029" xr:uid="{4C5E334A-EBEB-49DC-AF44-A337B8296348}"/>
    <cellStyle name="SAPBEXHLevel2 15 9" xfId="19654" xr:uid="{799FFD97-9076-45DF-92A7-5F4883E1A0B4}"/>
    <cellStyle name="SAPBEXHLevel2 16" xfId="2330" xr:uid="{00000000-0005-0000-0000-0000A1090000}"/>
    <cellStyle name="SAPBEXHLevel2 16 2" xfId="3882" xr:uid="{92E82CA2-37CB-4EC1-B439-6E5CB5563259}"/>
    <cellStyle name="SAPBEXHLevel2 16 2 2" xfId="9763" xr:uid="{C091D8A9-A21A-4DE2-9081-0F2AF3C95222}"/>
    <cellStyle name="SAPBEXHLevel2 16 2 2 2" xfId="43635" xr:uid="{70A2829C-7311-45BA-AB5C-41CE9A7EBAED}"/>
    <cellStyle name="SAPBEXHLevel2 16 2 2 3" xfId="26909" xr:uid="{A655DB33-B928-41FF-995B-84A73DD8DD6A}"/>
    <cellStyle name="SAPBEXHLevel2 16 2 3" xfId="15309" xr:uid="{748A6590-63AB-45F9-B3BB-A18AA69FDF61}"/>
    <cellStyle name="SAPBEXHLevel2 16 2 3 2" xfId="49170" xr:uid="{68CA69A4-E39E-4E7F-BD11-547EDB2D65F6}"/>
    <cellStyle name="SAPBEXHLevel2 16 2 3 3" xfId="32444" xr:uid="{F56C5D56-2F1A-4856-ADAD-E4157D4CDBC2}"/>
    <cellStyle name="SAPBEXHLevel2 16 2 4" xfId="37842" xr:uid="{DF3E491D-28B5-4F6C-83CE-4ACEEEDD575A}"/>
    <cellStyle name="SAPBEXHLevel2 16 2 5" xfId="21094" xr:uid="{06A98A7E-932E-4F78-B631-2D836F54C70E}"/>
    <cellStyle name="SAPBEXHLevel2 16 3" xfId="4784" xr:uid="{6EBC8046-AE7B-44DC-89FC-3D8B1687944A}"/>
    <cellStyle name="SAPBEXHLevel2 16 3 2" xfId="10650" xr:uid="{AC5703B6-3B16-4D1E-A7FA-09BE3DD6BEF2}"/>
    <cellStyle name="SAPBEXHLevel2 16 3 2 2" xfId="44520" xr:uid="{E1DFFEEE-661B-4AF6-AEBE-B61BCCFABB2F}"/>
    <cellStyle name="SAPBEXHLevel2 16 3 2 3" xfId="27795" xr:uid="{CCBA62D4-DB9A-490E-9CC3-3AF71989F0C3}"/>
    <cellStyle name="SAPBEXHLevel2 16 3 3" xfId="16193" xr:uid="{531F725F-66E2-40E4-8841-083B3A04D1C6}"/>
    <cellStyle name="SAPBEXHLevel2 16 3 3 2" xfId="50054" xr:uid="{5D1490AE-14CF-4177-9A3E-1CED7C3CB240}"/>
    <cellStyle name="SAPBEXHLevel2 16 3 3 3" xfId="33328" xr:uid="{846B4C65-5509-4057-92E5-C0FBB979A014}"/>
    <cellStyle name="SAPBEXHLevel2 16 3 4" xfId="38703" xr:uid="{50232357-F46F-4C7F-840D-DB935B5740E2}"/>
    <cellStyle name="SAPBEXHLevel2 16 3 5" xfId="21980" xr:uid="{5B274DDD-879A-4303-9BC7-8168BB58EFA7}"/>
    <cellStyle name="SAPBEXHLevel2 16 4" xfId="5511" xr:uid="{B5413BE2-FDFA-4CAF-94A5-AC02AD55B794}"/>
    <cellStyle name="SAPBEXHLevel2 16 4 2" xfId="11377" xr:uid="{478AD6E4-004A-44F9-AD67-710C3A24C94F}"/>
    <cellStyle name="SAPBEXHLevel2 16 4 2 2" xfId="45246" xr:uid="{E1C98DB1-F6D1-4969-AB67-41AB070D167B}"/>
    <cellStyle name="SAPBEXHLevel2 16 4 2 3" xfId="28521" xr:uid="{5F8B6649-F858-40CC-AB77-C0FAD0E9DAE1}"/>
    <cellStyle name="SAPBEXHLevel2 16 4 3" xfId="16919" xr:uid="{AD7C33E2-47E6-423F-966B-851F59B56775}"/>
    <cellStyle name="SAPBEXHLevel2 16 4 3 2" xfId="50780" xr:uid="{881D31D5-96CB-4E73-8C7C-4E30BED96BE6}"/>
    <cellStyle name="SAPBEXHLevel2 16 4 3 3" xfId="34054" xr:uid="{C79DDC65-F296-4B8D-9117-8F2E8FBC4D7C}"/>
    <cellStyle name="SAPBEXHLevel2 16 4 4" xfId="39429" xr:uid="{6B14C3D1-3419-4CDA-80BA-C76F93CE5611}"/>
    <cellStyle name="SAPBEXHLevel2 16 4 5" xfId="22706" xr:uid="{16F6E7B6-2E9D-44A3-8993-02D53A53AE88}"/>
    <cellStyle name="SAPBEXHLevel2 16 5" xfId="6303" xr:uid="{1D038D9A-46F2-49AA-B7B9-3C460634F876}"/>
    <cellStyle name="SAPBEXHLevel2 16 5 2" xfId="12167" xr:uid="{9A8ADA2D-B22C-43F7-81CE-13B51C278FE9}"/>
    <cellStyle name="SAPBEXHLevel2 16 5 2 2" xfId="46036" xr:uid="{F19F3E1A-F2E7-4D04-A9A7-9948CFD8361C}"/>
    <cellStyle name="SAPBEXHLevel2 16 5 2 3" xfId="29311" xr:uid="{ECDBBAD2-6B93-4930-B1C6-8D7D04BECB4B}"/>
    <cellStyle name="SAPBEXHLevel2 16 5 3" xfId="17709" xr:uid="{8AFA677B-B37A-43A2-9584-EBD14D79972E}"/>
    <cellStyle name="SAPBEXHLevel2 16 5 3 2" xfId="51570" xr:uid="{41E172E9-3EE1-475D-A119-F3F5B7027B46}"/>
    <cellStyle name="SAPBEXHLevel2 16 5 3 3" xfId="34844" xr:uid="{854A0CC0-56FA-41CF-B025-2C7C6D3963EC}"/>
    <cellStyle name="SAPBEXHLevel2 16 5 4" xfId="40219" xr:uid="{9D1501CC-A8A6-4083-9AEC-AFDDB3FAD027}"/>
    <cellStyle name="SAPBEXHLevel2 16 5 5" xfId="23496" xr:uid="{DD15ECE8-DA7E-4095-8416-A915F51D4CB9}"/>
    <cellStyle name="SAPBEXHLevel2 16 6" xfId="7223" xr:uid="{4C77A800-85BF-416F-BEE1-F008E95CB824}"/>
    <cellStyle name="SAPBEXHLevel2 16 6 2" xfId="13087" xr:uid="{CC5D628C-AACA-455F-89FA-EB3D2D2E6168}"/>
    <cellStyle name="SAPBEXHLevel2 16 6 2 2" xfId="46956" xr:uid="{500F8B06-A34F-47E7-B597-D6898C97775C}"/>
    <cellStyle name="SAPBEXHLevel2 16 6 2 3" xfId="30230" xr:uid="{4B1AF919-4AD4-41FB-B9C0-6B30C6ACDAEE}"/>
    <cellStyle name="SAPBEXHLevel2 16 6 3" xfId="18628" xr:uid="{0BBF4589-A338-45C4-923E-203B635EE803}"/>
    <cellStyle name="SAPBEXHLevel2 16 6 3 2" xfId="52489" xr:uid="{EF575CC5-DEAF-472D-974C-4FE27F8F2F30}"/>
    <cellStyle name="SAPBEXHLevel2 16 6 3 3" xfId="35763" xr:uid="{8E4770B1-66CC-479A-AB60-BB44CE074952}"/>
    <cellStyle name="SAPBEXHLevel2 16 6 4" xfId="41139" xr:uid="{CE928877-5715-4F8A-B02A-A57CC6D1FBE0}"/>
    <cellStyle name="SAPBEXHLevel2 16 6 5" xfId="24415" xr:uid="{308521D1-9D2C-4B40-9162-336A9E27C6FA}"/>
    <cellStyle name="SAPBEXHLevel2 16 7" xfId="8317" xr:uid="{188D8C3C-D6C3-4B12-9A1E-D1FFF9D8041D}"/>
    <cellStyle name="SAPBEXHLevel2 16 7 2" xfId="42192" xr:uid="{DEC70A8F-F0CD-4C58-B850-768D1EB46233}"/>
    <cellStyle name="SAPBEXHLevel2 16 7 3" xfId="25467" xr:uid="{57B18EAB-01DB-47E9-8E4C-AD7542452B8E}"/>
    <cellStyle name="SAPBEXHLevel2 16 8" xfId="13895" xr:uid="{E4BBBE1A-480D-45AC-BCA7-258C03D8D28B}"/>
    <cellStyle name="SAPBEXHLevel2 16 8 2" xfId="47756" xr:uid="{1C1D24B6-6C57-495D-9276-3188ACEB8F37}"/>
    <cellStyle name="SAPBEXHLevel2 16 8 3" xfId="31030" xr:uid="{59CE989F-9596-488A-894D-24D10392FCE4}"/>
    <cellStyle name="SAPBEXHLevel2 16 9" xfId="19655" xr:uid="{FD2150E5-7224-4BE1-9B74-9F201DDAD100}"/>
    <cellStyle name="SAPBEXHLevel2 17" xfId="2928" xr:uid="{00000000-0005-0000-0000-0000A2090000}"/>
    <cellStyle name="SAPBEXHLevel2 17 10" xfId="20177" xr:uid="{F999866B-732F-4EE5-BED8-7A5734BCADF1}"/>
    <cellStyle name="SAPBEXHLevel2 17 2" xfId="4432" xr:uid="{6D851632-7E5B-447B-9688-D72E3774D6F7}"/>
    <cellStyle name="SAPBEXHLevel2 17 2 2" xfId="10313" xr:uid="{1372DE8C-73ED-443F-8400-5E575F929A6F}"/>
    <cellStyle name="SAPBEXHLevel2 17 2 2 2" xfId="44183" xr:uid="{A4AC5558-1FA3-4BD8-976C-7559A4C8FBFF}"/>
    <cellStyle name="SAPBEXHLevel2 17 2 2 3" xfId="27458" xr:uid="{A52A74C8-4FCE-4429-ADEF-ABF374603322}"/>
    <cellStyle name="SAPBEXHLevel2 17 2 3" xfId="15856" xr:uid="{ABFC1481-76FE-46CD-B55E-DD5CDA5F8C11}"/>
    <cellStyle name="SAPBEXHLevel2 17 2 3 2" xfId="49717" xr:uid="{C1D3FA86-0996-4E39-85F3-3CAB511AB719}"/>
    <cellStyle name="SAPBEXHLevel2 17 2 3 3" xfId="32991" xr:uid="{46A02B1C-EBFD-40C4-8A96-482BDE803B4A}"/>
    <cellStyle name="SAPBEXHLevel2 17 2 4" xfId="38366" xr:uid="{A727F00A-A66B-49AE-913C-EF0AEBBB56D3}"/>
    <cellStyle name="SAPBEXHLevel2 17 2 5" xfId="21643" xr:uid="{93B92344-7588-4645-B412-099A2AD91DA8}"/>
    <cellStyle name="SAPBEXHLevel2 17 3" xfId="5289" xr:uid="{0086D64A-0015-4835-9313-35D3077FC46E}"/>
    <cellStyle name="SAPBEXHLevel2 17 3 2" xfId="11155" xr:uid="{EAD79BDE-3C8F-48E9-A519-6C6396149421}"/>
    <cellStyle name="SAPBEXHLevel2 17 3 2 2" xfId="45025" xr:uid="{543A5334-18EA-47E1-9AB8-437E42A7FC89}"/>
    <cellStyle name="SAPBEXHLevel2 17 3 2 3" xfId="28300" xr:uid="{7F688240-0F22-4D5C-B83C-788F6003C405}"/>
    <cellStyle name="SAPBEXHLevel2 17 3 3" xfId="16698" xr:uid="{3E2EE6D5-D5C8-4AB3-933C-BD1CB8AC07D3}"/>
    <cellStyle name="SAPBEXHLevel2 17 3 3 2" xfId="50559" xr:uid="{2AC285F7-088E-4A61-8621-70575BE5ECFA}"/>
    <cellStyle name="SAPBEXHLevel2 17 3 3 3" xfId="33833" xr:uid="{48D7EECD-B837-4B8E-B913-7C0BA994954C}"/>
    <cellStyle name="SAPBEXHLevel2 17 3 4" xfId="39208" xr:uid="{1964E04C-3134-49A2-B17B-7572C523F834}"/>
    <cellStyle name="SAPBEXHLevel2 17 3 5" xfId="22485" xr:uid="{0337DB2F-96B7-4917-AA44-CD3BB3A3892A}"/>
    <cellStyle name="SAPBEXHLevel2 17 4" xfId="6034" xr:uid="{A9A82DE5-ED93-4A01-8F3F-E9D7187F9B2D}"/>
    <cellStyle name="SAPBEXHLevel2 17 4 2" xfId="11900" xr:uid="{82A0DAE1-480F-41AC-81F0-E5651BD0CB39}"/>
    <cellStyle name="SAPBEXHLevel2 17 4 2 2" xfId="45769" xr:uid="{49118B0F-A0FE-4FAC-B42C-E1A65B9E461D}"/>
    <cellStyle name="SAPBEXHLevel2 17 4 2 3" xfId="29044" xr:uid="{B88AD877-C60C-4073-BDB8-5981F64BAB3D}"/>
    <cellStyle name="SAPBEXHLevel2 17 4 3" xfId="17442" xr:uid="{953F8A0C-6979-47F6-A0DA-D83EF3E87CDA}"/>
    <cellStyle name="SAPBEXHLevel2 17 4 3 2" xfId="51303" xr:uid="{E719A471-D029-4967-96FE-7E1C54336564}"/>
    <cellStyle name="SAPBEXHLevel2 17 4 3 3" xfId="34577" xr:uid="{C0A12556-23D4-400F-AAF5-A304F2EEC4B2}"/>
    <cellStyle name="SAPBEXHLevel2 17 4 4" xfId="39952" xr:uid="{16F08FCE-FCB2-46B5-B8EA-FB65945CA3E9}"/>
    <cellStyle name="SAPBEXHLevel2 17 4 5" xfId="23229" xr:uid="{8153C7A6-3617-45D8-9C89-80DFBD542D64}"/>
    <cellStyle name="SAPBEXHLevel2 17 5" xfId="6801" xr:uid="{E96B6F6E-14F3-4777-97E7-79EAEDAFF1AE}"/>
    <cellStyle name="SAPBEXHLevel2 17 5 2" xfId="12665" xr:uid="{F9502BAC-FAC3-453A-B3F6-39C2CA360AC1}"/>
    <cellStyle name="SAPBEXHLevel2 17 5 2 2" xfId="46534" xr:uid="{61F187B3-EEBE-439F-A5EC-9D4C0D69F59A}"/>
    <cellStyle name="SAPBEXHLevel2 17 5 2 3" xfId="29808" xr:uid="{835A931D-DEE0-48FC-A952-D677F6AE1F22}"/>
    <cellStyle name="SAPBEXHLevel2 17 5 3" xfId="18206" xr:uid="{E29650E8-3F48-4246-BFF4-B114F59609DD}"/>
    <cellStyle name="SAPBEXHLevel2 17 5 3 2" xfId="52067" xr:uid="{A2BF50EE-A416-48A1-9D7B-090E4CC548C2}"/>
    <cellStyle name="SAPBEXHLevel2 17 5 3 3" xfId="35341" xr:uid="{871D6FA1-93E2-4830-BD01-C2BB5C96B0EB}"/>
    <cellStyle name="SAPBEXHLevel2 17 5 4" xfId="40717" xr:uid="{922F83DD-E68E-4CCD-9758-F1D07D22AC4B}"/>
    <cellStyle name="SAPBEXHLevel2 17 5 5" xfId="23993" xr:uid="{1021DE7B-5DBE-41FA-AF52-4ED47FED100B}"/>
    <cellStyle name="SAPBEXHLevel2 17 6" xfId="7748" xr:uid="{EA5D8434-880D-47F3-8E4A-6846E7AEC322}"/>
    <cellStyle name="SAPBEXHLevel2 17 6 2" xfId="13612" xr:uid="{47ABA214-8878-47A2-903F-CF40B6D32693}"/>
    <cellStyle name="SAPBEXHLevel2 17 6 2 2" xfId="47481" xr:uid="{0D71D532-572F-4393-BB12-17C175F5A437}"/>
    <cellStyle name="SAPBEXHLevel2 17 6 2 3" xfId="30755" xr:uid="{DE136F5F-A19F-4A8A-996F-7FF5093CC439}"/>
    <cellStyle name="SAPBEXHLevel2 17 6 3" xfId="19153" xr:uid="{D4DE1014-0365-4CAD-B85A-C83E4A41B052}"/>
    <cellStyle name="SAPBEXHLevel2 17 6 3 2" xfId="53014" xr:uid="{C0BC2AB5-67D5-4322-A0C0-D4AAF0E2EA57}"/>
    <cellStyle name="SAPBEXHLevel2 17 6 3 3" xfId="36288" xr:uid="{AFC40B74-2AE1-4245-BF62-525661EDF2DD}"/>
    <cellStyle name="SAPBEXHLevel2 17 6 4" xfId="41664" xr:uid="{B009B8BD-8C03-412C-B9DF-D40A8B2B5793}"/>
    <cellStyle name="SAPBEXHLevel2 17 6 5" xfId="24940" xr:uid="{EF5B5520-AC86-4DFF-BFBF-F73B73E98FAC}"/>
    <cellStyle name="SAPBEXHLevel2 17 7" xfId="8841" xr:uid="{99C0C80A-A1CE-4C90-B4DD-0155B8BBB882}"/>
    <cellStyle name="SAPBEXHLevel2 17 7 2" xfId="42714" xr:uid="{3893AAA1-F845-48ED-A490-A697714E7CD3}"/>
    <cellStyle name="SAPBEXHLevel2 17 7 3" xfId="25990" xr:uid="{832A2D1A-7D50-4E4E-B9DD-1F51F57404C3}"/>
    <cellStyle name="SAPBEXHLevel2 17 8" xfId="14392" xr:uid="{F1E0D691-AA40-462A-9BE1-B78111206962}"/>
    <cellStyle name="SAPBEXHLevel2 17 8 2" xfId="48253" xr:uid="{1CC92164-7D60-46D6-B72F-A81B017A60BA}"/>
    <cellStyle name="SAPBEXHLevel2 17 8 3" xfId="31527" xr:uid="{261B5027-6151-487D-9B63-0828CD020F5D}"/>
    <cellStyle name="SAPBEXHLevel2 17 9" xfId="36972" xr:uid="{C55A9111-6A1F-407E-98E7-B6B8D7A9B7E9}"/>
    <cellStyle name="SAPBEXHLevel2 18" xfId="2959" xr:uid="{00000000-0005-0000-0000-0000A3090000}"/>
    <cellStyle name="SAPBEXHLevel2 18 2" xfId="7775" xr:uid="{531234D3-B725-4B38-98AD-A6E674C65BE2}"/>
    <cellStyle name="SAPBEXHLevel2 18 2 2" xfId="13639" xr:uid="{29929EBA-CB0B-446F-9B30-DD9A916FC8D9}"/>
    <cellStyle name="SAPBEXHLevel2 18 2 2 2" xfId="47508" xr:uid="{F2D51AC1-7DA5-4655-823D-B96DA24AE3C7}"/>
    <cellStyle name="SAPBEXHLevel2 18 2 2 3" xfId="30782" xr:uid="{9D34F3FB-8EDF-4370-A95B-19FACDA5B7A9}"/>
    <cellStyle name="SAPBEXHLevel2 18 2 3" xfId="19180" xr:uid="{726C0A81-AFFD-4E49-B462-A9D5D6C6FF2F}"/>
    <cellStyle name="SAPBEXHLevel2 18 2 3 2" xfId="53041" xr:uid="{E774C29D-6D5A-40B1-A9CB-C6EBA868F970}"/>
    <cellStyle name="SAPBEXHLevel2 18 2 3 3" xfId="36315" xr:uid="{A72519C2-3C63-477C-BF16-CE6C970258F1}"/>
    <cellStyle name="SAPBEXHLevel2 18 2 4" xfId="41691" xr:uid="{F3CA47D1-BC5B-417C-BF30-38B0621A753A}"/>
    <cellStyle name="SAPBEXHLevel2 18 2 5" xfId="24967" xr:uid="{11E04918-B198-4143-BF08-6E064F802FEE}"/>
    <cellStyle name="SAPBEXHLevel2 18 3" xfId="36990" xr:uid="{5FF753A0-FF0E-45E6-9946-FFF23D96FFFA}"/>
    <cellStyle name="SAPBEXHLevel2 19" xfId="3012" xr:uid="{DEAE57DF-67DA-4F52-A751-93724FA05712}"/>
    <cellStyle name="SAPBEXHLevel2 19 2" xfId="8894" xr:uid="{EEBF926A-7E9D-4765-9C17-37863052FA5D}"/>
    <cellStyle name="SAPBEXHLevel2 19 2 2" xfId="42767" xr:uid="{29568CF8-0032-48B4-B018-E933016BC692}"/>
    <cellStyle name="SAPBEXHLevel2 19 2 3" xfId="26043" xr:uid="{A29E43ED-69CE-4597-AE6C-877ABFCF9BEC}"/>
    <cellStyle name="SAPBEXHLevel2 19 3" xfId="14445" xr:uid="{91B85A45-8B14-4DDF-910D-88BD3C861B07}"/>
    <cellStyle name="SAPBEXHLevel2 19 3 2" xfId="48306" xr:uid="{575ED641-FBDC-415A-A6FF-0AFDAF9F257C}"/>
    <cellStyle name="SAPBEXHLevel2 19 3 3" xfId="31580" xr:uid="{F0827FE6-55BC-4346-907F-2AD335368A6E}"/>
    <cellStyle name="SAPBEXHLevel2 19 4" xfId="37034" xr:uid="{32C7806F-842B-44AC-BE41-5B96E7482BA2}"/>
    <cellStyle name="SAPBEXHLevel2 19 5" xfId="20230" xr:uid="{636717B2-E18B-4C9F-A10D-8F1B3BAAB0BC}"/>
    <cellStyle name="SAPBEXHLevel2 2" xfId="1117" xr:uid="{00000000-0005-0000-0000-0000A4090000}"/>
    <cellStyle name="SAPBEXHLevel2 2 2" xfId="1118" xr:uid="{00000000-0005-0000-0000-0000A5090000}"/>
    <cellStyle name="SAPBEXHLevel2 2 2 2" xfId="2331" xr:uid="{00000000-0005-0000-0000-0000A6090000}"/>
    <cellStyle name="SAPBEXHLevel2 2 2 2 2" xfId="3883" xr:uid="{14B8D0D2-6CAB-44A2-89D6-769E38EEDFFC}"/>
    <cellStyle name="SAPBEXHLevel2 2 2 2 2 2" xfId="9764" xr:uid="{F266E8B5-B9D0-4A79-8096-90DDD663EFB2}"/>
    <cellStyle name="SAPBEXHLevel2 2 2 2 2 2 2" xfId="43636" xr:uid="{32E4996C-024E-4A31-B90D-0877DBF8C098}"/>
    <cellStyle name="SAPBEXHLevel2 2 2 2 2 2 3" xfId="26910" xr:uid="{B85EBA20-3515-417D-AED8-FFAD41120CBC}"/>
    <cellStyle name="SAPBEXHLevel2 2 2 2 2 3" xfId="15310" xr:uid="{1FC677E4-A4F3-4743-BFF8-3F5983A0B1A3}"/>
    <cellStyle name="SAPBEXHLevel2 2 2 2 2 3 2" xfId="49171" xr:uid="{F53C3B70-85C4-468B-82D3-770D3FAEAD5A}"/>
    <cellStyle name="SAPBEXHLevel2 2 2 2 2 3 3" xfId="32445" xr:uid="{93284EAC-D6CF-49ED-8B9B-ADF61CE932FE}"/>
    <cellStyle name="SAPBEXHLevel2 2 2 2 2 4" xfId="37843" xr:uid="{BFB4C91B-3AF9-4348-8A62-9FC6A2331AED}"/>
    <cellStyle name="SAPBEXHLevel2 2 2 2 2 5" xfId="21095" xr:uid="{EB277203-FB20-4901-9BB3-3540590F44D3}"/>
    <cellStyle name="SAPBEXHLevel2 2 2 2 3" xfId="4785" xr:uid="{9989067A-0362-43E2-A0EC-AD103E9E4B36}"/>
    <cellStyle name="SAPBEXHLevel2 2 2 2 3 2" xfId="10651" xr:uid="{5050B134-AE83-40A9-9FD5-7D51EB73BD8E}"/>
    <cellStyle name="SAPBEXHLevel2 2 2 2 3 2 2" xfId="44521" xr:uid="{1865DCB6-D457-4A34-B28E-2F394D2AF5E3}"/>
    <cellStyle name="SAPBEXHLevel2 2 2 2 3 2 3" xfId="27796" xr:uid="{990533D4-62C5-4908-945D-C94630B10215}"/>
    <cellStyle name="SAPBEXHLevel2 2 2 2 3 3" xfId="16194" xr:uid="{36305AC1-AC0C-444D-A21E-78D0387D6321}"/>
    <cellStyle name="SAPBEXHLevel2 2 2 2 3 3 2" xfId="50055" xr:uid="{2A7B9993-D831-435A-9E47-D9601687F48F}"/>
    <cellStyle name="SAPBEXHLevel2 2 2 2 3 3 3" xfId="33329" xr:uid="{08BD7CB5-365C-4650-8A0A-7C7981048BFA}"/>
    <cellStyle name="SAPBEXHLevel2 2 2 2 3 4" xfId="38704" xr:uid="{0D7B14FF-3C8B-4275-AE01-0F4A8F0F92A4}"/>
    <cellStyle name="SAPBEXHLevel2 2 2 2 3 5" xfId="21981" xr:uid="{FF7BDEC5-6F94-47AA-B077-013ED41D213B}"/>
    <cellStyle name="SAPBEXHLevel2 2 2 2 4" xfId="5512" xr:uid="{522A19F8-B22D-4AD3-936F-52CFE70EF447}"/>
    <cellStyle name="SAPBEXHLevel2 2 2 2 4 2" xfId="11378" xr:uid="{A32C75EC-7DDA-46FB-91CF-265275841C55}"/>
    <cellStyle name="SAPBEXHLevel2 2 2 2 4 2 2" xfId="45247" xr:uid="{3A9163C5-7D39-44A2-BDC8-0C2D6224BC47}"/>
    <cellStyle name="SAPBEXHLevel2 2 2 2 4 2 3" xfId="28522" xr:uid="{53FF7061-61F8-45C7-B652-11D3E67D8115}"/>
    <cellStyle name="SAPBEXHLevel2 2 2 2 4 3" xfId="16920" xr:uid="{C0CFF516-4606-4827-802B-A7764387A476}"/>
    <cellStyle name="SAPBEXHLevel2 2 2 2 4 3 2" xfId="50781" xr:uid="{C58B2E47-F1C5-457A-9AAD-6E142A32CA0B}"/>
    <cellStyle name="SAPBEXHLevel2 2 2 2 4 3 3" xfId="34055" xr:uid="{56600CD7-7DC7-42AB-8104-C10A857FDE7A}"/>
    <cellStyle name="SAPBEXHLevel2 2 2 2 4 4" xfId="39430" xr:uid="{ADB9AEC4-2F9B-4584-834D-C2DD13BC962E}"/>
    <cellStyle name="SAPBEXHLevel2 2 2 2 4 5" xfId="22707" xr:uid="{C86B8667-7931-4C18-9B57-D2950DC60EBD}"/>
    <cellStyle name="SAPBEXHLevel2 2 2 2 5" xfId="6304" xr:uid="{A17836B6-E9F4-4EE5-8510-D2D2C6234F5B}"/>
    <cellStyle name="SAPBEXHLevel2 2 2 2 5 2" xfId="12168" xr:uid="{8C14D08E-E414-4A04-9804-A6419A74333C}"/>
    <cellStyle name="SAPBEXHLevel2 2 2 2 5 2 2" xfId="46037" xr:uid="{28A5FCAD-2751-496A-B903-30DC77159A79}"/>
    <cellStyle name="SAPBEXHLevel2 2 2 2 5 2 3" xfId="29312" xr:uid="{EFB17D52-BB4D-4620-804E-EC1420794E42}"/>
    <cellStyle name="SAPBEXHLevel2 2 2 2 5 3" xfId="17710" xr:uid="{A98B8797-844A-4536-B887-2015A5E328CB}"/>
    <cellStyle name="SAPBEXHLevel2 2 2 2 5 3 2" xfId="51571" xr:uid="{49332ED5-6CFE-4B6D-923C-1A9DB288E892}"/>
    <cellStyle name="SAPBEXHLevel2 2 2 2 5 3 3" xfId="34845" xr:uid="{54C3EE0A-886C-4DFB-9FBD-4DBBB11AE8F1}"/>
    <cellStyle name="SAPBEXHLevel2 2 2 2 5 4" xfId="40220" xr:uid="{FCB6263F-3629-4F61-BD2E-1B656E6AA71A}"/>
    <cellStyle name="SAPBEXHLevel2 2 2 2 5 5" xfId="23497" xr:uid="{362284AE-3022-407B-84E3-5516338AD8C1}"/>
    <cellStyle name="SAPBEXHLevel2 2 2 2 6" xfId="7224" xr:uid="{612BD928-D81B-4088-A86A-076B9E39B409}"/>
    <cellStyle name="SAPBEXHLevel2 2 2 2 6 2" xfId="13088" xr:uid="{CD3882E3-FECA-457C-BC11-46B93AB3CC5B}"/>
    <cellStyle name="SAPBEXHLevel2 2 2 2 6 2 2" xfId="46957" xr:uid="{017BE398-9ED4-47FC-8517-85501B33A35C}"/>
    <cellStyle name="SAPBEXHLevel2 2 2 2 6 2 3" xfId="30231" xr:uid="{BAF485A8-8D7F-41A9-B1B8-E40481E6C38F}"/>
    <cellStyle name="SAPBEXHLevel2 2 2 2 6 3" xfId="18629" xr:uid="{D7284484-20D7-4584-82C0-A7961D6A510F}"/>
    <cellStyle name="SAPBEXHLevel2 2 2 2 6 3 2" xfId="52490" xr:uid="{0E10A792-439C-4133-9A69-64479118C002}"/>
    <cellStyle name="SAPBEXHLevel2 2 2 2 6 3 3" xfId="35764" xr:uid="{A5651D22-B646-4D65-9705-C5BFB629EFC4}"/>
    <cellStyle name="SAPBEXHLevel2 2 2 2 6 4" xfId="41140" xr:uid="{AFDB7EF8-CA8D-45ED-84B8-54D4BF0DCAE0}"/>
    <cellStyle name="SAPBEXHLevel2 2 2 2 6 5" xfId="24416" xr:uid="{113C8BF7-9356-4C69-BDFD-4989A23C7C21}"/>
    <cellStyle name="SAPBEXHLevel2 2 2 2 7" xfId="8318" xr:uid="{14D89548-66FB-459A-859A-110818695017}"/>
    <cellStyle name="SAPBEXHLevel2 2 2 2 7 2" xfId="42193" xr:uid="{ADDA6C54-1951-49D8-8445-C73BEAB546FA}"/>
    <cellStyle name="SAPBEXHLevel2 2 2 2 7 3" xfId="25468" xr:uid="{14DBF649-D661-4E3C-AAE5-649A4258F569}"/>
    <cellStyle name="SAPBEXHLevel2 2 2 2 8" xfId="13896" xr:uid="{6CF941F8-43D8-4055-9D26-EEFCD8A1BA4B}"/>
    <cellStyle name="SAPBEXHLevel2 2 2 2 8 2" xfId="47757" xr:uid="{FED67C49-1555-4019-B33F-A4CB693BAE40}"/>
    <cellStyle name="SAPBEXHLevel2 2 2 2 8 3" xfId="31031" xr:uid="{6A1740C9-AD02-424F-962B-A900F4E4398E}"/>
    <cellStyle name="SAPBEXHLevel2 2 2 2 9" xfId="19656" xr:uid="{B48326A6-1EBE-49C0-ABCC-0E172AA55AD9}"/>
    <cellStyle name="SAPBEXHLevel2 2 2 3" xfId="2332" xr:uid="{00000000-0005-0000-0000-0000A7090000}"/>
    <cellStyle name="SAPBEXHLevel2 2 2 3 2" xfId="3884" xr:uid="{E24A9269-2E97-4CE1-B478-B7AB4CB48B60}"/>
    <cellStyle name="SAPBEXHLevel2 2 2 3 2 2" xfId="9765" xr:uid="{06B9D2CF-D278-4BC4-AFAD-48DC07E7AD6A}"/>
    <cellStyle name="SAPBEXHLevel2 2 2 3 2 2 2" xfId="43637" xr:uid="{3C6BEC4F-EFD9-4BD4-92CC-3B69BC0F4CC9}"/>
    <cellStyle name="SAPBEXHLevel2 2 2 3 2 2 3" xfId="26911" xr:uid="{2A83BB62-2904-40F1-A1DC-C98F2AABFF8B}"/>
    <cellStyle name="SAPBEXHLevel2 2 2 3 2 3" xfId="15311" xr:uid="{0B86D696-B492-4BC0-A136-8798F659AAED}"/>
    <cellStyle name="SAPBEXHLevel2 2 2 3 2 3 2" xfId="49172" xr:uid="{BAF826A2-2846-4786-902F-EA69DEEBF996}"/>
    <cellStyle name="SAPBEXHLevel2 2 2 3 2 3 3" xfId="32446" xr:uid="{5E433CC2-ECC4-4633-A79F-AAEF15B801F2}"/>
    <cellStyle name="SAPBEXHLevel2 2 2 3 2 4" xfId="37844" xr:uid="{198729F7-8201-4411-800B-8F1DAB83EFBD}"/>
    <cellStyle name="SAPBEXHLevel2 2 2 3 2 5" xfId="21096" xr:uid="{3102C9C9-FDA5-4CD3-BE29-44557399E69D}"/>
    <cellStyle name="SAPBEXHLevel2 2 2 3 3" xfId="4786" xr:uid="{962600FA-9433-4199-ABC7-F4DBEDE5D8C5}"/>
    <cellStyle name="SAPBEXHLevel2 2 2 3 3 2" xfId="10652" xr:uid="{5DB4B006-C9EA-468C-AF7C-C94E46E0D98F}"/>
    <cellStyle name="SAPBEXHLevel2 2 2 3 3 2 2" xfId="44522" xr:uid="{2169F605-066E-4DEE-A1E2-366D66B825F6}"/>
    <cellStyle name="SAPBEXHLevel2 2 2 3 3 2 3" xfId="27797" xr:uid="{0E5C8074-EAD8-4745-BC6C-67B7F542133F}"/>
    <cellStyle name="SAPBEXHLevel2 2 2 3 3 3" xfId="16195" xr:uid="{4A11CFAD-3D7A-47C8-81D3-6C275886604B}"/>
    <cellStyle name="SAPBEXHLevel2 2 2 3 3 3 2" xfId="50056" xr:uid="{5910E630-F5E2-4A9D-8C68-7083C84EC9EF}"/>
    <cellStyle name="SAPBEXHLevel2 2 2 3 3 3 3" xfId="33330" xr:uid="{EA64C899-D280-4A7A-9982-967DE14875BC}"/>
    <cellStyle name="SAPBEXHLevel2 2 2 3 3 4" xfId="38705" xr:uid="{9FA52817-E758-4814-BCBD-8C82D4FA442D}"/>
    <cellStyle name="SAPBEXHLevel2 2 2 3 3 5" xfId="21982" xr:uid="{55AB4A67-9577-471C-9DD8-7C025474DD26}"/>
    <cellStyle name="SAPBEXHLevel2 2 2 3 4" xfId="5513" xr:uid="{F5D05A1E-0562-4DD3-8E84-32CB488C4920}"/>
    <cellStyle name="SAPBEXHLevel2 2 2 3 4 2" xfId="11379" xr:uid="{8FFF7DF0-AF03-4541-A324-914C48BB7D37}"/>
    <cellStyle name="SAPBEXHLevel2 2 2 3 4 2 2" xfId="45248" xr:uid="{7F212726-7525-4A8A-B724-01F553968D85}"/>
    <cellStyle name="SAPBEXHLevel2 2 2 3 4 2 3" xfId="28523" xr:uid="{01351078-FCAE-499A-9597-B755025BEAA8}"/>
    <cellStyle name="SAPBEXHLevel2 2 2 3 4 3" xfId="16921" xr:uid="{854407A9-348C-4BBE-9556-723DAFB343DD}"/>
    <cellStyle name="SAPBEXHLevel2 2 2 3 4 3 2" xfId="50782" xr:uid="{09C21C0A-1099-48DB-9660-8E2C28D57CAF}"/>
    <cellStyle name="SAPBEXHLevel2 2 2 3 4 3 3" xfId="34056" xr:uid="{CE05C4F4-71A8-409C-A960-535AC85C871B}"/>
    <cellStyle name="SAPBEXHLevel2 2 2 3 4 4" xfId="39431" xr:uid="{A7DDB556-1DFB-4562-8E5F-D883D4158645}"/>
    <cellStyle name="SAPBEXHLevel2 2 2 3 4 5" xfId="22708" xr:uid="{8F6C31D8-EF9B-4996-B7B7-9EE2C4894FBB}"/>
    <cellStyle name="SAPBEXHLevel2 2 2 3 5" xfId="6305" xr:uid="{B1CD09BA-D0A0-4D9F-87B1-05AFE18CB88D}"/>
    <cellStyle name="SAPBEXHLevel2 2 2 3 5 2" xfId="12169" xr:uid="{D2307F6E-9FFF-4F9A-8F5B-C8317235E387}"/>
    <cellStyle name="SAPBEXHLevel2 2 2 3 5 2 2" xfId="46038" xr:uid="{7A5EDA49-0347-408D-ADAD-ED56441AEDD3}"/>
    <cellStyle name="SAPBEXHLevel2 2 2 3 5 2 3" xfId="29313" xr:uid="{8D11E71A-AF8A-4C1A-8B44-FC5F62733343}"/>
    <cellStyle name="SAPBEXHLevel2 2 2 3 5 3" xfId="17711" xr:uid="{6FE15AE4-9907-4666-8CB8-E9882870BF08}"/>
    <cellStyle name="SAPBEXHLevel2 2 2 3 5 3 2" xfId="51572" xr:uid="{38D89D15-FAC6-4C56-94A0-96A09735B887}"/>
    <cellStyle name="SAPBEXHLevel2 2 2 3 5 3 3" xfId="34846" xr:uid="{DDFE4BCD-8370-4AF4-999A-D35F6DB4B795}"/>
    <cellStyle name="SAPBEXHLevel2 2 2 3 5 4" xfId="40221" xr:uid="{770D9B43-D040-4B6D-9800-7736E5A4A1A5}"/>
    <cellStyle name="SAPBEXHLevel2 2 2 3 5 5" xfId="23498" xr:uid="{D08090A3-5183-4B45-8BF8-A3E657D43DA0}"/>
    <cellStyle name="SAPBEXHLevel2 2 2 3 6" xfId="7225" xr:uid="{F618EF75-7EAB-455F-8135-177352DECE64}"/>
    <cellStyle name="SAPBEXHLevel2 2 2 3 6 2" xfId="13089" xr:uid="{3CC3E4D8-E4B4-43A5-A51F-1223D0A0EAFC}"/>
    <cellStyle name="SAPBEXHLevel2 2 2 3 6 2 2" xfId="46958" xr:uid="{6FAD14B6-4DB1-4C4F-820E-E8545BEC3F05}"/>
    <cellStyle name="SAPBEXHLevel2 2 2 3 6 2 3" xfId="30232" xr:uid="{723C925E-BFF1-4491-AC1F-172397E9607C}"/>
    <cellStyle name="SAPBEXHLevel2 2 2 3 6 3" xfId="18630" xr:uid="{253AD8D2-9BF0-4964-8D5C-011B8740DEDC}"/>
    <cellStyle name="SAPBEXHLevel2 2 2 3 6 3 2" xfId="52491" xr:uid="{858BDFC8-8C3D-4D74-807B-B01773A384C3}"/>
    <cellStyle name="SAPBEXHLevel2 2 2 3 6 3 3" xfId="35765" xr:uid="{2611260A-6D8A-489A-9D39-D0221541D190}"/>
    <cellStyle name="SAPBEXHLevel2 2 2 3 6 4" xfId="41141" xr:uid="{A7196EB6-0C33-45E9-A784-EA285588198E}"/>
    <cellStyle name="SAPBEXHLevel2 2 2 3 6 5" xfId="24417" xr:uid="{9FCD918D-F574-4C6E-982F-8DA3B839ECD2}"/>
    <cellStyle name="SAPBEXHLevel2 2 2 3 7" xfId="8319" xr:uid="{BC144281-D206-486A-A542-371426F27175}"/>
    <cellStyle name="SAPBEXHLevel2 2 2 3 7 2" xfId="42194" xr:uid="{09B5D765-EAF1-4EDC-8B18-326CE896C99C}"/>
    <cellStyle name="SAPBEXHLevel2 2 2 3 7 3" xfId="25469" xr:uid="{5610F0A1-FE46-4EB9-A114-86FA01C0B8E4}"/>
    <cellStyle name="SAPBEXHLevel2 2 2 3 8" xfId="13897" xr:uid="{2EC7AE66-24BC-43B2-ADDB-E79F11603E14}"/>
    <cellStyle name="SAPBEXHLevel2 2 2 3 8 2" xfId="47758" xr:uid="{13FAB4AF-4B1F-4B0F-8701-D4E376D676C5}"/>
    <cellStyle name="SAPBEXHLevel2 2 2 3 8 3" xfId="31032" xr:uid="{91E759F7-1D9D-4D1B-AFB4-2610A1ABD5FA}"/>
    <cellStyle name="SAPBEXHLevel2 2 2 3 9" xfId="19657" xr:uid="{FDC89375-9924-4BB1-8BFF-9CE7124CB06D}"/>
    <cellStyle name="SAPBEXHLevel2 2 2 4" xfId="3321" xr:uid="{DF74936A-FBF4-4C9F-A51D-B45274039FA6}"/>
    <cellStyle name="SAPBEXHLevel2 2 2 4 2" xfId="9203" xr:uid="{E281DFB9-282A-4F1B-8CCE-8B907D25D55C}"/>
    <cellStyle name="SAPBEXHLevel2 2 2 4 2 2" xfId="43075" xr:uid="{D067C7CA-0DBD-4D5B-A856-4DF2ECBCBEB4}"/>
    <cellStyle name="SAPBEXHLevel2 2 2 4 2 3" xfId="26350" xr:uid="{1E4C7A18-F035-4A08-B8FD-A59ED5BAC78D}"/>
    <cellStyle name="SAPBEXHLevel2 2 2 4 3" xfId="14750" xr:uid="{89BFA286-C388-4178-AB6B-F56DAF936563}"/>
    <cellStyle name="SAPBEXHLevel2 2 2 4 3 2" xfId="48611" xr:uid="{F8BBB073-418A-4E5D-9BF2-C4ACDA3F0AFA}"/>
    <cellStyle name="SAPBEXHLevel2 2 2 4 3 3" xfId="31885" xr:uid="{45EED04B-D1B0-4381-913F-EB8B527B7D64}"/>
    <cellStyle name="SAPBEXHLevel2 2 2 4 4" xfId="37342" xr:uid="{71A3F796-5EC2-4435-941E-52B7A5CF5481}"/>
    <cellStyle name="SAPBEXHLevel2 2 2 4 5" xfId="20535" xr:uid="{26132951-0349-4EC6-AF9E-CFAF85C27E02}"/>
    <cellStyle name="SAPBEXHLevel2 2 2 5" xfId="36548" xr:uid="{7D73E045-7E8C-418D-B5AE-9E75ECE4875B}"/>
    <cellStyle name="SAPBEXHLevel2 2 3" xfId="2333" xr:uid="{00000000-0005-0000-0000-0000A8090000}"/>
    <cellStyle name="SAPBEXHLevel2 2 3 2" xfId="3885" xr:uid="{ACCB4DC9-6F09-4505-A73D-5FE3A4406DE4}"/>
    <cellStyle name="SAPBEXHLevel2 2 3 2 2" xfId="9766" xr:uid="{7CC89F9F-A583-4674-9977-5636AE47CDD9}"/>
    <cellStyle name="SAPBEXHLevel2 2 3 2 2 2" xfId="43638" xr:uid="{D65661CC-3A1A-4F16-B757-C5231BCA10D3}"/>
    <cellStyle name="SAPBEXHLevel2 2 3 2 2 3" xfId="26912" xr:uid="{AEDDA6A7-A534-4067-BFDD-C8421BAF6645}"/>
    <cellStyle name="SAPBEXHLevel2 2 3 2 3" xfId="15312" xr:uid="{C52B479D-7F53-4D97-92CD-A0D3D9ADAD0B}"/>
    <cellStyle name="SAPBEXHLevel2 2 3 2 3 2" xfId="49173" xr:uid="{E48E96AA-6B7C-4576-B324-34D76256A5F4}"/>
    <cellStyle name="SAPBEXHLevel2 2 3 2 3 3" xfId="32447" xr:uid="{9283F613-0D9A-4E43-9385-0F0871A7FB6A}"/>
    <cellStyle name="SAPBEXHLevel2 2 3 2 4" xfId="37845" xr:uid="{77D2F90A-709C-4D45-8A82-17824FBED408}"/>
    <cellStyle name="SAPBEXHLevel2 2 3 2 5" xfId="21097" xr:uid="{FABE64C7-42B7-4A49-A972-D42DAA6972E0}"/>
    <cellStyle name="SAPBEXHLevel2 2 3 3" xfId="4787" xr:uid="{F0D4A5BE-9887-4B31-9940-B3E3A1E24261}"/>
    <cellStyle name="SAPBEXHLevel2 2 3 3 2" xfId="10653" xr:uid="{3F2FFB25-E5C6-42D5-B769-EA74B714F52B}"/>
    <cellStyle name="SAPBEXHLevel2 2 3 3 2 2" xfId="44523" xr:uid="{D26D7A51-0C09-4E38-A65E-80F9FF20FCB1}"/>
    <cellStyle name="SAPBEXHLevel2 2 3 3 2 3" xfId="27798" xr:uid="{69E73D3A-FAD1-4DD7-BD13-C0971ACA9FDF}"/>
    <cellStyle name="SAPBEXHLevel2 2 3 3 3" xfId="16196" xr:uid="{E217973C-A7F6-4AE5-9354-3958295AD96F}"/>
    <cellStyle name="SAPBEXHLevel2 2 3 3 3 2" xfId="50057" xr:uid="{F0191CB7-23E8-44DC-B66F-BDD21E4D7DFE}"/>
    <cellStyle name="SAPBEXHLevel2 2 3 3 3 3" xfId="33331" xr:uid="{CEB060A5-3712-4611-B7ED-D851C5091FD7}"/>
    <cellStyle name="SAPBEXHLevel2 2 3 3 4" xfId="38706" xr:uid="{19BE8171-6DA1-4174-9A58-F4B2403B1A13}"/>
    <cellStyle name="SAPBEXHLevel2 2 3 3 5" xfId="21983" xr:uid="{86B3E853-EF27-4CA5-8360-6785EA5CAC2A}"/>
    <cellStyle name="SAPBEXHLevel2 2 3 4" xfId="5514" xr:uid="{D4356CAF-E409-41F2-BEF6-7ACEB7B1363D}"/>
    <cellStyle name="SAPBEXHLevel2 2 3 4 2" xfId="11380" xr:uid="{D03FC6C0-7845-47C4-8612-B6CDBD1B22B1}"/>
    <cellStyle name="SAPBEXHLevel2 2 3 4 2 2" xfId="45249" xr:uid="{8C1C5E77-A9AD-4BAA-BA62-3985CF2745F8}"/>
    <cellStyle name="SAPBEXHLevel2 2 3 4 2 3" xfId="28524" xr:uid="{CC6C6707-8CCE-477C-8F83-72DBE39B5BBF}"/>
    <cellStyle name="SAPBEXHLevel2 2 3 4 3" xfId="16922" xr:uid="{E79E17DA-30BF-488D-88BD-49E8B65D16FA}"/>
    <cellStyle name="SAPBEXHLevel2 2 3 4 3 2" xfId="50783" xr:uid="{BBD09059-4FC6-422B-A8EE-3A9AA3943E24}"/>
    <cellStyle name="SAPBEXHLevel2 2 3 4 3 3" xfId="34057" xr:uid="{6B48237E-525F-456C-8C52-82B405E9A74E}"/>
    <cellStyle name="SAPBEXHLevel2 2 3 4 4" xfId="39432" xr:uid="{DA874F51-06E4-4F8C-BE9A-72E75CB9371E}"/>
    <cellStyle name="SAPBEXHLevel2 2 3 4 5" xfId="22709" xr:uid="{80B51198-EC55-4CF6-83D6-AD734F916D06}"/>
    <cellStyle name="SAPBEXHLevel2 2 3 5" xfId="6306" xr:uid="{F3840898-777F-41F6-B656-8B72AA8F1808}"/>
    <cellStyle name="SAPBEXHLevel2 2 3 5 2" xfId="12170" xr:uid="{48C19B4D-23D9-4A24-9122-3F6A8F0F0137}"/>
    <cellStyle name="SAPBEXHLevel2 2 3 5 2 2" xfId="46039" xr:uid="{F3E180E3-CB69-4B62-8697-F51C6BEA9A93}"/>
    <cellStyle name="SAPBEXHLevel2 2 3 5 2 3" xfId="29314" xr:uid="{68E192AF-595E-43AD-A091-4C8C22ACC65F}"/>
    <cellStyle name="SAPBEXHLevel2 2 3 5 3" xfId="17712" xr:uid="{2E0DA1F4-2AA8-40FD-9803-3CB28E99020E}"/>
    <cellStyle name="SAPBEXHLevel2 2 3 5 3 2" xfId="51573" xr:uid="{EAA846FD-F93D-4747-BACC-F9894D3F2D2C}"/>
    <cellStyle name="SAPBEXHLevel2 2 3 5 3 3" xfId="34847" xr:uid="{3D8FAF6C-976C-4C7E-8B15-F67C0FA6717D}"/>
    <cellStyle name="SAPBEXHLevel2 2 3 5 4" xfId="40222" xr:uid="{368CB61F-204B-4462-B9AB-90673D05AC47}"/>
    <cellStyle name="SAPBEXHLevel2 2 3 5 5" xfId="23499" xr:uid="{40029422-F97D-4F2F-A3EF-FBDFAAD25239}"/>
    <cellStyle name="SAPBEXHLevel2 2 3 6" xfId="7226" xr:uid="{23AC0432-AA29-45D1-ADF4-DBEC726462A1}"/>
    <cellStyle name="SAPBEXHLevel2 2 3 6 2" xfId="13090" xr:uid="{E349FAE9-6CC0-4428-B687-130364A65A6F}"/>
    <cellStyle name="SAPBEXHLevel2 2 3 6 2 2" xfId="46959" xr:uid="{69BC6668-E044-4B29-811A-D22531590DFF}"/>
    <cellStyle name="SAPBEXHLevel2 2 3 6 2 3" xfId="30233" xr:uid="{AE3740DE-0F9E-413B-8A2F-87CB9DFE10B2}"/>
    <cellStyle name="SAPBEXHLevel2 2 3 6 3" xfId="18631" xr:uid="{CCFD7F4F-EF74-441B-8C16-6E60593503C8}"/>
    <cellStyle name="SAPBEXHLevel2 2 3 6 3 2" xfId="52492" xr:uid="{B16F66AE-8844-4B50-ABBE-391EF1B3F609}"/>
    <cellStyle name="SAPBEXHLevel2 2 3 6 3 3" xfId="35766" xr:uid="{C2623DB2-FC46-4585-9905-3B660125CF56}"/>
    <cellStyle name="SAPBEXHLevel2 2 3 6 4" xfId="41142" xr:uid="{DA55A317-882F-4B21-A89C-61CD8699D1EB}"/>
    <cellStyle name="SAPBEXHLevel2 2 3 6 5" xfId="24418" xr:uid="{CDBB2564-DC52-450F-A82B-FCE8C7CA315C}"/>
    <cellStyle name="SAPBEXHLevel2 2 3 7" xfId="8320" xr:uid="{200E0EA1-3638-4F99-93AE-865933CAECED}"/>
    <cellStyle name="SAPBEXHLevel2 2 3 7 2" xfId="42195" xr:uid="{0301E14B-2978-4DA0-9880-40B8077C14D2}"/>
    <cellStyle name="SAPBEXHLevel2 2 3 7 3" xfId="25470" xr:uid="{1D8F3DF1-49EE-46EF-8EAB-6D936D30097B}"/>
    <cellStyle name="SAPBEXHLevel2 2 3 8" xfId="13898" xr:uid="{32B7D410-2B84-45F9-A1CD-1C1C97258AC2}"/>
    <cellStyle name="SAPBEXHLevel2 2 3 8 2" xfId="47759" xr:uid="{41C4EFE4-CD89-4A59-B1C1-85FCB06FD46D}"/>
    <cellStyle name="SAPBEXHLevel2 2 3 8 3" xfId="31033" xr:uid="{F47A2E4A-6524-498A-90B5-C162AA4BF597}"/>
    <cellStyle name="SAPBEXHLevel2 2 3 9" xfId="19658" xr:uid="{0B712164-ED99-472C-84EF-06CE1D4C8D2D}"/>
    <cellStyle name="SAPBEXHLevel2 2 4" xfId="2334" xr:uid="{00000000-0005-0000-0000-0000A9090000}"/>
    <cellStyle name="SAPBEXHLevel2 2 4 2" xfId="3886" xr:uid="{2D8AA2B7-FC07-44B1-A9DD-FAA2AB29FBE3}"/>
    <cellStyle name="SAPBEXHLevel2 2 4 2 2" xfId="9767" xr:uid="{EFBF8329-76BC-4F7D-93C2-E3C6D1F229AE}"/>
    <cellStyle name="SAPBEXHLevel2 2 4 2 2 2" xfId="43639" xr:uid="{08E9F22A-56AB-439E-A9F6-428048E39B0D}"/>
    <cellStyle name="SAPBEXHLevel2 2 4 2 2 3" xfId="26913" xr:uid="{14AB4965-E2B6-40C8-8EFC-4AC9F343A374}"/>
    <cellStyle name="SAPBEXHLevel2 2 4 2 3" xfId="15313" xr:uid="{D2D16864-F410-4F65-8E07-CFB211063AE3}"/>
    <cellStyle name="SAPBEXHLevel2 2 4 2 3 2" xfId="49174" xr:uid="{7BEC2736-0C7E-417C-B2FC-4B8B73E4661C}"/>
    <cellStyle name="SAPBEXHLevel2 2 4 2 3 3" xfId="32448" xr:uid="{72BCD00B-87E3-463F-AEBC-C29DFD50EF7E}"/>
    <cellStyle name="SAPBEXHLevel2 2 4 2 4" xfId="37846" xr:uid="{AFCF4E53-6C5D-4196-ADE5-4F32DBCF6335}"/>
    <cellStyle name="SAPBEXHLevel2 2 4 2 5" xfId="21098" xr:uid="{A6C30AF3-7EF9-4579-9D28-F4D865044BD5}"/>
    <cellStyle name="SAPBEXHLevel2 2 4 3" xfId="4788" xr:uid="{5083A4DC-43B0-4788-B498-55C4E330FF8F}"/>
    <cellStyle name="SAPBEXHLevel2 2 4 3 2" xfId="10654" xr:uid="{F7D2A186-9FFC-43AC-90AE-2E1CCA888901}"/>
    <cellStyle name="SAPBEXHLevel2 2 4 3 2 2" xfId="44524" xr:uid="{A0F4796B-DFFA-4F37-A9C8-1178D66A8C9F}"/>
    <cellStyle name="SAPBEXHLevel2 2 4 3 2 3" xfId="27799" xr:uid="{0BE2A2C1-347A-4319-8DA4-D538F745C794}"/>
    <cellStyle name="SAPBEXHLevel2 2 4 3 3" xfId="16197" xr:uid="{F9CBFD18-069E-4CB7-BEDA-C824B9134F2D}"/>
    <cellStyle name="SAPBEXHLevel2 2 4 3 3 2" xfId="50058" xr:uid="{E1968A5E-51F6-4B51-96F9-2979B2FF350A}"/>
    <cellStyle name="SAPBEXHLevel2 2 4 3 3 3" xfId="33332" xr:uid="{372107FF-4A10-49C6-8DCB-45B5CC42F8CB}"/>
    <cellStyle name="SAPBEXHLevel2 2 4 3 4" xfId="38707" xr:uid="{6286D3B1-18AC-49BE-8133-DBA15B024FB0}"/>
    <cellStyle name="SAPBEXHLevel2 2 4 3 5" xfId="21984" xr:uid="{1987AB5C-B4D2-4B4C-8109-F0B8A7F71056}"/>
    <cellStyle name="SAPBEXHLevel2 2 4 4" xfId="5515" xr:uid="{F137C419-E0EA-434D-9CFE-EC0351591CBE}"/>
    <cellStyle name="SAPBEXHLevel2 2 4 4 2" xfId="11381" xr:uid="{9F437AA2-46F1-4642-AF0F-02E884A6FB23}"/>
    <cellStyle name="SAPBEXHLevel2 2 4 4 2 2" xfId="45250" xr:uid="{E309BE68-A72B-40A6-B4EC-3F2108599E0F}"/>
    <cellStyle name="SAPBEXHLevel2 2 4 4 2 3" xfId="28525" xr:uid="{2D4DFA4B-D192-4D37-9163-609BD312A6DB}"/>
    <cellStyle name="SAPBEXHLevel2 2 4 4 3" xfId="16923" xr:uid="{AA243B65-B79B-4046-8944-4A744B576F5B}"/>
    <cellStyle name="SAPBEXHLevel2 2 4 4 3 2" xfId="50784" xr:uid="{329C3AEA-3336-4353-AF0E-0620B1B55DFD}"/>
    <cellStyle name="SAPBEXHLevel2 2 4 4 3 3" xfId="34058" xr:uid="{2744F92E-EDAE-49A8-A050-BDDC76E7C560}"/>
    <cellStyle name="SAPBEXHLevel2 2 4 4 4" xfId="39433" xr:uid="{535F1A96-A509-4AA5-937F-BA2F771B9DB6}"/>
    <cellStyle name="SAPBEXHLevel2 2 4 4 5" xfId="22710" xr:uid="{849FFFA8-5D84-4E5B-ABEB-5C4825B35909}"/>
    <cellStyle name="SAPBEXHLevel2 2 4 5" xfId="6307" xr:uid="{0396B423-D423-486C-B6FE-AD45740ECFFE}"/>
    <cellStyle name="SAPBEXHLevel2 2 4 5 2" xfId="12171" xr:uid="{7BECA405-4509-470A-B0CA-5DDF5349E100}"/>
    <cellStyle name="SAPBEXHLevel2 2 4 5 2 2" xfId="46040" xr:uid="{0E76DC42-C579-4BDB-A99E-CCE03EF6CF27}"/>
    <cellStyle name="SAPBEXHLevel2 2 4 5 2 3" xfId="29315" xr:uid="{F2B9E239-865C-4B81-B912-501434D3B697}"/>
    <cellStyle name="SAPBEXHLevel2 2 4 5 3" xfId="17713" xr:uid="{228DFB1B-E9AD-47AB-944D-1985969692B5}"/>
    <cellStyle name="SAPBEXHLevel2 2 4 5 3 2" xfId="51574" xr:uid="{C868C0E1-647E-4FE8-9746-C3E7CC8FE25C}"/>
    <cellStyle name="SAPBEXHLevel2 2 4 5 3 3" xfId="34848" xr:uid="{71285785-51D6-4D83-9FF3-787A3DBDE7DC}"/>
    <cellStyle name="SAPBEXHLevel2 2 4 5 4" xfId="40223" xr:uid="{E6BE6A8B-9F77-4B0D-B670-22CC96C85A53}"/>
    <cellStyle name="SAPBEXHLevel2 2 4 5 5" xfId="23500" xr:uid="{C437CB3E-9A6C-4981-B49B-B3C2D1A8F32F}"/>
    <cellStyle name="SAPBEXHLevel2 2 4 6" xfId="7227" xr:uid="{4BBAFB6F-C9DB-4830-9543-40EAECF4539F}"/>
    <cellStyle name="SAPBEXHLevel2 2 4 6 2" xfId="13091" xr:uid="{DD63B0A4-0873-40C0-9D7B-4E44CA13BE71}"/>
    <cellStyle name="SAPBEXHLevel2 2 4 6 2 2" xfId="46960" xr:uid="{E0DEF268-00FB-4F8B-B04F-D5545E6E7D0A}"/>
    <cellStyle name="SAPBEXHLevel2 2 4 6 2 3" xfId="30234" xr:uid="{A9DD240E-763D-4FC2-B7F4-ADCB02E9670A}"/>
    <cellStyle name="SAPBEXHLevel2 2 4 6 3" xfId="18632" xr:uid="{F7787C13-1F4B-4CEF-8D39-5BC37940592E}"/>
    <cellStyle name="SAPBEXHLevel2 2 4 6 3 2" xfId="52493" xr:uid="{627ED083-425D-48D8-91E7-9C3F976FBCD8}"/>
    <cellStyle name="SAPBEXHLevel2 2 4 6 3 3" xfId="35767" xr:uid="{7B035736-E2CC-48AC-AFA3-E05B373DA5F7}"/>
    <cellStyle name="SAPBEXHLevel2 2 4 6 4" xfId="41143" xr:uid="{17456821-4CE2-4036-89E4-CFA050073CEA}"/>
    <cellStyle name="SAPBEXHLevel2 2 4 6 5" xfId="24419" xr:uid="{CBE9C9C4-B8F6-4A72-9895-4D6F432DB8EF}"/>
    <cellStyle name="SAPBEXHLevel2 2 4 7" xfId="8321" xr:uid="{CBD51575-5045-412C-9530-95E0A1A4E7CD}"/>
    <cellStyle name="SAPBEXHLevel2 2 4 7 2" xfId="42196" xr:uid="{BE500B10-D222-4E89-831D-1219CC7B4C46}"/>
    <cellStyle name="SAPBEXHLevel2 2 4 7 3" xfId="25471" xr:uid="{EF959FDE-DA0B-4A32-B1D9-16AF256FB589}"/>
    <cellStyle name="SAPBEXHLevel2 2 4 8" xfId="13899" xr:uid="{C3D1F594-FC20-4FB4-804E-EFA0F200EEE2}"/>
    <cellStyle name="SAPBEXHLevel2 2 4 8 2" xfId="47760" xr:uid="{23BB757A-8C38-4D1A-A8B9-709932F77D3A}"/>
    <cellStyle name="SAPBEXHLevel2 2 4 8 3" xfId="31034" xr:uid="{21FD6C6B-ECAC-40CD-906F-6E75AEC55167}"/>
    <cellStyle name="SAPBEXHLevel2 2 4 9" xfId="19659" xr:uid="{53F33047-54BE-4BDD-B19E-2A5F45A4753A}"/>
    <cellStyle name="SAPBEXHLevel2 2 5" xfId="3320" xr:uid="{091B8D01-CF71-44EA-A4C4-040FE5DB15F2}"/>
    <cellStyle name="SAPBEXHLevel2 2 5 2" xfId="9202" xr:uid="{1881CE03-224D-4DA5-9EEB-8C3D75D12E32}"/>
    <cellStyle name="SAPBEXHLevel2 2 5 2 2" xfId="43074" xr:uid="{C7D0B177-5F96-47D4-90CD-FBE031BD68C4}"/>
    <cellStyle name="SAPBEXHLevel2 2 5 2 3" xfId="26349" xr:uid="{7AEE60ED-B5A9-45C2-B730-9D8E961E67CA}"/>
    <cellStyle name="SAPBEXHLevel2 2 5 3" xfId="14749" xr:uid="{AFDBFD01-ADF8-44C3-9461-BF5EBCAF4356}"/>
    <cellStyle name="SAPBEXHLevel2 2 5 3 2" xfId="48610" xr:uid="{39EB0AB3-320A-42BC-B2CB-251BD99C4EB4}"/>
    <cellStyle name="SAPBEXHLevel2 2 5 3 3" xfId="31884" xr:uid="{2DCA1D4A-8B2A-4A68-8BD3-9CE1F7B4F19E}"/>
    <cellStyle name="SAPBEXHLevel2 2 5 4" xfId="37341" xr:uid="{91EEAB74-8BDB-46EF-AE9D-B34BA40790BE}"/>
    <cellStyle name="SAPBEXHLevel2 2 5 5" xfId="20534" xr:uid="{E407B967-F0CD-4CAD-ADDB-0B1EB1FA038D}"/>
    <cellStyle name="SAPBEXHLevel2 2 6" xfId="36547" xr:uid="{6A236262-1962-4ED1-B7BE-D7B4254AF138}"/>
    <cellStyle name="SAPBEXHLevel2 20" xfId="36354" xr:uid="{20845572-DB5E-4C41-91E0-733DE08B97B9}"/>
    <cellStyle name="SAPBEXHLevel2 3" xfId="1119" xr:uid="{00000000-0005-0000-0000-0000AA090000}"/>
    <cellStyle name="SAPBEXHLevel2 3 2" xfId="1120" xr:uid="{00000000-0005-0000-0000-0000AB090000}"/>
    <cellStyle name="SAPBEXHLevel2 3 2 2" xfId="2335" xr:uid="{00000000-0005-0000-0000-0000AC090000}"/>
    <cellStyle name="SAPBEXHLevel2 3 2 2 10" xfId="19660" xr:uid="{B2FBC246-CF02-4337-9265-48F42BAB2134}"/>
    <cellStyle name="SAPBEXHLevel2 3 2 2 2" xfId="3887" xr:uid="{30BBCC84-B117-4E2B-8FC9-DD5174F2341B}"/>
    <cellStyle name="SAPBEXHLevel2 3 2 2 2 2" xfId="9768" xr:uid="{DBBCC15E-2024-4156-8847-291E0C84D417}"/>
    <cellStyle name="SAPBEXHLevel2 3 2 2 2 2 2" xfId="43640" xr:uid="{FEAE1BD5-21D4-4A92-9016-110B5E9610C9}"/>
    <cellStyle name="SAPBEXHLevel2 3 2 2 2 2 3" xfId="26914" xr:uid="{53DBAE9D-B5BF-46A5-9FC4-6EDD362E1A45}"/>
    <cellStyle name="SAPBEXHLevel2 3 2 2 2 3" xfId="15314" xr:uid="{33F371A0-61AB-461D-A627-1ADE6424778A}"/>
    <cellStyle name="SAPBEXHLevel2 3 2 2 2 3 2" xfId="49175" xr:uid="{850E2B7E-55DE-4E28-B2C5-C45F63CBC202}"/>
    <cellStyle name="SAPBEXHLevel2 3 2 2 2 3 3" xfId="32449" xr:uid="{B7A07107-BE6D-4EEE-A3D2-0042D69DBDCA}"/>
    <cellStyle name="SAPBEXHLevel2 3 2 2 2 4" xfId="37847" xr:uid="{14BF493F-0C65-496F-9CF1-0B9ECCF9254D}"/>
    <cellStyle name="SAPBEXHLevel2 3 2 2 2 5" xfId="21099" xr:uid="{8AFDE890-9599-48EE-8893-50A8B2930B38}"/>
    <cellStyle name="SAPBEXHLevel2 3 2 2 3" xfId="4789" xr:uid="{B9F3EBB3-C2EF-46F8-869B-2676BAFB8C67}"/>
    <cellStyle name="SAPBEXHLevel2 3 2 2 3 2" xfId="10655" xr:uid="{E35DBBFC-6D97-4CDB-9F85-2412511FFD1F}"/>
    <cellStyle name="SAPBEXHLevel2 3 2 2 3 2 2" xfId="44525" xr:uid="{BC905AC3-B1AB-438F-84A2-D01143AB00D5}"/>
    <cellStyle name="SAPBEXHLevel2 3 2 2 3 2 3" xfId="27800" xr:uid="{26375877-39F5-484F-851A-72190A9A3CDF}"/>
    <cellStyle name="SAPBEXHLevel2 3 2 2 3 3" xfId="16198" xr:uid="{62B25915-9F09-4AC8-82DB-7A537CF7A961}"/>
    <cellStyle name="SAPBEXHLevel2 3 2 2 3 3 2" xfId="50059" xr:uid="{715E7868-8EB5-46B2-9098-2A2DC382CB28}"/>
    <cellStyle name="SAPBEXHLevel2 3 2 2 3 3 3" xfId="33333" xr:uid="{811607E1-59BA-4CC1-8AD1-BD7334CA2A52}"/>
    <cellStyle name="SAPBEXHLevel2 3 2 2 3 4" xfId="38708" xr:uid="{8683ADCB-838E-4B5F-8FEC-D0DA3FB384EA}"/>
    <cellStyle name="SAPBEXHLevel2 3 2 2 3 5" xfId="21985" xr:uid="{9217FF8A-62A0-4D79-99A4-ED8445723BC5}"/>
    <cellStyle name="SAPBEXHLevel2 3 2 2 4" xfId="5516" xr:uid="{5F2CA170-8DF4-46A7-B4AE-AD631810CC52}"/>
    <cellStyle name="SAPBEXHLevel2 3 2 2 4 2" xfId="11382" xr:uid="{23CCD67F-51FD-44BB-BF83-FD475CA682FA}"/>
    <cellStyle name="SAPBEXHLevel2 3 2 2 4 2 2" xfId="45251" xr:uid="{B79F8D89-76D3-4B24-9805-70C4214D69BD}"/>
    <cellStyle name="SAPBEXHLevel2 3 2 2 4 2 3" xfId="28526" xr:uid="{87B15FBB-E193-4B98-BC4D-3DB9F86259D6}"/>
    <cellStyle name="SAPBEXHLevel2 3 2 2 4 3" xfId="16924" xr:uid="{9DBE1E90-D123-4A76-9385-861D89B6B77C}"/>
    <cellStyle name="SAPBEXHLevel2 3 2 2 4 3 2" xfId="50785" xr:uid="{1C342783-BAC6-4472-B595-400A9E6B553F}"/>
    <cellStyle name="SAPBEXHLevel2 3 2 2 4 3 3" xfId="34059" xr:uid="{073CDC8A-646B-49BE-9B36-829B3D941D73}"/>
    <cellStyle name="SAPBEXHLevel2 3 2 2 4 4" xfId="39434" xr:uid="{9498AAFD-63F2-4C31-8859-53BE0C2A635F}"/>
    <cellStyle name="SAPBEXHLevel2 3 2 2 4 5" xfId="22711" xr:uid="{1995A30B-2B83-4388-AFB6-5838C02382E1}"/>
    <cellStyle name="SAPBEXHLevel2 3 2 2 5" xfId="6308" xr:uid="{D05F7B48-6B21-46D6-9474-ED6016FCD49E}"/>
    <cellStyle name="SAPBEXHLevel2 3 2 2 5 2" xfId="12172" xr:uid="{E8999EF8-E3A9-49E0-8EB2-DB99B11DE1A8}"/>
    <cellStyle name="SAPBEXHLevel2 3 2 2 5 2 2" xfId="46041" xr:uid="{E25D2C64-56AC-40BF-B30D-2B6D7F682056}"/>
    <cellStyle name="SAPBEXHLevel2 3 2 2 5 2 3" xfId="29316" xr:uid="{11205AAB-0202-4B32-8702-2DCD8761C2A8}"/>
    <cellStyle name="SAPBEXHLevel2 3 2 2 5 3" xfId="17714" xr:uid="{87C7DF3A-A42D-499A-8FFA-98DB7276000C}"/>
    <cellStyle name="SAPBEXHLevel2 3 2 2 5 3 2" xfId="51575" xr:uid="{1232AE69-09A6-4F18-A9FC-AFF7264571AC}"/>
    <cellStyle name="SAPBEXHLevel2 3 2 2 5 3 3" xfId="34849" xr:uid="{185B2558-088F-45C5-A3C5-D652D0CB3188}"/>
    <cellStyle name="SAPBEXHLevel2 3 2 2 5 4" xfId="40224" xr:uid="{22B9CAB2-FBE0-47F1-8BDD-0029C2762A52}"/>
    <cellStyle name="SAPBEXHLevel2 3 2 2 5 5" xfId="23501" xr:uid="{617A1650-238F-48E1-8587-6FF54DBB1F51}"/>
    <cellStyle name="SAPBEXHLevel2 3 2 2 6" xfId="7228" xr:uid="{F234EEC1-5DA0-49B8-9367-B50578B56383}"/>
    <cellStyle name="SAPBEXHLevel2 3 2 2 6 2" xfId="13092" xr:uid="{827F93AA-288F-44DF-94D2-F2BEEA387068}"/>
    <cellStyle name="SAPBEXHLevel2 3 2 2 6 2 2" xfId="46961" xr:uid="{3000FA52-BDCE-4949-A4A1-5B65098D762D}"/>
    <cellStyle name="SAPBEXHLevel2 3 2 2 6 2 3" xfId="30235" xr:uid="{6771DD66-83FF-4D9A-B20F-3887BBB894E3}"/>
    <cellStyle name="SAPBEXHLevel2 3 2 2 6 3" xfId="18633" xr:uid="{6E4A5F6C-39F6-49BD-BD67-A2A59C8882AC}"/>
    <cellStyle name="SAPBEXHLevel2 3 2 2 6 3 2" xfId="52494" xr:uid="{3A25D854-FC37-4DDC-AC3D-9FBB49EF9055}"/>
    <cellStyle name="SAPBEXHLevel2 3 2 2 6 3 3" xfId="35768" xr:uid="{D71B170D-C6F6-4869-AF30-1C4FA713A39E}"/>
    <cellStyle name="SAPBEXHLevel2 3 2 2 6 4" xfId="41144" xr:uid="{49B28AA0-F2C2-4E23-BD36-BFB6D59FB1C5}"/>
    <cellStyle name="SAPBEXHLevel2 3 2 2 6 5" xfId="24420" xr:uid="{758F53AD-3158-47BB-BB01-EC434172DC88}"/>
    <cellStyle name="SAPBEXHLevel2 3 2 2 7" xfId="8322" xr:uid="{26B933DF-6B8B-4D60-8F36-9C1760289299}"/>
    <cellStyle name="SAPBEXHLevel2 3 2 2 7 2" xfId="42197" xr:uid="{E1C5F61C-E1D7-4829-BF4C-5F9DE371EEB0}"/>
    <cellStyle name="SAPBEXHLevel2 3 2 2 7 3" xfId="25472" xr:uid="{618F44F3-576E-49FA-95F1-B51425E16787}"/>
    <cellStyle name="SAPBEXHLevel2 3 2 2 8" xfId="13900" xr:uid="{13D573A8-2998-4BBD-977D-2ED592F411A8}"/>
    <cellStyle name="SAPBEXHLevel2 3 2 2 8 2" xfId="47761" xr:uid="{BFE1DA65-CA2E-41BB-9DD9-2691B441058B}"/>
    <cellStyle name="SAPBEXHLevel2 3 2 2 8 3" xfId="31035" xr:uid="{842EEA0E-D210-41F4-BC7D-A3A883C05EF7}"/>
    <cellStyle name="SAPBEXHLevel2 3 2 2 9" xfId="36902" xr:uid="{FEA9D9DA-5A33-4108-8AEF-4B8B3CDEF1A1}"/>
    <cellStyle name="SAPBEXHLevel2 3 2 3" xfId="2336" xr:uid="{00000000-0005-0000-0000-0000AD090000}"/>
    <cellStyle name="SAPBEXHLevel2 3 2 3 10" xfId="19661" xr:uid="{C082B731-EF65-4989-AAF4-EA3AAE257072}"/>
    <cellStyle name="SAPBEXHLevel2 3 2 3 2" xfId="3888" xr:uid="{B6F75816-D442-4520-ACAD-41757095CAAA}"/>
    <cellStyle name="SAPBEXHLevel2 3 2 3 2 2" xfId="9769" xr:uid="{4E47DC8C-D72B-4627-83D9-99D91771ABA8}"/>
    <cellStyle name="SAPBEXHLevel2 3 2 3 2 2 2" xfId="43641" xr:uid="{D2BF3CC9-EA52-417C-8D99-1AEEB88EB176}"/>
    <cellStyle name="SAPBEXHLevel2 3 2 3 2 2 3" xfId="26915" xr:uid="{A5DA66C8-8900-422A-8A1B-9D4FEA5CD8FF}"/>
    <cellStyle name="SAPBEXHLevel2 3 2 3 2 3" xfId="15315" xr:uid="{51C75FFB-234A-4553-B0E8-2F11EC264CA1}"/>
    <cellStyle name="SAPBEXHLevel2 3 2 3 2 3 2" xfId="49176" xr:uid="{6D966A41-E156-4685-9D2C-6A514FD0B0DA}"/>
    <cellStyle name="SAPBEXHLevel2 3 2 3 2 3 3" xfId="32450" xr:uid="{632FB91F-8AEA-45A2-A5C3-07A110A3EDCB}"/>
    <cellStyle name="SAPBEXHLevel2 3 2 3 2 4" xfId="37848" xr:uid="{A1B12B4B-9C59-4A77-99A4-8C756DE9A9B2}"/>
    <cellStyle name="SAPBEXHLevel2 3 2 3 2 5" xfId="21100" xr:uid="{74CF8482-114D-42C6-919B-B1EA23B36770}"/>
    <cellStyle name="SAPBEXHLevel2 3 2 3 3" xfId="4790" xr:uid="{C4CE9E73-31BF-4E52-A557-40C77AE222B4}"/>
    <cellStyle name="SAPBEXHLevel2 3 2 3 3 2" xfId="10656" xr:uid="{611B4B71-DC22-4E33-9FA6-9AA7CB1DAB4D}"/>
    <cellStyle name="SAPBEXHLevel2 3 2 3 3 2 2" xfId="44526" xr:uid="{D86C59FE-FC21-4150-8BCE-68F7DC47CC45}"/>
    <cellStyle name="SAPBEXHLevel2 3 2 3 3 2 3" xfId="27801" xr:uid="{33E98ACB-5945-4697-859F-B71BA2A48995}"/>
    <cellStyle name="SAPBEXHLevel2 3 2 3 3 3" xfId="16199" xr:uid="{0844FF93-85E1-4899-94E3-DC2DF1491F7D}"/>
    <cellStyle name="SAPBEXHLevel2 3 2 3 3 3 2" xfId="50060" xr:uid="{34FA832A-24DF-4226-85A8-DF15472AC1CC}"/>
    <cellStyle name="SAPBEXHLevel2 3 2 3 3 3 3" xfId="33334" xr:uid="{E537BB91-1BF9-4D69-8D78-B384525EF201}"/>
    <cellStyle name="SAPBEXHLevel2 3 2 3 3 4" xfId="38709" xr:uid="{BC2C6CDA-D359-4A9B-94DF-D4F541CA9060}"/>
    <cellStyle name="SAPBEXHLevel2 3 2 3 3 5" xfId="21986" xr:uid="{330DDF18-4847-4D94-AED8-CC3B50748D7E}"/>
    <cellStyle name="SAPBEXHLevel2 3 2 3 4" xfId="5517" xr:uid="{BB7122C3-915E-4462-81C1-A5AA56FD8797}"/>
    <cellStyle name="SAPBEXHLevel2 3 2 3 4 2" xfId="11383" xr:uid="{D2C2535D-EB4F-4ACA-B197-2A4CD4621E28}"/>
    <cellStyle name="SAPBEXHLevel2 3 2 3 4 2 2" xfId="45252" xr:uid="{5F519828-E197-47CA-A7B3-A0D77CB1835C}"/>
    <cellStyle name="SAPBEXHLevel2 3 2 3 4 2 3" xfId="28527" xr:uid="{91BF94B2-25A8-426F-9D35-EE51391AC3C5}"/>
    <cellStyle name="SAPBEXHLevel2 3 2 3 4 3" xfId="16925" xr:uid="{006C968C-1046-40A3-93DB-6A45765959F5}"/>
    <cellStyle name="SAPBEXHLevel2 3 2 3 4 3 2" xfId="50786" xr:uid="{C2AD528B-EBB4-4833-B81C-B1C17EDE163E}"/>
    <cellStyle name="SAPBEXHLevel2 3 2 3 4 3 3" xfId="34060" xr:uid="{A8341B05-815B-4FE3-AAFC-7F6FFE2AC9C0}"/>
    <cellStyle name="SAPBEXHLevel2 3 2 3 4 4" xfId="39435" xr:uid="{4C8C2097-97A2-4C5F-9440-282130CB6585}"/>
    <cellStyle name="SAPBEXHLevel2 3 2 3 4 5" xfId="22712" xr:uid="{1F0CA305-B9E0-4452-B5D7-815E61DE40B0}"/>
    <cellStyle name="SAPBEXHLevel2 3 2 3 5" xfId="6309" xr:uid="{01F2673C-88C3-4E85-8C8A-199A931C7265}"/>
    <cellStyle name="SAPBEXHLevel2 3 2 3 5 2" xfId="12173" xr:uid="{9DAEF5C5-DDA1-47CD-BF6B-807A924EF1BF}"/>
    <cellStyle name="SAPBEXHLevel2 3 2 3 5 2 2" xfId="46042" xr:uid="{92F25733-9663-48C9-A797-5BD64CBBF81C}"/>
    <cellStyle name="SAPBEXHLevel2 3 2 3 5 2 3" xfId="29317" xr:uid="{6DCD4563-AE73-485E-BDC5-8E980631327F}"/>
    <cellStyle name="SAPBEXHLevel2 3 2 3 5 3" xfId="17715" xr:uid="{65FF79F5-32B1-41A0-A345-38B42AA75480}"/>
    <cellStyle name="SAPBEXHLevel2 3 2 3 5 3 2" xfId="51576" xr:uid="{399268FA-41EA-40A2-8704-5A9CDB868C00}"/>
    <cellStyle name="SAPBEXHLevel2 3 2 3 5 3 3" xfId="34850" xr:uid="{CD6D4214-3BE2-4B68-A304-733EC41A745F}"/>
    <cellStyle name="SAPBEXHLevel2 3 2 3 5 4" xfId="40225" xr:uid="{5241D7BB-ED8B-46DD-9331-696CC7E8C49F}"/>
    <cellStyle name="SAPBEXHLevel2 3 2 3 5 5" xfId="23502" xr:uid="{F46D962C-0551-44BB-9E9A-7D010238FCBC}"/>
    <cellStyle name="SAPBEXHLevel2 3 2 3 6" xfId="7229" xr:uid="{4385AF61-82EC-4E81-AEB4-29846000E97C}"/>
    <cellStyle name="SAPBEXHLevel2 3 2 3 6 2" xfId="13093" xr:uid="{7A6B3C53-27F3-445A-B811-F64EB17682CF}"/>
    <cellStyle name="SAPBEXHLevel2 3 2 3 6 2 2" xfId="46962" xr:uid="{0F57A269-0F63-413A-9296-7EB275DD7842}"/>
    <cellStyle name="SAPBEXHLevel2 3 2 3 6 2 3" xfId="30236" xr:uid="{1E02AF3D-8B1E-4C0C-AADB-3A13779DFA29}"/>
    <cellStyle name="SAPBEXHLevel2 3 2 3 6 3" xfId="18634" xr:uid="{6798D22A-A4A3-433E-A484-2DAEF9A31BC8}"/>
    <cellStyle name="SAPBEXHLevel2 3 2 3 6 3 2" xfId="52495" xr:uid="{E9828AC8-ECEA-4851-A22F-BD814891B9DB}"/>
    <cellStyle name="SAPBEXHLevel2 3 2 3 6 3 3" xfId="35769" xr:uid="{3665E9D4-8E02-489B-A933-936D0744EF67}"/>
    <cellStyle name="SAPBEXHLevel2 3 2 3 6 4" xfId="41145" xr:uid="{B094DEF2-BC10-46C9-9FAC-CBAAF5295475}"/>
    <cellStyle name="SAPBEXHLevel2 3 2 3 6 5" xfId="24421" xr:uid="{94A94D6A-7913-4C88-92E2-B0F61C95D0AF}"/>
    <cellStyle name="SAPBEXHLevel2 3 2 3 7" xfId="8323" xr:uid="{710D2575-B8B9-41B1-B769-96AF1E8C8AF2}"/>
    <cellStyle name="SAPBEXHLevel2 3 2 3 7 2" xfId="42198" xr:uid="{AB2FA049-59D3-4C9D-91B7-E5096EA8BB03}"/>
    <cellStyle name="SAPBEXHLevel2 3 2 3 7 3" xfId="25473" xr:uid="{42D1CE4F-3ED4-43A6-8A9E-46DECDEF1C78}"/>
    <cellStyle name="SAPBEXHLevel2 3 2 3 8" xfId="13901" xr:uid="{376E4769-83E9-481C-9471-642910992E26}"/>
    <cellStyle name="SAPBEXHLevel2 3 2 3 8 2" xfId="47762" xr:uid="{959DEE75-3F4D-4AED-82E0-D33C1E468A36}"/>
    <cellStyle name="SAPBEXHLevel2 3 2 3 8 3" xfId="31036" xr:uid="{067994CD-4243-476F-85D6-A69C6E25932B}"/>
    <cellStyle name="SAPBEXHLevel2 3 2 3 9" xfId="36903" xr:uid="{F6A5949A-F296-4A28-A4D0-0EBE0A0AB4A3}"/>
    <cellStyle name="SAPBEXHLevel2 3 2 4" xfId="2820" xr:uid="{00000000-0005-0000-0000-0000AE090000}"/>
    <cellStyle name="SAPBEXHLevel2 3 2 4 2" xfId="4340" xr:uid="{3ADD6843-EF16-4632-A1CB-DEF3D2358BE9}"/>
    <cellStyle name="SAPBEXHLevel2 3 2 4 2 2" xfId="10221" xr:uid="{AADB64E5-1640-408B-BAA5-AB8A53D68FEA}"/>
    <cellStyle name="SAPBEXHLevel2 3 2 4 2 2 2" xfId="44091" xr:uid="{33A1A04D-3285-4F30-94F1-6240BF9E25F2}"/>
    <cellStyle name="SAPBEXHLevel2 3 2 4 2 2 3" xfId="27366" xr:uid="{DFDE1784-4B55-4AFD-B286-7EA8A5197163}"/>
    <cellStyle name="SAPBEXHLevel2 3 2 4 2 3" xfId="15764" xr:uid="{3BC71241-199B-469E-8F76-744B8EE595F3}"/>
    <cellStyle name="SAPBEXHLevel2 3 2 4 2 3 2" xfId="49625" xr:uid="{1E6F9359-E9C2-440B-8BF0-A385A8D74FF3}"/>
    <cellStyle name="SAPBEXHLevel2 3 2 4 2 3 3" xfId="32899" xr:uid="{71CADCC3-FF32-4E87-8F56-7B64ECEE3538}"/>
    <cellStyle name="SAPBEXHLevel2 3 2 4 2 4" xfId="38274" xr:uid="{AB5E51BA-507E-4BEE-BD28-70BD3F8218AD}"/>
    <cellStyle name="SAPBEXHLevel2 3 2 4 2 5" xfId="21551" xr:uid="{4B3649D8-52EB-4928-AA63-C0A98193E1AF}"/>
    <cellStyle name="SAPBEXHLevel2 3 2 4 3" xfId="5213" xr:uid="{0C7998C5-CC46-4912-A48B-7F132CE90074}"/>
    <cellStyle name="SAPBEXHLevel2 3 2 4 3 2" xfId="11079" xr:uid="{A2BD1A1C-B724-4D27-AF86-6E999073E887}"/>
    <cellStyle name="SAPBEXHLevel2 3 2 4 3 2 2" xfId="44949" xr:uid="{C50571CE-96CC-4AEF-97A5-B9C510886DF9}"/>
    <cellStyle name="SAPBEXHLevel2 3 2 4 3 2 3" xfId="28224" xr:uid="{B951045D-29B3-4157-A896-DFE7A07EDA82}"/>
    <cellStyle name="SAPBEXHLevel2 3 2 4 3 3" xfId="16622" xr:uid="{D7FA44B8-6E2C-4AED-A8FA-988FE890846D}"/>
    <cellStyle name="SAPBEXHLevel2 3 2 4 3 3 2" xfId="50483" xr:uid="{E08AA2E3-9408-4926-BA5F-8DAF787E162E}"/>
    <cellStyle name="SAPBEXHLevel2 3 2 4 3 3 3" xfId="33757" xr:uid="{E6976165-C3DC-41E6-B89E-4660BA3B36C4}"/>
    <cellStyle name="SAPBEXHLevel2 3 2 4 3 4" xfId="39132" xr:uid="{BB0C3FCC-C4F7-4D0E-AFD9-986C5C17F143}"/>
    <cellStyle name="SAPBEXHLevel2 3 2 4 3 5" xfId="22409" xr:uid="{CC57A013-D91A-43FD-8B73-37608420A239}"/>
    <cellStyle name="SAPBEXHLevel2 3 2 4 4" xfId="5961" xr:uid="{72C6F0C0-0A6C-4ECE-BFAF-9ED458A49DE0}"/>
    <cellStyle name="SAPBEXHLevel2 3 2 4 4 2" xfId="11827" xr:uid="{62EF7D8D-AC78-4165-8B5E-FCB1318790AF}"/>
    <cellStyle name="SAPBEXHLevel2 3 2 4 4 2 2" xfId="45696" xr:uid="{72BCB084-C65E-4066-A72E-41E1FBA5B910}"/>
    <cellStyle name="SAPBEXHLevel2 3 2 4 4 2 3" xfId="28971" xr:uid="{CFE3C5D7-F820-4E74-9C10-3D8FBA27FEAC}"/>
    <cellStyle name="SAPBEXHLevel2 3 2 4 4 3" xfId="17369" xr:uid="{77A5934B-323B-4262-99FE-FF736D470F26}"/>
    <cellStyle name="SAPBEXHLevel2 3 2 4 4 3 2" xfId="51230" xr:uid="{26444E26-014F-4AFE-B184-8F43A83613A7}"/>
    <cellStyle name="SAPBEXHLevel2 3 2 4 4 3 3" xfId="34504" xr:uid="{CD413B69-216D-42D6-8566-E1E9D5A33976}"/>
    <cellStyle name="SAPBEXHLevel2 3 2 4 4 4" xfId="39879" xr:uid="{6A839B37-BBB5-4224-9FAE-D02A951BFBC2}"/>
    <cellStyle name="SAPBEXHLevel2 3 2 4 4 5" xfId="23156" xr:uid="{D79D884D-E0C6-4937-89DE-A31E6B5ABDD6}"/>
    <cellStyle name="SAPBEXHLevel2 3 2 4 5" xfId="6730" xr:uid="{C9E97CD0-2C42-46B7-BD24-94AD795901AE}"/>
    <cellStyle name="SAPBEXHLevel2 3 2 4 5 2" xfId="12594" xr:uid="{6F068DC2-0C05-498D-BC15-706D976EA91B}"/>
    <cellStyle name="SAPBEXHLevel2 3 2 4 5 2 2" xfId="46463" xr:uid="{6B49A667-0774-4A4E-9EE4-25D07706BB96}"/>
    <cellStyle name="SAPBEXHLevel2 3 2 4 5 2 3" xfId="29737" xr:uid="{C7D2E275-5C67-4CE1-8284-E9BF60710032}"/>
    <cellStyle name="SAPBEXHLevel2 3 2 4 5 3" xfId="18135" xr:uid="{96F70A54-8A0D-4613-8F5D-2CF995937F70}"/>
    <cellStyle name="SAPBEXHLevel2 3 2 4 5 3 2" xfId="51996" xr:uid="{95219EBE-2A8A-4AF7-BB99-E1A8FA224EF6}"/>
    <cellStyle name="SAPBEXHLevel2 3 2 4 5 3 3" xfId="35270" xr:uid="{861BDC67-66A4-4662-87F0-3D10907243C0}"/>
    <cellStyle name="SAPBEXHLevel2 3 2 4 5 4" xfId="40646" xr:uid="{7C701797-8314-4211-8922-81CBE8B19A4A}"/>
    <cellStyle name="SAPBEXHLevel2 3 2 4 5 5" xfId="23922" xr:uid="{2CC8F26C-31B2-4BF5-84FB-73695C0B278B}"/>
    <cellStyle name="SAPBEXHLevel2 3 2 4 6" xfId="7677" xr:uid="{903AEB77-A66D-4B99-9A9F-598B57FA5B6B}"/>
    <cellStyle name="SAPBEXHLevel2 3 2 4 6 2" xfId="13541" xr:uid="{75DA7F3A-3FEA-4134-8355-6128C39A8891}"/>
    <cellStyle name="SAPBEXHLevel2 3 2 4 6 2 2" xfId="47410" xr:uid="{4C09B930-A29C-485B-88DA-D14F447A77C0}"/>
    <cellStyle name="SAPBEXHLevel2 3 2 4 6 2 3" xfId="30684" xr:uid="{8B9281FC-A559-40AB-B0F8-B6CC596F59CF}"/>
    <cellStyle name="SAPBEXHLevel2 3 2 4 6 3" xfId="19082" xr:uid="{A8BE2309-646D-4017-B391-E0FAE10CCFCB}"/>
    <cellStyle name="SAPBEXHLevel2 3 2 4 6 3 2" xfId="52943" xr:uid="{1E841B37-82A9-44BE-AA48-30B3A840ACB4}"/>
    <cellStyle name="SAPBEXHLevel2 3 2 4 6 3 3" xfId="36217" xr:uid="{CD61E5E6-CE6D-4687-A4F0-5286234A7A2B}"/>
    <cellStyle name="SAPBEXHLevel2 3 2 4 6 4" xfId="41593" xr:uid="{47E71150-428E-448E-ADF0-A89AF26E4060}"/>
    <cellStyle name="SAPBEXHLevel2 3 2 4 6 5" xfId="24869" xr:uid="{03CE7C91-6EAF-42AB-A780-8E8836B60AF2}"/>
    <cellStyle name="SAPBEXHLevel2 3 2 4 7" xfId="8770" xr:uid="{9CE5CFF6-4860-41AC-8B1F-9B6D3B763ACD}"/>
    <cellStyle name="SAPBEXHLevel2 3 2 4 7 2" xfId="42643" xr:uid="{E71240E2-8BDC-4E97-9914-B6AE38F7AE49}"/>
    <cellStyle name="SAPBEXHLevel2 3 2 4 7 3" xfId="25919" xr:uid="{6C5A3A75-43A4-469D-A513-089EB4F6C38A}"/>
    <cellStyle name="SAPBEXHLevel2 3 2 4 8" xfId="14321" xr:uid="{01238F49-2AAA-40A3-BB74-AE88BF47F3BD}"/>
    <cellStyle name="SAPBEXHLevel2 3 2 4 8 2" xfId="48182" xr:uid="{2C215D76-7B21-44EE-9A43-028802F81F75}"/>
    <cellStyle name="SAPBEXHLevel2 3 2 4 8 3" xfId="31456" xr:uid="{9FFF63B2-5D79-4B52-B416-5D843B2AAE72}"/>
    <cellStyle name="SAPBEXHLevel2 3 2 4 9" xfId="20105" xr:uid="{DD79E98E-1612-4BD3-A7B1-45C129A4FF99}"/>
    <cellStyle name="SAPBEXHLevel2 3 2 5" xfId="36550" xr:uid="{B1D61C51-619D-4F4A-A49D-A16903F8CB16}"/>
    <cellStyle name="SAPBEXHLevel2 3 2 6" xfId="19254" xr:uid="{C84FDB26-454F-4AC3-92BA-938A2DE79B85}"/>
    <cellStyle name="SAPBEXHLevel2 3 3" xfId="2337" xr:uid="{00000000-0005-0000-0000-0000AF090000}"/>
    <cellStyle name="SAPBEXHLevel2 3 3 2" xfId="3889" xr:uid="{4FE8CDBB-48B8-4BCB-92D6-AA2275A67927}"/>
    <cellStyle name="SAPBEXHLevel2 3 3 2 2" xfId="9770" xr:uid="{961271D9-E9F6-4295-8E23-E22C6DF0288C}"/>
    <cellStyle name="SAPBEXHLevel2 3 3 2 2 2" xfId="43642" xr:uid="{9EE59CB9-7D22-4EB8-9B20-8BDDC389289B}"/>
    <cellStyle name="SAPBEXHLevel2 3 3 2 2 3" xfId="26916" xr:uid="{F1B389E9-710B-4D31-8CDA-81090FCBD5B6}"/>
    <cellStyle name="SAPBEXHLevel2 3 3 2 3" xfId="15316" xr:uid="{48E00B2C-524D-48E0-9F0C-39200235B4FC}"/>
    <cellStyle name="SAPBEXHLevel2 3 3 2 3 2" xfId="49177" xr:uid="{BFA0345A-C9C3-450F-AA33-63AF8197073B}"/>
    <cellStyle name="SAPBEXHLevel2 3 3 2 3 3" xfId="32451" xr:uid="{79FC401D-7889-4702-9F76-99AA049042AF}"/>
    <cellStyle name="SAPBEXHLevel2 3 3 2 4" xfId="37849" xr:uid="{F7923151-9949-4AC5-B505-9333FDEB93FB}"/>
    <cellStyle name="SAPBEXHLevel2 3 3 2 5" xfId="21101" xr:uid="{208EE675-231D-4980-B989-899EAA54A596}"/>
    <cellStyle name="SAPBEXHLevel2 3 3 3" xfId="4791" xr:uid="{3953D6EB-CF96-4DA0-87A3-7AAC539B8551}"/>
    <cellStyle name="SAPBEXHLevel2 3 3 3 2" xfId="10657" xr:uid="{5A47F0CB-E7D2-4B19-B5B2-6CE167759F86}"/>
    <cellStyle name="SAPBEXHLevel2 3 3 3 2 2" xfId="44527" xr:uid="{7471AF17-39E5-490A-AEE6-7EBA9DB36C7E}"/>
    <cellStyle name="SAPBEXHLevel2 3 3 3 2 3" xfId="27802" xr:uid="{74448EC1-EECA-4BDE-AA3A-DA33A09B1DA4}"/>
    <cellStyle name="SAPBEXHLevel2 3 3 3 3" xfId="16200" xr:uid="{B74AC1C6-7B84-4A16-BC4E-DFB80ED5B952}"/>
    <cellStyle name="SAPBEXHLevel2 3 3 3 3 2" xfId="50061" xr:uid="{D9A4F391-98F1-4F3E-841C-589CB16204FE}"/>
    <cellStyle name="SAPBEXHLevel2 3 3 3 3 3" xfId="33335" xr:uid="{97892133-0CBE-4028-98A3-BD0C854C8079}"/>
    <cellStyle name="SAPBEXHLevel2 3 3 3 4" xfId="38710" xr:uid="{4F537C2F-94E5-4399-8ED8-4A96BE54D7F6}"/>
    <cellStyle name="SAPBEXHLevel2 3 3 3 5" xfId="21987" xr:uid="{848DC72B-40A0-4957-A17C-17ED50733E65}"/>
    <cellStyle name="SAPBEXHLevel2 3 3 4" xfId="5518" xr:uid="{16B91713-3BF0-4C2C-95D4-141ACEF9C95B}"/>
    <cellStyle name="SAPBEXHLevel2 3 3 4 2" xfId="11384" xr:uid="{E98B641E-BC57-48C5-8402-30CDE7C65CB8}"/>
    <cellStyle name="SAPBEXHLevel2 3 3 4 2 2" xfId="45253" xr:uid="{C0FD1A50-62C9-47BC-BBDE-795D7FD11747}"/>
    <cellStyle name="SAPBEXHLevel2 3 3 4 2 3" xfId="28528" xr:uid="{041A44D5-8B17-492F-B327-3C71ED6DFFAF}"/>
    <cellStyle name="SAPBEXHLevel2 3 3 4 3" xfId="16926" xr:uid="{E9221204-7B11-4FD6-B5B1-128504B1E6A9}"/>
    <cellStyle name="SAPBEXHLevel2 3 3 4 3 2" xfId="50787" xr:uid="{BB31376B-9E4A-4BDA-BFA8-62572AA76CA3}"/>
    <cellStyle name="SAPBEXHLevel2 3 3 4 3 3" xfId="34061" xr:uid="{86EDBB1E-66BE-48F4-AFFF-DE50B01CAA2A}"/>
    <cellStyle name="SAPBEXHLevel2 3 3 4 4" xfId="39436" xr:uid="{CA242D5B-3923-4FD0-B881-F2ACEB7112CC}"/>
    <cellStyle name="SAPBEXHLevel2 3 3 4 5" xfId="22713" xr:uid="{2E0D0BA5-0915-4A1B-9D4A-EF8005DE73AE}"/>
    <cellStyle name="SAPBEXHLevel2 3 3 5" xfId="6310" xr:uid="{604215F8-2F3C-45F9-A6AD-B08D47032523}"/>
    <cellStyle name="SAPBEXHLevel2 3 3 5 2" xfId="12174" xr:uid="{0246A48D-2DEA-4135-B0AF-EA6CB84436A7}"/>
    <cellStyle name="SAPBEXHLevel2 3 3 5 2 2" xfId="46043" xr:uid="{7BF8EBEB-69FB-4044-982D-D66A12C58FDA}"/>
    <cellStyle name="SAPBEXHLevel2 3 3 5 2 3" xfId="29318" xr:uid="{9E218764-11EE-435F-91FF-F45D8C3E5E0B}"/>
    <cellStyle name="SAPBEXHLevel2 3 3 5 3" xfId="17716" xr:uid="{7DAA4086-0375-47E0-A46E-086246AE703F}"/>
    <cellStyle name="SAPBEXHLevel2 3 3 5 3 2" xfId="51577" xr:uid="{E91F4117-4DB5-4369-9C52-A5C5B6F89126}"/>
    <cellStyle name="SAPBEXHLevel2 3 3 5 3 3" xfId="34851" xr:uid="{DC5922DE-FDA3-43C9-89EF-02ACF50A31A0}"/>
    <cellStyle name="SAPBEXHLevel2 3 3 5 4" xfId="40226" xr:uid="{126E2A94-47B8-4B5A-BC61-51794F31558D}"/>
    <cellStyle name="SAPBEXHLevel2 3 3 5 5" xfId="23503" xr:uid="{83D56C49-229E-48BE-976D-52325EF59980}"/>
    <cellStyle name="SAPBEXHLevel2 3 3 6" xfId="7230" xr:uid="{9E4866A3-8440-443F-8C17-B25C72514697}"/>
    <cellStyle name="SAPBEXHLevel2 3 3 6 2" xfId="13094" xr:uid="{8D40C38F-55D6-48DC-A823-9A85087D275C}"/>
    <cellStyle name="SAPBEXHLevel2 3 3 6 2 2" xfId="46963" xr:uid="{D3E37686-8309-4F2F-B75B-BF4887635FCA}"/>
    <cellStyle name="SAPBEXHLevel2 3 3 6 2 3" xfId="30237" xr:uid="{55DF9D04-5BF8-4380-8A87-80BA4EB76C6D}"/>
    <cellStyle name="SAPBEXHLevel2 3 3 6 3" xfId="18635" xr:uid="{AE0C8011-A829-480E-95DD-23F24D03039F}"/>
    <cellStyle name="SAPBEXHLevel2 3 3 6 3 2" xfId="52496" xr:uid="{4EAE8A8F-E92B-4DE3-854D-BC27048E8F50}"/>
    <cellStyle name="SAPBEXHLevel2 3 3 6 3 3" xfId="35770" xr:uid="{C762B802-C762-4D8F-B327-3468B9096A7C}"/>
    <cellStyle name="SAPBEXHLevel2 3 3 6 4" xfId="41146" xr:uid="{31495A10-33E4-4CDD-A816-2BDB4CBB8EF2}"/>
    <cellStyle name="SAPBEXHLevel2 3 3 6 5" xfId="24422" xr:uid="{96C37099-9543-4F99-B137-AB92F1C629E1}"/>
    <cellStyle name="SAPBEXHLevel2 3 3 7" xfId="8324" xr:uid="{4D813DDB-7067-4B1F-BC89-6155094A139F}"/>
    <cellStyle name="SAPBEXHLevel2 3 3 7 2" xfId="42199" xr:uid="{6A47C33A-D41F-42DF-9FA7-4BD37B34F92F}"/>
    <cellStyle name="SAPBEXHLevel2 3 3 7 3" xfId="25474" xr:uid="{8F30A690-5E96-4436-96AA-0FE31C45C649}"/>
    <cellStyle name="SAPBEXHLevel2 3 3 8" xfId="13902" xr:uid="{2FD22502-F0A0-4EF6-9661-D07EF317216C}"/>
    <cellStyle name="SAPBEXHLevel2 3 3 8 2" xfId="47763" xr:uid="{3A52FD60-D5A9-4510-933A-1DBE2A03E1EE}"/>
    <cellStyle name="SAPBEXHLevel2 3 3 8 3" xfId="31037" xr:uid="{E00D3698-1B1A-469B-97F7-57B9B8085910}"/>
    <cellStyle name="SAPBEXHLevel2 3 3 9" xfId="19662" xr:uid="{60ED5796-FCFD-4AAF-ACF0-FB08A803F5CD}"/>
    <cellStyle name="SAPBEXHLevel2 3 4" xfId="2338" xr:uid="{00000000-0005-0000-0000-0000B0090000}"/>
    <cellStyle name="SAPBEXHLevel2 3 4 2" xfId="3890" xr:uid="{1D236DF9-A244-4D58-B6D3-430EBCF8EC7E}"/>
    <cellStyle name="SAPBEXHLevel2 3 4 2 2" xfId="9771" xr:uid="{253787A2-0A63-41D4-B6A3-E49074CF8FDE}"/>
    <cellStyle name="SAPBEXHLevel2 3 4 2 2 2" xfId="43643" xr:uid="{E1B632FD-CEEE-4FF2-8C67-17DB1C0F7491}"/>
    <cellStyle name="SAPBEXHLevel2 3 4 2 2 3" xfId="26917" xr:uid="{1C47FD51-CA22-40AE-92E1-E6B19B00FB2B}"/>
    <cellStyle name="SAPBEXHLevel2 3 4 2 3" xfId="15317" xr:uid="{18625031-E1C2-4471-B458-8EEAA1FFAEAD}"/>
    <cellStyle name="SAPBEXHLevel2 3 4 2 3 2" xfId="49178" xr:uid="{608E8CA1-FC81-414B-9DBD-627605C6C979}"/>
    <cellStyle name="SAPBEXHLevel2 3 4 2 3 3" xfId="32452" xr:uid="{90C22B30-6F87-4675-B6A7-87D5020D5D59}"/>
    <cellStyle name="SAPBEXHLevel2 3 4 2 4" xfId="37850" xr:uid="{FFDB175A-7ACA-4575-A129-E1A30A6B4904}"/>
    <cellStyle name="SAPBEXHLevel2 3 4 2 5" xfId="21102" xr:uid="{809CF178-F711-4BF4-9B09-F8D0755F6CA8}"/>
    <cellStyle name="SAPBEXHLevel2 3 4 3" xfId="4792" xr:uid="{485E571C-6CA9-4D8A-9FC8-6134264081F3}"/>
    <cellStyle name="SAPBEXHLevel2 3 4 3 2" xfId="10658" xr:uid="{7DA91EBE-D72C-425A-AB09-7546E702A814}"/>
    <cellStyle name="SAPBEXHLevel2 3 4 3 2 2" xfId="44528" xr:uid="{B84E7DAC-326D-47A9-A9DF-5B067CFD880B}"/>
    <cellStyle name="SAPBEXHLevel2 3 4 3 2 3" xfId="27803" xr:uid="{6017151A-BCAD-4933-BE60-AD1AA8F634BE}"/>
    <cellStyle name="SAPBEXHLevel2 3 4 3 3" xfId="16201" xr:uid="{F2D0DF6E-58AB-45F8-9EE7-0FB4CBD40F70}"/>
    <cellStyle name="SAPBEXHLevel2 3 4 3 3 2" xfId="50062" xr:uid="{DE8490A4-A628-4E9F-9EFF-A72635AD16A2}"/>
    <cellStyle name="SAPBEXHLevel2 3 4 3 3 3" xfId="33336" xr:uid="{64EE81DF-7FD9-4A3D-9B47-308D305BAAC3}"/>
    <cellStyle name="SAPBEXHLevel2 3 4 3 4" xfId="38711" xr:uid="{41BDAFF0-A0B9-43DE-AF10-3351F16A9F6E}"/>
    <cellStyle name="SAPBEXHLevel2 3 4 3 5" xfId="21988" xr:uid="{4AFFB14C-B921-40CC-B897-771FD68761A3}"/>
    <cellStyle name="SAPBEXHLevel2 3 4 4" xfId="5519" xr:uid="{FE64F8FD-D195-44F9-BE06-70AFCA61B4D8}"/>
    <cellStyle name="SAPBEXHLevel2 3 4 4 2" xfId="11385" xr:uid="{87F5802D-CD42-4433-B519-3BB4AEBB42B2}"/>
    <cellStyle name="SAPBEXHLevel2 3 4 4 2 2" xfId="45254" xr:uid="{58EA3944-EE63-4E81-90B1-4B70E23FA00E}"/>
    <cellStyle name="SAPBEXHLevel2 3 4 4 2 3" xfId="28529" xr:uid="{20660AB9-466A-44B1-B6A5-245FDCE9BC34}"/>
    <cellStyle name="SAPBEXHLevel2 3 4 4 3" xfId="16927" xr:uid="{CC73295E-4529-4F67-8BBB-DFDDD6C7B0AA}"/>
    <cellStyle name="SAPBEXHLevel2 3 4 4 3 2" xfId="50788" xr:uid="{AED0A98F-10FC-4924-A6DA-EC1953D78F79}"/>
    <cellStyle name="SAPBEXHLevel2 3 4 4 3 3" xfId="34062" xr:uid="{22B8A6D2-A987-4F6F-B3AA-04B50FCF8CAF}"/>
    <cellStyle name="SAPBEXHLevel2 3 4 4 4" xfId="39437" xr:uid="{9B88A755-5A59-4508-8054-FC524B9C8C85}"/>
    <cellStyle name="SAPBEXHLevel2 3 4 4 5" xfId="22714" xr:uid="{9B8F27CD-B915-4C97-831D-D8CAE6F9750F}"/>
    <cellStyle name="SAPBEXHLevel2 3 4 5" xfId="6311" xr:uid="{195F31D7-2649-4CF3-B06E-904EC2E68BC1}"/>
    <cellStyle name="SAPBEXHLevel2 3 4 5 2" xfId="12175" xr:uid="{0E50D56B-A814-42A9-A44D-FF7B40817531}"/>
    <cellStyle name="SAPBEXHLevel2 3 4 5 2 2" xfId="46044" xr:uid="{14062ADD-46D5-49F4-BDF1-D0BB6D02F01B}"/>
    <cellStyle name="SAPBEXHLevel2 3 4 5 2 3" xfId="29319" xr:uid="{0AF08C0D-CBA5-49F4-8C21-01C4C187BB01}"/>
    <cellStyle name="SAPBEXHLevel2 3 4 5 3" xfId="17717" xr:uid="{6F0B14CD-A003-4D59-9394-C810552E4CA9}"/>
    <cellStyle name="SAPBEXHLevel2 3 4 5 3 2" xfId="51578" xr:uid="{45115851-2BFB-42BB-8A9A-A34D5F586330}"/>
    <cellStyle name="SAPBEXHLevel2 3 4 5 3 3" xfId="34852" xr:uid="{0301F019-A75A-4ADB-920F-4F12AF5A51E2}"/>
    <cellStyle name="SAPBEXHLevel2 3 4 5 4" xfId="40227" xr:uid="{BE76BF3A-2BF5-431D-91D3-D7154B595DBC}"/>
    <cellStyle name="SAPBEXHLevel2 3 4 5 5" xfId="23504" xr:uid="{4868DA78-058B-443D-8010-02BD1B4DEF14}"/>
    <cellStyle name="SAPBEXHLevel2 3 4 6" xfId="7231" xr:uid="{773F144D-6E24-4B4D-913B-A71BCEC87B2D}"/>
    <cellStyle name="SAPBEXHLevel2 3 4 6 2" xfId="13095" xr:uid="{71140009-82A1-49B3-83A4-6CCCF6D57EEB}"/>
    <cellStyle name="SAPBEXHLevel2 3 4 6 2 2" xfId="46964" xr:uid="{D52A5F3E-F18A-4F66-8AC8-6789FD439B36}"/>
    <cellStyle name="SAPBEXHLevel2 3 4 6 2 3" xfId="30238" xr:uid="{D0DCEA0E-9F69-4F09-A23B-1368E81B3C64}"/>
    <cellStyle name="SAPBEXHLevel2 3 4 6 3" xfId="18636" xr:uid="{0F728A8C-C2D5-4CB5-979E-0BF5CCC93838}"/>
    <cellStyle name="SAPBEXHLevel2 3 4 6 3 2" xfId="52497" xr:uid="{E377AC5E-75DB-449C-B277-6866D1766047}"/>
    <cellStyle name="SAPBEXHLevel2 3 4 6 3 3" xfId="35771" xr:uid="{00AEA08E-D65F-4BFC-B241-267340EC13A2}"/>
    <cellStyle name="SAPBEXHLevel2 3 4 6 4" xfId="41147" xr:uid="{C9F71C08-0A68-4910-BF92-E47E68169626}"/>
    <cellStyle name="SAPBEXHLevel2 3 4 6 5" xfId="24423" xr:uid="{BB7C86E2-F190-4199-9754-6C4A7C5CD0AD}"/>
    <cellStyle name="SAPBEXHLevel2 3 4 7" xfId="8325" xr:uid="{EC10F214-66D2-4B18-B609-324A7DC468E5}"/>
    <cellStyle name="SAPBEXHLevel2 3 4 7 2" xfId="42200" xr:uid="{9D56BF2A-F887-49C8-B6E1-3EABD1D559B6}"/>
    <cellStyle name="SAPBEXHLevel2 3 4 7 3" xfId="25475" xr:uid="{FD1DBC32-8B03-483A-BC81-7A2206AC2EE9}"/>
    <cellStyle name="SAPBEXHLevel2 3 4 8" xfId="13903" xr:uid="{C4B3B6AA-8000-4D36-B406-A3BE974B76AF}"/>
    <cellStyle name="SAPBEXHLevel2 3 4 8 2" xfId="47764" xr:uid="{B47CC3C0-3E6E-4B9C-A8AE-4C2D7A8B7CA5}"/>
    <cellStyle name="SAPBEXHLevel2 3 4 8 3" xfId="31038" xr:uid="{5AD504F9-C016-4285-ABA7-F551CEABDB08}"/>
    <cellStyle name="SAPBEXHLevel2 3 4 9" xfId="19663" xr:uid="{D0EE45FD-279F-45B1-A547-607D449B9DDF}"/>
    <cellStyle name="SAPBEXHLevel2 3 5" xfId="3322" xr:uid="{82A29F37-9D70-4266-9EDE-3E9647AF4F48}"/>
    <cellStyle name="SAPBEXHLevel2 3 5 2" xfId="9204" xr:uid="{103844A8-825C-4EC8-A16F-72B462ECD4CF}"/>
    <cellStyle name="SAPBEXHLevel2 3 5 2 2" xfId="43076" xr:uid="{2AA8372F-ECED-42C8-9005-AF9CF2627BB1}"/>
    <cellStyle name="SAPBEXHLevel2 3 5 2 3" xfId="26351" xr:uid="{CDD1DC97-E495-486F-8C4E-185E1E004F5E}"/>
    <cellStyle name="SAPBEXHLevel2 3 5 3" xfId="14751" xr:uid="{6CE60923-D4A6-4EC3-AE14-5F00C135C1E8}"/>
    <cellStyle name="SAPBEXHLevel2 3 5 3 2" xfId="48612" xr:uid="{4C59ED3B-99F8-4DD3-81A1-4CED40339035}"/>
    <cellStyle name="SAPBEXHLevel2 3 5 3 3" xfId="31886" xr:uid="{ECB2143E-55FC-4DEF-B2A8-F1CEF292A6DB}"/>
    <cellStyle name="SAPBEXHLevel2 3 5 4" xfId="37343" xr:uid="{5B12ED26-8367-4FB5-9675-A913038E348F}"/>
    <cellStyle name="SAPBEXHLevel2 3 5 5" xfId="20536" xr:uid="{F8B8429D-BF32-47E8-AEE4-59CA8D2B7144}"/>
    <cellStyle name="SAPBEXHLevel2 3 6" xfId="36549" xr:uid="{ACBB8266-81E2-4E34-85D4-50465FEC38E7}"/>
    <cellStyle name="SAPBEXHLevel2 4" xfId="1121" xr:uid="{00000000-0005-0000-0000-0000B1090000}"/>
    <cellStyle name="SAPBEXHLevel2 4 2" xfId="1122" xr:uid="{00000000-0005-0000-0000-0000B2090000}"/>
    <cellStyle name="SAPBEXHLevel2 4 2 2" xfId="2339" xr:uid="{00000000-0005-0000-0000-0000B3090000}"/>
    <cellStyle name="SAPBEXHLevel2 4 2 2 10" xfId="19664" xr:uid="{BE5BD240-3E8B-46B2-AD4E-E138E6267305}"/>
    <cellStyle name="SAPBEXHLevel2 4 2 2 2" xfId="3891" xr:uid="{C1AADB66-8F43-4FE1-8E04-646E487D15E3}"/>
    <cellStyle name="SAPBEXHLevel2 4 2 2 2 2" xfId="9772" xr:uid="{0F58F5E2-808D-408B-A809-8D98B2E4B547}"/>
    <cellStyle name="SAPBEXHLevel2 4 2 2 2 2 2" xfId="43644" xr:uid="{F6C9C5F6-6E03-4D87-942F-E4E6D4A8C32D}"/>
    <cellStyle name="SAPBEXHLevel2 4 2 2 2 2 3" xfId="26918" xr:uid="{21DF217D-5650-4010-A8DE-201EAE2AD5CD}"/>
    <cellStyle name="SAPBEXHLevel2 4 2 2 2 3" xfId="15318" xr:uid="{E543633B-06E9-429B-B3D0-9AFB3E9FF85A}"/>
    <cellStyle name="SAPBEXHLevel2 4 2 2 2 3 2" xfId="49179" xr:uid="{123B3460-49A9-4669-9E42-BEA027B53B7D}"/>
    <cellStyle name="SAPBEXHLevel2 4 2 2 2 3 3" xfId="32453" xr:uid="{56249ED2-AAB0-4F0F-8048-F1533C8F1548}"/>
    <cellStyle name="SAPBEXHLevel2 4 2 2 2 4" xfId="37851" xr:uid="{03207233-44C8-4496-88EC-CD592E58D17C}"/>
    <cellStyle name="SAPBEXHLevel2 4 2 2 2 5" xfId="21103" xr:uid="{BBB9E14F-1104-456A-9AD3-7D812409098C}"/>
    <cellStyle name="SAPBEXHLevel2 4 2 2 3" xfId="4793" xr:uid="{2A611A15-BC85-4C6C-98F2-B034B448B779}"/>
    <cellStyle name="SAPBEXHLevel2 4 2 2 3 2" xfId="10659" xr:uid="{FF06D416-9D94-4812-9CA7-58119253D4AE}"/>
    <cellStyle name="SAPBEXHLevel2 4 2 2 3 2 2" xfId="44529" xr:uid="{831FEBC2-7512-436F-9A11-1032926117F0}"/>
    <cellStyle name="SAPBEXHLevel2 4 2 2 3 2 3" xfId="27804" xr:uid="{A103991D-229C-481D-814E-612B1FEFA84B}"/>
    <cellStyle name="SAPBEXHLevel2 4 2 2 3 3" xfId="16202" xr:uid="{8ACCA710-7EB2-4272-B83E-DC6DE4A77B66}"/>
    <cellStyle name="SAPBEXHLevel2 4 2 2 3 3 2" xfId="50063" xr:uid="{103270BA-06D8-474A-9607-01079671ED0D}"/>
    <cellStyle name="SAPBEXHLevel2 4 2 2 3 3 3" xfId="33337" xr:uid="{998A01B5-1D94-478B-809C-F0CC2C8BDA43}"/>
    <cellStyle name="SAPBEXHLevel2 4 2 2 3 4" xfId="38712" xr:uid="{35DFB807-380D-49B3-9C76-8BA5377876EA}"/>
    <cellStyle name="SAPBEXHLevel2 4 2 2 3 5" xfId="21989" xr:uid="{8119E22F-38C8-4EF9-8E74-5657DF808318}"/>
    <cellStyle name="SAPBEXHLevel2 4 2 2 4" xfId="5520" xr:uid="{A4B56503-598A-4DD1-B3ED-5BB8A298875D}"/>
    <cellStyle name="SAPBEXHLevel2 4 2 2 4 2" xfId="11386" xr:uid="{D17BE5C0-0CB3-47C3-9D7C-27163298C2F1}"/>
    <cellStyle name="SAPBEXHLevel2 4 2 2 4 2 2" xfId="45255" xr:uid="{74C04E64-822F-4497-81E5-5F47460CDAA7}"/>
    <cellStyle name="SAPBEXHLevel2 4 2 2 4 2 3" xfId="28530" xr:uid="{24436C5F-9015-44D1-A69C-9D24AC95A6CE}"/>
    <cellStyle name="SAPBEXHLevel2 4 2 2 4 3" xfId="16928" xr:uid="{8C6005ED-7210-4794-BF9F-4F0A8DCA7A8F}"/>
    <cellStyle name="SAPBEXHLevel2 4 2 2 4 3 2" xfId="50789" xr:uid="{6B7042F5-D6B5-437F-8CDA-2920AEDED105}"/>
    <cellStyle name="SAPBEXHLevel2 4 2 2 4 3 3" xfId="34063" xr:uid="{7459FA0F-B0C2-40EF-B21C-C7F6D2841CEE}"/>
    <cellStyle name="SAPBEXHLevel2 4 2 2 4 4" xfId="39438" xr:uid="{EBE26AC1-8435-462E-99D9-9711454526D1}"/>
    <cellStyle name="SAPBEXHLevel2 4 2 2 4 5" xfId="22715" xr:uid="{5A87E981-B549-4EBB-9E88-1931B045618D}"/>
    <cellStyle name="SAPBEXHLevel2 4 2 2 5" xfId="6312" xr:uid="{A2E91668-2E8B-4DFD-9F87-25AC2B9527A5}"/>
    <cellStyle name="SAPBEXHLevel2 4 2 2 5 2" xfId="12176" xr:uid="{131200BE-400C-4991-BD8E-FB229CBD971C}"/>
    <cellStyle name="SAPBEXHLevel2 4 2 2 5 2 2" xfId="46045" xr:uid="{C606FE52-0895-4B2F-95F7-E2676787309C}"/>
    <cellStyle name="SAPBEXHLevel2 4 2 2 5 2 3" xfId="29320" xr:uid="{B82E3DA2-A758-40A4-A6E9-9051067E93A0}"/>
    <cellStyle name="SAPBEXHLevel2 4 2 2 5 3" xfId="17718" xr:uid="{5ADB230C-B39F-4FD5-A4FA-572BB6D5422B}"/>
    <cellStyle name="SAPBEXHLevel2 4 2 2 5 3 2" xfId="51579" xr:uid="{11E89551-FAAE-4A7A-82B0-A2DF2A0FA533}"/>
    <cellStyle name="SAPBEXHLevel2 4 2 2 5 3 3" xfId="34853" xr:uid="{7296D210-C8AE-41A0-B1D1-8F2070FEF7A3}"/>
    <cellStyle name="SAPBEXHLevel2 4 2 2 5 4" xfId="40228" xr:uid="{84748858-5998-4155-9422-2ACF42DFF247}"/>
    <cellStyle name="SAPBEXHLevel2 4 2 2 5 5" xfId="23505" xr:uid="{DF1903D4-1C77-4835-BD66-607AC604BFA9}"/>
    <cellStyle name="SAPBEXHLevel2 4 2 2 6" xfId="7232" xr:uid="{8359F2F8-0CA9-4277-BF53-3986AFBBD43D}"/>
    <cellStyle name="SAPBEXHLevel2 4 2 2 6 2" xfId="13096" xr:uid="{AD1E066A-42E4-4FAD-894F-F131D308C350}"/>
    <cellStyle name="SAPBEXHLevel2 4 2 2 6 2 2" xfId="46965" xr:uid="{D1D4C445-ABC7-4C1E-BB3E-5BC1AFFD5A21}"/>
    <cellStyle name="SAPBEXHLevel2 4 2 2 6 2 3" xfId="30239" xr:uid="{592A1DEB-14BB-45DF-93BE-289F48788645}"/>
    <cellStyle name="SAPBEXHLevel2 4 2 2 6 3" xfId="18637" xr:uid="{F73A8840-53F0-4177-A21B-FA024F8C0BAB}"/>
    <cellStyle name="SAPBEXHLevel2 4 2 2 6 3 2" xfId="52498" xr:uid="{E2EB7376-AE05-492F-B8FF-C346804BA116}"/>
    <cellStyle name="SAPBEXHLevel2 4 2 2 6 3 3" xfId="35772" xr:uid="{ECADBAAC-0E22-4DA4-819B-7213A924D07F}"/>
    <cellStyle name="SAPBEXHLevel2 4 2 2 6 4" xfId="41148" xr:uid="{7A666326-79C6-4EAB-868F-FA5AA37450FD}"/>
    <cellStyle name="SAPBEXHLevel2 4 2 2 6 5" xfId="24424" xr:uid="{3AE40A3F-1BE0-422B-9828-73D77AB27439}"/>
    <cellStyle name="SAPBEXHLevel2 4 2 2 7" xfId="8326" xr:uid="{F15C24F5-7B23-4027-82E8-9B9AE86276F5}"/>
    <cellStyle name="SAPBEXHLevel2 4 2 2 7 2" xfId="42201" xr:uid="{7386E4E7-B65A-4A85-AC0A-D3C069110635}"/>
    <cellStyle name="SAPBEXHLevel2 4 2 2 7 3" xfId="25476" xr:uid="{CAC51EF5-034F-4174-BF58-F4EC9AFABA91}"/>
    <cellStyle name="SAPBEXHLevel2 4 2 2 8" xfId="13904" xr:uid="{628F20A8-6C6E-452E-AC7D-D9ADB4DE8E23}"/>
    <cellStyle name="SAPBEXHLevel2 4 2 2 8 2" xfId="47765" xr:uid="{D1AA9769-0D23-4B47-A258-1EC1523DF2A2}"/>
    <cellStyle name="SAPBEXHLevel2 4 2 2 8 3" xfId="31039" xr:uid="{859E1B30-E706-4A01-A484-2C95C1425A1D}"/>
    <cellStyle name="SAPBEXHLevel2 4 2 2 9" xfId="36904" xr:uid="{925929CF-BC72-4F72-BA06-1FE194B1DC55}"/>
    <cellStyle name="SAPBEXHLevel2 4 2 3" xfId="2340" xr:uid="{00000000-0005-0000-0000-0000B4090000}"/>
    <cellStyle name="SAPBEXHLevel2 4 2 3 10" xfId="19665" xr:uid="{4854216B-3967-4A6E-8FA5-AA2C439CEF8C}"/>
    <cellStyle name="SAPBEXHLevel2 4 2 3 2" xfId="3892" xr:uid="{BF08204D-D77A-4255-9653-B3627915CDE5}"/>
    <cellStyle name="SAPBEXHLevel2 4 2 3 2 2" xfId="9773" xr:uid="{10BF922A-EE9A-4ABF-995A-DABBBF795FE4}"/>
    <cellStyle name="SAPBEXHLevel2 4 2 3 2 2 2" xfId="43645" xr:uid="{93B829BD-7436-4127-ABCD-E7BFCA400C80}"/>
    <cellStyle name="SAPBEXHLevel2 4 2 3 2 2 3" xfId="26919" xr:uid="{0D2221CB-7E3E-485F-A12D-66C32254D1E8}"/>
    <cellStyle name="SAPBEXHLevel2 4 2 3 2 3" xfId="15319" xr:uid="{2C5FF70F-94DB-411F-94E0-56D726816B76}"/>
    <cellStyle name="SAPBEXHLevel2 4 2 3 2 3 2" xfId="49180" xr:uid="{A1D1280A-9056-49E8-8FAA-711F45C993FC}"/>
    <cellStyle name="SAPBEXHLevel2 4 2 3 2 3 3" xfId="32454" xr:uid="{35223EBB-B8EB-4E06-A65F-7238F13477D3}"/>
    <cellStyle name="SAPBEXHLevel2 4 2 3 2 4" xfId="37852" xr:uid="{14625087-0F02-4A77-B75B-AB04C92DEA6F}"/>
    <cellStyle name="SAPBEXHLevel2 4 2 3 2 5" xfId="21104" xr:uid="{232D584D-8013-4BB9-8B1A-AE13FD1E1B56}"/>
    <cellStyle name="SAPBEXHLevel2 4 2 3 3" xfId="4794" xr:uid="{7C5EB54C-339A-4A88-8041-38D0B291D0E0}"/>
    <cellStyle name="SAPBEXHLevel2 4 2 3 3 2" xfId="10660" xr:uid="{E31DF6E4-22CD-4BE4-A3E5-5AB47F36386F}"/>
    <cellStyle name="SAPBEXHLevel2 4 2 3 3 2 2" xfId="44530" xr:uid="{D2A5C939-D748-45E1-B10D-91217C3E98C3}"/>
    <cellStyle name="SAPBEXHLevel2 4 2 3 3 2 3" xfId="27805" xr:uid="{29DA510D-1B28-42C3-AF59-BC345C9CE7C2}"/>
    <cellStyle name="SAPBEXHLevel2 4 2 3 3 3" xfId="16203" xr:uid="{6158B188-FD43-48BB-8E5C-ABFCFA9B3879}"/>
    <cellStyle name="SAPBEXHLevel2 4 2 3 3 3 2" xfId="50064" xr:uid="{16C54AEF-8259-4486-95CE-DB8538F0D81A}"/>
    <cellStyle name="SAPBEXHLevel2 4 2 3 3 3 3" xfId="33338" xr:uid="{90A24863-D943-4CA9-9FFD-0838A19CFB7C}"/>
    <cellStyle name="SAPBEXHLevel2 4 2 3 3 4" xfId="38713" xr:uid="{98B11BC0-8986-4990-9B83-2E53C6D85A34}"/>
    <cellStyle name="SAPBEXHLevel2 4 2 3 3 5" xfId="21990" xr:uid="{214B70A3-7EB8-4B5E-8001-CA542EFD0F9A}"/>
    <cellStyle name="SAPBEXHLevel2 4 2 3 4" xfId="5521" xr:uid="{CC99A697-0345-414F-9D3A-006C332B9ED3}"/>
    <cellStyle name="SAPBEXHLevel2 4 2 3 4 2" xfId="11387" xr:uid="{CEE33DA4-48C5-4437-AB2B-0947B68358BB}"/>
    <cellStyle name="SAPBEXHLevel2 4 2 3 4 2 2" xfId="45256" xr:uid="{85A84EEC-4914-4CE5-BA5D-A227F8884AB0}"/>
    <cellStyle name="SAPBEXHLevel2 4 2 3 4 2 3" xfId="28531" xr:uid="{C9FDB943-7578-4DC8-BF30-FB3A23CE2AE4}"/>
    <cellStyle name="SAPBEXHLevel2 4 2 3 4 3" xfId="16929" xr:uid="{FC489CB8-05E7-4CBD-BD31-EC637DB0EC43}"/>
    <cellStyle name="SAPBEXHLevel2 4 2 3 4 3 2" xfId="50790" xr:uid="{4A7208AD-7D95-4C10-B9A6-C85A15CCACDF}"/>
    <cellStyle name="SAPBEXHLevel2 4 2 3 4 3 3" xfId="34064" xr:uid="{3CF439E8-9028-481D-A415-43A110E5B145}"/>
    <cellStyle name="SAPBEXHLevel2 4 2 3 4 4" xfId="39439" xr:uid="{2BFA0FB5-3703-4E69-8B0E-48431D442DF4}"/>
    <cellStyle name="SAPBEXHLevel2 4 2 3 4 5" xfId="22716" xr:uid="{BB204534-8A6F-4EA2-830E-654E867907BD}"/>
    <cellStyle name="SAPBEXHLevel2 4 2 3 5" xfId="6313" xr:uid="{C25F1219-EB99-4560-8626-E9ED2B114FB4}"/>
    <cellStyle name="SAPBEXHLevel2 4 2 3 5 2" xfId="12177" xr:uid="{B866DC12-659B-4197-918D-33D60E33B503}"/>
    <cellStyle name="SAPBEXHLevel2 4 2 3 5 2 2" xfId="46046" xr:uid="{E9E6D98B-C0B4-448A-AA68-D31BC875EFC5}"/>
    <cellStyle name="SAPBEXHLevel2 4 2 3 5 2 3" xfId="29321" xr:uid="{0CEE2BAD-EEEC-4B1A-B2D6-9A91AB5E1DB2}"/>
    <cellStyle name="SAPBEXHLevel2 4 2 3 5 3" xfId="17719" xr:uid="{FF2140A0-4192-4C65-B6CB-7A14CC82C39A}"/>
    <cellStyle name="SAPBEXHLevel2 4 2 3 5 3 2" xfId="51580" xr:uid="{A253CCA3-BFF8-4038-9B71-15E2C5DDF949}"/>
    <cellStyle name="SAPBEXHLevel2 4 2 3 5 3 3" xfId="34854" xr:uid="{57FEECC9-7C0D-44F0-959A-59F779F33A95}"/>
    <cellStyle name="SAPBEXHLevel2 4 2 3 5 4" xfId="40229" xr:uid="{541563BE-D2C1-42D4-BCAD-33E61CE93A2E}"/>
    <cellStyle name="SAPBEXHLevel2 4 2 3 5 5" xfId="23506" xr:uid="{9054BA66-DE2F-439F-A206-202C1763812E}"/>
    <cellStyle name="SAPBEXHLevel2 4 2 3 6" xfId="7233" xr:uid="{9B11131F-6251-4EAE-A504-0CB61F0FF0EF}"/>
    <cellStyle name="SAPBEXHLevel2 4 2 3 6 2" xfId="13097" xr:uid="{9975160F-8D85-4113-AFB8-FEFC8E128E74}"/>
    <cellStyle name="SAPBEXHLevel2 4 2 3 6 2 2" xfId="46966" xr:uid="{1DD541DD-E0F1-49C4-A915-DE25511279A6}"/>
    <cellStyle name="SAPBEXHLevel2 4 2 3 6 2 3" xfId="30240" xr:uid="{5D2EC0C6-CEC1-4369-9C33-A5C474218F2F}"/>
    <cellStyle name="SAPBEXHLevel2 4 2 3 6 3" xfId="18638" xr:uid="{F3DB0753-DFF5-46F5-AD99-CC131ABFFBB3}"/>
    <cellStyle name="SAPBEXHLevel2 4 2 3 6 3 2" xfId="52499" xr:uid="{EBB9B51B-4A8E-469D-9EE1-F858141FCEDD}"/>
    <cellStyle name="SAPBEXHLevel2 4 2 3 6 3 3" xfId="35773" xr:uid="{21F35D62-069F-4CE2-B51E-BDDD468B0B4C}"/>
    <cellStyle name="SAPBEXHLevel2 4 2 3 6 4" xfId="41149" xr:uid="{08A101F3-A56C-4FA7-B66D-117D195C918C}"/>
    <cellStyle name="SAPBEXHLevel2 4 2 3 6 5" xfId="24425" xr:uid="{7D596B4C-D3C5-431E-BE1C-B4A868D53709}"/>
    <cellStyle name="SAPBEXHLevel2 4 2 3 7" xfId="8327" xr:uid="{A1AEB833-84C4-40B5-A1B1-2874C82BCCB1}"/>
    <cellStyle name="SAPBEXHLevel2 4 2 3 7 2" xfId="42202" xr:uid="{3E75E3FE-DBD4-4B43-8C0D-03DA29C932AD}"/>
    <cellStyle name="SAPBEXHLevel2 4 2 3 7 3" xfId="25477" xr:uid="{0384DD56-AA6C-4842-A334-9E84D784F39F}"/>
    <cellStyle name="SAPBEXHLevel2 4 2 3 8" xfId="13905" xr:uid="{1FC256BB-9728-43E2-8D04-3D6995717DBD}"/>
    <cellStyle name="SAPBEXHLevel2 4 2 3 8 2" xfId="47766" xr:uid="{9D12EE6F-9A63-414B-8B87-4E0935124A99}"/>
    <cellStyle name="SAPBEXHLevel2 4 2 3 8 3" xfId="31040" xr:uid="{2547A5CB-EFBB-4CFA-9246-4798AA744F76}"/>
    <cellStyle name="SAPBEXHLevel2 4 2 3 9" xfId="36905" xr:uid="{B1AD8E49-C53F-4F79-A163-6CC219309FD8}"/>
    <cellStyle name="SAPBEXHLevel2 4 2 4" xfId="2821" xr:uid="{00000000-0005-0000-0000-0000B5090000}"/>
    <cellStyle name="SAPBEXHLevel2 4 2 4 2" xfId="4341" xr:uid="{F6C585CB-2AF5-4611-89ED-C3ED7C550D77}"/>
    <cellStyle name="SAPBEXHLevel2 4 2 4 2 2" xfId="10222" xr:uid="{DE8E6ACF-765C-4B73-B14D-5A67307A6596}"/>
    <cellStyle name="SAPBEXHLevel2 4 2 4 2 2 2" xfId="44092" xr:uid="{8E0CFE9D-2558-468E-A687-851B10A41883}"/>
    <cellStyle name="SAPBEXHLevel2 4 2 4 2 2 3" xfId="27367" xr:uid="{E0D5BDD1-2011-47BB-A7DD-65C207AE317E}"/>
    <cellStyle name="SAPBEXHLevel2 4 2 4 2 3" xfId="15765" xr:uid="{4F5E6E84-1547-419E-A547-EBF48F81A4DA}"/>
    <cellStyle name="SAPBEXHLevel2 4 2 4 2 3 2" xfId="49626" xr:uid="{2BBE0A62-A55F-47CB-BCE7-F3157D2B1E3C}"/>
    <cellStyle name="SAPBEXHLevel2 4 2 4 2 3 3" xfId="32900" xr:uid="{B5DDF261-DB21-4547-A2DE-088BDC9715A0}"/>
    <cellStyle name="SAPBEXHLevel2 4 2 4 2 4" xfId="38275" xr:uid="{5CEC2928-3491-45FE-B760-EC7F4DE00C59}"/>
    <cellStyle name="SAPBEXHLevel2 4 2 4 2 5" xfId="21552" xr:uid="{994E01CA-4812-45A8-8179-7DE12D65389B}"/>
    <cellStyle name="SAPBEXHLevel2 4 2 4 3" xfId="5214" xr:uid="{376F0EF0-3B33-47ED-BDD9-9DF2618F1817}"/>
    <cellStyle name="SAPBEXHLevel2 4 2 4 3 2" xfId="11080" xr:uid="{8475217D-B5F7-4D91-A9CD-26AFE8B45E04}"/>
    <cellStyle name="SAPBEXHLevel2 4 2 4 3 2 2" xfId="44950" xr:uid="{A0B78CCC-6447-4C7C-AF81-C0C1C7382B5A}"/>
    <cellStyle name="SAPBEXHLevel2 4 2 4 3 2 3" xfId="28225" xr:uid="{8E29A621-6B25-4C94-A2FD-380175923D5A}"/>
    <cellStyle name="SAPBEXHLevel2 4 2 4 3 3" xfId="16623" xr:uid="{A4B4DA2A-3C71-43EE-B9B1-3F5B89CD939B}"/>
    <cellStyle name="SAPBEXHLevel2 4 2 4 3 3 2" xfId="50484" xr:uid="{368F48F1-E1A4-455A-8167-5E8140399F2A}"/>
    <cellStyle name="SAPBEXHLevel2 4 2 4 3 3 3" xfId="33758" xr:uid="{7674CC08-19DD-4D30-ADAA-6F2E8EAD3A7B}"/>
    <cellStyle name="SAPBEXHLevel2 4 2 4 3 4" xfId="39133" xr:uid="{BD539B30-32C2-4292-8F2D-43553545A213}"/>
    <cellStyle name="SAPBEXHLevel2 4 2 4 3 5" xfId="22410" xr:uid="{6DB14D01-5DC9-4E72-B3D8-44C343C0C219}"/>
    <cellStyle name="SAPBEXHLevel2 4 2 4 4" xfId="5962" xr:uid="{735668C0-359F-4487-B6CA-526090CF625B}"/>
    <cellStyle name="SAPBEXHLevel2 4 2 4 4 2" xfId="11828" xr:uid="{3FEA9848-32F4-4273-A7BD-7DBDE4BFAE1F}"/>
    <cellStyle name="SAPBEXHLevel2 4 2 4 4 2 2" xfId="45697" xr:uid="{BB5E0FCE-1083-47B6-B973-C059053F2E0E}"/>
    <cellStyle name="SAPBEXHLevel2 4 2 4 4 2 3" xfId="28972" xr:uid="{84A2AA62-8F1A-450B-86C1-C47B720604B3}"/>
    <cellStyle name="SAPBEXHLevel2 4 2 4 4 3" xfId="17370" xr:uid="{E686A5F3-8114-43EA-8277-8C9080F1F75E}"/>
    <cellStyle name="SAPBEXHLevel2 4 2 4 4 3 2" xfId="51231" xr:uid="{1C35E033-7AA1-4EA1-A703-88DEB811C77D}"/>
    <cellStyle name="SAPBEXHLevel2 4 2 4 4 3 3" xfId="34505" xr:uid="{B93B461A-835B-4A94-919C-706BA07F739F}"/>
    <cellStyle name="SAPBEXHLevel2 4 2 4 4 4" xfId="39880" xr:uid="{4B3873A2-EBD7-416C-AEAB-9529D873D627}"/>
    <cellStyle name="SAPBEXHLevel2 4 2 4 4 5" xfId="23157" xr:uid="{F571B9ED-525F-495E-83DD-629D514DABFA}"/>
    <cellStyle name="SAPBEXHLevel2 4 2 4 5" xfId="6731" xr:uid="{BA9CB5A6-B974-4D50-A35E-283F64675E0D}"/>
    <cellStyle name="SAPBEXHLevel2 4 2 4 5 2" xfId="12595" xr:uid="{712EBD2F-B864-4C66-BFEE-A1178382B2F2}"/>
    <cellStyle name="SAPBEXHLevel2 4 2 4 5 2 2" xfId="46464" xr:uid="{DE5CC787-B252-42A5-BB8D-AA002E0D8996}"/>
    <cellStyle name="SAPBEXHLevel2 4 2 4 5 2 3" xfId="29738" xr:uid="{3C19E13E-7537-43A1-B896-B6B88DF57AD2}"/>
    <cellStyle name="SAPBEXHLevel2 4 2 4 5 3" xfId="18136" xr:uid="{63DF7F9A-F38A-4AF2-A106-F134CB9A9AF9}"/>
    <cellStyle name="SAPBEXHLevel2 4 2 4 5 3 2" xfId="51997" xr:uid="{434A3DCC-1479-4E4A-922B-F527F251874B}"/>
    <cellStyle name="SAPBEXHLevel2 4 2 4 5 3 3" xfId="35271" xr:uid="{F07C571B-833E-4ECF-83DB-C962DFE2003B}"/>
    <cellStyle name="SAPBEXHLevel2 4 2 4 5 4" xfId="40647" xr:uid="{65A2CE5E-3BE9-4D9F-9984-44F1C21BB79C}"/>
    <cellStyle name="SAPBEXHLevel2 4 2 4 5 5" xfId="23923" xr:uid="{27D8212C-35A5-4F44-A23C-3AC58FB08A53}"/>
    <cellStyle name="SAPBEXHLevel2 4 2 4 6" xfId="7678" xr:uid="{699A668C-1E77-44C0-8E0D-01769633F9FC}"/>
    <cellStyle name="SAPBEXHLevel2 4 2 4 6 2" xfId="13542" xr:uid="{4057333B-A10C-496D-9509-B43CC59A6DF6}"/>
    <cellStyle name="SAPBEXHLevel2 4 2 4 6 2 2" xfId="47411" xr:uid="{38263458-1C52-4912-AE3B-A4D785C78C6B}"/>
    <cellStyle name="SAPBEXHLevel2 4 2 4 6 2 3" xfId="30685" xr:uid="{77B3FDC3-CC15-45D4-9D09-E5632EB7DAAC}"/>
    <cellStyle name="SAPBEXHLevel2 4 2 4 6 3" xfId="19083" xr:uid="{5E087168-0940-4242-A2FB-969D20265F56}"/>
    <cellStyle name="SAPBEXHLevel2 4 2 4 6 3 2" xfId="52944" xr:uid="{AA902B47-5B59-4B0B-AB69-6E09A55FD58E}"/>
    <cellStyle name="SAPBEXHLevel2 4 2 4 6 3 3" xfId="36218" xr:uid="{C81FA538-EEAD-4266-A52C-6EF4023F06C2}"/>
    <cellStyle name="SAPBEXHLevel2 4 2 4 6 4" xfId="41594" xr:uid="{54AB94FD-70BF-4A35-B09A-C14FF3B03C92}"/>
    <cellStyle name="SAPBEXHLevel2 4 2 4 6 5" xfId="24870" xr:uid="{B2708A84-6696-4ED3-9EF2-81AF915AB2AB}"/>
    <cellStyle name="SAPBEXHLevel2 4 2 4 7" xfId="8771" xr:uid="{EB5F083C-3A1C-4407-9047-EFBE507A2066}"/>
    <cellStyle name="SAPBEXHLevel2 4 2 4 7 2" xfId="42644" xr:uid="{2B29ACE1-798E-473B-9A88-A40BDB6DEB25}"/>
    <cellStyle name="SAPBEXHLevel2 4 2 4 7 3" xfId="25920" xr:uid="{4F54F36A-5E5D-4F0E-B118-572948C09AE7}"/>
    <cellStyle name="SAPBEXHLevel2 4 2 4 8" xfId="14322" xr:uid="{2955E9A6-DCAF-4CFB-BFFC-794A47EF42C0}"/>
    <cellStyle name="SAPBEXHLevel2 4 2 4 8 2" xfId="48183" xr:uid="{3B07686F-D33B-40B3-8B2D-AD645460A9E8}"/>
    <cellStyle name="SAPBEXHLevel2 4 2 4 8 3" xfId="31457" xr:uid="{76DA5693-1638-4C48-9DAC-49716FC01693}"/>
    <cellStyle name="SAPBEXHLevel2 4 2 4 9" xfId="20106" xr:uid="{983D8B09-4724-4CD5-AE16-4B0213713B89}"/>
    <cellStyle name="SAPBEXHLevel2 4 2 5" xfId="36552" xr:uid="{3AD9D503-3E2C-48EA-8365-1964E464A89F}"/>
    <cellStyle name="SAPBEXHLevel2 4 2 6" xfId="19255" xr:uid="{7FA60241-524B-4584-BA12-1F6B5218C619}"/>
    <cellStyle name="SAPBEXHLevel2 4 3" xfId="2341" xr:uid="{00000000-0005-0000-0000-0000B6090000}"/>
    <cellStyle name="SAPBEXHLevel2 4 3 2" xfId="3893" xr:uid="{B914D5B7-6899-4F77-B332-D4EFC75F393A}"/>
    <cellStyle name="SAPBEXHLevel2 4 3 2 2" xfId="9774" xr:uid="{B3489D23-71DF-4D23-8207-16177370530B}"/>
    <cellStyle name="SAPBEXHLevel2 4 3 2 2 2" xfId="43646" xr:uid="{99C4E9C6-0BA1-4898-BEF2-8FAF491F9419}"/>
    <cellStyle name="SAPBEXHLevel2 4 3 2 2 3" xfId="26920" xr:uid="{5C45B43E-3E67-4DE6-AB0A-4188125A6760}"/>
    <cellStyle name="SAPBEXHLevel2 4 3 2 3" xfId="15320" xr:uid="{16D1EBDB-00FA-4724-9B14-655A0870F60E}"/>
    <cellStyle name="SAPBEXHLevel2 4 3 2 3 2" xfId="49181" xr:uid="{DBDCA345-1E31-47A1-8A19-B2789990B16D}"/>
    <cellStyle name="SAPBEXHLevel2 4 3 2 3 3" xfId="32455" xr:uid="{0D84A1BD-3467-4DA7-886D-269EACD4AD5E}"/>
    <cellStyle name="SAPBEXHLevel2 4 3 2 4" xfId="37853" xr:uid="{124356A8-AFC5-41BC-A0B0-2E5FD1F01AE8}"/>
    <cellStyle name="SAPBEXHLevel2 4 3 2 5" xfId="21105" xr:uid="{C8C97B76-FD64-44F0-B0DB-40151BBF1A58}"/>
    <cellStyle name="SAPBEXHLevel2 4 3 3" xfId="4795" xr:uid="{70D84FA4-4B69-47D0-8FBA-A1724CD284F3}"/>
    <cellStyle name="SAPBEXHLevel2 4 3 3 2" xfId="10661" xr:uid="{CE655A73-1E4E-46EB-B9BE-12EE0AE1444C}"/>
    <cellStyle name="SAPBEXHLevel2 4 3 3 2 2" xfId="44531" xr:uid="{83FFBAAE-2FA4-4284-9199-DD98409DDB64}"/>
    <cellStyle name="SAPBEXHLevel2 4 3 3 2 3" xfId="27806" xr:uid="{E7A3C8B8-DE8D-48A2-8D9D-AD47281C7816}"/>
    <cellStyle name="SAPBEXHLevel2 4 3 3 3" xfId="16204" xr:uid="{4097ED48-6B37-4DB9-A235-35C4D1D1C709}"/>
    <cellStyle name="SAPBEXHLevel2 4 3 3 3 2" xfId="50065" xr:uid="{67C683F9-145A-4E84-9CB1-E1722F939234}"/>
    <cellStyle name="SAPBEXHLevel2 4 3 3 3 3" xfId="33339" xr:uid="{14A8C09C-16C5-4CB3-A2AA-B2681A1BF522}"/>
    <cellStyle name="SAPBEXHLevel2 4 3 3 4" xfId="38714" xr:uid="{A97B54CE-4DAD-4AB8-9F82-A3D85B6021C8}"/>
    <cellStyle name="SAPBEXHLevel2 4 3 3 5" xfId="21991" xr:uid="{DBAC98FE-3B0D-46FF-A3AA-1C7D88871D58}"/>
    <cellStyle name="SAPBEXHLevel2 4 3 4" xfId="5522" xr:uid="{B7B8AA01-93C6-4D7E-9E23-45434443F9AE}"/>
    <cellStyle name="SAPBEXHLevel2 4 3 4 2" xfId="11388" xr:uid="{530FBC6A-1906-4BA5-8C19-43C12A12CBEA}"/>
    <cellStyle name="SAPBEXHLevel2 4 3 4 2 2" xfId="45257" xr:uid="{70CC8846-0191-469B-9EF5-4ECC6459AD6A}"/>
    <cellStyle name="SAPBEXHLevel2 4 3 4 2 3" xfId="28532" xr:uid="{C77EA3E9-6B55-42AF-8837-276EA99CAF83}"/>
    <cellStyle name="SAPBEXHLevel2 4 3 4 3" xfId="16930" xr:uid="{72528DBE-B2BF-4168-A68F-EFB19C7D0108}"/>
    <cellStyle name="SAPBEXHLevel2 4 3 4 3 2" xfId="50791" xr:uid="{E19B87C6-0218-49E7-829C-0679D0FFBFA0}"/>
    <cellStyle name="SAPBEXHLevel2 4 3 4 3 3" xfId="34065" xr:uid="{58E91D4C-3846-4DB2-8174-1D88BF941EED}"/>
    <cellStyle name="SAPBEXHLevel2 4 3 4 4" xfId="39440" xr:uid="{2C02F192-CF9D-4785-A408-790246C0B0AA}"/>
    <cellStyle name="SAPBEXHLevel2 4 3 4 5" xfId="22717" xr:uid="{97D7B9F5-EF6C-41ED-AD83-DB0A7212701B}"/>
    <cellStyle name="SAPBEXHLevel2 4 3 5" xfId="6314" xr:uid="{000102A2-5790-441B-9171-8A4030C51E73}"/>
    <cellStyle name="SAPBEXHLevel2 4 3 5 2" xfId="12178" xr:uid="{E424F586-E78B-4A9C-B92A-A3CA63637104}"/>
    <cellStyle name="SAPBEXHLevel2 4 3 5 2 2" xfId="46047" xr:uid="{0BDBCFCA-FB68-4284-9D31-A454CB6FAE42}"/>
    <cellStyle name="SAPBEXHLevel2 4 3 5 2 3" xfId="29322" xr:uid="{10D74BE4-CB18-4099-BEA9-B2B4673D29DA}"/>
    <cellStyle name="SAPBEXHLevel2 4 3 5 3" xfId="17720" xr:uid="{B16289B6-14D3-48A6-8E32-3DA7259CC310}"/>
    <cellStyle name="SAPBEXHLevel2 4 3 5 3 2" xfId="51581" xr:uid="{BD5AE064-7AD2-45D4-BED1-F6C42AB5F60A}"/>
    <cellStyle name="SAPBEXHLevel2 4 3 5 3 3" xfId="34855" xr:uid="{55A8A6B6-27A0-4E21-950F-4F0F33813BB1}"/>
    <cellStyle name="SAPBEXHLevel2 4 3 5 4" xfId="40230" xr:uid="{EFFFEE15-924B-4FB0-9E33-BE2EA5516BEB}"/>
    <cellStyle name="SAPBEXHLevel2 4 3 5 5" xfId="23507" xr:uid="{3E2CD6EF-FBF1-4152-985F-9CB9EADB5C65}"/>
    <cellStyle name="SAPBEXHLevel2 4 3 6" xfId="7234" xr:uid="{5AD1A38A-9153-4887-9652-5C347329299B}"/>
    <cellStyle name="SAPBEXHLevel2 4 3 6 2" xfId="13098" xr:uid="{57B5B626-655E-44D0-A09B-D1F4793A5D93}"/>
    <cellStyle name="SAPBEXHLevel2 4 3 6 2 2" xfId="46967" xr:uid="{27F3BF1B-2B29-43FF-A4AC-2E24CE44F97C}"/>
    <cellStyle name="SAPBEXHLevel2 4 3 6 2 3" xfId="30241" xr:uid="{4853009C-8645-44FB-B612-D8CAE00A8DAB}"/>
    <cellStyle name="SAPBEXHLevel2 4 3 6 3" xfId="18639" xr:uid="{D7E6623B-D8F1-445E-A603-D746055D4A4D}"/>
    <cellStyle name="SAPBEXHLevel2 4 3 6 3 2" xfId="52500" xr:uid="{47A4FCCD-AF7D-4E98-A2DA-A4825EA0AA56}"/>
    <cellStyle name="SAPBEXHLevel2 4 3 6 3 3" xfId="35774" xr:uid="{CE293DA4-3CA5-4913-ABAD-21B2FC1E2AAE}"/>
    <cellStyle name="SAPBEXHLevel2 4 3 6 4" xfId="41150" xr:uid="{1F114988-5F88-46DE-B45E-9E038696F6B8}"/>
    <cellStyle name="SAPBEXHLevel2 4 3 6 5" xfId="24426" xr:uid="{1DBF4BDA-DB9A-4674-8905-C8A847AB19E4}"/>
    <cellStyle name="SAPBEXHLevel2 4 3 7" xfId="8328" xr:uid="{EA14F445-0CA3-4C32-B535-FE7FDF009182}"/>
    <cellStyle name="SAPBEXHLevel2 4 3 7 2" xfId="42203" xr:uid="{1F29C948-43EB-45C4-94C5-C99FE34A1858}"/>
    <cellStyle name="SAPBEXHLevel2 4 3 7 3" xfId="25478" xr:uid="{52504ABE-EA4D-44BB-8CC9-F0A5ECEA663F}"/>
    <cellStyle name="SAPBEXHLevel2 4 3 8" xfId="13906" xr:uid="{7E51D326-F743-402D-B503-1006C6C9C3C4}"/>
    <cellStyle name="SAPBEXHLevel2 4 3 8 2" xfId="47767" xr:uid="{0D37246E-1536-4E70-A828-0736D5A9A583}"/>
    <cellStyle name="SAPBEXHLevel2 4 3 8 3" xfId="31041" xr:uid="{5675F7FB-4D53-42B6-A1B5-B5FBAF06568B}"/>
    <cellStyle name="SAPBEXHLevel2 4 3 9" xfId="19666" xr:uid="{2E87F04E-0771-4F2B-BE3D-7A5E9D963EFA}"/>
    <cellStyle name="SAPBEXHLevel2 4 4" xfId="2342" xr:uid="{00000000-0005-0000-0000-0000B7090000}"/>
    <cellStyle name="SAPBEXHLevel2 4 4 2" xfId="3894" xr:uid="{072439FE-239A-4205-8B38-50CBE549DA6B}"/>
    <cellStyle name="SAPBEXHLevel2 4 4 2 2" xfId="9775" xr:uid="{DAF051A1-EA8A-4C27-9059-10743E84DF43}"/>
    <cellStyle name="SAPBEXHLevel2 4 4 2 2 2" xfId="43647" xr:uid="{9FF476A7-6DF8-4028-AF48-59145E908A4F}"/>
    <cellStyle name="SAPBEXHLevel2 4 4 2 2 3" xfId="26921" xr:uid="{53D71FAA-68B8-4FE8-9BDB-9D300D681685}"/>
    <cellStyle name="SAPBEXHLevel2 4 4 2 3" xfId="15321" xr:uid="{B190C778-B323-4746-BAE0-A397161AB473}"/>
    <cellStyle name="SAPBEXHLevel2 4 4 2 3 2" xfId="49182" xr:uid="{B55B05E4-D11E-4D25-AD2A-636ABB15BC02}"/>
    <cellStyle name="SAPBEXHLevel2 4 4 2 3 3" xfId="32456" xr:uid="{3BA8F129-EED6-4632-8242-C3E98D6D46F3}"/>
    <cellStyle name="SAPBEXHLevel2 4 4 2 4" xfId="37854" xr:uid="{CA03620A-29BE-4BC0-BE41-A5361DB46C37}"/>
    <cellStyle name="SAPBEXHLevel2 4 4 2 5" xfId="21106" xr:uid="{08442A5A-50F5-4DE2-B63F-71FA1F42C068}"/>
    <cellStyle name="SAPBEXHLevel2 4 4 3" xfId="4796" xr:uid="{E9A371A2-DF63-4E45-81B7-AB8140B9FC41}"/>
    <cellStyle name="SAPBEXHLevel2 4 4 3 2" xfId="10662" xr:uid="{76BB7860-609C-4E69-BD52-539194B403F8}"/>
    <cellStyle name="SAPBEXHLevel2 4 4 3 2 2" xfId="44532" xr:uid="{39B52392-5DFF-4CFC-8E82-452338A5C11A}"/>
    <cellStyle name="SAPBEXHLevel2 4 4 3 2 3" xfId="27807" xr:uid="{264ED7C2-D383-424C-AD37-D04811A37AE8}"/>
    <cellStyle name="SAPBEXHLevel2 4 4 3 3" xfId="16205" xr:uid="{24FDED6D-145E-475B-AB9E-03241867DED7}"/>
    <cellStyle name="SAPBEXHLevel2 4 4 3 3 2" xfId="50066" xr:uid="{0300ACFB-27EF-4C6D-BF0A-24DB01620DD2}"/>
    <cellStyle name="SAPBEXHLevel2 4 4 3 3 3" xfId="33340" xr:uid="{8E696BA6-D8B3-4B21-862B-366C769ACADF}"/>
    <cellStyle name="SAPBEXHLevel2 4 4 3 4" xfId="38715" xr:uid="{94A9ED17-3F41-4E43-A699-20B6AD74FEF4}"/>
    <cellStyle name="SAPBEXHLevel2 4 4 3 5" xfId="21992" xr:uid="{A742D7ED-88DC-424C-9B20-C759CBBE6E5A}"/>
    <cellStyle name="SAPBEXHLevel2 4 4 4" xfId="5523" xr:uid="{69C05AFB-4989-4010-9DDE-B1DACEDDE290}"/>
    <cellStyle name="SAPBEXHLevel2 4 4 4 2" xfId="11389" xr:uid="{0BC389FD-4BB8-415F-AAA1-1E8D70690AAA}"/>
    <cellStyle name="SAPBEXHLevel2 4 4 4 2 2" xfId="45258" xr:uid="{30B8173D-FE4E-4419-8C0C-DFF7749FF233}"/>
    <cellStyle name="SAPBEXHLevel2 4 4 4 2 3" xfId="28533" xr:uid="{46D35E8E-9B83-4481-BF8D-C6B29BA0E4C6}"/>
    <cellStyle name="SAPBEXHLevel2 4 4 4 3" xfId="16931" xr:uid="{0324932E-BA5C-4D70-8EB8-B11A2F126235}"/>
    <cellStyle name="SAPBEXHLevel2 4 4 4 3 2" xfId="50792" xr:uid="{93B5B262-6106-41DF-AA84-F8C75A26D8B3}"/>
    <cellStyle name="SAPBEXHLevel2 4 4 4 3 3" xfId="34066" xr:uid="{5FFC3E5B-DE5D-41C6-BADA-A5EA1CED1EF4}"/>
    <cellStyle name="SAPBEXHLevel2 4 4 4 4" xfId="39441" xr:uid="{270BE738-B485-4CA6-80AE-0F0019B4966B}"/>
    <cellStyle name="SAPBEXHLevel2 4 4 4 5" xfId="22718" xr:uid="{5BBE9DE3-66CD-4BF7-8D53-B881C70CC85E}"/>
    <cellStyle name="SAPBEXHLevel2 4 4 5" xfId="6315" xr:uid="{2C93B9EC-E337-466C-B6BD-2412B99E7749}"/>
    <cellStyle name="SAPBEXHLevel2 4 4 5 2" xfId="12179" xr:uid="{D363BABE-6F1A-47FD-8C6D-742E1B7E3914}"/>
    <cellStyle name="SAPBEXHLevel2 4 4 5 2 2" xfId="46048" xr:uid="{972D129D-C841-4BDF-92CE-76DABEE7D5A1}"/>
    <cellStyle name="SAPBEXHLevel2 4 4 5 2 3" xfId="29323" xr:uid="{FE4CDF9F-3F44-447A-853A-EB587C7C1F7E}"/>
    <cellStyle name="SAPBEXHLevel2 4 4 5 3" xfId="17721" xr:uid="{997F3EDF-EA48-47CA-A27F-202370CDD1A4}"/>
    <cellStyle name="SAPBEXHLevel2 4 4 5 3 2" xfId="51582" xr:uid="{982412D8-63BC-45EA-BA32-350416CDB6A7}"/>
    <cellStyle name="SAPBEXHLevel2 4 4 5 3 3" xfId="34856" xr:uid="{8C70926B-05F9-43D3-A887-4D2A6937B345}"/>
    <cellStyle name="SAPBEXHLevel2 4 4 5 4" xfId="40231" xr:uid="{C94215F7-D7F9-48E5-8C76-6BD92B5305F0}"/>
    <cellStyle name="SAPBEXHLevel2 4 4 5 5" xfId="23508" xr:uid="{9EFECF34-B245-4148-A754-13FAA2295E70}"/>
    <cellStyle name="SAPBEXHLevel2 4 4 6" xfId="7235" xr:uid="{B000B4AD-8F97-4002-BE69-89288613B4C1}"/>
    <cellStyle name="SAPBEXHLevel2 4 4 6 2" xfId="13099" xr:uid="{93258C87-9715-40B6-92B7-4E82D597A5BA}"/>
    <cellStyle name="SAPBEXHLevel2 4 4 6 2 2" xfId="46968" xr:uid="{231E56FD-55AE-400E-BA5A-2CB81FB3D1FA}"/>
    <cellStyle name="SAPBEXHLevel2 4 4 6 2 3" xfId="30242" xr:uid="{86F18E8E-36E7-4B32-AB85-2784DA98D1AB}"/>
    <cellStyle name="SAPBEXHLevel2 4 4 6 3" xfId="18640" xr:uid="{E1BD4059-243B-4650-B610-3CEA1A8115AA}"/>
    <cellStyle name="SAPBEXHLevel2 4 4 6 3 2" xfId="52501" xr:uid="{94064028-AF61-4762-B5BD-30BBAE5D41FB}"/>
    <cellStyle name="SAPBEXHLevel2 4 4 6 3 3" xfId="35775" xr:uid="{DE99BF28-29E6-408D-89D4-B4925B3987C7}"/>
    <cellStyle name="SAPBEXHLevel2 4 4 6 4" xfId="41151" xr:uid="{D4574E73-FBF2-43DF-899B-DCF7D687813C}"/>
    <cellStyle name="SAPBEXHLevel2 4 4 6 5" xfId="24427" xr:uid="{AE2105C7-C34B-4831-98C5-303CAA3B43A0}"/>
    <cellStyle name="SAPBEXHLevel2 4 4 7" xfId="8329" xr:uid="{C81CD2B9-C09A-4D6B-BCA1-1037B00C456E}"/>
    <cellStyle name="SAPBEXHLevel2 4 4 7 2" xfId="42204" xr:uid="{010B47EE-049F-4BDF-A0BD-41722EBA171A}"/>
    <cellStyle name="SAPBEXHLevel2 4 4 7 3" xfId="25479" xr:uid="{7CBFD82D-E9D0-49B0-9E08-70722CE36E47}"/>
    <cellStyle name="SAPBEXHLevel2 4 4 8" xfId="13907" xr:uid="{14B024E9-0CFA-495A-953B-16CFAD424048}"/>
    <cellStyle name="SAPBEXHLevel2 4 4 8 2" xfId="47768" xr:uid="{29548DFA-5781-4712-98E0-179FD4898AB6}"/>
    <cellStyle name="SAPBEXHLevel2 4 4 8 3" xfId="31042" xr:uid="{E37EFBCE-4B3C-418D-A6AC-281C52EF8268}"/>
    <cellStyle name="SAPBEXHLevel2 4 4 9" xfId="19667" xr:uid="{3E346CDA-B1F4-4193-869B-7B80D55A1356}"/>
    <cellStyle name="SAPBEXHLevel2 4 5" xfId="3323" xr:uid="{49501B26-8AFE-4653-882A-C6804D0042AC}"/>
    <cellStyle name="SAPBEXHLevel2 4 5 2" xfId="9205" xr:uid="{B66FF81A-DE38-4A96-A8C3-AAA885930C9A}"/>
    <cellStyle name="SAPBEXHLevel2 4 5 2 2" xfId="43077" xr:uid="{8D14FE70-81ED-4AD1-A65C-1A2400518F2E}"/>
    <cellStyle name="SAPBEXHLevel2 4 5 2 3" xfId="26352" xr:uid="{CE75268A-5F04-4EC9-9604-ED65068BB044}"/>
    <cellStyle name="SAPBEXHLevel2 4 5 3" xfId="14752" xr:uid="{0A10EFBC-6A70-481A-8112-9577D3A62D19}"/>
    <cellStyle name="SAPBEXHLevel2 4 5 3 2" xfId="48613" xr:uid="{957588C6-0E5F-4F67-835D-4AF69669C297}"/>
    <cellStyle name="SAPBEXHLevel2 4 5 3 3" xfId="31887" xr:uid="{7707D0A3-FF3E-4BE0-A314-63C8E81D4A9E}"/>
    <cellStyle name="SAPBEXHLevel2 4 5 4" xfId="37344" xr:uid="{5665BBA7-406B-4CCF-B079-75B525A23DEE}"/>
    <cellStyle name="SAPBEXHLevel2 4 5 5" xfId="20537" xr:uid="{C84625E8-69D0-4093-A0E6-9F87ED2A9E88}"/>
    <cellStyle name="SAPBEXHLevel2 4 6" xfId="36551" xr:uid="{E6FDD784-DAD3-480D-B1F6-53A1C6857CE9}"/>
    <cellStyle name="SAPBEXHLevel2 5" xfId="1123" xr:uid="{00000000-0005-0000-0000-0000B8090000}"/>
    <cellStyle name="SAPBEXHLevel2 5 2" xfId="1124" xr:uid="{00000000-0005-0000-0000-0000B9090000}"/>
    <cellStyle name="SAPBEXHLevel2 5 2 2" xfId="2343" xr:uid="{00000000-0005-0000-0000-0000BA090000}"/>
    <cellStyle name="SAPBEXHLevel2 5 2 2 2" xfId="3895" xr:uid="{D1D28B7C-B697-4766-94C9-28E49790DE73}"/>
    <cellStyle name="SAPBEXHLevel2 5 2 2 2 2" xfId="9776" xr:uid="{E6E48EBB-53CB-41AF-9627-EACABE8227E6}"/>
    <cellStyle name="SAPBEXHLevel2 5 2 2 2 2 2" xfId="43648" xr:uid="{C892DDAA-79B6-4DBB-9E6A-76333B34034A}"/>
    <cellStyle name="SAPBEXHLevel2 5 2 2 2 2 3" xfId="26922" xr:uid="{56CF0497-8D3A-4828-871F-D73AD50B49E1}"/>
    <cellStyle name="SAPBEXHLevel2 5 2 2 2 3" xfId="15322" xr:uid="{090D51D2-6BCF-45C7-99BF-F98B89D10B4E}"/>
    <cellStyle name="SAPBEXHLevel2 5 2 2 2 3 2" xfId="49183" xr:uid="{DB208207-3790-4518-8B38-E2FABCA6DF82}"/>
    <cellStyle name="SAPBEXHLevel2 5 2 2 2 3 3" xfId="32457" xr:uid="{02FA0DC4-B25D-4872-89EB-8CB2C2EEAA71}"/>
    <cellStyle name="SAPBEXHLevel2 5 2 2 2 4" xfId="37855" xr:uid="{CB573D75-EC0A-4EE6-B00D-099C587FEC03}"/>
    <cellStyle name="SAPBEXHLevel2 5 2 2 2 5" xfId="21107" xr:uid="{4A4B30AF-9719-434D-9EE4-821498AD0281}"/>
    <cellStyle name="SAPBEXHLevel2 5 2 2 3" xfId="4797" xr:uid="{7E617A53-0DD6-4685-AE35-BCFC31F279F8}"/>
    <cellStyle name="SAPBEXHLevel2 5 2 2 3 2" xfId="10663" xr:uid="{D4077AB6-3196-44DD-802D-7B2224851BAE}"/>
    <cellStyle name="SAPBEXHLevel2 5 2 2 3 2 2" xfId="44533" xr:uid="{2983C1A4-ABE8-4103-804F-D76C24558D4B}"/>
    <cellStyle name="SAPBEXHLevel2 5 2 2 3 2 3" xfId="27808" xr:uid="{A59ED0C9-9B76-420C-BC91-72353F74A90E}"/>
    <cellStyle name="SAPBEXHLevel2 5 2 2 3 3" xfId="16206" xr:uid="{7FC29258-F57D-4C91-9CC6-B0D2AB4884CA}"/>
    <cellStyle name="SAPBEXHLevel2 5 2 2 3 3 2" xfId="50067" xr:uid="{73158BBB-2DC1-4D0F-9B2D-EDC4FAAA3DD9}"/>
    <cellStyle name="SAPBEXHLevel2 5 2 2 3 3 3" xfId="33341" xr:uid="{D00A5285-3941-4C38-AF97-B6F79BF08A12}"/>
    <cellStyle name="SAPBEXHLevel2 5 2 2 3 4" xfId="38716" xr:uid="{4FA17971-22BB-4B12-8419-91242026BE9A}"/>
    <cellStyle name="SAPBEXHLevel2 5 2 2 3 5" xfId="21993" xr:uid="{16C11F78-C2ED-4040-853F-A3E0BC1573CA}"/>
    <cellStyle name="SAPBEXHLevel2 5 2 2 4" xfId="5524" xr:uid="{D39052E1-53B2-4004-93E1-8CB4DEEC40E6}"/>
    <cellStyle name="SAPBEXHLevel2 5 2 2 4 2" xfId="11390" xr:uid="{3D4A4925-886F-4E41-B672-D7E14C41A3AB}"/>
    <cellStyle name="SAPBEXHLevel2 5 2 2 4 2 2" xfId="45259" xr:uid="{A243102B-37AD-4562-9DFB-6B7550696680}"/>
    <cellStyle name="SAPBEXHLevel2 5 2 2 4 2 3" xfId="28534" xr:uid="{7AA901BE-A555-420E-8935-C1FF117AA33E}"/>
    <cellStyle name="SAPBEXHLevel2 5 2 2 4 3" xfId="16932" xr:uid="{0DDBD252-5CD7-4A9C-92CF-3671AA264442}"/>
    <cellStyle name="SAPBEXHLevel2 5 2 2 4 3 2" xfId="50793" xr:uid="{B438AFFC-5B32-4D81-B7BE-340E2382F531}"/>
    <cellStyle name="SAPBEXHLevel2 5 2 2 4 3 3" xfId="34067" xr:uid="{B50D4C05-4A65-4465-AD4C-FD214A02710D}"/>
    <cellStyle name="SAPBEXHLevel2 5 2 2 4 4" xfId="39442" xr:uid="{063FDB55-EF4A-4D35-BA11-5D6D1CB6CD4F}"/>
    <cellStyle name="SAPBEXHLevel2 5 2 2 4 5" xfId="22719" xr:uid="{7E9875EB-37FD-4E16-A817-898112325515}"/>
    <cellStyle name="SAPBEXHLevel2 5 2 2 5" xfId="6316" xr:uid="{88C9042B-7A62-4428-9A70-F86E80053E78}"/>
    <cellStyle name="SAPBEXHLevel2 5 2 2 5 2" xfId="12180" xr:uid="{7C361CCA-CEEE-48BE-B679-BCB5B0D9077C}"/>
    <cellStyle name="SAPBEXHLevel2 5 2 2 5 2 2" xfId="46049" xr:uid="{C0B9D6BA-0DA4-4F17-B865-3DCE41ECBCB0}"/>
    <cellStyle name="SAPBEXHLevel2 5 2 2 5 2 3" xfId="29324" xr:uid="{EB615A6A-F34C-4CB4-969A-6B0B9529205B}"/>
    <cellStyle name="SAPBEXHLevel2 5 2 2 5 3" xfId="17722" xr:uid="{95DAC26A-EF33-4916-8151-2EEA3FC569F1}"/>
    <cellStyle name="SAPBEXHLevel2 5 2 2 5 3 2" xfId="51583" xr:uid="{B312C940-A276-429F-B471-1F9A1B936BBD}"/>
    <cellStyle name="SAPBEXHLevel2 5 2 2 5 3 3" xfId="34857" xr:uid="{B54CBA51-C0B8-484B-9B6F-77D2DAADB1EC}"/>
    <cellStyle name="SAPBEXHLevel2 5 2 2 5 4" xfId="40232" xr:uid="{48B25695-8FE5-445D-A74B-CA7471C0CF92}"/>
    <cellStyle name="SAPBEXHLevel2 5 2 2 5 5" xfId="23509" xr:uid="{8355030B-5923-4ED0-BB01-99AA546DAD33}"/>
    <cellStyle name="SAPBEXHLevel2 5 2 2 6" xfId="7236" xr:uid="{9E4536F4-A0B3-4770-AC34-77BC783EBA7C}"/>
    <cellStyle name="SAPBEXHLevel2 5 2 2 6 2" xfId="13100" xr:uid="{8B8DE2CB-8FA8-4B44-B084-FA56235AD102}"/>
    <cellStyle name="SAPBEXHLevel2 5 2 2 6 2 2" xfId="46969" xr:uid="{94F7B989-5C5C-4723-8640-3E0694E34236}"/>
    <cellStyle name="SAPBEXHLevel2 5 2 2 6 2 3" xfId="30243" xr:uid="{9FDA8A6C-EAAF-4925-A255-A6248EB92661}"/>
    <cellStyle name="SAPBEXHLevel2 5 2 2 6 3" xfId="18641" xr:uid="{54CB8450-8A97-4AD7-AAFE-FA9C1CFA474D}"/>
    <cellStyle name="SAPBEXHLevel2 5 2 2 6 3 2" xfId="52502" xr:uid="{6F24BA4F-553A-48AC-8D1D-D15F1682D60A}"/>
    <cellStyle name="SAPBEXHLevel2 5 2 2 6 3 3" xfId="35776" xr:uid="{5A7E3B0B-7315-437A-83F5-7CD5C6462AC2}"/>
    <cellStyle name="SAPBEXHLevel2 5 2 2 6 4" xfId="41152" xr:uid="{2D45491A-56AF-4334-B02A-9BCBC47855E7}"/>
    <cellStyle name="SAPBEXHLevel2 5 2 2 6 5" xfId="24428" xr:uid="{3086BE97-1853-404D-9808-B7EE1A8677DA}"/>
    <cellStyle name="SAPBEXHLevel2 5 2 2 7" xfId="8330" xr:uid="{2742F49E-A232-41DF-883E-D1FDA70BBACE}"/>
    <cellStyle name="SAPBEXHLevel2 5 2 2 7 2" xfId="42205" xr:uid="{1FD19E17-EB43-41E2-80F4-07ED38A87232}"/>
    <cellStyle name="SAPBEXHLevel2 5 2 2 7 3" xfId="25480" xr:uid="{0FEE949A-4134-4E71-B2ED-76DB5DCB23CE}"/>
    <cellStyle name="SAPBEXHLevel2 5 2 2 8" xfId="13908" xr:uid="{4D9C5E72-827C-44F3-8CA2-281D403579F8}"/>
    <cellStyle name="SAPBEXHLevel2 5 2 2 8 2" xfId="47769" xr:uid="{7EE0B440-6401-4AE1-89A3-5DC913D2D042}"/>
    <cellStyle name="SAPBEXHLevel2 5 2 2 8 3" xfId="31043" xr:uid="{50CBA957-485F-4314-8994-4E291276F5BC}"/>
    <cellStyle name="SAPBEXHLevel2 5 2 2 9" xfId="19668" xr:uid="{E14FFF7A-A084-401F-B74D-7C72A7791C3E}"/>
    <cellStyle name="SAPBEXHLevel2 5 2 3" xfId="2344" xr:uid="{00000000-0005-0000-0000-0000BB090000}"/>
    <cellStyle name="SAPBEXHLevel2 5 2 3 2" xfId="3896" xr:uid="{E8AAA14E-8444-4C85-A156-4685AC76F5AE}"/>
    <cellStyle name="SAPBEXHLevel2 5 2 3 2 2" xfId="9777" xr:uid="{23F23DEF-14F9-4703-B14B-F0985ADF38B3}"/>
    <cellStyle name="SAPBEXHLevel2 5 2 3 2 2 2" xfId="43649" xr:uid="{56BFFF1D-1973-4DA6-91FB-66F4DD01090E}"/>
    <cellStyle name="SAPBEXHLevel2 5 2 3 2 2 3" xfId="26923" xr:uid="{8513ABDA-2992-4728-B941-03D2A70A1E84}"/>
    <cellStyle name="SAPBEXHLevel2 5 2 3 2 3" xfId="15323" xr:uid="{4719E3D0-2B45-4C9E-83A4-70483DC2324C}"/>
    <cellStyle name="SAPBEXHLevel2 5 2 3 2 3 2" xfId="49184" xr:uid="{086F5054-F1D1-45E5-8906-6E02F9C33BB2}"/>
    <cellStyle name="SAPBEXHLevel2 5 2 3 2 3 3" xfId="32458" xr:uid="{BE159CF1-349B-4735-A696-3AA59BE1BC95}"/>
    <cellStyle name="SAPBEXHLevel2 5 2 3 2 4" xfId="37856" xr:uid="{BBFAFE6C-0561-4473-9D5C-62C46AC50222}"/>
    <cellStyle name="SAPBEXHLevel2 5 2 3 2 5" xfId="21108" xr:uid="{8112ADDF-1088-47CD-BB2A-F69A72359673}"/>
    <cellStyle name="SAPBEXHLevel2 5 2 3 3" xfId="4798" xr:uid="{42C8A753-1C51-452D-B74C-7842DECEDBF7}"/>
    <cellStyle name="SAPBEXHLevel2 5 2 3 3 2" xfId="10664" xr:uid="{94986496-B2B8-4CA5-B0C0-4FA7F130B96E}"/>
    <cellStyle name="SAPBEXHLevel2 5 2 3 3 2 2" xfId="44534" xr:uid="{027E14FE-88CF-4855-9031-6703D53489C8}"/>
    <cellStyle name="SAPBEXHLevel2 5 2 3 3 2 3" xfId="27809" xr:uid="{FD17E561-20FD-4C0D-85AA-0A0A4D6C614C}"/>
    <cellStyle name="SAPBEXHLevel2 5 2 3 3 3" xfId="16207" xr:uid="{31371517-9E4D-4906-9721-3128C22EB7DB}"/>
    <cellStyle name="SAPBEXHLevel2 5 2 3 3 3 2" xfId="50068" xr:uid="{40B0B751-6FD2-499E-A7D1-040C9136CCB6}"/>
    <cellStyle name="SAPBEXHLevel2 5 2 3 3 3 3" xfId="33342" xr:uid="{C9D9C9CC-424E-4743-A0EF-1F6014240824}"/>
    <cellStyle name="SAPBEXHLevel2 5 2 3 3 4" xfId="38717" xr:uid="{B57A1148-892E-469C-AACA-CA7A4025376F}"/>
    <cellStyle name="SAPBEXHLevel2 5 2 3 3 5" xfId="21994" xr:uid="{91B8F711-83E2-4B27-92F3-7BFCFF5D7457}"/>
    <cellStyle name="SAPBEXHLevel2 5 2 3 4" xfId="5525" xr:uid="{FA9D79DF-91A4-4E20-BEEC-A1C413433F44}"/>
    <cellStyle name="SAPBEXHLevel2 5 2 3 4 2" xfId="11391" xr:uid="{6F293BAE-1DA9-45D1-B041-949204AED8A2}"/>
    <cellStyle name="SAPBEXHLevel2 5 2 3 4 2 2" xfId="45260" xr:uid="{9C211217-BE1B-4D17-AC99-A584269FBEBC}"/>
    <cellStyle name="SAPBEXHLevel2 5 2 3 4 2 3" xfId="28535" xr:uid="{FA9C3BB8-EBA4-434F-8D03-F1C57B3A63BE}"/>
    <cellStyle name="SAPBEXHLevel2 5 2 3 4 3" xfId="16933" xr:uid="{51D8501D-47D6-46AA-B282-6D465FB22476}"/>
    <cellStyle name="SAPBEXHLevel2 5 2 3 4 3 2" xfId="50794" xr:uid="{365503E9-38EB-4A88-AA70-651C36C2073A}"/>
    <cellStyle name="SAPBEXHLevel2 5 2 3 4 3 3" xfId="34068" xr:uid="{08744F21-5D3C-47E5-B855-1A649AF1F899}"/>
    <cellStyle name="SAPBEXHLevel2 5 2 3 4 4" xfId="39443" xr:uid="{F0B3731E-19F1-4345-AC50-292AD42E5EFA}"/>
    <cellStyle name="SAPBEXHLevel2 5 2 3 4 5" xfId="22720" xr:uid="{5F8ABCF0-D93F-4D5C-BCCA-48D73D338F1E}"/>
    <cellStyle name="SAPBEXHLevel2 5 2 3 5" xfId="6317" xr:uid="{0F21C621-9A3D-4E65-B0B0-D1270408E188}"/>
    <cellStyle name="SAPBEXHLevel2 5 2 3 5 2" xfId="12181" xr:uid="{A913E158-4862-4FD7-8659-FEF131AF265A}"/>
    <cellStyle name="SAPBEXHLevel2 5 2 3 5 2 2" xfId="46050" xr:uid="{332043A8-D974-4306-A041-DC8786262E8D}"/>
    <cellStyle name="SAPBEXHLevel2 5 2 3 5 2 3" xfId="29325" xr:uid="{BCD2DC70-A77E-46BE-B214-980165721978}"/>
    <cellStyle name="SAPBEXHLevel2 5 2 3 5 3" xfId="17723" xr:uid="{E27CE1B0-9C10-4A1C-8492-5F6CA3C63C05}"/>
    <cellStyle name="SAPBEXHLevel2 5 2 3 5 3 2" xfId="51584" xr:uid="{3F14BD65-6668-48CE-B30E-A0889823E484}"/>
    <cellStyle name="SAPBEXHLevel2 5 2 3 5 3 3" xfId="34858" xr:uid="{3544304E-FF92-4265-86B9-C8C8AF612533}"/>
    <cellStyle name="SAPBEXHLevel2 5 2 3 5 4" xfId="40233" xr:uid="{E19FEC46-E13D-40EE-84B1-11D44772993E}"/>
    <cellStyle name="SAPBEXHLevel2 5 2 3 5 5" xfId="23510" xr:uid="{A2FB91AE-7096-4EEF-90C1-FF55992D40FB}"/>
    <cellStyle name="SAPBEXHLevel2 5 2 3 6" xfId="7237" xr:uid="{A860ED66-E6D5-43EC-99F0-749F14E0157E}"/>
    <cellStyle name="SAPBEXHLevel2 5 2 3 6 2" xfId="13101" xr:uid="{3DD0265A-F869-444F-9B9A-2E1D33975CB5}"/>
    <cellStyle name="SAPBEXHLevel2 5 2 3 6 2 2" xfId="46970" xr:uid="{789D26E0-132B-4EA5-A682-E280FB20CA57}"/>
    <cellStyle name="SAPBEXHLevel2 5 2 3 6 2 3" xfId="30244" xr:uid="{19F4A71F-CE97-49F1-924E-1EEA10002B7C}"/>
    <cellStyle name="SAPBEXHLevel2 5 2 3 6 3" xfId="18642" xr:uid="{228A28AA-E997-4F20-9D1D-3B3E515C370A}"/>
    <cellStyle name="SAPBEXHLevel2 5 2 3 6 3 2" xfId="52503" xr:uid="{D955E875-388D-4A3F-A170-980462C0D2BA}"/>
    <cellStyle name="SAPBEXHLevel2 5 2 3 6 3 3" xfId="35777" xr:uid="{C2DF9600-7274-4462-B25F-9F3B3A1617B2}"/>
    <cellStyle name="SAPBEXHLevel2 5 2 3 6 4" xfId="41153" xr:uid="{C030F414-57E6-4515-8F64-F3DA3F511EF4}"/>
    <cellStyle name="SAPBEXHLevel2 5 2 3 6 5" xfId="24429" xr:uid="{8F940E93-F567-439F-B30F-78D3F5B71DD9}"/>
    <cellStyle name="SAPBEXHLevel2 5 2 3 7" xfId="8331" xr:uid="{C06844B9-16D3-4B2D-9525-8DF1302323AA}"/>
    <cellStyle name="SAPBEXHLevel2 5 2 3 7 2" xfId="42206" xr:uid="{6E2971DF-3A8E-49D9-9D77-CF2BE99E9728}"/>
    <cellStyle name="SAPBEXHLevel2 5 2 3 7 3" xfId="25481" xr:uid="{36699FCB-AC5B-4B4F-B5B2-19961A85091C}"/>
    <cellStyle name="SAPBEXHLevel2 5 2 3 8" xfId="13909" xr:uid="{F5CC9D19-8CBF-4015-BCC7-085914604AD7}"/>
    <cellStyle name="SAPBEXHLevel2 5 2 3 8 2" xfId="47770" xr:uid="{0FF3EB00-6852-45B5-B9D1-5FD9983670E2}"/>
    <cellStyle name="SAPBEXHLevel2 5 2 3 8 3" xfId="31044" xr:uid="{D61B2424-0C9D-4A2E-8FBF-6C41D2F9014B}"/>
    <cellStyle name="SAPBEXHLevel2 5 2 3 9" xfId="19669" xr:uid="{6EC643D2-C453-47BB-8324-23E58D7293C4}"/>
    <cellStyle name="SAPBEXHLevel2 5 2 4" xfId="2822" xr:uid="{00000000-0005-0000-0000-0000BC090000}"/>
    <cellStyle name="SAPBEXHLevel2 5 2 4 2" xfId="4342" xr:uid="{ECEF03D0-98F4-41CC-AED9-CDC2AC3750A4}"/>
    <cellStyle name="SAPBEXHLevel2 5 2 4 2 2" xfId="10223" xr:uid="{07B05AD6-4207-4DD6-A918-1EA0C7142C4D}"/>
    <cellStyle name="SAPBEXHLevel2 5 2 4 2 2 2" xfId="44093" xr:uid="{6393D9E6-7C3E-4F22-86FD-8ABDA8A60B96}"/>
    <cellStyle name="SAPBEXHLevel2 5 2 4 2 2 3" xfId="27368" xr:uid="{7AC076D7-29D8-4D32-8D0E-BDD781AAECE8}"/>
    <cellStyle name="SAPBEXHLevel2 5 2 4 2 3" xfId="15766" xr:uid="{E7A8E577-5973-4B23-AEB9-2DA4AC47B43B}"/>
    <cellStyle name="SAPBEXHLevel2 5 2 4 2 3 2" xfId="49627" xr:uid="{5635E02B-2D0C-4BDB-B8B0-2644B6048791}"/>
    <cellStyle name="SAPBEXHLevel2 5 2 4 2 3 3" xfId="32901" xr:uid="{8CB11A09-2BC9-49A6-A60E-D80FBFB7F66B}"/>
    <cellStyle name="SAPBEXHLevel2 5 2 4 2 4" xfId="38276" xr:uid="{3E7FCF0B-F4F3-4002-8AB1-FD75F0206D8B}"/>
    <cellStyle name="SAPBEXHLevel2 5 2 4 2 5" xfId="21553" xr:uid="{35313C9A-8D3B-4C1E-A42C-C5CCC0774EC0}"/>
    <cellStyle name="SAPBEXHLevel2 5 2 4 3" xfId="5215" xr:uid="{812E8E19-E156-4BC3-A057-656975A8B140}"/>
    <cellStyle name="SAPBEXHLevel2 5 2 4 3 2" xfId="11081" xr:uid="{E32EF30A-1FA3-4945-B29B-ACD06B2DB926}"/>
    <cellStyle name="SAPBEXHLevel2 5 2 4 3 2 2" xfId="44951" xr:uid="{C602CF85-02FD-4CFB-8670-A83452BE5C5C}"/>
    <cellStyle name="SAPBEXHLevel2 5 2 4 3 2 3" xfId="28226" xr:uid="{288D2589-9771-4BB0-A8CD-F0DC6AB9CD35}"/>
    <cellStyle name="SAPBEXHLevel2 5 2 4 3 3" xfId="16624" xr:uid="{F06934ED-1BFF-4C36-9B72-4C5BFD3FD4AF}"/>
    <cellStyle name="SAPBEXHLevel2 5 2 4 3 3 2" xfId="50485" xr:uid="{0B6C3DE1-5FB9-4A31-BDA8-18881ABA8683}"/>
    <cellStyle name="SAPBEXHLevel2 5 2 4 3 3 3" xfId="33759" xr:uid="{DB58ABFF-FA0C-4D22-927A-8F7C5637B110}"/>
    <cellStyle name="SAPBEXHLevel2 5 2 4 3 4" xfId="39134" xr:uid="{F275ACDE-7BFC-43E2-A76A-45583C248355}"/>
    <cellStyle name="SAPBEXHLevel2 5 2 4 3 5" xfId="22411" xr:uid="{7282917A-DCD2-42EC-985E-BD075F820452}"/>
    <cellStyle name="SAPBEXHLevel2 5 2 4 4" xfId="5963" xr:uid="{FD75B230-F281-4AC5-AB9D-12FD4ECE2951}"/>
    <cellStyle name="SAPBEXHLevel2 5 2 4 4 2" xfId="11829" xr:uid="{F5EFDC45-AB48-4D2F-BF1A-8573076CBF40}"/>
    <cellStyle name="SAPBEXHLevel2 5 2 4 4 2 2" xfId="45698" xr:uid="{EFF6F7AB-EB44-4D3D-AB6A-ED5ED329BAAD}"/>
    <cellStyle name="SAPBEXHLevel2 5 2 4 4 2 3" xfId="28973" xr:uid="{F6449CD0-2F16-489F-A3DB-FCB2B893BD1A}"/>
    <cellStyle name="SAPBEXHLevel2 5 2 4 4 3" xfId="17371" xr:uid="{06A5F7B8-3AD7-4CE1-811F-C4DCA23115F7}"/>
    <cellStyle name="SAPBEXHLevel2 5 2 4 4 3 2" xfId="51232" xr:uid="{09868E22-5D2E-4798-B2A6-344A51666F8D}"/>
    <cellStyle name="SAPBEXHLevel2 5 2 4 4 3 3" xfId="34506" xr:uid="{6842398D-D916-4299-A337-92E3177A7ADB}"/>
    <cellStyle name="SAPBEXHLevel2 5 2 4 4 4" xfId="39881" xr:uid="{72CCB683-2B5F-42A9-8FCF-00EB30459BB9}"/>
    <cellStyle name="SAPBEXHLevel2 5 2 4 4 5" xfId="23158" xr:uid="{0562B56F-1B88-4D1E-BF78-60D45623CF17}"/>
    <cellStyle name="SAPBEXHLevel2 5 2 4 5" xfId="6732" xr:uid="{4593D2AA-02DA-4273-BDB5-7E0C7C6214E6}"/>
    <cellStyle name="SAPBEXHLevel2 5 2 4 5 2" xfId="12596" xr:uid="{BAF6AE2D-8ACF-41E8-AE1B-5083973C4895}"/>
    <cellStyle name="SAPBEXHLevel2 5 2 4 5 2 2" xfId="46465" xr:uid="{30A77F82-7380-4222-BA5E-8F0665C4798F}"/>
    <cellStyle name="SAPBEXHLevel2 5 2 4 5 2 3" xfId="29739" xr:uid="{506E26D6-516F-4470-BD3D-11DF2439D893}"/>
    <cellStyle name="SAPBEXHLevel2 5 2 4 5 3" xfId="18137" xr:uid="{B051DE74-F744-4A44-8C58-0DBD926146F0}"/>
    <cellStyle name="SAPBEXHLevel2 5 2 4 5 3 2" xfId="51998" xr:uid="{29137FF0-E8FD-4A9E-9E35-583E85714FC5}"/>
    <cellStyle name="SAPBEXHLevel2 5 2 4 5 3 3" xfId="35272" xr:uid="{8828BD88-1484-490C-BE12-92E899DB6580}"/>
    <cellStyle name="SAPBEXHLevel2 5 2 4 5 4" xfId="40648" xr:uid="{B23B7B21-AC22-4816-905B-5D9D6AE53817}"/>
    <cellStyle name="SAPBEXHLevel2 5 2 4 5 5" xfId="23924" xr:uid="{9A5D83B3-966A-4E16-B536-ECC0DA62774B}"/>
    <cellStyle name="SAPBEXHLevel2 5 2 4 6" xfId="7679" xr:uid="{F05F5A94-1FD9-4EAE-ABEC-F98D05A65C34}"/>
    <cellStyle name="SAPBEXHLevel2 5 2 4 6 2" xfId="13543" xr:uid="{EF2016B3-B675-4016-BCBB-D8FD14ACF9B9}"/>
    <cellStyle name="SAPBEXHLevel2 5 2 4 6 2 2" xfId="47412" xr:uid="{93B964F3-DD4C-46DF-8652-AA4ABDD1DFDF}"/>
    <cellStyle name="SAPBEXHLevel2 5 2 4 6 2 3" xfId="30686" xr:uid="{54391669-2BD2-49CA-B2DD-1D4925B556EF}"/>
    <cellStyle name="SAPBEXHLevel2 5 2 4 6 3" xfId="19084" xr:uid="{6EA0B6E4-908A-45A4-BBCD-79B1DF971EAC}"/>
    <cellStyle name="SAPBEXHLevel2 5 2 4 6 3 2" xfId="52945" xr:uid="{14FD3994-408B-4BE5-833B-4D9D3C4FFEAC}"/>
    <cellStyle name="SAPBEXHLevel2 5 2 4 6 3 3" xfId="36219" xr:uid="{AC3DE740-AB5D-4E1F-A82A-B3FF62C27D50}"/>
    <cellStyle name="SAPBEXHLevel2 5 2 4 6 4" xfId="41595" xr:uid="{DCDED393-EFAD-4464-998F-404319048C46}"/>
    <cellStyle name="SAPBEXHLevel2 5 2 4 6 5" xfId="24871" xr:uid="{C39AAAF7-BCEA-48BC-A6D3-87FB11E89606}"/>
    <cellStyle name="SAPBEXHLevel2 5 2 4 7" xfId="8772" xr:uid="{7CEA573E-D97A-4C7F-81BF-8264558FD5A7}"/>
    <cellStyle name="SAPBEXHLevel2 5 2 4 7 2" xfId="42645" xr:uid="{9AAE2A43-FE36-43CE-A547-42445D8B0E77}"/>
    <cellStyle name="SAPBEXHLevel2 5 2 4 7 3" xfId="25921" xr:uid="{5FC198F0-A407-494E-8654-F78EF61522D1}"/>
    <cellStyle name="SAPBEXHLevel2 5 2 4 8" xfId="14323" xr:uid="{BECAB073-59B9-433E-925C-C2C79BE8DF86}"/>
    <cellStyle name="SAPBEXHLevel2 5 2 4 8 2" xfId="48184" xr:uid="{3E778168-1E75-4624-A942-255D21921F81}"/>
    <cellStyle name="SAPBEXHLevel2 5 2 4 8 3" xfId="31458" xr:uid="{94F16D39-F6AB-4D84-B220-C8E8B5156D20}"/>
    <cellStyle name="SAPBEXHLevel2 5 2 4 9" xfId="20107" xr:uid="{AAB14FC5-E581-430E-BEF1-58F11A54CE78}"/>
    <cellStyle name="SAPBEXHLevel2 5 2 5" xfId="3326" xr:uid="{ED8054A2-6E83-4EB4-84D5-EF9128E2F14B}"/>
    <cellStyle name="SAPBEXHLevel2 5 2 5 2" xfId="9208" xr:uid="{5229F52D-78AB-4A3E-AEA1-E9DFC90D7DDE}"/>
    <cellStyle name="SAPBEXHLevel2 5 2 5 2 2" xfId="43080" xr:uid="{03531E85-5E33-4DED-AA62-A3C26C0EF18F}"/>
    <cellStyle name="SAPBEXHLevel2 5 2 5 2 3" xfId="26355" xr:uid="{525E0254-58C5-4D75-B1FC-82AE172FA7CF}"/>
    <cellStyle name="SAPBEXHLevel2 5 2 5 3" xfId="14755" xr:uid="{D2CE1F4C-F5D6-45B9-BF3F-6F4001534C35}"/>
    <cellStyle name="SAPBEXHLevel2 5 2 5 3 2" xfId="48616" xr:uid="{73BE8843-4547-4478-8D1C-EF5533BE33A9}"/>
    <cellStyle name="SAPBEXHLevel2 5 2 5 3 3" xfId="31890" xr:uid="{477AA0C9-6A2B-4982-B9F7-3350C3994390}"/>
    <cellStyle name="SAPBEXHLevel2 5 2 5 4" xfId="37347" xr:uid="{1938554E-EFA6-4C83-952C-81C75FBA2A62}"/>
    <cellStyle name="SAPBEXHLevel2 5 2 5 5" xfId="20540" xr:uid="{1B8D034D-6822-49F3-8510-172C163E2DE4}"/>
    <cellStyle name="SAPBEXHLevel2 5 2 6" xfId="36554" xr:uid="{BA82AA38-1363-4926-8BB0-DEFCB3C0BEC5}"/>
    <cellStyle name="SAPBEXHLevel2 5 3" xfId="2345" xr:uid="{00000000-0005-0000-0000-0000BD090000}"/>
    <cellStyle name="SAPBEXHLevel2 5 3 2" xfId="3897" xr:uid="{C2038A9E-D9BB-4632-9DB4-5FF9884466E7}"/>
    <cellStyle name="SAPBEXHLevel2 5 3 2 2" xfId="9778" xr:uid="{8ABD28A5-1CBC-4466-B1C2-7EA041AE45EF}"/>
    <cellStyle name="SAPBEXHLevel2 5 3 2 2 2" xfId="43650" xr:uid="{E12F2CAD-E7AA-44DD-A9F0-484388FE5CA6}"/>
    <cellStyle name="SAPBEXHLevel2 5 3 2 2 3" xfId="26924" xr:uid="{4312E1D0-1190-4433-846F-F12C7E818B47}"/>
    <cellStyle name="SAPBEXHLevel2 5 3 2 3" xfId="15324" xr:uid="{BC5CBB2C-67C4-486D-91E8-E7019BEC0052}"/>
    <cellStyle name="SAPBEXHLevel2 5 3 2 3 2" xfId="49185" xr:uid="{61FCB3F1-DC95-4B0B-BB3B-37953F010B49}"/>
    <cellStyle name="SAPBEXHLevel2 5 3 2 3 3" xfId="32459" xr:uid="{A3328173-2957-42C9-B8ED-C16810301694}"/>
    <cellStyle name="SAPBEXHLevel2 5 3 2 4" xfId="37857" xr:uid="{E57DE36D-65E4-41D8-802F-4DC4719FE0E7}"/>
    <cellStyle name="SAPBEXHLevel2 5 3 2 5" xfId="21109" xr:uid="{6A257B27-0902-4F86-A450-1893038CC636}"/>
    <cellStyle name="SAPBEXHLevel2 5 3 3" xfId="4799" xr:uid="{ECEC049D-F5DD-402D-8BB8-B046CD2663DC}"/>
    <cellStyle name="SAPBEXHLevel2 5 3 3 2" xfId="10665" xr:uid="{5FCE9B43-B3E5-4BE3-BDB5-18DD3CD4742A}"/>
    <cellStyle name="SAPBEXHLevel2 5 3 3 2 2" xfId="44535" xr:uid="{8AE5284E-34AD-4E51-B416-10DAC63672D3}"/>
    <cellStyle name="SAPBEXHLevel2 5 3 3 2 3" xfId="27810" xr:uid="{08179236-97DA-44BE-B9BB-88F85B20E2EB}"/>
    <cellStyle name="SAPBEXHLevel2 5 3 3 3" xfId="16208" xr:uid="{E2560F6E-6C81-469F-A451-8BA1C4E6B05E}"/>
    <cellStyle name="SAPBEXHLevel2 5 3 3 3 2" xfId="50069" xr:uid="{C2E389E5-479F-4DB2-8BB7-E3A686CD5C59}"/>
    <cellStyle name="SAPBEXHLevel2 5 3 3 3 3" xfId="33343" xr:uid="{B6936932-D2A0-4BA1-83B9-441387750964}"/>
    <cellStyle name="SAPBEXHLevel2 5 3 3 4" xfId="38718" xr:uid="{AF137D0B-86FB-47D6-B41D-BD153A6EAE0A}"/>
    <cellStyle name="SAPBEXHLevel2 5 3 3 5" xfId="21995" xr:uid="{CDBB84EC-4720-4B48-870E-D93D42503C67}"/>
    <cellStyle name="SAPBEXHLevel2 5 3 4" xfId="5526" xr:uid="{C6CEEEE7-C64D-4487-93E4-A6F047E45945}"/>
    <cellStyle name="SAPBEXHLevel2 5 3 4 2" xfId="11392" xr:uid="{BDEE38ED-5215-469A-82F0-078A2E83B190}"/>
    <cellStyle name="SAPBEXHLevel2 5 3 4 2 2" xfId="45261" xr:uid="{90970D82-68E8-494E-8B0F-FDC0A4A435B5}"/>
    <cellStyle name="SAPBEXHLevel2 5 3 4 2 3" xfId="28536" xr:uid="{06D30F8F-C0FD-41EE-9D38-AC229F979677}"/>
    <cellStyle name="SAPBEXHLevel2 5 3 4 3" xfId="16934" xr:uid="{6C8C16EA-D69F-4CDC-8A31-E104ADEBFE3D}"/>
    <cellStyle name="SAPBEXHLevel2 5 3 4 3 2" xfId="50795" xr:uid="{9DB23AFA-41F8-4B90-AB19-14367B66D2EB}"/>
    <cellStyle name="SAPBEXHLevel2 5 3 4 3 3" xfId="34069" xr:uid="{37C7E5AC-6305-4F10-9E9E-F5B6830B808F}"/>
    <cellStyle name="SAPBEXHLevel2 5 3 4 4" xfId="39444" xr:uid="{123C4DDA-53CC-4E82-ACD8-6D5556171046}"/>
    <cellStyle name="SAPBEXHLevel2 5 3 4 5" xfId="22721" xr:uid="{46C9CA93-22AE-4195-977F-F61569084434}"/>
    <cellStyle name="SAPBEXHLevel2 5 3 5" xfId="6318" xr:uid="{B42DC0F3-3B9E-4981-A56F-376AADA9135B}"/>
    <cellStyle name="SAPBEXHLevel2 5 3 5 2" xfId="12182" xr:uid="{B30A29B4-DDBD-48D6-916F-2B03AA64D9EC}"/>
    <cellStyle name="SAPBEXHLevel2 5 3 5 2 2" xfId="46051" xr:uid="{62FBF023-5111-44A9-82BD-C98016D5CC0F}"/>
    <cellStyle name="SAPBEXHLevel2 5 3 5 2 3" xfId="29326" xr:uid="{9470C708-AF0F-4AA4-A334-4F4F4E6586D1}"/>
    <cellStyle name="SAPBEXHLevel2 5 3 5 3" xfId="17724" xr:uid="{DBB4B570-1F2C-40E5-8F2C-C62114D73984}"/>
    <cellStyle name="SAPBEXHLevel2 5 3 5 3 2" xfId="51585" xr:uid="{55DFB132-ABDF-45AF-A0BE-B8F1B1553228}"/>
    <cellStyle name="SAPBEXHLevel2 5 3 5 3 3" xfId="34859" xr:uid="{4C7F0020-7432-4849-93D7-83BF4466DD68}"/>
    <cellStyle name="SAPBEXHLevel2 5 3 5 4" xfId="40234" xr:uid="{A1D60840-FBC1-4E08-AA0D-3D59B6DBC29E}"/>
    <cellStyle name="SAPBEXHLevel2 5 3 5 5" xfId="23511" xr:uid="{47F19B63-9FC7-4D4D-B5AE-A90ED19A8732}"/>
    <cellStyle name="SAPBEXHLevel2 5 3 6" xfId="7238" xr:uid="{1B629515-3F49-42AB-B09F-DAC716FD1344}"/>
    <cellStyle name="SAPBEXHLevel2 5 3 6 2" xfId="13102" xr:uid="{01B91ED2-CD44-4CE5-9AC1-971A2E72C6E3}"/>
    <cellStyle name="SAPBEXHLevel2 5 3 6 2 2" xfId="46971" xr:uid="{BF511792-C082-4C38-BB46-3D125F6EA32B}"/>
    <cellStyle name="SAPBEXHLevel2 5 3 6 2 3" xfId="30245" xr:uid="{F2E2CD36-88F7-4F3E-B946-E2C679991598}"/>
    <cellStyle name="SAPBEXHLevel2 5 3 6 3" xfId="18643" xr:uid="{5D858A7A-ACD5-4872-B34B-024AA77FEB95}"/>
    <cellStyle name="SAPBEXHLevel2 5 3 6 3 2" xfId="52504" xr:uid="{ABE5ECE8-242B-49CE-A228-3613E48BDA5A}"/>
    <cellStyle name="SAPBEXHLevel2 5 3 6 3 3" xfId="35778" xr:uid="{466F2FA1-C378-4D24-8498-99FA11A81EB9}"/>
    <cellStyle name="SAPBEXHLevel2 5 3 6 4" xfId="41154" xr:uid="{D5DADA7C-9A60-4ED9-8675-94E0FBE060FD}"/>
    <cellStyle name="SAPBEXHLevel2 5 3 6 5" xfId="24430" xr:uid="{621CE446-60E6-477E-B7A1-D7C337C89EF1}"/>
    <cellStyle name="SAPBEXHLevel2 5 3 7" xfId="8332" xr:uid="{AD984EF2-6024-4697-8029-4E62B53339EF}"/>
    <cellStyle name="SAPBEXHLevel2 5 3 7 2" xfId="42207" xr:uid="{05FDD0D6-EA48-4E1A-9A96-54CDB00CDF07}"/>
    <cellStyle name="SAPBEXHLevel2 5 3 7 3" xfId="25482" xr:uid="{532B43ED-AC68-429E-8A5A-78683518603D}"/>
    <cellStyle name="SAPBEXHLevel2 5 3 8" xfId="13910" xr:uid="{0CFED6E8-1C60-4E99-A142-2E228A1D529A}"/>
    <cellStyle name="SAPBEXHLevel2 5 3 8 2" xfId="47771" xr:uid="{8C92D108-41C8-4AAA-9A5B-337019B8C634}"/>
    <cellStyle name="SAPBEXHLevel2 5 3 8 3" xfId="31045" xr:uid="{81308AED-B3F9-46B4-8AEE-2DC06A2BA3DC}"/>
    <cellStyle name="SAPBEXHLevel2 5 3 9" xfId="19670" xr:uid="{B8056172-A104-44AD-BB86-17161D54C741}"/>
    <cellStyle name="SAPBEXHLevel2 5 4" xfId="2346" xr:uid="{00000000-0005-0000-0000-0000BE090000}"/>
    <cellStyle name="SAPBEXHLevel2 5 4 2" xfId="3898" xr:uid="{14F56EF0-6192-4DBC-883C-F892E45E753F}"/>
    <cellStyle name="SAPBEXHLevel2 5 4 2 2" xfId="9779" xr:uid="{A0966E93-DB6D-4198-9EB1-A41F2A791860}"/>
    <cellStyle name="SAPBEXHLevel2 5 4 2 2 2" xfId="43651" xr:uid="{F4B1FADB-4564-4991-8F01-38CB866A541F}"/>
    <cellStyle name="SAPBEXHLevel2 5 4 2 2 3" xfId="26925" xr:uid="{E7E8151A-5642-4EF1-9260-B33A73861257}"/>
    <cellStyle name="SAPBEXHLevel2 5 4 2 3" xfId="15325" xr:uid="{E6725F6F-584D-44D0-887A-F0B3AFE701D0}"/>
    <cellStyle name="SAPBEXHLevel2 5 4 2 3 2" xfId="49186" xr:uid="{B94B6D1D-4C66-482A-85AB-FFC5178EFB5D}"/>
    <cellStyle name="SAPBEXHLevel2 5 4 2 3 3" xfId="32460" xr:uid="{A7DCE53E-9ECA-4C42-83DB-6BB33B81E709}"/>
    <cellStyle name="SAPBEXHLevel2 5 4 2 4" xfId="37858" xr:uid="{8D9488F9-1B46-432A-AF06-781EAD744332}"/>
    <cellStyle name="SAPBEXHLevel2 5 4 2 5" xfId="21110" xr:uid="{C501C3FD-102A-497C-9CC7-91E75E36CD2D}"/>
    <cellStyle name="SAPBEXHLevel2 5 4 3" xfId="4800" xr:uid="{E0AB1526-25FA-46D7-961D-F23B29CA2D74}"/>
    <cellStyle name="SAPBEXHLevel2 5 4 3 2" xfId="10666" xr:uid="{F1F4B688-4941-4FDC-ABD2-D4AE5FA4C820}"/>
    <cellStyle name="SAPBEXHLevel2 5 4 3 2 2" xfId="44536" xr:uid="{C636AEE4-3CDA-41B3-8E42-42D5941725B7}"/>
    <cellStyle name="SAPBEXHLevel2 5 4 3 2 3" xfId="27811" xr:uid="{2EA946C4-0F05-432A-97CE-F9380893F481}"/>
    <cellStyle name="SAPBEXHLevel2 5 4 3 3" xfId="16209" xr:uid="{6E05781A-BEAC-400A-9081-2FE92DABFAE6}"/>
    <cellStyle name="SAPBEXHLevel2 5 4 3 3 2" xfId="50070" xr:uid="{E942D346-E3F9-42D2-B65F-76AA154728D9}"/>
    <cellStyle name="SAPBEXHLevel2 5 4 3 3 3" xfId="33344" xr:uid="{B8B229E0-8472-477A-ACA1-4F1019AFAA29}"/>
    <cellStyle name="SAPBEXHLevel2 5 4 3 4" xfId="38719" xr:uid="{979C81D0-FDE9-471E-8D60-ED3CACC0063D}"/>
    <cellStyle name="SAPBEXHLevel2 5 4 3 5" xfId="21996" xr:uid="{803BB13F-DEB3-4CC6-A927-63E9591DA1F5}"/>
    <cellStyle name="SAPBEXHLevel2 5 4 4" xfId="5527" xr:uid="{A9EA5F66-AE01-495D-98DE-5CFC16AC0957}"/>
    <cellStyle name="SAPBEXHLevel2 5 4 4 2" xfId="11393" xr:uid="{C6E62CC8-16BA-4942-921C-F8F8ED6ADD5A}"/>
    <cellStyle name="SAPBEXHLevel2 5 4 4 2 2" xfId="45262" xr:uid="{0FDB1B1D-C8EE-42CF-829A-1B8627DC74EA}"/>
    <cellStyle name="SAPBEXHLevel2 5 4 4 2 3" xfId="28537" xr:uid="{1BCC4333-CD87-4A91-8343-FCDA0EA6A2C0}"/>
    <cellStyle name="SAPBEXHLevel2 5 4 4 3" xfId="16935" xr:uid="{FADDF57B-35C8-4353-9879-CB4984270239}"/>
    <cellStyle name="SAPBEXHLevel2 5 4 4 3 2" xfId="50796" xr:uid="{20DB2174-6320-4173-B7F0-F05F8FA62CA2}"/>
    <cellStyle name="SAPBEXHLevel2 5 4 4 3 3" xfId="34070" xr:uid="{4BBF8737-01B9-4920-A542-0040139D8F53}"/>
    <cellStyle name="SAPBEXHLevel2 5 4 4 4" xfId="39445" xr:uid="{C2F66E5B-5A58-4F50-BD7D-7C235F201FCB}"/>
    <cellStyle name="SAPBEXHLevel2 5 4 4 5" xfId="22722" xr:uid="{48F60D89-EC3E-4FEB-96A5-F782F65C3ABA}"/>
    <cellStyle name="SAPBEXHLevel2 5 4 5" xfId="6319" xr:uid="{5AB9D303-FAFF-451A-89A8-07835143FA11}"/>
    <cellStyle name="SAPBEXHLevel2 5 4 5 2" xfId="12183" xr:uid="{BEB851FA-9CA7-43FE-BE42-C1F3B014420D}"/>
    <cellStyle name="SAPBEXHLevel2 5 4 5 2 2" xfId="46052" xr:uid="{27550E0D-BF54-4AAE-93A0-0C29D9C8D838}"/>
    <cellStyle name="SAPBEXHLevel2 5 4 5 2 3" xfId="29327" xr:uid="{0FD05401-8790-4798-A4B3-D16CE2B7E182}"/>
    <cellStyle name="SAPBEXHLevel2 5 4 5 3" xfId="17725" xr:uid="{B24C64DE-B737-4FA3-9D90-78D5D35AAADC}"/>
    <cellStyle name="SAPBEXHLevel2 5 4 5 3 2" xfId="51586" xr:uid="{6143DB81-2F41-4620-9027-DC9FFD16B589}"/>
    <cellStyle name="SAPBEXHLevel2 5 4 5 3 3" xfId="34860" xr:uid="{593BFA0E-7684-48FA-9FE2-D1EEC60A2492}"/>
    <cellStyle name="SAPBEXHLevel2 5 4 5 4" xfId="40235" xr:uid="{BCC9FB3D-CF36-46B1-BDF2-476E43F2FB3B}"/>
    <cellStyle name="SAPBEXHLevel2 5 4 5 5" xfId="23512" xr:uid="{83807B99-EC12-475C-9ECF-D7F14498408C}"/>
    <cellStyle name="SAPBEXHLevel2 5 4 6" xfId="7239" xr:uid="{B4E8D6F0-0A12-4B67-BCBB-66044381E66F}"/>
    <cellStyle name="SAPBEXHLevel2 5 4 6 2" xfId="13103" xr:uid="{98C1B6AB-4FDB-46C1-AB14-9E1D74BEE43B}"/>
    <cellStyle name="SAPBEXHLevel2 5 4 6 2 2" xfId="46972" xr:uid="{AB5614F0-C7F1-4646-A13A-969F5E8141FB}"/>
    <cellStyle name="SAPBEXHLevel2 5 4 6 2 3" xfId="30246" xr:uid="{E04B47E3-D6C2-4B36-B443-BC33628799B5}"/>
    <cellStyle name="SAPBEXHLevel2 5 4 6 3" xfId="18644" xr:uid="{799763AA-194D-4FD7-9ED8-3B408AFF35CB}"/>
    <cellStyle name="SAPBEXHLevel2 5 4 6 3 2" xfId="52505" xr:uid="{1D57A904-3DBC-4A7F-9622-E3663908E060}"/>
    <cellStyle name="SAPBEXHLevel2 5 4 6 3 3" xfId="35779" xr:uid="{98D5FD2B-56F2-4C13-9548-3ED4041A6479}"/>
    <cellStyle name="SAPBEXHLevel2 5 4 6 4" xfId="41155" xr:uid="{5103CCB7-0723-4266-8965-2BB96B26A303}"/>
    <cellStyle name="SAPBEXHLevel2 5 4 6 5" xfId="24431" xr:uid="{0ABF08EE-3CC5-4D92-90B5-3E8537E143D3}"/>
    <cellStyle name="SAPBEXHLevel2 5 4 7" xfId="8333" xr:uid="{60D60B6F-1A49-4599-B3F1-E790E734E541}"/>
    <cellStyle name="SAPBEXHLevel2 5 4 7 2" xfId="42208" xr:uid="{69F128E5-9B2E-4F53-9AAE-5556D642578F}"/>
    <cellStyle name="SAPBEXHLevel2 5 4 7 3" xfId="25483" xr:uid="{F4EFFF43-43B5-4674-B9ED-E8A3D4FC2C77}"/>
    <cellStyle name="SAPBEXHLevel2 5 4 8" xfId="13911" xr:uid="{907E2B81-82FD-4BD7-8B33-E51D432363DB}"/>
    <cellStyle name="SAPBEXHLevel2 5 4 8 2" xfId="47772" xr:uid="{0397F6F5-B383-4D3E-943D-E4A2C14B1262}"/>
    <cellStyle name="SAPBEXHLevel2 5 4 8 3" xfId="31046" xr:uid="{61268BDF-0E41-4B1F-BAFB-A86FE5C8B402}"/>
    <cellStyle name="SAPBEXHLevel2 5 4 9" xfId="19671" xr:uid="{F1FC9901-1BF6-4EDD-A27A-667B242E74F8}"/>
    <cellStyle name="SAPBEXHLevel2 5 5" xfId="3325" xr:uid="{525403A5-6763-4D10-B760-6713867A57A3}"/>
    <cellStyle name="SAPBEXHLevel2 5 5 2" xfId="9207" xr:uid="{486D7C0F-84AC-4913-9879-865AC2EF17AA}"/>
    <cellStyle name="SAPBEXHLevel2 5 5 2 2" xfId="43079" xr:uid="{90FC7FF6-DB92-47DD-A1CF-89AD43048B07}"/>
    <cellStyle name="SAPBEXHLevel2 5 5 2 3" xfId="26354" xr:uid="{8741E099-B851-4FC5-99E3-05886F1413B0}"/>
    <cellStyle name="SAPBEXHLevel2 5 5 3" xfId="14754" xr:uid="{3B67D255-20C0-46F3-A65A-91EA5404208A}"/>
    <cellStyle name="SAPBEXHLevel2 5 5 3 2" xfId="48615" xr:uid="{940F3A70-D9C7-4D4B-A892-E75A3115BF8A}"/>
    <cellStyle name="SAPBEXHLevel2 5 5 3 3" xfId="31889" xr:uid="{3F5F808A-0AB5-4ECB-980A-85725626F6B3}"/>
    <cellStyle name="SAPBEXHLevel2 5 5 4" xfId="37346" xr:uid="{3D140752-FD93-4C7B-962D-A22263D488F0}"/>
    <cellStyle name="SAPBEXHLevel2 5 5 5" xfId="20539" xr:uid="{159F3373-FDFD-4167-9C50-F74E55CB9AE8}"/>
    <cellStyle name="SAPBEXHLevel2 5 6" xfId="36553" xr:uid="{669D6ACF-2FA5-4E50-9080-26171C90C623}"/>
    <cellStyle name="SAPBEXHLevel2 6" xfId="1125" xr:uid="{00000000-0005-0000-0000-0000BF090000}"/>
    <cellStyle name="SAPBEXHLevel2 6 2" xfId="2347" xr:uid="{00000000-0005-0000-0000-0000C0090000}"/>
    <cellStyle name="SAPBEXHLevel2 6 2 2" xfId="3899" xr:uid="{89600D40-A936-4841-A30D-7E2907043716}"/>
    <cellStyle name="SAPBEXHLevel2 6 2 2 2" xfId="9780" xr:uid="{C70FEBA9-8FB2-4FCA-B625-E02E310296A0}"/>
    <cellStyle name="SAPBEXHLevel2 6 2 2 2 2" xfId="43652" xr:uid="{DB77CED5-7DA9-4350-B358-CB6CAD8FECDA}"/>
    <cellStyle name="SAPBEXHLevel2 6 2 2 2 3" xfId="26926" xr:uid="{2301D94A-050F-4A64-B35D-E19259FF6E8B}"/>
    <cellStyle name="SAPBEXHLevel2 6 2 2 3" xfId="15326" xr:uid="{513308FC-8118-44FD-8DAF-3E7CB1479539}"/>
    <cellStyle name="SAPBEXHLevel2 6 2 2 3 2" xfId="49187" xr:uid="{28194065-12D3-4E03-A5AC-9B60EFC5159B}"/>
    <cellStyle name="SAPBEXHLevel2 6 2 2 3 3" xfId="32461" xr:uid="{05B9DEA7-7BB8-4E5D-90DD-2EBFBE5D5EB0}"/>
    <cellStyle name="SAPBEXHLevel2 6 2 2 4" xfId="37859" xr:uid="{52751D7C-8C95-47BA-9F2D-0E9404C2E0F2}"/>
    <cellStyle name="SAPBEXHLevel2 6 2 2 5" xfId="21111" xr:uid="{06BBA5C1-B158-484C-90A2-E188F48A6544}"/>
    <cellStyle name="SAPBEXHLevel2 6 2 3" xfId="4801" xr:uid="{4C06A9BA-0A1B-42B2-8870-73C642D5CFA3}"/>
    <cellStyle name="SAPBEXHLevel2 6 2 3 2" xfId="10667" xr:uid="{7D4D594D-73C7-4F30-9B8D-032B04C714E2}"/>
    <cellStyle name="SAPBEXHLevel2 6 2 3 2 2" xfId="44537" xr:uid="{B35A4BAC-4C53-4B09-A8DC-5557B8AE897F}"/>
    <cellStyle name="SAPBEXHLevel2 6 2 3 2 3" xfId="27812" xr:uid="{49368E00-C7F0-4CC5-8420-C530A52BA7EB}"/>
    <cellStyle name="SAPBEXHLevel2 6 2 3 3" xfId="16210" xr:uid="{11DC9E4F-8E93-4D23-AA42-B27AA1DD5C87}"/>
    <cellStyle name="SAPBEXHLevel2 6 2 3 3 2" xfId="50071" xr:uid="{F1F3A294-CE5E-403A-94F1-32BB964ED6E6}"/>
    <cellStyle name="SAPBEXHLevel2 6 2 3 3 3" xfId="33345" xr:uid="{3A4B4DDA-558F-4C29-88AB-02AC32D262EA}"/>
    <cellStyle name="SAPBEXHLevel2 6 2 3 4" xfId="38720" xr:uid="{CF4D68B4-1CE8-4B58-B4F3-78852BBEDAA3}"/>
    <cellStyle name="SAPBEXHLevel2 6 2 3 5" xfId="21997" xr:uid="{128F9404-3445-435E-9C28-80F569DF964B}"/>
    <cellStyle name="SAPBEXHLevel2 6 2 4" xfId="5528" xr:uid="{9512BCA1-4A0E-4FAE-8FD3-2E15E58A2D1F}"/>
    <cellStyle name="SAPBEXHLevel2 6 2 4 2" xfId="11394" xr:uid="{8A2BFAD9-C5BA-4944-AD67-7BB196FB204C}"/>
    <cellStyle name="SAPBEXHLevel2 6 2 4 2 2" xfId="45263" xr:uid="{9FFE875A-E8E1-4972-AC07-31FDB065FCFF}"/>
    <cellStyle name="SAPBEXHLevel2 6 2 4 2 3" xfId="28538" xr:uid="{49F481EA-7B05-4F43-8184-D09B0071F9A5}"/>
    <cellStyle name="SAPBEXHLevel2 6 2 4 3" xfId="16936" xr:uid="{CF314F4D-6044-4AC7-BF4D-4E2BA4A1AFE9}"/>
    <cellStyle name="SAPBEXHLevel2 6 2 4 3 2" xfId="50797" xr:uid="{EC7681DF-433B-49C0-92BF-724CFAF407D2}"/>
    <cellStyle name="SAPBEXHLevel2 6 2 4 3 3" xfId="34071" xr:uid="{EEA4806B-65C6-4F6E-92B4-943FEE72EEB7}"/>
    <cellStyle name="SAPBEXHLevel2 6 2 4 4" xfId="39446" xr:uid="{5076F413-4C5E-4209-A36E-C3243289E509}"/>
    <cellStyle name="SAPBEXHLevel2 6 2 4 5" xfId="22723" xr:uid="{7F595638-DF0B-4983-BA6A-3FB90822462A}"/>
    <cellStyle name="SAPBEXHLevel2 6 2 5" xfId="6320" xr:uid="{DF5F308F-5AF9-41C8-8D16-66C259C9885C}"/>
    <cellStyle name="SAPBEXHLevel2 6 2 5 2" xfId="12184" xr:uid="{DF0C3046-7C25-41DF-8112-166900CE71C1}"/>
    <cellStyle name="SAPBEXHLevel2 6 2 5 2 2" xfId="46053" xr:uid="{A76CCD6A-373A-44A1-A1C7-A95555D72E0D}"/>
    <cellStyle name="SAPBEXHLevel2 6 2 5 2 3" xfId="29328" xr:uid="{F44620CC-775A-469C-8215-FBFE31B68852}"/>
    <cellStyle name="SAPBEXHLevel2 6 2 5 3" xfId="17726" xr:uid="{18FF0062-569E-4A6A-8339-4C5461184B7C}"/>
    <cellStyle name="SAPBEXHLevel2 6 2 5 3 2" xfId="51587" xr:uid="{2C9C0308-7759-496C-837F-F38CC15792A3}"/>
    <cellStyle name="SAPBEXHLevel2 6 2 5 3 3" xfId="34861" xr:uid="{0AEBE35D-BB9C-45B0-829B-DB60702F5757}"/>
    <cellStyle name="SAPBEXHLevel2 6 2 5 4" xfId="40236" xr:uid="{29475C2F-3197-4934-BF89-B2B4BE24BD6E}"/>
    <cellStyle name="SAPBEXHLevel2 6 2 5 5" xfId="23513" xr:uid="{14BEA541-5EEE-4FC6-A909-3CD86CC7211C}"/>
    <cellStyle name="SAPBEXHLevel2 6 2 6" xfId="7240" xr:uid="{ACC8F6D9-62A6-4C47-8A18-03F28EEA6162}"/>
    <cellStyle name="SAPBEXHLevel2 6 2 6 2" xfId="13104" xr:uid="{0278AF95-6717-4B5D-9C90-4D8BD97AEFB5}"/>
    <cellStyle name="SAPBEXHLevel2 6 2 6 2 2" xfId="46973" xr:uid="{BF78B14C-7C20-481E-9AAC-AEF5AECD2FB9}"/>
    <cellStyle name="SAPBEXHLevel2 6 2 6 2 3" xfId="30247" xr:uid="{238E5D71-FE87-4C8E-8172-F4A004702070}"/>
    <cellStyle name="SAPBEXHLevel2 6 2 6 3" xfId="18645" xr:uid="{211D1B76-1B4B-4858-B93D-A44D94DBD373}"/>
    <cellStyle name="SAPBEXHLevel2 6 2 6 3 2" xfId="52506" xr:uid="{90DFC01D-1461-4068-855E-21616F457212}"/>
    <cellStyle name="SAPBEXHLevel2 6 2 6 3 3" xfId="35780" xr:uid="{A4488610-B6C5-4E54-A190-AD65FC0B676B}"/>
    <cellStyle name="SAPBEXHLevel2 6 2 6 4" xfId="41156" xr:uid="{F209E47B-C2B1-4ED9-8C3B-0A41787C5B97}"/>
    <cellStyle name="SAPBEXHLevel2 6 2 6 5" xfId="24432" xr:uid="{2DF7E301-F088-4FB9-B638-EF3ACCCEEBAA}"/>
    <cellStyle name="SAPBEXHLevel2 6 2 7" xfId="8334" xr:uid="{0D805CD1-7376-4FD7-BFA8-8BAD91CF1DD6}"/>
    <cellStyle name="SAPBEXHLevel2 6 2 7 2" xfId="42209" xr:uid="{F13D03F7-0D10-4545-8A8D-37EDF474B69B}"/>
    <cellStyle name="SAPBEXHLevel2 6 2 7 3" xfId="25484" xr:uid="{83C7BC30-5E10-44B1-AB86-2167921D4753}"/>
    <cellStyle name="SAPBEXHLevel2 6 2 8" xfId="13912" xr:uid="{E69AD7F5-6CB8-4D8F-ACC7-C58AF1B9F0E8}"/>
    <cellStyle name="SAPBEXHLevel2 6 2 8 2" xfId="47773" xr:uid="{C7BABB14-6E91-4B40-83D2-133D979AD724}"/>
    <cellStyle name="SAPBEXHLevel2 6 2 8 3" xfId="31047" xr:uid="{85273F68-990B-4CCE-99D8-ECE357CD1F49}"/>
    <cellStyle name="SAPBEXHLevel2 6 2 9" xfId="19672" xr:uid="{39B0739E-E5CD-4BB1-BC7E-2223AFF53179}"/>
    <cellStyle name="SAPBEXHLevel2 6 3" xfId="2348" xr:uid="{00000000-0005-0000-0000-0000C1090000}"/>
    <cellStyle name="SAPBEXHLevel2 6 3 2" xfId="3900" xr:uid="{4E53B191-FC9D-433B-B1EC-CDB0A1DEAF2D}"/>
    <cellStyle name="SAPBEXHLevel2 6 3 2 2" xfId="9781" xr:uid="{C0317C33-ECA5-43BE-9341-D5FC6EAC96BF}"/>
    <cellStyle name="SAPBEXHLevel2 6 3 2 2 2" xfId="43653" xr:uid="{928FFCE0-0ED9-4C60-BA81-763C8C3F5BE0}"/>
    <cellStyle name="SAPBEXHLevel2 6 3 2 2 3" xfId="26927" xr:uid="{9380E50B-C2C8-4086-B04A-840D9F557CFA}"/>
    <cellStyle name="SAPBEXHLevel2 6 3 2 3" xfId="15327" xr:uid="{1F137996-2FA4-48C9-82A1-CFB1B716DFD6}"/>
    <cellStyle name="SAPBEXHLevel2 6 3 2 3 2" xfId="49188" xr:uid="{050FE008-284B-4A04-B2E2-83F89A8E75D6}"/>
    <cellStyle name="SAPBEXHLevel2 6 3 2 3 3" xfId="32462" xr:uid="{754C1F8E-F8E2-44FD-9663-2F021198431B}"/>
    <cellStyle name="SAPBEXHLevel2 6 3 2 4" xfId="37860" xr:uid="{132B4ED5-493A-4C54-BA26-4A2D52BE5E3A}"/>
    <cellStyle name="SAPBEXHLevel2 6 3 2 5" xfId="21112" xr:uid="{DDD2A153-7588-4B0E-9333-9CB2D2D302F5}"/>
    <cellStyle name="SAPBEXHLevel2 6 3 3" xfId="4802" xr:uid="{2C86EBFF-2674-457B-BF3F-FEC9C5A7C9A2}"/>
    <cellStyle name="SAPBEXHLevel2 6 3 3 2" xfId="10668" xr:uid="{1C61BA33-7086-4F31-BEDE-0FFCE94D040C}"/>
    <cellStyle name="SAPBEXHLevel2 6 3 3 2 2" xfId="44538" xr:uid="{F4A9897A-504D-472D-A110-F67DE936EF3F}"/>
    <cellStyle name="SAPBEXHLevel2 6 3 3 2 3" xfId="27813" xr:uid="{148ADB15-2EB4-4E5F-8C10-EA51E3E28690}"/>
    <cellStyle name="SAPBEXHLevel2 6 3 3 3" xfId="16211" xr:uid="{0D8F1620-5A1F-48E6-8C65-BB5D695B6EF2}"/>
    <cellStyle name="SAPBEXHLevel2 6 3 3 3 2" xfId="50072" xr:uid="{0C56524E-6DE5-45F6-B986-A376A016498C}"/>
    <cellStyle name="SAPBEXHLevel2 6 3 3 3 3" xfId="33346" xr:uid="{0A65B1BF-306B-4AB5-81A7-E453E031E2AB}"/>
    <cellStyle name="SAPBEXHLevel2 6 3 3 4" xfId="38721" xr:uid="{CFB55856-366B-42E0-80DE-2FD9E7A6E2AE}"/>
    <cellStyle name="SAPBEXHLevel2 6 3 3 5" xfId="21998" xr:uid="{661372B4-334E-44E9-99AA-913E9F98865E}"/>
    <cellStyle name="SAPBEXHLevel2 6 3 4" xfId="5529" xr:uid="{51EF8482-BE8B-4D93-AE6E-800E63A8B10C}"/>
    <cellStyle name="SAPBEXHLevel2 6 3 4 2" xfId="11395" xr:uid="{A21611EA-B065-47C2-A376-65F7FB234727}"/>
    <cellStyle name="SAPBEXHLevel2 6 3 4 2 2" xfId="45264" xr:uid="{2D824C5C-DBFD-4DD7-8C22-31E5B74131CB}"/>
    <cellStyle name="SAPBEXHLevel2 6 3 4 2 3" xfId="28539" xr:uid="{1DBD4473-7446-45FB-A9B5-D1932BE3D2E3}"/>
    <cellStyle name="SAPBEXHLevel2 6 3 4 3" xfId="16937" xr:uid="{C5D97901-EC83-4800-867E-416F9E1E63C7}"/>
    <cellStyle name="SAPBEXHLevel2 6 3 4 3 2" xfId="50798" xr:uid="{814AE2C3-18BF-4254-B399-2879FA97806F}"/>
    <cellStyle name="SAPBEXHLevel2 6 3 4 3 3" xfId="34072" xr:uid="{C5A24095-1B09-42F2-A0CD-409FA853935C}"/>
    <cellStyle name="SAPBEXHLevel2 6 3 4 4" xfId="39447" xr:uid="{028CC4BB-B424-4E2D-B0D6-BA2FED2E6C6F}"/>
    <cellStyle name="SAPBEXHLevel2 6 3 4 5" xfId="22724" xr:uid="{40C8A6F2-9FD9-4AB0-8A2C-1DEF802C97A7}"/>
    <cellStyle name="SAPBEXHLevel2 6 3 5" xfId="6321" xr:uid="{2FDA7362-3018-4784-99D1-E4D64E79B93E}"/>
    <cellStyle name="SAPBEXHLevel2 6 3 5 2" xfId="12185" xr:uid="{0B109AA4-0533-467F-A675-AA3137E791F1}"/>
    <cellStyle name="SAPBEXHLevel2 6 3 5 2 2" xfId="46054" xr:uid="{34649BB7-F06D-49AB-8CC3-E4F26C895D29}"/>
    <cellStyle name="SAPBEXHLevel2 6 3 5 2 3" xfId="29329" xr:uid="{008F1E45-8AFB-4BF1-8892-A700CA20C206}"/>
    <cellStyle name="SAPBEXHLevel2 6 3 5 3" xfId="17727" xr:uid="{2361B6A5-8F9B-40F5-A1DF-0543D82816B6}"/>
    <cellStyle name="SAPBEXHLevel2 6 3 5 3 2" xfId="51588" xr:uid="{CAD5D430-4D3B-44DB-8FFF-99D4B0DD3AA5}"/>
    <cellStyle name="SAPBEXHLevel2 6 3 5 3 3" xfId="34862" xr:uid="{D521FBE2-3447-43F2-B049-ABDA5A5C7970}"/>
    <cellStyle name="SAPBEXHLevel2 6 3 5 4" xfId="40237" xr:uid="{9D7E427D-A9DF-4C65-9CF0-AF79ABCFF45D}"/>
    <cellStyle name="SAPBEXHLevel2 6 3 5 5" xfId="23514" xr:uid="{28817D69-1197-40A9-959C-B554A9751F39}"/>
    <cellStyle name="SAPBEXHLevel2 6 3 6" xfId="7241" xr:uid="{D6FBAD26-B65F-4596-948F-BDA8DA67AA1A}"/>
    <cellStyle name="SAPBEXHLevel2 6 3 6 2" xfId="13105" xr:uid="{B6E3C7F7-F444-4035-8254-178C86ECC9FB}"/>
    <cellStyle name="SAPBEXHLevel2 6 3 6 2 2" xfId="46974" xr:uid="{5FB46191-2725-45CE-9959-E4587DD23CBC}"/>
    <cellStyle name="SAPBEXHLevel2 6 3 6 2 3" xfId="30248" xr:uid="{7FB5A8BB-C0B3-4001-B8EB-C3DBB925B734}"/>
    <cellStyle name="SAPBEXHLevel2 6 3 6 3" xfId="18646" xr:uid="{570774D1-E18A-4F27-8872-3EB80F56541B}"/>
    <cellStyle name="SAPBEXHLevel2 6 3 6 3 2" xfId="52507" xr:uid="{D8B63C89-C2CE-4F6D-B6B1-D1FA0218BBFC}"/>
    <cellStyle name="SAPBEXHLevel2 6 3 6 3 3" xfId="35781" xr:uid="{DBFC1CBF-E2DD-42FC-BE11-A4871EAD171C}"/>
    <cellStyle name="SAPBEXHLevel2 6 3 6 4" xfId="41157" xr:uid="{526CB5C8-C528-4CBD-8954-610B7F999BFA}"/>
    <cellStyle name="SAPBEXHLevel2 6 3 6 5" xfId="24433" xr:uid="{3CCFBB41-24D1-4D9D-9A22-67718109AF80}"/>
    <cellStyle name="SAPBEXHLevel2 6 3 7" xfId="8335" xr:uid="{1EC933D1-F1FF-4CB5-A74A-44F7F66F628C}"/>
    <cellStyle name="SAPBEXHLevel2 6 3 7 2" xfId="42210" xr:uid="{3DD1CCE0-5131-466B-9FC5-EB0447F6235C}"/>
    <cellStyle name="SAPBEXHLevel2 6 3 7 3" xfId="25485" xr:uid="{FF31D212-A51E-4266-9F2B-92CF48AAD3BA}"/>
    <cellStyle name="SAPBEXHLevel2 6 3 8" xfId="13913" xr:uid="{D620475C-B238-44DF-989F-C51B39D17457}"/>
    <cellStyle name="SAPBEXHLevel2 6 3 8 2" xfId="47774" xr:uid="{3AAF3525-77CE-4DC2-A096-516859FDFD6A}"/>
    <cellStyle name="SAPBEXHLevel2 6 3 8 3" xfId="31048" xr:uid="{E63115BA-A13F-4EBF-8D40-F15DD69D41AD}"/>
    <cellStyle name="SAPBEXHLevel2 6 3 9" xfId="19673" xr:uid="{AF21C026-73EA-4923-B383-354C74DB6EDE}"/>
    <cellStyle name="SAPBEXHLevel2 6 4" xfId="3327" xr:uid="{BB298F36-5677-4B26-A477-FA484BF0C92A}"/>
    <cellStyle name="SAPBEXHLevel2 6 4 2" xfId="9209" xr:uid="{9E7FD681-E6CF-4455-9B2C-4C246996AF41}"/>
    <cellStyle name="SAPBEXHLevel2 6 4 2 2" xfId="43081" xr:uid="{153AACE7-F7A3-4BE3-B816-BFD62060D015}"/>
    <cellStyle name="SAPBEXHLevel2 6 4 2 3" xfId="26356" xr:uid="{A5FCC13F-6BF0-4F75-AFF2-EF50960D9141}"/>
    <cellStyle name="SAPBEXHLevel2 6 4 3" xfId="14756" xr:uid="{261C61C2-7228-42A9-80D1-A62C650C7746}"/>
    <cellStyle name="SAPBEXHLevel2 6 4 3 2" xfId="48617" xr:uid="{9C942BBC-8841-4F51-9786-ACDB187DC501}"/>
    <cellStyle name="SAPBEXHLevel2 6 4 3 3" xfId="31891" xr:uid="{551047E0-559A-48DD-BC33-B451ACA33B68}"/>
    <cellStyle name="SAPBEXHLevel2 6 4 4" xfId="37348" xr:uid="{D21719F1-6FE1-4100-A82B-0C486C67A41C}"/>
    <cellStyle name="SAPBEXHLevel2 6 4 5" xfId="20541" xr:uid="{B2519219-31C0-4059-A3EF-E013C39F2F7A}"/>
    <cellStyle name="SAPBEXHLevel2 6 5" xfId="36555" xr:uid="{C4D1546B-4DB2-4204-A36E-22BDFF1D7942}"/>
    <cellStyle name="SAPBEXHLevel2 7" xfId="1126" xr:uid="{00000000-0005-0000-0000-0000C2090000}"/>
    <cellStyle name="SAPBEXHLevel2 7 2" xfId="2349" xr:uid="{00000000-0005-0000-0000-0000C3090000}"/>
    <cellStyle name="SAPBEXHLevel2 7 2 2" xfId="3901" xr:uid="{8948C221-032E-4A73-B52F-D4C198B5C7BB}"/>
    <cellStyle name="SAPBEXHLevel2 7 2 2 2" xfId="9782" xr:uid="{96D8F837-A97F-44CB-984F-9F1E315CC647}"/>
    <cellStyle name="SAPBEXHLevel2 7 2 2 2 2" xfId="43654" xr:uid="{6880F760-FCFE-4294-84BB-15ECB9E78474}"/>
    <cellStyle name="SAPBEXHLevel2 7 2 2 2 3" xfId="26928" xr:uid="{92A8A1CC-2677-4607-9B52-7BCB28F891DD}"/>
    <cellStyle name="SAPBEXHLevel2 7 2 2 3" xfId="15328" xr:uid="{D615A365-BD5A-41B0-BC7E-9D59227B24AB}"/>
    <cellStyle name="SAPBEXHLevel2 7 2 2 3 2" xfId="49189" xr:uid="{5D26D2FE-6D03-4DDE-BD43-2F5770121E9E}"/>
    <cellStyle name="SAPBEXHLevel2 7 2 2 3 3" xfId="32463" xr:uid="{ACFA8261-2B03-4607-A99D-AA94EE6A045F}"/>
    <cellStyle name="SAPBEXHLevel2 7 2 2 4" xfId="37861" xr:uid="{6F6E4BFA-9256-4415-A948-09FA344F5E8E}"/>
    <cellStyle name="SAPBEXHLevel2 7 2 2 5" xfId="21113" xr:uid="{75B77632-3EE2-4604-917C-6FA5D3A729E6}"/>
    <cellStyle name="SAPBEXHLevel2 7 2 3" xfId="4803" xr:uid="{8BFBE434-5FE9-4D7F-A623-40E7C968540E}"/>
    <cellStyle name="SAPBEXHLevel2 7 2 3 2" xfId="10669" xr:uid="{CD929BE1-258A-48DE-B13D-2888D93FEF01}"/>
    <cellStyle name="SAPBEXHLevel2 7 2 3 2 2" xfId="44539" xr:uid="{C5CDADC8-A261-4F77-9911-570AB768A3A0}"/>
    <cellStyle name="SAPBEXHLevel2 7 2 3 2 3" xfId="27814" xr:uid="{C62F856D-3DBF-4BC8-B318-125287C98435}"/>
    <cellStyle name="SAPBEXHLevel2 7 2 3 3" xfId="16212" xr:uid="{4B2ED3CB-1559-42BB-82E5-DE8E2C026173}"/>
    <cellStyle name="SAPBEXHLevel2 7 2 3 3 2" xfId="50073" xr:uid="{B36BFE69-7D79-4BBE-8D0D-EDD448D8F4C6}"/>
    <cellStyle name="SAPBEXHLevel2 7 2 3 3 3" xfId="33347" xr:uid="{F89CC935-D0A1-4C65-825F-0CC7FE823649}"/>
    <cellStyle name="SAPBEXHLevel2 7 2 3 4" xfId="38722" xr:uid="{C1DD397F-D979-47BA-A9CC-C3D8D323A379}"/>
    <cellStyle name="SAPBEXHLevel2 7 2 3 5" xfId="21999" xr:uid="{80D0D6A3-CD91-429C-B4E3-89056C74C7B3}"/>
    <cellStyle name="SAPBEXHLevel2 7 2 4" xfId="5530" xr:uid="{673EE87C-EDEB-45C2-8970-26E917FA8ABD}"/>
    <cellStyle name="SAPBEXHLevel2 7 2 4 2" xfId="11396" xr:uid="{4543339E-B402-4A1F-976A-147FAF3D007B}"/>
    <cellStyle name="SAPBEXHLevel2 7 2 4 2 2" xfId="45265" xr:uid="{35299B0A-4A34-45A9-945A-14B5BC84E48D}"/>
    <cellStyle name="SAPBEXHLevel2 7 2 4 2 3" xfId="28540" xr:uid="{B55D71CB-708F-423A-8BE5-521ACA236222}"/>
    <cellStyle name="SAPBEXHLevel2 7 2 4 3" xfId="16938" xr:uid="{E8CEC3B6-DB4C-41B9-B6BE-6F6845A55DC7}"/>
    <cellStyle name="SAPBEXHLevel2 7 2 4 3 2" xfId="50799" xr:uid="{E5342BE8-4BBB-400A-A264-E92F22885B8C}"/>
    <cellStyle name="SAPBEXHLevel2 7 2 4 3 3" xfId="34073" xr:uid="{921941FB-C4A7-4D80-A564-87CFCF230794}"/>
    <cellStyle name="SAPBEXHLevel2 7 2 4 4" xfId="39448" xr:uid="{A6C7EBBD-C788-43FC-AD68-D7997B6AD6D5}"/>
    <cellStyle name="SAPBEXHLevel2 7 2 4 5" xfId="22725" xr:uid="{0AA81C50-0E07-4B62-8FB1-8BE6CCB13B95}"/>
    <cellStyle name="SAPBEXHLevel2 7 2 5" xfId="6322" xr:uid="{C478DC73-51CF-4582-92BB-0DAF36FDBADC}"/>
    <cellStyle name="SAPBEXHLevel2 7 2 5 2" xfId="12186" xr:uid="{23F14C0E-9AE2-46BB-B6BB-05A9DF3E8710}"/>
    <cellStyle name="SAPBEXHLevel2 7 2 5 2 2" xfId="46055" xr:uid="{539C7359-F3C5-406A-9A42-14A53D998D7F}"/>
    <cellStyle name="SAPBEXHLevel2 7 2 5 2 3" xfId="29330" xr:uid="{5443B17A-5044-4750-9E02-10C1A6650B41}"/>
    <cellStyle name="SAPBEXHLevel2 7 2 5 3" xfId="17728" xr:uid="{0F9EA247-6B17-41CF-A94B-00D7F4C514E1}"/>
    <cellStyle name="SAPBEXHLevel2 7 2 5 3 2" xfId="51589" xr:uid="{C9F2EEF4-2333-48B4-BEF5-1C424BE4D7AE}"/>
    <cellStyle name="SAPBEXHLevel2 7 2 5 3 3" xfId="34863" xr:uid="{ABFE3B7A-D66F-48D5-9DD1-E786C9731473}"/>
    <cellStyle name="SAPBEXHLevel2 7 2 5 4" xfId="40238" xr:uid="{A87D3418-B375-4B61-96E4-2E40079AC49D}"/>
    <cellStyle name="SAPBEXHLevel2 7 2 5 5" xfId="23515" xr:uid="{3917F2CE-A2BC-4B77-AFE2-4F73F229CB52}"/>
    <cellStyle name="SAPBEXHLevel2 7 2 6" xfId="7242" xr:uid="{A0A79B63-C6E1-49AF-8D48-00ACDFC59B93}"/>
    <cellStyle name="SAPBEXHLevel2 7 2 6 2" xfId="13106" xr:uid="{2D384154-4608-42C1-8611-064BDB305326}"/>
    <cellStyle name="SAPBEXHLevel2 7 2 6 2 2" xfId="46975" xr:uid="{A6A3E625-1184-4FB8-99A6-962E195A5368}"/>
    <cellStyle name="SAPBEXHLevel2 7 2 6 2 3" xfId="30249" xr:uid="{39D2C182-6A30-4307-B16F-B197C3877CBE}"/>
    <cellStyle name="SAPBEXHLevel2 7 2 6 3" xfId="18647" xr:uid="{92ED8888-FB12-44C2-9868-7F32B1DD7E2E}"/>
    <cellStyle name="SAPBEXHLevel2 7 2 6 3 2" xfId="52508" xr:uid="{19882689-3300-4683-8C77-A66352B16C52}"/>
    <cellStyle name="SAPBEXHLevel2 7 2 6 3 3" xfId="35782" xr:uid="{D8E04C34-A67A-4DBE-AC7E-95186C4CA350}"/>
    <cellStyle name="SAPBEXHLevel2 7 2 6 4" xfId="41158" xr:uid="{916588E7-036E-4FF4-B83B-667CE8C9F0E9}"/>
    <cellStyle name="SAPBEXHLevel2 7 2 6 5" xfId="24434" xr:uid="{BE00DD1E-CBE1-4B29-B46B-875F38193E05}"/>
    <cellStyle name="SAPBEXHLevel2 7 2 7" xfId="8336" xr:uid="{01A74AA8-7201-4002-A36A-339F73B02957}"/>
    <cellStyle name="SAPBEXHLevel2 7 2 7 2" xfId="42211" xr:uid="{36AFC9C8-057E-4522-B38B-31C2E7B8ED40}"/>
    <cellStyle name="SAPBEXHLevel2 7 2 7 3" xfId="25486" xr:uid="{93968BEF-DB08-444C-8889-4C66D9FB068C}"/>
    <cellStyle name="SAPBEXHLevel2 7 2 8" xfId="13914" xr:uid="{A457BF16-A726-4FFD-AABF-3D8C7B66A7A2}"/>
    <cellStyle name="SAPBEXHLevel2 7 2 8 2" xfId="47775" xr:uid="{8C8CDD4B-C4C0-4D90-88CB-9F26E32F9665}"/>
    <cellStyle name="SAPBEXHLevel2 7 2 8 3" xfId="31049" xr:uid="{49592ADA-9E74-4E57-B388-A7B1B52584BB}"/>
    <cellStyle name="SAPBEXHLevel2 7 2 9" xfId="19674" xr:uid="{B74C6A05-C9C3-417B-8F3B-140086C814EF}"/>
    <cellStyle name="SAPBEXHLevel2 7 3" xfId="2350" xr:uid="{00000000-0005-0000-0000-0000C4090000}"/>
    <cellStyle name="SAPBEXHLevel2 7 3 2" xfId="3902" xr:uid="{B7F48226-0495-4228-8D14-BDE64E33A121}"/>
    <cellStyle name="SAPBEXHLevel2 7 3 2 2" xfId="9783" xr:uid="{9917BB12-1156-47B9-B1FE-0732282C5BE1}"/>
    <cellStyle name="SAPBEXHLevel2 7 3 2 2 2" xfId="43655" xr:uid="{04071390-46E3-48BB-8EFE-869DC33E338C}"/>
    <cellStyle name="SAPBEXHLevel2 7 3 2 2 3" xfId="26929" xr:uid="{BE1B032A-7D64-4F4D-8B64-85BEE5EE2CF5}"/>
    <cellStyle name="SAPBEXHLevel2 7 3 2 3" xfId="15329" xr:uid="{FBE94A0F-1151-4509-A985-DF48564001CC}"/>
    <cellStyle name="SAPBEXHLevel2 7 3 2 3 2" xfId="49190" xr:uid="{0930C56D-C7B3-4E05-A3B0-AE04F84F9504}"/>
    <cellStyle name="SAPBEXHLevel2 7 3 2 3 3" xfId="32464" xr:uid="{D9EF430D-C9F6-4AB5-8723-AA1124F35D7D}"/>
    <cellStyle name="SAPBEXHLevel2 7 3 2 4" xfId="37862" xr:uid="{3C6FB204-B4EE-4D29-8CE2-3F4D1EBA4D82}"/>
    <cellStyle name="SAPBEXHLevel2 7 3 2 5" xfId="21114" xr:uid="{D5C6DF6B-0997-46E9-858C-A797E8DA0CBC}"/>
    <cellStyle name="SAPBEXHLevel2 7 3 3" xfId="4804" xr:uid="{4DB325D2-55C2-4FF3-8670-C93F18B44E57}"/>
    <cellStyle name="SAPBEXHLevel2 7 3 3 2" xfId="10670" xr:uid="{C7558EE0-25B7-4598-9AC5-BAEA2C77F414}"/>
    <cellStyle name="SAPBEXHLevel2 7 3 3 2 2" xfId="44540" xr:uid="{9CE15DCB-2E73-4932-AA22-DF3A03347AFD}"/>
    <cellStyle name="SAPBEXHLevel2 7 3 3 2 3" xfId="27815" xr:uid="{2AFA0E9A-6A3D-438E-99CC-001CCC8957B1}"/>
    <cellStyle name="SAPBEXHLevel2 7 3 3 3" xfId="16213" xr:uid="{C80B1BC2-12EA-427F-A21F-C1F7BADEF11E}"/>
    <cellStyle name="SAPBEXHLevel2 7 3 3 3 2" xfId="50074" xr:uid="{6B31D93C-F759-44EF-A33E-6D20E4736FAB}"/>
    <cellStyle name="SAPBEXHLevel2 7 3 3 3 3" xfId="33348" xr:uid="{BCB2DD60-755E-4440-A425-7C63E2549A73}"/>
    <cellStyle name="SAPBEXHLevel2 7 3 3 4" xfId="38723" xr:uid="{B5A66C34-7B9F-457D-84F8-6AE436F674E8}"/>
    <cellStyle name="SAPBEXHLevel2 7 3 3 5" xfId="22000" xr:uid="{063A5D3F-7715-40CE-94FF-E3FF4A3D3791}"/>
    <cellStyle name="SAPBEXHLevel2 7 3 4" xfId="5531" xr:uid="{734BE5EB-DE77-4C67-908E-1C1858BF590B}"/>
    <cellStyle name="SAPBEXHLevel2 7 3 4 2" xfId="11397" xr:uid="{42B84C11-ECFE-41E9-8F62-7A91FCC277F3}"/>
    <cellStyle name="SAPBEXHLevel2 7 3 4 2 2" xfId="45266" xr:uid="{670DA5D9-B8E2-45B1-ADE3-ECF8177E5679}"/>
    <cellStyle name="SAPBEXHLevel2 7 3 4 2 3" xfId="28541" xr:uid="{2FB891E1-6969-44F0-BE8C-A6955C5DFA21}"/>
    <cellStyle name="SAPBEXHLevel2 7 3 4 3" xfId="16939" xr:uid="{6D38EFC5-348B-496D-BBA4-B2C453FB18AE}"/>
    <cellStyle name="SAPBEXHLevel2 7 3 4 3 2" xfId="50800" xr:uid="{E7B59913-EA83-4A22-B5D4-8C614EDEF19A}"/>
    <cellStyle name="SAPBEXHLevel2 7 3 4 3 3" xfId="34074" xr:uid="{2AEB4249-EA4D-4A1D-831A-1D131B23D96A}"/>
    <cellStyle name="SAPBEXHLevel2 7 3 4 4" xfId="39449" xr:uid="{F811CED0-0D97-4478-A4B7-145F877D4EC7}"/>
    <cellStyle name="SAPBEXHLevel2 7 3 4 5" xfId="22726" xr:uid="{2F6BB628-64C2-4325-8EB0-8A66E0E356FE}"/>
    <cellStyle name="SAPBEXHLevel2 7 3 5" xfId="6323" xr:uid="{1ECAF3D4-92B4-4923-B280-345E7E33D7FB}"/>
    <cellStyle name="SAPBEXHLevel2 7 3 5 2" xfId="12187" xr:uid="{AF4DA440-6089-4654-96CC-F584850E3A06}"/>
    <cellStyle name="SAPBEXHLevel2 7 3 5 2 2" xfId="46056" xr:uid="{760827FB-1AF6-4016-8454-929D20B37107}"/>
    <cellStyle name="SAPBEXHLevel2 7 3 5 2 3" xfId="29331" xr:uid="{BF0196DB-F1F3-4B2C-A6F7-B6EDCFF931BA}"/>
    <cellStyle name="SAPBEXHLevel2 7 3 5 3" xfId="17729" xr:uid="{185D2D46-EB74-4F85-A8C0-3ECA61BFDCA6}"/>
    <cellStyle name="SAPBEXHLevel2 7 3 5 3 2" xfId="51590" xr:uid="{8ACE141E-730A-4947-A242-D4D45B9C8FB9}"/>
    <cellStyle name="SAPBEXHLevel2 7 3 5 3 3" xfId="34864" xr:uid="{0379758B-D670-45A2-B643-8C33D00911E7}"/>
    <cellStyle name="SAPBEXHLevel2 7 3 5 4" xfId="40239" xr:uid="{AFD9EE90-274C-4484-A781-D7A4E0371671}"/>
    <cellStyle name="SAPBEXHLevel2 7 3 5 5" xfId="23516" xr:uid="{FFEAC823-8E7F-462E-8B8F-6CD959D41043}"/>
    <cellStyle name="SAPBEXHLevel2 7 3 6" xfId="7243" xr:uid="{22F37D44-3425-41BC-9A2B-E1516D85C6BB}"/>
    <cellStyle name="SAPBEXHLevel2 7 3 6 2" xfId="13107" xr:uid="{A1C3B4A8-0316-4705-B0AB-A61A43FDFC5D}"/>
    <cellStyle name="SAPBEXHLevel2 7 3 6 2 2" xfId="46976" xr:uid="{25C028F3-E164-4261-9BE0-43B97A4D358E}"/>
    <cellStyle name="SAPBEXHLevel2 7 3 6 2 3" xfId="30250" xr:uid="{1E308227-5801-4E44-99B6-6C6C3EC2ECDB}"/>
    <cellStyle name="SAPBEXHLevel2 7 3 6 3" xfId="18648" xr:uid="{2D7F18F1-37A3-45B8-908F-D9ED0B5E623C}"/>
    <cellStyle name="SAPBEXHLevel2 7 3 6 3 2" xfId="52509" xr:uid="{5D568B68-39F8-4713-841F-52044D8FEED9}"/>
    <cellStyle name="SAPBEXHLevel2 7 3 6 3 3" xfId="35783" xr:uid="{3596E203-E6A5-4802-8053-8531B1DAE316}"/>
    <cellStyle name="SAPBEXHLevel2 7 3 6 4" xfId="41159" xr:uid="{9E8B7386-7157-4905-B4DB-4BA5D19E678C}"/>
    <cellStyle name="SAPBEXHLevel2 7 3 6 5" xfId="24435" xr:uid="{38B85508-0A89-477D-8A92-D4B231393F09}"/>
    <cellStyle name="SAPBEXHLevel2 7 3 7" xfId="8337" xr:uid="{2420822F-748E-4C7F-9659-1B5B819A6A17}"/>
    <cellStyle name="SAPBEXHLevel2 7 3 7 2" xfId="42212" xr:uid="{06617549-0D07-4CB6-8C74-59B2B1DE4B83}"/>
    <cellStyle name="SAPBEXHLevel2 7 3 7 3" xfId="25487" xr:uid="{D39711E4-3D5E-49E7-98B8-FE2951C8BF41}"/>
    <cellStyle name="SAPBEXHLevel2 7 3 8" xfId="13915" xr:uid="{F57DAD60-293D-4A14-81AE-CD83754014BE}"/>
    <cellStyle name="SAPBEXHLevel2 7 3 8 2" xfId="47776" xr:uid="{6C09CD27-9CF6-4F1E-A17C-06E74E281742}"/>
    <cellStyle name="SAPBEXHLevel2 7 3 8 3" xfId="31050" xr:uid="{95F65B6A-FB80-4D10-ABEA-123A6B1C5699}"/>
    <cellStyle name="SAPBEXHLevel2 7 3 9" xfId="19675" xr:uid="{AC9E9F03-55FB-4A93-9335-BAAC57080CA4}"/>
    <cellStyle name="SAPBEXHLevel2 7 4" xfId="3328" xr:uid="{3679055E-CD34-4A7B-BC26-543136FFDBF1}"/>
    <cellStyle name="SAPBEXHLevel2 7 4 2" xfId="9210" xr:uid="{530F5A13-6B99-4F35-996C-6F2557489746}"/>
    <cellStyle name="SAPBEXHLevel2 7 4 2 2" xfId="43082" xr:uid="{372C8763-2853-4119-8020-6A9737798CFF}"/>
    <cellStyle name="SAPBEXHLevel2 7 4 2 3" xfId="26357" xr:uid="{CA650244-1EDD-4C15-AA4D-AA2AF10CCB79}"/>
    <cellStyle name="SAPBEXHLevel2 7 4 3" xfId="14757" xr:uid="{069C803C-821C-4BE3-A529-5BA8A35114E1}"/>
    <cellStyle name="SAPBEXHLevel2 7 4 3 2" xfId="48618" xr:uid="{93D029F6-85A2-4851-BC20-76BECEBBD2E1}"/>
    <cellStyle name="SAPBEXHLevel2 7 4 3 3" xfId="31892" xr:uid="{D4215ADC-87CD-496F-ADB2-08081FC11FC4}"/>
    <cellStyle name="SAPBEXHLevel2 7 4 4" xfId="37349" xr:uid="{96F72000-BC14-41A5-A7E6-6E92D95BD51D}"/>
    <cellStyle name="SAPBEXHLevel2 7 4 5" xfId="20542" xr:uid="{E9DF2E1C-1258-47A3-B386-D7FF362A23E2}"/>
    <cellStyle name="SAPBEXHLevel2 7 5" xfId="36556" xr:uid="{DC4F7046-8D4A-48CB-9052-17585B78DDB4}"/>
    <cellStyle name="SAPBEXHLevel2 8" xfId="1127" xr:uid="{00000000-0005-0000-0000-0000C5090000}"/>
    <cellStyle name="SAPBEXHLevel2 8 2" xfId="2351" xr:uid="{00000000-0005-0000-0000-0000C6090000}"/>
    <cellStyle name="SAPBEXHLevel2 8 2 2" xfId="3903" xr:uid="{B0497F76-D672-4686-A25D-AA7E5CB569B0}"/>
    <cellStyle name="SAPBEXHLevel2 8 2 2 2" xfId="9784" xr:uid="{4F14AD75-4681-41D8-B967-E752FF0C2B0C}"/>
    <cellStyle name="SAPBEXHLevel2 8 2 2 2 2" xfId="43656" xr:uid="{6103591B-F385-458F-98C6-446CD7211870}"/>
    <cellStyle name="SAPBEXHLevel2 8 2 2 2 3" xfId="26930" xr:uid="{60BCF05B-A39C-4193-9DAF-13B5DAE10B1B}"/>
    <cellStyle name="SAPBEXHLevel2 8 2 2 3" xfId="15330" xr:uid="{C127AF92-71BE-4BB4-A89C-CC598F6FA3EC}"/>
    <cellStyle name="SAPBEXHLevel2 8 2 2 3 2" xfId="49191" xr:uid="{4B9CC91C-FA5D-4DCD-88DB-6092C9A120E5}"/>
    <cellStyle name="SAPBEXHLevel2 8 2 2 3 3" xfId="32465" xr:uid="{DA92D488-69E4-4B6A-9DF9-BA4515E4E3D3}"/>
    <cellStyle name="SAPBEXHLevel2 8 2 2 4" xfId="37863" xr:uid="{25206D92-DACD-48F3-A767-7C855788F88B}"/>
    <cellStyle name="SAPBEXHLevel2 8 2 2 5" xfId="21115" xr:uid="{CC96B083-EECF-4F3D-90AE-A6B63E4AEF0B}"/>
    <cellStyle name="SAPBEXHLevel2 8 2 3" xfId="4805" xr:uid="{3D89AF46-DE2C-4BA1-93F8-5004F873C863}"/>
    <cellStyle name="SAPBEXHLevel2 8 2 3 2" xfId="10671" xr:uid="{7EF51F4D-F04B-4BA7-AC2F-F2788A8C8482}"/>
    <cellStyle name="SAPBEXHLevel2 8 2 3 2 2" xfId="44541" xr:uid="{1AA4204C-E627-42F5-BC49-2469F0ABB25D}"/>
    <cellStyle name="SAPBEXHLevel2 8 2 3 2 3" xfId="27816" xr:uid="{D5B5D103-1B98-485F-BB24-BB0E7FB685B9}"/>
    <cellStyle name="SAPBEXHLevel2 8 2 3 3" xfId="16214" xr:uid="{4886F1C6-8891-441D-8ED8-7A0AF556F118}"/>
    <cellStyle name="SAPBEXHLevel2 8 2 3 3 2" xfId="50075" xr:uid="{AD22A544-5BB3-46DE-A887-580CB867F838}"/>
    <cellStyle name="SAPBEXHLevel2 8 2 3 3 3" xfId="33349" xr:uid="{62AF017D-2844-40C0-8514-E3C07AE01D5C}"/>
    <cellStyle name="SAPBEXHLevel2 8 2 3 4" xfId="38724" xr:uid="{C71185A0-27F7-4B43-82F3-7E3D31FC190B}"/>
    <cellStyle name="SAPBEXHLevel2 8 2 3 5" xfId="22001" xr:uid="{6C824AD7-016C-4BBA-979E-8D1D070D5B3E}"/>
    <cellStyle name="SAPBEXHLevel2 8 2 4" xfId="5532" xr:uid="{B7D06E92-B1D6-45B5-9562-C4FF09635AEE}"/>
    <cellStyle name="SAPBEXHLevel2 8 2 4 2" xfId="11398" xr:uid="{5557E29C-A55A-4402-9F83-F2FD8448B1E5}"/>
    <cellStyle name="SAPBEXHLevel2 8 2 4 2 2" xfId="45267" xr:uid="{C28B0DCF-2CE7-49DE-B373-2E8778D74C2D}"/>
    <cellStyle name="SAPBEXHLevel2 8 2 4 2 3" xfId="28542" xr:uid="{E59E840C-C903-4E38-B5FB-E47C740896D1}"/>
    <cellStyle name="SAPBEXHLevel2 8 2 4 3" xfId="16940" xr:uid="{BDB382FB-05C6-4520-9361-95778A751FB0}"/>
    <cellStyle name="SAPBEXHLevel2 8 2 4 3 2" xfId="50801" xr:uid="{B946AC8D-2FF0-487E-952C-C79CAE9CE85C}"/>
    <cellStyle name="SAPBEXHLevel2 8 2 4 3 3" xfId="34075" xr:uid="{E0ED078A-4EA9-4091-AE2A-8A3421F4219D}"/>
    <cellStyle name="SAPBEXHLevel2 8 2 4 4" xfId="39450" xr:uid="{48C9D690-3A84-4A0D-AD28-1F69483858BB}"/>
    <cellStyle name="SAPBEXHLevel2 8 2 4 5" xfId="22727" xr:uid="{68E8C2FA-354A-4A9E-B9AB-5D98A4BB346D}"/>
    <cellStyle name="SAPBEXHLevel2 8 2 5" xfId="6324" xr:uid="{92681172-4987-4FE0-8C48-0B7B33968D5A}"/>
    <cellStyle name="SAPBEXHLevel2 8 2 5 2" xfId="12188" xr:uid="{D02388C5-194C-4AD7-8F60-B9038609D484}"/>
    <cellStyle name="SAPBEXHLevel2 8 2 5 2 2" xfId="46057" xr:uid="{BC7A59C9-A304-4FC7-A0A8-BE33107A7DEB}"/>
    <cellStyle name="SAPBEXHLevel2 8 2 5 2 3" xfId="29332" xr:uid="{96E66B5C-CFFF-4C58-86DF-3C347319A6C3}"/>
    <cellStyle name="SAPBEXHLevel2 8 2 5 3" xfId="17730" xr:uid="{F7489E92-2EAB-446D-921D-9DC4310CAE27}"/>
    <cellStyle name="SAPBEXHLevel2 8 2 5 3 2" xfId="51591" xr:uid="{07BACBE1-F2A8-4ADF-BEC8-877F2588D90C}"/>
    <cellStyle name="SAPBEXHLevel2 8 2 5 3 3" xfId="34865" xr:uid="{4480CDF9-A501-46B0-9B35-200388FA43D4}"/>
    <cellStyle name="SAPBEXHLevel2 8 2 5 4" xfId="40240" xr:uid="{A05D7049-7B03-47D1-AC39-1DBC6F4B452E}"/>
    <cellStyle name="SAPBEXHLevel2 8 2 5 5" xfId="23517" xr:uid="{9B5B4F91-A85D-462C-AF24-3388CD0329DB}"/>
    <cellStyle name="SAPBEXHLevel2 8 2 6" xfId="7244" xr:uid="{9A9FAAAA-31FE-4460-B9BB-4825937472FF}"/>
    <cellStyle name="SAPBEXHLevel2 8 2 6 2" xfId="13108" xr:uid="{F919CA44-A9E0-440B-954F-0766E6F76882}"/>
    <cellStyle name="SAPBEXHLevel2 8 2 6 2 2" xfId="46977" xr:uid="{6571011E-846E-42BD-B5B8-EEEC7004A1F6}"/>
    <cellStyle name="SAPBEXHLevel2 8 2 6 2 3" xfId="30251" xr:uid="{093B065E-4B18-4BA8-966E-C4DF2F6EC348}"/>
    <cellStyle name="SAPBEXHLevel2 8 2 6 3" xfId="18649" xr:uid="{15A8CBBC-7667-4DF7-A437-D318550C79C6}"/>
    <cellStyle name="SAPBEXHLevel2 8 2 6 3 2" xfId="52510" xr:uid="{6D1C89D4-EE54-4555-83BB-6C4445FDE0F3}"/>
    <cellStyle name="SAPBEXHLevel2 8 2 6 3 3" xfId="35784" xr:uid="{82E17FDD-CDB2-4C80-A389-D99E80DC9CF5}"/>
    <cellStyle name="SAPBEXHLevel2 8 2 6 4" xfId="41160" xr:uid="{A3C15704-2AC1-4237-9BBC-5378941C0097}"/>
    <cellStyle name="SAPBEXHLevel2 8 2 6 5" xfId="24436" xr:uid="{3350A549-7BC2-4D09-971E-F489A8F58DB9}"/>
    <cellStyle name="SAPBEXHLevel2 8 2 7" xfId="8338" xr:uid="{7F561ABB-C1DF-46CF-A3DE-D661CE285F1F}"/>
    <cellStyle name="SAPBEXHLevel2 8 2 7 2" xfId="42213" xr:uid="{AC949ECA-0E89-4818-9E1B-21B799E77BAA}"/>
    <cellStyle name="SAPBEXHLevel2 8 2 7 3" xfId="25488" xr:uid="{BD2E3ED5-F692-433E-BF42-D62EE2072AE8}"/>
    <cellStyle name="SAPBEXHLevel2 8 2 8" xfId="13916" xr:uid="{D7770EC0-F6BC-4F53-A4BC-AF145536864F}"/>
    <cellStyle name="SAPBEXHLevel2 8 2 8 2" xfId="47777" xr:uid="{B9FA9C7A-EB71-41E0-B47D-7FA530623018}"/>
    <cellStyle name="SAPBEXHLevel2 8 2 8 3" xfId="31051" xr:uid="{3AD9A322-F6DC-4C6A-A202-8130982FEBD5}"/>
    <cellStyle name="SAPBEXHLevel2 8 2 9" xfId="19676" xr:uid="{C08DEE43-B7F5-4B10-9038-B40BBA2C5C46}"/>
    <cellStyle name="SAPBEXHLevel2 8 3" xfId="2352" xr:uid="{00000000-0005-0000-0000-0000C7090000}"/>
    <cellStyle name="SAPBEXHLevel2 8 3 2" xfId="3904" xr:uid="{6ECD4C49-3E8F-4047-8D53-6895752BCE03}"/>
    <cellStyle name="SAPBEXHLevel2 8 3 2 2" xfId="9785" xr:uid="{42811A96-73D4-4F6B-9F61-FDBBA4AB6536}"/>
    <cellStyle name="SAPBEXHLevel2 8 3 2 2 2" xfId="43657" xr:uid="{AE6A4AEF-1959-40D7-93C5-EC9EBA636826}"/>
    <cellStyle name="SAPBEXHLevel2 8 3 2 2 3" xfId="26931" xr:uid="{97BBAC6A-2EB0-4646-827E-A9382C346B63}"/>
    <cellStyle name="SAPBEXHLevel2 8 3 2 3" xfId="15331" xr:uid="{233DB0DC-CDE3-472C-BAA2-C91AE5D1C093}"/>
    <cellStyle name="SAPBEXHLevel2 8 3 2 3 2" xfId="49192" xr:uid="{96AD70BE-A20E-4BEF-9033-80CF7F1A0819}"/>
    <cellStyle name="SAPBEXHLevel2 8 3 2 3 3" xfId="32466" xr:uid="{5B04FEEA-6637-4A7B-B009-20C666960FF6}"/>
    <cellStyle name="SAPBEXHLevel2 8 3 2 4" xfId="37864" xr:uid="{42FF33E0-A6FD-4CE7-81C7-2203E2C26109}"/>
    <cellStyle name="SAPBEXHLevel2 8 3 2 5" xfId="21116" xr:uid="{63FE91D8-36FB-4391-84CE-9EA684CB6190}"/>
    <cellStyle name="SAPBEXHLevel2 8 3 3" xfId="4806" xr:uid="{85570651-617B-4C89-9D6B-5E9DE8443D83}"/>
    <cellStyle name="SAPBEXHLevel2 8 3 3 2" xfId="10672" xr:uid="{6402784D-AD77-460C-9C11-0B9AF7D8A9B3}"/>
    <cellStyle name="SAPBEXHLevel2 8 3 3 2 2" xfId="44542" xr:uid="{97ED8714-827F-43E5-9208-00099058BD40}"/>
    <cellStyle name="SAPBEXHLevel2 8 3 3 2 3" xfId="27817" xr:uid="{2399E179-EAB5-44C8-BFDF-274600D7FD13}"/>
    <cellStyle name="SAPBEXHLevel2 8 3 3 3" xfId="16215" xr:uid="{68043985-31C4-44C6-B6EF-3989DEBD0FE3}"/>
    <cellStyle name="SAPBEXHLevel2 8 3 3 3 2" xfId="50076" xr:uid="{78773B47-5457-4775-B63A-9DED0765C20C}"/>
    <cellStyle name="SAPBEXHLevel2 8 3 3 3 3" xfId="33350" xr:uid="{5CD02325-AC2C-4933-ABB0-F8AC9A06A6E0}"/>
    <cellStyle name="SAPBEXHLevel2 8 3 3 4" xfId="38725" xr:uid="{29EE57EC-E02B-40B2-B7C3-139F2CF8E7DB}"/>
    <cellStyle name="SAPBEXHLevel2 8 3 3 5" xfId="22002" xr:uid="{C00B3C0E-08D3-4ECB-AE3E-5847382B239D}"/>
    <cellStyle name="SAPBEXHLevel2 8 3 4" xfId="5533" xr:uid="{BA4E3535-3E37-4C1E-9903-B45DC7FB990B}"/>
    <cellStyle name="SAPBEXHLevel2 8 3 4 2" xfId="11399" xr:uid="{7F46B68C-7163-43B5-9E2B-F64099C40086}"/>
    <cellStyle name="SAPBEXHLevel2 8 3 4 2 2" xfId="45268" xr:uid="{F7DC05B3-895F-4B8C-BE53-E2E478766D2F}"/>
    <cellStyle name="SAPBEXHLevel2 8 3 4 2 3" xfId="28543" xr:uid="{8D03EC9D-604D-4282-8993-668B9FACEB31}"/>
    <cellStyle name="SAPBEXHLevel2 8 3 4 3" xfId="16941" xr:uid="{5B643BFE-E8A7-4400-9521-1A77544EB6E3}"/>
    <cellStyle name="SAPBEXHLevel2 8 3 4 3 2" xfId="50802" xr:uid="{E4CFFB78-7219-482D-AAE1-9C9D8FA67DBC}"/>
    <cellStyle name="SAPBEXHLevel2 8 3 4 3 3" xfId="34076" xr:uid="{43C0FFFE-A621-4A75-819C-92BA6B3EAA01}"/>
    <cellStyle name="SAPBEXHLevel2 8 3 4 4" xfId="39451" xr:uid="{0BEB8E44-F820-4AB6-9C27-03A2795C59D9}"/>
    <cellStyle name="SAPBEXHLevel2 8 3 4 5" xfId="22728" xr:uid="{FBBBEFDC-4499-44F1-BC46-9FE1547ADCC4}"/>
    <cellStyle name="SAPBEXHLevel2 8 3 5" xfId="6325" xr:uid="{DA3AADDF-1CB1-4A41-9EB5-51FBBCB87C40}"/>
    <cellStyle name="SAPBEXHLevel2 8 3 5 2" xfId="12189" xr:uid="{C74D96B8-B6B6-435D-8C83-14E40699378C}"/>
    <cellStyle name="SAPBEXHLevel2 8 3 5 2 2" xfId="46058" xr:uid="{2DEF507C-E399-416D-B807-3DD4A74556CC}"/>
    <cellStyle name="SAPBEXHLevel2 8 3 5 2 3" xfId="29333" xr:uid="{01B8BB0E-2ED8-46D0-BDE5-240CA72CE2EC}"/>
    <cellStyle name="SAPBEXHLevel2 8 3 5 3" xfId="17731" xr:uid="{6E639F94-0A62-408B-94FA-6F1854EED222}"/>
    <cellStyle name="SAPBEXHLevel2 8 3 5 3 2" xfId="51592" xr:uid="{06E2457F-1B90-4249-BC6C-2CFABFF624E4}"/>
    <cellStyle name="SAPBEXHLevel2 8 3 5 3 3" xfId="34866" xr:uid="{65E92637-D377-47F2-9562-A2DD6E65978E}"/>
    <cellStyle name="SAPBEXHLevel2 8 3 5 4" xfId="40241" xr:uid="{0B6B1A1D-F0C1-40F1-8DBE-DFB82B937195}"/>
    <cellStyle name="SAPBEXHLevel2 8 3 5 5" xfId="23518" xr:uid="{6B8F1B8C-38AE-45B3-A64A-7B4D066DE7C2}"/>
    <cellStyle name="SAPBEXHLevel2 8 3 6" xfId="7245" xr:uid="{982A767D-161C-4FA6-9E9E-8564CA4AABC5}"/>
    <cellStyle name="SAPBEXHLevel2 8 3 6 2" xfId="13109" xr:uid="{39E994CE-1966-45B2-AD6F-348234EED01C}"/>
    <cellStyle name="SAPBEXHLevel2 8 3 6 2 2" xfId="46978" xr:uid="{6C4D5C81-9B0E-4ABD-A563-9225C42C298A}"/>
    <cellStyle name="SAPBEXHLevel2 8 3 6 2 3" xfId="30252" xr:uid="{CFA2E5BC-3FFA-4BE1-8C81-E5CAC4140F17}"/>
    <cellStyle name="SAPBEXHLevel2 8 3 6 3" xfId="18650" xr:uid="{6EC06A6C-9ED8-4E1E-861B-C88FAB664978}"/>
    <cellStyle name="SAPBEXHLevel2 8 3 6 3 2" xfId="52511" xr:uid="{5BDAFC67-3D8B-4C21-9AEF-2ACB46268391}"/>
    <cellStyle name="SAPBEXHLevel2 8 3 6 3 3" xfId="35785" xr:uid="{83420135-8244-4030-B3D8-B47FA22302E9}"/>
    <cellStyle name="SAPBEXHLevel2 8 3 6 4" xfId="41161" xr:uid="{D6C0ECE5-5100-4015-934B-9B5D620050EC}"/>
    <cellStyle name="SAPBEXHLevel2 8 3 6 5" xfId="24437" xr:uid="{DACBB878-4E86-48D5-ACF3-FCB78AD2ACC1}"/>
    <cellStyle name="SAPBEXHLevel2 8 3 7" xfId="8339" xr:uid="{2B812A43-6EE3-4923-BB10-8E6CD1E1441A}"/>
    <cellStyle name="SAPBEXHLevel2 8 3 7 2" xfId="42214" xr:uid="{F1FD3CBE-AE09-481D-9DFA-386C66C74463}"/>
    <cellStyle name="SAPBEXHLevel2 8 3 7 3" xfId="25489" xr:uid="{2BE32D8D-DC82-4EEB-9462-882AC184B3C9}"/>
    <cellStyle name="SAPBEXHLevel2 8 3 8" xfId="13917" xr:uid="{88C6E16F-88B1-471F-B5A0-668111D00DE7}"/>
    <cellStyle name="SAPBEXHLevel2 8 3 8 2" xfId="47778" xr:uid="{15B4A464-F00A-4364-BFD9-AB217E288954}"/>
    <cellStyle name="SAPBEXHLevel2 8 3 8 3" xfId="31052" xr:uid="{5F1A1E8B-9C6B-4247-AA74-69918B41F336}"/>
    <cellStyle name="SAPBEXHLevel2 8 3 9" xfId="19677" xr:uid="{6FF3CC58-E591-4396-93B7-3205C36596D6}"/>
    <cellStyle name="SAPBEXHLevel2 8 4" xfId="3329" xr:uid="{8FEA4A36-DC38-463C-B7BD-9210E5E0038F}"/>
    <cellStyle name="SAPBEXHLevel2 8 4 2" xfId="9211" xr:uid="{E53FAA79-183D-4196-8B7E-57C563BF05BC}"/>
    <cellStyle name="SAPBEXHLevel2 8 4 2 2" xfId="43083" xr:uid="{DFB6DC2F-B4C6-4D7D-B581-455D6C0A61F1}"/>
    <cellStyle name="SAPBEXHLevel2 8 4 2 3" xfId="26358" xr:uid="{BB0FE21D-CF5F-4F55-8302-00A6E7903A16}"/>
    <cellStyle name="SAPBEXHLevel2 8 4 3" xfId="14758" xr:uid="{0933D8C4-E782-4340-8FBB-332A17582ACF}"/>
    <cellStyle name="SAPBEXHLevel2 8 4 3 2" xfId="48619" xr:uid="{0837B5DF-2712-4B45-8FBA-CA037C28524C}"/>
    <cellStyle name="SAPBEXHLevel2 8 4 3 3" xfId="31893" xr:uid="{0C2E8401-E86A-4F22-903B-84CC9C7448EE}"/>
    <cellStyle name="SAPBEXHLevel2 8 4 4" xfId="37350" xr:uid="{0D8B0350-702A-4AAC-AC8F-53C5D49AFCF3}"/>
    <cellStyle name="SAPBEXHLevel2 8 4 5" xfId="20543" xr:uid="{242EC773-C822-42A4-9F82-03BEC2C9F9C3}"/>
    <cellStyle name="SAPBEXHLevel2 8 5" xfId="36557" xr:uid="{B7FEA49A-C9DD-4D87-9AED-C63285B88C69}"/>
    <cellStyle name="SAPBEXHLevel2 9" xfId="1128" xr:uid="{00000000-0005-0000-0000-0000C8090000}"/>
    <cellStyle name="SAPBEXHLevel2 9 2" xfId="2353" xr:uid="{00000000-0005-0000-0000-0000C9090000}"/>
    <cellStyle name="SAPBEXHLevel2 9 2 2" xfId="3905" xr:uid="{FD23732B-294F-4EB6-9B6D-20A0A62A08A9}"/>
    <cellStyle name="SAPBEXHLevel2 9 2 2 2" xfId="9786" xr:uid="{94E1C143-8D79-4455-A608-A6CCC16A003E}"/>
    <cellStyle name="SAPBEXHLevel2 9 2 2 2 2" xfId="43658" xr:uid="{2A1A8E51-7E71-44D9-9C74-1F6AE082BCED}"/>
    <cellStyle name="SAPBEXHLevel2 9 2 2 2 3" xfId="26932" xr:uid="{6F06549C-C94A-401B-A87A-2A4AC9BBF4A5}"/>
    <cellStyle name="SAPBEXHLevel2 9 2 2 3" xfId="15332" xr:uid="{AC8013BE-8E86-4669-9779-7CEEEC6FB21E}"/>
    <cellStyle name="SAPBEXHLevel2 9 2 2 3 2" xfId="49193" xr:uid="{92BE14B7-CD89-46E1-9356-9D430F41711F}"/>
    <cellStyle name="SAPBEXHLevel2 9 2 2 3 3" xfId="32467" xr:uid="{EB2162CF-29DB-4581-8E85-EC8AF7F37600}"/>
    <cellStyle name="SAPBEXHLevel2 9 2 2 4" xfId="37865" xr:uid="{18287FC1-01A3-47B3-B82D-D41504044FFF}"/>
    <cellStyle name="SAPBEXHLevel2 9 2 2 5" xfId="21117" xr:uid="{7C993F38-6573-4990-8E58-26CCEC4BF37A}"/>
    <cellStyle name="SAPBEXHLevel2 9 2 3" xfId="4807" xr:uid="{23F40D53-EE4D-45A4-A270-91BE434D1901}"/>
    <cellStyle name="SAPBEXHLevel2 9 2 3 2" xfId="10673" xr:uid="{5ADAB695-2576-4D58-8DF0-129CBD406D1B}"/>
    <cellStyle name="SAPBEXHLevel2 9 2 3 2 2" xfId="44543" xr:uid="{5D111FC9-1222-41DD-82DE-973D9C501909}"/>
    <cellStyle name="SAPBEXHLevel2 9 2 3 2 3" xfId="27818" xr:uid="{16673A11-0CE1-4939-942A-C0283C0439BA}"/>
    <cellStyle name="SAPBEXHLevel2 9 2 3 3" xfId="16216" xr:uid="{19362A5C-2EAD-47E8-B07B-D9FAF01750E4}"/>
    <cellStyle name="SAPBEXHLevel2 9 2 3 3 2" xfId="50077" xr:uid="{A5AD9707-03E7-4470-A862-2BFA1181DA3A}"/>
    <cellStyle name="SAPBEXHLevel2 9 2 3 3 3" xfId="33351" xr:uid="{E0A08803-ED2B-4B3E-A454-F8E8AC4BDA3E}"/>
    <cellStyle name="SAPBEXHLevel2 9 2 3 4" xfId="38726" xr:uid="{DD12F143-5571-45B5-AE96-E301B2E3C1D7}"/>
    <cellStyle name="SAPBEXHLevel2 9 2 3 5" xfId="22003" xr:uid="{6DA36D5B-EFA9-44F7-9466-6469797A4335}"/>
    <cellStyle name="SAPBEXHLevel2 9 2 4" xfId="5534" xr:uid="{28CE2627-8BE2-4A1D-8B38-7DFD4D513058}"/>
    <cellStyle name="SAPBEXHLevel2 9 2 4 2" xfId="11400" xr:uid="{0C3ADFBC-11E9-4C64-ADCC-8698354A5DCE}"/>
    <cellStyle name="SAPBEXHLevel2 9 2 4 2 2" xfId="45269" xr:uid="{90340454-79D6-4684-A076-89C1252C21C7}"/>
    <cellStyle name="SAPBEXHLevel2 9 2 4 2 3" xfId="28544" xr:uid="{15C72AF8-E915-4D81-A313-41FA5FE8EDBA}"/>
    <cellStyle name="SAPBEXHLevel2 9 2 4 3" xfId="16942" xr:uid="{2F01EF50-C623-457B-8F98-D02020043D10}"/>
    <cellStyle name="SAPBEXHLevel2 9 2 4 3 2" xfId="50803" xr:uid="{B06F0B80-4DD4-496A-A53E-FE24BF9039B3}"/>
    <cellStyle name="SAPBEXHLevel2 9 2 4 3 3" xfId="34077" xr:uid="{B9C3A1B5-AC8B-4A6C-95C9-405FE0C60A51}"/>
    <cellStyle name="SAPBEXHLevel2 9 2 4 4" xfId="39452" xr:uid="{F9AF3D69-0D78-495F-A15A-4DC1DBC9EE2F}"/>
    <cellStyle name="SAPBEXHLevel2 9 2 4 5" xfId="22729" xr:uid="{F877239D-6A5B-4A32-8C28-8C4E6926EAFA}"/>
    <cellStyle name="SAPBEXHLevel2 9 2 5" xfId="6326" xr:uid="{760C1E30-C4CC-42E9-B55B-21A57FD3F994}"/>
    <cellStyle name="SAPBEXHLevel2 9 2 5 2" xfId="12190" xr:uid="{7273BAC7-B60B-466A-A968-76541F8388A7}"/>
    <cellStyle name="SAPBEXHLevel2 9 2 5 2 2" xfId="46059" xr:uid="{148CC21A-5709-4DDB-92D8-B2B8E0285506}"/>
    <cellStyle name="SAPBEXHLevel2 9 2 5 2 3" xfId="29334" xr:uid="{02CFDF06-C0B4-4ED8-8AF9-53F4F8B91FB7}"/>
    <cellStyle name="SAPBEXHLevel2 9 2 5 3" xfId="17732" xr:uid="{F265823B-C985-4E34-9FB4-D2D61BD4E982}"/>
    <cellStyle name="SAPBEXHLevel2 9 2 5 3 2" xfId="51593" xr:uid="{8C95BECC-4B4A-421D-93FE-441A7151D877}"/>
    <cellStyle name="SAPBEXHLevel2 9 2 5 3 3" xfId="34867" xr:uid="{553CC63E-C927-4416-9CC6-80F265250B9A}"/>
    <cellStyle name="SAPBEXHLevel2 9 2 5 4" xfId="40242" xr:uid="{AED5AA0E-9905-4DDC-B0E1-D47C375705AE}"/>
    <cellStyle name="SAPBEXHLevel2 9 2 5 5" xfId="23519" xr:uid="{00963362-29A2-46BA-8EC4-B15BD0AE364A}"/>
    <cellStyle name="SAPBEXHLevel2 9 2 6" xfId="7246" xr:uid="{F1295AAA-7372-4F5D-B1C4-5BBC232242CF}"/>
    <cellStyle name="SAPBEXHLevel2 9 2 6 2" xfId="13110" xr:uid="{7A1094AC-F6FC-43E3-959F-62F97257D186}"/>
    <cellStyle name="SAPBEXHLevel2 9 2 6 2 2" xfId="46979" xr:uid="{FDBE1018-E693-476C-8076-D91A58B16616}"/>
    <cellStyle name="SAPBEXHLevel2 9 2 6 2 3" xfId="30253" xr:uid="{EECE6CFF-ED65-408D-A146-5C264A4F8ACE}"/>
    <cellStyle name="SAPBEXHLevel2 9 2 6 3" xfId="18651" xr:uid="{4049CEAF-3EA5-463D-AFB2-3ED0D6279794}"/>
    <cellStyle name="SAPBEXHLevel2 9 2 6 3 2" xfId="52512" xr:uid="{B65A6CC9-CDF7-4EF6-9825-1E03F2B07D74}"/>
    <cellStyle name="SAPBEXHLevel2 9 2 6 3 3" xfId="35786" xr:uid="{188C3E63-F253-4758-A02F-B801F7FF553D}"/>
    <cellStyle name="SAPBEXHLevel2 9 2 6 4" xfId="41162" xr:uid="{84C9670B-A8C4-4E89-98F8-B7151E5F64F9}"/>
    <cellStyle name="SAPBEXHLevel2 9 2 6 5" xfId="24438" xr:uid="{F5ED733B-E62B-4812-8A17-AA7640F21A6D}"/>
    <cellStyle name="SAPBEXHLevel2 9 2 7" xfId="8340" xr:uid="{17317EF6-EB59-4278-A561-9B89F7581450}"/>
    <cellStyle name="SAPBEXHLevel2 9 2 7 2" xfId="42215" xr:uid="{1D7540FC-D2C7-43B3-8361-D15DDEF646E2}"/>
    <cellStyle name="SAPBEXHLevel2 9 2 7 3" xfId="25490" xr:uid="{9F6E252D-E093-474F-B00B-A881DED3029A}"/>
    <cellStyle name="SAPBEXHLevel2 9 2 8" xfId="13918" xr:uid="{6D89DFFE-5533-45CE-9D6B-0E1F48ABF19E}"/>
    <cellStyle name="SAPBEXHLevel2 9 2 8 2" xfId="47779" xr:uid="{E7636CDA-F55E-419A-958C-C8BC9A0F8D8E}"/>
    <cellStyle name="SAPBEXHLevel2 9 2 8 3" xfId="31053" xr:uid="{E18D1EDA-AA02-4397-A740-BAD748F93B33}"/>
    <cellStyle name="SAPBEXHLevel2 9 2 9" xfId="19678" xr:uid="{A325528C-8488-4408-BC38-7DC6B69F9A28}"/>
    <cellStyle name="SAPBEXHLevel2 9 3" xfId="2354" xr:uid="{00000000-0005-0000-0000-0000CA090000}"/>
    <cellStyle name="SAPBEXHLevel2 9 3 2" xfId="3906" xr:uid="{63C9E6F2-5BBB-4FE5-ADF9-7AEEEA83F462}"/>
    <cellStyle name="SAPBEXHLevel2 9 3 2 2" xfId="9787" xr:uid="{B0DE434E-85DF-4377-9C7E-99E8C3EA4D18}"/>
    <cellStyle name="SAPBEXHLevel2 9 3 2 2 2" xfId="43659" xr:uid="{74C18E32-E15D-4728-8592-D4376DD195B4}"/>
    <cellStyle name="SAPBEXHLevel2 9 3 2 2 3" xfId="26933" xr:uid="{B2A0CA67-83B1-449B-A5B4-822D38CB0767}"/>
    <cellStyle name="SAPBEXHLevel2 9 3 2 3" xfId="15333" xr:uid="{D3B4C9E0-4875-4B10-A977-B9E7D0081B8D}"/>
    <cellStyle name="SAPBEXHLevel2 9 3 2 3 2" xfId="49194" xr:uid="{C940349C-1E78-455F-8E4C-64D858E94758}"/>
    <cellStyle name="SAPBEXHLevel2 9 3 2 3 3" xfId="32468" xr:uid="{A8489664-BE21-4952-B2CA-25E075C386FF}"/>
    <cellStyle name="SAPBEXHLevel2 9 3 2 4" xfId="37866" xr:uid="{16266B03-6B82-4695-AE39-B184EE42658E}"/>
    <cellStyle name="SAPBEXHLevel2 9 3 2 5" xfId="21118" xr:uid="{6EA0DA06-EC56-4DEF-AE30-C44472A04CEB}"/>
    <cellStyle name="SAPBEXHLevel2 9 3 3" xfId="4808" xr:uid="{080A2960-4F26-4CA3-8DB4-E2CC23B6E32F}"/>
    <cellStyle name="SAPBEXHLevel2 9 3 3 2" xfId="10674" xr:uid="{185CC23B-6E06-40F0-B125-AD59830DF6B4}"/>
    <cellStyle name="SAPBEXHLevel2 9 3 3 2 2" xfId="44544" xr:uid="{5DE397F0-5BB0-4FC4-874D-81A0E3081291}"/>
    <cellStyle name="SAPBEXHLevel2 9 3 3 2 3" xfId="27819" xr:uid="{159C1D63-54EA-462E-90DC-F396468285D9}"/>
    <cellStyle name="SAPBEXHLevel2 9 3 3 3" xfId="16217" xr:uid="{BAB9BF52-7390-4565-B34E-EF83D8D87A7A}"/>
    <cellStyle name="SAPBEXHLevel2 9 3 3 3 2" xfId="50078" xr:uid="{05AAB7C1-363A-4CB7-9954-CCB468006073}"/>
    <cellStyle name="SAPBEXHLevel2 9 3 3 3 3" xfId="33352" xr:uid="{68F0DE2E-DE2D-4DE1-9EC8-11632A6F72B3}"/>
    <cellStyle name="SAPBEXHLevel2 9 3 3 4" xfId="38727" xr:uid="{C6D9D127-097B-4BB1-8A74-6DDCED5E927C}"/>
    <cellStyle name="SAPBEXHLevel2 9 3 3 5" xfId="22004" xr:uid="{91FF09D3-71DF-492A-9F3D-73F81EAD3169}"/>
    <cellStyle name="SAPBEXHLevel2 9 3 4" xfId="5535" xr:uid="{F8C83F27-D480-4E8F-9792-57AE0A94C291}"/>
    <cellStyle name="SAPBEXHLevel2 9 3 4 2" xfId="11401" xr:uid="{930F1B2E-8656-4CD2-B4C8-5F8C13AD76F6}"/>
    <cellStyle name="SAPBEXHLevel2 9 3 4 2 2" xfId="45270" xr:uid="{16E812BE-9E33-4FB6-B835-9859097CD907}"/>
    <cellStyle name="SAPBEXHLevel2 9 3 4 2 3" xfId="28545" xr:uid="{583B7AE3-1E74-4F96-B60A-4EAB9D6A0952}"/>
    <cellStyle name="SAPBEXHLevel2 9 3 4 3" xfId="16943" xr:uid="{5AF36E72-101D-4F12-B802-B23E4FAE301F}"/>
    <cellStyle name="SAPBEXHLevel2 9 3 4 3 2" xfId="50804" xr:uid="{81AB142C-748A-484A-B345-86634E54D4F4}"/>
    <cellStyle name="SAPBEXHLevel2 9 3 4 3 3" xfId="34078" xr:uid="{D33D120A-ED3F-41F5-86A4-79FA2FCA6EEA}"/>
    <cellStyle name="SAPBEXHLevel2 9 3 4 4" xfId="39453" xr:uid="{14E33715-2E67-4D71-BD9D-D23A6D9E5CD2}"/>
    <cellStyle name="SAPBEXHLevel2 9 3 4 5" xfId="22730" xr:uid="{1C95DE43-5980-45F8-81B8-CE184E819EAD}"/>
    <cellStyle name="SAPBEXHLevel2 9 3 5" xfId="6327" xr:uid="{00D9A39C-F423-43A4-B631-A2B6D7706A3C}"/>
    <cellStyle name="SAPBEXHLevel2 9 3 5 2" xfId="12191" xr:uid="{BFE3893D-7B25-4107-A408-A1643BE4FBD2}"/>
    <cellStyle name="SAPBEXHLevel2 9 3 5 2 2" xfId="46060" xr:uid="{BF07334A-1CB2-4B7F-A98C-FA9696FD1B7B}"/>
    <cellStyle name="SAPBEXHLevel2 9 3 5 2 3" xfId="29335" xr:uid="{9A82CB91-35B6-4880-9193-23BAF5FCC5A3}"/>
    <cellStyle name="SAPBEXHLevel2 9 3 5 3" xfId="17733" xr:uid="{BFBCC022-3932-4689-B623-7D83BA82ECFE}"/>
    <cellStyle name="SAPBEXHLevel2 9 3 5 3 2" xfId="51594" xr:uid="{B2950A24-1D31-47D6-89CA-16215F053EBE}"/>
    <cellStyle name="SAPBEXHLevel2 9 3 5 3 3" xfId="34868" xr:uid="{5C1E7C80-4E22-484F-804E-BBABA65A59A6}"/>
    <cellStyle name="SAPBEXHLevel2 9 3 5 4" xfId="40243" xr:uid="{2350E6D3-5394-40BA-90C6-2EA902FACBB4}"/>
    <cellStyle name="SAPBEXHLevel2 9 3 5 5" xfId="23520" xr:uid="{36532DB2-4B32-44D0-9CF5-27B11953326D}"/>
    <cellStyle name="SAPBEXHLevel2 9 3 6" xfId="7247" xr:uid="{C6640C60-C6B2-4083-9043-3F92522A118C}"/>
    <cellStyle name="SAPBEXHLevel2 9 3 6 2" xfId="13111" xr:uid="{2AEB7639-ECDD-4D26-A65A-DEB045B79B30}"/>
    <cellStyle name="SAPBEXHLevel2 9 3 6 2 2" xfId="46980" xr:uid="{12519BF5-98E5-4F56-A8E4-06BF7F03D05D}"/>
    <cellStyle name="SAPBEXHLevel2 9 3 6 2 3" xfId="30254" xr:uid="{15E18231-B08D-4707-B669-89B2A650F1B9}"/>
    <cellStyle name="SAPBEXHLevel2 9 3 6 3" xfId="18652" xr:uid="{70FC4105-FE6F-4881-9AE6-FD7CAACF1E68}"/>
    <cellStyle name="SAPBEXHLevel2 9 3 6 3 2" xfId="52513" xr:uid="{1FAEA3CD-83C4-4C23-AFF2-99FF03165998}"/>
    <cellStyle name="SAPBEXHLevel2 9 3 6 3 3" xfId="35787" xr:uid="{4565FB21-CCC7-4C59-A636-4B3198AF0211}"/>
    <cellStyle name="SAPBEXHLevel2 9 3 6 4" xfId="41163" xr:uid="{47753D4F-936F-4B78-AA40-A75BDD9E487A}"/>
    <cellStyle name="SAPBEXHLevel2 9 3 6 5" xfId="24439" xr:uid="{6B08881D-AB1A-45AD-8005-36744F5FC82F}"/>
    <cellStyle name="SAPBEXHLevel2 9 3 7" xfId="8341" xr:uid="{2DD5F758-F4EE-4910-982F-2572210A805C}"/>
    <cellStyle name="SAPBEXHLevel2 9 3 7 2" xfId="42216" xr:uid="{58FB94E6-29AA-4C3E-AA94-6681DDAFA515}"/>
    <cellStyle name="SAPBEXHLevel2 9 3 7 3" xfId="25491" xr:uid="{10F722AE-E8FF-4C1F-A2F0-7F252D801820}"/>
    <cellStyle name="SAPBEXHLevel2 9 3 8" xfId="13919" xr:uid="{ED3A8380-B873-4CA2-B21F-4A0A95DF80EA}"/>
    <cellStyle name="SAPBEXHLevel2 9 3 8 2" xfId="47780" xr:uid="{90B6FEA2-808D-444D-A76B-1C58065C2FB1}"/>
    <cellStyle name="SAPBEXHLevel2 9 3 8 3" xfId="31054" xr:uid="{004B31F0-0D79-4805-AF8D-9AC9704E14F2}"/>
    <cellStyle name="SAPBEXHLevel2 9 3 9" xfId="19679" xr:uid="{A286AC15-579A-4F2F-952E-F6C4572E19C5}"/>
    <cellStyle name="SAPBEXHLevel2 9 4" xfId="3330" xr:uid="{D5F02EF1-2FFC-4437-AE15-64840DF9C69A}"/>
    <cellStyle name="SAPBEXHLevel2 9 4 2" xfId="9212" xr:uid="{08E6E916-606A-4A48-BE65-486440E49B6C}"/>
    <cellStyle name="SAPBEXHLevel2 9 4 2 2" xfId="43084" xr:uid="{B0DB51A9-53D1-4985-8799-6B6044F15E73}"/>
    <cellStyle name="SAPBEXHLevel2 9 4 2 3" xfId="26359" xr:uid="{C62240FC-D896-4172-818A-B2D167A66B0D}"/>
    <cellStyle name="SAPBEXHLevel2 9 4 3" xfId="14759" xr:uid="{00BE609C-0766-418A-B620-6A9E97EBDC23}"/>
    <cellStyle name="SAPBEXHLevel2 9 4 3 2" xfId="48620" xr:uid="{5DE351DE-231E-4FB7-8908-8E82DA1DB1AB}"/>
    <cellStyle name="SAPBEXHLevel2 9 4 3 3" xfId="31894" xr:uid="{564C7808-A543-46E7-98DA-D2E7CF394FD0}"/>
    <cellStyle name="SAPBEXHLevel2 9 4 4" xfId="37351" xr:uid="{BDC4AC94-0ED6-42C7-AD11-627B66216132}"/>
    <cellStyle name="SAPBEXHLevel2 9 4 5" xfId="20544" xr:uid="{99253471-B131-44FF-A81D-7A01067F8A17}"/>
    <cellStyle name="SAPBEXHLevel2 9 5" xfId="36558" xr:uid="{8931728F-B492-4E74-B5D5-54B3DA4127AE}"/>
    <cellStyle name="SAPBEXHLevel2_TAB-4A -BP 2010 POP Capital" xfId="1129" xr:uid="{00000000-0005-0000-0000-0000CB090000}"/>
    <cellStyle name="SAPBEXHLevel2X" xfId="66" xr:uid="{00000000-0005-0000-0000-0000CC090000}"/>
    <cellStyle name="SAPBEXHLevel2X 10" xfId="1130" xr:uid="{00000000-0005-0000-0000-0000CD090000}"/>
    <cellStyle name="SAPBEXHLevel2X 10 2" xfId="2355" xr:uid="{00000000-0005-0000-0000-0000CE090000}"/>
    <cellStyle name="SAPBEXHLevel2X 10 2 2" xfId="3907" xr:uid="{6E82A9B6-8806-44B9-9FD2-55770281FB30}"/>
    <cellStyle name="SAPBEXHLevel2X 10 2 2 2" xfId="9788" xr:uid="{5014F38F-54E3-467A-B85F-8E1EA9AA0E34}"/>
    <cellStyle name="SAPBEXHLevel2X 10 2 2 2 2" xfId="43660" xr:uid="{EDE8673C-6E0B-4E92-9E3C-32B20CA8C493}"/>
    <cellStyle name="SAPBEXHLevel2X 10 2 2 2 3" xfId="26934" xr:uid="{23F396DC-874C-4218-9C08-CEF03CDFF3F0}"/>
    <cellStyle name="SAPBEXHLevel2X 10 2 2 3" xfId="15334" xr:uid="{1E5932B9-2A4B-457B-9CF2-2F930D2D0E5B}"/>
    <cellStyle name="SAPBEXHLevel2X 10 2 2 3 2" xfId="49195" xr:uid="{9243B681-6FBB-45FD-B216-086106B43A08}"/>
    <cellStyle name="SAPBEXHLevel2X 10 2 2 3 3" xfId="32469" xr:uid="{C880AB3B-1EB4-4535-A676-0D1E049D9F88}"/>
    <cellStyle name="SAPBEXHLevel2X 10 2 2 4" xfId="37867" xr:uid="{114ED546-6B2B-4B56-BB82-81CD89E4F18B}"/>
    <cellStyle name="SAPBEXHLevel2X 10 2 2 5" xfId="21119" xr:uid="{6E379F2F-2A39-4E39-A6D3-81FFC4C8D354}"/>
    <cellStyle name="SAPBEXHLevel2X 10 2 3" xfId="4809" xr:uid="{D35B7381-81E8-4764-B181-9C3F0D27555F}"/>
    <cellStyle name="SAPBEXHLevel2X 10 2 3 2" xfId="10675" xr:uid="{129E4BE1-FD1C-42ED-B61C-1784FE550878}"/>
    <cellStyle name="SAPBEXHLevel2X 10 2 3 2 2" xfId="44545" xr:uid="{DBBF7ACA-7F44-4DFD-9B49-48E5D4504759}"/>
    <cellStyle name="SAPBEXHLevel2X 10 2 3 2 3" xfId="27820" xr:uid="{3220C66C-384D-4B56-AE5A-C6AE94A5F7D7}"/>
    <cellStyle name="SAPBEXHLevel2X 10 2 3 3" xfId="16218" xr:uid="{2C263F52-E43B-4EDD-BEAB-5DBE3001D1E6}"/>
    <cellStyle name="SAPBEXHLevel2X 10 2 3 3 2" xfId="50079" xr:uid="{9117B068-DDEE-469F-B604-59A34EBAE6AD}"/>
    <cellStyle name="SAPBEXHLevel2X 10 2 3 3 3" xfId="33353" xr:uid="{17C12E49-C06D-482D-B2F9-20AB62DAEDA7}"/>
    <cellStyle name="SAPBEXHLevel2X 10 2 3 4" xfId="38728" xr:uid="{A394AB6B-C1BB-499B-93B9-648D778AA7C8}"/>
    <cellStyle name="SAPBEXHLevel2X 10 2 3 5" xfId="22005" xr:uid="{96C0716B-EE51-469B-92C3-466AB7E0750D}"/>
    <cellStyle name="SAPBEXHLevel2X 10 2 4" xfId="5536" xr:uid="{D5B37396-29A8-4A03-B615-879A48EEF773}"/>
    <cellStyle name="SAPBEXHLevel2X 10 2 4 2" xfId="11402" xr:uid="{39AAE90B-E27B-4556-B7C7-9BE19FCA7A4C}"/>
    <cellStyle name="SAPBEXHLevel2X 10 2 4 2 2" xfId="45271" xr:uid="{1C809CEE-C9D1-4143-8BC0-EFFB8FFB5E9B}"/>
    <cellStyle name="SAPBEXHLevel2X 10 2 4 2 3" xfId="28546" xr:uid="{F1426738-31A0-4EBC-B953-10545465B7AA}"/>
    <cellStyle name="SAPBEXHLevel2X 10 2 4 3" xfId="16944" xr:uid="{FFF611E5-C274-41B3-86D4-5A5D8FB7DAD9}"/>
    <cellStyle name="SAPBEXHLevel2X 10 2 4 3 2" xfId="50805" xr:uid="{496081F0-34A8-442B-9AD5-A7567DFE611A}"/>
    <cellStyle name="SAPBEXHLevel2X 10 2 4 3 3" xfId="34079" xr:uid="{C809C0F2-B3D7-42D2-93C6-789CF24BE569}"/>
    <cellStyle name="SAPBEXHLevel2X 10 2 4 4" xfId="39454" xr:uid="{83DF6CAF-0A20-4038-B687-7AEC77BFA7E5}"/>
    <cellStyle name="SAPBEXHLevel2X 10 2 4 5" xfId="22731" xr:uid="{EECEE56D-F733-47B8-8A00-BF0F064C0696}"/>
    <cellStyle name="SAPBEXHLevel2X 10 2 5" xfId="6328" xr:uid="{207BD320-6100-4D1C-8180-39B75C3AC622}"/>
    <cellStyle name="SAPBEXHLevel2X 10 2 5 2" xfId="12192" xr:uid="{7EC3F197-30B4-4BE3-9071-7A10E5305916}"/>
    <cellStyle name="SAPBEXHLevel2X 10 2 5 2 2" xfId="46061" xr:uid="{005289FE-FEF8-495D-9B2D-5F8C6A95B140}"/>
    <cellStyle name="SAPBEXHLevel2X 10 2 5 2 3" xfId="29336" xr:uid="{3C3341CA-07E3-4679-8C6B-464343FD56B5}"/>
    <cellStyle name="SAPBEXHLevel2X 10 2 5 3" xfId="17734" xr:uid="{F85FE537-B20A-47B3-ACA2-D62FEA1DF7FD}"/>
    <cellStyle name="SAPBEXHLevel2X 10 2 5 3 2" xfId="51595" xr:uid="{C95F3F5A-01E5-4D1D-8A45-2A8BA010B627}"/>
    <cellStyle name="SAPBEXHLevel2X 10 2 5 3 3" xfId="34869" xr:uid="{F943B36B-2482-4462-B611-77EB40A2D0A3}"/>
    <cellStyle name="SAPBEXHLevel2X 10 2 5 4" xfId="40244" xr:uid="{558E011B-EB83-4347-8EED-59219F00AF7E}"/>
    <cellStyle name="SAPBEXHLevel2X 10 2 5 5" xfId="23521" xr:uid="{6ACF0D23-4185-4934-9AEA-416B2FCA11BD}"/>
    <cellStyle name="SAPBEXHLevel2X 10 2 6" xfId="7248" xr:uid="{4D62A25F-BCDB-4836-BBA9-62DF7E4407E9}"/>
    <cellStyle name="SAPBEXHLevel2X 10 2 6 2" xfId="13112" xr:uid="{040AB465-EADA-494F-9F72-AE687C9F3D0B}"/>
    <cellStyle name="SAPBEXHLevel2X 10 2 6 2 2" xfId="46981" xr:uid="{89B61F98-DB62-4C8A-9502-7B714D635BEA}"/>
    <cellStyle name="SAPBEXHLevel2X 10 2 6 2 3" xfId="30255" xr:uid="{6681FEBB-3B77-4E75-BE43-5620377D2604}"/>
    <cellStyle name="SAPBEXHLevel2X 10 2 6 3" xfId="18653" xr:uid="{F263C19F-5D7C-45EF-9AAF-97CFC5101A17}"/>
    <cellStyle name="SAPBEXHLevel2X 10 2 6 3 2" xfId="52514" xr:uid="{8F76A9C4-B7BD-4823-8107-9225B0CE7519}"/>
    <cellStyle name="SAPBEXHLevel2X 10 2 6 3 3" xfId="35788" xr:uid="{264C948A-B902-4B31-82EC-AA14B5AA1230}"/>
    <cellStyle name="SAPBEXHLevel2X 10 2 6 4" xfId="41164" xr:uid="{2577C7DE-1C8E-49D9-8272-4FD9E1E26F32}"/>
    <cellStyle name="SAPBEXHLevel2X 10 2 6 5" xfId="24440" xr:uid="{3CC159DC-FCD9-48AF-9242-AAB4585772C0}"/>
    <cellStyle name="SAPBEXHLevel2X 10 2 7" xfId="8342" xr:uid="{68C8C04E-204C-41C6-B4FA-2236D225F0B6}"/>
    <cellStyle name="SAPBEXHLevel2X 10 2 7 2" xfId="42217" xr:uid="{339A20B2-49EE-4B2D-8CA3-2FE0B3590628}"/>
    <cellStyle name="SAPBEXHLevel2X 10 2 7 3" xfId="25492" xr:uid="{8EDC4073-BC33-46D2-B1F3-04D9A6978617}"/>
    <cellStyle name="SAPBEXHLevel2X 10 2 8" xfId="13920" xr:uid="{E4069D46-4AA9-4FA6-8CF1-2320B50692E7}"/>
    <cellStyle name="SAPBEXHLevel2X 10 2 8 2" xfId="47781" xr:uid="{8E45D64F-B6E4-4123-B508-8AF7C2A08751}"/>
    <cellStyle name="SAPBEXHLevel2X 10 2 8 3" xfId="31055" xr:uid="{0F413B69-A312-4C16-B2A8-10D13BF34169}"/>
    <cellStyle name="SAPBEXHLevel2X 10 2 9" xfId="19680" xr:uid="{3F344767-A96D-49F2-85B8-288E05C21E36}"/>
    <cellStyle name="SAPBEXHLevel2X 10 3" xfId="2356" xr:uid="{00000000-0005-0000-0000-0000CF090000}"/>
    <cellStyle name="SAPBEXHLevel2X 10 3 2" xfId="3908" xr:uid="{4B25CE8D-D86F-4846-A1DF-B9F385E175A3}"/>
    <cellStyle name="SAPBEXHLevel2X 10 3 2 2" xfId="9789" xr:uid="{5924795C-860B-4A08-B913-CE4F325DAA58}"/>
    <cellStyle name="SAPBEXHLevel2X 10 3 2 2 2" xfId="43661" xr:uid="{E7CC7B36-F4B0-4DEE-BC81-AC4E5A0B1FBF}"/>
    <cellStyle name="SAPBEXHLevel2X 10 3 2 2 3" xfId="26935" xr:uid="{ADAEE872-9AF1-4296-A5D1-4A01F3FB29C2}"/>
    <cellStyle name="SAPBEXHLevel2X 10 3 2 3" xfId="15335" xr:uid="{0D6629B1-81A4-4AF5-AA26-F5E47CE134C2}"/>
    <cellStyle name="SAPBEXHLevel2X 10 3 2 3 2" xfId="49196" xr:uid="{5031C350-A10A-4819-807A-EA5902ABD50E}"/>
    <cellStyle name="SAPBEXHLevel2X 10 3 2 3 3" xfId="32470" xr:uid="{BADB873A-621E-47ED-B7F1-9E087A967761}"/>
    <cellStyle name="SAPBEXHLevel2X 10 3 2 4" xfId="37868" xr:uid="{2BE78689-CF6A-447F-A862-79E59A2B963B}"/>
    <cellStyle name="SAPBEXHLevel2X 10 3 2 5" xfId="21120" xr:uid="{D51836E5-CC03-4D52-A30A-85AE60BCD52F}"/>
    <cellStyle name="SAPBEXHLevel2X 10 3 3" xfId="4810" xr:uid="{26CD025E-17FA-41B6-88D2-E25645C604E9}"/>
    <cellStyle name="SAPBEXHLevel2X 10 3 3 2" xfId="10676" xr:uid="{B3021304-CE2A-425F-92DA-392FFAC8BA8C}"/>
    <cellStyle name="SAPBEXHLevel2X 10 3 3 2 2" xfId="44546" xr:uid="{4E0AC2D3-BC5E-4B06-BD2E-7FFF90B10B27}"/>
    <cellStyle name="SAPBEXHLevel2X 10 3 3 2 3" xfId="27821" xr:uid="{0490665E-5F43-4ABF-8AD8-1CFB1690EBBE}"/>
    <cellStyle name="SAPBEXHLevel2X 10 3 3 3" xfId="16219" xr:uid="{CB3BA4A1-4F0F-4125-A305-26B1640B8D43}"/>
    <cellStyle name="SAPBEXHLevel2X 10 3 3 3 2" xfId="50080" xr:uid="{2D83C7F0-C339-40C7-B377-A2A418AB0D73}"/>
    <cellStyle name="SAPBEXHLevel2X 10 3 3 3 3" xfId="33354" xr:uid="{945A4C38-6A3F-44E4-BF03-E80823326178}"/>
    <cellStyle name="SAPBEXHLevel2X 10 3 3 4" xfId="38729" xr:uid="{DB0FBFEB-3A38-4B67-84BF-EB1B9CAD9E47}"/>
    <cellStyle name="SAPBEXHLevel2X 10 3 3 5" xfId="22006" xr:uid="{9E349F8C-5C6E-404B-9085-1B99139EBC33}"/>
    <cellStyle name="SAPBEXHLevel2X 10 3 4" xfId="5537" xr:uid="{63EAD8CC-6DD8-444A-98BD-25C0D15A4DB5}"/>
    <cellStyle name="SAPBEXHLevel2X 10 3 4 2" xfId="11403" xr:uid="{1F19A248-E39E-47FC-B828-4D8E3472499C}"/>
    <cellStyle name="SAPBEXHLevel2X 10 3 4 2 2" xfId="45272" xr:uid="{F2CC7468-F433-4817-84F1-59182E153836}"/>
    <cellStyle name="SAPBEXHLevel2X 10 3 4 2 3" xfId="28547" xr:uid="{1D8B9EEE-F82B-41F1-89C7-C35D3F1C4E70}"/>
    <cellStyle name="SAPBEXHLevel2X 10 3 4 3" xfId="16945" xr:uid="{08DBCC23-2757-4445-B82D-62F4D150E213}"/>
    <cellStyle name="SAPBEXHLevel2X 10 3 4 3 2" xfId="50806" xr:uid="{B918E557-1239-4C62-87EA-36F7B5F6CA64}"/>
    <cellStyle name="SAPBEXHLevel2X 10 3 4 3 3" xfId="34080" xr:uid="{92B671A4-B874-4EC2-A692-3F77929DD742}"/>
    <cellStyle name="SAPBEXHLevel2X 10 3 4 4" xfId="39455" xr:uid="{A7DB61EB-4093-44E0-81E5-9149137BADD8}"/>
    <cellStyle name="SAPBEXHLevel2X 10 3 4 5" xfId="22732" xr:uid="{BCBF6626-06B3-4934-81C5-66BCBBCEEC5F}"/>
    <cellStyle name="SAPBEXHLevel2X 10 3 5" xfId="6329" xr:uid="{424D702A-992C-4D76-A7F4-26165F08A8C4}"/>
    <cellStyle name="SAPBEXHLevel2X 10 3 5 2" xfId="12193" xr:uid="{EA02850D-CB82-4188-83EA-055A86ADE9FA}"/>
    <cellStyle name="SAPBEXHLevel2X 10 3 5 2 2" xfId="46062" xr:uid="{9E0AB392-AEAE-4A7D-A9E5-A9C7ADE97E38}"/>
    <cellStyle name="SAPBEXHLevel2X 10 3 5 2 3" xfId="29337" xr:uid="{EF004BF3-9DFE-4B44-9D3A-E83074B2ECFA}"/>
    <cellStyle name="SAPBEXHLevel2X 10 3 5 3" xfId="17735" xr:uid="{9146969D-4D1C-4593-9C55-02FD8D5C02D8}"/>
    <cellStyle name="SAPBEXHLevel2X 10 3 5 3 2" xfId="51596" xr:uid="{CF519D21-65BC-4C2C-AA1E-AB1B0672303F}"/>
    <cellStyle name="SAPBEXHLevel2X 10 3 5 3 3" xfId="34870" xr:uid="{8A103F38-FAD4-4A87-BA77-32CC855D47CB}"/>
    <cellStyle name="SAPBEXHLevel2X 10 3 5 4" xfId="40245" xr:uid="{AD5F1AEA-92CD-40AB-B961-D07340F585E4}"/>
    <cellStyle name="SAPBEXHLevel2X 10 3 5 5" xfId="23522" xr:uid="{36A62EAE-E6FA-4EB2-BD94-B562589D1B32}"/>
    <cellStyle name="SAPBEXHLevel2X 10 3 6" xfId="7249" xr:uid="{C98D5F8B-E6E7-40AF-A67E-300C4864DA1F}"/>
    <cellStyle name="SAPBEXHLevel2X 10 3 6 2" xfId="13113" xr:uid="{A9AF7920-C2E6-4E32-A5B2-4B1446F62A9A}"/>
    <cellStyle name="SAPBEXHLevel2X 10 3 6 2 2" xfId="46982" xr:uid="{8F01FB2E-AE08-4EDD-ADA6-24533286E830}"/>
    <cellStyle name="SAPBEXHLevel2X 10 3 6 2 3" xfId="30256" xr:uid="{EF4E41CF-B5A6-454A-A263-A2A8B182693B}"/>
    <cellStyle name="SAPBEXHLevel2X 10 3 6 3" xfId="18654" xr:uid="{8190FB61-50F0-41C9-A76B-7C6FC153CC60}"/>
    <cellStyle name="SAPBEXHLevel2X 10 3 6 3 2" xfId="52515" xr:uid="{A701248F-420C-4FCD-95C3-4C5A1B126B45}"/>
    <cellStyle name="SAPBEXHLevel2X 10 3 6 3 3" xfId="35789" xr:uid="{EAD77CF4-A59D-422D-A751-D63D9D5C937D}"/>
    <cellStyle name="SAPBEXHLevel2X 10 3 6 4" xfId="41165" xr:uid="{397151CF-EC7E-4217-BFAD-288AF916F3D9}"/>
    <cellStyle name="SAPBEXHLevel2X 10 3 6 5" xfId="24441" xr:uid="{C4CA769D-C4C1-428B-B14A-B996D8387178}"/>
    <cellStyle name="SAPBEXHLevel2X 10 3 7" xfId="8343" xr:uid="{F981A0B4-0259-4995-9866-34C84196ECA3}"/>
    <cellStyle name="SAPBEXHLevel2X 10 3 7 2" xfId="42218" xr:uid="{3C17E4D8-4899-4603-9D8F-871416C72EF9}"/>
    <cellStyle name="SAPBEXHLevel2X 10 3 7 3" xfId="25493" xr:uid="{A39B58AF-8C03-4AF9-975F-004FD6925590}"/>
    <cellStyle name="SAPBEXHLevel2X 10 3 8" xfId="13921" xr:uid="{9EE6D54A-734D-4B7F-8730-70C59A657C57}"/>
    <cellStyle name="SAPBEXHLevel2X 10 3 8 2" xfId="47782" xr:uid="{FE3A7E1E-4CD5-493E-9735-39851F4F3046}"/>
    <cellStyle name="SAPBEXHLevel2X 10 3 8 3" xfId="31056" xr:uid="{F3279FC4-48B5-41CE-970D-010C83E1DF64}"/>
    <cellStyle name="SAPBEXHLevel2X 10 3 9" xfId="19681" xr:uid="{2D1465CD-0633-4A41-9722-5251655560F7}"/>
    <cellStyle name="SAPBEXHLevel2X 10 4" xfId="3331" xr:uid="{D9F9E4D2-EBF3-4514-9527-B23E73E91994}"/>
    <cellStyle name="SAPBEXHLevel2X 10 4 2" xfId="9213" xr:uid="{CFEC0FA6-16D6-4142-BB2F-76E7B01040BF}"/>
    <cellStyle name="SAPBEXHLevel2X 10 4 2 2" xfId="43085" xr:uid="{C33C3C94-2087-4BEF-A6EC-56FF4F5BEA87}"/>
    <cellStyle name="SAPBEXHLevel2X 10 4 2 3" xfId="26360" xr:uid="{778D81B0-877C-497B-BBC8-B29527AE69B9}"/>
    <cellStyle name="SAPBEXHLevel2X 10 4 3" xfId="14760" xr:uid="{3A4013DB-D122-4CB7-A2CC-32ED18D5FEBC}"/>
    <cellStyle name="SAPBEXHLevel2X 10 4 3 2" xfId="48621" xr:uid="{6F722DBB-0CCB-453A-926C-75F3822B1DF1}"/>
    <cellStyle name="SAPBEXHLevel2X 10 4 3 3" xfId="31895" xr:uid="{EE416549-D52A-4914-BED0-D60D605F7354}"/>
    <cellStyle name="SAPBEXHLevel2X 10 4 4" xfId="37352" xr:uid="{4592EE7D-45CA-48C3-9595-FB783D69B64E}"/>
    <cellStyle name="SAPBEXHLevel2X 10 4 5" xfId="20545" xr:uid="{7E2067A8-CC3A-422B-BE57-4CE878AF63C4}"/>
    <cellStyle name="SAPBEXHLevel2X 10 5" xfId="36559" xr:uid="{2E447E01-C776-43C4-AF21-4FF153F8CECB}"/>
    <cellStyle name="SAPBEXHLevel2X 11" xfId="1131" xr:uid="{00000000-0005-0000-0000-0000D0090000}"/>
    <cellStyle name="SAPBEXHLevel2X 11 2" xfId="2357" xr:uid="{00000000-0005-0000-0000-0000D1090000}"/>
    <cellStyle name="SAPBEXHLevel2X 11 2 2" xfId="3909" xr:uid="{033E2758-39E7-45A0-B92F-B00679A5A88A}"/>
    <cellStyle name="SAPBEXHLevel2X 11 2 2 2" xfId="9790" xr:uid="{3E814C9D-BFCD-48E2-863E-6B02F4C93C35}"/>
    <cellStyle name="SAPBEXHLevel2X 11 2 2 2 2" xfId="43662" xr:uid="{6B9531FB-D11C-42DE-B01C-8B9E8A32D7C8}"/>
    <cellStyle name="SAPBEXHLevel2X 11 2 2 2 3" xfId="26936" xr:uid="{F13A1784-BFC6-48E7-A708-F50D2AB95EA1}"/>
    <cellStyle name="SAPBEXHLevel2X 11 2 2 3" xfId="15336" xr:uid="{6A7010B1-777D-4689-9D3F-8D7EF2BEAE5B}"/>
    <cellStyle name="SAPBEXHLevel2X 11 2 2 3 2" xfId="49197" xr:uid="{F8733D83-7556-4949-AD3E-352E76FD332F}"/>
    <cellStyle name="SAPBEXHLevel2X 11 2 2 3 3" xfId="32471" xr:uid="{A7ABB451-EF01-443A-A456-4B80169341C5}"/>
    <cellStyle name="SAPBEXHLevel2X 11 2 2 4" xfId="37869" xr:uid="{323BF810-76C9-40E8-99F1-D4B1A0E243BC}"/>
    <cellStyle name="SAPBEXHLevel2X 11 2 2 5" xfId="21121" xr:uid="{8F09123D-2B2B-4F1A-92AD-C9D6AA974732}"/>
    <cellStyle name="SAPBEXHLevel2X 11 2 3" xfId="4811" xr:uid="{F932135C-526B-477F-9C2E-03C771DA9EC7}"/>
    <cellStyle name="SAPBEXHLevel2X 11 2 3 2" xfId="10677" xr:uid="{E4CD2D77-640F-4206-99BE-6B0214BDBCBF}"/>
    <cellStyle name="SAPBEXHLevel2X 11 2 3 2 2" xfId="44547" xr:uid="{D8CF2C55-66DD-4D15-8FBE-B1A489F857BC}"/>
    <cellStyle name="SAPBEXHLevel2X 11 2 3 2 3" xfId="27822" xr:uid="{EDF8D357-B1D4-47DA-B3EB-C818921497D3}"/>
    <cellStyle name="SAPBEXHLevel2X 11 2 3 3" xfId="16220" xr:uid="{9DC4B6BF-7407-44B5-8891-F8C0300382D2}"/>
    <cellStyle name="SAPBEXHLevel2X 11 2 3 3 2" xfId="50081" xr:uid="{C2EA18B3-1C59-41A8-AE56-D46E5499916A}"/>
    <cellStyle name="SAPBEXHLevel2X 11 2 3 3 3" xfId="33355" xr:uid="{A5C302EF-A51D-4BAA-A7DB-F1964D25A2A7}"/>
    <cellStyle name="SAPBEXHLevel2X 11 2 3 4" xfId="38730" xr:uid="{C331C4C1-C10C-4E38-85BA-B553777C328F}"/>
    <cellStyle name="SAPBEXHLevel2X 11 2 3 5" xfId="22007" xr:uid="{462547EA-CE2D-4666-905C-AABB0C3D5D79}"/>
    <cellStyle name="SAPBEXHLevel2X 11 2 4" xfId="5538" xr:uid="{88459584-9D82-478A-A927-D7A225303EAE}"/>
    <cellStyle name="SAPBEXHLevel2X 11 2 4 2" xfId="11404" xr:uid="{56D50412-369D-443B-AFE9-59464A9A6313}"/>
    <cellStyle name="SAPBEXHLevel2X 11 2 4 2 2" xfId="45273" xr:uid="{09FAE704-BA2B-42FD-A490-4B66B5570E7E}"/>
    <cellStyle name="SAPBEXHLevel2X 11 2 4 2 3" xfId="28548" xr:uid="{BF46E0E0-3572-4C39-99A4-65DE1261B7B1}"/>
    <cellStyle name="SAPBEXHLevel2X 11 2 4 3" xfId="16946" xr:uid="{A18441A2-EF30-451C-939D-428CD36C45EF}"/>
    <cellStyle name="SAPBEXHLevel2X 11 2 4 3 2" xfId="50807" xr:uid="{524960C1-343C-42FD-BB29-536E0E89EB1D}"/>
    <cellStyle name="SAPBEXHLevel2X 11 2 4 3 3" xfId="34081" xr:uid="{2353FAD1-A7AF-494B-90B8-97D9D38B1810}"/>
    <cellStyle name="SAPBEXHLevel2X 11 2 4 4" xfId="39456" xr:uid="{AA1717B4-357D-4A7E-A8DC-3023DED0D31A}"/>
    <cellStyle name="SAPBEXHLevel2X 11 2 4 5" xfId="22733" xr:uid="{DE8A230C-F4A1-4344-BD2B-59033564B747}"/>
    <cellStyle name="SAPBEXHLevel2X 11 2 5" xfId="6330" xr:uid="{C8EA0389-EC3F-431D-AFE9-75C1CB84B944}"/>
    <cellStyle name="SAPBEXHLevel2X 11 2 5 2" xfId="12194" xr:uid="{96DEAE7A-577B-48C7-993F-144606F9AF1A}"/>
    <cellStyle name="SAPBEXHLevel2X 11 2 5 2 2" xfId="46063" xr:uid="{02DCB9AF-6EB7-4008-9EE5-331F5CC6FDC3}"/>
    <cellStyle name="SAPBEXHLevel2X 11 2 5 2 3" xfId="29338" xr:uid="{EC1C19EC-6811-41CC-8999-B0673875CC0D}"/>
    <cellStyle name="SAPBEXHLevel2X 11 2 5 3" xfId="17736" xr:uid="{44BA09E9-DBDE-444B-9EC6-2BA7CD93D20E}"/>
    <cellStyle name="SAPBEXHLevel2X 11 2 5 3 2" xfId="51597" xr:uid="{6D2AE5BE-EC50-4E3D-AE4A-A87FA7916E77}"/>
    <cellStyle name="SAPBEXHLevel2X 11 2 5 3 3" xfId="34871" xr:uid="{C89FA7A6-D1D7-4EF6-B8C2-D2A424D873CA}"/>
    <cellStyle name="SAPBEXHLevel2X 11 2 5 4" xfId="40246" xr:uid="{C3859DC3-B1C6-4E29-8BD9-1861D2F6280B}"/>
    <cellStyle name="SAPBEXHLevel2X 11 2 5 5" xfId="23523" xr:uid="{E676EB90-2119-45A9-8CC1-58644E84DCA4}"/>
    <cellStyle name="SAPBEXHLevel2X 11 2 6" xfId="7250" xr:uid="{C05CB160-950B-4141-A2E7-3E6F1B1FA572}"/>
    <cellStyle name="SAPBEXHLevel2X 11 2 6 2" xfId="13114" xr:uid="{DD03A4EB-2F4C-401D-9EC5-AB598A9C9D1E}"/>
    <cellStyle name="SAPBEXHLevel2X 11 2 6 2 2" xfId="46983" xr:uid="{43C33E8E-D786-481C-8669-B7EBF144962E}"/>
    <cellStyle name="SAPBEXHLevel2X 11 2 6 2 3" xfId="30257" xr:uid="{81972553-F893-4615-A3AA-B296A9704F1B}"/>
    <cellStyle name="SAPBEXHLevel2X 11 2 6 3" xfId="18655" xr:uid="{497E0615-7B4A-4F8D-B5E0-25A5DE6F04CD}"/>
    <cellStyle name="SAPBEXHLevel2X 11 2 6 3 2" xfId="52516" xr:uid="{06E8F384-A47D-4153-A6D9-4084BCE84239}"/>
    <cellStyle name="SAPBEXHLevel2X 11 2 6 3 3" xfId="35790" xr:uid="{A9080FF4-50DF-4942-8F8F-6D3DABEDD249}"/>
    <cellStyle name="SAPBEXHLevel2X 11 2 6 4" xfId="41166" xr:uid="{6B62247D-96E0-48E5-A4B4-DC15569876A9}"/>
    <cellStyle name="SAPBEXHLevel2X 11 2 6 5" xfId="24442" xr:uid="{1A5A872A-5405-4F13-AE2D-DDAD7DD82850}"/>
    <cellStyle name="SAPBEXHLevel2X 11 2 7" xfId="8344" xr:uid="{6BCAA1A0-E12C-47BD-857F-92E5B8937D54}"/>
    <cellStyle name="SAPBEXHLevel2X 11 2 7 2" xfId="42219" xr:uid="{2C55D097-8E21-4C4F-ABD2-86299F94D1E3}"/>
    <cellStyle name="SAPBEXHLevel2X 11 2 7 3" xfId="25494" xr:uid="{4A3187CD-CDA3-4DAA-99CF-22AD32630CAD}"/>
    <cellStyle name="SAPBEXHLevel2X 11 2 8" xfId="13922" xr:uid="{5AAC8C32-78B6-49B1-9A01-45B375007933}"/>
    <cellStyle name="SAPBEXHLevel2X 11 2 8 2" xfId="47783" xr:uid="{B2D06AB9-FA55-4297-BFEC-3402AE47ED98}"/>
    <cellStyle name="SAPBEXHLevel2X 11 2 8 3" xfId="31057" xr:uid="{7DBD12DB-57D8-4E3D-92C0-64591CDAD2F2}"/>
    <cellStyle name="SAPBEXHLevel2X 11 2 9" xfId="19682" xr:uid="{8FBDBC55-C22A-4B13-8305-95A1CB2E3FDC}"/>
    <cellStyle name="SAPBEXHLevel2X 11 3" xfId="2358" xr:uid="{00000000-0005-0000-0000-0000D2090000}"/>
    <cellStyle name="SAPBEXHLevel2X 11 3 2" xfId="3910" xr:uid="{B066C16C-3121-4E8B-B60C-DB3B548E1DC0}"/>
    <cellStyle name="SAPBEXHLevel2X 11 3 2 2" xfId="9791" xr:uid="{E1F60C90-5DDA-4DDD-BE86-C3166F9D0FAF}"/>
    <cellStyle name="SAPBEXHLevel2X 11 3 2 2 2" xfId="43663" xr:uid="{1D35E9DB-E555-4936-A304-A074925C90BA}"/>
    <cellStyle name="SAPBEXHLevel2X 11 3 2 2 3" xfId="26937" xr:uid="{16F7C036-00E8-4DA4-AF35-F42537F7AA8C}"/>
    <cellStyle name="SAPBEXHLevel2X 11 3 2 3" xfId="15337" xr:uid="{70F459C4-50FA-4739-A058-F78EB6F2CDFA}"/>
    <cellStyle name="SAPBEXHLevel2X 11 3 2 3 2" xfId="49198" xr:uid="{9F287D37-010A-40A9-8651-D4523672E137}"/>
    <cellStyle name="SAPBEXHLevel2X 11 3 2 3 3" xfId="32472" xr:uid="{5BF983D2-0185-465B-9226-9584E34D56B2}"/>
    <cellStyle name="SAPBEXHLevel2X 11 3 2 4" xfId="37870" xr:uid="{88BCCA45-580B-4D2B-BE75-0B1BCFFD8740}"/>
    <cellStyle name="SAPBEXHLevel2X 11 3 2 5" xfId="21122" xr:uid="{55365A05-E81C-48C1-B705-BFBAD9AB1A27}"/>
    <cellStyle name="SAPBEXHLevel2X 11 3 3" xfId="4812" xr:uid="{D6FB9C85-B16E-44A7-ABD2-FDBBBBA8FD4E}"/>
    <cellStyle name="SAPBEXHLevel2X 11 3 3 2" xfId="10678" xr:uid="{A8423F07-4EE6-4BCD-AD4F-E7BB80F6D6CB}"/>
    <cellStyle name="SAPBEXHLevel2X 11 3 3 2 2" xfId="44548" xr:uid="{CADCD4BA-079D-484E-B2FE-43D01156A55D}"/>
    <cellStyle name="SAPBEXHLevel2X 11 3 3 2 3" xfId="27823" xr:uid="{C2014928-49D0-4064-9752-BBE7E9C9134A}"/>
    <cellStyle name="SAPBEXHLevel2X 11 3 3 3" xfId="16221" xr:uid="{4E49B012-45C0-4F4E-B930-06367F59A683}"/>
    <cellStyle name="SAPBEXHLevel2X 11 3 3 3 2" xfId="50082" xr:uid="{8A8B7991-960A-48EC-B1DA-02313F6D9DC7}"/>
    <cellStyle name="SAPBEXHLevel2X 11 3 3 3 3" xfId="33356" xr:uid="{31A87BB8-657D-4F82-89A5-190ABB2314B8}"/>
    <cellStyle name="SAPBEXHLevel2X 11 3 3 4" xfId="38731" xr:uid="{BBE06273-6E9D-4EA3-AAB1-96D98766658F}"/>
    <cellStyle name="SAPBEXHLevel2X 11 3 3 5" xfId="22008" xr:uid="{BD7AF9EC-938D-421F-A0C9-10287D6C5E23}"/>
    <cellStyle name="SAPBEXHLevel2X 11 3 4" xfId="5539" xr:uid="{BB60C423-1DAC-40C3-8AC8-13A7E01AC578}"/>
    <cellStyle name="SAPBEXHLevel2X 11 3 4 2" xfId="11405" xr:uid="{3C9B949A-DA25-4EEE-A8B5-222969CC734B}"/>
    <cellStyle name="SAPBEXHLevel2X 11 3 4 2 2" xfId="45274" xr:uid="{BA2BBED0-EF2A-43BC-AA6C-FEEB4ED78607}"/>
    <cellStyle name="SAPBEXHLevel2X 11 3 4 2 3" xfId="28549" xr:uid="{62A18EF4-AE7A-4430-AE36-DE72AC9D3C59}"/>
    <cellStyle name="SAPBEXHLevel2X 11 3 4 3" xfId="16947" xr:uid="{EDB3AFEA-0BCF-44C8-B06F-0FB7B5957E44}"/>
    <cellStyle name="SAPBEXHLevel2X 11 3 4 3 2" xfId="50808" xr:uid="{721C3183-EAC4-4984-A7A7-0D620E746C29}"/>
    <cellStyle name="SAPBEXHLevel2X 11 3 4 3 3" xfId="34082" xr:uid="{3BAFD203-AFA8-47CB-9D00-B2122EDD9388}"/>
    <cellStyle name="SAPBEXHLevel2X 11 3 4 4" xfId="39457" xr:uid="{A980CF11-00C2-4062-85CF-8D9CF1FDAB11}"/>
    <cellStyle name="SAPBEXHLevel2X 11 3 4 5" xfId="22734" xr:uid="{1A781D24-6523-40FD-BFB9-CF008FC8508F}"/>
    <cellStyle name="SAPBEXHLevel2X 11 3 5" xfId="6331" xr:uid="{CE01CC5A-C713-45DA-A236-05F36AF04B37}"/>
    <cellStyle name="SAPBEXHLevel2X 11 3 5 2" xfId="12195" xr:uid="{AED5F936-9D4F-465A-BBA0-9F43410E00DF}"/>
    <cellStyle name="SAPBEXHLevel2X 11 3 5 2 2" xfId="46064" xr:uid="{B9288DAE-2E4B-455B-B57E-2DC066F86AEB}"/>
    <cellStyle name="SAPBEXHLevel2X 11 3 5 2 3" xfId="29339" xr:uid="{672E3CC1-EB32-4BF3-B02B-7E486A1F5D35}"/>
    <cellStyle name="SAPBEXHLevel2X 11 3 5 3" xfId="17737" xr:uid="{06EA0079-7FB8-420E-9A56-53E0D3A3FAC5}"/>
    <cellStyle name="SAPBEXHLevel2X 11 3 5 3 2" xfId="51598" xr:uid="{9576D3D7-E23C-4529-8A07-0AFC375947B0}"/>
    <cellStyle name="SAPBEXHLevel2X 11 3 5 3 3" xfId="34872" xr:uid="{ECCC1306-F038-449F-873E-EED509143B40}"/>
    <cellStyle name="SAPBEXHLevel2X 11 3 5 4" xfId="40247" xr:uid="{EDBE120C-99F8-4CA2-A6C7-3182C1B867F5}"/>
    <cellStyle name="SAPBEXHLevel2X 11 3 5 5" xfId="23524" xr:uid="{56909A46-24B2-4C82-B17C-0BCB54025F40}"/>
    <cellStyle name="SAPBEXHLevel2X 11 3 6" xfId="7251" xr:uid="{ACA277B1-D426-4B19-95B2-048D45833B04}"/>
    <cellStyle name="SAPBEXHLevel2X 11 3 6 2" xfId="13115" xr:uid="{037AC820-4E6E-4F04-B0B4-A01D97B49C45}"/>
    <cellStyle name="SAPBEXHLevel2X 11 3 6 2 2" xfId="46984" xr:uid="{E3D422FB-7A2C-4552-819B-946C03FE9FF6}"/>
    <cellStyle name="SAPBEXHLevel2X 11 3 6 2 3" xfId="30258" xr:uid="{CC497E15-B97A-4304-AA5E-3D4F07BBEF1D}"/>
    <cellStyle name="SAPBEXHLevel2X 11 3 6 3" xfId="18656" xr:uid="{801C6475-729C-4CF2-BC39-9AE3C772BE41}"/>
    <cellStyle name="SAPBEXHLevel2X 11 3 6 3 2" xfId="52517" xr:uid="{91A12AAB-DCF9-4AF4-935B-9B66CF524AAB}"/>
    <cellStyle name="SAPBEXHLevel2X 11 3 6 3 3" xfId="35791" xr:uid="{A0C66810-C7AC-4202-9D9F-0FE23703CCFF}"/>
    <cellStyle name="SAPBEXHLevel2X 11 3 6 4" xfId="41167" xr:uid="{DEDADD39-4409-4A12-B5B1-D75D9DDA4381}"/>
    <cellStyle name="SAPBEXHLevel2X 11 3 6 5" xfId="24443" xr:uid="{58FAD5E5-0558-468E-8E47-113F31BCAC02}"/>
    <cellStyle name="SAPBEXHLevel2X 11 3 7" xfId="8345" xr:uid="{2DF03118-21BA-4BB0-BBB3-2A341D24BAAA}"/>
    <cellStyle name="SAPBEXHLevel2X 11 3 7 2" xfId="42220" xr:uid="{4F8D5E16-A0B3-4191-835F-0013A5791747}"/>
    <cellStyle name="SAPBEXHLevel2X 11 3 7 3" xfId="25495" xr:uid="{DFDBAA26-5A7A-47AD-889F-506E26AEDCE7}"/>
    <cellStyle name="SAPBEXHLevel2X 11 3 8" xfId="13923" xr:uid="{40D2C334-CCC9-4ED6-A1FE-558EAA110216}"/>
    <cellStyle name="SAPBEXHLevel2X 11 3 8 2" xfId="47784" xr:uid="{ECB09CB9-E14A-4E9E-94F8-1C830CA10D4A}"/>
    <cellStyle name="SAPBEXHLevel2X 11 3 8 3" xfId="31058" xr:uid="{163870E3-D9C1-4760-B880-760634CDAA4F}"/>
    <cellStyle name="SAPBEXHLevel2X 11 3 9" xfId="19683" xr:uid="{6E32FF81-F07B-4BDD-8D88-523406DA111E}"/>
    <cellStyle name="SAPBEXHLevel2X 11 4" xfId="3332" xr:uid="{4F089FC3-E57F-4E46-946A-079A896966F6}"/>
    <cellStyle name="SAPBEXHLevel2X 11 4 2" xfId="9214" xr:uid="{0A33F4C4-B7B5-4D69-A5F2-667FDB67C13B}"/>
    <cellStyle name="SAPBEXHLevel2X 11 4 2 2" xfId="43086" xr:uid="{831F738F-6332-4E48-9AF5-35C23CF99F8A}"/>
    <cellStyle name="SAPBEXHLevel2X 11 4 2 3" xfId="26361" xr:uid="{A3C816DB-0E6A-4913-A4FE-38E0B755F61E}"/>
    <cellStyle name="SAPBEXHLevel2X 11 4 3" xfId="14761" xr:uid="{E064B676-8BAC-41FE-9757-22DDC7F3157C}"/>
    <cellStyle name="SAPBEXHLevel2X 11 4 3 2" xfId="48622" xr:uid="{FB0532CF-2CBF-4F53-91C1-E8E1CEBA28DD}"/>
    <cellStyle name="SAPBEXHLevel2X 11 4 3 3" xfId="31896" xr:uid="{6062090D-E774-43AE-B336-386B3E1BE01C}"/>
    <cellStyle name="SAPBEXHLevel2X 11 4 4" xfId="37353" xr:uid="{B8B08EFD-332A-47F3-B9EE-D0CCF48EB6A3}"/>
    <cellStyle name="SAPBEXHLevel2X 11 4 5" xfId="20546" xr:uid="{F798CB85-F09D-4A67-8ED6-57793CC01F46}"/>
    <cellStyle name="SAPBEXHLevel2X 11 5" xfId="36560" xr:uid="{B0F7418F-9C88-46FB-B9C9-27AF5BED4921}"/>
    <cellStyle name="SAPBEXHLevel2X 12" xfId="1132" xr:uid="{00000000-0005-0000-0000-0000D3090000}"/>
    <cellStyle name="SAPBEXHLevel2X 12 2" xfId="2359" xr:uid="{00000000-0005-0000-0000-0000D4090000}"/>
    <cellStyle name="SAPBEXHLevel2X 12 2 2" xfId="3911" xr:uid="{E2C39E66-1B4A-4173-BC6E-83F8B1706D9B}"/>
    <cellStyle name="SAPBEXHLevel2X 12 2 2 2" xfId="9792" xr:uid="{AC79348D-4A77-4C87-99CA-500DE169F675}"/>
    <cellStyle name="SAPBEXHLevel2X 12 2 2 2 2" xfId="43664" xr:uid="{B0E8BA47-2F69-4E9B-91B6-6632435846EC}"/>
    <cellStyle name="SAPBEXHLevel2X 12 2 2 2 3" xfId="26938" xr:uid="{2C1F8F37-697D-4B72-A8D0-96D5F61BC639}"/>
    <cellStyle name="SAPBEXHLevel2X 12 2 2 3" xfId="15338" xr:uid="{285F7547-F597-4CF5-9C03-AFF6AC7C83F0}"/>
    <cellStyle name="SAPBEXHLevel2X 12 2 2 3 2" xfId="49199" xr:uid="{CB6F9221-CA57-461C-805C-EF0F9E5E2FC1}"/>
    <cellStyle name="SAPBEXHLevel2X 12 2 2 3 3" xfId="32473" xr:uid="{A6834ADA-C226-4766-B4A5-998344AAF7DA}"/>
    <cellStyle name="SAPBEXHLevel2X 12 2 2 4" xfId="37871" xr:uid="{22634A39-9218-419E-8327-9EE21788C088}"/>
    <cellStyle name="SAPBEXHLevel2X 12 2 2 5" xfId="21123" xr:uid="{EA101815-0080-4216-815A-D07D7EA53469}"/>
    <cellStyle name="SAPBEXHLevel2X 12 2 3" xfId="4813" xr:uid="{8D1E9B51-2F8C-48E9-96EE-8814B8BB26F3}"/>
    <cellStyle name="SAPBEXHLevel2X 12 2 3 2" xfId="10679" xr:uid="{7F9E172A-6B76-4C0E-963C-0C564F49CBF7}"/>
    <cellStyle name="SAPBEXHLevel2X 12 2 3 2 2" xfId="44549" xr:uid="{15284E03-1C88-4209-865E-663AC1CA08F8}"/>
    <cellStyle name="SAPBEXHLevel2X 12 2 3 2 3" xfId="27824" xr:uid="{DA76935E-CD4E-4DF3-A9A9-44C11937BDFE}"/>
    <cellStyle name="SAPBEXHLevel2X 12 2 3 3" xfId="16222" xr:uid="{A7E69BD2-F472-42CC-979F-85BFDA8DD458}"/>
    <cellStyle name="SAPBEXHLevel2X 12 2 3 3 2" xfId="50083" xr:uid="{C20DE659-311C-4B9A-9489-92BFA1C1A058}"/>
    <cellStyle name="SAPBEXHLevel2X 12 2 3 3 3" xfId="33357" xr:uid="{D664A0B6-E4D0-4CDC-9499-F8F8C4994763}"/>
    <cellStyle name="SAPBEXHLevel2X 12 2 3 4" xfId="38732" xr:uid="{0DF6E05C-F353-4D38-A284-CDA5551E1ECD}"/>
    <cellStyle name="SAPBEXHLevel2X 12 2 3 5" xfId="22009" xr:uid="{F343B8CD-2EF7-40A6-8FE5-CB8B1B1C01DA}"/>
    <cellStyle name="SAPBEXHLevel2X 12 2 4" xfId="5540" xr:uid="{C8A0442A-731A-4898-A0A0-1DCFC900A14C}"/>
    <cellStyle name="SAPBEXHLevel2X 12 2 4 2" xfId="11406" xr:uid="{1CD1F9D6-D32D-4772-92FB-A30ABECC81A3}"/>
    <cellStyle name="SAPBEXHLevel2X 12 2 4 2 2" xfId="45275" xr:uid="{4E762222-8E92-428D-9674-9A482AB14214}"/>
    <cellStyle name="SAPBEXHLevel2X 12 2 4 2 3" xfId="28550" xr:uid="{37E5B747-82FE-4240-AB15-EF246349D202}"/>
    <cellStyle name="SAPBEXHLevel2X 12 2 4 3" xfId="16948" xr:uid="{6E0EFE50-BE6B-4998-A8A3-05A5E94E2D08}"/>
    <cellStyle name="SAPBEXHLevel2X 12 2 4 3 2" xfId="50809" xr:uid="{73449666-D284-4A57-A118-2216EF7D7CB2}"/>
    <cellStyle name="SAPBEXHLevel2X 12 2 4 3 3" xfId="34083" xr:uid="{5C9E1C28-39D0-4708-AEB2-677EE2E4A361}"/>
    <cellStyle name="SAPBEXHLevel2X 12 2 4 4" xfId="39458" xr:uid="{EEEC8F6D-521B-4BC7-893D-98658D9ADB26}"/>
    <cellStyle name="SAPBEXHLevel2X 12 2 4 5" xfId="22735" xr:uid="{D2A982E2-31DC-4AB0-AC74-3969C0091871}"/>
    <cellStyle name="SAPBEXHLevel2X 12 2 5" xfId="6332" xr:uid="{F7A4982C-1C0C-4031-B379-C521D2171168}"/>
    <cellStyle name="SAPBEXHLevel2X 12 2 5 2" xfId="12196" xr:uid="{EFEFE6A6-EF7A-4046-AFCA-CEA1CDCBB0CC}"/>
    <cellStyle name="SAPBEXHLevel2X 12 2 5 2 2" xfId="46065" xr:uid="{0A42045C-64EA-49A7-B6F6-3A67AD3556DA}"/>
    <cellStyle name="SAPBEXHLevel2X 12 2 5 2 3" xfId="29340" xr:uid="{4CF38064-CB2A-4DB8-A801-84FB7C7BE561}"/>
    <cellStyle name="SAPBEXHLevel2X 12 2 5 3" xfId="17738" xr:uid="{66BB1ACB-72B7-431E-9763-08C7D5546EEE}"/>
    <cellStyle name="SAPBEXHLevel2X 12 2 5 3 2" xfId="51599" xr:uid="{3EC1F164-0D92-4B63-B4C2-6289D480C893}"/>
    <cellStyle name="SAPBEXHLevel2X 12 2 5 3 3" xfId="34873" xr:uid="{C5B006AB-A8F4-423A-89C5-D9DB279C6759}"/>
    <cellStyle name="SAPBEXHLevel2X 12 2 5 4" xfId="40248" xr:uid="{89143963-E982-4413-BADB-356C3CA01D75}"/>
    <cellStyle name="SAPBEXHLevel2X 12 2 5 5" xfId="23525" xr:uid="{62FBF7D4-C778-44A5-A331-34D3CAC0CC5C}"/>
    <cellStyle name="SAPBEXHLevel2X 12 2 6" xfId="7252" xr:uid="{2D118A6F-1AFA-4C9F-8E93-0B392D896123}"/>
    <cellStyle name="SAPBEXHLevel2X 12 2 6 2" xfId="13116" xr:uid="{0B61FE36-2C8D-4820-A941-6E48CE6E5061}"/>
    <cellStyle name="SAPBEXHLevel2X 12 2 6 2 2" xfId="46985" xr:uid="{417D6128-2164-48D2-AFBC-D2D9421DE7B4}"/>
    <cellStyle name="SAPBEXHLevel2X 12 2 6 2 3" xfId="30259" xr:uid="{D65EAA85-2031-4094-AED4-7EF49DFE4884}"/>
    <cellStyle name="SAPBEXHLevel2X 12 2 6 3" xfId="18657" xr:uid="{AD38BB02-DF15-48AE-96FB-183289B47F84}"/>
    <cellStyle name="SAPBEXHLevel2X 12 2 6 3 2" xfId="52518" xr:uid="{70E74041-1477-486D-B42D-0BE923C47BCF}"/>
    <cellStyle name="SAPBEXHLevel2X 12 2 6 3 3" xfId="35792" xr:uid="{99D9B492-5CBC-404F-A611-585D54B50D28}"/>
    <cellStyle name="SAPBEXHLevel2X 12 2 6 4" xfId="41168" xr:uid="{BA4F8A95-6441-482C-9E9F-4D7FC9BCBB8B}"/>
    <cellStyle name="SAPBEXHLevel2X 12 2 6 5" xfId="24444" xr:uid="{CB920C61-EBD9-45E8-ADED-C6C1A6DD44A1}"/>
    <cellStyle name="SAPBEXHLevel2X 12 2 7" xfId="8346" xr:uid="{C443DA9A-621D-4146-AECB-F97BD0FF4D57}"/>
    <cellStyle name="SAPBEXHLevel2X 12 2 7 2" xfId="42221" xr:uid="{F62E8260-99CE-40B6-94C1-691352960EEC}"/>
    <cellStyle name="SAPBEXHLevel2X 12 2 7 3" xfId="25496" xr:uid="{733956B8-4D15-4A3C-8284-BD5013679136}"/>
    <cellStyle name="SAPBEXHLevel2X 12 2 8" xfId="13924" xr:uid="{0D258B39-762D-4ACC-878E-ECF901AE35C2}"/>
    <cellStyle name="SAPBEXHLevel2X 12 2 8 2" xfId="47785" xr:uid="{B044834A-7D0A-496D-BBCF-03B986EBA381}"/>
    <cellStyle name="SAPBEXHLevel2X 12 2 8 3" xfId="31059" xr:uid="{BEDCB155-7A43-49B4-81E1-F01835551E02}"/>
    <cellStyle name="SAPBEXHLevel2X 12 2 9" xfId="19684" xr:uid="{214D7E74-FE0D-407E-A3EE-3604CD5A3666}"/>
    <cellStyle name="SAPBEXHLevel2X 12 3" xfId="2360" xr:uid="{00000000-0005-0000-0000-0000D5090000}"/>
    <cellStyle name="SAPBEXHLevel2X 12 3 2" xfId="3912" xr:uid="{4E30CFF1-000C-4486-8620-C9B86BD92592}"/>
    <cellStyle name="SAPBEXHLevel2X 12 3 2 2" xfId="9793" xr:uid="{CCD68B3B-879C-4E95-B2AA-1336478E0496}"/>
    <cellStyle name="SAPBEXHLevel2X 12 3 2 2 2" xfId="43665" xr:uid="{A2AE13A2-F481-4E4A-91B0-C19BBE85A188}"/>
    <cellStyle name="SAPBEXHLevel2X 12 3 2 2 3" xfId="26939" xr:uid="{B69F1E1A-D88D-40C2-A3A3-BA84A7B56FB5}"/>
    <cellStyle name="SAPBEXHLevel2X 12 3 2 3" xfId="15339" xr:uid="{70D3FC1F-D685-4A43-8377-9F9EC09A4270}"/>
    <cellStyle name="SAPBEXHLevel2X 12 3 2 3 2" xfId="49200" xr:uid="{5519B1AD-B499-45B3-AAB7-7CBE0BD13E24}"/>
    <cellStyle name="SAPBEXHLevel2X 12 3 2 3 3" xfId="32474" xr:uid="{B549B671-CE0B-4DBA-9925-66874D66F33F}"/>
    <cellStyle name="SAPBEXHLevel2X 12 3 2 4" xfId="37872" xr:uid="{44668140-5F22-4A90-BF4E-6977E31E6600}"/>
    <cellStyle name="SAPBEXHLevel2X 12 3 2 5" xfId="21124" xr:uid="{E8F3CD6D-A3FA-4631-8972-BBA019F52ECF}"/>
    <cellStyle name="SAPBEXHLevel2X 12 3 3" xfId="4814" xr:uid="{D9F9D23E-A371-471B-BB1E-A73BA964D62D}"/>
    <cellStyle name="SAPBEXHLevel2X 12 3 3 2" xfId="10680" xr:uid="{D126B6F1-7427-4F89-864B-AC5C3351C452}"/>
    <cellStyle name="SAPBEXHLevel2X 12 3 3 2 2" xfId="44550" xr:uid="{AB7A6B42-3E75-4A69-B8F9-5FFF2BF8F30D}"/>
    <cellStyle name="SAPBEXHLevel2X 12 3 3 2 3" xfId="27825" xr:uid="{B99B714F-1F08-4051-A7CE-201C0628C6C5}"/>
    <cellStyle name="SAPBEXHLevel2X 12 3 3 3" xfId="16223" xr:uid="{481CABE5-9F1E-4984-9209-566581C24567}"/>
    <cellStyle name="SAPBEXHLevel2X 12 3 3 3 2" xfId="50084" xr:uid="{30483D32-59A0-4ECE-8349-0C698810B46A}"/>
    <cellStyle name="SAPBEXHLevel2X 12 3 3 3 3" xfId="33358" xr:uid="{9E0EB245-FEAD-4655-A400-63C85F3A00B4}"/>
    <cellStyle name="SAPBEXHLevel2X 12 3 3 4" xfId="38733" xr:uid="{E72BC5C8-3AEA-4233-A622-EE5DE72EEC5C}"/>
    <cellStyle name="SAPBEXHLevel2X 12 3 3 5" xfId="22010" xr:uid="{DE1E0D97-6813-4884-923C-B3566F5EAFD7}"/>
    <cellStyle name="SAPBEXHLevel2X 12 3 4" xfId="5541" xr:uid="{C768B170-DF83-4E33-9CED-012982C2D38B}"/>
    <cellStyle name="SAPBEXHLevel2X 12 3 4 2" xfId="11407" xr:uid="{801A3C82-BCD4-4BFD-A890-55017A922EC9}"/>
    <cellStyle name="SAPBEXHLevel2X 12 3 4 2 2" xfId="45276" xr:uid="{ADA381BF-028C-4982-B2E7-188B28B712D5}"/>
    <cellStyle name="SAPBEXHLevel2X 12 3 4 2 3" xfId="28551" xr:uid="{A48C9526-F3B8-46AD-9A79-6849DBF65E81}"/>
    <cellStyle name="SAPBEXHLevel2X 12 3 4 3" xfId="16949" xr:uid="{BDA3AA08-3635-475A-91C8-ECB7A3A2E9BB}"/>
    <cellStyle name="SAPBEXHLevel2X 12 3 4 3 2" xfId="50810" xr:uid="{71520228-5576-41AD-AEEF-41308A36B55A}"/>
    <cellStyle name="SAPBEXHLevel2X 12 3 4 3 3" xfId="34084" xr:uid="{2884BA7A-7FF3-45C5-8353-BF3EFABD243F}"/>
    <cellStyle name="SAPBEXHLevel2X 12 3 4 4" xfId="39459" xr:uid="{1E5AE9C3-69FE-472B-98EC-9B1777E99364}"/>
    <cellStyle name="SAPBEXHLevel2X 12 3 4 5" xfId="22736" xr:uid="{CB9E7FDA-40C5-4B04-A8CC-9FE54CCE9F4A}"/>
    <cellStyle name="SAPBEXHLevel2X 12 3 5" xfId="6333" xr:uid="{EABC6DB5-E721-4D58-B062-1279C223FA74}"/>
    <cellStyle name="SAPBEXHLevel2X 12 3 5 2" xfId="12197" xr:uid="{8B234509-7D21-4756-86A4-6EA03299C56A}"/>
    <cellStyle name="SAPBEXHLevel2X 12 3 5 2 2" xfId="46066" xr:uid="{3E760FCF-326C-407F-8663-3B0D28FFC661}"/>
    <cellStyle name="SAPBEXHLevel2X 12 3 5 2 3" xfId="29341" xr:uid="{60659A88-973C-4E3D-925E-BD4B6322649F}"/>
    <cellStyle name="SAPBEXHLevel2X 12 3 5 3" xfId="17739" xr:uid="{CFF32537-ECF6-4436-B4B6-9B32667DA8EA}"/>
    <cellStyle name="SAPBEXHLevel2X 12 3 5 3 2" xfId="51600" xr:uid="{8A71ED13-3AD9-4EA5-8EB9-09BC4D254739}"/>
    <cellStyle name="SAPBEXHLevel2X 12 3 5 3 3" xfId="34874" xr:uid="{E4432633-B3CB-4F66-BF56-042DCEC5EEF6}"/>
    <cellStyle name="SAPBEXHLevel2X 12 3 5 4" xfId="40249" xr:uid="{3BA52490-571D-413D-BB7E-8B1E0A1D2F7A}"/>
    <cellStyle name="SAPBEXHLevel2X 12 3 5 5" xfId="23526" xr:uid="{FECA5A4C-F8D7-46A3-B5BE-9FE80530EE22}"/>
    <cellStyle name="SAPBEXHLevel2X 12 3 6" xfId="7253" xr:uid="{CF6599D2-EEC5-47DB-AFF2-6893DE136B52}"/>
    <cellStyle name="SAPBEXHLevel2X 12 3 6 2" xfId="13117" xr:uid="{A60ECC3C-D94A-4B5D-BF3D-E76D8461CC7F}"/>
    <cellStyle name="SAPBEXHLevel2X 12 3 6 2 2" xfId="46986" xr:uid="{CBDCFB9D-0FE5-4C80-A832-731C85AD05AC}"/>
    <cellStyle name="SAPBEXHLevel2X 12 3 6 2 3" xfId="30260" xr:uid="{AD135FBF-B236-4916-9406-812B21043ECD}"/>
    <cellStyle name="SAPBEXHLevel2X 12 3 6 3" xfId="18658" xr:uid="{D6015C44-7FDD-49B1-B054-97ECB0020AC1}"/>
    <cellStyle name="SAPBEXHLevel2X 12 3 6 3 2" xfId="52519" xr:uid="{9F56E747-C2A7-43D1-894C-D9D4C80913B1}"/>
    <cellStyle name="SAPBEXHLevel2X 12 3 6 3 3" xfId="35793" xr:uid="{29C38D08-DED3-4D02-8827-B04954BC914A}"/>
    <cellStyle name="SAPBEXHLevel2X 12 3 6 4" xfId="41169" xr:uid="{72E0DA06-E3AB-4779-87D7-A15CFCC10698}"/>
    <cellStyle name="SAPBEXHLevel2X 12 3 6 5" xfId="24445" xr:uid="{A6B3F6AC-8871-48EF-87ED-D37BB1B7F35A}"/>
    <cellStyle name="SAPBEXHLevel2X 12 3 7" xfId="8347" xr:uid="{FFA5D129-480D-4AFE-A22B-28F10EBCCEBE}"/>
    <cellStyle name="SAPBEXHLevel2X 12 3 7 2" xfId="42222" xr:uid="{5A9F9923-D093-4941-AA16-6E421A6B0E54}"/>
    <cellStyle name="SAPBEXHLevel2X 12 3 7 3" xfId="25497" xr:uid="{05295F09-D188-4738-B8EE-506D0E0759C3}"/>
    <cellStyle name="SAPBEXHLevel2X 12 3 8" xfId="13925" xr:uid="{3CEC3CAE-83CD-4BC0-BADD-21226114C42F}"/>
    <cellStyle name="SAPBEXHLevel2X 12 3 8 2" xfId="47786" xr:uid="{279F3941-5F4E-4576-9E5F-1F238D88261A}"/>
    <cellStyle name="SAPBEXHLevel2X 12 3 8 3" xfId="31060" xr:uid="{E44CA204-933E-423C-966E-8EE60823FB55}"/>
    <cellStyle name="SAPBEXHLevel2X 12 3 9" xfId="19685" xr:uid="{152394F2-ECD5-4EAE-B0ED-3905A384C498}"/>
    <cellStyle name="SAPBEXHLevel2X 12 4" xfId="3333" xr:uid="{30BC8AE7-E212-409E-9654-7AED473C59B1}"/>
    <cellStyle name="SAPBEXHLevel2X 12 4 2" xfId="9215" xr:uid="{D9206117-CFE3-442B-A510-77E1B8BAFB42}"/>
    <cellStyle name="SAPBEXHLevel2X 12 4 2 2" xfId="43087" xr:uid="{D61A618E-5277-413E-BEEE-4912092983EC}"/>
    <cellStyle name="SAPBEXHLevel2X 12 4 2 3" xfId="26362" xr:uid="{17FE2D81-9E81-4914-8636-27A85FF2997C}"/>
    <cellStyle name="SAPBEXHLevel2X 12 4 3" xfId="14762" xr:uid="{1AC8F059-EE4F-40F3-8BF7-7D0B10F4A0EA}"/>
    <cellStyle name="SAPBEXHLevel2X 12 4 3 2" xfId="48623" xr:uid="{5A1297B9-7DDD-4549-B650-E35A60CED8DE}"/>
    <cellStyle name="SAPBEXHLevel2X 12 4 3 3" xfId="31897" xr:uid="{FAAFCCC8-2008-42DC-A600-3A150406B56F}"/>
    <cellStyle name="SAPBEXHLevel2X 12 4 4" xfId="37354" xr:uid="{D825CCBE-364F-4FFC-ADF4-3DCB61FB7327}"/>
    <cellStyle name="SAPBEXHLevel2X 12 4 5" xfId="20547" xr:uid="{C8FCF053-6E9E-4F74-A9A1-CAF7268BFDEE}"/>
    <cellStyle name="SAPBEXHLevel2X 12 5" xfId="36561" xr:uid="{6ACB2AA9-058B-4CAB-BFA3-C919DFD1F123}"/>
    <cellStyle name="SAPBEXHLevel2X 13" xfId="2361" xr:uid="{00000000-0005-0000-0000-0000D6090000}"/>
    <cellStyle name="SAPBEXHLevel2X 13 2" xfId="3913" xr:uid="{FAEC9389-31E3-4A88-BE7A-7DA5D6ADF988}"/>
    <cellStyle name="SAPBEXHLevel2X 13 2 2" xfId="9794" xr:uid="{671547A8-20AA-44C3-815E-B04BDD581578}"/>
    <cellStyle name="SAPBEXHLevel2X 13 2 2 2" xfId="43666" xr:uid="{C634A718-ACD5-4B0B-B6D0-C54824FE742D}"/>
    <cellStyle name="SAPBEXHLevel2X 13 2 2 3" xfId="26940" xr:uid="{ADBF156F-7287-4973-9964-7790AE76A4F5}"/>
    <cellStyle name="SAPBEXHLevel2X 13 2 3" xfId="15340" xr:uid="{6DF88D56-2C3F-4583-A253-581888A550E8}"/>
    <cellStyle name="SAPBEXHLevel2X 13 2 3 2" xfId="49201" xr:uid="{9EB8F032-6B87-408C-B8B8-68AF1A4213D5}"/>
    <cellStyle name="SAPBEXHLevel2X 13 2 3 3" xfId="32475" xr:uid="{B75F29D0-7000-4CFF-A6CA-72BDD1CC89B1}"/>
    <cellStyle name="SAPBEXHLevel2X 13 2 4" xfId="37873" xr:uid="{980DDB62-6B50-488C-A495-6ADC01413FEC}"/>
    <cellStyle name="SAPBEXHLevel2X 13 2 5" xfId="21125" xr:uid="{DB801301-22D0-4F13-B1B2-2F71D4D56203}"/>
    <cellStyle name="SAPBEXHLevel2X 13 3" xfId="4815" xr:uid="{5597C549-5596-413B-9108-676DC3627ADE}"/>
    <cellStyle name="SAPBEXHLevel2X 13 3 2" xfId="10681" xr:uid="{0F6A5E8B-0C5C-4E36-9872-4D8EC6F81DAC}"/>
    <cellStyle name="SAPBEXHLevel2X 13 3 2 2" xfId="44551" xr:uid="{DE50714C-9B05-4C12-A357-4317128AD899}"/>
    <cellStyle name="SAPBEXHLevel2X 13 3 2 3" xfId="27826" xr:uid="{A5B52A5C-3C78-4977-B8FB-468AE4561563}"/>
    <cellStyle name="SAPBEXHLevel2X 13 3 3" xfId="16224" xr:uid="{0CA2BFCE-EA11-4E19-858F-2EB5EC965010}"/>
    <cellStyle name="SAPBEXHLevel2X 13 3 3 2" xfId="50085" xr:uid="{56E9007C-EF11-4EA0-800F-CB4C5B3623DA}"/>
    <cellStyle name="SAPBEXHLevel2X 13 3 3 3" xfId="33359" xr:uid="{C03A0DCE-586B-45BB-8192-0D70A1278D58}"/>
    <cellStyle name="SAPBEXHLevel2X 13 3 4" xfId="38734" xr:uid="{511A8FBF-BA85-4658-AA97-F0F56CCA1428}"/>
    <cellStyle name="SAPBEXHLevel2X 13 3 5" xfId="22011" xr:uid="{FE0901F8-163B-4B85-891B-1167C13F0D0E}"/>
    <cellStyle name="SAPBEXHLevel2X 13 4" xfId="5542" xr:uid="{280FDE83-9732-4F42-A88E-15E74EE76F91}"/>
    <cellStyle name="SAPBEXHLevel2X 13 4 2" xfId="11408" xr:uid="{AD577337-B807-45C8-B245-A6A0CBC69F15}"/>
    <cellStyle name="SAPBEXHLevel2X 13 4 2 2" xfId="45277" xr:uid="{E7C83E63-E101-4D46-9214-334472C9DAF8}"/>
    <cellStyle name="SAPBEXHLevel2X 13 4 2 3" xfId="28552" xr:uid="{269F97E3-BF6F-4B37-A6A8-F6029562E906}"/>
    <cellStyle name="SAPBEXHLevel2X 13 4 3" xfId="16950" xr:uid="{A84B386D-6A13-4F75-8DAA-AD82A0B0710F}"/>
    <cellStyle name="SAPBEXHLevel2X 13 4 3 2" xfId="50811" xr:uid="{BA9815FB-1514-41F0-BC29-1951E4C46EAD}"/>
    <cellStyle name="SAPBEXHLevel2X 13 4 3 3" xfId="34085" xr:uid="{04E4F44F-A84B-4D18-904E-C4DC30E7BDCD}"/>
    <cellStyle name="SAPBEXHLevel2X 13 4 4" xfId="39460" xr:uid="{26E2DDA4-1F0D-4650-9B3D-F3E19677261C}"/>
    <cellStyle name="SAPBEXHLevel2X 13 4 5" xfId="22737" xr:uid="{5954B01C-2FDC-4919-9D31-F16EF5CFDBE1}"/>
    <cellStyle name="SAPBEXHLevel2X 13 5" xfId="6334" xr:uid="{1DEBB918-527D-48A4-A2C1-E72AEAB33BDA}"/>
    <cellStyle name="SAPBEXHLevel2X 13 5 2" xfId="12198" xr:uid="{9A659B12-AD6B-4153-8AA3-AE5CCA4952E6}"/>
    <cellStyle name="SAPBEXHLevel2X 13 5 2 2" xfId="46067" xr:uid="{88CE0E85-91F0-4A35-9842-072FC8F9BEF8}"/>
    <cellStyle name="SAPBEXHLevel2X 13 5 2 3" xfId="29342" xr:uid="{644B4993-93ED-40B8-A5A6-2603062BFB88}"/>
    <cellStyle name="SAPBEXHLevel2X 13 5 3" xfId="17740" xr:uid="{B22875A7-EB69-4946-AA67-8AA3768902ED}"/>
    <cellStyle name="SAPBEXHLevel2X 13 5 3 2" xfId="51601" xr:uid="{56D1F81C-B233-40A9-93D8-B3F17C021F7F}"/>
    <cellStyle name="SAPBEXHLevel2X 13 5 3 3" xfId="34875" xr:uid="{D8B03CE7-1F5B-47B7-9B5C-EF153D2379FB}"/>
    <cellStyle name="SAPBEXHLevel2X 13 5 4" xfId="40250" xr:uid="{41E44EA3-862A-48DF-A656-FE290EB4E8BB}"/>
    <cellStyle name="SAPBEXHLevel2X 13 5 5" xfId="23527" xr:uid="{A1C0E22A-AF00-4E05-921A-175D8EA38948}"/>
    <cellStyle name="SAPBEXHLevel2X 13 6" xfId="7254" xr:uid="{09782B18-6517-4EE5-93CC-ABF9CD1B75C8}"/>
    <cellStyle name="SAPBEXHLevel2X 13 6 2" xfId="13118" xr:uid="{FB2581AA-273C-447B-ABD4-DADDB818A9ED}"/>
    <cellStyle name="SAPBEXHLevel2X 13 6 2 2" xfId="46987" xr:uid="{CE54A6E1-67AB-48E5-BA8C-433B1ADD7103}"/>
    <cellStyle name="SAPBEXHLevel2X 13 6 2 3" xfId="30261" xr:uid="{EEA6E4AE-09A3-4210-AC8B-4261A94D7610}"/>
    <cellStyle name="SAPBEXHLevel2X 13 6 3" xfId="18659" xr:uid="{D61D8ED8-9335-420A-B05C-545EC3E18A04}"/>
    <cellStyle name="SAPBEXHLevel2X 13 6 3 2" xfId="52520" xr:uid="{A30440F2-E269-4DE8-A0CA-1C2571B64F66}"/>
    <cellStyle name="SAPBEXHLevel2X 13 6 3 3" xfId="35794" xr:uid="{6D1BC99E-5D6B-4AEA-A40F-296A9AC1C69E}"/>
    <cellStyle name="SAPBEXHLevel2X 13 6 4" xfId="41170" xr:uid="{59814AAD-421A-425C-A1E2-8200469FB79F}"/>
    <cellStyle name="SAPBEXHLevel2X 13 6 5" xfId="24446" xr:uid="{4546179A-7B68-43B9-9E04-A57CD3C0877F}"/>
    <cellStyle name="SAPBEXHLevel2X 13 7" xfId="8348" xr:uid="{F3307928-7AD2-4E26-A806-1DD25E8D7AC3}"/>
    <cellStyle name="SAPBEXHLevel2X 13 7 2" xfId="42223" xr:uid="{32338476-3A33-4929-8A61-56D09311BC4A}"/>
    <cellStyle name="SAPBEXHLevel2X 13 7 3" xfId="25498" xr:uid="{95999C72-BF08-4957-AACF-65514452C587}"/>
    <cellStyle name="SAPBEXHLevel2X 13 8" xfId="13926" xr:uid="{ED0904DC-B1D9-4A6D-8E0B-250429B01C0E}"/>
    <cellStyle name="SAPBEXHLevel2X 13 8 2" xfId="47787" xr:uid="{22155C2A-A8AA-4DEF-83E9-ECAE088FCC20}"/>
    <cellStyle name="SAPBEXHLevel2X 13 8 3" xfId="31061" xr:uid="{D438A4AF-740E-408F-B1CB-A32AAD992C14}"/>
    <cellStyle name="SAPBEXHLevel2X 13 9" xfId="19686" xr:uid="{D5817011-A84D-4868-88C9-0A23FDDA8430}"/>
    <cellStyle name="SAPBEXHLevel2X 14" xfId="2362" xr:uid="{00000000-0005-0000-0000-0000D7090000}"/>
    <cellStyle name="SAPBEXHLevel2X 14 2" xfId="3914" xr:uid="{E9EF9BBA-CD43-4CD5-B57A-3E4AB1A314C6}"/>
    <cellStyle name="SAPBEXHLevel2X 14 2 2" xfId="9795" xr:uid="{173019B9-5123-4538-B3AC-7F1C4D5FB93E}"/>
    <cellStyle name="SAPBEXHLevel2X 14 2 2 2" xfId="43667" xr:uid="{5D3FBD47-9859-4C10-9568-3DA351F7EED8}"/>
    <cellStyle name="SAPBEXHLevel2X 14 2 2 3" xfId="26941" xr:uid="{08ADA03B-E2EA-413D-9478-A848DC9441FA}"/>
    <cellStyle name="SAPBEXHLevel2X 14 2 3" xfId="15341" xr:uid="{C6A670C8-87BF-4276-811B-E83FC5483DFA}"/>
    <cellStyle name="SAPBEXHLevel2X 14 2 3 2" xfId="49202" xr:uid="{2563E251-9FAF-497B-B5C1-B9D7AA98A330}"/>
    <cellStyle name="SAPBEXHLevel2X 14 2 3 3" xfId="32476" xr:uid="{E3FC3BA5-031F-4538-8A8D-A2AAB1D4121C}"/>
    <cellStyle name="SAPBEXHLevel2X 14 2 4" xfId="37874" xr:uid="{AED8A0B6-D455-4B00-A6DE-B4774DC8A493}"/>
    <cellStyle name="SAPBEXHLevel2X 14 2 5" xfId="21126" xr:uid="{AE41E825-9284-4A64-8820-139DF532470A}"/>
    <cellStyle name="SAPBEXHLevel2X 14 3" xfId="4816" xr:uid="{4D225CA0-D07B-4892-92CE-4388029580C8}"/>
    <cellStyle name="SAPBEXHLevel2X 14 3 2" xfId="10682" xr:uid="{7F6337BD-0624-4E19-9E55-A7833213FEC7}"/>
    <cellStyle name="SAPBEXHLevel2X 14 3 2 2" xfId="44552" xr:uid="{EDA89676-B8F2-46E2-8085-D8C40A7CD561}"/>
    <cellStyle name="SAPBEXHLevel2X 14 3 2 3" xfId="27827" xr:uid="{D5D98FB4-805C-45ED-B55E-24EBCE6AC997}"/>
    <cellStyle name="SAPBEXHLevel2X 14 3 3" xfId="16225" xr:uid="{52847818-B496-4CED-B05A-0C59931B1C46}"/>
    <cellStyle name="SAPBEXHLevel2X 14 3 3 2" xfId="50086" xr:uid="{5CA44A70-AADC-4C97-9085-6C1BA8F187CA}"/>
    <cellStyle name="SAPBEXHLevel2X 14 3 3 3" xfId="33360" xr:uid="{DBC98D38-3835-4B89-92F1-89D7431B8323}"/>
    <cellStyle name="SAPBEXHLevel2X 14 3 4" xfId="38735" xr:uid="{CB26C048-FD6F-4B50-9CA4-AEC3B5CC6C60}"/>
    <cellStyle name="SAPBEXHLevel2X 14 3 5" xfId="22012" xr:uid="{99C70CDA-6A02-4739-AF5B-EF6FD4304419}"/>
    <cellStyle name="SAPBEXHLevel2X 14 4" xfId="5543" xr:uid="{52222F61-F739-4051-ADD0-FFE5686C3EC5}"/>
    <cellStyle name="SAPBEXHLevel2X 14 4 2" xfId="11409" xr:uid="{38FB5619-7286-47EC-A8C3-BCE37955222D}"/>
    <cellStyle name="SAPBEXHLevel2X 14 4 2 2" xfId="45278" xr:uid="{9BB960FE-30C0-44A9-A3F1-89192683ECD5}"/>
    <cellStyle name="SAPBEXHLevel2X 14 4 2 3" xfId="28553" xr:uid="{26B90AFF-1D53-4498-A7EF-27830C9EB9AD}"/>
    <cellStyle name="SAPBEXHLevel2X 14 4 3" xfId="16951" xr:uid="{F7AAC2E2-820F-49C1-B8A2-016AC663FC15}"/>
    <cellStyle name="SAPBEXHLevel2X 14 4 3 2" xfId="50812" xr:uid="{1BCCB326-E702-4232-8445-CA052226F2A5}"/>
    <cellStyle name="SAPBEXHLevel2X 14 4 3 3" xfId="34086" xr:uid="{E6582839-8977-4BC9-829D-1A996C60622B}"/>
    <cellStyle name="SAPBEXHLevel2X 14 4 4" xfId="39461" xr:uid="{3A873FBA-5709-43FD-A82C-75C270E90932}"/>
    <cellStyle name="SAPBEXHLevel2X 14 4 5" xfId="22738" xr:uid="{6717EC78-30A1-41F8-851D-EF4F051477F0}"/>
    <cellStyle name="SAPBEXHLevel2X 14 5" xfId="6335" xr:uid="{09C24205-74E1-4501-BB41-3FB9610CAFB0}"/>
    <cellStyle name="SAPBEXHLevel2X 14 5 2" xfId="12199" xr:uid="{61ABBA23-920D-46D4-890D-A9619F374F9A}"/>
    <cellStyle name="SAPBEXHLevel2X 14 5 2 2" xfId="46068" xr:uid="{D81B3FB0-8258-4194-8514-31CE662CB1E2}"/>
    <cellStyle name="SAPBEXHLevel2X 14 5 2 3" xfId="29343" xr:uid="{19C1B289-7721-4872-AD9F-1C681F11FDA0}"/>
    <cellStyle name="SAPBEXHLevel2X 14 5 3" xfId="17741" xr:uid="{51D9A44C-6C8D-40A1-A166-BB77ABA1DB45}"/>
    <cellStyle name="SAPBEXHLevel2X 14 5 3 2" xfId="51602" xr:uid="{3FC2919A-14C2-4F7D-9394-0F5EB7990CD6}"/>
    <cellStyle name="SAPBEXHLevel2X 14 5 3 3" xfId="34876" xr:uid="{9DD228FD-7181-4CBD-9AC1-C0E8321E5388}"/>
    <cellStyle name="SAPBEXHLevel2X 14 5 4" xfId="40251" xr:uid="{B0D711DE-9DE9-4213-8C3C-70C12716965A}"/>
    <cellStyle name="SAPBEXHLevel2X 14 5 5" xfId="23528" xr:uid="{1A92F819-0D43-473E-848F-A0289FA4EFD8}"/>
    <cellStyle name="SAPBEXHLevel2X 14 6" xfId="7255" xr:uid="{3F54327C-CD27-4A65-AF03-3527CA51618D}"/>
    <cellStyle name="SAPBEXHLevel2X 14 6 2" xfId="13119" xr:uid="{7C891F98-914C-444D-93C0-837ACE1E3883}"/>
    <cellStyle name="SAPBEXHLevel2X 14 6 2 2" xfId="46988" xr:uid="{1B23A0A2-C337-48BB-B7B8-6015BC0072EF}"/>
    <cellStyle name="SAPBEXHLevel2X 14 6 2 3" xfId="30262" xr:uid="{F7E8C6D3-B6EC-4419-894A-AC2B5A3AFF85}"/>
    <cellStyle name="SAPBEXHLevel2X 14 6 3" xfId="18660" xr:uid="{C77805F1-57BB-414D-AB31-6761613EC8EB}"/>
    <cellStyle name="SAPBEXHLevel2X 14 6 3 2" xfId="52521" xr:uid="{5E7CCE6F-E359-45A9-B90F-52C8F2C7D1F7}"/>
    <cellStyle name="SAPBEXHLevel2X 14 6 3 3" xfId="35795" xr:uid="{A7D722AA-4049-4D81-85D8-D348BACECD3F}"/>
    <cellStyle name="SAPBEXHLevel2X 14 6 4" xfId="41171" xr:uid="{01A57CAE-7789-4B98-A525-9D00499ACB5E}"/>
    <cellStyle name="SAPBEXHLevel2X 14 6 5" xfId="24447" xr:uid="{72063936-7443-49B5-BA2E-7D65D5E7CEAC}"/>
    <cellStyle name="SAPBEXHLevel2X 14 7" xfId="8349" xr:uid="{8E42D4CE-7E6B-4031-A8D4-EA8A8DB30FF6}"/>
    <cellStyle name="SAPBEXHLevel2X 14 7 2" xfId="42224" xr:uid="{6EC68EF2-E4FA-4A1A-A183-1DF9EA864E77}"/>
    <cellStyle name="SAPBEXHLevel2X 14 7 3" xfId="25499" xr:uid="{91ABBCB1-0355-4BC1-A868-7BFCE5523981}"/>
    <cellStyle name="SAPBEXHLevel2X 14 8" xfId="13927" xr:uid="{8A579747-666D-4ECE-9DBB-C17440E1F119}"/>
    <cellStyle name="SAPBEXHLevel2X 14 8 2" xfId="47788" xr:uid="{7C93CC4F-BE1A-47BE-B47B-79077E5CA164}"/>
    <cellStyle name="SAPBEXHLevel2X 14 8 3" xfId="31062" xr:uid="{82C16813-96C2-4BF2-9C9C-9966EBD5EB57}"/>
    <cellStyle name="SAPBEXHLevel2X 14 9" xfId="19687" xr:uid="{E41B315B-9AF3-4A1B-8EFC-42CDCE739B49}"/>
    <cellStyle name="SAPBEXHLevel2X 15" xfId="2929" xr:uid="{00000000-0005-0000-0000-0000D8090000}"/>
    <cellStyle name="SAPBEXHLevel2X 15 2" xfId="4433" xr:uid="{04F64A0F-1A71-460B-B013-3FFCFFD81A74}"/>
    <cellStyle name="SAPBEXHLevel2X 15 2 2" xfId="10314" xr:uid="{97473934-5497-40E3-8CF3-8681B51858C0}"/>
    <cellStyle name="SAPBEXHLevel2X 15 2 2 2" xfId="44184" xr:uid="{0D582B7A-2DA0-4156-BE68-C9AC0D82383D}"/>
    <cellStyle name="SAPBEXHLevel2X 15 2 2 3" xfId="27459" xr:uid="{4678534A-36E4-42C4-8560-29D5541F07AB}"/>
    <cellStyle name="SAPBEXHLevel2X 15 2 3" xfId="15857" xr:uid="{09F22885-5E6A-425F-A036-D546BB3B6E36}"/>
    <cellStyle name="SAPBEXHLevel2X 15 2 3 2" xfId="49718" xr:uid="{5A5F99A5-34FC-4AE7-B888-9D4896D0BD91}"/>
    <cellStyle name="SAPBEXHLevel2X 15 2 3 3" xfId="32992" xr:uid="{55812191-D9E3-4499-8A79-27CF3931ACD6}"/>
    <cellStyle name="SAPBEXHLevel2X 15 2 4" xfId="38367" xr:uid="{A04810F4-5337-460C-8063-308962A7A8EA}"/>
    <cellStyle name="SAPBEXHLevel2X 15 2 5" xfId="21644" xr:uid="{23985D02-83B4-40FD-BEDC-4A317011BE16}"/>
    <cellStyle name="SAPBEXHLevel2X 15 3" xfId="5290" xr:uid="{D11E0A1E-26DD-44E0-84B3-F592C7436C9A}"/>
    <cellStyle name="SAPBEXHLevel2X 15 3 2" xfId="11156" xr:uid="{D7E3739E-CA10-48B0-A031-A23FA3176171}"/>
    <cellStyle name="SAPBEXHLevel2X 15 3 2 2" xfId="45026" xr:uid="{5D1F894D-7550-4D40-8B3D-76DC23AB2F52}"/>
    <cellStyle name="SAPBEXHLevel2X 15 3 2 3" xfId="28301" xr:uid="{EEA704A2-48DA-4AB4-AC5A-E1E6A9910DF0}"/>
    <cellStyle name="SAPBEXHLevel2X 15 3 3" xfId="16699" xr:uid="{76ADCE35-CE6E-421E-B3A7-736684F7F596}"/>
    <cellStyle name="SAPBEXHLevel2X 15 3 3 2" xfId="50560" xr:uid="{2D1DFE10-CEA6-47C1-932D-B8AB5E22CBE8}"/>
    <cellStyle name="SAPBEXHLevel2X 15 3 3 3" xfId="33834" xr:uid="{FF12E60A-06E9-40C6-B3D9-6098976D1BB9}"/>
    <cellStyle name="SAPBEXHLevel2X 15 3 4" xfId="39209" xr:uid="{391F7157-06B4-4309-A820-24DA241DEF95}"/>
    <cellStyle name="SAPBEXHLevel2X 15 3 5" xfId="22486" xr:uid="{6A300C11-4DB6-4107-A970-F35726357E80}"/>
    <cellStyle name="SAPBEXHLevel2X 15 4" xfId="6035" xr:uid="{1A5D13F0-EA4E-4BE0-965C-E43E7A46BC44}"/>
    <cellStyle name="SAPBEXHLevel2X 15 4 2" xfId="11901" xr:uid="{D980DBFF-BF6B-4D6A-8F26-BCF407B81C4F}"/>
    <cellStyle name="SAPBEXHLevel2X 15 4 2 2" xfId="45770" xr:uid="{F663B6F3-6888-4027-95A6-F2B25F527A12}"/>
    <cellStyle name="SAPBEXHLevel2X 15 4 2 3" xfId="29045" xr:uid="{39EB68BB-09B5-4FE0-A527-431C74263AC1}"/>
    <cellStyle name="SAPBEXHLevel2X 15 4 3" xfId="17443" xr:uid="{195DF9FF-CAA5-4A60-A324-C1436992E36C}"/>
    <cellStyle name="SAPBEXHLevel2X 15 4 3 2" xfId="51304" xr:uid="{0143355A-3726-4AE0-BC5C-DDFF0DE9726C}"/>
    <cellStyle name="SAPBEXHLevel2X 15 4 3 3" xfId="34578" xr:uid="{9163CA47-7AF2-4C9D-93F6-5E05E411EEA8}"/>
    <cellStyle name="SAPBEXHLevel2X 15 4 4" xfId="39953" xr:uid="{8D77F3D8-4C05-455F-A015-1CF90C968EF0}"/>
    <cellStyle name="SAPBEXHLevel2X 15 4 5" xfId="23230" xr:uid="{0F0D846E-35DC-41BC-AFAC-A15B6178331C}"/>
    <cellStyle name="SAPBEXHLevel2X 15 5" xfId="6802" xr:uid="{36DA2B56-C9D1-4FDB-903E-925A509C7F13}"/>
    <cellStyle name="SAPBEXHLevel2X 15 5 2" xfId="12666" xr:uid="{6392D3C5-314D-4850-BBDF-88AF24260033}"/>
    <cellStyle name="SAPBEXHLevel2X 15 5 2 2" xfId="46535" xr:uid="{170C5944-D267-477E-9732-D50D2FCD4053}"/>
    <cellStyle name="SAPBEXHLevel2X 15 5 2 3" xfId="29809" xr:uid="{9DB41B5E-A440-4657-BB41-D67D95D83342}"/>
    <cellStyle name="SAPBEXHLevel2X 15 5 3" xfId="18207" xr:uid="{AD1F7257-3963-49B1-BF70-29814D90A259}"/>
    <cellStyle name="SAPBEXHLevel2X 15 5 3 2" xfId="52068" xr:uid="{2E21AFC9-1111-411E-AB12-AB458A605C8F}"/>
    <cellStyle name="SAPBEXHLevel2X 15 5 3 3" xfId="35342" xr:uid="{0626867D-4BFE-4630-8258-4B56AA676E1B}"/>
    <cellStyle name="SAPBEXHLevel2X 15 5 4" xfId="40718" xr:uid="{4FF91A91-1706-42ED-A8C5-2DFA499CEEC6}"/>
    <cellStyle name="SAPBEXHLevel2X 15 5 5" xfId="23994" xr:uid="{0B18BD7C-60CC-4B38-88A8-BB69FDABA2F0}"/>
    <cellStyle name="SAPBEXHLevel2X 15 6" xfId="7749" xr:uid="{4221BB77-745D-40DF-BC7F-A1DE5674B752}"/>
    <cellStyle name="SAPBEXHLevel2X 15 6 2" xfId="13613" xr:uid="{711F9F8B-6D3C-4A53-B4B4-444DEAFB16F4}"/>
    <cellStyle name="SAPBEXHLevel2X 15 6 2 2" xfId="47482" xr:uid="{A2D53C11-EEA6-4541-8974-2F3A98DCBA3A}"/>
    <cellStyle name="SAPBEXHLevel2X 15 6 2 3" xfId="30756" xr:uid="{932F0EC3-D25E-4BF0-AC01-EA98636C8121}"/>
    <cellStyle name="SAPBEXHLevel2X 15 6 3" xfId="19154" xr:uid="{FDD59FAF-729F-4521-8A4B-A008849B67AB}"/>
    <cellStyle name="SAPBEXHLevel2X 15 6 3 2" xfId="53015" xr:uid="{D78FCAC8-FF73-4EEF-9ED5-08CB21CAC924}"/>
    <cellStyle name="SAPBEXHLevel2X 15 6 3 3" xfId="36289" xr:uid="{CE13D1E0-F0FB-4D1C-8FE3-C87DDDAC38AC}"/>
    <cellStyle name="SAPBEXHLevel2X 15 6 4" xfId="41665" xr:uid="{BC17683B-E10F-4097-B1D1-0FB0AD8BFAB8}"/>
    <cellStyle name="SAPBEXHLevel2X 15 6 5" xfId="24941" xr:uid="{774BC4B1-FFA4-48D2-8D12-799D6612E3ED}"/>
    <cellStyle name="SAPBEXHLevel2X 15 7" xfId="8842" xr:uid="{763D7163-7ADD-4A60-B3BB-2DBB9FB830AC}"/>
    <cellStyle name="SAPBEXHLevel2X 15 7 2" xfId="42715" xr:uid="{6D6AC52C-DEA8-422A-BFA1-381DA1DACB62}"/>
    <cellStyle name="SAPBEXHLevel2X 15 7 3" xfId="25991" xr:uid="{491BD691-823F-458E-8B70-647B2A4F3CE3}"/>
    <cellStyle name="SAPBEXHLevel2X 15 8" xfId="14393" xr:uid="{076D08D2-2ECA-4A2E-8603-2AB1CD783FE7}"/>
    <cellStyle name="SAPBEXHLevel2X 15 8 2" xfId="48254" xr:uid="{AD3E0E80-EA58-416E-B39D-625EF394C178}"/>
    <cellStyle name="SAPBEXHLevel2X 15 8 3" xfId="31528" xr:uid="{EEA7E825-0BDD-42B8-A99F-FDBED90E58FF}"/>
    <cellStyle name="SAPBEXHLevel2X 15 9" xfId="20178" xr:uid="{258FB4EA-BEC4-43D5-8894-8FF94FC9CA0E}"/>
    <cellStyle name="SAPBEXHLevel2X 16" xfId="3013" xr:uid="{05742A7E-FA82-467F-9A36-6BC37F989EE9}"/>
    <cellStyle name="SAPBEXHLevel2X 16 2" xfId="8895" xr:uid="{493E87F9-9B85-4AB7-9C8C-244E0CE5DDAC}"/>
    <cellStyle name="SAPBEXHLevel2X 16 2 2" xfId="42768" xr:uid="{6F64A5A6-5C2C-453C-B130-D217FD79C677}"/>
    <cellStyle name="SAPBEXHLevel2X 16 2 3" xfId="26044" xr:uid="{10739C51-41DB-4F8F-9AA7-9FC137382FC7}"/>
    <cellStyle name="SAPBEXHLevel2X 16 3" xfId="14446" xr:uid="{C5D1467A-D552-46EE-A459-4FE3470459D3}"/>
    <cellStyle name="SAPBEXHLevel2X 16 3 2" xfId="48307" xr:uid="{6A27E6DB-D7FF-41B6-A994-35C9C56DAA03}"/>
    <cellStyle name="SAPBEXHLevel2X 16 3 3" xfId="31581" xr:uid="{1E25095F-BEAC-4810-AD48-EC3D722927B1}"/>
    <cellStyle name="SAPBEXHLevel2X 16 4" xfId="37035" xr:uid="{CF0458C9-D5DC-4328-AD5E-600AC76C9C96}"/>
    <cellStyle name="SAPBEXHLevel2X 16 5" xfId="20231" xr:uid="{CB7C42EF-08E1-4458-AA66-CEE73E062EE3}"/>
    <cellStyle name="SAPBEXHLevel2X 17" xfId="36355" xr:uid="{B5C6A161-9B8B-47AF-8D22-875770827324}"/>
    <cellStyle name="SAPBEXHLevel2X 2" xfId="1133" xr:uid="{00000000-0005-0000-0000-0000D9090000}"/>
    <cellStyle name="SAPBEXHLevel2X 2 2" xfId="1134" xr:uid="{00000000-0005-0000-0000-0000DA090000}"/>
    <cellStyle name="SAPBEXHLevel2X 2 2 2" xfId="2363" xr:uid="{00000000-0005-0000-0000-0000DB090000}"/>
    <cellStyle name="SAPBEXHLevel2X 2 2 2 2" xfId="3915" xr:uid="{32916BF3-7E31-43AD-BA5E-0F71A18A5BB4}"/>
    <cellStyle name="SAPBEXHLevel2X 2 2 2 2 2" xfId="9796" xr:uid="{567A37F5-191C-4B42-8196-2B46306F38EC}"/>
    <cellStyle name="SAPBEXHLevel2X 2 2 2 2 2 2" xfId="43668" xr:uid="{41E32BD4-9300-4271-8647-E84DAAA6166F}"/>
    <cellStyle name="SAPBEXHLevel2X 2 2 2 2 2 3" xfId="26942" xr:uid="{C102DCCF-3194-427F-9C1F-9942D1488A77}"/>
    <cellStyle name="SAPBEXHLevel2X 2 2 2 2 3" xfId="15342" xr:uid="{A1F05864-F9BF-4FE0-813C-3380F0BCEDC6}"/>
    <cellStyle name="SAPBEXHLevel2X 2 2 2 2 3 2" xfId="49203" xr:uid="{00A439C5-97EF-4723-95E2-3824107808B3}"/>
    <cellStyle name="SAPBEXHLevel2X 2 2 2 2 3 3" xfId="32477" xr:uid="{1F517444-D922-4400-A71D-EB45B479D70F}"/>
    <cellStyle name="SAPBEXHLevel2X 2 2 2 2 4" xfId="37875" xr:uid="{577BF898-69BE-42AD-8339-8059658EBEA3}"/>
    <cellStyle name="SAPBEXHLevel2X 2 2 2 2 5" xfId="21127" xr:uid="{01AA088D-39F5-48B8-BC85-72E4FD6AF93E}"/>
    <cellStyle name="SAPBEXHLevel2X 2 2 2 3" xfId="4817" xr:uid="{4E524D6F-A1C3-4A4C-9A2B-D8A9364A8CF3}"/>
    <cellStyle name="SAPBEXHLevel2X 2 2 2 3 2" xfId="10683" xr:uid="{D62BFCD9-37D4-40F6-912D-50D3D2834AB3}"/>
    <cellStyle name="SAPBEXHLevel2X 2 2 2 3 2 2" xfId="44553" xr:uid="{279CD2CD-947F-42EB-BA27-560A1AA009D4}"/>
    <cellStyle name="SAPBEXHLevel2X 2 2 2 3 2 3" xfId="27828" xr:uid="{53140212-D7D8-477F-9755-460FFFF6DC7D}"/>
    <cellStyle name="SAPBEXHLevel2X 2 2 2 3 3" xfId="16226" xr:uid="{088941C7-9962-4452-B86B-2813F56C58D7}"/>
    <cellStyle name="SAPBEXHLevel2X 2 2 2 3 3 2" xfId="50087" xr:uid="{FD98B32A-49D2-4C0A-A5C5-A0912225B332}"/>
    <cellStyle name="SAPBEXHLevel2X 2 2 2 3 3 3" xfId="33361" xr:uid="{E8EE4D04-D197-4794-9195-B40D06997C41}"/>
    <cellStyle name="SAPBEXHLevel2X 2 2 2 3 4" xfId="38736" xr:uid="{0E191174-A60D-43CA-B9B3-0974E0B57B3F}"/>
    <cellStyle name="SAPBEXHLevel2X 2 2 2 3 5" xfId="22013" xr:uid="{9E4E4270-50C5-4E6A-BF5C-FBACF1007DCE}"/>
    <cellStyle name="SAPBEXHLevel2X 2 2 2 4" xfId="5544" xr:uid="{C5F4A026-120D-47F2-8FE7-D36454CEC755}"/>
    <cellStyle name="SAPBEXHLevel2X 2 2 2 4 2" xfId="11410" xr:uid="{456D8750-A0BE-48E7-92BE-54A1990D2736}"/>
    <cellStyle name="SAPBEXHLevel2X 2 2 2 4 2 2" xfId="45279" xr:uid="{9703E7E3-62A6-455C-93A3-687FD89CDE98}"/>
    <cellStyle name="SAPBEXHLevel2X 2 2 2 4 2 3" xfId="28554" xr:uid="{188043D2-8304-4ECF-B125-2DCF57DAEEFF}"/>
    <cellStyle name="SAPBEXHLevel2X 2 2 2 4 3" xfId="16952" xr:uid="{1D3756D0-D2B1-49A3-A4E4-8240BE2F6AE3}"/>
    <cellStyle name="SAPBEXHLevel2X 2 2 2 4 3 2" xfId="50813" xr:uid="{9606CBFB-C135-49E3-950F-554FEA3F0FAB}"/>
    <cellStyle name="SAPBEXHLevel2X 2 2 2 4 3 3" xfId="34087" xr:uid="{29C633C7-CA19-4ED2-AC2E-448A60E710C5}"/>
    <cellStyle name="SAPBEXHLevel2X 2 2 2 4 4" xfId="39462" xr:uid="{9BCE8B29-A130-42B2-9D0E-30A54EA65D0B}"/>
    <cellStyle name="SAPBEXHLevel2X 2 2 2 4 5" xfId="22739" xr:uid="{D4FEB402-169A-4972-9185-65857E776933}"/>
    <cellStyle name="SAPBEXHLevel2X 2 2 2 5" xfId="6336" xr:uid="{129C9EEA-05C4-4170-BE93-D62DBF331977}"/>
    <cellStyle name="SAPBEXHLevel2X 2 2 2 5 2" xfId="12200" xr:uid="{D5981A6E-D6F4-4713-BB3E-297DFE15DCE5}"/>
    <cellStyle name="SAPBEXHLevel2X 2 2 2 5 2 2" xfId="46069" xr:uid="{BE86E463-258C-41CF-8ED8-7720B54EAD79}"/>
    <cellStyle name="SAPBEXHLevel2X 2 2 2 5 2 3" xfId="29344" xr:uid="{DBF463EF-DF58-4142-AC70-FB9AC982E0E3}"/>
    <cellStyle name="SAPBEXHLevel2X 2 2 2 5 3" xfId="17742" xr:uid="{AA9B9304-D882-4AE6-B478-98DCA0A8349F}"/>
    <cellStyle name="SAPBEXHLevel2X 2 2 2 5 3 2" xfId="51603" xr:uid="{31EAB672-3F84-4C33-8393-DFE1DE6E8331}"/>
    <cellStyle name="SAPBEXHLevel2X 2 2 2 5 3 3" xfId="34877" xr:uid="{2C2D5C76-9870-466F-A230-0E9CCE10D646}"/>
    <cellStyle name="SAPBEXHLevel2X 2 2 2 5 4" xfId="40252" xr:uid="{1C4E711C-B566-4D1D-8DB8-9E91936DE85C}"/>
    <cellStyle name="SAPBEXHLevel2X 2 2 2 5 5" xfId="23529" xr:uid="{3785E099-BD90-4410-9085-D00329E9A400}"/>
    <cellStyle name="SAPBEXHLevel2X 2 2 2 6" xfId="7256" xr:uid="{1C92402C-3020-47D0-8B31-5E552942D480}"/>
    <cellStyle name="SAPBEXHLevel2X 2 2 2 6 2" xfId="13120" xr:uid="{E87F5684-9517-4C9E-A615-F1166DAA978E}"/>
    <cellStyle name="SAPBEXHLevel2X 2 2 2 6 2 2" xfId="46989" xr:uid="{DC18A0A9-E6FC-49EF-847B-78457825A0BB}"/>
    <cellStyle name="SAPBEXHLevel2X 2 2 2 6 2 3" xfId="30263" xr:uid="{0CE56B89-F0C8-426B-B7FB-39DB310F33E8}"/>
    <cellStyle name="SAPBEXHLevel2X 2 2 2 6 3" xfId="18661" xr:uid="{44B60944-43B6-47A5-A764-4B296FBE621D}"/>
    <cellStyle name="SAPBEXHLevel2X 2 2 2 6 3 2" xfId="52522" xr:uid="{180BD122-EBC5-48B5-9863-577E63BBD7C3}"/>
    <cellStyle name="SAPBEXHLevel2X 2 2 2 6 3 3" xfId="35796" xr:uid="{149AB2A2-D407-4FE3-B19E-391707A6DBD9}"/>
    <cellStyle name="SAPBEXHLevel2X 2 2 2 6 4" xfId="41172" xr:uid="{A8A748A4-6603-4A1C-BCD0-1F7487891CC2}"/>
    <cellStyle name="SAPBEXHLevel2X 2 2 2 6 5" xfId="24448" xr:uid="{8611B20F-62C5-4F9B-B01A-3B110D07A29C}"/>
    <cellStyle name="SAPBEXHLevel2X 2 2 2 7" xfId="8350" xr:uid="{847DCB52-A95C-4827-AA00-E05567349DCC}"/>
    <cellStyle name="SAPBEXHLevel2X 2 2 2 7 2" xfId="42225" xr:uid="{D51D9F27-1825-4039-BE53-679D2ABB5316}"/>
    <cellStyle name="SAPBEXHLevel2X 2 2 2 7 3" xfId="25500" xr:uid="{0AB40F16-DC11-4B51-A3FF-F5335083739B}"/>
    <cellStyle name="SAPBEXHLevel2X 2 2 2 8" xfId="13928" xr:uid="{9918080C-2837-45CA-ABD9-37B14C3C4BF4}"/>
    <cellStyle name="SAPBEXHLevel2X 2 2 2 8 2" xfId="47789" xr:uid="{736E5A49-AD0D-4EBD-A469-673BFC993358}"/>
    <cellStyle name="SAPBEXHLevel2X 2 2 2 8 3" xfId="31063" xr:uid="{CE20AC3D-F799-4BDF-B391-EA65ABBBEED0}"/>
    <cellStyle name="SAPBEXHLevel2X 2 2 2 9" xfId="19688" xr:uid="{AA7E6C03-A5A5-409D-9CEA-2038DC38C1F4}"/>
    <cellStyle name="SAPBEXHLevel2X 2 2 3" xfId="2364" xr:uid="{00000000-0005-0000-0000-0000DC090000}"/>
    <cellStyle name="SAPBEXHLevel2X 2 2 3 2" xfId="3916" xr:uid="{10BAB396-EE49-4D97-866D-6D931176E027}"/>
    <cellStyle name="SAPBEXHLevel2X 2 2 3 2 2" xfId="9797" xr:uid="{D333286B-FC40-4F95-911B-FDC000C566F3}"/>
    <cellStyle name="SAPBEXHLevel2X 2 2 3 2 2 2" xfId="43669" xr:uid="{2CD4E9FE-2EC7-4EDE-A391-217FC301099C}"/>
    <cellStyle name="SAPBEXHLevel2X 2 2 3 2 2 3" xfId="26943" xr:uid="{EC86F9FE-111D-4993-96A8-123B94383643}"/>
    <cellStyle name="SAPBEXHLevel2X 2 2 3 2 3" xfId="15343" xr:uid="{0C490F29-6DDF-40E2-903A-D3C1997B71D7}"/>
    <cellStyle name="SAPBEXHLevel2X 2 2 3 2 3 2" xfId="49204" xr:uid="{82387784-CBAB-4483-A43C-A8030EB82097}"/>
    <cellStyle name="SAPBEXHLevel2X 2 2 3 2 3 3" xfId="32478" xr:uid="{6AFE36E0-0220-4963-9334-EB8507BA2BB5}"/>
    <cellStyle name="SAPBEXHLevel2X 2 2 3 2 4" xfId="37876" xr:uid="{5B9240B1-E76F-4C0F-96AB-7AAC35EFD7FC}"/>
    <cellStyle name="SAPBEXHLevel2X 2 2 3 2 5" xfId="21128" xr:uid="{883A98E5-CFA1-4369-9192-671D06187F14}"/>
    <cellStyle name="SAPBEXHLevel2X 2 2 3 3" xfId="4818" xr:uid="{FF212286-07A2-4D71-B058-FE00592AC5BF}"/>
    <cellStyle name="SAPBEXHLevel2X 2 2 3 3 2" xfId="10684" xr:uid="{F86A288A-F4D1-4974-91BE-F80F25855E47}"/>
    <cellStyle name="SAPBEXHLevel2X 2 2 3 3 2 2" xfId="44554" xr:uid="{4EBBFAA2-C8B6-4F4E-A248-1B731C06655F}"/>
    <cellStyle name="SAPBEXHLevel2X 2 2 3 3 2 3" xfId="27829" xr:uid="{D8EC207C-FD56-41C5-802A-9E46F2367CA3}"/>
    <cellStyle name="SAPBEXHLevel2X 2 2 3 3 3" xfId="16227" xr:uid="{BAE339DF-9A85-46C3-88BD-56815B6B085E}"/>
    <cellStyle name="SAPBEXHLevel2X 2 2 3 3 3 2" xfId="50088" xr:uid="{D17810F3-3293-4FB0-B7BB-8BA2B0D6F86D}"/>
    <cellStyle name="SAPBEXHLevel2X 2 2 3 3 3 3" xfId="33362" xr:uid="{E3F4FF8E-201B-46F1-B9CD-D44AAC83487E}"/>
    <cellStyle name="SAPBEXHLevel2X 2 2 3 3 4" xfId="38737" xr:uid="{41D5CF9E-5525-4C01-9DF3-F47DEAC7E46A}"/>
    <cellStyle name="SAPBEXHLevel2X 2 2 3 3 5" xfId="22014" xr:uid="{A770C9CF-A578-437F-A7A3-111127B8FCF9}"/>
    <cellStyle name="SAPBEXHLevel2X 2 2 3 4" xfId="5545" xr:uid="{04DB6CC4-7F1A-4951-BBE9-7CC25893BC08}"/>
    <cellStyle name="SAPBEXHLevel2X 2 2 3 4 2" xfId="11411" xr:uid="{F7F35D59-D340-42CD-BEA3-948F2E3E6019}"/>
    <cellStyle name="SAPBEXHLevel2X 2 2 3 4 2 2" xfId="45280" xr:uid="{E79AEBDE-839F-49A9-838A-87D123171A63}"/>
    <cellStyle name="SAPBEXHLevel2X 2 2 3 4 2 3" xfId="28555" xr:uid="{C077F6D3-FB4C-4090-9B0A-52BE65C4A7BB}"/>
    <cellStyle name="SAPBEXHLevel2X 2 2 3 4 3" xfId="16953" xr:uid="{8A636A01-BD95-4F92-A847-D4C6E0CF22EC}"/>
    <cellStyle name="SAPBEXHLevel2X 2 2 3 4 3 2" xfId="50814" xr:uid="{5A72E28E-1C35-4E75-AE61-F4C34C74DA56}"/>
    <cellStyle name="SAPBEXHLevel2X 2 2 3 4 3 3" xfId="34088" xr:uid="{CB937A89-EF88-4ED2-B5C4-F63078327A19}"/>
    <cellStyle name="SAPBEXHLevel2X 2 2 3 4 4" xfId="39463" xr:uid="{34EBD033-1E12-4E05-800C-E5062014EFAC}"/>
    <cellStyle name="SAPBEXHLevel2X 2 2 3 4 5" xfId="22740" xr:uid="{FE5ADEBA-DAA4-4B6A-824C-64C97F9F6524}"/>
    <cellStyle name="SAPBEXHLevel2X 2 2 3 5" xfId="6337" xr:uid="{F35A04B2-01CE-4DBD-8316-96866B7AEC81}"/>
    <cellStyle name="SAPBEXHLevel2X 2 2 3 5 2" xfId="12201" xr:uid="{23EFAD5D-B539-43E0-BA3C-A6D1341803F0}"/>
    <cellStyle name="SAPBEXHLevel2X 2 2 3 5 2 2" xfId="46070" xr:uid="{145F93DA-9311-4DFD-A302-066CED3BEABF}"/>
    <cellStyle name="SAPBEXHLevel2X 2 2 3 5 2 3" xfId="29345" xr:uid="{6A85C898-BD06-4A9E-8B2B-C4053A667FFC}"/>
    <cellStyle name="SAPBEXHLevel2X 2 2 3 5 3" xfId="17743" xr:uid="{94900E05-B2A0-472F-BC87-0302EA12D14E}"/>
    <cellStyle name="SAPBEXHLevel2X 2 2 3 5 3 2" xfId="51604" xr:uid="{CC16C1A2-363B-455A-95EE-C54B40C483FB}"/>
    <cellStyle name="SAPBEXHLevel2X 2 2 3 5 3 3" xfId="34878" xr:uid="{8B7D1D9D-4229-410A-8517-3F450878CDE4}"/>
    <cellStyle name="SAPBEXHLevel2X 2 2 3 5 4" xfId="40253" xr:uid="{F009D011-8CD0-49D1-881A-6874566F5EB3}"/>
    <cellStyle name="SAPBEXHLevel2X 2 2 3 5 5" xfId="23530" xr:uid="{ABCA22C5-3AE6-4261-B03C-4E9B1CE16999}"/>
    <cellStyle name="SAPBEXHLevel2X 2 2 3 6" xfId="7257" xr:uid="{23803C08-8602-41F7-8635-5821FDD42222}"/>
    <cellStyle name="SAPBEXHLevel2X 2 2 3 6 2" xfId="13121" xr:uid="{63297D6E-9956-42BE-877E-CCF9BD7EBE8A}"/>
    <cellStyle name="SAPBEXHLevel2X 2 2 3 6 2 2" xfId="46990" xr:uid="{7D023420-E305-44A3-B33E-835C2E1846F7}"/>
    <cellStyle name="SAPBEXHLevel2X 2 2 3 6 2 3" xfId="30264" xr:uid="{A294AB27-B0AA-4618-94D8-D2BC250A8E6A}"/>
    <cellStyle name="SAPBEXHLevel2X 2 2 3 6 3" xfId="18662" xr:uid="{0EE1D543-8A10-4850-9CEB-80A4E524BC10}"/>
    <cellStyle name="SAPBEXHLevel2X 2 2 3 6 3 2" xfId="52523" xr:uid="{CC9F1AED-32A9-4026-B941-47536E6FEB8F}"/>
    <cellStyle name="SAPBEXHLevel2X 2 2 3 6 3 3" xfId="35797" xr:uid="{60388D90-17B9-4B2C-88A3-A73671752F36}"/>
    <cellStyle name="SAPBEXHLevel2X 2 2 3 6 4" xfId="41173" xr:uid="{410B09E9-C648-4F08-BAD5-BAFBAF394D97}"/>
    <cellStyle name="SAPBEXHLevel2X 2 2 3 6 5" xfId="24449" xr:uid="{B1CCA7F8-FCB5-4E2B-8900-6154D9988839}"/>
    <cellStyle name="SAPBEXHLevel2X 2 2 3 7" xfId="8351" xr:uid="{92F155EE-9429-4A26-A3A4-5DDB78903655}"/>
    <cellStyle name="SAPBEXHLevel2X 2 2 3 7 2" xfId="42226" xr:uid="{2F03E8F2-1BDD-4510-BF3A-C4F72E69E8BC}"/>
    <cellStyle name="SAPBEXHLevel2X 2 2 3 7 3" xfId="25501" xr:uid="{EDE8B109-8E6F-46CB-B185-E5342DCFA4E8}"/>
    <cellStyle name="SAPBEXHLevel2X 2 2 3 8" xfId="13929" xr:uid="{AAEFDCFE-1FF2-4261-A0FE-12BAEF63C431}"/>
    <cellStyle name="SAPBEXHLevel2X 2 2 3 8 2" xfId="47790" xr:uid="{F73D47D7-9F97-45D8-9965-98502B5C61CA}"/>
    <cellStyle name="SAPBEXHLevel2X 2 2 3 8 3" xfId="31064" xr:uid="{347616F0-F5EE-4C1D-85B5-A1F0D8BC9096}"/>
    <cellStyle name="SAPBEXHLevel2X 2 2 3 9" xfId="19689" xr:uid="{528ECF4C-8E8B-4526-891C-3F368D57502A}"/>
    <cellStyle name="SAPBEXHLevel2X 2 2 4" xfId="3335" xr:uid="{B60D8DD8-158E-4B1B-BEB2-2A62DE539095}"/>
    <cellStyle name="SAPBEXHLevel2X 2 2 4 2" xfId="9217" xr:uid="{7C357309-C6E0-49D3-9599-1A1BB2F62BBF}"/>
    <cellStyle name="SAPBEXHLevel2X 2 2 4 2 2" xfId="43089" xr:uid="{C28F197B-8E0E-4FA0-A12A-F03EEB9E9ADA}"/>
    <cellStyle name="SAPBEXHLevel2X 2 2 4 2 3" xfId="26364" xr:uid="{9681DF60-1DB3-454B-9E46-6D7716BEFAED}"/>
    <cellStyle name="SAPBEXHLevel2X 2 2 4 3" xfId="14764" xr:uid="{D05A1575-850C-4359-9B35-4B7B348E31AC}"/>
    <cellStyle name="SAPBEXHLevel2X 2 2 4 3 2" xfId="48625" xr:uid="{ED7C4D43-9FC6-48DF-8544-9B5BB00F4D34}"/>
    <cellStyle name="SAPBEXHLevel2X 2 2 4 3 3" xfId="31899" xr:uid="{5A85D623-8AA7-451A-A417-682A24B45A2B}"/>
    <cellStyle name="SAPBEXHLevel2X 2 2 4 4" xfId="37356" xr:uid="{FF8D2328-152C-4F8D-8D84-45FF1921DFF3}"/>
    <cellStyle name="SAPBEXHLevel2X 2 2 4 5" xfId="20549" xr:uid="{B1D24BB2-399A-4608-AB7F-F5AF8129E65B}"/>
    <cellStyle name="SAPBEXHLevel2X 2 2 5" xfId="36563" xr:uid="{3888FBC3-9A2B-4931-917B-F6D691483A6F}"/>
    <cellStyle name="SAPBEXHLevel2X 2 3" xfId="2365" xr:uid="{00000000-0005-0000-0000-0000DD090000}"/>
    <cellStyle name="SAPBEXHLevel2X 2 3 2" xfId="3917" xr:uid="{FA31C8A3-D122-4703-9924-1844513D7905}"/>
    <cellStyle name="SAPBEXHLevel2X 2 3 2 2" xfId="9798" xr:uid="{3CA74C43-9352-42B8-98F0-1E9205954995}"/>
    <cellStyle name="SAPBEXHLevel2X 2 3 2 2 2" xfId="43670" xr:uid="{92016AA2-3108-443F-A9F0-698574A3505F}"/>
    <cellStyle name="SAPBEXHLevel2X 2 3 2 2 3" xfId="26944" xr:uid="{B257FFCD-43DE-4C1F-A320-304DB22EA0E8}"/>
    <cellStyle name="SAPBEXHLevel2X 2 3 2 3" xfId="15344" xr:uid="{16AED29F-DDFF-4FD4-93D4-5D2571887F9F}"/>
    <cellStyle name="SAPBEXHLevel2X 2 3 2 3 2" xfId="49205" xr:uid="{1E2C8DD4-A9E3-45EF-AD21-0D90C37C263A}"/>
    <cellStyle name="SAPBEXHLevel2X 2 3 2 3 3" xfId="32479" xr:uid="{6D68D5BE-F9DF-4563-AF3E-32961FF69D8B}"/>
    <cellStyle name="SAPBEXHLevel2X 2 3 2 4" xfId="37877" xr:uid="{369BD5F3-7D56-468A-A615-E46ACA6FDC2E}"/>
    <cellStyle name="SAPBEXHLevel2X 2 3 2 5" xfId="21129" xr:uid="{B6C3F21F-B455-45DE-8E03-F361523CE82A}"/>
    <cellStyle name="SAPBEXHLevel2X 2 3 3" xfId="4819" xr:uid="{3284232B-321B-4D5E-89EB-483B0A85AA6C}"/>
    <cellStyle name="SAPBEXHLevel2X 2 3 3 2" xfId="10685" xr:uid="{B63C78C4-ABCC-4CAA-B09D-FCB13F728813}"/>
    <cellStyle name="SAPBEXHLevel2X 2 3 3 2 2" xfId="44555" xr:uid="{6D97DEAE-5EF5-4827-B723-E050FDE603C9}"/>
    <cellStyle name="SAPBEXHLevel2X 2 3 3 2 3" xfId="27830" xr:uid="{773C36CB-26A4-4B67-A9D2-A3E495DB812D}"/>
    <cellStyle name="SAPBEXHLevel2X 2 3 3 3" xfId="16228" xr:uid="{7D960D07-308D-44FB-9969-C34A65936DA3}"/>
    <cellStyle name="SAPBEXHLevel2X 2 3 3 3 2" xfId="50089" xr:uid="{69C491A7-1792-4CF1-90F4-D4826088D62A}"/>
    <cellStyle name="SAPBEXHLevel2X 2 3 3 3 3" xfId="33363" xr:uid="{52D9F14D-4FD7-4C0B-BB51-E9F08D9E281E}"/>
    <cellStyle name="SAPBEXHLevel2X 2 3 3 4" xfId="38738" xr:uid="{2ACF9B22-4885-494A-9487-7F935F522B4A}"/>
    <cellStyle name="SAPBEXHLevel2X 2 3 3 5" xfId="22015" xr:uid="{EEE05161-22AA-413B-804C-CF2346238827}"/>
    <cellStyle name="SAPBEXHLevel2X 2 3 4" xfId="5546" xr:uid="{E6C91D10-F0F3-4636-9ACA-677481B633AB}"/>
    <cellStyle name="SAPBEXHLevel2X 2 3 4 2" xfId="11412" xr:uid="{4C945E26-CDC5-448D-937F-D06C664B65D8}"/>
    <cellStyle name="SAPBEXHLevel2X 2 3 4 2 2" xfId="45281" xr:uid="{FA9D0EA3-A512-409B-A4A9-4223235B9008}"/>
    <cellStyle name="SAPBEXHLevel2X 2 3 4 2 3" xfId="28556" xr:uid="{A2EDC0FA-347E-4285-A3AE-19395DB7F0CE}"/>
    <cellStyle name="SAPBEXHLevel2X 2 3 4 3" xfId="16954" xr:uid="{90D9B4A8-570B-4FDF-B327-F5BD6548D91A}"/>
    <cellStyle name="SAPBEXHLevel2X 2 3 4 3 2" xfId="50815" xr:uid="{119197AE-CE87-4710-BE0B-F8A71A2DE0F1}"/>
    <cellStyle name="SAPBEXHLevel2X 2 3 4 3 3" xfId="34089" xr:uid="{1B058817-572A-4032-8C60-7BA414D62C62}"/>
    <cellStyle name="SAPBEXHLevel2X 2 3 4 4" xfId="39464" xr:uid="{3C179064-5A04-4182-A83D-E43B72D9BE25}"/>
    <cellStyle name="SAPBEXHLevel2X 2 3 4 5" xfId="22741" xr:uid="{974CE2F2-F008-4D33-9D77-A628907A5895}"/>
    <cellStyle name="SAPBEXHLevel2X 2 3 5" xfId="6338" xr:uid="{25887776-90EB-4637-8900-C3741E193388}"/>
    <cellStyle name="SAPBEXHLevel2X 2 3 5 2" xfId="12202" xr:uid="{4F67CED3-B8F6-4EE1-81C3-4792B8889864}"/>
    <cellStyle name="SAPBEXHLevel2X 2 3 5 2 2" xfId="46071" xr:uid="{8D0B2001-88AF-4D67-825E-272E1D3A57F7}"/>
    <cellStyle name="SAPBEXHLevel2X 2 3 5 2 3" xfId="29346" xr:uid="{E9A7F565-44CB-46D5-8EC8-E5B0DCEE2596}"/>
    <cellStyle name="SAPBEXHLevel2X 2 3 5 3" xfId="17744" xr:uid="{5C50A1AF-BD02-4D92-AF13-CEB0A92F0E80}"/>
    <cellStyle name="SAPBEXHLevel2X 2 3 5 3 2" xfId="51605" xr:uid="{E2D865BB-0F12-4880-B47D-ED629E9B8260}"/>
    <cellStyle name="SAPBEXHLevel2X 2 3 5 3 3" xfId="34879" xr:uid="{7CD08657-1008-4ABC-B167-09D5D06C5DDD}"/>
    <cellStyle name="SAPBEXHLevel2X 2 3 5 4" xfId="40254" xr:uid="{2DC4238C-FC77-401A-93C3-308F3F31CBE9}"/>
    <cellStyle name="SAPBEXHLevel2X 2 3 5 5" xfId="23531" xr:uid="{1D36B875-FD95-49DA-A30E-EF66498DA247}"/>
    <cellStyle name="SAPBEXHLevel2X 2 3 6" xfId="7258" xr:uid="{8A77E8F2-CBC4-43AE-AE9B-7CCE9E21F03A}"/>
    <cellStyle name="SAPBEXHLevel2X 2 3 6 2" xfId="13122" xr:uid="{02BBD776-6B0A-4CF6-B1E1-6AD52BB015A8}"/>
    <cellStyle name="SAPBEXHLevel2X 2 3 6 2 2" xfId="46991" xr:uid="{D3CD0842-E08A-4C60-95F7-CA7B43D6F6A4}"/>
    <cellStyle name="SAPBEXHLevel2X 2 3 6 2 3" xfId="30265" xr:uid="{695CEC1F-E0D0-4EF6-9E08-BCB6AB8567BA}"/>
    <cellStyle name="SAPBEXHLevel2X 2 3 6 3" xfId="18663" xr:uid="{83DF8270-6533-420A-9B87-78EE8EFB289F}"/>
    <cellStyle name="SAPBEXHLevel2X 2 3 6 3 2" xfId="52524" xr:uid="{212774DE-2585-4182-8A2D-C29861583293}"/>
    <cellStyle name="SAPBEXHLevel2X 2 3 6 3 3" xfId="35798" xr:uid="{81ACBDD0-54FE-4F4C-8136-B4B04E9486F9}"/>
    <cellStyle name="SAPBEXHLevel2X 2 3 6 4" xfId="41174" xr:uid="{F4192723-340A-4C3C-8871-8180961D3C43}"/>
    <cellStyle name="SAPBEXHLevel2X 2 3 6 5" xfId="24450" xr:uid="{8200F57C-809A-48A1-A552-A7ACAABB9B0E}"/>
    <cellStyle name="SAPBEXHLevel2X 2 3 7" xfId="8352" xr:uid="{4F1707F7-B625-46E7-9939-0ED0A80CEC40}"/>
    <cellStyle name="SAPBEXHLevel2X 2 3 7 2" xfId="42227" xr:uid="{63DBFA6A-2727-48DF-987C-65C6D9E3AE2D}"/>
    <cellStyle name="SAPBEXHLevel2X 2 3 7 3" xfId="25502" xr:uid="{7B1FDB2A-AC07-434E-923C-48458BF3F71B}"/>
    <cellStyle name="SAPBEXHLevel2X 2 3 8" xfId="13930" xr:uid="{B3C42CAF-F5F4-4C96-A2F4-FF496E75A94C}"/>
    <cellStyle name="SAPBEXHLevel2X 2 3 8 2" xfId="47791" xr:uid="{24FA684D-927D-4E95-ADCE-439806F1BC1A}"/>
    <cellStyle name="SAPBEXHLevel2X 2 3 8 3" xfId="31065" xr:uid="{28713DDE-53FF-4684-B167-74F928B93C4E}"/>
    <cellStyle name="SAPBEXHLevel2X 2 3 9" xfId="19690" xr:uid="{F3FEEB19-F2B9-49CD-BB86-66E368BCD961}"/>
    <cellStyle name="SAPBEXHLevel2X 2 4" xfId="2366" xr:uid="{00000000-0005-0000-0000-0000DE090000}"/>
    <cellStyle name="SAPBEXHLevel2X 2 4 2" xfId="3918" xr:uid="{4F782416-62CB-4BC8-8839-EEB45C2EE6E6}"/>
    <cellStyle name="SAPBEXHLevel2X 2 4 2 2" xfId="9799" xr:uid="{5A7590B5-EE56-4E06-B2DA-AFE7F212C6C7}"/>
    <cellStyle name="SAPBEXHLevel2X 2 4 2 2 2" xfId="43671" xr:uid="{BD940A77-3E95-413F-97AE-5BB46E99084C}"/>
    <cellStyle name="SAPBEXHLevel2X 2 4 2 2 3" xfId="26945" xr:uid="{B942EB4F-3A22-4CD1-9559-4BA9E4AE687C}"/>
    <cellStyle name="SAPBEXHLevel2X 2 4 2 3" xfId="15345" xr:uid="{4289D673-F6CE-4E59-812B-96CF8167992A}"/>
    <cellStyle name="SAPBEXHLevel2X 2 4 2 3 2" xfId="49206" xr:uid="{0BC4EE52-B05A-4936-B4BA-DE4FE6B26249}"/>
    <cellStyle name="SAPBEXHLevel2X 2 4 2 3 3" xfId="32480" xr:uid="{8066B381-8282-495A-A248-BEF1CF5442F4}"/>
    <cellStyle name="SAPBEXHLevel2X 2 4 2 4" xfId="37878" xr:uid="{2B79E5DA-5025-410A-A9F9-8DD205B188F0}"/>
    <cellStyle name="SAPBEXHLevel2X 2 4 2 5" xfId="21130" xr:uid="{38599123-87AE-471D-ACD8-255E47E7A29E}"/>
    <cellStyle name="SAPBEXHLevel2X 2 4 3" xfId="4820" xr:uid="{E9A5C561-5DA0-4B52-84C2-4EB9B7264A98}"/>
    <cellStyle name="SAPBEXHLevel2X 2 4 3 2" xfId="10686" xr:uid="{7726FD9C-A2A0-4BF9-A24B-C9FF08952D0F}"/>
    <cellStyle name="SAPBEXHLevel2X 2 4 3 2 2" xfId="44556" xr:uid="{1DECE225-2EB1-4A71-A106-0D8AFBA518CD}"/>
    <cellStyle name="SAPBEXHLevel2X 2 4 3 2 3" xfId="27831" xr:uid="{622E9D2A-0A11-4B10-86C8-3A4FE03E30DA}"/>
    <cellStyle name="SAPBEXHLevel2X 2 4 3 3" xfId="16229" xr:uid="{A4CC4913-E22F-4727-9903-F2ED6426FF44}"/>
    <cellStyle name="SAPBEXHLevel2X 2 4 3 3 2" xfId="50090" xr:uid="{4FE204DA-72FC-40E1-866F-D2D0F0B3B98C}"/>
    <cellStyle name="SAPBEXHLevel2X 2 4 3 3 3" xfId="33364" xr:uid="{F78F2541-9622-4A06-84FD-CB4CE5B46CDF}"/>
    <cellStyle name="SAPBEXHLevel2X 2 4 3 4" xfId="38739" xr:uid="{74B4318E-AEAF-4F7E-AE32-9B338051A171}"/>
    <cellStyle name="SAPBEXHLevel2X 2 4 3 5" xfId="22016" xr:uid="{C1B0EE7A-94A0-441D-87EB-75F8A2003417}"/>
    <cellStyle name="SAPBEXHLevel2X 2 4 4" xfId="5547" xr:uid="{D56D06B1-92EF-4159-8F84-577CEE3A9B59}"/>
    <cellStyle name="SAPBEXHLevel2X 2 4 4 2" xfId="11413" xr:uid="{6995406D-E16D-4433-8449-3361F6C0B25F}"/>
    <cellStyle name="SAPBEXHLevel2X 2 4 4 2 2" xfId="45282" xr:uid="{A61285C0-790C-40F6-87BB-BC39056DC167}"/>
    <cellStyle name="SAPBEXHLevel2X 2 4 4 2 3" xfId="28557" xr:uid="{9AD78124-37D4-4680-B2D3-4CB7773783B8}"/>
    <cellStyle name="SAPBEXHLevel2X 2 4 4 3" xfId="16955" xr:uid="{EC2130B9-4141-4375-BDA1-3F7CDC273FDC}"/>
    <cellStyle name="SAPBEXHLevel2X 2 4 4 3 2" xfId="50816" xr:uid="{B2CF8B41-42C7-4FD7-8E78-257AA538927B}"/>
    <cellStyle name="SAPBEXHLevel2X 2 4 4 3 3" xfId="34090" xr:uid="{8CA7C858-043C-45D0-99CC-19A609D310FA}"/>
    <cellStyle name="SAPBEXHLevel2X 2 4 4 4" xfId="39465" xr:uid="{7D5C691D-4B1C-4641-BA01-793BC066FE56}"/>
    <cellStyle name="SAPBEXHLevel2X 2 4 4 5" xfId="22742" xr:uid="{A7578C62-C879-4B35-A6BD-225D6341D7C5}"/>
    <cellStyle name="SAPBEXHLevel2X 2 4 5" xfId="6339" xr:uid="{EA005A84-3D2A-4722-97AD-2BB312DFDFCF}"/>
    <cellStyle name="SAPBEXHLevel2X 2 4 5 2" xfId="12203" xr:uid="{E76E184F-EB95-4059-9C1C-45B31788BB82}"/>
    <cellStyle name="SAPBEXHLevel2X 2 4 5 2 2" xfId="46072" xr:uid="{3778725E-229C-406E-83F8-A55ABCDF6BFD}"/>
    <cellStyle name="SAPBEXHLevel2X 2 4 5 2 3" xfId="29347" xr:uid="{7C69E8EB-8447-493D-BC93-BDB50BFFD937}"/>
    <cellStyle name="SAPBEXHLevel2X 2 4 5 3" xfId="17745" xr:uid="{7BF8406B-E444-4025-844D-EABD4AFA5FBB}"/>
    <cellStyle name="SAPBEXHLevel2X 2 4 5 3 2" xfId="51606" xr:uid="{08C6D8C1-8599-4F1F-87C1-0CAAB63C8CBB}"/>
    <cellStyle name="SAPBEXHLevel2X 2 4 5 3 3" xfId="34880" xr:uid="{7E518ADE-D65D-4F39-8848-3A5EC5C2512A}"/>
    <cellStyle name="SAPBEXHLevel2X 2 4 5 4" xfId="40255" xr:uid="{2DFFC805-777B-4899-AF75-375581EA5FB6}"/>
    <cellStyle name="SAPBEXHLevel2X 2 4 5 5" xfId="23532" xr:uid="{90193FD9-8DA0-48EB-B12C-405B3EE08B61}"/>
    <cellStyle name="SAPBEXHLevel2X 2 4 6" xfId="7259" xr:uid="{76363022-F709-4495-8412-669963644FC7}"/>
    <cellStyle name="SAPBEXHLevel2X 2 4 6 2" xfId="13123" xr:uid="{D107E8C6-7D1E-49C1-ABC9-A1B7FD7CBAB3}"/>
    <cellStyle name="SAPBEXHLevel2X 2 4 6 2 2" xfId="46992" xr:uid="{981014CE-4856-4D5C-8F8F-2CFE04F4401C}"/>
    <cellStyle name="SAPBEXHLevel2X 2 4 6 2 3" xfId="30266" xr:uid="{449B64E0-1DBF-49C5-80FD-B44EAC1FBCAD}"/>
    <cellStyle name="SAPBEXHLevel2X 2 4 6 3" xfId="18664" xr:uid="{289853F4-0535-4348-AD52-F0060F606922}"/>
    <cellStyle name="SAPBEXHLevel2X 2 4 6 3 2" xfId="52525" xr:uid="{10C20C28-9103-44CA-967E-5B030489E9AD}"/>
    <cellStyle name="SAPBEXHLevel2X 2 4 6 3 3" xfId="35799" xr:uid="{7E14FD7C-2AD2-43AF-9FE0-27BD47C8CD5C}"/>
    <cellStyle name="SAPBEXHLevel2X 2 4 6 4" xfId="41175" xr:uid="{CFD40455-79DB-4D3E-A927-E277B1672BEE}"/>
    <cellStyle name="SAPBEXHLevel2X 2 4 6 5" xfId="24451" xr:uid="{FA8D1C37-A416-4360-B71D-8DD507CE4419}"/>
    <cellStyle name="SAPBEXHLevel2X 2 4 7" xfId="8353" xr:uid="{4241A561-D228-404F-AC80-83AB5CA5568F}"/>
    <cellStyle name="SAPBEXHLevel2X 2 4 7 2" xfId="42228" xr:uid="{8A58B030-D93A-4C14-9CF0-64B5D318FB49}"/>
    <cellStyle name="SAPBEXHLevel2X 2 4 7 3" xfId="25503" xr:uid="{05531FCA-7309-4F7B-A2C6-5FDFF743A0E2}"/>
    <cellStyle name="SAPBEXHLevel2X 2 4 8" xfId="13931" xr:uid="{4CD1CD11-7C36-4992-B068-AAFB2A94DCC9}"/>
    <cellStyle name="SAPBEXHLevel2X 2 4 8 2" xfId="47792" xr:uid="{9067F4B5-94B7-487A-9BB6-5F516A82B857}"/>
    <cellStyle name="SAPBEXHLevel2X 2 4 8 3" xfId="31066" xr:uid="{AFDEA184-250D-458F-ACD3-14CBC15A2730}"/>
    <cellStyle name="SAPBEXHLevel2X 2 4 9" xfId="19691" xr:uid="{3AD5E2BB-9EA4-4978-B391-56ECA9D235B5}"/>
    <cellStyle name="SAPBEXHLevel2X 2 5" xfId="3334" xr:uid="{153CC5CF-84CE-4E39-91E2-5ACF6444269C}"/>
    <cellStyle name="SAPBEXHLevel2X 2 5 2" xfId="9216" xr:uid="{CD940E99-C52A-4E41-AE88-B6667DBC0345}"/>
    <cellStyle name="SAPBEXHLevel2X 2 5 2 2" xfId="43088" xr:uid="{129B410B-32F5-4484-9917-32CB5075A664}"/>
    <cellStyle name="SAPBEXHLevel2X 2 5 2 3" xfId="26363" xr:uid="{2D252F29-3D15-4093-B301-73C4A554FE83}"/>
    <cellStyle name="SAPBEXHLevel2X 2 5 3" xfId="14763" xr:uid="{0CC606CE-F682-425D-BE98-E6168BEFD5C4}"/>
    <cellStyle name="SAPBEXHLevel2X 2 5 3 2" xfId="48624" xr:uid="{321D3160-BEF8-432F-BF16-212EF85CEBB1}"/>
    <cellStyle name="SAPBEXHLevel2X 2 5 3 3" xfId="31898" xr:uid="{A0E2F534-6C83-494D-871F-FDB930E6CA3A}"/>
    <cellStyle name="SAPBEXHLevel2X 2 5 4" xfId="37355" xr:uid="{201AA316-A81A-461D-B15C-CF6DB550F808}"/>
    <cellStyle name="SAPBEXHLevel2X 2 5 5" xfId="20548" xr:uid="{723ABD95-F11F-400A-B98E-1DE095D48E9C}"/>
    <cellStyle name="SAPBEXHLevel2X 2 6" xfId="36562" xr:uid="{FE1D0297-43F7-4EDF-9C3E-02F30F1FAF84}"/>
    <cellStyle name="SAPBEXHLevel2X 3" xfId="1135" xr:uid="{00000000-0005-0000-0000-0000DF090000}"/>
    <cellStyle name="SAPBEXHLevel2X 3 2" xfId="1136" xr:uid="{00000000-0005-0000-0000-0000E0090000}"/>
    <cellStyle name="SAPBEXHLevel2X 3 2 2" xfId="2367" xr:uid="{00000000-0005-0000-0000-0000E1090000}"/>
    <cellStyle name="SAPBEXHLevel2X 3 2 2 2" xfId="3919" xr:uid="{B0D78C9A-C42D-4194-832D-912481A2FA77}"/>
    <cellStyle name="SAPBEXHLevel2X 3 2 2 2 2" xfId="9800" xr:uid="{0F445262-D24B-4D79-AD69-5EE506917867}"/>
    <cellStyle name="SAPBEXHLevel2X 3 2 2 2 2 2" xfId="43672" xr:uid="{A1F23B2A-2F1B-4956-95B6-68C805D1020D}"/>
    <cellStyle name="SAPBEXHLevel2X 3 2 2 2 2 3" xfId="26946" xr:uid="{B387DEB3-D745-4B16-8AE3-C2336C3F950E}"/>
    <cellStyle name="SAPBEXHLevel2X 3 2 2 2 3" xfId="15346" xr:uid="{1C841F06-FC5F-4530-B0CF-D5665A64AEFB}"/>
    <cellStyle name="SAPBEXHLevel2X 3 2 2 2 3 2" xfId="49207" xr:uid="{5CDFFD68-51B5-494C-8EC0-2E0B38C8676A}"/>
    <cellStyle name="SAPBEXHLevel2X 3 2 2 2 3 3" xfId="32481" xr:uid="{2E4D41AF-F336-4445-8820-D7ACA8EC41C5}"/>
    <cellStyle name="SAPBEXHLevel2X 3 2 2 2 4" xfId="37879" xr:uid="{AE840FD4-979F-42BC-9CBB-D3011AF1E354}"/>
    <cellStyle name="SAPBEXHLevel2X 3 2 2 2 5" xfId="21131" xr:uid="{CB79246F-3568-46EC-9184-1D63324A11CE}"/>
    <cellStyle name="SAPBEXHLevel2X 3 2 2 3" xfId="4821" xr:uid="{CE0533C9-F3F3-49BF-8B7F-9AC11F926672}"/>
    <cellStyle name="SAPBEXHLevel2X 3 2 2 3 2" xfId="10687" xr:uid="{0A3A43C5-34AE-42AB-B4F5-A495DBD2507A}"/>
    <cellStyle name="SAPBEXHLevel2X 3 2 2 3 2 2" xfId="44557" xr:uid="{604C9CC4-EFFF-47FA-94C5-BE120279A622}"/>
    <cellStyle name="SAPBEXHLevel2X 3 2 2 3 2 3" xfId="27832" xr:uid="{B6296D7E-6A12-49D3-BA11-037B9E48897D}"/>
    <cellStyle name="SAPBEXHLevel2X 3 2 2 3 3" xfId="16230" xr:uid="{8212FB31-0FCF-416B-9F6F-92D4A489D249}"/>
    <cellStyle name="SAPBEXHLevel2X 3 2 2 3 3 2" xfId="50091" xr:uid="{A3DD4A07-8A5C-431D-AFE9-8AD74BA01A17}"/>
    <cellStyle name="SAPBEXHLevel2X 3 2 2 3 3 3" xfId="33365" xr:uid="{94E95250-CF9A-415B-A22D-9F62A5B6F3F4}"/>
    <cellStyle name="SAPBEXHLevel2X 3 2 2 3 4" xfId="38740" xr:uid="{49DA79E3-3EBE-44E4-98B8-D4EE19EEDC52}"/>
    <cellStyle name="SAPBEXHLevel2X 3 2 2 3 5" xfId="22017" xr:uid="{8AA472B6-27EC-4920-81DC-95D918B0730A}"/>
    <cellStyle name="SAPBEXHLevel2X 3 2 2 4" xfId="5548" xr:uid="{2B3A6751-4FED-4B4B-ACCB-56C3A50ABABB}"/>
    <cellStyle name="SAPBEXHLevel2X 3 2 2 4 2" xfId="11414" xr:uid="{9FF7109B-13E0-46F2-9DBD-045E63F1393D}"/>
    <cellStyle name="SAPBEXHLevel2X 3 2 2 4 2 2" xfId="45283" xr:uid="{1699FE99-E047-40C1-A424-C21243796604}"/>
    <cellStyle name="SAPBEXHLevel2X 3 2 2 4 2 3" xfId="28558" xr:uid="{C16C461B-FAF8-475C-9551-CCCF215B47F5}"/>
    <cellStyle name="SAPBEXHLevel2X 3 2 2 4 3" xfId="16956" xr:uid="{A4C762EE-3EA0-4DE8-89F6-5ECDC5E4028E}"/>
    <cellStyle name="SAPBEXHLevel2X 3 2 2 4 3 2" xfId="50817" xr:uid="{337231F0-95FF-483C-89DD-53D83252272C}"/>
    <cellStyle name="SAPBEXHLevel2X 3 2 2 4 3 3" xfId="34091" xr:uid="{F2F85E12-7677-4898-BEAC-FF1F09017391}"/>
    <cellStyle name="SAPBEXHLevel2X 3 2 2 4 4" xfId="39466" xr:uid="{ACD1C1B3-5063-4389-A8E8-2A0092DB8551}"/>
    <cellStyle name="SAPBEXHLevel2X 3 2 2 4 5" xfId="22743" xr:uid="{8938C589-65F4-46FA-BC3E-7E73C51EE811}"/>
    <cellStyle name="SAPBEXHLevel2X 3 2 2 5" xfId="6340" xr:uid="{4F455EDF-6C59-4762-8391-68A85DE76AD8}"/>
    <cellStyle name="SAPBEXHLevel2X 3 2 2 5 2" xfId="12204" xr:uid="{9B24FCE5-D297-4332-BC8E-38632020D940}"/>
    <cellStyle name="SAPBEXHLevel2X 3 2 2 5 2 2" xfId="46073" xr:uid="{ADA5E555-A9CC-4FC7-A6F3-A91FD729B9D5}"/>
    <cellStyle name="SAPBEXHLevel2X 3 2 2 5 2 3" xfId="29348" xr:uid="{515A597A-AC12-480E-A2FC-130EFA6FD592}"/>
    <cellStyle name="SAPBEXHLevel2X 3 2 2 5 3" xfId="17746" xr:uid="{76FFCE97-8E94-4277-8007-9BF0B3A40B3B}"/>
    <cellStyle name="SAPBEXHLevel2X 3 2 2 5 3 2" xfId="51607" xr:uid="{8B009F25-AD8F-4811-B20D-34B2A42727D0}"/>
    <cellStyle name="SAPBEXHLevel2X 3 2 2 5 3 3" xfId="34881" xr:uid="{C70D8B23-3791-4FC2-83C4-7C5CC51EB873}"/>
    <cellStyle name="SAPBEXHLevel2X 3 2 2 5 4" xfId="40256" xr:uid="{B118B382-FFC5-4EDA-A851-BE6A78A42FBC}"/>
    <cellStyle name="SAPBEXHLevel2X 3 2 2 5 5" xfId="23533" xr:uid="{E4EBB096-849E-4082-91FF-657D1C656444}"/>
    <cellStyle name="SAPBEXHLevel2X 3 2 2 6" xfId="7260" xr:uid="{443BC32C-5093-4587-AC03-F791260A752E}"/>
    <cellStyle name="SAPBEXHLevel2X 3 2 2 6 2" xfId="13124" xr:uid="{77803905-4409-4916-8670-056CF3B1F3A5}"/>
    <cellStyle name="SAPBEXHLevel2X 3 2 2 6 2 2" xfId="46993" xr:uid="{D6C12BCF-5069-412F-868D-D2D78D5122AC}"/>
    <cellStyle name="SAPBEXHLevel2X 3 2 2 6 2 3" xfId="30267" xr:uid="{DD9E167F-B4B3-4741-8D5F-5829827DDE01}"/>
    <cellStyle name="SAPBEXHLevel2X 3 2 2 6 3" xfId="18665" xr:uid="{C1757BCA-22D3-492F-82E9-C7384CE0FC06}"/>
    <cellStyle name="SAPBEXHLevel2X 3 2 2 6 3 2" xfId="52526" xr:uid="{953AE5F5-9444-4F9A-8523-92331162A338}"/>
    <cellStyle name="SAPBEXHLevel2X 3 2 2 6 3 3" xfId="35800" xr:uid="{E22CB705-D4DE-45BF-BDCC-95A5305482C5}"/>
    <cellStyle name="SAPBEXHLevel2X 3 2 2 6 4" xfId="41176" xr:uid="{43A0D90E-99B9-44DB-A09F-E33B2AADFC1A}"/>
    <cellStyle name="SAPBEXHLevel2X 3 2 2 6 5" xfId="24452" xr:uid="{C7A89AED-B1F3-4B3E-95F8-13193DDE7D26}"/>
    <cellStyle name="SAPBEXHLevel2X 3 2 2 7" xfId="8354" xr:uid="{7A838D7C-7B6A-45D4-AB0F-8ACCD0CC5CE0}"/>
    <cellStyle name="SAPBEXHLevel2X 3 2 2 7 2" xfId="42229" xr:uid="{084DAA27-5EB3-46C1-8115-82C413A17790}"/>
    <cellStyle name="SAPBEXHLevel2X 3 2 2 7 3" xfId="25504" xr:uid="{18A2D929-570F-44F2-BD56-531434D57061}"/>
    <cellStyle name="SAPBEXHLevel2X 3 2 2 8" xfId="13932" xr:uid="{2D32C967-0528-4C1E-8E10-EAF3646EA49A}"/>
    <cellStyle name="SAPBEXHLevel2X 3 2 2 8 2" xfId="47793" xr:uid="{88E89497-7A9F-4670-82AB-6AFDEC379840}"/>
    <cellStyle name="SAPBEXHLevel2X 3 2 2 8 3" xfId="31067" xr:uid="{7B5712A1-B935-4BC4-B656-CE9F9BA1B7AD}"/>
    <cellStyle name="SAPBEXHLevel2X 3 2 2 9" xfId="19692" xr:uid="{1A16C2B0-A6C3-4408-B80F-2DFF7EBC0969}"/>
    <cellStyle name="SAPBEXHLevel2X 3 2 3" xfId="2368" xr:uid="{00000000-0005-0000-0000-0000E2090000}"/>
    <cellStyle name="SAPBEXHLevel2X 3 2 3 2" xfId="3920" xr:uid="{DFFCD3C0-8605-4D02-A322-545D6AD18F2D}"/>
    <cellStyle name="SAPBEXHLevel2X 3 2 3 2 2" xfId="9801" xr:uid="{1DC621C5-0C63-48E5-9447-8C2ABCF72509}"/>
    <cellStyle name="SAPBEXHLevel2X 3 2 3 2 2 2" xfId="43673" xr:uid="{8A82303E-C206-4583-9327-B3D2D44B7BCE}"/>
    <cellStyle name="SAPBEXHLevel2X 3 2 3 2 2 3" xfId="26947" xr:uid="{3FFDF59E-E5E5-4D44-BAE2-54C1FB1A152E}"/>
    <cellStyle name="SAPBEXHLevel2X 3 2 3 2 3" xfId="15347" xr:uid="{175E4D26-EBBE-4E49-8A45-8FB6F6323BB9}"/>
    <cellStyle name="SAPBEXHLevel2X 3 2 3 2 3 2" xfId="49208" xr:uid="{CD94A9FF-FE08-4DC8-95DE-468EC7EA1C3F}"/>
    <cellStyle name="SAPBEXHLevel2X 3 2 3 2 3 3" xfId="32482" xr:uid="{EDE563DE-D78B-4590-B667-708A746834D4}"/>
    <cellStyle name="SAPBEXHLevel2X 3 2 3 2 4" xfId="37880" xr:uid="{3CFDF5F0-F175-4B83-A280-B5DB2CF9535B}"/>
    <cellStyle name="SAPBEXHLevel2X 3 2 3 2 5" xfId="21132" xr:uid="{F1D220E0-8E7C-4B84-941E-12197EDD772B}"/>
    <cellStyle name="SAPBEXHLevel2X 3 2 3 3" xfId="4822" xr:uid="{F51DC243-0CE6-43EE-8F8B-881DD9874810}"/>
    <cellStyle name="SAPBEXHLevel2X 3 2 3 3 2" xfId="10688" xr:uid="{A52112D2-BAD3-44F7-8AC7-71D48BB14F01}"/>
    <cellStyle name="SAPBEXHLevel2X 3 2 3 3 2 2" xfId="44558" xr:uid="{310E4415-F1BF-48BD-825E-383EB80B4B01}"/>
    <cellStyle name="SAPBEXHLevel2X 3 2 3 3 2 3" xfId="27833" xr:uid="{C056265C-4FE8-4A56-8B30-76A2DA669AF6}"/>
    <cellStyle name="SAPBEXHLevel2X 3 2 3 3 3" xfId="16231" xr:uid="{960AA005-11AE-4BA1-8414-383B5843EFB1}"/>
    <cellStyle name="SAPBEXHLevel2X 3 2 3 3 3 2" xfId="50092" xr:uid="{F69A4B83-D5AD-41C1-B3B3-997BA2B02595}"/>
    <cellStyle name="SAPBEXHLevel2X 3 2 3 3 3 3" xfId="33366" xr:uid="{68B0308F-EDE7-4A13-9F6A-DF0FE8F2C9F5}"/>
    <cellStyle name="SAPBEXHLevel2X 3 2 3 3 4" xfId="38741" xr:uid="{A3B11F53-C375-439B-A909-D8E920C33A94}"/>
    <cellStyle name="SAPBEXHLevel2X 3 2 3 3 5" xfId="22018" xr:uid="{9ECD78B4-37FC-4B8E-B8FD-D2C099D20256}"/>
    <cellStyle name="SAPBEXHLevel2X 3 2 3 4" xfId="5549" xr:uid="{53610F3B-254D-4A19-8649-EB9FB3A6DE7B}"/>
    <cellStyle name="SAPBEXHLevel2X 3 2 3 4 2" xfId="11415" xr:uid="{09906E78-1DBA-4554-A1BD-5ADF6E8F1C2F}"/>
    <cellStyle name="SAPBEXHLevel2X 3 2 3 4 2 2" xfId="45284" xr:uid="{474098F7-ED63-4B81-B7D1-24322A620BF1}"/>
    <cellStyle name="SAPBEXHLevel2X 3 2 3 4 2 3" xfId="28559" xr:uid="{8292F36A-D536-41FE-9058-680E271415D5}"/>
    <cellStyle name="SAPBEXHLevel2X 3 2 3 4 3" xfId="16957" xr:uid="{47357636-196B-408C-93C1-0E6A04AD766A}"/>
    <cellStyle name="SAPBEXHLevel2X 3 2 3 4 3 2" xfId="50818" xr:uid="{F7C46006-82BD-4A8A-8748-C666822A7887}"/>
    <cellStyle name="SAPBEXHLevel2X 3 2 3 4 3 3" xfId="34092" xr:uid="{27BCD0E1-C963-44B7-A86F-0E3781FB4F2C}"/>
    <cellStyle name="SAPBEXHLevel2X 3 2 3 4 4" xfId="39467" xr:uid="{8A37E4D6-7FFD-4F81-987C-34332E63F62C}"/>
    <cellStyle name="SAPBEXHLevel2X 3 2 3 4 5" xfId="22744" xr:uid="{CF9B516D-DFC9-41C6-B507-12E743A67536}"/>
    <cellStyle name="SAPBEXHLevel2X 3 2 3 5" xfId="6341" xr:uid="{AC0834CB-AB7E-4F84-A3C8-B7175BC1D0AA}"/>
    <cellStyle name="SAPBEXHLevel2X 3 2 3 5 2" xfId="12205" xr:uid="{ADC3B3AC-454C-41A6-B14D-C4690FBCB8FA}"/>
    <cellStyle name="SAPBEXHLevel2X 3 2 3 5 2 2" xfId="46074" xr:uid="{D1E061AE-8FC8-4A3C-AB38-24C26C62441E}"/>
    <cellStyle name="SAPBEXHLevel2X 3 2 3 5 2 3" xfId="29349" xr:uid="{9F4192D0-3CF2-4AE6-9798-0DC7244EB29D}"/>
    <cellStyle name="SAPBEXHLevel2X 3 2 3 5 3" xfId="17747" xr:uid="{7DC4D511-D422-40EB-8521-A14C81A5E863}"/>
    <cellStyle name="SAPBEXHLevel2X 3 2 3 5 3 2" xfId="51608" xr:uid="{D9C03085-D8AF-497B-AFD5-A944A2063F58}"/>
    <cellStyle name="SAPBEXHLevel2X 3 2 3 5 3 3" xfId="34882" xr:uid="{2B917BF5-F0E4-43B0-B733-5BB53D2C7502}"/>
    <cellStyle name="SAPBEXHLevel2X 3 2 3 5 4" xfId="40257" xr:uid="{4EAD8211-577F-4BCC-B78F-7A6E8F0363A1}"/>
    <cellStyle name="SAPBEXHLevel2X 3 2 3 5 5" xfId="23534" xr:uid="{2B52D2A0-6291-4D04-A190-1782E8B2AB1C}"/>
    <cellStyle name="SAPBEXHLevel2X 3 2 3 6" xfId="7261" xr:uid="{0867D470-B9D1-46C2-980F-C9DEB77B5DE4}"/>
    <cellStyle name="SAPBEXHLevel2X 3 2 3 6 2" xfId="13125" xr:uid="{16D60D61-029F-42B6-83C3-A500D91D6BDB}"/>
    <cellStyle name="SAPBEXHLevel2X 3 2 3 6 2 2" xfId="46994" xr:uid="{330A1B04-4C0E-4BDA-8462-0214494258EA}"/>
    <cellStyle name="SAPBEXHLevel2X 3 2 3 6 2 3" xfId="30268" xr:uid="{809EE545-6B57-4AF6-A891-58695B48EF90}"/>
    <cellStyle name="SAPBEXHLevel2X 3 2 3 6 3" xfId="18666" xr:uid="{A3C30B95-544B-4C70-ACCF-8D1C553EE480}"/>
    <cellStyle name="SAPBEXHLevel2X 3 2 3 6 3 2" xfId="52527" xr:uid="{86C23CAB-B1DF-4A20-8B65-2A93B1108DCF}"/>
    <cellStyle name="SAPBEXHLevel2X 3 2 3 6 3 3" xfId="35801" xr:uid="{D0A8FD4A-EBB6-455B-ABA0-893762F178DC}"/>
    <cellStyle name="SAPBEXHLevel2X 3 2 3 6 4" xfId="41177" xr:uid="{F0B1000F-B064-430B-89E4-1B0BCD6990F3}"/>
    <cellStyle name="SAPBEXHLevel2X 3 2 3 6 5" xfId="24453" xr:uid="{6C936E29-E3C7-4B5C-86F9-661FFC79A353}"/>
    <cellStyle name="SAPBEXHLevel2X 3 2 3 7" xfId="8355" xr:uid="{0D0603D0-946F-47B9-9144-71AB6AA2600E}"/>
    <cellStyle name="SAPBEXHLevel2X 3 2 3 7 2" xfId="42230" xr:uid="{62A1F38A-BED3-48B0-B8DB-A26EB1EF6D0C}"/>
    <cellStyle name="SAPBEXHLevel2X 3 2 3 7 3" xfId="25505" xr:uid="{27FBE4C0-7EA3-45C9-ABFB-B8B3D183154B}"/>
    <cellStyle name="SAPBEXHLevel2X 3 2 3 8" xfId="13933" xr:uid="{594AA5CD-B442-4783-B28F-F04F80518351}"/>
    <cellStyle name="SAPBEXHLevel2X 3 2 3 8 2" xfId="47794" xr:uid="{00BD9FAB-360F-444D-B198-C867ACB441B2}"/>
    <cellStyle name="SAPBEXHLevel2X 3 2 3 8 3" xfId="31068" xr:uid="{C2FEEFE0-7FBA-48E8-A09B-C8F9861290D5}"/>
    <cellStyle name="SAPBEXHLevel2X 3 2 3 9" xfId="19693" xr:uid="{5D2989D4-A951-42A5-9E94-FB989A216BF5}"/>
    <cellStyle name="SAPBEXHLevel2X 3 2 4" xfId="3337" xr:uid="{E2A404E8-EBDB-408B-8F09-BC57A8A8C778}"/>
    <cellStyle name="SAPBEXHLevel2X 3 2 4 2" xfId="9219" xr:uid="{C0237C3C-D757-476B-8610-FCFE58936249}"/>
    <cellStyle name="SAPBEXHLevel2X 3 2 4 2 2" xfId="43091" xr:uid="{CF078A84-75BB-416B-B11B-06EDC9C23FA8}"/>
    <cellStyle name="SAPBEXHLevel2X 3 2 4 2 3" xfId="26366" xr:uid="{29825B79-2BF7-45C0-9ACA-35887A46048E}"/>
    <cellStyle name="SAPBEXHLevel2X 3 2 4 3" xfId="14766" xr:uid="{8E5F6F77-1802-44C7-9EBE-40025CB4A4B2}"/>
    <cellStyle name="SAPBEXHLevel2X 3 2 4 3 2" xfId="48627" xr:uid="{D9A8126E-7BF1-43ED-A038-3878770DB0B1}"/>
    <cellStyle name="SAPBEXHLevel2X 3 2 4 3 3" xfId="31901" xr:uid="{F9CA7AFF-D693-495C-B861-338BFCBF7500}"/>
    <cellStyle name="SAPBEXHLevel2X 3 2 4 4" xfId="37358" xr:uid="{E440FCC8-1AD1-4678-9F4F-79674503E401}"/>
    <cellStyle name="SAPBEXHLevel2X 3 2 4 5" xfId="20551" xr:uid="{2F1C80C9-980F-4EE5-850C-23EB241AEF27}"/>
    <cellStyle name="SAPBEXHLevel2X 3 2 5" xfId="36565" xr:uid="{25CD6B4B-B5A4-4BB4-9518-EFC8614BE9DD}"/>
    <cellStyle name="SAPBEXHLevel2X 3 3" xfId="1137" xr:uid="{00000000-0005-0000-0000-0000E3090000}"/>
    <cellStyle name="SAPBEXHLevel2X 3 3 2" xfId="2369" xr:uid="{00000000-0005-0000-0000-0000E4090000}"/>
    <cellStyle name="SAPBEXHLevel2X 3 3 2 2" xfId="3921" xr:uid="{DD33F5F7-065F-461C-83FC-822F0791F300}"/>
    <cellStyle name="SAPBEXHLevel2X 3 3 2 2 2" xfId="9802" xr:uid="{5FDBACFF-A7AE-40C0-AA2C-9542809461FE}"/>
    <cellStyle name="SAPBEXHLevel2X 3 3 2 2 2 2" xfId="43674" xr:uid="{76A6F93E-9ED4-4804-98AA-0C9B7455A054}"/>
    <cellStyle name="SAPBEXHLevel2X 3 3 2 2 2 3" xfId="26948" xr:uid="{4DD7710C-9754-48D8-A952-DADBCCEC261E}"/>
    <cellStyle name="SAPBEXHLevel2X 3 3 2 2 3" xfId="15348" xr:uid="{02F3BE48-61AC-43AC-912D-6FC971C4B323}"/>
    <cellStyle name="SAPBEXHLevel2X 3 3 2 2 3 2" xfId="49209" xr:uid="{130E10B2-B039-4FCB-A888-4D4B6CDCA7F4}"/>
    <cellStyle name="SAPBEXHLevel2X 3 3 2 2 3 3" xfId="32483" xr:uid="{0A0EEF6F-EF87-4869-A177-03C7A0728F84}"/>
    <cellStyle name="SAPBEXHLevel2X 3 3 2 2 4" xfId="37881" xr:uid="{1484E8DF-8B5B-41E7-A4DF-4EE52D481403}"/>
    <cellStyle name="SAPBEXHLevel2X 3 3 2 2 5" xfId="21133" xr:uid="{418A5C9A-D2DD-42BE-9EAA-01D76262AE6D}"/>
    <cellStyle name="SAPBEXHLevel2X 3 3 2 3" xfId="4823" xr:uid="{1A189276-0F57-458D-9CED-C0C9548FF909}"/>
    <cellStyle name="SAPBEXHLevel2X 3 3 2 3 2" xfId="10689" xr:uid="{18CCEF48-75C7-48D9-B4F2-4B228A563FB8}"/>
    <cellStyle name="SAPBEXHLevel2X 3 3 2 3 2 2" xfId="44559" xr:uid="{E50E9D9C-DAA2-4C3A-A535-CF1667CCF5F0}"/>
    <cellStyle name="SAPBEXHLevel2X 3 3 2 3 2 3" xfId="27834" xr:uid="{A34D9FE6-B6A6-4070-9CCB-8EE19790A582}"/>
    <cellStyle name="SAPBEXHLevel2X 3 3 2 3 3" xfId="16232" xr:uid="{98BAA8CE-9E85-4FB8-A320-C0C58DB3ED23}"/>
    <cellStyle name="SAPBEXHLevel2X 3 3 2 3 3 2" xfId="50093" xr:uid="{4A2984FD-BBE1-40A6-8ACB-E36D0CCA62D7}"/>
    <cellStyle name="SAPBEXHLevel2X 3 3 2 3 3 3" xfId="33367" xr:uid="{ADA83249-8A9C-45D1-A2F2-4B40578ACB2E}"/>
    <cellStyle name="SAPBEXHLevel2X 3 3 2 3 4" xfId="38742" xr:uid="{2B20EE21-8502-427C-A8FC-C2A9D8EEF25A}"/>
    <cellStyle name="SAPBEXHLevel2X 3 3 2 3 5" xfId="22019" xr:uid="{93856F44-96F9-42B3-ABAB-FD462F54C297}"/>
    <cellStyle name="SAPBEXHLevel2X 3 3 2 4" xfId="5550" xr:uid="{E66693D6-7B79-482D-8228-8642933EAB02}"/>
    <cellStyle name="SAPBEXHLevel2X 3 3 2 4 2" xfId="11416" xr:uid="{4CBA5402-49CF-4FA9-A881-1B53A1A690B1}"/>
    <cellStyle name="SAPBEXHLevel2X 3 3 2 4 2 2" xfId="45285" xr:uid="{570A15BB-3CA3-4ED6-B9F3-B48F0F375257}"/>
    <cellStyle name="SAPBEXHLevel2X 3 3 2 4 2 3" xfId="28560" xr:uid="{90056374-A69C-4BE4-A6C0-7D5E621F41F5}"/>
    <cellStyle name="SAPBEXHLevel2X 3 3 2 4 3" xfId="16958" xr:uid="{1E3E5F9E-361A-48C4-A649-3C26F55DFB9A}"/>
    <cellStyle name="SAPBEXHLevel2X 3 3 2 4 3 2" xfId="50819" xr:uid="{3F2B42C8-4DAC-4708-B75E-C072DB867A4D}"/>
    <cellStyle name="SAPBEXHLevel2X 3 3 2 4 3 3" xfId="34093" xr:uid="{B801A068-66A7-49AA-8501-7A7910D9B702}"/>
    <cellStyle name="SAPBEXHLevel2X 3 3 2 4 4" xfId="39468" xr:uid="{E22EFC7B-7BA6-4606-99D5-8CAEDCFD4688}"/>
    <cellStyle name="SAPBEXHLevel2X 3 3 2 4 5" xfId="22745" xr:uid="{71D3F025-8477-4E1D-A86B-7F92F2DC310C}"/>
    <cellStyle name="SAPBEXHLevel2X 3 3 2 5" xfId="6342" xr:uid="{DA734EF6-D775-480C-9E56-3D09F1F331E1}"/>
    <cellStyle name="SAPBEXHLevel2X 3 3 2 5 2" xfId="12206" xr:uid="{FC9E5FCD-96F1-4318-99CD-A1DF217BF1A2}"/>
    <cellStyle name="SAPBEXHLevel2X 3 3 2 5 2 2" xfId="46075" xr:uid="{7BA8347B-1E2E-4575-A8EC-941B67AD2F41}"/>
    <cellStyle name="SAPBEXHLevel2X 3 3 2 5 2 3" xfId="29350" xr:uid="{9F9A172B-2D03-4336-98C6-7D53C613B252}"/>
    <cellStyle name="SAPBEXHLevel2X 3 3 2 5 3" xfId="17748" xr:uid="{CD9ABE9B-7116-4300-9A39-061818CDC2EF}"/>
    <cellStyle name="SAPBEXHLevel2X 3 3 2 5 3 2" xfId="51609" xr:uid="{116845BA-2CD7-4C1E-9241-A19BB737DA77}"/>
    <cellStyle name="SAPBEXHLevel2X 3 3 2 5 3 3" xfId="34883" xr:uid="{52A54417-B0C8-4387-A7B2-4457F5A81C17}"/>
    <cellStyle name="SAPBEXHLevel2X 3 3 2 5 4" xfId="40258" xr:uid="{662D9B26-BCE5-44B1-95BA-52FA9759B05A}"/>
    <cellStyle name="SAPBEXHLevel2X 3 3 2 5 5" xfId="23535" xr:uid="{EE33ABBF-DFC3-43EC-8166-D6B49F2E4761}"/>
    <cellStyle name="SAPBEXHLevel2X 3 3 2 6" xfId="7262" xr:uid="{9D0B6661-1D4D-4573-B15F-2537361F5A56}"/>
    <cellStyle name="SAPBEXHLevel2X 3 3 2 6 2" xfId="13126" xr:uid="{8F79F310-CF60-4A1A-88DB-BEEDFDC6C935}"/>
    <cellStyle name="SAPBEXHLevel2X 3 3 2 6 2 2" xfId="46995" xr:uid="{AD1BDE6F-1AC2-4F27-A0B4-50058FCECEBB}"/>
    <cellStyle name="SAPBEXHLevel2X 3 3 2 6 2 3" xfId="30269" xr:uid="{FA63CB7C-E9F4-4E3E-A72A-0E58A137E420}"/>
    <cellStyle name="SAPBEXHLevel2X 3 3 2 6 3" xfId="18667" xr:uid="{4083B325-6EBD-4FD2-83F6-7460B226D1C0}"/>
    <cellStyle name="SAPBEXHLevel2X 3 3 2 6 3 2" xfId="52528" xr:uid="{A059C331-CABD-49C2-A363-F5D439A4A497}"/>
    <cellStyle name="SAPBEXHLevel2X 3 3 2 6 3 3" xfId="35802" xr:uid="{A39DC515-5149-4886-AA5A-2CD7FAAE76B6}"/>
    <cellStyle name="SAPBEXHLevel2X 3 3 2 6 4" xfId="41178" xr:uid="{58A05097-33D4-47D3-BBC7-C454145B4CBD}"/>
    <cellStyle name="SAPBEXHLevel2X 3 3 2 6 5" xfId="24454" xr:uid="{4A9C5630-C845-4ECD-97C1-681EEB4FEF89}"/>
    <cellStyle name="SAPBEXHLevel2X 3 3 2 7" xfId="8356" xr:uid="{DB63D749-52EE-42DD-9B1D-9E2DE1C32BEE}"/>
    <cellStyle name="SAPBEXHLevel2X 3 3 2 7 2" xfId="42231" xr:uid="{9CF5FD35-7AE6-43F3-9F03-BCDBC372F5F0}"/>
    <cellStyle name="SAPBEXHLevel2X 3 3 2 7 3" xfId="25506" xr:uid="{0B84631D-3E3B-4C41-AE90-E8017585D0F7}"/>
    <cellStyle name="SAPBEXHLevel2X 3 3 2 8" xfId="13934" xr:uid="{146353DA-0C5E-49ED-8D20-95AD3FA11141}"/>
    <cellStyle name="SAPBEXHLevel2X 3 3 2 8 2" xfId="47795" xr:uid="{044ECEB0-B030-4614-82EF-89C0FDB773B6}"/>
    <cellStyle name="SAPBEXHLevel2X 3 3 2 8 3" xfId="31069" xr:uid="{40EDF020-D700-4048-8FF9-38711808A14B}"/>
    <cellStyle name="SAPBEXHLevel2X 3 3 2 9" xfId="19694" xr:uid="{A15257C7-A393-4B24-A138-1449CEAE2480}"/>
    <cellStyle name="SAPBEXHLevel2X 3 3 3" xfId="2370" xr:uid="{00000000-0005-0000-0000-0000E5090000}"/>
    <cellStyle name="SAPBEXHLevel2X 3 3 3 2" xfId="3922" xr:uid="{87B3D474-912A-4F36-A8C4-27BC29607E2A}"/>
    <cellStyle name="SAPBEXHLevel2X 3 3 3 2 2" xfId="9803" xr:uid="{F29DF8A5-16CE-4844-8CB7-912849FE6CC8}"/>
    <cellStyle name="SAPBEXHLevel2X 3 3 3 2 2 2" xfId="43675" xr:uid="{927101D6-9708-4FE8-9456-EA8E92D679CA}"/>
    <cellStyle name="SAPBEXHLevel2X 3 3 3 2 2 3" xfId="26949" xr:uid="{AA74C3B6-7620-4200-AF87-4B4DFFE1CA30}"/>
    <cellStyle name="SAPBEXHLevel2X 3 3 3 2 3" xfId="15349" xr:uid="{13BE025B-D8B4-42BF-A4AD-72F34A8C2BEB}"/>
    <cellStyle name="SAPBEXHLevel2X 3 3 3 2 3 2" xfId="49210" xr:uid="{9325778C-FF35-4330-BEF1-19D835FFBF60}"/>
    <cellStyle name="SAPBEXHLevel2X 3 3 3 2 3 3" xfId="32484" xr:uid="{4180D1FD-B6A4-4404-9009-E72FB5AA90AF}"/>
    <cellStyle name="SAPBEXHLevel2X 3 3 3 2 4" xfId="37882" xr:uid="{2C2D07AB-7687-4EDE-8893-0624CF971C36}"/>
    <cellStyle name="SAPBEXHLevel2X 3 3 3 2 5" xfId="21134" xr:uid="{62649D59-B5DB-49A1-A67D-CD660DDE197E}"/>
    <cellStyle name="SAPBEXHLevel2X 3 3 3 3" xfId="4824" xr:uid="{288665C5-444A-40A1-AFCE-D482EB3B1824}"/>
    <cellStyle name="SAPBEXHLevel2X 3 3 3 3 2" xfId="10690" xr:uid="{B777D420-6C16-47C0-AB2A-B316773C673F}"/>
    <cellStyle name="SAPBEXHLevel2X 3 3 3 3 2 2" xfId="44560" xr:uid="{67B1BA6B-13E5-4567-B77C-D544570A5AD1}"/>
    <cellStyle name="SAPBEXHLevel2X 3 3 3 3 2 3" xfId="27835" xr:uid="{A66E2004-AEBB-4D51-AB35-FF19C0B10770}"/>
    <cellStyle name="SAPBEXHLevel2X 3 3 3 3 3" xfId="16233" xr:uid="{E5376BAF-FEAD-4663-BE55-F2E63BECF247}"/>
    <cellStyle name="SAPBEXHLevel2X 3 3 3 3 3 2" xfId="50094" xr:uid="{A7DCCD6D-3974-4E5A-BBEA-01714C52CA80}"/>
    <cellStyle name="SAPBEXHLevel2X 3 3 3 3 3 3" xfId="33368" xr:uid="{4A3C37FC-4F11-4694-BC69-39F32E107026}"/>
    <cellStyle name="SAPBEXHLevel2X 3 3 3 3 4" xfId="38743" xr:uid="{81D44A84-9886-4243-A8DB-AC389263D61B}"/>
    <cellStyle name="SAPBEXHLevel2X 3 3 3 3 5" xfId="22020" xr:uid="{1AE56C67-BA28-4578-9B60-F6F146217B0A}"/>
    <cellStyle name="SAPBEXHLevel2X 3 3 3 4" xfId="5551" xr:uid="{764CCC3A-AEFB-4DFC-B262-232D714D6B2D}"/>
    <cellStyle name="SAPBEXHLevel2X 3 3 3 4 2" xfId="11417" xr:uid="{9126E92F-F158-4D50-8799-AC8745E845AF}"/>
    <cellStyle name="SAPBEXHLevel2X 3 3 3 4 2 2" xfId="45286" xr:uid="{A1D847A3-5863-4ED8-9FA2-D24126724892}"/>
    <cellStyle name="SAPBEXHLevel2X 3 3 3 4 2 3" xfId="28561" xr:uid="{41BEDD7B-F5F6-485F-9DC5-A05F4A042051}"/>
    <cellStyle name="SAPBEXHLevel2X 3 3 3 4 3" xfId="16959" xr:uid="{7C9E0EA4-E031-4600-9BC4-9F62400C518F}"/>
    <cellStyle name="SAPBEXHLevel2X 3 3 3 4 3 2" xfId="50820" xr:uid="{1E1E2E56-F50A-48B8-9F9C-4F4B7448BF5E}"/>
    <cellStyle name="SAPBEXHLevel2X 3 3 3 4 3 3" xfId="34094" xr:uid="{ED272ECD-AC06-4835-BD50-8AE35BFEB777}"/>
    <cellStyle name="SAPBEXHLevel2X 3 3 3 4 4" xfId="39469" xr:uid="{EF92DA10-192A-4DF7-B4A3-3DC9CF7060F1}"/>
    <cellStyle name="SAPBEXHLevel2X 3 3 3 4 5" xfId="22746" xr:uid="{11FC1A62-0CBF-42EB-9E1A-290ED6276F1F}"/>
    <cellStyle name="SAPBEXHLevel2X 3 3 3 5" xfId="6343" xr:uid="{4CE188FA-F121-45FA-A247-0ADB7DB10D7D}"/>
    <cellStyle name="SAPBEXHLevel2X 3 3 3 5 2" xfId="12207" xr:uid="{7C24AECE-46AF-4987-BE06-8F9AF5E49E81}"/>
    <cellStyle name="SAPBEXHLevel2X 3 3 3 5 2 2" xfId="46076" xr:uid="{03D0B8BC-5939-4C5C-AA3D-E05EE6255B28}"/>
    <cellStyle name="SAPBEXHLevel2X 3 3 3 5 2 3" xfId="29351" xr:uid="{3335263B-1020-4F2F-B16D-D3B12F3CEC52}"/>
    <cellStyle name="SAPBEXHLevel2X 3 3 3 5 3" xfId="17749" xr:uid="{AF211230-7518-490D-917B-7F650C26FF4A}"/>
    <cellStyle name="SAPBEXHLevel2X 3 3 3 5 3 2" xfId="51610" xr:uid="{FABA60BC-2ACA-4543-870D-7B391DE5D01D}"/>
    <cellStyle name="SAPBEXHLevel2X 3 3 3 5 3 3" xfId="34884" xr:uid="{EFD5B688-BCA1-4954-9550-0B8A70B20CB1}"/>
    <cellStyle name="SAPBEXHLevel2X 3 3 3 5 4" xfId="40259" xr:uid="{FDB0FDB3-68AD-4FF4-A3B7-B714D6FA514A}"/>
    <cellStyle name="SAPBEXHLevel2X 3 3 3 5 5" xfId="23536" xr:uid="{4752D6BF-7F6C-4388-AAF2-04D384F4AE0D}"/>
    <cellStyle name="SAPBEXHLevel2X 3 3 3 6" xfId="7263" xr:uid="{143514A8-B651-4BBE-8D67-97E8599677FE}"/>
    <cellStyle name="SAPBEXHLevel2X 3 3 3 6 2" xfId="13127" xr:uid="{699D6A54-082D-4515-BAA5-75349FEBE73B}"/>
    <cellStyle name="SAPBEXHLevel2X 3 3 3 6 2 2" xfId="46996" xr:uid="{928792E6-2D0E-4C71-AB76-069C1A212A29}"/>
    <cellStyle name="SAPBEXHLevel2X 3 3 3 6 2 3" xfId="30270" xr:uid="{BDAC053B-9221-4D3B-8E03-1C7362D8ED0A}"/>
    <cellStyle name="SAPBEXHLevel2X 3 3 3 6 3" xfId="18668" xr:uid="{9FDA8A78-6218-44D7-B8C7-E6B19EB90F09}"/>
    <cellStyle name="SAPBEXHLevel2X 3 3 3 6 3 2" xfId="52529" xr:uid="{FBD5C693-707E-438D-B8BD-1C5496036D26}"/>
    <cellStyle name="SAPBEXHLevel2X 3 3 3 6 3 3" xfId="35803" xr:uid="{1AF69714-48EA-4A28-9DE2-052C074D5D54}"/>
    <cellStyle name="SAPBEXHLevel2X 3 3 3 6 4" xfId="41179" xr:uid="{27B4825A-450F-4C51-A8A6-065C38A494F2}"/>
    <cellStyle name="SAPBEXHLevel2X 3 3 3 6 5" xfId="24455" xr:uid="{1B9AA507-D752-40CA-80D0-A830C4D8CE17}"/>
    <cellStyle name="SAPBEXHLevel2X 3 3 3 7" xfId="8357" xr:uid="{D600F1E8-BEFB-460D-B6C9-3BE52E2C401F}"/>
    <cellStyle name="SAPBEXHLevel2X 3 3 3 7 2" xfId="42232" xr:uid="{1474D94F-3BA9-4B4A-A157-345599C3515D}"/>
    <cellStyle name="SAPBEXHLevel2X 3 3 3 7 3" xfId="25507" xr:uid="{B0F5111C-05A4-4ED0-93AF-D4D9E1F0B385}"/>
    <cellStyle name="SAPBEXHLevel2X 3 3 3 8" xfId="13935" xr:uid="{B6539D85-EAAC-4468-A34E-D2DFE3DEA772}"/>
    <cellStyle name="SAPBEXHLevel2X 3 3 3 8 2" xfId="47796" xr:uid="{C2725FD1-FDC0-4773-A2C9-EEE9E89F8DA6}"/>
    <cellStyle name="SAPBEXHLevel2X 3 3 3 8 3" xfId="31070" xr:uid="{2390C772-9D87-4469-B132-042DD4F832DC}"/>
    <cellStyle name="SAPBEXHLevel2X 3 3 3 9" xfId="19695" xr:uid="{2DA213A6-0139-4E58-BC62-3E74E719734E}"/>
    <cellStyle name="SAPBEXHLevel2X 3 3 4" xfId="3338" xr:uid="{C17EA810-8DB8-4B42-A63D-0530008149F8}"/>
    <cellStyle name="SAPBEXHLevel2X 3 3 4 2" xfId="9220" xr:uid="{7B390232-CC4C-4913-9F5F-6891E8413508}"/>
    <cellStyle name="SAPBEXHLevel2X 3 3 4 2 2" xfId="43092" xr:uid="{A43FBDBE-CD6D-49D6-BDCC-0617DD7888C7}"/>
    <cellStyle name="SAPBEXHLevel2X 3 3 4 2 3" xfId="26367" xr:uid="{552FAACD-125A-4355-B49B-C2BA8444FFF9}"/>
    <cellStyle name="SAPBEXHLevel2X 3 3 4 3" xfId="14767" xr:uid="{0AB67BD7-7CCE-437C-8604-4C384B144803}"/>
    <cellStyle name="SAPBEXHLevel2X 3 3 4 3 2" xfId="48628" xr:uid="{B9236558-3B97-4F74-99FE-3A757091B702}"/>
    <cellStyle name="SAPBEXHLevel2X 3 3 4 3 3" xfId="31902" xr:uid="{9FF032DB-1E0C-4AF4-96AF-92A9EAE99192}"/>
    <cellStyle name="SAPBEXHLevel2X 3 3 4 4" xfId="37359" xr:uid="{7DF63916-AB27-44FE-89C9-773479D304E6}"/>
    <cellStyle name="SAPBEXHLevel2X 3 3 4 5" xfId="20552" xr:uid="{C3EF222F-5100-48B9-BC78-4075E04029A2}"/>
    <cellStyle name="SAPBEXHLevel2X 3 3 5" xfId="36566" xr:uid="{22DCBB9F-E7DB-475E-8AF7-627FB05B2048}"/>
    <cellStyle name="SAPBEXHLevel2X 3 4" xfId="2371" xr:uid="{00000000-0005-0000-0000-0000E6090000}"/>
    <cellStyle name="SAPBEXHLevel2X 3 4 2" xfId="3923" xr:uid="{668EADF3-A47C-4717-B19B-29EBF6DBB94A}"/>
    <cellStyle name="SAPBEXHLevel2X 3 4 2 2" xfId="9804" xr:uid="{40C66C9A-2181-42C6-AA0B-F217A1DCA948}"/>
    <cellStyle name="SAPBEXHLevel2X 3 4 2 2 2" xfId="43676" xr:uid="{B91BA277-8307-421D-B8BC-D4E1CFA09333}"/>
    <cellStyle name="SAPBEXHLevel2X 3 4 2 2 3" xfId="26950" xr:uid="{C50F574A-39B3-45D8-A741-97581388D7EC}"/>
    <cellStyle name="SAPBEXHLevel2X 3 4 2 3" xfId="15350" xr:uid="{00741FC8-7B45-48BC-85B7-38F7519A3B54}"/>
    <cellStyle name="SAPBEXHLevel2X 3 4 2 3 2" xfId="49211" xr:uid="{6BEA0906-CC11-4F35-AB01-8216DE5355CD}"/>
    <cellStyle name="SAPBEXHLevel2X 3 4 2 3 3" xfId="32485" xr:uid="{1664F847-DF4A-4A91-A578-1F411ADEE2B8}"/>
    <cellStyle name="SAPBEXHLevel2X 3 4 2 4" xfId="37883" xr:uid="{900D8B9E-9094-4DC9-B604-F841670FA0CD}"/>
    <cellStyle name="SAPBEXHLevel2X 3 4 2 5" xfId="21135" xr:uid="{7AD8B2F1-B960-4601-B08D-883EDCCCF0EF}"/>
    <cellStyle name="SAPBEXHLevel2X 3 4 3" xfId="4825" xr:uid="{82CD2F1B-C8D5-4CF7-8F65-81DDF4792AA2}"/>
    <cellStyle name="SAPBEXHLevel2X 3 4 3 2" xfId="10691" xr:uid="{62E6E4FB-8187-47C7-B115-9FAE2A06920F}"/>
    <cellStyle name="SAPBEXHLevel2X 3 4 3 2 2" xfId="44561" xr:uid="{F5E726AD-A61F-4156-8A02-44410F52365F}"/>
    <cellStyle name="SAPBEXHLevel2X 3 4 3 2 3" xfId="27836" xr:uid="{8445F27F-9549-48EB-ACF2-28B1D65ECA21}"/>
    <cellStyle name="SAPBEXHLevel2X 3 4 3 3" xfId="16234" xr:uid="{836944E6-287F-4AA2-BD8C-3923AB799F7B}"/>
    <cellStyle name="SAPBEXHLevel2X 3 4 3 3 2" xfId="50095" xr:uid="{7E4487A8-53AF-4303-8947-7800E3902157}"/>
    <cellStyle name="SAPBEXHLevel2X 3 4 3 3 3" xfId="33369" xr:uid="{18548DA3-9398-4A3B-A590-8608C7F0935A}"/>
    <cellStyle name="SAPBEXHLevel2X 3 4 3 4" xfId="38744" xr:uid="{3B90DAB2-27EF-4A15-9EB8-F6AB9525A392}"/>
    <cellStyle name="SAPBEXHLevel2X 3 4 3 5" xfId="22021" xr:uid="{B3763A08-519C-4EC7-AC67-726E6696B2A6}"/>
    <cellStyle name="SAPBEXHLevel2X 3 4 4" xfId="5552" xr:uid="{CCD4457C-6E6E-4557-A210-83C66B477CB4}"/>
    <cellStyle name="SAPBEXHLevel2X 3 4 4 2" xfId="11418" xr:uid="{30F71EDF-E9EE-49F5-9F11-AF5DE2456A34}"/>
    <cellStyle name="SAPBEXHLevel2X 3 4 4 2 2" xfId="45287" xr:uid="{C3BBD4E2-D09D-4614-8379-A31CDA2AD380}"/>
    <cellStyle name="SAPBEXHLevel2X 3 4 4 2 3" xfId="28562" xr:uid="{622A8881-D43E-443A-86F6-E2D6861E5AAB}"/>
    <cellStyle name="SAPBEXHLevel2X 3 4 4 3" xfId="16960" xr:uid="{EE52A655-6C0A-4F21-9DBA-0C6BFDAD0CB4}"/>
    <cellStyle name="SAPBEXHLevel2X 3 4 4 3 2" xfId="50821" xr:uid="{EFE0D109-C22B-4B47-B112-5E69BF945469}"/>
    <cellStyle name="SAPBEXHLevel2X 3 4 4 3 3" xfId="34095" xr:uid="{DA07414A-5679-4EB3-B890-DCB825B80574}"/>
    <cellStyle name="SAPBEXHLevel2X 3 4 4 4" xfId="39470" xr:uid="{69FAC894-6B74-4808-8D0E-1BE995C34FCE}"/>
    <cellStyle name="SAPBEXHLevel2X 3 4 4 5" xfId="22747" xr:uid="{C7C4C714-0FFF-49FF-8ABA-C466C0DE58FA}"/>
    <cellStyle name="SAPBEXHLevel2X 3 4 5" xfId="6344" xr:uid="{D13ECE64-20EA-4139-AFBE-41096796AA2A}"/>
    <cellStyle name="SAPBEXHLevel2X 3 4 5 2" xfId="12208" xr:uid="{B651C581-2594-4320-8879-46FFF992B56E}"/>
    <cellStyle name="SAPBEXHLevel2X 3 4 5 2 2" xfId="46077" xr:uid="{689E88F9-EE78-43C1-91DA-6304EC95216B}"/>
    <cellStyle name="SAPBEXHLevel2X 3 4 5 2 3" xfId="29352" xr:uid="{203C31C6-4298-475E-8ACB-D616A598CD32}"/>
    <cellStyle name="SAPBEXHLevel2X 3 4 5 3" xfId="17750" xr:uid="{310A5798-C75A-422C-9D59-A4B0A627C860}"/>
    <cellStyle name="SAPBEXHLevel2X 3 4 5 3 2" xfId="51611" xr:uid="{5758745D-E66C-4BAB-B75D-84D1F55D3C51}"/>
    <cellStyle name="SAPBEXHLevel2X 3 4 5 3 3" xfId="34885" xr:uid="{FC5AB740-1232-4296-92B4-079FDFE7FFFE}"/>
    <cellStyle name="SAPBEXHLevel2X 3 4 5 4" xfId="40260" xr:uid="{B2E14177-7D87-41C3-8A26-1EAB8AC74D23}"/>
    <cellStyle name="SAPBEXHLevel2X 3 4 5 5" xfId="23537" xr:uid="{F3B0452B-1D90-4932-9948-3450BF3A898F}"/>
    <cellStyle name="SAPBEXHLevel2X 3 4 6" xfId="7264" xr:uid="{E2689D9B-4996-49B4-80C2-FE3FC590A69A}"/>
    <cellStyle name="SAPBEXHLevel2X 3 4 6 2" xfId="13128" xr:uid="{4E7758C9-822B-4694-8087-AE76321147F6}"/>
    <cellStyle name="SAPBEXHLevel2X 3 4 6 2 2" xfId="46997" xr:uid="{B5EBDB01-D216-400D-9FED-31CBE2D36DB2}"/>
    <cellStyle name="SAPBEXHLevel2X 3 4 6 2 3" xfId="30271" xr:uid="{02107E19-D09A-46BE-8E46-84A102D51098}"/>
    <cellStyle name="SAPBEXHLevel2X 3 4 6 3" xfId="18669" xr:uid="{71423C40-4A09-4A7B-9DA7-52B28F741BC9}"/>
    <cellStyle name="SAPBEXHLevel2X 3 4 6 3 2" xfId="52530" xr:uid="{EE2F4927-993C-4EBF-A415-05919151DCF2}"/>
    <cellStyle name="SAPBEXHLevel2X 3 4 6 3 3" xfId="35804" xr:uid="{87BFAF44-8904-45F4-A91E-F780FE932E51}"/>
    <cellStyle name="SAPBEXHLevel2X 3 4 6 4" xfId="41180" xr:uid="{D71B4FC9-DDBE-4E11-92FC-3516952D8126}"/>
    <cellStyle name="SAPBEXHLevel2X 3 4 6 5" xfId="24456" xr:uid="{FB1D0AF0-A525-498B-995D-26BA565DA004}"/>
    <cellStyle name="SAPBEXHLevel2X 3 4 7" xfId="8358" xr:uid="{7362FE27-4AEC-4C36-8A31-2A92FF4951B2}"/>
    <cellStyle name="SAPBEXHLevel2X 3 4 7 2" xfId="42233" xr:uid="{54588F18-1CB5-460A-8E19-37C75CB5F670}"/>
    <cellStyle name="SAPBEXHLevel2X 3 4 7 3" xfId="25508" xr:uid="{3C60C69B-D828-497E-9AF6-2C9E3F59E4B3}"/>
    <cellStyle name="SAPBEXHLevel2X 3 4 8" xfId="13936" xr:uid="{9BDF1A52-3A75-4451-A003-CA3A4E44867D}"/>
    <cellStyle name="SAPBEXHLevel2X 3 4 8 2" xfId="47797" xr:uid="{01F184F6-18A2-4D88-9849-5BC195E648AF}"/>
    <cellStyle name="SAPBEXHLevel2X 3 4 8 3" xfId="31071" xr:uid="{E1F0FD0D-9FD9-4DB3-B45C-9F03646448F7}"/>
    <cellStyle name="SAPBEXHLevel2X 3 4 9" xfId="19696" xr:uid="{22D15E09-81D5-41C9-97A2-E5E6D077FD5E}"/>
    <cellStyle name="SAPBEXHLevel2X 3 5" xfId="2372" xr:uid="{00000000-0005-0000-0000-0000E7090000}"/>
    <cellStyle name="SAPBEXHLevel2X 3 5 2" xfId="3924" xr:uid="{80395A4A-E194-4859-8BDF-4C240D219034}"/>
    <cellStyle name="SAPBEXHLevel2X 3 5 2 2" xfId="9805" xr:uid="{1DA51A63-83FB-4F0E-9A25-AD47FF827451}"/>
    <cellStyle name="SAPBEXHLevel2X 3 5 2 2 2" xfId="43677" xr:uid="{EDD4525E-6F24-4B5D-8B8B-05F63BD89151}"/>
    <cellStyle name="SAPBEXHLevel2X 3 5 2 2 3" xfId="26951" xr:uid="{C19EC163-F486-4FDF-A7A3-DA6DE6A2545E}"/>
    <cellStyle name="SAPBEXHLevel2X 3 5 2 3" xfId="15351" xr:uid="{3A831C22-1ED9-4855-950B-3955B6EF22EA}"/>
    <cellStyle name="SAPBEXHLevel2X 3 5 2 3 2" xfId="49212" xr:uid="{4671FE5E-02AF-491B-AE54-30520F4AE778}"/>
    <cellStyle name="SAPBEXHLevel2X 3 5 2 3 3" xfId="32486" xr:uid="{21A0C6CA-299A-4F98-B986-8BED2CC4D6FF}"/>
    <cellStyle name="SAPBEXHLevel2X 3 5 2 4" xfId="37884" xr:uid="{E937A4B7-495A-4D20-9EFB-880DC784FB33}"/>
    <cellStyle name="SAPBEXHLevel2X 3 5 2 5" xfId="21136" xr:uid="{FF46B852-18B4-463D-9E7F-161985A0C379}"/>
    <cellStyle name="SAPBEXHLevel2X 3 5 3" xfId="4826" xr:uid="{1F1895FC-FD0A-4BDE-A2C3-86B240344CED}"/>
    <cellStyle name="SAPBEXHLevel2X 3 5 3 2" xfId="10692" xr:uid="{C9F51C9C-DE27-4E5B-906B-63C96E5DAF68}"/>
    <cellStyle name="SAPBEXHLevel2X 3 5 3 2 2" xfId="44562" xr:uid="{4670CE27-9914-462D-8526-B8E1885000FB}"/>
    <cellStyle name="SAPBEXHLevel2X 3 5 3 2 3" xfId="27837" xr:uid="{188318FD-075B-420C-93E7-C9ED8A863EB1}"/>
    <cellStyle name="SAPBEXHLevel2X 3 5 3 3" xfId="16235" xr:uid="{26453048-950D-4027-AFFD-20E1C7F78C2F}"/>
    <cellStyle name="SAPBEXHLevel2X 3 5 3 3 2" xfId="50096" xr:uid="{586F83E6-8CAA-403D-9C9C-7A1A9F0B8067}"/>
    <cellStyle name="SAPBEXHLevel2X 3 5 3 3 3" xfId="33370" xr:uid="{95134E6F-4966-4E75-B9D7-3559D3FEB61F}"/>
    <cellStyle name="SAPBEXHLevel2X 3 5 3 4" xfId="38745" xr:uid="{5DC63F15-DF46-4052-803E-925492FD3C8A}"/>
    <cellStyle name="SAPBEXHLevel2X 3 5 3 5" xfId="22022" xr:uid="{051AD2B0-7637-49BC-879D-F467958A02BB}"/>
    <cellStyle name="SAPBEXHLevel2X 3 5 4" xfId="5553" xr:uid="{84623536-F909-460C-9406-C4D15AE3CBCB}"/>
    <cellStyle name="SAPBEXHLevel2X 3 5 4 2" xfId="11419" xr:uid="{E9B5D353-44C9-4AA1-864B-9FAD4A16A4DA}"/>
    <cellStyle name="SAPBEXHLevel2X 3 5 4 2 2" xfId="45288" xr:uid="{26A20CAC-B4DC-4D00-AAD4-B6AD4F4A2D28}"/>
    <cellStyle name="SAPBEXHLevel2X 3 5 4 2 3" xfId="28563" xr:uid="{E97247BC-B6F0-47F2-B15B-ACCB72406E73}"/>
    <cellStyle name="SAPBEXHLevel2X 3 5 4 3" xfId="16961" xr:uid="{26A90187-C2F7-4347-9DDD-5CDF8E6B6B24}"/>
    <cellStyle name="SAPBEXHLevel2X 3 5 4 3 2" xfId="50822" xr:uid="{200D4385-D07B-4DDE-9C08-B8AC6B63D00F}"/>
    <cellStyle name="SAPBEXHLevel2X 3 5 4 3 3" xfId="34096" xr:uid="{51D2EBB6-1E65-4F0E-AFF5-0D1383B1E168}"/>
    <cellStyle name="SAPBEXHLevel2X 3 5 4 4" xfId="39471" xr:uid="{D16CD61C-D563-4123-9633-6038BBBFA58F}"/>
    <cellStyle name="SAPBEXHLevel2X 3 5 4 5" xfId="22748" xr:uid="{E39FEB23-FB03-40C2-AE8F-0FDB595D9A8F}"/>
    <cellStyle name="SAPBEXHLevel2X 3 5 5" xfId="6345" xr:uid="{BFA10FA6-76BA-4C0F-9EB3-5FEE86D49D1F}"/>
    <cellStyle name="SAPBEXHLevel2X 3 5 5 2" xfId="12209" xr:uid="{74619801-9552-4069-8187-B5EE70B54F57}"/>
    <cellStyle name="SAPBEXHLevel2X 3 5 5 2 2" xfId="46078" xr:uid="{5DD66335-012A-4D45-9477-046B1E364383}"/>
    <cellStyle name="SAPBEXHLevel2X 3 5 5 2 3" xfId="29353" xr:uid="{5ACE66DF-DAE1-4BF5-B934-43FB3A82EEE7}"/>
    <cellStyle name="SAPBEXHLevel2X 3 5 5 3" xfId="17751" xr:uid="{0389C696-AAE9-4940-BD37-6C90F03526C4}"/>
    <cellStyle name="SAPBEXHLevel2X 3 5 5 3 2" xfId="51612" xr:uid="{C9DC1A65-E08A-4798-8A7E-3D0D934C9B1F}"/>
    <cellStyle name="SAPBEXHLevel2X 3 5 5 3 3" xfId="34886" xr:uid="{1CC707CA-57B4-403F-91DB-F1F2E954868A}"/>
    <cellStyle name="SAPBEXHLevel2X 3 5 5 4" xfId="40261" xr:uid="{E1AFB238-FFB8-4C8B-8230-6BA4802FEAD6}"/>
    <cellStyle name="SAPBEXHLevel2X 3 5 5 5" xfId="23538" xr:uid="{5F90A3AE-5CDD-437A-813E-608BE5444F47}"/>
    <cellStyle name="SAPBEXHLevel2X 3 5 6" xfId="7265" xr:uid="{71391281-52A2-4814-8F62-6368136B815C}"/>
    <cellStyle name="SAPBEXHLevel2X 3 5 6 2" xfId="13129" xr:uid="{CA3349AD-DFFD-42F2-ADE8-ACF6376DADFC}"/>
    <cellStyle name="SAPBEXHLevel2X 3 5 6 2 2" xfId="46998" xr:uid="{D769B8F9-8FE0-442F-843E-331D3FD7317A}"/>
    <cellStyle name="SAPBEXHLevel2X 3 5 6 2 3" xfId="30272" xr:uid="{65E295DE-61BE-4321-AFB4-67DEA464348F}"/>
    <cellStyle name="SAPBEXHLevel2X 3 5 6 3" xfId="18670" xr:uid="{8AA65BBF-2B09-4AB8-B958-B2C3F3E0D063}"/>
    <cellStyle name="SAPBEXHLevel2X 3 5 6 3 2" xfId="52531" xr:uid="{5EBD1B33-22A5-4EA8-AAD3-205CCF9902B0}"/>
    <cellStyle name="SAPBEXHLevel2X 3 5 6 3 3" xfId="35805" xr:uid="{734BEAEC-5B0D-40B8-9028-51C38720A4AC}"/>
    <cellStyle name="SAPBEXHLevel2X 3 5 6 4" xfId="41181" xr:uid="{EB4A016C-DFCA-4C86-B714-7ED981AF85C4}"/>
    <cellStyle name="SAPBEXHLevel2X 3 5 6 5" xfId="24457" xr:uid="{D236D387-C5CC-4D26-8D04-3380820BF560}"/>
    <cellStyle name="SAPBEXHLevel2X 3 5 7" xfId="8359" xr:uid="{73DC8143-7E31-4169-8DDC-C5E28A6CF478}"/>
    <cellStyle name="SAPBEXHLevel2X 3 5 7 2" xfId="42234" xr:uid="{0ABF5DEA-9158-43BD-B62D-94AF6C801C35}"/>
    <cellStyle name="SAPBEXHLevel2X 3 5 7 3" xfId="25509" xr:uid="{A213E67B-5392-4042-9F3B-C1291786799F}"/>
    <cellStyle name="SAPBEXHLevel2X 3 5 8" xfId="13937" xr:uid="{25FC7DDF-56A1-49C9-A7C4-C6707A6B9D6A}"/>
    <cellStyle name="SAPBEXHLevel2X 3 5 8 2" xfId="47798" xr:uid="{A90DB525-0950-4352-A049-F74A1BEAF1CA}"/>
    <cellStyle name="SAPBEXHLevel2X 3 5 8 3" xfId="31072" xr:uid="{D066802D-E5BF-4AE0-81DC-51AF0F109E5C}"/>
    <cellStyle name="SAPBEXHLevel2X 3 5 9" xfId="19697" xr:uid="{9AF5C5F6-09C2-4738-997B-9064AF351D0B}"/>
    <cellStyle name="SAPBEXHLevel2X 3 6" xfId="3336" xr:uid="{E7218260-5171-4C42-AC32-6609CD9D2736}"/>
    <cellStyle name="SAPBEXHLevel2X 3 6 2" xfId="9218" xr:uid="{3471E6F8-40EC-47EB-9768-6CFE19AB8010}"/>
    <cellStyle name="SAPBEXHLevel2X 3 6 2 2" xfId="43090" xr:uid="{FC42E7D6-1DD0-4B9C-90EB-AD9591D6D9E7}"/>
    <cellStyle name="SAPBEXHLevel2X 3 6 2 3" xfId="26365" xr:uid="{12EF7619-DD35-4382-A15C-05F53812328D}"/>
    <cellStyle name="SAPBEXHLevel2X 3 6 3" xfId="14765" xr:uid="{C011C5BF-78D3-43FF-8FDC-9C2D95224A34}"/>
    <cellStyle name="SAPBEXHLevel2X 3 6 3 2" xfId="48626" xr:uid="{6F7583F1-AAE5-4841-9580-2D375FF03227}"/>
    <cellStyle name="SAPBEXHLevel2X 3 6 3 3" xfId="31900" xr:uid="{3315FC86-5AF7-4F83-B890-6532B8A946F7}"/>
    <cellStyle name="SAPBEXHLevel2X 3 6 4" xfId="37357" xr:uid="{6988EE6D-400A-4197-AA7F-218A03282AFD}"/>
    <cellStyle name="SAPBEXHLevel2X 3 6 5" xfId="20550" xr:uid="{E12B212B-A375-4D80-AA47-7877A7ECD2B1}"/>
    <cellStyle name="SAPBEXHLevel2X 3 7" xfId="36564" xr:uid="{91723D4C-D800-48FB-B030-03AC6C6C8F17}"/>
    <cellStyle name="SAPBEXHLevel2X 4" xfId="1138" xr:uid="{00000000-0005-0000-0000-0000E8090000}"/>
    <cellStyle name="SAPBEXHLevel2X 4 2" xfId="1139" xr:uid="{00000000-0005-0000-0000-0000E9090000}"/>
    <cellStyle name="SAPBEXHLevel2X 4 2 2" xfId="2373" xr:uid="{00000000-0005-0000-0000-0000EA090000}"/>
    <cellStyle name="SAPBEXHLevel2X 4 2 2 2" xfId="3925" xr:uid="{09FF6CDF-A7C5-418A-AB4E-A5BC1B9547BC}"/>
    <cellStyle name="SAPBEXHLevel2X 4 2 2 2 2" xfId="9806" xr:uid="{F8D3B0AE-E051-4552-A732-12AF7C087F0B}"/>
    <cellStyle name="SAPBEXHLevel2X 4 2 2 2 2 2" xfId="43678" xr:uid="{337A4438-BDAE-417A-8314-FA5C1C6D7232}"/>
    <cellStyle name="SAPBEXHLevel2X 4 2 2 2 2 3" xfId="26952" xr:uid="{FB510EE7-A1B5-42B5-9C5B-13020EB71331}"/>
    <cellStyle name="SAPBEXHLevel2X 4 2 2 2 3" xfId="15352" xr:uid="{A9FAABCC-A2E5-434E-9A50-1A6F2E4C9403}"/>
    <cellStyle name="SAPBEXHLevel2X 4 2 2 2 3 2" xfId="49213" xr:uid="{E56BBA42-28B2-49ED-B354-014B1FBF1FF7}"/>
    <cellStyle name="SAPBEXHLevel2X 4 2 2 2 3 3" xfId="32487" xr:uid="{A40B6F36-D798-4EBE-8FB2-958D8ABCBB18}"/>
    <cellStyle name="SAPBEXHLevel2X 4 2 2 2 4" xfId="37885" xr:uid="{253FD721-A4DC-43B2-971D-30120FBB506C}"/>
    <cellStyle name="SAPBEXHLevel2X 4 2 2 2 5" xfId="21137" xr:uid="{6309E115-85EA-4352-A626-B42F2FAAFD5A}"/>
    <cellStyle name="SAPBEXHLevel2X 4 2 2 3" xfId="4827" xr:uid="{7A04D938-8351-4B86-B58F-E309D410ACEF}"/>
    <cellStyle name="SAPBEXHLevel2X 4 2 2 3 2" xfId="10693" xr:uid="{E0776167-9386-4D66-B546-A442446D41E5}"/>
    <cellStyle name="SAPBEXHLevel2X 4 2 2 3 2 2" xfId="44563" xr:uid="{9BAF7B9D-802E-43ED-88FE-A8617B835848}"/>
    <cellStyle name="SAPBEXHLevel2X 4 2 2 3 2 3" xfId="27838" xr:uid="{5A11B72C-78B4-4F36-B0CD-351A063C3B5D}"/>
    <cellStyle name="SAPBEXHLevel2X 4 2 2 3 3" xfId="16236" xr:uid="{8E1C3D73-BD9E-4952-AE56-32C1E88A4E9A}"/>
    <cellStyle name="SAPBEXHLevel2X 4 2 2 3 3 2" xfId="50097" xr:uid="{0A0B34D4-2E45-4BD1-8776-194B111F6D1C}"/>
    <cellStyle name="SAPBEXHLevel2X 4 2 2 3 3 3" xfId="33371" xr:uid="{C9690395-70EE-45C2-B0FF-F8A4AA86B334}"/>
    <cellStyle name="SAPBEXHLevel2X 4 2 2 3 4" xfId="38746" xr:uid="{557DDAD3-195A-47F2-A573-D7C20B711682}"/>
    <cellStyle name="SAPBEXHLevel2X 4 2 2 3 5" xfId="22023" xr:uid="{BA6522D7-1B80-41DB-BF36-1DAFA4D29AB7}"/>
    <cellStyle name="SAPBEXHLevel2X 4 2 2 4" xfId="5554" xr:uid="{9F2EE7CC-3CD0-4F7B-8134-C58B9F87010A}"/>
    <cellStyle name="SAPBEXHLevel2X 4 2 2 4 2" xfId="11420" xr:uid="{31D21218-9D22-4999-B807-551D9F6EB9BA}"/>
    <cellStyle name="SAPBEXHLevel2X 4 2 2 4 2 2" xfId="45289" xr:uid="{F7842A1D-257F-4074-9000-C242298283A5}"/>
    <cellStyle name="SAPBEXHLevel2X 4 2 2 4 2 3" xfId="28564" xr:uid="{2164A69A-5078-4FEB-B3B5-9AE982CA5D44}"/>
    <cellStyle name="SAPBEXHLevel2X 4 2 2 4 3" xfId="16962" xr:uid="{CEDF9412-61A6-4289-971C-3E3D89826206}"/>
    <cellStyle name="SAPBEXHLevel2X 4 2 2 4 3 2" xfId="50823" xr:uid="{DF29173B-1454-4D20-8C73-163763B7C537}"/>
    <cellStyle name="SAPBEXHLevel2X 4 2 2 4 3 3" xfId="34097" xr:uid="{20CDF6FA-F0DF-4E2B-91AF-30C9D098CDB1}"/>
    <cellStyle name="SAPBEXHLevel2X 4 2 2 4 4" xfId="39472" xr:uid="{A56E0532-A3B5-4BA5-BBA9-5E1AE10BA455}"/>
    <cellStyle name="SAPBEXHLevel2X 4 2 2 4 5" xfId="22749" xr:uid="{CBC03AA1-BE67-4A8C-8F5B-7E71E26B17DE}"/>
    <cellStyle name="SAPBEXHLevel2X 4 2 2 5" xfId="6346" xr:uid="{7A6024CB-F4D7-450E-9F4B-50DAEF145741}"/>
    <cellStyle name="SAPBEXHLevel2X 4 2 2 5 2" xfId="12210" xr:uid="{0CC7E992-E65A-47DD-9A16-6DCCFCB14FB4}"/>
    <cellStyle name="SAPBEXHLevel2X 4 2 2 5 2 2" xfId="46079" xr:uid="{EB0B952A-88C5-4257-B6CA-665BA01269AA}"/>
    <cellStyle name="SAPBEXHLevel2X 4 2 2 5 2 3" xfId="29354" xr:uid="{64771945-9A2D-450A-A99B-2268C2B5BF3C}"/>
    <cellStyle name="SAPBEXHLevel2X 4 2 2 5 3" xfId="17752" xr:uid="{95771B6F-F978-46B5-89FB-9BFAADC050CA}"/>
    <cellStyle name="SAPBEXHLevel2X 4 2 2 5 3 2" xfId="51613" xr:uid="{BB68D60E-B24D-4C73-BB95-2586AF764DF9}"/>
    <cellStyle name="SAPBEXHLevel2X 4 2 2 5 3 3" xfId="34887" xr:uid="{F304E81C-8006-422E-B8C3-9AD82FC1D370}"/>
    <cellStyle name="SAPBEXHLevel2X 4 2 2 5 4" xfId="40262" xr:uid="{DA7BA7D3-980F-417E-B9C5-25C36EF871F7}"/>
    <cellStyle name="SAPBEXHLevel2X 4 2 2 5 5" xfId="23539" xr:uid="{49EF2707-ACB3-4B3E-A8E2-0D6026BC9ACB}"/>
    <cellStyle name="SAPBEXHLevel2X 4 2 2 6" xfId="7266" xr:uid="{8A31CB4F-471D-4FA3-A585-39EA9729F105}"/>
    <cellStyle name="SAPBEXHLevel2X 4 2 2 6 2" xfId="13130" xr:uid="{F3E871D4-CCA0-4956-B3AE-3C96A9316C71}"/>
    <cellStyle name="SAPBEXHLevel2X 4 2 2 6 2 2" xfId="46999" xr:uid="{9B71B751-FB30-46AE-AADA-A70AFDF72773}"/>
    <cellStyle name="SAPBEXHLevel2X 4 2 2 6 2 3" xfId="30273" xr:uid="{9B1A0586-2B02-49CF-96A0-ED40256B4F1B}"/>
    <cellStyle name="SAPBEXHLevel2X 4 2 2 6 3" xfId="18671" xr:uid="{664F1969-84D2-4DB3-9DAB-00FAF98EB59F}"/>
    <cellStyle name="SAPBEXHLevel2X 4 2 2 6 3 2" xfId="52532" xr:uid="{F6339230-310F-4278-A590-CA774EBFB87D}"/>
    <cellStyle name="SAPBEXHLevel2X 4 2 2 6 3 3" xfId="35806" xr:uid="{6F655780-453D-4F06-9347-5D6CC8FFD96C}"/>
    <cellStyle name="SAPBEXHLevel2X 4 2 2 6 4" xfId="41182" xr:uid="{7E0182F5-3587-4380-8C81-924D112F194E}"/>
    <cellStyle name="SAPBEXHLevel2X 4 2 2 6 5" xfId="24458" xr:uid="{B5DC72B3-5871-4520-A12B-EFBDABE29E95}"/>
    <cellStyle name="SAPBEXHLevel2X 4 2 2 7" xfId="8360" xr:uid="{46BA984A-1C7F-46F8-A472-FC1A2091D72B}"/>
    <cellStyle name="SAPBEXHLevel2X 4 2 2 7 2" xfId="42235" xr:uid="{5DB03B50-95EE-4433-8313-7163C4683FCE}"/>
    <cellStyle name="SAPBEXHLevel2X 4 2 2 7 3" xfId="25510" xr:uid="{D4DFF5E4-563A-4D40-B530-5B3BA7F0E9D9}"/>
    <cellStyle name="SAPBEXHLevel2X 4 2 2 8" xfId="13938" xr:uid="{C4635EFA-D2A8-4A7A-8B32-7F618C60086B}"/>
    <cellStyle name="SAPBEXHLevel2X 4 2 2 8 2" xfId="47799" xr:uid="{D648655C-17E7-42C2-B90B-6B31CDAA50AA}"/>
    <cellStyle name="SAPBEXHLevel2X 4 2 2 8 3" xfId="31073" xr:uid="{8829A9AE-FD0D-4460-868A-ED2267E50605}"/>
    <cellStyle name="SAPBEXHLevel2X 4 2 2 9" xfId="19698" xr:uid="{27C7B71A-9A10-4EDD-8527-C44210DD4F37}"/>
    <cellStyle name="SAPBEXHLevel2X 4 2 3" xfId="2374" xr:uid="{00000000-0005-0000-0000-0000EB090000}"/>
    <cellStyle name="SAPBEXHLevel2X 4 2 3 2" xfId="3926" xr:uid="{EC973005-C9E6-4788-813A-18B2907C8F9D}"/>
    <cellStyle name="SAPBEXHLevel2X 4 2 3 2 2" xfId="9807" xr:uid="{462A067F-3B0C-4277-9617-1C5EE89A5B86}"/>
    <cellStyle name="SAPBEXHLevel2X 4 2 3 2 2 2" xfId="43679" xr:uid="{AFE3D9B7-2209-4CDB-9492-65F7E0A21F8D}"/>
    <cellStyle name="SAPBEXHLevel2X 4 2 3 2 2 3" xfId="26953" xr:uid="{64139502-A25E-470A-B99A-9F460182D206}"/>
    <cellStyle name="SAPBEXHLevel2X 4 2 3 2 3" xfId="15353" xr:uid="{B275C16A-8C2A-43AF-9A23-13334009C4B7}"/>
    <cellStyle name="SAPBEXHLevel2X 4 2 3 2 3 2" xfId="49214" xr:uid="{BBE3FAF2-8686-4BB8-8CF7-767C8112979B}"/>
    <cellStyle name="SAPBEXHLevel2X 4 2 3 2 3 3" xfId="32488" xr:uid="{634F7BE5-2890-4A59-8C9F-9888589F0C3A}"/>
    <cellStyle name="SAPBEXHLevel2X 4 2 3 2 4" xfId="37886" xr:uid="{1400444D-0751-4B8C-A118-E4F0797CA6D9}"/>
    <cellStyle name="SAPBEXHLevel2X 4 2 3 2 5" xfId="21138" xr:uid="{7837C068-684B-471D-B440-BAD2242979CF}"/>
    <cellStyle name="SAPBEXHLevel2X 4 2 3 3" xfId="4828" xr:uid="{1DC9247E-FDCC-41CE-B48A-848EA71503EC}"/>
    <cellStyle name="SAPBEXHLevel2X 4 2 3 3 2" xfId="10694" xr:uid="{196E53A3-9D68-4B41-BC24-3E886038C392}"/>
    <cellStyle name="SAPBEXHLevel2X 4 2 3 3 2 2" xfId="44564" xr:uid="{18160B14-FF6E-4FC8-A486-779C9C1147BF}"/>
    <cellStyle name="SAPBEXHLevel2X 4 2 3 3 2 3" xfId="27839" xr:uid="{D5993F4F-78EE-4668-8C79-170858044D71}"/>
    <cellStyle name="SAPBEXHLevel2X 4 2 3 3 3" xfId="16237" xr:uid="{DF7088F4-602B-4835-AB44-73A250850D6D}"/>
    <cellStyle name="SAPBEXHLevel2X 4 2 3 3 3 2" xfId="50098" xr:uid="{CD7E0215-BC2C-4144-ACA1-C54FEBF8FEA2}"/>
    <cellStyle name="SAPBEXHLevel2X 4 2 3 3 3 3" xfId="33372" xr:uid="{CF30F2F6-D91B-41D3-BE7D-0E4A865051DA}"/>
    <cellStyle name="SAPBEXHLevel2X 4 2 3 3 4" xfId="38747" xr:uid="{39F72916-2DF4-4E0D-8FFD-30D93963D146}"/>
    <cellStyle name="SAPBEXHLevel2X 4 2 3 3 5" xfId="22024" xr:uid="{53843FED-E4DA-4313-9D53-FA4A8D52B82D}"/>
    <cellStyle name="SAPBEXHLevel2X 4 2 3 4" xfId="5555" xr:uid="{661041E3-CF70-4847-A34B-B3979D506DEE}"/>
    <cellStyle name="SAPBEXHLevel2X 4 2 3 4 2" xfId="11421" xr:uid="{25F81DCE-4E13-474F-B87A-DB16B0B5490B}"/>
    <cellStyle name="SAPBEXHLevel2X 4 2 3 4 2 2" xfId="45290" xr:uid="{2F61C410-D1D6-4A57-B84E-9C79A51AF8B2}"/>
    <cellStyle name="SAPBEXHLevel2X 4 2 3 4 2 3" xfId="28565" xr:uid="{B96305AF-A05B-455A-975F-1125D35B0323}"/>
    <cellStyle name="SAPBEXHLevel2X 4 2 3 4 3" xfId="16963" xr:uid="{60086D7E-00BC-4F51-B539-7055D49ABE3D}"/>
    <cellStyle name="SAPBEXHLevel2X 4 2 3 4 3 2" xfId="50824" xr:uid="{BF51AF3F-C755-47BF-AAA4-79EF2211E085}"/>
    <cellStyle name="SAPBEXHLevel2X 4 2 3 4 3 3" xfId="34098" xr:uid="{7D95D7EB-9BFF-4817-B707-8DA7A734D3EF}"/>
    <cellStyle name="SAPBEXHLevel2X 4 2 3 4 4" xfId="39473" xr:uid="{6A2202BE-2A6D-4A9B-B699-6CCD693F4F5A}"/>
    <cellStyle name="SAPBEXHLevel2X 4 2 3 4 5" xfId="22750" xr:uid="{6B3BA8CC-B2ED-4C6F-B94F-98424D487CE4}"/>
    <cellStyle name="SAPBEXHLevel2X 4 2 3 5" xfId="6347" xr:uid="{D50AF28C-090A-4D99-B366-6286E13FFD55}"/>
    <cellStyle name="SAPBEXHLevel2X 4 2 3 5 2" xfId="12211" xr:uid="{3F712D41-910C-4013-81A6-09C21F4EC35E}"/>
    <cellStyle name="SAPBEXHLevel2X 4 2 3 5 2 2" xfId="46080" xr:uid="{B3DD029D-4CB1-4E43-9313-EBD3CCDE0437}"/>
    <cellStyle name="SAPBEXHLevel2X 4 2 3 5 2 3" xfId="29355" xr:uid="{3F7290B1-F518-45AD-89B6-23148B59C21C}"/>
    <cellStyle name="SAPBEXHLevel2X 4 2 3 5 3" xfId="17753" xr:uid="{549BFCF5-ADAF-4ADF-81F5-56BC6FED5B2B}"/>
    <cellStyle name="SAPBEXHLevel2X 4 2 3 5 3 2" xfId="51614" xr:uid="{643D18A1-C663-46D9-A62C-9354DD78A57E}"/>
    <cellStyle name="SAPBEXHLevel2X 4 2 3 5 3 3" xfId="34888" xr:uid="{1AA06280-89BA-47C5-BAAD-A0BC331ABA6C}"/>
    <cellStyle name="SAPBEXHLevel2X 4 2 3 5 4" xfId="40263" xr:uid="{C0E44935-C299-4C18-B9DC-5FF8475FB65D}"/>
    <cellStyle name="SAPBEXHLevel2X 4 2 3 5 5" xfId="23540" xr:uid="{D003F4AB-13E4-4988-B19E-06965E14ECCE}"/>
    <cellStyle name="SAPBEXHLevel2X 4 2 3 6" xfId="7267" xr:uid="{50BE6701-B542-46BE-861A-1A298DE1FD66}"/>
    <cellStyle name="SAPBEXHLevel2X 4 2 3 6 2" xfId="13131" xr:uid="{3AAC4720-126B-4507-99A1-368B3BEBA9B5}"/>
    <cellStyle name="SAPBEXHLevel2X 4 2 3 6 2 2" xfId="47000" xr:uid="{A7CD43C7-6DF2-4D2A-BBDE-33C6B4B8DD72}"/>
    <cellStyle name="SAPBEXHLevel2X 4 2 3 6 2 3" xfId="30274" xr:uid="{94569251-EBFD-4072-8CD2-46B1CEACB77F}"/>
    <cellStyle name="SAPBEXHLevel2X 4 2 3 6 3" xfId="18672" xr:uid="{D80A0B8A-5C54-4E66-B168-548869821263}"/>
    <cellStyle name="SAPBEXHLevel2X 4 2 3 6 3 2" xfId="52533" xr:uid="{9FD188BD-E0AA-480D-A2BB-EE009C5FEAD9}"/>
    <cellStyle name="SAPBEXHLevel2X 4 2 3 6 3 3" xfId="35807" xr:uid="{8E813CE3-CACB-442D-8CAA-D1C45AE3A2A9}"/>
    <cellStyle name="SAPBEXHLevel2X 4 2 3 6 4" xfId="41183" xr:uid="{2562D6FC-1773-431A-AA2A-5F792862ED42}"/>
    <cellStyle name="SAPBEXHLevel2X 4 2 3 6 5" xfId="24459" xr:uid="{81BF64CF-E475-426E-AF30-B4FA498E1B34}"/>
    <cellStyle name="SAPBEXHLevel2X 4 2 3 7" xfId="8361" xr:uid="{A2656ABB-85D2-42F0-920F-FC1068442451}"/>
    <cellStyle name="SAPBEXHLevel2X 4 2 3 7 2" xfId="42236" xr:uid="{97019657-5309-48CB-88E8-319E8B4D75D1}"/>
    <cellStyle name="SAPBEXHLevel2X 4 2 3 7 3" xfId="25511" xr:uid="{3FAD75D8-F2BC-4EAD-88AA-E4BDA921DCE2}"/>
    <cellStyle name="SAPBEXHLevel2X 4 2 3 8" xfId="13939" xr:uid="{7B1E6534-A7CF-4AB1-967E-64D7895A9B80}"/>
    <cellStyle name="SAPBEXHLevel2X 4 2 3 8 2" xfId="47800" xr:uid="{4AC83D0F-F79E-4D13-9597-8FE919E707B8}"/>
    <cellStyle name="SAPBEXHLevel2X 4 2 3 8 3" xfId="31074" xr:uid="{E6ED76C5-B2DC-4656-83CB-B1322CA86C3B}"/>
    <cellStyle name="SAPBEXHLevel2X 4 2 3 9" xfId="19699" xr:uid="{79498BA1-E512-4F86-A2CD-FC39027A2B09}"/>
    <cellStyle name="SAPBEXHLevel2X 4 2 4" xfId="3340" xr:uid="{1E42D61B-5AFF-4714-8F5F-607237FACD31}"/>
    <cellStyle name="SAPBEXHLevel2X 4 2 4 2" xfId="9222" xr:uid="{41BA71AA-F234-47A9-AC47-EC90333A7E70}"/>
    <cellStyle name="SAPBEXHLevel2X 4 2 4 2 2" xfId="43094" xr:uid="{11A33841-564E-4ECD-877C-805BB3C0F041}"/>
    <cellStyle name="SAPBEXHLevel2X 4 2 4 2 3" xfId="26369" xr:uid="{CADFF0D1-0963-47AD-BD83-7E6873451E7B}"/>
    <cellStyle name="SAPBEXHLevel2X 4 2 4 3" xfId="14769" xr:uid="{708E17C2-8491-4BF7-9BB4-ECCFA041D68C}"/>
    <cellStyle name="SAPBEXHLevel2X 4 2 4 3 2" xfId="48630" xr:uid="{B7E61899-B089-4D13-A111-FA9A8C53E7A2}"/>
    <cellStyle name="SAPBEXHLevel2X 4 2 4 3 3" xfId="31904" xr:uid="{0AEEE427-E06C-4D00-AF22-1C136F1AFF56}"/>
    <cellStyle name="SAPBEXHLevel2X 4 2 4 4" xfId="37361" xr:uid="{BF692FAB-D14C-4AE6-B7B2-0246E51B838C}"/>
    <cellStyle name="SAPBEXHLevel2X 4 2 4 5" xfId="20554" xr:uid="{7A539336-65A7-4DBD-976A-E3B663710006}"/>
    <cellStyle name="SAPBEXHLevel2X 4 2 5" xfId="36568" xr:uid="{8ACEABD4-91F4-491E-BC9B-2D26F8BCD165}"/>
    <cellStyle name="SAPBEXHLevel2X 4 3" xfId="2375" xr:uid="{00000000-0005-0000-0000-0000EC090000}"/>
    <cellStyle name="SAPBEXHLevel2X 4 3 2" xfId="3927" xr:uid="{816353E6-B274-46E2-BC1D-FFDE54BD3114}"/>
    <cellStyle name="SAPBEXHLevel2X 4 3 2 2" xfId="9808" xr:uid="{9A25E05A-E9B7-466B-96C9-653775553E2D}"/>
    <cellStyle name="SAPBEXHLevel2X 4 3 2 2 2" xfId="43680" xr:uid="{72771D0C-67E1-4C25-8C39-3BE5E82E1060}"/>
    <cellStyle name="SAPBEXHLevel2X 4 3 2 2 3" xfId="26954" xr:uid="{6F7FC53D-1F10-41B1-8AF3-9C181F3BC6F8}"/>
    <cellStyle name="SAPBEXHLevel2X 4 3 2 3" xfId="15354" xr:uid="{F36B317D-9FE7-48CA-A5EC-F7E6BE64C4B4}"/>
    <cellStyle name="SAPBEXHLevel2X 4 3 2 3 2" xfId="49215" xr:uid="{1D525A1E-7585-4D8C-85E3-CA0196684456}"/>
    <cellStyle name="SAPBEXHLevel2X 4 3 2 3 3" xfId="32489" xr:uid="{8AB63274-4C74-45E0-816A-B749B1AA06F4}"/>
    <cellStyle name="SAPBEXHLevel2X 4 3 2 4" xfId="37887" xr:uid="{FCA3335A-2786-4407-9609-9378A0E76971}"/>
    <cellStyle name="SAPBEXHLevel2X 4 3 2 5" xfId="21139" xr:uid="{1466A812-8429-49C9-86C0-DAC5E790F99B}"/>
    <cellStyle name="SAPBEXHLevel2X 4 3 3" xfId="4829" xr:uid="{B3FB3A75-671C-47B3-87BE-9B2904A9AAD6}"/>
    <cellStyle name="SAPBEXHLevel2X 4 3 3 2" xfId="10695" xr:uid="{7483AF1A-894C-4045-86BA-6FD6B0EE612D}"/>
    <cellStyle name="SAPBEXHLevel2X 4 3 3 2 2" xfId="44565" xr:uid="{E78F1214-506F-4158-9D4A-CC6EF4187EE9}"/>
    <cellStyle name="SAPBEXHLevel2X 4 3 3 2 3" xfId="27840" xr:uid="{8AF9145B-3E8A-4BE7-AD88-5BED21C31363}"/>
    <cellStyle name="SAPBEXHLevel2X 4 3 3 3" xfId="16238" xr:uid="{26B0CFBE-551D-49E9-8798-50FA2C418EB0}"/>
    <cellStyle name="SAPBEXHLevel2X 4 3 3 3 2" xfId="50099" xr:uid="{E3608165-A5CD-45BF-A9F9-C2A94BA29533}"/>
    <cellStyle name="SAPBEXHLevel2X 4 3 3 3 3" xfId="33373" xr:uid="{6F7B0CA2-5363-40FD-89DF-455D3B7F98CA}"/>
    <cellStyle name="SAPBEXHLevel2X 4 3 3 4" xfId="38748" xr:uid="{DAA4597D-B391-465D-8A31-E158BA9D4928}"/>
    <cellStyle name="SAPBEXHLevel2X 4 3 3 5" xfId="22025" xr:uid="{AA433553-ABD9-4C89-9450-81BF95F6C7E3}"/>
    <cellStyle name="SAPBEXHLevel2X 4 3 4" xfId="5556" xr:uid="{FE3C2E5B-250F-4513-81D4-223DA7BC9473}"/>
    <cellStyle name="SAPBEXHLevel2X 4 3 4 2" xfId="11422" xr:uid="{0D9B722C-ACEF-49CC-A811-AED28237B44E}"/>
    <cellStyle name="SAPBEXHLevel2X 4 3 4 2 2" xfId="45291" xr:uid="{981F8FEC-DE77-432F-AAB4-7037A65E84DD}"/>
    <cellStyle name="SAPBEXHLevel2X 4 3 4 2 3" xfId="28566" xr:uid="{79F4B9AF-75EB-43CE-9ACF-8008C33C3F02}"/>
    <cellStyle name="SAPBEXHLevel2X 4 3 4 3" xfId="16964" xr:uid="{32D0916C-D9FF-41B0-9F69-37073487FC91}"/>
    <cellStyle name="SAPBEXHLevel2X 4 3 4 3 2" xfId="50825" xr:uid="{ECF5FA23-0BC4-4557-95BE-E76B3ADC3D89}"/>
    <cellStyle name="SAPBEXHLevel2X 4 3 4 3 3" xfId="34099" xr:uid="{FEB2C166-2B3B-488E-87FB-CE95C0CAF273}"/>
    <cellStyle name="SAPBEXHLevel2X 4 3 4 4" xfId="39474" xr:uid="{629A10C4-C140-4B8D-B5E5-D4332B910A38}"/>
    <cellStyle name="SAPBEXHLevel2X 4 3 4 5" xfId="22751" xr:uid="{50E9D5D2-839A-4B26-B3BD-A608F776A8CD}"/>
    <cellStyle name="SAPBEXHLevel2X 4 3 5" xfId="6348" xr:uid="{18B215D7-E97B-4A92-90CB-5B1B913CC484}"/>
    <cellStyle name="SAPBEXHLevel2X 4 3 5 2" xfId="12212" xr:uid="{ED3A70B0-AD65-4498-A9B1-EE6681521D76}"/>
    <cellStyle name="SAPBEXHLevel2X 4 3 5 2 2" xfId="46081" xr:uid="{72CA4856-E05D-41C5-AE7E-16A18E347FB2}"/>
    <cellStyle name="SAPBEXHLevel2X 4 3 5 2 3" xfId="29356" xr:uid="{7ABEEB3E-E0BE-4D4D-8127-83BAE61D8D56}"/>
    <cellStyle name="SAPBEXHLevel2X 4 3 5 3" xfId="17754" xr:uid="{D9185597-3B1D-4873-8529-8E43FB36DD4D}"/>
    <cellStyle name="SAPBEXHLevel2X 4 3 5 3 2" xfId="51615" xr:uid="{F72EDF50-AA97-4E16-B267-856E1114C566}"/>
    <cellStyle name="SAPBEXHLevel2X 4 3 5 3 3" xfId="34889" xr:uid="{9A178525-BE13-4714-9900-ADD0CDB076C3}"/>
    <cellStyle name="SAPBEXHLevel2X 4 3 5 4" xfId="40264" xr:uid="{20BDE8D6-BF64-4CB3-866E-A872518E02E2}"/>
    <cellStyle name="SAPBEXHLevel2X 4 3 5 5" xfId="23541" xr:uid="{CC1ECA05-97E7-4224-8BB7-6D6AFB7EF24A}"/>
    <cellStyle name="SAPBEXHLevel2X 4 3 6" xfId="7268" xr:uid="{197112DC-0398-41D6-9587-7356C7E38ECA}"/>
    <cellStyle name="SAPBEXHLevel2X 4 3 6 2" xfId="13132" xr:uid="{1D1A79C3-35BC-4AC8-B666-B27EE208340B}"/>
    <cellStyle name="SAPBEXHLevel2X 4 3 6 2 2" xfId="47001" xr:uid="{E2BE14F2-DDD2-47B4-992E-E265F52AA459}"/>
    <cellStyle name="SAPBEXHLevel2X 4 3 6 2 3" xfId="30275" xr:uid="{BA35157D-C744-4CC1-9709-8C3FB067D64A}"/>
    <cellStyle name="SAPBEXHLevel2X 4 3 6 3" xfId="18673" xr:uid="{6A1F928A-1E73-4794-8558-260631838C95}"/>
    <cellStyle name="SAPBEXHLevel2X 4 3 6 3 2" xfId="52534" xr:uid="{33267A98-F00C-4CDC-B025-845B89E56B14}"/>
    <cellStyle name="SAPBEXHLevel2X 4 3 6 3 3" xfId="35808" xr:uid="{1F82F1FB-C3E6-4B94-B9E1-068EC05A7AB0}"/>
    <cellStyle name="SAPBEXHLevel2X 4 3 6 4" xfId="41184" xr:uid="{272D58B4-8DF5-4F95-BC7A-4649644E0BC8}"/>
    <cellStyle name="SAPBEXHLevel2X 4 3 6 5" xfId="24460" xr:uid="{9A1C55F4-223A-4F2B-BDEF-E6B88E776E60}"/>
    <cellStyle name="SAPBEXHLevel2X 4 3 7" xfId="8362" xr:uid="{9265C5EE-8E67-463F-A283-B0082A925999}"/>
    <cellStyle name="SAPBEXHLevel2X 4 3 7 2" xfId="42237" xr:uid="{6E6AAADC-6B93-4A19-9917-64B8E393DC93}"/>
    <cellStyle name="SAPBEXHLevel2X 4 3 7 3" xfId="25512" xr:uid="{9C147D05-04CD-4531-B8E5-811486E9FA88}"/>
    <cellStyle name="SAPBEXHLevel2X 4 3 8" xfId="13940" xr:uid="{00161D2F-869B-4A5E-9DB1-14F76896E226}"/>
    <cellStyle name="SAPBEXHLevel2X 4 3 8 2" xfId="47801" xr:uid="{E0A544FB-09A4-44DB-8080-C8C95E414568}"/>
    <cellStyle name="SAPBEXHLevel2X 4 3 8 3" xfId="31075" xr:uid="{6B9DBDD3-31D6-4B47-8DF6-59223217AFAC}"/>
    <cellStyle name="SAPBEXHLevel2X 4 3 9" xfId="19700" xr:uid="{3CF9EA0C-47BF-422E-BA52-62154BCC09B3}"/>
    <cellStyle name="SAPBEXHLevel2X 4 4" xfId="2376" xr:uid="{00000000-0005-0000-0000-0000ED090000}"/>
    <cellStyle name="SAPBEXHLevel2X 4 4 2" xfId="3928" xr:uid="{A9FF57C7-661D-476D-B393-FE73F7D281DE}"/>
    <cellStyle name="SAPBEXHLevel2X 4 4 2 2" xfId="9809" xr:uid="{C2FA8932-551A-4379-A903-F61A201CADED}"/>
    <cellStyle name="SAPBEXHLevel2X 4 4 2 2 2" xfId="43681" xr:uid="{7BB41F11-32B3-419B-ADC9-166CF923AA03}"/>
    <cellStyle name="SAPBEXHLevel2X 4 4 2 2 3" xfId="26955" xr:uid="{B908D4ED-1FF9-4F16-85BA-47342F3FEDD0}"/>
    <cellStyle name="SAPBEXHLevel2X 4 4 2 3" xfId="15355" xr:uid="{6F23D8EE-3E1A-41BF-82C5-594CCF1E161B}"/>
    <cellStyle name="SAPBEXHLevel2X 4 4 2 3 2" xfId="49216" xr:uid="{837DA16C-3797-4D1B-8E60-07FBDE7AFDEC}"/>
    <cellStyle name="SAPBEXHLevel2X 4 4 2 3 3" xfId="32490" xr:uid="{823F7E7E-D356-4BB7-B573-F9D770BEEB15}"/>
    <cellStyle name="SAPBEXHLevel2X 4 4 2 4" xfId="37888" xr:uid="{B18FE263-9AEF-4FCB-8B1D-424A9F50E974}"/>
    <cellStyle name="SAPBEXHLevel2X 4 4 2 5" xfId="21140" xr:uid="{A0D169B0-3C61-4D68-94E6-2B2968C15315}"/>
    <cellStyle name="SAPBEXHLevel2X 4 4 3" xfId="4830" xr:uid="{A09A87A0-F768-4AA2-A59F-30E96490F782}"/>
    <cellStyle name="SAPBEXHLevel2X 4 4 3 2" xfId="10696" xr:uid="{6FD23F33-4871-4F40-9BC3-999B8A8D4E10}"/>
    <cellStyle name="SAPBEXHLevel2X 4 4 3 2 2" xfId="44566" xr:uid="{B24EA6AA-2854-4488-AD26-BCC691B08A7F}"/>
    <cellStyle name="SAPBEXHLevel2X 4 4 3 2 3" xfId="27841" xr:uid="{23FEABB9-371B-47ED-ACDA-461D63C03FD8}"/>
    <cellStyle name="SAPBEXHLevel2X 4 4 3 3" xfId="16239" xr:uid="{668102FB-D038-405A-931B-6BB77CE2A75A}"/>
    <cellStyle name="SAPBEXHLevel2X 4 4 3 3 2" xfId="50100" xr:uid="{84C90D41-8F90-4BE9-B8CB-A024639AD3CD}"/>
    <cellStyle name="SAPBEXHLevel2X 4 4 3 3 3" xfId="33374" xr:uid="{9FD36ED9-2AC4-44D8-9848-F9066D203C28}"/>
    <cellStyle name="SAPBEXHLevel2X 4 4 3 4" xfId="38749" xr:uid="{51E08921-9E7A-448D-A6C5-7CC18B2460F3}"/>
    <cellStyle name="SAPBEXHLevel2X 4 4 3 5" xfId="22026" xr:uid="{81CE07F8-937E-4D58-BCC8-7722C88B3282}"/>
    <cellStyle name="SAPBEXHLevel2X 4 4 4" xfId="5557" xr:uid="{F8736DFF-B9A3-448A-A801-F7A20FBFFD52}"/>
    <cellStyle name="SAPBEXHLevel2X 4 4 4 2" xfId="11423" xr:uid="{A7B66115-9CEC-4078-9D5A-138DABD3ED5D}"/>
    <cellStyle name="SAPBEXHLevel2X 4 4 4 2 2" xfId="45292" xr:uid="{1BFA078F-DF5D-467F-BA54-A9AE3C956023}"/>
    <cellStyle name="SAPBEXHLevel2X 4 4 4 2 3" xfId="28567" xr:uid="{69906A89-3CA6-45E7-946C-38F627ACEBE4}"/>
    <cellStyle name="SAPBEXHLevel2X 4 4 4 3" xfId="16965" xr:uid="{84CC37F6-04A6-4BAD-81E1-8240B39B34B5}"/>
    <cellStyle name="SAPBEXHLevel2X 4 4 4 3 2" xfId="50826" xr:uid="{3FB13801-7836-494C-81DF-8E5858F4A6DB}"/>
    <cellStyle name="SAPBEXHLevel2X 4 4 4 3 3" xfId="34100" xr:uid="{D4B5717E-D0AB-4AA7-818A-40A7EF3DFEC1}"/>
    <cellStyle name="SAPBEXHLevel2X 4 4 4 4" xfId="39475" xr:uid="{07ECE1D7-1038-44EA-AFAD-F2040E1211B0}"/>
    <cellStyle name="SAPBEXHLevel2X 4 4 4 5" xfId="22752" xr:uid="{6B95CD3C-9322-4849-AB49-CAF48F5CD2E9}"/>
    <cellStyle name="SAPBEXHLevel2X 4 4 5" xfId="6349" xr:uid="{F5355CDA-7AEA-4A7C-9300-CDEE844D5ACC}"/>
    <cellStyle name="SAPBEXHLevel2X 4 4 5 2" xfId="12213" xr:uid="{CEAB3D93-5082-4413-A95A-4B5DF2AB0112}"/>
    <cellStyle name="SAPBEXHLevel2X 4 4 5 2 2" xfId="46082" xr:uid="{3B35AFB4-9EC5-49B4-ADC6-DD84F4E548BF}"/>
    <cellStyle name="SAPBEXHLevel2X 4 4 5 2 3" xfId="29357" xr:uid="{07FCBA82-E06E-4F0E-908E-F33125E661B0}"/>
    <cellStyle name="SAPBEXHLevel2X 4 4 5 3" xfId="17755" xr:uid="{DCAA8A11-0A5F-4169-8CF0-65AD690E8F58}"/>
    <cellStyle name="SAPBEXHLevel2X 4 4 5 3 2" xfId="51616" xr:uid="{AD3F073A-127F-424D-91EE-142783AED268}"/>
    <cellStyle name="SAPBEXHLevel2X 4 4 5 3 3" xfId="34890" xr:uid="{CBC7E6CC-3664-4566-9AD2-FC43536A59A2}"/>
    <cellStyle name="SAPBEXHLevel2X 4 4 5 4" xfId="40265" xr:uid="{11D8BC3A-983A-4A3A-8B17-E8887C74CB81}"/>
    <cellStyle name="SAPBEXHLevel2X 4 4 5 5" xfId="23542" xr:uid="{8B140F17-286B-4433-B608-84E40CB11682}"/>
    <cellStyle name="SAPBEXHLevel2X 4 4 6" xfId="7269" xr:uid="{7453895D-EE2A-4A2D-B594-0419DD7D344C}"/>
    <cellStyle name="SAPBEXHLevel2X 4 4 6 2" xfId="13133" xr:uid="{33DEFC56-E135-425D-A0EF-7AC56CBF5433}"/>
    <cellStyle name="SAPBEXHLevel2X 4 4 6 2 2" xfId="47002" xr:uid="{E2F6B341-1274-4706-BC98-84281F7B216A}"/>
    <cellStyle name="SAPBEXHLevel2X 4 4 6 2 3" xfId="30276" xr:uid="{0AD55C0F-BFC2-4682-9DFB-8B87958333D0}"/>
    <cellStyle name="SAPBEXHLevel2X 4 4 6 3" xfId="18674" xr:uid="{1DC840D8-3FD4-4BC8-98CA-D9D0C49E0A57}"/>
    <cellStyle name="SAPBEXHLevel2X 4 4 6 3 2" xfId="52535" xr:uid="{3A2AD075-437C-4AD3-8A94-F7DE0DDD2CF9}"/>
    <cellStyle name="SAPBEXHLevel2X 4 4 6 3 3" xfId="35809" xr:uid="{9A1093CE-F23A-4974-8E8F-EAA61F088587}"/>
    <cellStyle name="SAPBEXHLevel2X 4 4 6 4" xfId="41185" xr:uid="{D2C03AD2-8A6F-4B25-B217-DB0385F9A88E}"/>
    <cellStyle name="SAPBEXHLevel2X 4 4 6 5" xfId="24461" xr:uid="{328DFFFE-C4AF-46F0-A3D8-300F11166075}"/>
    <cellStyle name="SAPBEXHLevel2X 4 4 7" xfId="8363" xr:uid="{B53A01EB-1857-4BAF-8E4E-E631F3CE7189}"/>
    <cellStyle name="SAPBEXHLevel2X 4 4 7 2" xfId="42238" xr:uid="{C362FD87-7BE7-443E-93BD-74C342CE4A10}"/>
    <cellStyle name="SAPBEXHLevel2X 4 4 7 3" xfId="25513" xr:uid="{6554FA93-D519-4F22-AC26-DF01F6F3C73A}"/>
    <cellStyle name="SAPBEXHLevel2X 4 4 8" xfId="13941" xr:uid="{236B7D93-1627-4BAF-A365-B086032B149B}"/>
    <cellStyle name="SAPBEXHLevel2X 4 4 8 2" xfId="47802" xr:uid="{F283F643-D307-443D-B24A-C2AC32788CC8}"/>
    <cellStyle name="SAPBEXHLevel2X 4 4 8 3" xfId="31076" xr:uid="{F81BD11E-C5CC-4CCC-BFB0-044F23C50A54}"/>
    <cellStyle name="SAPBEXHLevel2X 4 4 9" xfId="19701" xr:uid="{A53FA91C-EF98-41A8-92F0-6881A2EA7845}"/>
    <cellStyle name="SAPBEXHLevel2X 4 5" xfId="3339" xr:uid="{311EDCE4-490E-423E-B5EA-F8E13291EDF1}"/>
    <cellStyle name="SAPBEXHLevel2X 4 5 2" xfId="9221" xr:uid="{D80594D3-8853-4379-98A6-D2C8524B648C}"/>
    <cellStyle name="SAPBEXHLevel2X 4 5 2 2" xfId="43093" xr:uid="{802DFB38-CACE-4B69-B7B3-5F245ED5017D}"/>
    <cellStyle name="SAPBEXHLevel2X 4 5 2 3" xfId="26368" xr:uid="{7D8C191D-B8E1-4786-9C30-0D3F49677C50}"/>
    <cellStyle name="SAPBEXHLevel2X 4 5 3" xfId="14768" xr:uid="{879E2FC4-E0D6-452C-A796-2ED1BF20E29F}"/>
    <cellStyle name="SAPBEXHLevel2X 4 5 3 2" xfId="48629" xr:uid="{E35E2F92-507B-4EEE-968E-C027A6938D08}"/>
    <cellStyle name="SAPBEXHLevel2X 4 5 3 3" xfId="31903" xr:uid="{97313E62-B74E-4520-A287-79224A2D080E}"/>
    <cellStyle name="SAPBEXHLevel2X 4 5 4" xfId="37360" xr:uid="{4DA41A26-4EC3-4BD1-B14D-72022400FC89}"/>
    <cellStyle name="SAPBEXHLevel2X 4 5 5" xfId="20553" xr:uid="{AB585DC5-EE72-4AF2-8873-D593B5C6ED2A}"/>
    <cellStyle name="SAPBEXHLevel2X 4 6" xfId="36567" xr:uid="{AFF1611A-86DF-4FC7-B249-D7F55BC3BA5E}"/>
    <cellStyle name="SAPBEXHLevel2X 5" xfId="1140" xr:uid="{00000000-0005-0000-0000-0000EE090000}"/>
    <cellStyle name="SAPBEXHLevel2X 5 2" xfId="2377" xr:uid="{00000000-0005-0000-0000-0000EF090000}"/>
    <cellStyle name="SAPBEXHLevel2X 5 2 2" xfId="3929" xr:uid="{D07B96A3-D245-433B-BA1E-0FCAF6B74C5C}"/>
    <cellStyle name="SAPBEXHLevel2X 5 2 2 2" xfId="9810" xr:uid="{80495C49-0B7D-40BA-B970-42E516C34DBA}"/>
    <cellStyle name="SAPBEXHLevel2X 5 2 2 2 2" xfId="43682" xr:uid="{B5140E0B-48A4-46FA-A3A4-08C2EE7674BB}"/>
    <cellStyle name="SAPBEXHLevel2X 5 2 2 2 3" xfId="26956" xr:uid="{24A9D3BD-EEA6-42B7-B5A9-BCE836A0B81B}"/>
    <cellStyle name="SAPBEXHLevel2X 5 2 2 3" xfId="15356" xr:uid="{853643A6-3C08-4327-BD87-8E73D3713AEC}"/>
    <cellStyle name="SAPBEXHLevel2X 5 2 2 3 2" xfId="49217" xr:uid="{786A0580-CCFF-471C-9FAB-A0C59AD1ACA9}"/>
    <cellStyle name="SAPBEXHLevel2X 5 2 2 3 3" xfId="32491" xr:uid="{B058C069-AF55-4718-86C4-51D354F49798}"/>
    <cellStyle name="SAPBEXHLevel2X 5 2 2 4" xfId="37889" xr:uid="{F8EE93DE-AABD-48F9-889E-A233F4EFC58D}"/>
    <cellStyle name="SAPBEXHLevel2X 5 2 2 5" xfId="21141" xr:uid="{65EE9C07-EDCB-471B-8D89-6D801FDD067C}"/>
    <cellStyle name="SAPBEXHLevel2X 5 2 3" xfId="4831" xr:uid="{E1C31AF7-C113-49A7-9FA2-EF23FF7F19C4}"/>
    <cellStyle name="SAPBEXHLevel2X 5 2 3 2" xfId="10697" xr:uid="{194C844C-FEBA-467F-A0FB-042774D951A3}"/>
    <cellStyle name="SAPBEXHLevel2X 5 2 3 2 2" xfId="44567" xr:uid="{902FDECA-865B-442E-99BC-B93CC030A9B5}"/>
    <cellStyle name="SAPBEXHLevel2X 5 2 3 2 3" xfId="27842" xr:uid="{14E5EBBB-7725-4169-A3D1-900532B0F3B1}"/>
    <cellStyle name="SAPBEXHLevel2X 5 2 3 3" xfId="16240" xr:uid="{83851F92-5961-4D7F-BAF2-03C8A747DAF9}"/>
    <cellStyle name="SAPBEXHLevel2X 5 2 3 3 2" xfId="50101" xr:uid="{0B562D83-3660-453F-B941-774AF56B7AD7}"/>
    <cellStyle name="SAPBEXHLevel2X 5 2 3 3 3" xfId="33375" xr:uid="{CF370C1D-1DCF-4183-B013-2637F9E42605}"/>
    <cellStyle name="SAPBEXHLevel2X 5 2 3 4" xfId="38750" xr:uid="{7CE7B1C4-190D-4647-9A3B-2342437EB858}"/>
    <cellStyle name="SAPBEXHLevel2X 5 2 3 5" xfId="22027" xr:uid="{E6C26A78-5B92-4873-BEA7-7F763C39C020}"/>
    <cellStyle name="SAPBEXHLevel2X 5 2 4" xfId="5558" xr:uid="{9A22CA12-B0EB-4763-ABC1-8ED9B8D2FD8E}"/>
    <cellStyle name="SAPBEXHLevel2X 5 2 4 2" xfId="11424" xr:uid="{8F1A379F-B2C0-417F-A28F-C0D7FD174D09}"/>
    <cellStyle name="SAPBEXHLevel2X 5 2 4 2 2" xfId="45293" xr:uid="{1DA6E7FE-58BC-40F6-8027-0902A1860C1A}"/>
    <cellStyle name="SAPBEXHLevel2X 5 2 4 2 3" xfId="28568" xr:uid="{DBF8AA75-ECA0-44D7-B516-E3DDEB5C9E13}"/>
    <cellStyle name="SAPBEXHLevel2X 5 2 4 3" xfId="16966" xr:uid="{EA06BB84-F111-421D-8255-FE8E6783CE28}"/>
    <cellStyle name="SAPBEXHLevel2X 5 2 4 3 2" xfId="50827" xr:uid="{5E5369EA-83C6-42EA-803D-C4893AA533B4}"/>
    <cellStyle name="SAPBEXHLevel2X 5 2 4 3 3" xfId="34101" xr:uid="{86E1F7B4-6283-4ADC-88A3-5EFA4608139F}"/>
    <cellStyle name="SAPBEXHLevel2X 5 2 4 4" xfId="39476" xr:uid="{5790D98B-F5FA-4679-A103-21101CC6C20F}"/>
    <cellStyle name="SAPBEXHLevel2X 5 2 4 5" xfId="22753" xr:uid="{10239DBE-FECF-4773-B6C9-D917D1E5B9DA}"/>
    <cellStyle name="SAPBEXHLevel2X 5 2 5" xfId="6350" xr:uid="{F95112C3-F5A4-4D1E-80AE-EF49FFCC1187}"/>
    <cellStyle name="SAPBEXHLevel2X 5 2 5 2" xfId="12214" xr:uid="{1D4C6359-FBB5-4F8A-8D83-6598E1FAD229}"/>
    <cellStyle name="SAPBEXHLevel2X 5 2 5 2 2" xfId="46083" xr:uid="{069105F6-C6B1-4F37-8203-7CEEA83083D6}"/>
    <cellStyle name="SAPBEXHLevel2X 5 2 5 2 3" xfId="29358" xr:uid="{1FB1B908-EB28-4E37-A4C9-15A10F294C49}"/>
    <cellStyle name="SAPBEXHLevel2X 5 2 5 3" xfId="17756" xr:uid="{CD50077C-26F6-49B2-AC5B-BB84DC177901}"/>
    <cellStyle name="SAPBEXHLevel2X 5 2 5 3 2" xfId="51617" xr:uid="{8AFC0632-3403-42C8-B4BD-CCE1AFB1B703}"/>
    <cellStyle name="SAPBEXHLevel2X 5 2 5 3 3" xfId="34891" xr:uid="{60C72CE8-B391-4366-8F2D-50B77894A510}"/>
    <cellStyle name="SAPBEXHLevel2X 5 2 5 4" xfId="40266" xr:uid="{02796F68-3D3B-4257-A7F7-1FE254941414}"/>
    <cellStyle name="SAPBEXHLevel2X 5 2 5 5" xfId="23543" xr:uid="{1E2376D8-301F-4C73-8554-501FED3D0204}"/>
    <cellStyle name="SAPBEXHLevel2X 5 2 6" xfId="7270" xr:uid="{3C9F3E77-BC9C-43CC-9EDB-E810E9A706B4}"/>
    <cellStyle name="SAPBEXHLevel2X 5 2 6 2" xfId="13134" xr:uid="{1F2AC288-0903-4C33-86F7-6EA837F4076D}"/>
    <cellStyle name="SAPBEXHLevel2X 5 2 6 2 2" xfId="47003" xr:uid="{848CFED0-70A6-434C-B04D-4F049394F770}"/>
    <cellStyle name="SAPBEXHLevel2X 5 2 6 2 3" xfId="30277" xr:uid="{E0526F00-7FB2-4E57-BC75-D59B2665E186}"/>
    <cellStyle name="SAPBEXHLevel2X 5 2 6 3" xfId="18675" xr:uid="{48C5650F-17D8-4280-A98E-EBC0240FE894}"/>
    <cellStyle name="SAPBEXHLevel2X 5 2 6 3 2" xfId="52536" xr:uid="{C15D1260-9879-4A44-97AE-D6F4AC618744}"/>
    <cellStyle name="SAPBEXHLevel2X 5 2 6 3 3" xfId="35810" xr:uid="{96FA069C-0912-45CE-B21D-D5C56C600F1C}"/>
    <cellStyle name="SAPBEXHLevel2X 5 2 6 4" xfId="41186" xr:uid="{8E98C790-A295-4C95-B27B-3283825DDE42}"/>
    <cellStyle name="SAPBEXHLevel2X 5 2 6 5" xfId="24462" xr:uid="{328200CA-5C20-4AFB-A0DE-50B469C31949}"/>
    <cellStyle name="SAPBEXHLevel2X 5 2 7" xfId="8364" xr:uid="{24D9CA5E-D39E-42D5-AF76-F827ED8C63AE}"/>
    <cellStyle name="SAPBEXHLevel2X 5 2 7 2" xfId="42239" xr:uid="{1E4F8C25-CCB1-42C5-AB09-F3C5656D9B80}"/>
    <cellStyle name="SAPBEXHLevel2X 5 2 7 3" xfId="25514" xr:uid="{3A04184D-6F81-4F30-A87E-CE7DEA8CA71C}"/>
    <cellStyle name="SAPBEXHLevel2X 5 2 8" xfId="13942" xr:uid="{14A6B74E-6887-481B-8FA9-17649BE0B993}"/>
    <cellStyle name="SAPBEXHLevel2X 5 2 8 2" xfId="47803" xr:uid="{BBAB35CF-A084-40BE-B8A8-5F73A162D39E}"/>
    <cellStyle name="SAPBEXHLevel2X 5 2 8 3" xfId="31077" xr:uid="{B4B334E0-A416-4933-B6EC-067328F32A18}"/>
    <cellStyle name="SAPBEXHLevel2X 5 2 9" xfId="19702" xr:uid="{C037371A-18DA-42F5-8BD9-9AB2EA60CCB3}"/>
    <cellStyle name="SAPBEXHLevel2X 5 3" xfId="2378" xr:uid="{00000000-0005-0000-0000-0000F0090000}"/>
    <cellStyle name="SAPBEXHLevel2X 5 3 2" xfId="3930" xr:uid="{66D42173-BD09-4BEF-9A01-43ED22F36BA3}"/>
    <cellStyle name="SAPBEXHLevel2X 5 3 2 2" xfId="9811" xr:uid="{0384271F-388B-4DBE-A550-2B114EF60E44}"/>
    <cellStyle name="SAPBEXHLevel2X 5 3 2 2 2" xfId="43683" xr:uid="{F48EE96B-5BEA-4BFF-93EB-D81A5B902C65}"/>
    <cellStyle name="SAPBEXHLevel2X 5 3 2 2 3" xfId="26957" xr:uid="{64BD3420-5F5F-4D69-A9F5-796C69B5CE19}"/>
    <cellStyle name="SAPBEXHLevel2X 5 3 2 3" xfId="15357" xr:uid="{21DB01AF-5048-4C79-BF12-71039ADD41B0}"/>
    <cellStyle name="SAPBEXHLevel2X 5 3 2 3 2" xfId="49218" xr:uid="{B06C1218-1986-4054-9F94-37EB6AE0F595}"/>
    <cellStyle name="SAPBEXHLevel2X 5 3 2 3 3" xfId="32492" xr:uid="{C5CABE34-2A83-4EB5-87FC-4CF14EF86502}"/>
    <cellStyle name="SAPBEXHLevel2X 5 3 2 4" xfId="37890" xr:uid="{92F6696A-4FEF-4D1D-B298-B7C6F4D21AC4}"/>
    <cellStyle name="SAPBEXHLevel2X 5 3 2 5" xfId="21142" xr:uid="{A97BE698-ACFB-445A-A0E0-27022D46F93A}"/>
    <cellStyle name="SAPBEXHLevel2X 5 3 3" xfId="4832" xr:uid="{30888755-F05D-4E0E-BDFC-869106C5B64B}"/>
    <cellStyle name="SAPBEXHLevel2X 5 3 3 2" xfId="10698" xr:uid="{1E32B3F8-1176-4A3B-8E22-FE3EB2400EFC}"/>
    <cellStyle name="SAPBEXHLevel2X 5 3 3 2 2" xfId="44568" xr:uid="{CA886EC1-2C93-4C59-8720-1BDB7BFD9D03}"/>
    <cellStyle name="SAPBEXHLevel2X 5 3 3 2 3" xfId="27843" xr:uid="{5A4B8E26-C871-4AD6-A229-9C436F1909A3}"/>
    <cellStyle name="SAPBEXHLevel2X 5 3 3 3" xfId="16241" xr:uid="{15D964C7-7B1F-4C00-A846-66645571F4FE}"/>
    <cellStyle name="SAPBEXHLevel2X 5 3 3 3 2" xfId="50102" xr:uid="{E4A6416D-07FC-4B9C-893A-86A57308F86A}"/>
    <cellStyle name="SAPBEXHLevel2X 5 3 3 3 3" xfId="33376" xr:uid="{A6231E90-9CB4-4A38-B59F-F4906A645F2D}"/>
    <cellStyle name="SAPBEXHLevel2X 5 3 3 4" xfId="38751" xr:uid="{696457DB-39F3-427B-9713-B95873672470}"/>
    <cellStyle name="SAPBEXHLevel2X 5 3 3 5" xfId="22028" xr:uid="{E193B378-8207-4B40-96D0-3BF9FF369B21}"/>
    <cellStyle name="SAPBEXHLevel2X 5 3 4" xfId="5559" xr:uid="{C12F9384-1A22-45AE-999F-7C128250B6C4}"/>
    <cellStyle name="SAPBEXHLevel2X 5 3 4 2" xfId="11425" xr:uid="{B8D316F5-2FCD-4A1B-9BC5-CAD7B6EDD4E0}"/>
    <cellStyle name="SAPBEXHLevel2X 5 3 4 2 2" xfId="45294" xr:uid="{31BB916E-1138-43D5-9F02-BFD0F6E02A48}"/>
    <cellStyle name="SAPBEXHLevel2X 5 3 4 2 3" xfId="28569" xr:uid="{FCEA9688-8C4F-4CA6-8DEA-D098CEAA5273}"/>
    <cellStyle name="SAPBEXHLevel2X 5 3 4 3" xfId="16967" xr:uid="{0980D783-B8AF-44C4-8C1F-FC664BC19E96}"/>
    <cellStyle name="SAPBEXHLevel2X 5 3 4 3 2" xfId="50828" xr:uid="{CE092711-16E9-409E-9B3A-0083DB7F827E}"/>
    <cellStyle name="SAPBEXHLevel2X 5 3 4 3 3" xfId="34102" xr:uid="{E0383083-2034-4D45-A080-F4A1B2EEF6AC}"/>
    <cellStyle name="SAPBEXHLevel2X 5 3 4 4" xfId="39477" xr:uid="{15EE8875-21B7-4D07-BC33-160B6F0FF78E}"/>
    <cellStyle name="SAPBEXHLevel2X 5 3 4 5" xfId="22754" xr:uid="{672F7A99-1908-46D2-956A-4C4AD99A4706}"/>
    <cellStyle name="SAPBEXHLevel2X 5 3 5" xfId="6351" xr:uid="{E808A8BB-AD52-49C8-BEDE-E6EB530FE431}"/>
    <cellStyle name="SAPBEXHLevel2X 5 3 5 2" xfId="12215" xr:uid="{1FF12374-7784-4AF4-BFF4-085B6093571B}"/>
    <cellStyle name="SAPBEXHLevel2X 5 3 5 2 2" xfId="46084" xr:uid="{3CDD7E65-2FAA-4E84-B5AA-E0EAA8B1F9E1}"/>
    <cellStyle name="SAPBEXHLevel2X 5 3 5 2 3" xfId="29359" xr:uid="{F73E4687-B9CA-43D3-93D9-F65FA2E5D098}"/>
    <cellStyle name="SAPBEXHLevel2X 5 3 5 3" xfId="17757" xr:uid="{69DF73A8-F09B-4F0C-8D3E-065CA5B44790}"/>
    <cellStyle name="SAPBEXHLevel2X 5 3 5 3 2" xfId="51618" xr:uid="{F47CD412-EC6B-460C-81F8-55D25448A5C8}"/>
    <cellStyle name="SAPBEXHLevel2X 5 3 5 3 3" xfId="34892" xr:uid="{019D1548-928C-49BF-ABB0-295C1A61D095}"/>
    <cellStyle name="SAPBEXHLevel2X 5 3 5 4" xfId="40267" xr:uid="{377AE6A4-866E-4F0C-B188-CB181F49A2BF}"/>
    <cellStyle name="SAPBEXHLevel2X 5 3 5 5" xfId="23544" xr:uid="{0D8078E5-414C-4EE0-8D7C-E50AFB7722D7}"/>
    <cellStyle name="SAPBEXHLevel2X 5 3 6" xfId="7271" xr:uid="{ADFC7674-16C3-4585-9A51-E4F8E479441B}"/>
    <cellStyle name="SAPBEXHLevel2X 5 3 6 2" xfId="13135" xr:uid="{0BB61D23-088E-41BF-BCF7-DF0B24A5F663}"/>
    <cellStyle name="SAPBEXHLevel2X 5 3 6 2 2" xfId="47004" xr:uid="{18579710-10E9-42F0-8D6A-AE7089283BC6}"/>
    <cellStyle name="SAPBEXHLevel2X 5 3 6 2 3" xfId="30278" xr:uid="{21DBB178-0FD2-4C1A-B48F-1899CDFC39A1}"/>
    <cellStyle name="SAPBEXHLevel2X 5 3 6 3" xfId="18676" xr:uid="{8AF361DB-96F8-4097-8EB9-6D211CCBE0AB}"/>
    <cellStyle name="SAPBEXHLevel2X 5 3 6 3 2" xfId="52537" xr:uid="{D992019E-FE6F-4425-A047-2C9480DED45C}"/>
    <cellStyle name="SAPBEXHLevel2X 5 3 6 3 3" xfId="35811" xr:uid="{37A0538C-90DF-4048-A908-64B9808C9971}"/>
    <cellStyle name="SAPBEXHLevel2X 5 3 6 4" xfId="41187" xr:uid="{086499F6-A4B3-4CA5-85C2-53F7910291B7}"/>
    <cellStyle name="SAPBEXHLevel2X 5 3 6 5" xfId="24463" xr:uid="{7BE425E1-EEB1-4880-AE30-5A9EAE97D4DF}"/>
    <cellStyle name="SAPBEXHLevel2X 5 3 7" xfId="8365" xr:uid="{218684D8-2394-4CB6-95BE-C7BD0B696444}"/>
    <cellStyle name="SAPBEXHLevel2X 5 3 7 2" xfId="42240" xr:uid="{B4770958-002A-483B-BAB0-85F260852FB8}"/>
    <cellStyle name="SAPBEXHLevel2X 5 3 7 3" xfId="25515" xr:uid="{4FE80924-2715-4C60-9E8E-8DDE80627C01}"/>
    <cellStyle name="SAPBEXHLevel2X 5 3 8" xfId="13943" xr:uid="{18DCC3AD-3DB7-4B56-82E0-6AF9179BE005}"/>
    <cellStyle name="SAPBEXHLevel2X 5 3 8 2" xfId="47804" xr:uid="{872469A0-7BA7-4B00-AB44-FD58273BE08B}"/>
    <cellStyle name="SAPBEXHLevel2X 5 3 8 3" xfId="31078" xr:uid="{B4661D97-CEB0-49C9-BBCE-93FD53134FFB}"/>
    <cellStyle name="SAPBEXHLevel2X 5 3 9" xfId="19703" xr:uid="{C0BD04A1-1D95-4188-9811-9836D2488776}"/>
    <cellStyle name="SAPBEXHLevel2X 5 4" xfId="3341" xr:uid="{09E7D127-11F8-4351-B65B-F5F4E60B6F95}"/>
    <cellStyle name="SAPBEXHLevel2X 5 4 2" xfId="9223" xr:uid="{1E0911A6-3C2E-4A8D-85BC-80BDB2F8F5CC}"/>
    <cellStyle name="SAPBEXHLevel2X 5 4 2 2" xfId="43095" xr:uid="{110EF5B2-8ED8-45E6-809B-28A08F778601}"/>
    <cellStyle name="SAPBEXHLevel2X 5 4 2 3" xfId="26370" xr:uid="{021060B5-3B97-4434-97D5-38C67A5CEC55}"/>
    <cellStyle name="SAPBEXHLevel2X 5 4 3" xfId="14770" xr:uid="{91DD3683-5B37-4F41-BD98-61DAB0162871}"/>
    <cellStyle name="SAPBEXHLevel2X 5 4 3 2" xfId="48631" xr:uid="{91C9B1E7-2A77-41EA-8E52-5F856696634D}"/>
    <cellStyle name="SAPBEXHLevel2X 5 4 3 3" xfId="31905" xr:uid="{3D03173A-B100-4493-8E42-EE9387D32B66}"/>
    <cellStyle name="SAPBEXHLevel2X 5 4 4" xfId="37362" xr:uid="{55233101-450F-4F63-A814-928B2354FA56}"/>
    <cellStyle name="SAPBEXHLevel2X 5 4 5" xfId="20555" xr:uid="{1BEFF738-FA10-4751-A702-EBCAAE07011B}"/>
    <cellStyle name="SAPBEXHLevel2X 5 5" xfId="36569" xr:uid="{C83ADD50-8989-4737-BCDF-599D395840C9}"/>
    <cellStyle name="SAPBEXHLevel2X 6" xfId="1141" xr:uid="{00000000-0005-0000-0000-0000F1090000}"/>
    <cellStyle name="SAPBEXHLevel2X 6 2" xfId="2379" xr:uid="{00000000-0005-0000-0000-0000F2090000}"/>
    <cellStyle name="SAPBEXHLevel2X 6 2 2" xfId="3931" xr:uid="{D855F067-E607-46A9-B1FC-06710E716EF2}"/>
    <cellStyle name="SAPBEXHLevel2X 6 2 2 2" xfId="9812" xr:uid="{498777BB-F756-45BD-92A8-75F5F798C228}"/>
    <cellStyle name="SAPBEXHLevel2X 6 2 2 2 2" xfId="43684" xr:uid="{E0E388ED-800E-49F1-9923-9B30DAF94396}"/>
    <cellStyle name="SAPBEXHLevel2X 6 2 2 2 3" xfId="26958" xr:uid="{DCC0B888-7E46-4CC3-9ABA-616CD1E5736B}"/>
    <cellStyle name="SAPBEXHLevel2X 6 2 2 3" xfId="15358" xr:uid="{9D393113-F03C-4E78-B64B-7F3585CFD3A9}"/>
    <cellStyle name="SAPBEXHLevel2X 6 2 2 3 2" xfId="49219" xr:uid="{845B931D-B910-4BF7-AA9D-C489B29F4AFB}"/>
    <cellStyle name="SAPBEXHLevel2X 6 2 2 3 3" xfId="32493" xr:uid="{431E7B13-8AB8-497B-B0EA-4BE4956B1F6B}"/>
    <cellStyle name="SAPBEXHLevel2X 6 2 2 4" xfId="37891" xr:uid="{7851C0DE-C622-46FF-AAB3-6AB1A5A6BF7A}"/>
    <cellStyle name="SAPBEXHLevel2X 6 2 2 5" xfId="21143" xr:uid="{CE7E2F09-A7F8-4446-B9A3-098F05682E22}"/>
    <cellStyle name="SAPBEXHLevel2X 6 2 3" xfId="4833" xr:uid="{1AD8B0E0-2739-4C56-B9A1-C3788AFED2CD}"/>
    <cellStyle name="SAPBEXHLevel2X 6 2 3 2" xfId="10699" xr:uid="{507B165B-CB1D-488E-B925-FC6C9A55841F}"/>
    <cellStyle name="SAPBEXHLevel2X 6 2 3 2 2" xfId="44569" xr:uid="{BD1A3D1B-80AA-4B43-87D3-8958E104D72E}"/>
    <cellStyle name="SAPBEXHLevel2X 6 2 3 2 3" xfId="27844" xr:uid="{8553F920-8B34-4400-94C8-95E4A2A405CB}"/>
    <cellStyle name="SAPBEXHLevel2X 6 2 3 3" xfId="16242" xr:uid="{8CB598D0-214D-4A9F-984E-901B9B73CCCD}"/>
    <cellStyle name="SAPBEXHLevel2X 6 2 3 3 2" xfId="50103" xr:uid="{72F6F70A-3296-43E5-8C4A-FC77196468BC}"/>
    <cellStyle name="SAPBEXHLevel2X 6 2 3 3 3" xfId="33377" xr:uid="{FBBCE133-FC28-485F-867B-802F48FBF500}"/>
    <cellStyle name="SAPBEXHLevel2X 6 2 3 4" xfId="38752" xr:uid="{0F2BB17E-ED46-4D63-83D2-EDA244C55713}"/>
    <cellStyle name="SAPBEXHLevel2X 6 2 3 5" xfId="22029" xr:uid="{CA3A1573-3C6C-4027-843E-877E6136E941}"/>
    <cellStyle name="SAPBEXHLevel2X 6 2 4" xfId="5560" xr:uid="{35B812C3-1545-4904-B70C-54DA1D6C6031}"/>
    <cellStyle name="SAPBEXHLevel2X 6 2 4 2" xfId="11426" xr:uid="{7FC95F68-B8D2-4A01-90B3-7AF3FF0023C7}"/>
    <cellStyle name="SAPBEXHLevel2X 6 2 4 2 2" xfId="45295" xr:uid="{E9C7A462-B594-42C5-8735-6642EA61BD91}"/>
    <cellStyle name="SAPBEXHLevel2X 6 2 4 2 3" xfId="28570" xr:uid="{B5C40E68-F1F5-4245-9C35-C07A98FE7BA0}"/>
    <cellStyle name="SAPBEXHLevel2X 6 2 4 3" xfId="16968" xr:uid="{27F96DA8-30B2-4F1B-84B9-9B5DA5D7881E}"/>
    <cellStyle name="SAPBEXHLevel2X 6 2 4 3 2" xfId="50829" xr:uid="{53C6EBDF-25F2-4B7F-9E17-53A60F3B3255}"/>
    <cellStyle name="SAPBEXHLevel2X 6 2 4 3 3" xfId="34103" xr:uid="{47DB44E5-132D-4B62-A3A4-7BAFD40D0609}"/>
    <cellStyle name="SAPBEXHLevel2X 6 2 4 4" xfId="39478" xr:uid="{B5A270D4-D609-4982-804A-808D5026C6B2}"/>
    <cellStyle name="SAPBEXHLevel2X 6 2 4 5" xfId="22755" xr:uid="{6AAD8103-8E5F-4431-94B5-82A7D378E2AC}"/>
    <cellStyle name="SAPBEXHLevel2X 6 2 5" xfId="6352" xr:uid="{789BED6C-63ED-4CF1-A4CE-D93AF283DC76}"/>
    <cellStyle name="SAPBEXHLevel2X 6 2 5 2" xfId="12216" xr:uid="{04D9EB48-2FDE-4A76-A513-30C0FB536C7E}"/>
    <cellStyle name="SAPBEXHLevel2X 6 2 5 2 2" xfId="46085" xr:uid="{799FD991-0D48-4B5F-9CF1-4264EED7169E}"/>
    <cellStyle name="SAPBEXHLevel2X 6 2 5 2 3" xfId="29360" xr:uid="{350A9772-5D56-417D-8AD8-6681CDBFF197}"/>
    <cellStyle name="SAPBEXHLevel2X 6 2 5 3" xfId="17758" xr:uid="{0ABB9794-8FC1-4821-B1B5-71415D13BC96}"/>
    <cellStyle name="SAPBEXHLevel2X 6 2 5 3 2" xfId="51619" xr:uid="{6AF03D07-10B2-463C-B5EE-A97BF2A2E587}"/>
    <cellStyle name="SAPBEXHLevel2X 6 2 5 3 3" xfId="34893" xr:uid="{7D464DEE-96AF-4A73-87CC-E43A4E280E27}"/>
    <cellStyle name="SAPBEXHLevel2X 6 2 5 4" xfId="40268" xr:uid="{C49C07A0-08BE-4028-95B3-DD28981C9950}"/>
    <cellStyle name="SAPBEXHLevel2X 6 2 5 5" xfId="23545" xr:uid="{6901C4D6-FA60-403C-96A1-0A336AB26831}"/>
    <cellStyle name="SAPBEXHLevel2X 6 2 6" xfId="7272" xr:uid="{B3706CA3-EB0C-4F01-8379-792B636E6400}"/>
    <cellStyle name="SAPBEXHLevel2X 6 2 6 2" xfId="13136" xr:uid="{3CBE0E01-39B0-4582-BB31-9C2BB4671DAA}"/>
    <cellStyle name="SAPBEXHLevel2X 6 2 6 2 2" xfId="47005" xr:uid="{AFAF8F6D-A21F-4C38-9551-23F9CFFC6730}"/>
    <cellStyle name="SAPBEXHLevel2X 6 2 6 2 3" xfId="30279" xr:uid="{8C566E10-B922-4DB3-BC04-8D3C92C2B6AA}"/>
    <cellStyle name="SAPBEXHLevel2X 6 2 6 3" xfId="18677" xr:uid="{EDF82C79-0A84-40FB-8FB4-55726646A027}"/>
    <cellStyle name="SAPBEXHLevel2X 6 2 6 3 2" xfId="52538" xr:uid="{3EBF117C-4E0D-4125-BA31-E5C3FAA493BA}"/>
    <cellStyle name="SAPBEXHLevel2X 6 2 6 3 3" xfId="35812" xr:uid="{006F2D92-07E8-4710-80C6-6EF8B948BF48}"/>
    <cellStyle name="SAPBEXHLevel2X 6 2 6 4" xfId="41188" xr:uid="{1A5A3725-5C73-4677-9AEA-2C80E317B0DF}"/>
    <cellStyle name="SAPBEXHLevel2X 6 2 6 5" xfId="24464" xr:uid="{78B5DFB4-883B-4B3D-A2DB-58B53EBE9B7C}"/>
    <cellStyle name="SAPBEXHLevel2X 6 2 7" xfId="8366" xr:uid="{D826930E-EEFA-43B8-BBC1-A7269A088EAC}"/>
    <cellStyle name="SAPBEXHLevel2X 6 2 7 2" xfId="42241" xr:uid="{96659858-EA28-418B-96E0-364D51E28FF4}"/>
    <cellStyle name="SAPBEXHLevel2X 6 2 7 3" xfId="25516" xr:uid="{C38E84F7-D5EE-4F00-8153-05EDC66DC4BA}"/>
    <cellStyle name="SAPBEXHLevel2X 6 2 8" xfId="13944" xr:uid="{41E25B1C-EDEA-4353-8A92-15CFABC18A59}"/>
    <cellStyle name="SAPBEXHLevel2X 6 2 8 2" xfId="47805" xr:uid="{3EE15360-28FC-4FAB-86EC-43B72208AA23}"/>
    <cellStyle name="SAPBEXHLevel2X 6 2 8 3" xfId="31079" xr:uid="{741E980F-BD8D-47FC-9503-5CED63C1EE44}"/>
    <cellStyle name="SAPBEXHLevel2X 6 2 9" xfId="19704" xr:uid="{4807E7AC-1667-4673-ABA6-B69A842BB683}"/>
    <cellStyle name="SAPBEXHLevel2X 6 3" xfId="2380" xr:uid="{00000000-0005-0000-0000-0000F3090000}"/>
    <cellStyle name="SAPBEXHLevel2X 6 3 2" xfId="3932" xr:uid="{35B3B424-29C0-440E-AAC4-61F81F28673F}"/>
    <cellStyle name="SAPBEXHLevel2X 6 3 2 2" xfId="9813" xr:uid="{E32E089B-3DB3-4A80-8A02-0FE8DCC7ACB7}"/>
    <cellStyle name="SAPBEXHLevel2X 6 3 2 2 2" xfId="43685" xr:uid="{B6386D8D-6278-44AB-8754-6356A6A3C93D}"/>
    <cellStyle name="SAPBEXHLevel2X 6 3 2 2 3" xfId="26959" xr:uid="{BE7CB4E1-95D2-4B0B-9541-BC0A598AC8DB}"/>
    <cellStyle name="SAPBEXHLevel2X 6 3 2 3" xfId="15359" xr:uid="{4C16AE9C-AC06-4766-94B6-9AA88EF3A28A}"/>
    <cellStyle name="SAPBEXHLevel2X 6 3 2 3 2" xfId="49220" xr:uid="{FEE6DB93-794F-48F4-821B-4FEA6031A74D}"/>
    <cellStyle name="SAPBEXHLevel2X 6 3 2 3 3" xfId="32494" xr:uid="{2DF91144-4BDD-4C25-A076-851BB0CE898E}"/>
    <cellStyle name="SAPBEXHLevel2X 6 3 2 4" xfId="37892" xr:uid="{24D332A6-2A48-4F9D-AA50-CF1C17106337}"/>
    <cellStyle name="SAPBEXHLevel2X 6 3 2 5" xfId="21144" xr:uid="{459EC989-68B5-4F5B-87A6-619205534D0F}"/>
    <cellStyle name="SAPBEXHLevel2X 6 3 3" xfId="4834" xr:uid="{CA615B59-6C4B-4359-BF97-F8A4480C7355}"/>
    <cellStyle name="SAPBEXHLevel2X 6 3 3 2" xfId="10700" xr:uid="{378F098D-495F-4A1A-A11C-3E8928B996A5}"/>
    <cellStyle name="SAPBEXHLevel2X 6 3 3 2 2" xfId="44570" xr:uid="{42DFEE23-4902-4921-BCC5-B334B41C4C4F}"/>
    <cellStyle name="SAPBEXHLevel2X 6 3 3 2 3" xfId="27845" xr:uid="{D24DF516-2AB7-4D23-8D00-0B26290738DE}"/>
    <cellStyle name="SAPBEXHLevel2X 6 3 3 3" xfId="16243" xr:uid="{6AC69AAC-B165-400F-8811-565FB9BBDEFB}"/>
    <cellStyle name="SAPBEXHLevel2X 6 3 3 3 2" xfId="50104" xr:uid="{147D11E1-A857-4E73-9E90-199C94C7ECA8}"/>
    <cellStyle name="SAPBEXHLevel2X 6 3 3 3 3" xfId="33378" xr:uid="{8233F3CA-72F3-4D08-865D-B4117A2B0DF3}"/>
    <cellStyle name="SAPBEXHLevel2X 6 3 3 4" xfId="38753" xr:uid="{B156E059-4BB1-4726-9AB1-AFDAEFD57AB6}"/>
    <cellStyle name="SAPBEXHLevel2X 6 3 3 5" xfId="22030" xr:uid="{4BE0374C-0A10-4BB5-9EB5-62DF6D67BE48}"/>
    <cellStyle name="SAPBEXHLevel2X 6 3 4" xfId="5561" xr:uid="{5019A4F9-DC37-4838-861B-062178465BD6}"/>
    <cellStyle name="SAPBEXHLevel2X 6 3 4 2" xfId="11427" xr:uid="{0F7D4A5A-491B-4175-AA28-AF4F2EAA6537}"/>
    <cellStyle name="SAPBEXHLevel2X 6 3 4 2 2" xfId="45296" xr:uid="{5D1D331D-1369-42F3-920E-B706408F6333}"/>
    <cellStyle name="SAPBEXHLevel2X 6 3 4 2 3" xfId="28571" xr:uid="{5F95494C-3228-4D60-95C8-2282CA18E0ED}"/>
    <cellStyle name="SAPBEXHLevel2X 6 3 4 3" xfId="16969" xr:uid="{637316B2-244B-4E4E-9E9B-44BB8121518C}"/>
    <cellStyle name="SAPBEXHLevel2X 6 3 4 3 2" xfId="50830" xr:uid="{D81791A1-C8FE-4E58-8003-390209FFF008}"/>
    <cellStyle name="SAPBEXHLevel2X 6 3 4 3 3" xfId="34104" xr:uid="{3D87F7C6-AE1A-4BF8-A6AB-2B41FE845609}"/>
    <cellStyle name="SAPBEXHLevel2X 6 3 4 4" xfId="39479" xr:uid="{2986D8B4-0EC8-4E71-94A0-5EF7DA1C8C5C}"/>
    <cellStyle name="SAPBEXHLevel2X 6 3 4 5" xfId="22756" xr:uid="{159E8973-AC68-4BE4-B043-69C23C31AEFF}"/>
    <cellStyle name="SAPBEXHLevel2X 6 3 5" xfId="6353" xr:uid="{3085C962-5DCB-4D88-8D30-8173F511E4C1}"/>
    <cellStyle name="SAPBEXHLevel2X 6 3 5 2" xfId="12217" xr:uid="{7F9AB4DC-FDFF-4E65-A35A-863CFD2058FB}"/>
    <cellStyle name="SAPBEXHLevel2X 6 3 5 2 2" xfId="46086" xr:uid="{A5A26958-82CE-4EAF-B44C-58CBA49A479F}"/>
    <cellStyle name="SAPBEXHLevel2X 6 3 5 2 3" xfId="29361" xr:uid="{98A2A15A-98E0-4F65-A1AF-B455F9505810}"/>
    <cellStyle name="SAPBEXHLevel2X 6 3 5 3" xfId="17759" xr:uid="{7C4C120C-6227-4DDF-95C6-F7B4BA73F777}"/>
    <cellStyle name="SAPBEXHLevel2X 6 3 5 3 2" xfId="51620" xr:uid="{817893AA-9046-4E14-A4A6-AF8F9396A8FD}"/>
    <cellStyle name="SAPBEXHLevel2X 6 3 5 3 3" xfId="34894" xr:uid="{B93764A6-A637-4783-A159-D2E0E19F92AA}"/>
    <cellStyle name="SAPBEXHLevel2X 6 3 5 4" xfId="40269" xr:uid="{216BF1AE-3532-4C52-BE96-103054B0270B}"/>
    <cellStyle name="SAPBEXHLevel2X 6 3 5 5" xfId="23546" xr:uid="{089024F2-4351-49E2-A51C-A2B6D5B8A53A}"/>
    <cellStyle name="SAPBEXHLevel2X 6 3 6" xfId="7273" xr:uid="{9A7D6FA9-4B17-40D2-8B26-A63AF177F933}"/>
    <cellStyle name="SAPBEXHLevel2X 6 3 6 2" xfId="13137" xr:uid="{1D8D37C4-800A-4055-8E2F-55286F9AA833}"/>
    <cellStyle name="SAPBEXHLevel2X 6 3 6 2 2" xfId="47006" xr:uid="{781F4515-BDF5-42A0-9B28-8F1878720AB2}"/>
    <cellStyle name="SAPBEXHLevel2X 6 3 6 2 3" xfId="30280" xr:uid="{DCE4D7C4-8190-4AD0-B099-D0756F29CD76}"/>
    <cellStyle name="SAPBEXHLevel2X 6 3 6 3" xfId="18678" xr:uid="{BA0D0D32-6E0D-4EE8-B993-06057367EA13}"/>
    <cellStyle name="SAPBEXHLevel2X 6 3 6 3 2" xfId="52539" xr:uid="{FB663840-B76E-46D7-A5DD-7C863E9802BE}"/>
    <cellStyle name="SAPBEXHLevel2X 6 3 6 3 3" xfId="35813" xr:uid="{8BA68512-4166-4247-86B9-653EDC481F71}"/>
    <cellStyle name="SAPBEXHLevel2X 6 3 6 4" xfId="41189" xr:uid="{F2E41F91-CB45-4005-8158-080572E8F290}"/>
    <cellStyle name="SAPBEXHLevel2X 6 3 6 5" xfId="24465" xr:uid="{7E52798F-DA39-46BF-876D-152D88696FE0}"/>
    <cellStyle name="SAPBEXHLevel2X 6 3 7" xfId="8367" xr:uid="{07CD8BEA-7C69-4387-8941-7D146251FD92}"/>
    <cellStyle name="SAPBEXHLevel2X 6 3 7 2" xfId="42242" xr:uid="{C0A410BA-CF7B-4E5A-A4C8-ACFCE4DAB593}"/>
    <cellStyle name="SAPBEXHLevel2X 6 3 7 3" xfId="25517" xr:uid="{67D3D075-EC83-4346-8959-3C19FE9E78D2}"/>
    <cellStyle name="SAPBEXHLevel2X 6 3 8" xfId="13945" xr:uid="{2BA5A731-D556-480F-8366-D6DABD421B1E}"/>
    <cellStyle name="SAPBEXHLevel2X 6 3 8 2" xfId="47806" xr:uid="{7A667499-C935-4062-BD53-9BBB0782B3C1}"/>
    <cellStyle name="SAPBEXHLevel2X 6 3 8 3" xfId="31080" xr:uid="{3FBBDC2B-EA95-4F80-852A-BA42499503A9}"/>
    <cellStyle name="SAPBEXHLevel2X 6 3 9" xfId="19705" xr:uid="{EA522068-7F34-410F-AFA3-F48C3E279A5D}"/>
    <cellStyle name="SAPBEXHLevel2X 6 4" xfId="3342" xr:uid="{7C1E4200-8C84-4603-A379-6EF2F82206B8}"/>
    <cellStyle name="SAPBEXHLevel2X 6 4 2" xfId="9224" xr:uid="{D21D3FD4-9B6C-4B46-8535-5B0EC2BE88C8}"/>
    <cellStyle name="SAPBEXHLevel2X 6 4 2 2" xfId="43096" xr:uid="{906F241A-1A76-4379-8014-1B52B855E1FB}"/>
    <cellStyle name="SAPBEXHLevel2X 6 4 2 3" xfId="26371" xr:uid="{234533D1-E18C-4401-89CA-12BEA0314B27}"/>
    <cellStyle name="SAPBEXHLevel2X 6 4 3" xfId="14771" xr:uid="{9491106B-1500-4F05-81EA-A83DF5199975}"/>
    <cellStyle name="SAPBEXHLevel2X 6 4 3 2" xfId="48632" xr:uid="{E4F1FBF9-6ED2-4EC9-A893-53B13708DCEE}"/>
    <cellStyle name="SAPBEXHLevel2X 6 4 3 3" xfId="31906" xr:uid="{684D0DFB-6718-48CD-AA94-0308F90F49C3}"/>
    <cellStyle name="SAPBEXHLevel2X 6 4 4" xfId="37363" xr:uid="{0A50848D-8620-477F-B184-7925F51E2BC5}"/>
    <cellStyle name="SAPBEXHLevel2X 6 4 5" xfId="20556" xr:uid="{D137C0F8-C70D-4E4F-92DD-5C07AA16BF6F}"/>
    <cellStyle name="SAPBEXHLevel2X 6 5" xfId="36570" xr:uid="{2F13E36B-572F-4D45-A81B-DE3C1C752BBB}"/>
    <cellStyle name="SAPBEXHLevel2X 7" xfId="1142" xr:uid="{00000000-0005-0000-0000-0000F4090000}"/>
    <cellStyle name="SAPBEXHLevel2X 7 2" xfId="2381" xr:uid="{00000000-0005-0000-0000-0000F5090000}"/>
    <cellStyle name="SAPBEXHLevel2X 7 2 2" xfId="3933" xr:uid="{D106C0B1-B263-4241-AFB4-560D7E9F727F}"/>
    <cellStyle name="SAPBEXHLevel2X 7 2 2 2" xfId="9814" xr:uid="{71A62456-FDB6-4B29-8304-D42DE18FAF9E}"/>
    <cellStyle name="SAPBEXHLevel2X 7 2 2 2 2" xfId="43686" xr:uid="{52F5BE8A-B0EC-4E21-A3B3-EA10C08F6A96}"/>
    <cellStyle name="SAPBEXHLevel2X 7 2 2 2 3" xfId="26960" xr:uid="{07793D9F-770C-4FB3-A579-7752921AD0F1}"/>
    <cellStyle name="SAPBEXHLevel2X 7 2 2 3" xfId="15360" xr:uid="{3CA2BB6D-64F8-424C-BA11-02739974B3AC}"/>
    <cellStyle name="SAPBEXHLevel2X 7 2 2 3 2" xfId="49221" xr:uid="{31EE63FD-0281-44C1-8CD3-3801D9318EDE}"/>
    <cellStyle name="SAPBEXHLevel2X 7 2 2 3 3" xfId="32495" xr:uid="{45D0A638-847D-4A52-B9CE-BD3A36D072AB}"/>
    <cellStyle name="SAPBEXHLevel2X 7 2 2 4" xfId="37893" xr:uid="{C4ADD661-2CCE-44D0-966D-2E6FE9F8ABE7}"/>
    <cellStyle name="SAPBEXHLevel2X 7 2 2 5" xfId="21145" xr:uid="{087AD7FD-4889-4383-999D-07736515EAEC}"/>
    <cellStyle name="SAPBEXHLevel2X 7 2 3" xfId="4835" xr:uid="{AEABFA2F-F1DE-4CAD-9B60-DC1A6714DC47}"/>
    <cellStyle name="SAPBEXHLevel2X 7 2 3 2" xfId="10701" xr:uid="{ABBD50B0-5702-4ADB-87E7-9F9FB6E8AFEB}"/>
    <cellStyle name="SAPBEXHLevel2X 7 2 3 2 2" xfId="44571" xr:uid="{23C051D8-4420-4503-8102-2AC331FA1612}"/>
    <cellStyle name="SAPBEXHLevel2X 7 2 3 2 3" xfId="27846" xr:uid="{ECF83BD2-F79A-4BDA-AAF2-DE924393917E}"/>
    <cellStyle name="SAPBEXHLevel2X 7 2 3 3" xfId="16244" xr:uid="{62F293C2-627F-482A-8C71-5EEA2AB4D3F3}"/>
    <cellStyle name="SAPBEXHLevel2X 7 2 3 3 2" xfId="50105" xr:uid="{963909E6-D922-41D6-BF7A-97FDFACD1537}"/>
    <cellStyle name="SAPBEXHLevel2X 7 2 3 3 3" xfId="33379" xr:uid="{982F433F-3282-48FE-92BA-CDA6CE057755}"/>
    <cellStyle name="SAPBEXHLevel2X 7 2 3 4" xfId="38754" xr:uid="{E755E016-2DD7-4E39-9A6F-EF80B2F7F560}"/>
    <cellStyle name="SAPBEXHLevel2X 7 2 3 5" xfId="22031" xr:uid="{EC1BC556-E820-4FB8-BAB7-6DF8525A2CE7}"/>
    <cellStyle name="SAPBEXHLevel2X 7 2 4" xfId="5562" xr:uid="{D3AE0759-B92B-4543-9907-E719A15D9B59}"/>
    <cellStyle name="SAPBEXHLevel2X 7 2 4 2" xfId="11428" xr:uid="{2ADB5BD3-0FEE-4D24-9DC7-2196F3D991B6}"/>
    <cellStyle name="SAPBEXHLevel2X 7 2 4 2 2" xfId="45297" xr:uid="{FB2DEE37-1643-4B50-BAD3-4357643EBE29}"/>
    <cellStyle name="SAPBEXHLevel2X 7 2 4 2 3" xfId="28572" xr:uid="{1AC784C4-ADB8-4158-917F-B086F929A311}"/>
    <cellStyle name="SAPBEXHLevel2X 7 2 4 3" xfId="16970" xr:uid="{08B49199-8CD2-4117-92CB-E68243E68AC2}"/>
    <cellStyle name="SAPBEXHLevel2X 7 2 4 3 2" xfId="50831" xr:uid="{9216C7B0-B6E6-4EC8-89B5-ABBDD6255845}"/>
    <cellStyle name="SAPBEXHLevel2X 7 2 4 3 3" xfId="34105" xr:uid="{7777CBB9-CFCA-4BDC-ABD9-09ED0823190E}"/>
    <cellStyle name="SAPBEXHLevel2X 7 2 4 4" xfId="39480" xr:uid="{BE723682-CCAA-4DF4-A369-08B19175DCC5}"/>
    <cellStyle name="SAPBEXHLevel2X 7 2 4 5" xfId="22757" xr:uid="{F52F75FC-433A-44FF-8A27-0B728478CBA6}"/>
    <cellStyle name="SAPBEXHLevel2X 7 2 5" xfId="6354" xr:uid="{F24F486F-A449-4248-AE8D-3AF4A5C9EDC4}"/>
    <cellStyle name="SAPBEXHLevel2X 7 2 5 2" xfId="12218" xr:uid="{BAAE0C5C-5F4D-4D6D-A64F-BF169CDF325E}"/>
    <cellStyle name="SAPBEXHLevel2X 7 2 5 2 2" xfId="46087" xr:uid="{4F1014EC-DABB-4253-8652-BCFC85EC0066}"/>
    <cellStyle name="SAPBEXHLevel2X 7 2 5 2 3" xfId="29362" xr:uid="{8CF94B01-BBD5-42D7-B730-067D9F558003}"/>
    <cellStyle name="SAPBEXHLevel2X 7 2 5 3" xfId="17760" xr:uid="{D2BD90BD-5EB9-47E3-AF9A-80C1636225AC}"/>
    <cellStyle name="SAPBEXHLevel2X 7 2 5 3 2" xfId="51621" xr:uid="{AE9E7BC3-B8AD-4CC0-8A3B-4093B5CF0768}"/>
    <cellStyle name="SAPBEXHLevel2X 7 2 5 3 3" xfId="34895" xr:uid="{8909D053-925F-4EC9-A78D-5D64EEAB9D17}"/>
    <cellStyle name="SAPBEXHLevel2X 7 2 5 4" xfId="40270" xr:uid="{BC61B489-7D4C-48E9-A2FC-4FF3534B257A}"/>
    <cellStyle name="SAPBEXHLevel2X 7 2 5 5" xfId="23547" xr:uid="{68F5822D-9D53-4628-A10C-A23FDBE5EB00}"/>
    <cellStyle name="SAPBEXHLevel2X 7 2 6" xfId="7274" xr:uid="{027F4506-D258-4B69-BE02-493EF30E5988}"/>
    <cellStyle name="SAPBEXHLevel2X 7 2 6 2" xfId="13138" xr:uid="{5A9D8CCB-2004-4952-8FF6-2FC737E48425}"/>
    <cellStyle name="SAPBEXHLevel2X 7 2 6 2 2" xfId="47007" xr:uid="{49B95468-BDAE-4EC7-B22E-8697A8C33741}"/>
    <cellStyle name="SAPBEXHLevel2X 7 2 6 2 3" xfId="30281" xr:uid="{16202F47-C803-4541-BC6A-AC6D81AB2209}"/>
    <cellStyle name="SAPBEXHLevel2X 7 2 6 3" xfId="18679" xr:uid="{BE1791E5-722A-45DE-9D64-AE7D55B95C67}"/>
    <cellStyle name="SAPBEXHLevel2X 7 2 6 3 2" xfId="52540" xr:uid="{FDC15669-0E35-4FC5-A158-6298DEA7B830}"/>
    <cellStyle name="SAPBEXHLevel2X 7 2 6 3 3" xfId="35814" xr:uid="{49F11D74-CE8A-4D81-B1F1-FD8BB17D6D81}"/>
    <cellStyle name="SAPBEXHLevel2X 7 2 6 4" xfId="41190" xr:uid="{F756C326-FA00-401D-AFEF-9CBD7065281E}"/>
    <cellStyle name="SAPBEXHLevel2X 7 2 6 5" xfId="24466" xr:uid="{F1CB0CE9-CE63-45DA-8A44-91D4F16BB890}"/>
    <cellStyle name="SAPBEXHLevel2X 7 2 7" xfId="8368" xr:uid="{03F7B86C-B54A-4C6E-9A2A-800B9B4898F8}"/>
    <cellStyle name="SAPBEXHLevel2X 7 2 7 2" xfId="42243" xr:uid="{FDAAC85F-9B69-4630-909B-31F49D29F23E}"/>
    <cellStyle name="SAPBEXHLevel2X 7 2 7 3" xfId="25518" xr:uid="{865AD830-9116-482B-9606-B709593C95E2}"/>
    <cellStyle name="SAPBEXHLevel2X 7 2 8" xfId="13946" xr:uid="{BD7EBE6A-4790-4403-928A-1A51A6401CA1}"/>
    <cellStyle name="SAPBEXHLevel2X 7 2 8 2" xfId="47807" xr:uid="{0BB6F183-0839-4500-A200-C5A6DA02EEC2}"/>
    <cellStyle name="SAPBEXHLevel2X 7 2 8 3" xfId="31081" xr:uid="{AF49A76C-1B94-42E9-A83C-C76440D810CA}"/>
    <cellStyle name="SAPBEXHLevel2X 7 2 9" xfId="19706" xr:uid="{E68B1944-D877-4B09-A21D-62641D1D84C6}"/>
    <cellStyle name="SAPBEXHLevel2X 7 3" xfId="2382" xr:uid="{00000000-0005-0000-0000-0000F6090000}"/>
    <cellStyle name="SAPBEXHLevel2X 7 3 2" xfId="3934" xr:uid="{9FA56B7C-0A4C-48F8-83FA-606ABF39424F}"/>
    <cellStyle name="SAPBEXHLevel2X 7 3 2 2" xfId="9815" xr:uid="{EE754293-D531-4358-B991-933789044E01}"/>
    <cellStyle name="SAPBEXHLevel2X 7 3 2 2 2" xfId="43687" xr:uid="{19D5FEF1-0CE8-49E8-802C-0A42AC334E6A}"/>
    <cellStyle name="SAPBEXHLevel2X 7 3 2 2 3" xfId="26961" xr:uid="{661C1973-ABE0-440A-A6F3-75D6B028D1B0}"/>
    <cellStyle name="SAPBEXHLevel2X 7 3 2 3" xfId="15361" xr:uid="{45310583-F2ED-4AE6-9438-32BB1A570F48}"/>
    <cellStyle name="SAPBEXHLevel2X 7 3 2 3 2" xfId="49222" xr:uid="{8B1B7E53-29D4-4591-B47F-ECA86DF8E884}"/>
    <cellStyle name="SAPBEXHLevel2X 7 3 2 3 3" xfId="32496" xr:uid="{488C1C50-B495-44E1-BD28-665793EDFBB5}"/>
    <cellStyle name="SAPBEXHLevel2X 7 3 2 4" xfId="37894" xr:uid="{A601D150-67A5-4C4D-99DC-6D2D97930ED3}"/>
    <cellStyle name="SAPBEXHLevel2X 7 3 2 5" xfId="21146" xr:uid="{E53A05A1-A665-4E71-914A-C8382C90FF51}"/>
    <cellStyle name="SAPBEXHLevel2X 7 3 3" xfId="4836" xr:uid="{AB7D4750-82CD-4316-87E5-452A875C1D00}"/>
    <cellStyle name="SAPBEXHLevel2X 7 3 3 2" xfId="10702" xr:uid="{A3B2D1FF-FD2C-427D-B83F-F058BF5B0122}"/>
    <cellStyle name="SAPBEXHLevel2X 7 3 3 2 2" xfId="44572" xr:uid="{ECAFF75D-A8E5-4CD4-BF23-DB32147EBB2E}"/>
    <cellStyle name="SAPBEXHLevel2X 7 3 3 2 3" xfId="27847" xr:uid="{B2E0D2C8-3C4D-4A3A-A0AB-A77F9E3DC525}"/>
    <cellStyle name="SAPBEXHLevel2X 7 3 3 3" xfId="16245" xr:uid="{91F69F6C-15D4-4F1F-AF57-F314B2AE0DBD}"/>
    <cellStyle name="SAPBEXHLevel2X 7 3 3 3 2" xfId="50106" xr:uid="{E744C738-82D6-4011-AA57-F7B7BA6447B1}"/>
    <cellStyle name="SAPBEXHLevel2X 7 3 3 3 3" xfId="33380" xr:uid="{FBEB7723-AE57-42DE-BA51-C99BAB73F43D}"/>
    <cellStyle name="SAPBEXHLevel2X 7 3 3 4" xfId="38755" xr:uid="{24C203A9-03C9-4BFE-A650-01A82FA34698}"/>
    <cellStyle name="SAPBEXHLevel2X 7 3 3 5" xfId="22032" xr:uid="{C041EBCF-74FE-4675-B804-6CE3E8BEC348}"/>
    <cellStyle name="SAPBEXHLevel2X 7 3 4" xfId="5563" xr:uid="{5D502945-1B03-457E-B3FE-4F0095494E79}"/>
    <cellStyle name="SAPBEXHLevel2X 7 3 4 2" xfId="11429" xr:uid="{D6CCBE2F-8187-41F8-89CF-FBFE0FC4F2D6}"/>
    <cellStyle name="SAPBEXHLevel2X 7 3 4 2 2" xfId="45298" xr:uid="{8B14D0EF-80BE-49C5-B773-90669B234982}"/>
    <cellStyle name="SAPBEXHLevel2X 7 3 4 2 3" xfId="28573" xr:uid="{2E4DE3E5-3E02-4E28-A5B8-F0378C22E6C4}"/>
    <cellStyle name="SAPBEXHLevel2X 7 3 4 3" xfId="16971" xr:uid="{9E336D9D-9A38-466B-82CA-436C3B39A11F}"/>
    <cellStyle name="SAPBEXHLevel2X 7 3 4 3 2" xfId="50832" xr:uid="{0875283D-E38B-406C-9BB9-D008CB3270E7}"/>
    <cellStyle name="SAPBEXHLevel2X 7 3 4 3 3" xfId="34106" xr:uid="{7E9DAEE0-349B-4848-A5E3-677609900079}"/>
    <cellStyle name="SAPBEXHLevel2X 7 3 4 4" xfId="39481" xr:uid="{2A2BBEDE-6E4A-48B8-B3E5-735B4D00F05C}"/>
    <cellStyle name="SAPBEXHLevel2X 7 3 4 5" xfId="22758" xr:uid="{5901A1DC-769E-4B59-A484-DC17679D4073}"/>
    <cellStyle name="SAPBEXHLevel2X 7 3 5" xfId="6355" xr:uid="{D98AC707-F334-4357-997F-611EBC1A8F5D}"/>
    <cellStyle name="SAPBEXHLevel2X 7 3 5 2" xfId="12219" xr:uid="{321FFEA2-C054-4213-BDB0-4FF342B8BA0B}"/>
    <cellStyle name="SAPBEXHLevel2X 7 3 5 2 2" xfId="46088" xr:uid="{4C92A1E7-D685-47C2-858B-AD5600E17B90}"/>
    <cellStyle name="SAPBEXHLevel2X 7 3 5 2 3" xfId="29363" xr:uid="{6E6B6628-3157-4FD8-9BF9-3EDEEA486E12}"/>
    <cellStyle name="SAPBEXHLevel2X 7 3 5 3" xfId="17761" xr:uid="{BE1A4DCA-FB5F-4764-B9FC-E55D0DF30C63}"/>
    <cellStyle name="SAPBEXHLevel2X 7 3 5 3 2" xfId="51622" xr:uid="{9144F4D2-8BB1-48EE-A5B5-B2A1A6E08333}"/>
    <cellStyle name="SAPBEXHLevel2X 7 3 5 3 3" xfId="34896" xr:uid="{120BA1CD-E6E5-4978-A6A8-5A61F7754C62}"/>
    <cellStyle name="SAPBEXHLevel2X 7 3 5 4" xfId="40271" xr:uid="{BB4CC095-1132-48AE-B89D-47223E23E419}"/>
    <cellStyle name="SAPBEXHLevel2X 7 3 5 5" xfId="23548" xr:uid="{4FA7B4C8-E07B-4400-BE67-4813CB25CD6D}"/>
    <cellStyle name="SAPBEXHLevel2X 7 3 6" xfId="7275" xr:uid="{D8213003-5A7E-4489-ABE8-F8605B26D520}"/>
    <cellStyle name="SAPBEXHLevel2X 7 3 6 2" xfId="13139" xr:uid="{09DCC2A3-EAD9-491E-A2B1-D6D5F00FAA5E}"/>
    <cellStyle name="SAPBEXHLevel2X 7 3 6 2 2" xfId="47008" xr:uid="{5E2155B4-4662-441B-B49B-5B882DED44B2}"/>
    <cellStyle name="SAPBEXHLevel2X 7 3 6 2 3" xfId="30282" xr:uid="{39AEDA24-1358-4A02-9CBA-A94B0F3C5EE2}"/>
    <cellStyle name="SAPBEXHLevel2X 7 3 6 3" xfId="18680" xr:uid="{529C4726-8310-49CE-B58C-26291CF2D995}"/>
    <cellStyle name="SAPBEXHLevel2X 7 3 6 3 2" xfId="52541" xr:uid="{43D2A3A6-A61D-430D-999A-AA6BA0EFAC28}"/>
    <cellStyle name="SAPBEXHLevel2X 7 3 6 3 3" xfId="35815" xr:uid="{241F96A2-49BB-4919-AAC8-31E35D79062D}"/>
    <cellStyle name="SAPBEXHLevel2X 7 3 6 4" xfId="41191" xr:uid="{1BCBCF9D-6C44-4293-806C-82CB32C54D87}"/>
    <cellStyle name="SAPBEXHLevel2X 7 3 6 5" xfId="24467" xr:uid="{4894D2D0-5032-418A-8D8F-F95C7A693F12}"/>
    <cellStyle name="SAPBEXHLevel2X 7 3 7" xfId="8369" xr:uid="{CABE3DB4-1EE3-470C-9A9B-14483B737A46}"/>
    <cellStyle name="SAPBEXHLevel2X 7 3 7 2" xfId="42244" xr:uid="{F114D21E-7990-4752-8AC0-077841E6F013}"/>
    <cellStyle name="SAPBEXHLevel2X 7 3 7 3" xfId="25519" xr:uid="{CD640362-3A0B-4756-9039-1865BB880B98}"/>
    <cellStyle name="SAPBEXHLevel2X 7 3 8" xfId="13947" xr:uid="{EA3EF46B-9528-4FED-ABCB-CC1B74D28AD3}"/>
    <cellStyle name="SAPBEXHLevel2X 7 3 8 2" xfId="47808" xr:uid="{BAEC6118-FA66-460E-8C7A-6CC70B7D2580}"/>
    <cellStyle name="SAPBEXHLevel2X 7 3 8 3" xfId="31082" xr:uid="{603400EA-72B4-4DF6-9049-FF3775FE3270}"/>
    <cellStyle name="SAPBEXHLevel2X 7 3 9" xfId="19707" xr:uid="{C7212A01-882E-49C2-B1B7-1321D5F67F7A}"/>
    <cellStyle name="SAPBEXHLevel2X 7 4" xfId="3343" xr:uid="{4C378CFF-279D-44DE-BC71-23811E1DB485}"/>
    <cellStyle name="SAPBEXHLevel2X 7 4 2" xfId="9225" xr:uid="{976597F2-A5C6-4ADA-BF5E-5A97BD05D80E}"/>
    <cellStyle name="SAPBEXHLevel2X 7 4 2 2" xfId="43097" xr:uid="{514F581D-A022-4D9E-A53B-94F3A4719F0C}"/>
    <cellStyle name="SAPBEXHLevel2X 7 4 2 3" xfId="26372" xr:uid="{94C295A7-A74F-442A-B01D-4C8BA3168E4D}"/>
    <cellStyle name="SAPBEXHLevel2X 7 4 3" xfId="14772" xr:uid="{D9435116-8868-4792-882F-26D9B634D6DF}"/>
    <cellStyle name="SAPBEXHLevel2X 7 4 3 2" xfId="48633" xr:uid="{15AFF1A1-B64B-4F6C-B48A-B29BC83DFFDC}"/>
    <cellStyle name="SAPBEXHLevel2X 7 4 3 3" xfId="31907" xr:uid="{D8823CCD-75ED-440A-8028-795FD17EE918}"/>
    <cellStyle name="SAPBEXHLevel2X 7 4 4" xfId="37364" xr:uid="{BB71631A-BB7E-4941-8214-6C5B2D2ED768}"/>
    <cellStyle name="SAPBEXHLevel2X 7 4 5" xfId="20557" xr:uid="{65C4E0A5-5CDB-40E3-9C95-15FA6E654A89}"/>
    <cellStyle name="SAPBEXHLevel2X 7 5" xfId="36571" xr:uid="{5DFA141A-7EE8-411D-BCA3-B42C52F066E6}"/>
    <cellStyle name="SAPBEXHLevel2X 8" xfId="1143" xr:uid="{00000000-0005-0000-0000-0000F7090000}"/>
    <cellStyle name="SAPBEXHLevel2X 8 2" xfId="2383" xr:uid="{00000000-0005-0000-0000-0000F8090000}"/>
    <cellStyle name="SAPBEXHLevel2X 8 2 2" xfId="3935" xr:uid="{82DE8A5B-528C-421B-BB64-E7BFA34273D7}"/>
    <cellStyle name="SAPBEXHLevel2X 8 2 2 2" xfId="9816" xr:uid="{42D81DA8-27A7-4618-8F85-B76BE1D4464E}"/>
    <cellStyle name="SAPBEXHLevel2X 8 2 2 2 2" xfId="43688" xr:uid="{8FF39604-A364-4988-ADB5-9B67AF11A9EB}"/>
    <cellStyle name="SAPBEXHLevel2X 8 2 2 2 3" xfId="26962" xr:uid="{CA0A4F81-C877-4A26-8FC1-E6B67A15D8A8}"/>
    <cellStyle name="SAPBEXHLevel2X 8 2 2 3" xfId="15362" xr:uid="{96A2C146-4616-4FF7-9155-604914248537}"/>
    <cellStyle name="SAPBEXHLevel2X 8 2 2 3 2" xfId="49223" xr:uid="{38B2D32F-8E57-4C63-A7AD-778A2004B01E}"/>
    <cellStyle name="SAPBEXHLevel2X 8 2 2 3 3" xfId="32497" xr:uid="{8E8F5450-EF46-42AC-9588-A7E655C6F327}"/>
    <cellStyle name="SAPBEXHLevel2X 8 2 2 4" xfId="37895" xr:uid="{653B2C63-601A-4B38-8907-7BE23FF9D995}"/>
    <cellStyle name="SAPBEXHLevel2X 8 2 2 5" xfId="21147" xr:uid="{85E9F6CE-CE77-47D7-94D9-83A8B55817AF}"/>
    <cellStyle name="SAPBEXHLevel2X 8 2 3" xfId="4837" xr:uid="{D37ED2FF-F9D1-4633-842C-430E7622E883}"/>
    <cellStyle name="SAPBEXHLevel2X 8 2 3 2" xfId="10703" xr:uid="{AF7B3B50-2766-4C5E-BB3C-AAD3C1213821}"/>
    <cellStyle name="SAPBEXHLevel2X 8 2 3 2 2" xfId="44573" xr:uid="{1E8A7E4D-BA7F-4B98-929E-844CE0941EFA}"/>
    <cellStyle name="SAPBEXHLevel2X 8 2 3 2 3" xfId="27848" xr:uid="{FFCD9ED4-2010-41B3-8D64-CCA21D2832E2}"/>
    <cellStyle name="SAPBEXHLevel2X 8 2 3 3" xfId="16246" xr:uid="{BEF9CDED-5045-4026-8CDC-1A1A9CD85A28}"/>
    <cellStyle name="SAPBEXHLevel2X 8 2 3 3 2" xfId="50107" xr:uid="{15584415-2BCC-49AE-8171-841F296D863C}"/>
    <cellStyle name="SAPBEXHLevel2X 8 2 3 3 3" xfId="33381" xr:uid="{FF0E37A2-6B38-444C-A830-70DC86B829E3}"/>
    <cellStyle name="SAPBEXHLevel2X 8 2 3 4" xfId="38756" xr:uid="{029049E8-7543-4EC6-8075-DAFD83CD8EAA}"/>
    <cellStyle name="SAPBEXHLevel2X 8 2 3 5" xfId="22033" xr:uid="{408F3EA0-C8B6-45AA-BBD6-84385789C105}"/>
    <cellStyle name="SAPBEXHLevel2X 8 2 4" xfId="5564" xr:uid="{06516DCA-8D0A-4D95-8933-2B92EB7B6C97}"/>
    <cellStyle name="SAPBEXHLevel2X 8 2 4 2" xfId="11430" xr:uid="{87988937-3530-4739-A8A1-3360D92DA2BF}"/>
    <cellStyle name="SAPBEXHLevel2X 8 2 4 2 2" xfId="45299" xr:uid="{64217A0C-AD93-4FCC-A0E3-BA0B28B71913}"/>
    <cellStyle name="SAPBEXHLevel2X 8 2 4 2 3" xfId="28574" xr:uid="{C0DB0DE1-1A37-4866-B29C-4854D9BC1404}"/>
    <cellStyle name="SAPBEXHLevel2X 8 2 4 3" xfId="16972" xr:uid="{6F56B5D6-B243-4D12-93AD-8DAEFA054F5C}"/>
    <cellStyle name="SAPBEXHLevel2X 8 2 4 3 2" xfId="50833" xr:uid="{61ACF04F-7877-4ECA-A086-7A74C68E6671}"/>
    <cellStyle name="SAPBEXHLevel2X 8 2 4 3 3" xfId="34107" xr:uid="{5064278E-924B-499D-B1A3-0C52E6AD3ECF}"/>
    <cellStyle name="SAPBEXHLevel2X 8 2 4 4" xfId="39482" xr:uid="{CC907020-59FC-4229-824F-B526DA006CF6}"/>
    <cellStyle name="SAPBEXHLevel2X 8 2 4 5" xfId="22759" xr:uid="{3ABF43D8-2A2A-429B-85FF-DCC75DDB260C}"/>
    <cellStyle name="SAPBEXHLevel2X 8 2 5" xfId="6356" xr:uid="{153797CB-02FA-4C12-B086-2FFFBE7C0169}"/>
    <cellStyle name="SAPBEXHLevel2X 8 2 5 2" xfId="12220" xr:uid="{78B47314-DE39-432F-9AFA-B64AC9FA1B93}"/>
    <cellStyle name="SAPBEXHLevel2X 8 2 5 2 2" xfId="46089" xr:uid="{8B04A9E3-55CA-4136-9FCE-E2CB7B385AAA}"/>
    <cellStyle name="SAPBEXHLevel2X 8 2 5 2 3" xfId="29364" xr:uid="{70B7272D-87F7-492B-9093-93013164F44F}"/>
    <cellStyle name="SAPBEXHLevel2X 8 2 5 3" xfId="17762" xr:uid="{2881A261-0C73-4B46-B96B-4733D001CD17}"/>
    <cellStyle name="SAPBEXHLevel2X 8 2 5 3 2" xfId="51623" xr:uid="{A34DFE1B-B2A3-4000-8ADE-EC68C4AF486E}"/>
    <cellStyle name="SAPBEXHLevel2X 8 2 5 3 3" xfId="34897" xr:uid="{B84A9B4A-D8B1-489A-9B26-00C0E0E6C0CC}"/>
    <cellStyle name="SAPBEXHLevel2X 8 2 5 4" xfId="40272" xr:uid="{6C50AFD0-E234-4B7F-8E2D-0CE878E214FF}"/>
    <cellStyle name="SAPBEXHLevel2X 8 2 5 5" xfId="23549" xr:uid="{A29D9FD7-8D85-478A-BFEF-1A3DCF3F8EBF}"/>
    <cellStyle name="SAPBEXHLevel2X 8 2 6" xfId="7276" xr:uid="{627766AB-5925-498A-923E-7E8D3C94CE00}"/>
    <cellStyle name="SAPBEXHLevel2X 8 2 6 2" xfId="13140" xr:uid="{E42F82D3-DD61-4C9C-9D95-B599D5E2EB09}"/>
    <cellStyle name="SAPBEXHLevel2X 8 2 6 2 2" xfId="47009" xr:uid="{96455B7B-8889-4942-A88F-C3527DF88E7E}"/>
    <cellStyle name="SAPBEXHLevel2X 8 2 6 2 3" xfId="30283" xr:uid="{21592FC2-E597-4D71-83F7-F413B75F6506}"/>
    <cellStyle name="SAPBEXHLevel2X 8 2 6 3" xfId="18681" xr:uid="{B5E86F33-9B92-44C7-B0F4-B17EEB2B71D6}"/>
    <cellStyle name="SAPBEXHLevel2X 8 2 6 3 2" xfId="52542" xr:uid="{598B553B-7057-47F2-859F-E10382DAD65E}"/>
    <cellStyle name="SAPBEXHLevel2X 8 2 6 3 3" xfId="35816" xr:uid="{D8A4BDA1-90F6-4856-8FDD-254168488840}"/>
    <cellStyle name="SAPBEXHLevel2X 8 2 6 4" xfId="41192" xr:uid="{4EB741E7-85AA-4622-93FA-3B2DB22C4544}"/>
    <cellStyle name="SAPBEXHLevel2X 8 2 6 5" xfId="24468" xr:uid="{B5B306BD-5E4A-4902-A6CA-93DA40AE3920}"/>
    <cellStyle name="SAPBEXHLevel2X 8 2 7" xfId="8370" xr:uid="{C675BE3B-A2DA-490E-9418-D7D918C02D16}"/>
    <cellStyle name="SAPBEXHLevel2X 8 2 7 2" xfId="42245" xr:uid="{9C8E1EB3-662E-4EE1-8DA9-5D414DA1727B}"/>
    <cellStyle name="SAPBEXHLevel2X 8 2 7 3" xfId="25520" xr:uid="{C1B16CB7-6E1A-4160-A90B-4A130469B1F1}"/>
    <cellStyle name="SAPBEXHLevel2X 8 2 8" xfId="13948" xr:uid="{5E6AE6BF-C915-4411-A918-B234DCF999B9}"/>
    <cellStyle name="SAPBEXHLevel2X 8 2 8 2" xfId="47809" xr:uid="{92C50FFB-F5A4-474B-A665-75D353492BB3}"/>
    <cellStyle name="SAPBEXHLevel2X 8 2 8 3" xfId="31083" xr:uid="{2F772DFB-3A20-4AE8-B756-2FAFC3B69F44}"/>
    <cellStyle name="SAPBEXHLevel2X 8 2 9" xfId="19708" xr:uid="{EFBC5984-F9C3-45D9-914C-932CDC380316}"/>
    <cellStyle name="SAPBEXHLevel2X 8 3" xfId="2384" xr:uid="{00000000-0005-0000-0000-0000F9090000}"/>
    <cellStyle name="SAPBEXHLevel2X 8 3 2" xfId="3936" xr:uid="{8086B80E-2514-4D16-B0B5-99DD267A3AF1}"/>
    <cellStyle name="SAPBEXHLevel2X 8 3 2 2" xfId="9817" xr:uid="{460E9696-BE8D-4161-BD58-E0BE49C28ED5}"/>
    <cellStyle name="SAPBEXHLevel2X 8 3 2 2 2" xfId="43689" xr:uid="{37D24DD5-66C1-41ED-89CB-785712692207}"/>
    <cellStyle name="SAPBEXHLevel2X 8 3 2 2 3" xfId="26963" xr:uid="{E86FDBAE-4168-4DA8-A844-08D8F78F3D75}"/>
    <cellStyle name="SAPBEXHLevel2X 8 3 2 3" xfId="15363" xr:uid="{651EDEA2-D59C-4FCA-88D3-F718BDD6E304}"/>
    <cellStyle name="SAPBEXHLevel2X 8 3 2 3 2" xfId="49224" xr:uid="{E4C35F93-34BF-4BF8-9662-A11DCF1B6A31}"/>
    <cellStyle name="SAPBEXHLevel2X 8 3 2 3 3" xfId="32498" xr:uid="{5BAD3A11-A729-4106-A7D0-A27FADC9DF81}"/>
    <cellStyle name="SAPBEXHLevel2X 8 3 2 4" xfId="37896" xr:uid="{ADBA0986-8529-4223-A0DF-9DEE7AFBE97F}"/>
    <cellStyle name="SAPBEXHLevel2X 8 3 2 5" xfId="21148" xr:uid="{8F9740F3-A17D-4BF9-A82E-6D1BF130F38D}"/>
    <cellStyle name="SAPBEXHLevel2X 8 3 3" xfId="4838" xr:uid="{A0F4EE59-C995-41CA-9627-A137D94C8BB8}"/>
    <cellStyle name="SAPBEXHLevel2X 8 3 3 2" xfId="10704" xr:uid="{FF33FC38-D933-4614-A221-DB8D94473266}"/>
    <cellStyle name="SAPBEXHLevel2X 8 3 3 2 2" xfId="44574" xr:uid="{460CE2EC-4112-4E8A-AA45-C5EFF93C1D30}"/>
    <cellStyle name="SAPBEXHLevel2X 8 3 3 2 3" xfId="27849" xr:uid="{B857B9A7-F62F-41FF-A166-818FBF6146EC}"/>
    <cellStyle name="SAPBEXHLevel2X 8 3 3 3" xfId="16247" xr:uid="{03ECB87A-15C2-40AA-A544-4DA7A78A0A8E}"/>
    <cellStyle name="SAPBEXHLevel2X 8 3 3 3 2" xfId="50108" xr:uid="{83D69AFE-7E31-4613-BD87-61D838B92B8C}"/>
    <cellStyle name="SAPBEXHLevel2X 8 3 3 3 3" xfId="33382" xr:uid="{9464D2AA-3C32-4766-95DA-28BCFF63B980}"/>
    <cellStyle name="SAPBEXHLevel2X 8 3 3 4" xfId="38757" xr:uid="{56FC47B1-28D1-4399-8605-CC564C61D55A}"/>
    <cellStyle name="SAPBEXHLevel2X 8 3 3 5" xfId="22034" xr:uid="{EB251339-46DB-4287-A71B-CD3A1C8F6522}"/>
    <cellStyle name="SAPBEXHLevel2X 8 3 4" xfId="5565" xr:uid="{24589E5B-C2C9-4981-B9D5-9F97355E8ADF}"/>
    <cellStyle name="SAPBEXHLevel2X 8 3 4 2" xfId="11431" xr:uid="{F9071539-976B-4957-8FAA-8376B4B98904}"/>
    <cellStyle name="SAPBEXHLevel2X 8 3 4 2 2" xfId="45300" xr:uid="{3462AB83-6EE7-4211-820F-260B8DA669DC}"/>
    <cellStyle name="SAPBEXHLevel2X 8 3 4 2 3" xfId="28575" xr:uid="{C245F931-2A88-4705-BC3C-E177D1276E58}"/>
    <cellStyle name="SAPBEXHLevel2X 8 3 4 3" xfId="16973" xr:uid="{EF03FF76-C189-4461-9D91-E40D5D08DF63}"/>
    <cellStyle name="SAPBEXHLevel2X 8 3 4 3 2" xfId="50834" xr:uid="{BEA2885C-9829-43EC-BDBA-47DA91CA2B08}"/>
    <cellStyle name="SAPBEXHLevel2X 8 3 4 3 3" xfId="34108" xr:uid="{1AC72BB0-18C5-44F4-8180-CB99E3EFDF81}"/>
    <cellStyle name="SAPBEXHLevel2X 8 3 4 4" xfId="39483" xr:uid="{2946E3A7-2095-4870-8240-3E7F6714F0D2}"/>
    <cellStyle name="SAPBEXHLevel2X 8 3 4 5" xfId="22760" xr:uid="{0984C434-0879-4941-A219-7C5C4F0E9C44}"/>
    <cellStyle name="SAPBEXHLevel2X 8 3 5" xfId="6357" xr:uid="{208A99E0-ED53-4501-A291-019B53D8315B}"/>
    <cellStyle name="SAPBEXHLevel2X 8 3 5 2" xfId="12221" xr:uid="{22439381-AC1C-4910-A043-AE6652371EDB}"/>
    <cellStyle name="SAPBEXHLevel2X 8 3 5 2 2" xfId="46090" xr:uid="{96F0CFC3-B860-42A9-97EF-A606CF1B6DE8}"/>
    <cellStyle name="SAPBEXHLevel2X 8 3 5 2 3" xfId="29365" xr:uid="{31D1C239-4051-4E15-8BD6-D6B917088E65}"/>
    <cellStyle name="SAPBEXHLevel2X 8 3 5 3" xfId="17763" xr:uid="{291DD7AF-4E81-4130-911C-F235C3F67552}"/>
    <cellStyle name="SAPBEXHLevel2X 8 3 5 3 2" xfId="51624" xr:uid="{46A505F4-7F7A-4C1E-9E9C-317267A260FA}"/>
    <cellStyle name="SAPBEXHLevel2X 8 3 5 3 3" xfId="34898" xr:uid="{87CA64CF-7067-4556-A465-01CFF10C5C82}"/>
    <cellStyle name="SAPBEXHLevel2X 8 3 5 4" xfId="40273" xr:uid="{3744D8C5-3B90-42C0-AEF8-26B33E9BF59B}"/>
    <cellStyle name="SAPBEXHLevel2X 8 3 5 5" xfId="23550" xr:uid="{DF750E19-9D91-4D97-9E23-16805510BD78}"/>
    <cellStyle name="SAPBEXHLevel2X 8 3 6" xfId="7277" xr:uid="{AFA1900F-859A-4ABF-B692-0536329DB836}"/>
    <cellStyle name="SAPBEXHLevel2X 8 3 6 2" xfId="13141" xr:uid="{D91E7F11-2D73-48E6-8FA7-DE7A00609349}"/>
    <cellStyle name="SAPBEXHLevel2X 8 3 6 2 2" xfId="47010" xr:uid="{82637011-ADA4-4FA3-92E0-21B9E813359E}"/>
    <cellStyle name="SAPBEXHLevel2X 8 3 6 2 3" xfId="30284" xr:uid="{810AB9E3-7291-4848-A456-CD65ADC55A83}"/>
    <cellStyle name="SAPBEXHLevel2X 8 3 6 3" xfId="18682" xr:uid="{D43C55C3-9A27-4EE0-A88E-EB6E4F574BF5}"/>
    <cellStyle name="SAPBEXHLevel2X 8 3 6 3 2" xfId="52543" xr:uid="{40B97A8B-303F-426A-8FD9-8496BC61BDFB}"/>
    <cellStyle name="SAPBEXHLevel2X 8 3 6 3 3" xfId="35817" xr:uid="{8AEDEFC0-0DC7-4932-88FE-FC11BED974FC}"/>
    <cellStyle name="SAPBEXHLevel2X 8 3 6 4" xfId="41193" xr:uid="{FD5FEE53-D9BF-4166-9C79-6C657989C402}"/>
    <cellStyle name="SAPBEXHLevel2X 8 3 6 5" xfId="24469" xr:uid="{C2C3A7F1-20C7-44E2-8952-C479187F60CC}"/>
    <cellStyle name="SAPBEXHLevel2X 8 3 7" xfId="8371" xr:uid="{9B42F128-48DC-46B6-A98D-D446D716D59D}"/>
    <cellStyle name="SAPBEXHLevel2X 8 3 7 2" xfId="42246" xr:uid="{EAA10100-DEE3-4C48-B1A0-4991F351684C}"/>
    <cellStyle name="SAPBEXHLevel2X 8 3 7 3" xfId="25521" xr:uid="{3A2FD8E1-26DE-4E61-8B93-BA19E4AA62CA}"/>
    <cellStyle name="SAPBEXHLevel2X 8 3 8" xfId="13949" xr:uid="{2A566C75-AE51-404D-87D5-7B6D1EB37011}"/>
    <cellStyle name="SAPBEXHLevel2X 8 3 8 2" xfId="47810" xr:uid="{BD2B3180-F844-448D-B9B7-8CD794DD474E}"/>
    <cellStyle name="SAPBEXHLevel2X 8 3 8 3" xfId="31084" xr:uid="{D3DF89C0-9BDD-4EAA-8288-C1919F78E6B9}"/>
    <cellStyle name="SAPBEXHLevel2X 8 3 9" xfId="19709" xr:uid="{8E71ED91-6E3F-4AA1-91C7-AAAD397588D8}"/>
    <cellStyle name="SAPBEXHLevel2X 8 4" xfId="3344" xr:uid="{3C3D4E65-6084-4458-9BDD-B665C346A673}"/>
    <cellStyle name="SAPBEXHLevel2X 8 4 2" xfId="9226" xr:uid="{0E242450-22C7-4A2E-9F8C-5247B70FB251}"/>
    <cellStyle name="SAPBEXHLevel2X 8 4 2 2" xfId="43098" xr:uid="{996AC83C-06BA-4DC7-BADA-8334E474F824}"/>
    <cellStyle name="SAPBEXHLevel2X 8 4 2 3" xfId="26373" xr:uid="{BC828F67-C17E-4DB3-96FB-F0D0218C8B89}"/>
    <cellStyle name="SAPBEXHLevel2X 8 4 3" xfId="14773" xr:uid="{CECCFBFC-1D7F-46AE-BB26-62ED0E546BA6}"/>
    <cellStyle name="SAPBEXHLevel2X 8 4 3 2" xfId="48634" xr:uid="{B084A943-E175-4082-9E91-C57CF01A5E84}"/>
    <cellStyle name="SAPBEXHLevel2X 8 4 3 3" xfId="31908" xr:uid="{A3C968C0-6D1F-4B67-96F1-20C909F9FBF5}"/>
    <cellStyle name="SAPBEXHLevel2X 8 4 4" xfId="37365" xr:uid="{65F09AE4-A6D2-43E8-BD31-C6FF21350AD2}"/>
    <cellStyle name="SAPBEXHLevel2X 8 4 5" xfId="20558" xr:uid="{9A276D61-E67E-44CF-8FAE-2D01B2A08DF4}"/>
    <cellStyle name="SAPBEXHLevel2X 8 5" xfId="36572" xr:uid="{9633B935-110E-48F2-ADAE-CB62581AFEA7}"/>
    <cellStyle name="SAPBEXHLevel2X 9" xfId="1144" xr:uid="{00000000-0005-0000-0000-0000FA090000}"/>
    <cellStyle name="SAPBEXHLevel2X 9 2" xfId="2385" xr:uid="{00000000-0005-0000-0000-0000FB090000}"/>
    <cellStyle name="SAPBEXHLevel2X 9 2 2" xfId="3937" xr:uid="{3869DE9A-C523-49E9-8171-ABE3C954A7AA}"/>
    <cellStyle name="SAPBEXHLevel2X 9 2 2 2" xfId="9818" xr:uid="{89058C49-9D2F-4E35-93AB-52DD2B83FC61}"/>
    <cellStyle name="SAPBEXHLevel2X 9 2 2 2 2" xfId="43690" xr:uid="{5DBB8898-6E77-4965-B1B4-37A641C277C6}"/>
    <cellStyle name="SAPBEXHLevel2X 9 2 2 2 3" xfId="26964" xr:uid="{8AD38C9A-0EDA-4548-9EB7-46EF75F2122B}"/>
    <cellStyle name="SAPBEXHLevel2X 9 2 2 3" xfId="15364" xr:uid="{418E3858-F631-4E2B-AB16-EBE8B49DA596}"/>
    <cellStyle name="SAPBEXHLevel2X 9 2 2 3 2" xfId="49225" xr:uid="{EC3CAE3E-4F90-41AA-A771-29F287CFC6CE}"/>
    <cellStyle name="SAPBEXHLevel2X 9 2 2 3 3" xfId="32499" xr:uid="{C42CB711-F854-4838-95F9-46E3E140A531}"/>
    <cellStyle name="SAPBEXHLevel2X 9 2 2 4" xfId="37897" xr:uid="{80310DE3-88C7-4DA6-AB10-3B598A9EAADD}"/>
    <cellStyle name="SAPBEXHLevel2X 9 2 2 5" xfId="21149" xr:uid="{3868D85E-FE81-49C6-9149-4A49759527BD}"/>
    <cellStyle name="SAPBEXHLevel2X 9 2 3" xfId="4839" xr:uid="{F5C6E766-A4EB-4860-A213-B10861B2EC84}"/>
    <cellStyle name="SAPBEXHLevel2X 9 2 3 2" xfId="10705" xr:uid="{3B3AC221-CDE1-4BD2-9A57-6368D7383D94}"/>
    <cellStyle name="SAPBEXHLevel2X 9 2 3 2 2" xfId="44575" xr:uid="{4E65121B-2790-4029-BFD2-6EC6F190E188}"/>
    <cellStyle name="SAPBEXHLevel2X 9 2 3 2 3" xfId="27850" xr:uid="{65AEBAD3-2CEA-4E21-A45C-ECBD03F6288F}"/>
    <cellStyle name="SAPBEXHLevel2X 9 2 3 3" xfId="16248" xr:uid="{494096DB-A0A1-4346-BA29-7D63EFE773D7}"/>
    <cellStyle name="SAPBEXHLevel2X 9 2 3 3 2" xfId="50109" xr:uid="{5E394AF3-F7C1-4857-9692-84591B4D3D0F}"/>
    <cellStyle name="SAPBEXHLevel2X 9 2 3 3 3" xfId="33383" xr:uid="{9B29EF75-5749-4C02-B37C-F7D4CB0BB627}"/>
    <cellStyle name="SAPBEXHLevel2X 9 2 3 4" xfId="38758" xr:uid="{A67E0F88-39C4-4E24-A817-E91D3D6BEA56}"/>
    <cellStyle name="SAPBEXHLevel2X 9 2 3 5" xfId="22035" xr:uid="{F79A6C4F-0EBB-4582-8897-2D5425CA084F}"/>
    <cellStyle name="SAPBEXHLevel2X 9 2 4" xfId="5566" xr:uid="{5DE95BA4-C47F-439D-A344-D1A1407D1FCD}"/>
    <cellStyle name="SAPBEXHLevel2X 9 2 4 2" xfId="11432" xr:uid="{AD75CB0C-9BB1-49F1-A38C-6EE57F19537C}"/>
    <cellStyle name="SAPBEXHLevel2X 9 2 4 2 2" xfId="45301" xr:uid="{08FC50ED-6E4A-4D98-87BA-4CB218D57477}"/>
    <cellStyle name="SAPBEXHLevel2X 9 2 4 2 3" xfId="28576" xr:uid="{67C1ABA1-D8B9-43B7-85E1-F13D3918A869}"/>
    <cellStyle name="SAPBEXHLevel2X 9 2 4 3" xfId="16974" xr:uid="{BC547B32-48A0-4B74-970A-5D0F6AB55938}"/>
    <cellStyle name="SAPBEXHLevel2X 9 2 4 3 2" xfId="50835" xr:uid="{00B6BAC2-F177-4D70-A806-71ED5B74D013}"/>
    <cellStyle name="SAPBEXHLevel2X 9 2 4 3 3" xfId="34109" xr:uid="{94F5E10C-20E0-4F29-A6E9-B46737030B6C}"/>
    <cellStyle name="SAPBEXHLevel2X 9 2 4 4" xfId="39484" xr:uid="{882ECA00-68AB-4490-9540-901F057ACDC3}"/>
    <cellStyle name="SAPBEXHLevel2X 9 2 4 5" xfId="22761" xr:uid="{BC995A58-1AA3-43D4-9B05-2DEA91D248B6}"/>
    <cellStyle name="SAPBEXHLevel2X 9 2 5" xfId="6358" xr:uid="{5DA3BE37-CCEF-4363-93A3-18D3D3CD1F5D}"/>
    <cellStyle name="SAPBEXHLevel2X 9 2 5 2" xfId="12222" xr:uid="{2BD737FD-790D-4EFF-A4A6-A9C1148F1A80}"/>
    <cellStyle name="SAPBEXHLevel2X 9 2 5 2 2" xfId="46091" xr:uid="{2B863925-4078-4706-B443-F75ABDC1F955}"/>
    <cellStyle name="SAPBEXHLevel2X 9 2 5 2 3" xfId="29366" xr:uid="{6F6A66DC-B3A5-40D1-AB6C-D77C6F2FFDA2}"/>
    <cellStyle name="SAPBEXHLevel2X 9 2 5 3" xfId="17764" xr:uid="{3C7C84D7-A8B7-4D2A-8640-C8F44DC53C57}"/>
    <cellStyle name="SAPBEXHLevel2X 9 2 5 3 2" xfId="51625" xr:uid="{43E06B32-F230-49A2-8B39-040A936DADD6}"/>
    <cellStyle name="SAPBEXHLevel2X 9 2 5 3 3" xfId="34899" xr:uid="{07BE7BF7-5E7E-4302-8B17-B0C654F5B46B}"/>
    <cellStyle name="SAPBEXHLevel2X 9 2 5 4" xfId="40274" xr:uid="{76E56C40-49D8-484A-BA09-74F91382D094}"/>
    <cellStyle name="SAPBEXHLevel2X 9 2 5 5" xfId="23551" xr:uid="{3832D993-FB50-4E26-8AB0-C3910D4F2475}"/>
    <cellStyle name="SAPBEXHLevel2X 9 2 6" xfId="7278" xr:uid="{8EECCAC3-770E-4704-882D-E1C7D0876731}"/>
    <cellStyle name="SAPBEXHLevel2X 9 2 6 2" xfId="13142" xr:uid="{D1BDB58A-1D52-4A19-9863-A5964E8728F1}"/>
    <cellStyle name="SAPBEXHLevel2X 9 2 6 2 2" xfId="47011" xr:uid="{23573DE8-2244-4A4B-A872-20A824420913}"/>
    <cellStyle name="SAPBEXHLevel2X 9 2 6 2 3" xfId="30285" xr:uid="{8AC913E0-0FC1-4F15-AC65-E56F09E7E6A6}"/>
    <cellStyle name="SAPBEXHLevel2X 9 2 6 3" xfId="18683" xr:uid="{2DAAC1C7-B6DE-4CCE-9116-14D032A8CF20}"/>
    <cellStyle name="SAPBEXHLevel2X 9 2 6 3 2" xfId="52544" xr:uid="{790BF9D8-F08A-4CD5-B646-D2B0106CC839}"/>
    <cellStyle name="SAPBEXHLevel2X 9 2 6 3 3" xfId="35818" xr:uid="{BBAC8D9D-59B9-464F-8C36-F4D536FA63BE}"/>
    <cellStyle name="SAPBEXHLevel2X 9 2 6 4" xfId="41194" xr:uid="{2A6B039A-C3D7-40EF-B9C9-B5860C934C76}"/>
    <cellStyle name="SAPBEXHLevel2X 9 2 6 5" xfId="24470" xr:uid="{4966B8EE-7E27-4020-913D-7E15214D22EF}"/>
    <cellStyle name="SAPBEXHLevel2X 9 2 7" xfId="8372" xr:uid="{B28CC4A8-6A54-43C7-8079-9EB57100ADDF}"/>
    <cellStyle name="SAPBEXHLevel2X 9 2 7 2" xfId="42247" xr:uid="{EFFD48AE-01EE-496A-9642-A4CF131FFD71}"/>
    <cellStyle name="SAPBEXHLevel2X 9 2 7 3" xfId="25522" xr:uid="{D389F2CC-7D2D-4599-B88C-3A5FB8ED8E2D}"/>
    <cellStyle name="SAPBEXHLevel2X 9 2 8" xfId="13950" xr:uid="{21E4720F-B946-473A-9573-EF946D0A4AE1}"/>
    <cellStyle name="SAPBEXHLevel2X 9 2 8 2" xfId="47811" xr:uid="{0039E0C8-B006-41C3-8FF9-76C4FFB5C067}"/>
    <cellStyle name="SAPBEXHLevel2X 9 2 8 3" xfId="31085" xr:uid="{0D1B5E9F-099B-46AF-9D5D-22B210E5E84F}"/>
    <cellStyle name="SAPBEXHLevel2X 9 2 9" xfId="19710" xr:uid="{2C8ACB97-9D4E-4712-8E72-18723F38982A}"/>
    <cellStyle name="SAPBEXHLevel2X 9 3" xfId="2386" xr:uid="{00000000-0005-0000-0000-0000FC090000}"/>
    <cellStyle name="SAPBEXHLevel2X 9 3 2" xfId="3938" xr:uid="{09E169AA-E6C8-4C27-9EBF-8A0FCF5525BB}"/>
    <cellStyle name="SAPBEXHLevel2X 9 3 2 2" xfId="9819" xr:uid="{4DCE2838-0EAF-4B85-8CFC-42E435C521D0}"/>
    <cellStyle name="SAPBEXHLevel2X 9 3 2 2 2" xfId="43691" xr:uid="{D380897A-B16F-4B9D-8BBF-0AFAE6413D07}"/>
    <cellStyle name="SAPBEXHLevel2X 9 3 2 2 3" xfId="26965" xr:uid="{997C7192-6273-4D55-A94D-A4DFAE7344AE}"/>
    <cellStyle name="SAPBEXHLevel2X 9 3 2 3" xfId="15365" xr:uid="{699D4BD8-CEA8-41F5-97AE-CE73AC5B1AA3}"/>
    <cellStyle name="SAPBEXHLevel2X 9 3 2 3 2" xfId="49226" xr:uid="{BC8D63A7-226A-46E9-84A9-76A5C23C37B4}"/>
    <cellStyle name="SAPBEXHLevel2X 9 3 2 3 3" xfId="32500" xr:uid="{047ACC10-F3DD-441A-9650-15B1F3DA8300}"/>
    <cellStyle name="SAPBEXHLevel2X 9 3 2 4" xfId="37898" xr:uid="{2176F4BB-FD87-40A9-A958-3341ACF7CCCF}"/>
    <cellStyle name="SAPBEXHLevel2X 9 3 2 5" xfId="21150" xr:uid="{394D5A54-F6D4-48E8-9940-A6A7A6B5AA36}"/>
    <cellStyle name="SAPBEXHLevel2X 9 3 3" xfId="4840" xr:uid="{EA1EE8E9-EE04-4367-9AE8-29BD454CEB08}"/>
    <cellStyle name="SAPBEXHLevel2X 9 3 3 2" xfId="10706" xr:uid="{FF5ADEC1-C7AF-4296-B09A-EEC338B5DC2C}"/>
    <cellStyle name="SAPBEXHLevel2X 9 3 3 2 2" xfId="44576" xr:uid="{2A7DFB71-0D74-4BBD-A73A-9DF70FCBA2BB}"/>
    <cellStyle name="SAPBEXHLevel2X 9 3 3 2 3" xfId="27851" xr:uid="{482E19B0-F224-425C-B887-77800C1A316E}"/>
    <cellStyle name="SAPBEXHLevel2X 9 3 3 3" xfId="16249" xr:uid="{002C6FAB-2D7B-4886-8815-54CD7D37CD1B}"/>
    <cellStyle name="SAPBEXHLevel2X 9 3 3 3 2" xfId="50110" xr:uid="{E009C7D1-D012-4BF5-8BAE-795C7C719B3A}"/>
    <cellStyle name="SAPBEXHLevel2X 9 3 3 3 3" xfId="33384" xr:uid="{9F389243-D12B-46AF-B6DB-8689FB90BBFE}"/>
    <cellStyle name="SAPBEXHLevel2X 9 3 3 4" xfId="38759" xr:uid="{CF4840E6-3D82-47FE-9E0F-0A47BBC362EA}"/>
    <cellStyle name="SAPBEXHLevel2X 9 3 3 5" xfId="22036" xr:uid="{07CAC6B7-1918-49C0-B4F7-2B8A3E13046E}"/>
    <cellStyle name="SAPBEXHLevel2X 9 3 4" xfId="5567" xr:uid="{F15720A3-7C74-4DE6-9DE1-6FD029829D7F}"/>
    <cellStyle name="SAPBEXHLevel2X 9 3 4 2" xfId="11433" xr:uid="{D9792D12-D5B2-4473-9614-8D1C9A3263FA}"/>
    <cellStyle name="SAPBEXHLevel2X 9 3 4 2 2" xfId="45302" xr:uid="{702A82BA-43EA-4516-AC5B-2DAC86EF73BF}"/>
    <cellStyle name="SAPBEXHLevel2X 9 3 4 2 3" xfId="28577" xr:uid="{81545C81-A64B-463C-98FE-4F6280E3F470}"/>
    <cellStyle name="SAPBEXHLevel2X 9 3 4 3" xfId="16975" xr:uid="{042E934E-6DCA-47EC-8BA1-455C415A4294}"/>
    <cellStyle name="SAPBEXHLevel2X 9 3 4 3 2" xfId="50836" xr:uid="{C0F81C31-EDEA-41B9-9619-DAB54F5981E8}"/>
    <cellStyle name="SAPBEXHLevel2X 9 3 4 3 3" xfId="34110" xr:uid="{D0AEDD01-0A81-430E-AA15-8863B3F5E7F6}"/>
    <cellStyle name="SAPBEXHLevel2X 9 3 4 4" xfId="39485" xr:uid="{97B50752-FC13-4C81-B466-E7F9DE7EAC85}"/>
    <cellStyle name="SAPBEXHLevel2X 9 3 4 5" xfId="22762" xr:uid="{B774F903-9F20-4561-8177-13D82FF5D2BC}"/>
    <cellStyle name="SAPBEXHLevel2X 9 3 5" xfId="6359" xr:uid="{6E45C66D-11DA-4ADD-B121-D0CE6DE57B6C}"/>
    <cellStyle name="SAPBEXHLevel2X 9 3 5 2" xfId="12223" xr:uid="{1F2217B7-0934-4E72-8FF5-5E5A0A5D7719}"/>
    <cellStyle name="SAPBEXHLevel2X 9 3 5 2 2" xfId="46092" xr:uid="{7C4D4D60-79BE-457E-98FF-798860183612}"/>
    <cellStyle name="SAPBEXHLevel2X 9 3 5 2 3" xfId="29367" xr:uid="{A70649AF-4264-468C-A016-1F73DDF92C88}"/>
    <cellStyle name="SAPBEXHLevel2X 9 3 5 3" xfId="17765" xr:uid="{DC673C5F-BA08-44C8-89A5-87D3EAECB32D}"/>
    <cellStyle name="SAPBEXHLevel2X 9 3 5 3 2" xfId="51626" xr:uid="{E3CEAF68-9DDB-46EE-8F28-6AD21265E26F}"/>
    <cellStyle name="SAPBEXHLevel2X 9 3 5 3 3" xfId="34900" xr:uid="{60F7186D-4EC3-452C-8409-62C2FF2E05EB}"/>
    <cellStyle name="SAPBEXHLevel2X 9 3 5 4" xfId="40275" xr:uid="{B98B7AF4-5C20-4339-8792-A47BB553880C}"/>
    <cellStyle name="SAPBEXHLevel2X 9 3 5 5" xfId="23552" xr:uid="{9645F51D-A9B0-47F7-B711-411AA254899C}"/>
    <cellStyle name="SAPBEXHLevel2X 9 3 6" xfId="7279" xr:uid="{F1B32670-5AC5-4547-A89C-081CA0732DE3}"/>
    <cellStyle name="SAPBEXHLevel2X 9 3 6 2" xfId="13143" xr:uid="{775EFB04-4637-4A22-9107-A3C4212AB1B4}"/>
    <cellStyle name="SAPBEXHLevel2X 9 3 6 2 2" xfId="47012" xr:uid="{A2D6B8B4-2BEE-413B-8965-04E129A24D1A}"/>
    <cellStyle name="SAPBEXHLevel2X 9 3 6 2 3" xfId="30286" xr:uid="{A4C11A60-DD90-4EAA-8687-20082F0D40A9}"/>
    <cellStyle name="SAPBEXHLevel2X 9 3 6 3" xfId="18684" xr:uid="{DEA252AE-3313-4BFE-89A5-78C97A65CC7D}"/>
    <cellStyle name="SAPBEXHLevel2X 9 3 6 3 2" xfId="52545" xr:uid="{8FB73D3E-0939-4192-8B03-9844E7F8BBD5}"/>
    <cellStyle name="SAPBEXHLevel2X 9 3 6 3 3" xfId="35819" xr:uid="{884CC63E-B94E-40FA-B9A1-EE8DFF37D990}"/>
    <cellStyle name="SAPBEXHLevel2X 9 3 6 4" xfId="41195" xr:uid="{7F2BF1BA-EAD2-452A-915D-3DC133A62507}"/>
    <cellStyle name="SAPBEXHLevel2X 9 3 6 5" xfId="24471" xr:uid="{BDDC8AF2-0541-4442-BA89-DCA74E27559B}"/>
    <cellStyle name="SAPBEXHLevel2X 9 3 7" xfId="8373" xr:uid="{E2D0FDB2-3C55-419E-BFFD-0A5447FC270C}"/>
    <cellStyle name="SAPBEXHLevel2X 9 3 7 2" xfId="42248" xr:uid="{A140F5BC-5820-45FA-A117-7DB7063CF6E1}"/>
    <cellStyle name="SAPBEXHLevel2X 9 3 7 3" xfId="25523" xr:uid="{C0AFA797-B8E9-4438-B62D-1C687B48D17A}"/>
    <cellStyle name="SAPBEXHLevel2X 9 3 8" xfId="13951" xr:uid="{2CDA25B8-7F47-4CA3-9837-6892CD6968C5}"/>
    <cellStyle name="SAPBEXHLevel2X 9 3 8 2" xfId="47812" xr:uid="{3F18F9AD-74EA-4CD7-9E2F-DFD3ED32767D}"/>
    <cellStyle name="SAPBEXHLevel2X 9 3 8 3" xfId="31086" xr:uid="{059FA56C-D511-46B7-AB6F-145F3F7853D6}"/>
    <cellStyle name="SAPBEXHLevel2X 9 3 9" xfId="19711" xr:uid="{2482DE83-D138-4AE7-91BD-5AC4DAFE5109}"/>
    <cellStyle name="SAPBEXHLevel2X 9 4" xfId="3345" xr:uid="{9BA751C8-7A80-4F4E-A0DE-9D38AF867071}"/>
    <cellStyle name="SAPBEXHLevel2X 9 4 2" xfId="9227" xr:uid="{3DB69B38-EF44-45DA-8C17-C3699183A0CC}"/>
    <cellStyle name="SAPBEXHLevel2X 9 4 2 2" xfId="43099" xr:uid="{DC1CF10C-B541-435C-AA06-F472F157C79E}"/>
    <cellStyle name="SAPBEXHLevel2X 9 4 2 3" xfId="26374" xr:uid="{3AB75A90-B238-48A0-9B69-728E38BF41E0}"/>
    <cellStyle name="SAPBEXHLevel2X 9 4 3" xfId="14774" xr:uid="{BEA48E3C-4521-4A2E-BE24-23C84B467622}"/>
    <cellStyle name="SAPBEXHLevel2X 9 4 3 2" xfId="48635" xr:uid="{BE091D44-FABA-44DE-BFAB-BB53C6DF2F89}"/>
    <cellStyle name="SAPBEXHLevel2X 9 4 3 3" xfId="31909" xr:uid="{026E7BFB-C7CA-4C3D-9EBE-445C51979EF7}"/>
    <cellStyle name="SAPBEXHLevel2X 9 4 4" xfId="37366" xr:uid="{F4E53B4F-5E7A-4127-8636-05EB54C32C42}"/>
    <cellStyle name="SAPBEXHLevel2X 9 4 5" xfId="20559" xr:uid="{ECDDE0D0-961A-44B6-93E5-211E5F9D52C8}"/>
    <cellStyle name="SAPBEXHLevel2X 9 5" xfId="36573" xr:uid="{008CBEC5-F9BA-47CF-BC8C-05E98C95104E}"/>
    <cellStyle name="SAPBEXHLevel2X_TAB-4A -BP 2010 POP Capital" xfId="1145" xr:uid="{00000000-0005-0000-0000-0000FD090000}"/>
    <cellStyle name="SAPBEXHLevel3" xfId="67" xr:uid="{00000000-0005-0000-0000-0000FE090000}"/>
    <cellStyle name="SAPBEXHLevel3 10" xfId="1146" xr:uid="{00000000-0005-0000-0000-0000FF090000}"/>
    <cellStyle name="SAPBEXHLevel3 10 2" xfId="2387" xr:uid="{00000000-0005-0000-0000-0000000A0000}"/>
    <cellStyle name="SAPBEXHLevel3 10 2 2" xfId="3939" xr:uid="{097919AF-9AEF-4F06-A711-724498064395}"/>
    <cellStyle name="SAPBEXHLevel3 10 2 2 2" xfId="9820" xr:uid="{A4D43BAE-741F-4261-B7AB-65320770B27D}"/>
    <cellStyle name="SAPBEXHLevel3 10 2 2 2 2" xfId="43692" xr:uid="{39485EAF-172F-436D-AA82-90B3DE09532A}"/>
    <cellStyle name="SAPBEXHLevel3 10 2 2 2 3" xfId="26966" xr:uid="{B8F0C1EE-AFBD-4A7B-ACDF-42A8815C8E93}"/>
    <cellStyle name="SAPBEXHLevel3 10 2 2 3" xfId="15366" xr:uid="{572C1ADC-BB00-496B-80D8-88DEA33D1484}"/>
    <cellStyle name="SAPBEXHLevel3 10 2 2 3 2" xfId="49227" xr:uid="{336B8D3E-6F52-49C8-B9E0-B99C2884581E}"/>
    <cellStyle name="SAPBEXHLevel3 10 2 2 3 3" xfId="32501" xr:uid="{867AC3EF-4444-4782-8F43-E00F565A3BED}"/>
    <cellStyle name="SAPBEXHLevel3 10 2 2 4" xfId="37899" xr:uid="{8F5E58E6-428C-4E42-8FB8-91B20D516D8C}"/>
    <cellStyle name="SAPBEXHLevel3 10 2 2 5" xfId="21151" xr:uid="{CD77ADD9-EBE7-4799-8EAD-864A0A7C0D4D}"/>
    <cellStyle name="SAPBEXHLevel3 10 2 3" xfId="4841" xr:uid="{08192A30-19CD-401A-8682-1F658B726A50}"/>
    <cellStyle name="SAPBEXHLevel3 10 2 3 2" xfId="10707" xr:uid="{17860B36-A0B9-4E4C-8981-CCA843A4DBFB}"/>
    <cellStyle name="SAPBEXHLevel3 10 2 3 2 2" xfId="44577" xr:uid="{AAF2021C-72C9-4D77-97C3-D567D4AA2199}"/>
    <cellStyle name="SAPBEXHLevel3 10 2 3 2 3" xfId="27852" xr:uid="{2CFC8285-386A-410E-A7B5-9655A145F260}"/>
    <cellStyle name="SAPBEXHLevel3 10 2 3 3" xfId="16250" xr:uid="{0B81C70D-79A8-41AB-89F0-11572763E20C}"/>
    <cellStyle name="SAPBEXHLevel3 10 2 3 3 2" xfId="50111" xr:uid="{2CCC50F0-92B2-4822-B6ED-0D4BC26E1FC9}"/>
    <cellStyle name="SAPBEXHLevel3 10 2 3 3 3" xfId="33385" xr:uid="{DBC2AB26-922F-4AFD-A71E-5D2CD0EE1326}"/>
    <cellStyle name="SAPBEXHLevel3 10 2 3 4" xfId="38760" xr:uid="{9F0A3A73-5557-4780-B5B5-EFC498BC5EF6}"/>
    <cellStyle name="SAPBEXHLevel3 10 2 3 5" xfId="22037" xr:uid="{7CC2B44C-048B-4146-9E3D-CEEB73521C72}"/>
    <cellStyle name="SAPBEXHLevel3 10 2 4" xfId="5568" xr:uid="{D588D3EB-94F1-41A1-A57A-18EDA5430CED}"/>
    <cellStyle name="SAPBEXHLevel3 10 2 4 2" xfId="11434" xr:uid="{8C55C5AD-1C8E-4220-AAE0-6049F147564A}"/>
    <cellStyle name="SAPBEXHLevel3 10 2 4 2 2" xfId="45303" xr:uid="{62FD268E-238B-4180-BD12-5CB094B543C8}"/>
    <cellStyle name="SAPBEXHLevel3 10 2 4 2 3" xfId="28578" xr:uid="{39D75488-5DC6-416C-9F6F-7BB11481D75E}"/>
    <cellStyle name="SAPBEXHLevel3 10 2 4 3" xfId="16976" xr:uid="{56B05D19-16EB-46E0-AE64-B5F4531B2F62}"/>
    <cellStyle name="SAPBEXHLevel3 10 2 4 3 2" xfId="50837" xr:uid="{ECF0B2CD-7BB7-4CBB-A237-73AEB26B44F8}"/>
    <cellStyle name="SAPBEXHLevel3 10 2 4 3 3" xfId="34111" xr:uid="{AB05CB59-1A99-489D-9F18-FAFAD3B730FE}"/>
    <cellStyle name="SAPBEXHLevel3 10 2 4 4" xfId="39486" xr:uid="{6B36CECC-F362-4A35-B0E3-818DB15151C4}"/>
    <cellStyle name="SAPBEXHLevel3 10 2 4 5" xfId="22763" xr:uid="{0B20119A-D63D-4FB4-8ECD-658CED5E7216}"/>
    <cellStyle name="SAPBEXHLevel3 10 2 5" xfId="6360" xr:uid="{58F600F4-DB74-4379-B9C0-353C7CE132FD}"/>
    <cellStyle name="SAPBEXHLevel3 10 2 5 2" xfId="12224" xr:uid="{AFD15890-FDDF-4ECC-AE15-265124F63218}"/>
    <cellStyle name="SAPBEXHLevel3 10 2 5 2 2" xfId="46093" xr:uid="{71FBBD11-DAF2-4F52-BB4E-666485D247ED}"/>
    <cellStyle name="SAPBEXHLevel3 10 2 5 2 3" xfId="29368" xr:uid="{1B36698F-D551-4258-8837-9F1D96C73CC0}"/>
    <cellStyle name="SAPBEXHLevel3 10 2 5 3" xfId="17766" xr:uid="{1C9FDCAC-07DB-41D9-8346-6A1215FDDC9F}"/>
    <cellStyle name="SAPBEXHLevel3 10 2 5 3 2" xfId="51627" xr:uid="{CE4FF870-4E72-4E21-83E9-D46CE99C7A97}"/>
    <cellStyle name="SAPBEXHLevel3 10 2 5 3 3" xfId="34901" xr:uid="{1C7CE787-D301-4B5D-A6D2-2FD812EEC08D}"/>
    <cellStyle name="SAPBEXHLevel3 10 2 5 4" xfId="40276" xr:uid="{DE8E7925-8254-4D48-A042-753D07A1EB03}"/>
    <cellStyle name="SAPBEXHLevel3 10 2 5 5" xfId="23553" xr:uid="{0CF0DAFA-9396-4E94-BE5E-B91AD91B5B88}"/>
    <cellStyle name="SAPBEXHLevel3 10 2 6" xfId="7280" xr:uid="{ED8070F7-CCBB-4D9E-8229-71EADA573AC3}"/>
    <cellStyle name="SAPBEXHLevel3 10 2 6 2" xfId="13144" xr:uid="{9C0EE101-1BE6-4972-98B0-2DE5138337C0}"/>
    <cellStyle name="SAPBEXHLevel3 10 2 6 2 2" xfId="47013" xr:uid="{DFAAA574-EE61-4E29-A214-21BD5EB1C69F}"/>
    <cellStyle name="SAPBEXHLevel3 10 2 6 2 3" xfId="30287" xr:uid="{7AA06A03-6F99-4421-85E2-1E68551FFD18}"/>
    <cellStyle name="SAPBEXHLevel3 10 2 6 3" xfId="18685" xr:uid="{CF7E0AC7-D8BD-4522-A100-B246514B882A}"/>
    <cellStyle name="SAPBEXHLevel3 10 2 6 3 2" xfId="52546" xr:uid="{56029270-9B91-47E8-8C4E-3480660623B7}"/>
    <cellStyle name="SAPBEXHLevel3 10 2 6 3 3" xfId="35820" xr:uid="{4E66B6B9-8EAC-4353-8412-3C8E57F83FDD}"/>
    <cellStyle name="SAPBEXHLevel3 10 2 6 4" xfId="41196" xr:uid="{6F0EC19C-174E-4C1A-808B-4E9C262D1B4F}"/>
    <cellStyle name="SAPBEXHLevel3 10 2 6 5" xfId="24472" xr:uid="{9835B00B-8F0F-440B-89EB-F5A7232DEA01}"/>
    <cellStyle name="SAPBEXHLevel3 10 2 7" xfId="8374" xr:uid="{9F8BBD96-A8EB-4EFF-AB33-50FE08FEEB4D}"/>
    <cellStyle name="SAPBEXHLevel3 10 2 7 2" xfId="42249" xr:uid="{94F59904-D50A-4449-9829-700C39C87D81}"/>
    <cellStyle name="SAPBEXHLevel3 10 2 7 3" xfId="25524" xr:uid="{741CEEC1-F313-49AC-8F68-D250D849775A}"/>
    <cellStyle name="SAPBEXHLevel3 10 2 8" xfId="13952" xr:uid="{67271B21-8110-4C09-93CB-429776977B41}"/>
    <cellStyle name="SAPBEXHLevel3 10 2 8 2" xfId="47813" xr:uid="{9AB726A6-E83F-46D1-9AA1-492CDF543210}"/>
    <cellStyle name="SAPBEXHLevel3 10 2 8 3" xfId="31087" xr:uid="{3F976048-C581-44E7-B44A-389AC337A414}"/>
    <cellStyle name="SAPBEXHLevel3 10 2 9" xfId="19712" xr:uid="{8475CC4C-2453-4F21-9CFF-026CC16621F3}"/>
    <cellStyle name="SAPBEXHLevel3 10 3" xfId="2388" xr:uid="{00000000-0005-0000-0000-0000010A0000}"/>
    <cellStyle name="SAPBEXHLevel3 10 3 2" xfId="3940" xr:uid="{D2E28DD4-6158-42AF-95A6-19359791BA8B}"/>
    <cellStyle name="SAPBEXHLevel3 10 3 2 2" xfId="9821" xr:uid="{4BBA3E5C-CAD4-442D-A40C-0C964CA7ACAF}"/>
    <cellStyle name="SAPBEXHLevel3 10 3 2 2 2" xfId="43693" xr:uid="{B1DEE5A4-51AF-42E5-B5D0-7071CE1551A6}"/>
    <cellStyle name="SAPBEXHLevel3 10 3 2 2 3" xfId="26967" xr:uid="{9D9B91AE-DCE2-4EF6-82DB-CF8D4D84B9D9}"/>
    <cellStyle name="SAPBEXHLevel3 10 3 2 3" xfId="15367" xr:uid="{10162CAA-4F1B-4DEC-8E0F-7AD98A9A4CBE}"/>
    <cellStyle name="SAPBEXHLevel3 10 3 2 3 2" xfId="49228" xr:uid="{6E26C0EF-99BC-4CF4-AD96-011886D8C8F4}"/>
    <cellStyle name="SAPBEXHLevel3 10 3 2 3 3" xfId="32502" xr:uid="{A7C1A598-AA3F-4F95-B1A6-E2A678499CF0}"/>
    <cellStyle name="SAPBEXHLevel3 10 3 2 4" xfId="37900" xr:uid="{67D1F7C3-F204-40AB-A499-E7DFC750D92F}"/>
    <cellStyle name="SAPBEXHLevel3 10 3 2 5" xfId="21152" xr:uid="{19057AA1-8505-449A-84F3-37AA28CE7EA2}"/>
    <cellStyle name="SAPBEXHLevel3 10 3 3" xfId="4842" xr:uid="{96BD5E17-57D4-4887-AF3E-AC138B987A39}"/>
    <cellStyle name="SAPBEXHLevel3 10 3 3 2" xfId="10708" xr:uid="{31BDC62A-E439-41B2-9D50-150373404B43}"/>
    <cellStyle name="SAPBEXHLevel3 10 3 3 2 2" xfId="44578" xr:uid="{CCE5FFC8-A813-4B8C-B024-402845B0598D}"/>
    <cellStyle name="SAPBEXHLevel3 10 3 3 2 3" xfId="27853" xr:uid="{FE55E142-164C-445F-ABBE-0C77A21E606C}"/>
    <cellStyle name="SAPBEXHLevel3 10 3 3 3" xfId="16251" xr:uid="{F6F87E49-E9FC-48B3-858B-BCE173C17355}"/>
    <cellStyle name="SAPBEXHLevel3 10 3 3 3 2" xfId="50112" xr:uid="{6190919B-B1EA-4CA0-9408-B6EE7D27FA6C}"/>
    <cellStyle name="SAPBEXHLevel3 10 3 3 3 3" xfId="33386" xr:uid="{FCF47236-D8A8-48AA-ABFE-B575877F99C0}"/>
    <cellStyle name="SAPBEXHLevel3 10 3 3 4" xfId="38761" xr:uid="{B004DB87-B188-4953-ADCC-2FF7D27A63F3}"/>
    <cellStyle name="SAPBEXHLevel3 10 3 3 5" xfId="22038" xr:uid="{8B73338A-4F7D-40C1-A459-C50D9CCD7EB1}"/>
    <cellStyle name="SAPBEXHLevel3 10 3 4" xfId="5569" xr:uid="{95BBED10-4804-452E-9EEE-3AE802F6873F}"/>
    <cellStyle name="SAPBEXHLevel3 10 3 4 2" xfId="11435" xr:uid="{E5CDEDDB-512B-43B7-AA17-BE6DD9DDEA3E}"/>
    <cellStyle name="SAPBEXHLevel3 10 3 4 2 2" xfId="45304" xr:uid="{63970735-F604-47D6-9DB1-7D06DC58237E}"/>
    <cellStyle name="SAPBEXHLevel3 10 3 4 2 3" xfId="28579" xr:uid="{CEDF5FF4-BF72-40A7-B05D-B5442A0BC58B}"/>
    <cellStyle name="SAPBEXHLevel3 10 3 4 3" xfId="16977" xr:uid="{A30EB119-B8C7-42F0-A5AC-630E5D1DFE8D}"/>
    <cellStyle name="SAPBEXHLevel3 10 3 4 3 2" xfId="50838" xr:uid="{152D031A-6BCE-4496-AB2D-AD5E4DF9549A}"/>
    <cellStyle name="SAPBEXHLevel3 10 3 4 3 3" xfId="34112" xr:uid="{974004B7-C1AC-4FED-A5CC-256E319CDE7D}"/>
    <cellStyle name="SAPBEXHLevel3 10 3 4 4" xfId="39487" xr:uid="{0728698C-3471-43FE-8ED1-7C8B4863C0F9}"/>
    <cellStyle name="SAPBEXHLevel3 10 3 4 5" xfId="22764" xr:uid="{3B3A90F8-1FC9-4DA6-A3FB-AB4607930DE8}"/>
    <cellStyle name="SAPBEXHLevel3 10 3 5" xfId="6361" xr:uid="{D6B286BB-6A12-4187-AE2D-947DE8EB6C96}"/>
    <cellStyle name="SAPBEXHLevel3 10 3 5 2" xfId="12225" xr:uid="{348B1B74-7E97-49F8-ADFC-839CFC3E1AF0}"/>
    <cellStyle name="SAPBEXHLevel3 10 3 5 2 2" xfId="46094" xr:uid="{F3C1EC80-BC1C-4515-8968-EF223C8D25B0}"/>
    <cellStyle name="SAPBEXHLevel3 10 3 5 2 3" xfId="29369" xr:uid="{EFE2DAC1-028F-4E52-B3BE-6C4BCA57CA66}"/>
    <cellStyle name="SAPBEXHLevel3 10 3 5 3" xfId="17767" xr:uid="{DBD22D82-531F-48F7-B6CF-6E60531A6F6D}"/>
    <cellStyle name="SAPBEXHLevel3 10 3 5 3 2" xfId="51628" xr:uid="{6985EA06-B47F-4C09-A2DF-40279EFCDCB2}"/>
    <cellStyle name="SAPBEXHLevel3 10 3 5 3 3" xfId="34902" xr:uid="{F42DC265-0083-4F1A-BF11-C4941C45A5B2}"/>
    <cellStyle name="SAPBEXHLevel3 10 3 5 4" xfId="40277" xr:uid="{5FCF802B-669E-42F9-A037-363EF387A8DD}"/>
    <cellStyle name="SAPBEXHLevel3 10 3 5 5" xfId="23554" xr:uid="{E0C1D524-C253-4EA8-B718-83E2DDA43631}"/>
    <cellStyle name="SAPBEXHLevel3 10 3 6" xfId="7281" xr:uid="{60113AB7-3EDC-4206-96C1-65B203D00AB7}"/>
    <cellStyle name="SAPBEXHLevel3 10 3 6 2" xfId="13145" xr:uid="{5932E051-A442-42C6-BC45-E1DC135278C5}"/>
    <cellStyle name="SAPBEXHLevel3 10 3 6 2 2" xfId="47014" xr:uid="{DAE1C5E5-5598-47D8-8EFA-3D466089E40A}"/>
    <cellStyle name="SAPBEXHLevel3 10 3 6 2 3" xfId="30288" xr:uid="{12CB6F71-456D-40F2-B535-D0F6847C93DB}"/>
    <cellStyle name="SAPBEXHLevel3 10 3 6 3" xfId="18686" xr:uid="{C161248F-ECC9-4600-B22D-D6DBB79AF388}"/>
    <cellStyle name="SAPBEXHLevel3 10 3 6 3 2" xfId="52547" xr:uid="{5194B51A-D871-4A0B-B0DC-2D237C7338E5}"/>
    <cellStyle name="SAPBEXHLevel3 10 3 6 3 3" xfId="35821" xr:uid="{F82DED37-B294-4B52-B383-3CA2B9DFC8E1}"/>
    <cellStyle name="SAPBEXHLevel3 10 3 6 4" xfId="41197" xr:uid="{45653694-FE34-4B18-8768-9B29A1DFEC4D}"/>
    <cellStyle name="SAPBEXHLevel3 10 3 6 5" xfId="24473" xr:uid="{56AC6020-F752-40B0-AA91-22B17A221C21}"/>
    <cellStyle name="SAPBEXHLevel3 10 3 7" xfId="8375" xr:uid="{FC80CB91-05BF-4CC5-9FDB-3A96B337899D}"/>
    <cellStyle name="SAPBEXHLevel3 10 3 7 2" xfId="42250" xr:uid="{0756325A-AB61-4078-AD4C-5CCFB5BEC0D1}"/>
    <cellStyle name="SAPBEXHLevel3 10 3 7 3" xfId="25525" xr:uid="{02ED7E6C-7BAA-4E8C-A328-695E8E3A8DD7}"/>
    <cellStyle name="SAPBEXHLevel3 10 3 8" xfId="13953" xr:uid="{9CCE8457-F2E2-48BB-8A3F-350E475807E8}"/>
    <cellStyle name="SAPBEXHLevel3 10 3 8 2" xfId="47814" xr:uid="{E88AC4EF-BA43-4988-8B64-A41B4E38E38D}"/>
    <cellStyle name="SAPBEXHLevel3 10 3 8 3" xfId="31088" xr:uid="{10059619-1119-4E5E-B4C1-CAAB06A28801}"/>
    <cellStyle name="SAPBEXHLevel3 10 3 9" xfId="19713" xr:uid="{90E6A298-01B1-4C32-BFA2-CD61E6445BD7}"/>
    <cellStyle name="SAPBEXHLevel3 10 4" xfId="3346" xr:uid="{41001E2D-BD75-46B9-B296-CEAC0A67E34C}"/>
    <cellStyle name="SAPBEXHLevel3 10 4 2" xfId="9228" xr:uid="{97510551-08D1-49EB-8AB1-AD0B4AF79609}"/>
    <cellStyle name="SAPBEXHLevel3 10 4 2 2" xfId="43100" xr:uid="{DE3DC3D6-56B6-4D25-ABFE-BB70CFE057FA}"/>
    <cellStyle name="SAPBEXHLevel3 10 4 2 3" xfId="26375" xr:uid="{FE7695AD-02D1-4C9E-975A-3BBA9CCFF7CD}"/>
    <cellStyle name="SAPBEXHLevel3 10 4 3" xfId="14775" xr:uid="{07CBC333-D057-4F31-A0E3-3CCFA36440A4}"/>
    <cellStyle name="SAPBEXHLevel3 10 4 3 2" xfId="48636" xr:uid="{406224C3-B10A-49D8-B15A-4CCA3F59DFE3}"/>
    <cellStyle name="SAPBEXHLevel3 10 4 3 3" xfId="31910" xr:uid="{4F9BF80E-14C3-4F07-AE7C-27A6502F8CAC}"/>
    <cellStyle name="SAPBEXHLevel3 10 4 4" xfId="37367" xr:uid="{A20B40DE-60C5-4AA1-92A4-0F20B6B760EB}"/>
    <cellStyle name="SAPBEXHLevel3 10 4 5" xfId="20560" xr:uid="{3D15B8BC-80D4-4F37-B21D-274FECBBCF49}"/>
    <cellStyle name="SAPBEXHLevel3 10 5" xfId="36574" xr:uid="{66192D18-7142-40F1-9FB5-CB762813DEFF}"/>
    <cellStyle name="SAPBEXHLevel3 11" xfId="1147" xr:uid="{00000000-0005-0000-0000-0000020A0000}"/>
    <cellStyle name="SAPBEXHLevel3 11 2" xfId="2389" xr:uid="{00000000-0005-0000-0000-0000030A0000}"/>
    <cellStyle name="SAPBEXHLevel3 11 2 2" xfId="3941" xr:uid="{234787A4-D6C0-4608-A0E7-F4DF5EA24D05}"/>
    <cellStyle name="SAPBEXHLevel3 11 2 2 2" xfId="9822" xr:uid="{2D010BC6-63E7-48EF-8F68-4E5770579AD5}"/>
    <cellStyle name="SAPBEXHLevel3 11 2 2 2 2" xfId="43694" xr:uid="{FEB82E45-8381-4371-8B89-5F0EF6C23159}"/>
    <cellStyle name="SAPBEXHLevel3 11 2 2 2 3" xfId="26968" xr:uid="{DA189547-1FD4-411C-ABDA-E2567C9FB7D0}"/>
    <cellStyle name="SAPBEXHLevel3 11 2 2 3" xfId="15368" xr:uid="{C12120E3-2266-47D7-A6F5-73972F28EDF4}"/>
    <cellStyle name="SAPBEXHLevel3 11 2 2 3 2" xfId="49229" xr:uid="{46960958-17A8-4EA8-9B06-EC8FD72D9DC5}"/>
    <cellStyle name="SAPBEXHLevel3 11 2 2 3 3" xfId="32503" xr:uid="{8C14F0CD-0033-4AD7-B71D-B89AC92CA36C}"/>
    <cellStyle name="SAPBEXHLevel3 11 2 2 4" xfId="37901" xr:uid="{374CB671-2FAE-4B20-B08C-1086E3509B60}"/>
    <cellStyle name="SAPBEXHLevel3 11 2 2 5" xfId="21153" xr:uid="{6C96EE98-91E1-4678-86AF-D6EBE938A986}"/>
    <cellStyle name="SAPBEXHLevel3 11 2 3" xfId="4843" xr:uid="{E193EA8B-B32B-41C8-9F12-757CAEBE804F}"/>
    <cellStyle name="SAPBEXHLevel3 11 2 3 2" xfId="10709" xr:uid="{03C08AE7-DF13-4A6B-91CB-E9D6B34FA128}"/>
    <cellStyle name="SAPBEXHLevel3 11 2 3 2 2" xfId="44579" xr:uid="{0AB5BE01-0D65-4051-942D-B18648BD459A}"/>
    <cellStyle name="SAPBEXHLevel3 11 2 3 2 3" xfId="27854" xr:uid="{5E20D0E5-9324-49DC-B993-1BE02946C160}"/>
    <cellStyle name="SAPBEXHLevel3 11 2 3 3" xfId="16252" xr:uid="{80190ABC-10EF-4986-B4ED-7887D794264E}"/>
    <cellStyle name="SAPBEXHLevel3 11 2 3 3 2" xfId="50113" xr:uid="{CCEE4629-32C5-4052-AE96-728434E91761}"/>
    <cellStyle name="SAPBEXHLevel3 11 2 3 3 3" xfId="33387" xr:uid="{0D6D7DCA-C8B7-4AE1-8361-324B8E0C3EC2}"/>
    <cellStyle name="SAPBEXHLevel3 11 2 3 4" xfId="38762" xr:uid="{566224E1-2B88-4CEB-B54C-C3CA0B7F7781}"/>
    <cellStyle name="SAPBEXHLevel3 11 2 3 5" xfId="22039" xr:uid="{557F3A66-CE6E-4425-9C2E-43FA89A9D8AC}"/>
    <cellStyle name="SAPBEXHLevel3 11 2 4" xfId="5570" xr:uid="{E6E732DD-950D-4858-AB70-49E807462A8F}"/>
    <cellStyle name="SAPBEXHLevel3 11 2 4 2" xfId="11436" xr:uid="{B0508F7A-1022-45BE-AC8F-9BEFC0DAF0C7}"/>
    <cellStyle name="SAPBEXHLevel3 11 2 4 2 2" xfId="45305" xr:uid="{DBEF9FF4-0BC0-4929-9C56-97CE08714A1A}"/>
    <cellStyle name="SAPBEXHLevel3 11 2 4 2 3" xfId="28580" xr:uid="{691DEBD0-2BC1-4714-A2EB-82312E12508B}"/>
    <cellStyle name="SAPBEXHLevel3 11 2 4 3" xfId="16978" xr:uid="{5DFF53C6-EE35-42B0-AF7A-16836F524211}"/>
    <cellStyle name="SAPBEXHLevel3 11 2 4 3 2" xfId="50839" xr:uid="{B7061C4B-DA25-4D18-B7C9-3D41B8114DE6}"/>
    <cellStyle name="SAPBEXHLevel3 11 2 4 3 3" xfId="34113" xr:uid="{D5D65B75-B942-491D-9384-FFB20D1DC6D7}"/>
    <cellStyle name="SAPBEXHLevel3 11 2 4 4" xfId="39488" xr:uid="{8AC43FA7-82FC-4E9D-A778-2A8B7BE4A841}"/>
    <cellStyle name="SAPBEXHLevel3 11 2 4 5" xfId="22765" xr:uid="{0753554D-546F-497E-BA90-E34E57700519}"/>
    <cellStyle name="SAPBEXHLevel3 11 2 5" xfId="6362" xr:uid="{7D026796-116B-44FF-8B3D-34DD2FA5B53C}"/>
    <cellStyle name="SAPBEXHLevel3 11 2 5 2" xfId="12226" xr:uid="{06596507-2903-407F-8FE8-CFC90206CF79}"/>
    <cellStyle name="SAPBEXHLevel3 11 2 5 2 2" xfId="46095" xr:uid="{94D7895C-270E-42DD-99BD-DFCD7F41431F}"/>
    <cellStyle name="SAPBEXHLevel3 11 2 5 2 3" xfId="29370" xr:uid="{8C76CE8E-FBAC-4FBE-A5C8-8892417576FD}"/>
    <cellStyle name="SAPBEXHLevel3 11 2 5 3" xfId="17768" xr:uid="{DAA9E6CC-0D4A-43FD-AE27-837731457C23}"/>
    <cellStyle name="SAPBEXHLevel3 11 2 5 3 2" xfId="51629" xr:uid="{E8A0D655-152F-4E29-AED3-D8B164EB8F7D}"/>
    <cellStyle name="SAPBEXHLevel3 11 2 5 3 3" xfId="34903" xr:uid="{A15EA3D4-F339-4F6C-8DB1-C7E9E077CCB7}"/>
    <cellStyle name="SAPBEXHLevel3 11 2 5 4" xfId="40278" xr:uid="{1F11D326-31EA-47C4-835C-21EFDEFD94EB}"/>
    <cellStyle name="SAPBEXHLevel3 11 2 5 5" xfId="23555" xr:uid="{E78F9438-AE46-4547-A400-A58F09702B38}"/>
    <cellStyle name="SAPBEXHLevel3 11 2 6" xfId="7282" xr:uid="{7EFF137B-8422-4C31-81F1-E97BC91CBD6F}"/>
    <cellStyle name="SAPBEXHLevel3 11 2 6 2" xfId="13146" xr:uid="{E4816996-0FD3-4C44-A8FC-669A428A4336}"/>
    <cellStyle name="SAPBEXHLevel3 11 2 6 2 2" xfId="47015" xr:uid="{BE5F2C39-91F0-4426-BBC0-5AE111AD0FF5}"/>
    <cellStyle name="SAPBEXHLevel3 11 2 6 2 3" xfId="30289" xr:uid="{F3EEEEAA-A3D8-43EF-8014-962BAF04D5B3}"/>
    <cellStyle name="SAPBEXHLevel3 11 2 6 3" xfId="18687" xr:uid="{F9F91DC2-4467-4303-BACF-490AD1E35E74}"/>
    <cellStyle name="SAPBEXHLevel3 11 2 6 3 2" xfId="52548" xr:uid="{3EB4705E-0CF4-4C74-8853-539CE2F9A7C3}"/>
    <cellStyle name="SAPBEXHLevel3 11 2 6 3 3" xfId="35822" xr:uid="{1EBBE3E2-B63C-41D4-AE1B-36F68C45CC19}"/>
    <cellStyle name="SAPBEXHLevel3 11 2 6 4" xfId="41198" xr:uid="{2F7FF642-371B-448A-9468-EEA6FCECE782}"/>
    <cellStyle name="SAPBEXHLevel3 11 2 6 5" xfId="24474" xr:uid="{F103C8C2-5780-4DB1-A266-6B461319ED35}"/>
    <cellStyle name="SAPBEXHLevel3 11 2 7" xfId="8376" xr:uid="{4A1B5656-9691-47EE-B0DB-8FC182E634E6}"/>
    <cellStyle name="SAPBEXHLevel3 11 2 7 2" xfId="42251" xr:uid="{533B8C87-6ECF-48C8-B85E-D46CA7D99B9A}"/>
    <cellStyle name="SAPBEXHLevel3 11 2 7 3" xfId="25526" xr:uid="{B52C6086-ECB4-400F-AD3E-CC85E8366B19}"/>
    <cellStyle name="SAPBEXHLevel3 11 2 8" xfId="13954" xr:uid="{1723F245-B50C-4F92-BCCF-C0168C7D52AC}"/>
    <cellStyle name="SAPBEXHLevel3 11 2 8 2" xfId="47815" xr:uid="{92C236F1-1072-466B-BD02-6EF14D80B22D}"/>
    <cellStyle name="SAPBEXHLevel3 11 2 8 3" xfId="31089" xr:uid="{8494CCD8-601E-4E2B-8C56-108F2C375905}"/>
    <cellStyle name="SAPBEXHLevel3 11 2 9" xfId="19714" xr:uid="{67AA0866-443E-4FF9-86D5-FD219DBD85CF}"/>
    <cellStyle name="SAPBEXHLevel3 11 3" xfId="2390" xr:uid="{00000000-0005-0000-0000-0000040A0000}"/>
    <cellStyle name="SAPBEXHLevel3 11 3 2" xfId="3942" xr:uid="{404B9E94-2BC7-4450-9547-7E587E14B97F}"/>
    <cellStyle name="SAPBEXHLevel3 11 3 2 2" xfId="9823" xr:uid="{7AF5F3AF-848B-4E45-A0B6-D9853FA82EF4}"/>
    <cellStyle name="SAPBEXHLevel3 11 3 2 2 2" xfId="43695" xr:uid="{DCDC26C6-88A7-4FAC-9090-95162766FEB6}"/>
    <cellStyle name="SAPBEXHLevel3 11 3 2 2 3" xfId="26969" xr:uid="{B503835B-3D19-4E32-856C-8925EDFC25DA}"/>
    <cellStyle name="SAPBEXHLevel3 11 3 2 3" xfId="15369" xr:uid="{8B4B6BBC-0C65-45A7-933C-F0EED48C01D2}"/>
    <cellStyle name="SAPBEXHLevel3 11 3 2 3 2" xfId="49230" xr:uid="{537D716D-C634-41E9-81C7-8FD4872A28E1}"/>
    <cellStyle name="SAPBEXHLevel3 11 3 2 3 3" xfId="32504" xr:uid="{58ED896A-4BAA-4BE7-99AC-7EA7AB4E7496}"/>
    <cellStyle name="SAPBEXHLevel3 11 3 2 4" xfId="37902" xr:uid="{42E60AF4-DE39-462C-9080-AC75F0C6D168}"/>
    <cellStyle name="SAPBEXHLevel3 11 3 2 5" xfId="21154" xr:uid="{415ADAEA-51F5-4A9E-893A-75609FF35488}"/>
    <cellStyle name="SAPBEXHLevel3 11 3 3" xfId="4844" xr:uid="{90916864-BE87-4448-8774-3F66842CDC36}"/>
    <cellStyle name="SAPBEXHLevel3 11 3 3 2" xfId="10710" xr:uid="{13266A44-F326-4516-A735-A77894D53952}"/>
    <cellStyle name="SAPBEXHLevel3 11 3 3 2 2" xfId="44580" xr:uid="{D70D14D4-1153-4D8A-9CF4-1717A45199D3}"/>
    <cellStyle name="SAPBEXHLevel3 11 3 3 2 3" xfId="27855" xr:uid="{F8D589B2-91F2-4F76-B996-1AD93F5DBE25}"/>
    <cellStyle name="SAPBEXHLevel3 11 3 3 3" xfId="16253" xr:uid="{CE76E616-5D0F-457F-B959-15C5FA69CC49}"/>
    <cellStyle name="SAPBEXHLevel3 11 3 3 3 2" xfId="50114" xr:uid="{8F9D59A8-2C33-4E9A-8266-F1B80952DF76}"/>
    <cellStyle name="SAPBEXHLevel3 11 3 3 3 3" xfId="33388" xr:uid="{2309A1E2-6CCE-433D-BD1C-1E457BC34841}"/>
    <cellStyle name="SAPBEXHLevel3 11 3 3 4" xfId="38763" xr:uid="{91AFCB1A-8DF4-4CB5-8DB5-5360D2330DB2}"/>
    <cellStyle name="SAPBEXHLevel3 11 3 3 5" xfId="22040" xr:uid="{328FA8F8-5267-4787-9413-920897D367CF}"/>
    <cellStyle name="SAPBEXHLevel3 11 3 4" xfId="5571" xr:uid="{D769090E-0812-45AD-9F32-0049323D3372}"/>
    <cellStyle name="SAPBEXHLevel3 11 3 4 2" xfId="11437" xr:uid="{6913AFA4-FB75-4B43-A5C3-101421D32081}"/>
    <cellStyle name="SAPBEXHLevel3 11 3 4 2 2" xfId="45306" xr:uid="{CFA9D7CB-0FD7-4496-9B60-BA097D9E6E49}"/>
    <cellStyle name="SAPBEXHLevel3 11 3 4 2 3" xfId="28581" xr:uid="{5120650A-3CD7-4EC5-8A09-B65CD89D5B3B}"/>
    <cellStyle name="SAPBEXHLevel3 11 3 4 3" xfId="16979" xr:uid="{E6880AA9-CA11-4C50-AFAB-72F95C112841}"/>
    <cellStyle name="SAPBEXHLevel3 11 3 4 3 2" xfId="50840" xr:uid="{41016D3C-826E-4421-AC53-E0D317674828}"/>
    <cellStyle name="SAPBEXHLevel3 11 3 4 3 3" xfId="34114" xr:uid="{8FFE79A3-07E9-4F0E-B3B7-5205E468984E}"/>
    <cellStyle name="SAPBEXHLevel3 11 3 4 4" xfId="39489" xr:uid="{A0E67717-8A66-4AE4-A2C5-652DC8B7A7AC}"/>
    <cellStyle name="SAPBEXHLevel3 11 3 4 5" xfId="22766" xr:uid="{5AE28C66-CA06-4B2D-B198-98CB9CD192FC}"/>
    <cellStyle name="SAPBEXHLevel3 11 3 5" xfId="6363" xr:uid="{49A9830E-FB85-4759-A91A-1BADBA69DF0C}"/>
    <cellStyle name="SAPBEXHLevel3 11 3 5 2" xfId="12227" xr:uid="{E4A380C4-4090-4668-BAC2-4866CE6961B8}"/>
    <cellStyle name="SAPBEXHLevel3 11 3 5 2 2" xfId="46096" xr:uid="{2D9A9DBA-8532-4028-8137-BA9451AF103B}"/>
    <cellStyle name="SAPBEXHLevel3 11 3 5 2 3" xfId="29371" xr:uid="{09DD90B9-891A-4C1F-A80F-8C976F4B0112}"/>
    <cellStyle name="SAPBEXHLevel3 11 3 5 3" xfId="17769" xr:uid="{C4B12957-EFC2-4869-AEE5-93C8A13F0E5A}"/>
    <cellStyle name="SAPBEXHLevel3 11 3 5 3 2" xfId="51630" xr:uid="{27F8CA6C-5469-44DF-B0F6-E0049FB1483A}"/>
    <cellStyle name="SAPBEXHLevel3 11 3 5 3 3" xfId="34904" xr:uid="{970D4656-0EAB-45E7-ABD1-56BC9DAFB482}"/>
    <cellStyle name="SAPBEXHLevel3 11 3 5 4" xfId="40279" xr:uid="{39E7C848-E6F2-4862-9E34-42789DBA676F}"/>
    <cellStyle name="SAPBEXHLevel3 11 3 5 5" xfId="23556" xr:uid="{38E71469-D6EA-4FD3-A911-79B72CFFD673}"/>
    <cellStyle name="SAPBEXHLevel3 11 3 6" xfId="7283" xr:uid="{A14E5021-F606-47E4-A8DE-03C2B798CB4B}"/>
    <cellStyle name="SAPBEXHLevel3 11 3 6 2" xfId="13147" xr:uid="{B78ECAA1-BE0C-4194-8ED1-B9ACB4B48360}"/>
    <cellStyle name="SAPBEXHLevel3 11 3 6 2 2" xfId="47016" xr:uid="{867ADE9C-65EF-4D2C-A05A-3EBD07EF5291}"/>
    <cellStyle name="SAPBEXHLevel3 11 3 6 2 3" xfId="30290" xr:uid="{C3A4A919-CB51-477D-8E91-33334D860F00}"/>
    <cellStyle name="SAPBEXHLevel3 11 3 6 3" xfId="18688" xr:uid="{518114FD-2206-44B1-AA03-BC593B393253}"/>
    <cellStyle name="SAPBEXHLevel3 11 3 6 3 2" xfId="52549" xr:uid="{2EABCE94-08BD-474E-8442-94980D5CB3DB}"/>
    <cellStyle name="SAPBEXHLevel3 11 3 6 3 3" xfId="35823" xr:uid="{9F6A79A5-487F-4E77-B425-3410DEA313EC}"/>
    <cellStyle name="SAPBEXHLevel3 11 3 6 4" xfId="41199" xr:uid="{1F3F294C-7C85-4F87-A25F-A64F164C17A8}"/>
    <cellStyle name="SAPBEXHLevel3 11 3 6 5" xfId="24475" xr:uid="{9AB74955-6983-4B54-AF13-A4E23A714D26}"/>
    <cellStyle name="SAPBEXHLevel3 11 3 7" xfId="8377" xr:uid="{C336B3AE-59CB-4B53-8E8A-D198234FAEB4}"/>
    <cellStyle name="SAPBEXHLevel3 11 3 7 2" xfId="42252" xr:uid="{D0D3F49D-7973-44BC-8E64-762E37647C1F}"/>
    <cellStyle name="SAPBEXHLevel3 11 3 7 3" xfId="25527" xr:uid="{23AF4B28-1CB1-4056-9095-872202A056A8}"/>
    <cellStyle name="SAPBEXHLevel3 11 3 8" xfId="13955" xr:uid="{8D156239-BA2E-4130-B906-4C695A19BBB9}"/>
    <cellStyle name="SAPBEXHLevel3 11 3 8 2" xfId="47816" xr:uid="{502D8579-5EAE-442D-B7F3-E86F29ADD058}"/>
    <cellStyle name="SAPBEXHLevel3 11 3 8 3" xfId="31090" xr:uid="{998C9139-07FF-44B1-A5CF-F63ADBE32E1A}"/>
    <cellStyle name="SAPBEXHLevel3 11 3 9" xfId="19715" xr:uid="{FFA924FC-7955-442C-9603-126CF3D47E9A}"/>
    <cellStyle name="SAPBEXHLevel3 11 4" xfId="3347" xr:uid="{197F77C3-BA02-45E9-8408-3C2D3DBA3C1D}"/>
    <cellStyle name="SAPBEXHLevel3 11 4 2" xfId="9229" xr:uid="{D66AEBB3-8608-403A-9F6F-8481D17F2ACB}"/>
    <cellStyle name="SAPBEXHLevel3 11 4 2 2" xfId="43101" xr:uid="{EC9515C6-5C79-41BC-BAD0-7D0609BBF343}"/>
    <cellStyle name="SAPBEXHLevel3 11 4 2 3" xfId="26376" xr:uid="{0D6CFB94-B595-4B12-8A2B-3BDB62479E4E}"/>
    <cellStyle name="SAPBEXHLevel3 11 4 3" xfId="14776" xr:uid="{FAD4E9EF-68E4-4C30-96AD-0205FD4630B4}"/>
    <cellStyle name="SAPBEXHLevel3 11 4 3 2" xfId="48637" xr:uid="{19DDB857-86E2-4407-8AA6-65A0D173A9D9}"/>
    <cellStyle name="SAPBEXHLevel3 11 4 3 3" xfId="31911" xr:uid="{E3069A2E-4A93-43B9-B84C-3ECB8C3C551F}"/>
    <cellStyle name="SAPBEXHLevel3 11 4 4" xfId="37368" xr:uid="{652517AA-93B7-415A-8731-CDFEC63D48F1}"/>
    <cellStyle name="SAPBEXHLevel3 11 4 5" xfId="20561" xr:uid="{E4C2065A-53C0-432B-AE9B-545E841A5379}"/>
    <cellStyle name="SAPBEXHLevel3 11 5" xfId="36575" xr:uid="{4426A1ED-A1E9-4916-9B62-E9FCCEEF60CC}"/>
    <cellStyle name="SAPBEXHLevel3 12" xfId="1148" xr:uid="{00000000-0005-0000-0000-0000050A0000}"/>
    <cellStyle name="SAPBEXHLevel3 12 2" xfId="2391" xr:uid="{00000000-0005-0000-0000-0000060A0000}"/>
    <cellStyle name="SAPBEXHLevel3 12 2 2" xfId="3943" xr:uid="{FB75817B-C792-4A76-8F80-A85C08856C39}"/>
    <cellStyle name="SAPBEXHLevel3 12 2 2 2" xfId="9824" xr:uid="{97CE98DF-196C-44DE-8385-1300BBB2A80D}"/>
    <cellStyle name="SAPBEXHLevel3 12 2 2 2 2" xfId="43696" xr:uid="{FEB085D7-9303-45C9-A4D6-61EDA82370B5}"/>
    <cellStyle name="SAPBEXHLevel3 12 2 2 2 3" xfId="26970" xr:uid="{BB2495A7-F21D-4B1A-BE06-322516C9E19C}"/>
    <cellStyle name="SAPBEXHLevel3 12 2 2 3" xfId="15370" xr:uid="{E3180BEF-071A-48BC-90EB-B0B0162F010A}"/>
    <cellStyle name="SAPBEXHLevel3 12 2 2 3 2" xfId="49231" xr:uid="{BB31DD00-9703-4C17-8440-6153981BAD33}"/>
    <cellStyle name="SAPBEXHLevel3 12 2 2 3 3" xfId="32505" xr:uid="{6874FC76-6ED0-4E37-BDB5-4F4583D4EBB5}"/>
    <cellStyle name="SAPBEXHLevel3 12 2 2 4" xfId="37903" xr:uid="{695DA51F-6ABB-4C18-9089-A89055F6674C}"/>
    <cellStyle name="SAPBEXHLevel3 12 2 2 5" xfId="21155" xr:uid="{7D374421-81A6-46E5-B22B-B21904893762}"/>
    <cellStyle name="SAPBEXHLevel3 12 2 3" xfId="4845" xr:uid="{9501BEDD-DA37-44CF-9237-E9BEA3DB0112}"/>
    <cellStyle name="SAPBEXHLevel3 12 2 3 2" xfId="10711" xr:uid="{214AADA3-0A3A-49BD-B73B-A1565E9DF946}"/>
    <cellStyle name="SAPBEXHLevel3 12 2 3 2 2" xfId="44581" xr:uid="{578CD7CC-2B8D-4261-9CCF-768BA0534C08}"/>
    <cellStyle name="SAPBEXHLevel3 12 2 3 2 3" xfId="27856" xr:uid="{813D0BF4-5548-4D9F-A988-6E4CBF2319B2}"/>
    <cellStyle name="SAPBEXHLevel3 12 2 3 3" xfId="16254" xr:uid="{EC7FAA2A-3086-4401-8FBA-D7769835E5B0}"/>
    <cellStyle name="SAPBEXHLevel3 12 2 3 3 2" xfId="50115" xr:uid="{6DF7CF19-47F9-43AF-8C0F-7AF6E93994DA}"/>
    <cellStyle name="SAPBEXHLevel3 12 2 3 3 3" xfId="33389" xr:uid="{3B074C5C-2362-4D9E-BABE-F84E3320D410}"/>
    <cellStyle name="SAPBEXHLevel3 12 2 3 4" xfId="38764" xr:uid="{643E7141-D9BC-49D0-AF7F-8113B89AB171}"/>
    <cellStyle name="SAPBEXHLevel3 12 2 3 5" xfId="22041" xr:uid="{19FA42EC-921E-4255-B4AF-39F12BE89260}"/>
    <cellStyle name="SAPBEXHLevel3 12 2 4" xfId="5572" xr:uid="{97DC3520-E6E5-4566-AB94-CEF6DE3E3B7A}"/>
    <cellStyle name="SAPBEXHLevel3 12 2 4 2" xfId="11438" xr:uid="{ED735E69-C2A4-41D9-B4D7-890B47F0C570}"/>
    <cellStyle name="SAPBEXHLevel3 12 2 4 2 2" xfId="45307" xr:uid="{37A6700D-7EB2-4E15-A508-34C469D6F134}"/>
    <cellStyle name="SAPBEXHLevel3 12 2 4 2 3" xfId="28582" xr:uid="{07DFCBC3-93BF-41FB-9197-8A821CDED359}"/>
    <cellStyle name="SAPBEXHLevel3 12 2 4 3" xfId="16980" xr:uid="{45BB8E0D-6EC5-4D76-81C3-4721D79E260D}"/>
    <cellStyle name="SAPBEXHLevel3 12 2 4 3 2" xfId="50841" xr:uid="{BD5BA62A-C94F-4E79-B403-DA692199538F}"/>
    <cellStyle name="SAPBEXHLevel3 12 2 4 3 3" xfId="34115" xr:uid="{20DFE6C3-25DB-42EA-9DA0-CFE73B96C05E}"/>
    <cellStyle name="SAPBEXHLevel3 12 2 4 4" xfId="39490" xr:uid="{C5B38B0B-66A3-4F3A-B6FB-F2E145F9C0FE}"/>
    <cellStyle name="SAPBEXHLevel3 12 2 4 5" xfId="22767" xr:uid="{C0F4812F-F8D9-476C-B96B-AB8011EB26AC}"/>
    <cellStyle name="SAPBEXHLevel3 12 2 5" xfId="6364" xr:uid="{12AEA59A-8091-4B69-A77F-6B63EF5AD91D}"/>
    <cellStyle name="SAPBEXHLevel3 12 2 5 2" xfId="12228" xr:uid="{F9CCE807-0712-461F-9693-34974C058867}"/>
    <cellStyle name="SAPBEXHLevel3 12 2 5 2 2" xfId="46097" xr:uid="{63233E19-7B35-4183-9C61-BC21963104DD}"/>
    <cellStyle name="SAPBEXHLevel3 12 2 5 2 3" xfId="29372" xr:uid="{BF35C137-412E-427F-B701-C4E43ACF0413}"/>
    <cellStyle name="SAPBEXHLevel3 12 2 5 3" xfId="17770" xr:uid="{CEC0AEAB-5721-4F84-8A6C-C28C97A24ACA}"/>
    <cellStyle name="SAPBEXHLevel3 12 2 5 3 2" xfId="51631" xr:uid="{66F353FF-BFD8-43B1-949E-C06E3A9F910D}"/>
    <cellStyle name="SAPBEXHLevel3 12 2 5 3 3" xfId="34905" xr:uid="{2486804B-4FA9-4567-AE6D-20D2EB031965}"/>
    <cellStyle name="SAPBEXHLevel3 12 2 5 4" xfId="40280" xr:uid="{F026DB24-1FEE-4283-B87A-3A09795DB0F6}"/>
    <cellStyle name="SAPBEXHLevel3 12 2 5 5" xfId="23557" xr:uid="{8DD0D55B-5F04-4E6D-9105-2C329847861A}"/>
    <cellStyle name="SAPBEXHLevel3 12 2 6" xfId="7284" xr:uid="{7E7D2FA9-9106-455B-84B6-9B42BD90FE3A}"/>
    <cellStyle name="SAPBEXHLevel3 12 2 6 2" xfId="13148" xr:uid="{43657A24-A8EF-4717-A56F-173A9F27015A}"/>
    <cellStyle name="SAPBEXHLevel3 12 2 6 2 2" xfId="47017" xr:uid="{D741CA10-0C91-4AE2-974E-20F49EA7A351}"/>
    <cellStyle name="SAPBEXHLevel3 12 2 6 2 3" xfId="30291" xr:uid="{A3A92FD5-BC97-46CD-96AB-9125B83D619A}"/>
    <cellStyle name="SAPBEXHLevel3 12 2 6 3" xfId="18689" xr:uid="{6214479F-2D3E-4CE0-BB86-40AC82AA7E54}"/>
    <cellStyle name="SAPBEXHLevel3 12 2 6 3 2" xfId="52550" xr:uid="{8BD574BC-880D-49F1-AEE3-D0294A567580}"/>
    <cellStyle name="SAPBEXHLevel3 12 2 6 3 3" xfId="35824" xr:uid="{887B4361-7A1E-4DDE-84BA-EBEC65F530BA}"/>
    <cellStyle name="SAPBEXHLevel3 12 2 6 4" xfId="41200" xr:uid="{9E837A82-E9EE-491D-AE5C-29C0D19E7F0F}"/>
    <cellStyle name="SAPBEXHLevel3 12 2 6 5" xfId="24476" xr:uid="{80C23AF0-2151-485F-8F0E-59A9B0950273}"/>
    <cellStyle name="SAPBEXHLevel3 12 2 7" xfId="8378" xr:uid="{75E7B6DD-9820-4F0B-8748-D56018A586BE}"/>
    <cellStyle name="SAPBEXHLevel3 12 2 7 2" xfId="42253" xr:uid="{13C549E8-9F7B-4B57-BB66-409AF48EDEE8}"/>
    <cellStyle name="SAPBEXHLevel3 12 2 7 3" xfId="25528" xr:uid="{5DF187EC-6CB9-4588-B6FB-34FBD05CDD25}"/>
    <cellStyle name="SAPBEXHLevel3 12 2 8" xfId="13956" xr:uid="{4D357B16-60E6-4A7F-8469-38D7993A3000}"/>
    <cellStyle name="SAPBEXHLevel3 12 2 8 2" xfId="47817" xr:uid="{528D7210-DBE1-4CC9-99C9-D897C24D3032}"/>
    <cellStyle name="SAPBEXHLevel3 12 2 8 3" xfId="31091" xr:uid="{8B469590-A367-48CC-8FF2-253B76FAB7C1}"/>
    <cellStyle name="SAPBEXHLevel3 12 2 9" xfId="19716" xr:uid="{B7C96EC3-7E66-4E12-A3D7-F3AE72A9282F}"/>
    <cellStyle name="SAPBEXHLevel3 12 3" xfId="2392" xr:uid="{00000000-0005-0000-0000-0000070A0000}"/>
    <cellStyle name="SAPBEXHLevel3 12 3 2" xfId="3944" xr:uid="{23819B42-5888-4420-BD7F-A93B5712F0D5}"/>
    <cellStyle name="SAPBEXHLevel3 12 3 2 2" xfId="9825" xr:uid="{8D203159-CF98-4AC8-AD88-94B5EBEC4F12}"/>
    <cellStyle name="SAPBEXHLevel3 12 3 2 2 2" xfId="43697" xr:uid="{8ABE9558-2B86-4EDA-A3B0-F85B2DFA706F}"/>
    <cellStyle name="SAPBEXHLevel3 12 3 2 2 3" xfId="26971" xr:uid="{2D3589AB-38BC-4632-A86C-B48AA857E6A0}"/>
    <cellStyle name="SAPBEXHLevel3 12 3 2 3" xfId="15371" xr:uid="{757CCCED-1DC2-4348-9D1D-AB0C36A50D40}"/>
    <cellStyle name="SAPBEXHLevel3 12 3 2 3 2" xfId="49232" xr:uid="{3007C628-1E73-4A76-AA9D-0EB65D29E9DE}"/>
    <cellStyle name="SAPBEXHLevel3 12 3 2 3 3" xfId="32506" xr:uid="{AE491843-DE7F-422A-8C18-2FD332D271F7}"/>
    <cellStyle name="SAPBEXHLevel3 12 3 2 4" xfId="37904" xr:uid="{C7D5A412-5DBB-41A8-9A63-93402D1E2535}"/>
    <cellStyle name="SAPBEXHLevel3 12 3 2 5" xfId="21156" xr:uid="{1396E947-69EE-48FC-82CF-105F670314B0}"/>
    <cellStyle name="SAPBEXHLevel3 12 3 3" xfId="4846" xr:uid="{0B9121F0-7976-4AB2-909E-A137239B725B}"/>
    <cellStyle name="SAPBEXHLevel3 12 3 3 2" xfId="10712" xr:uid="{C3A557BF-3296-48FC-A06F-D45CDAB83B17}"/>
    <cellStyle name="SAPBEXHLevel3 12 3 3 2 2" xfId="44582" xr:uid="{4282BEBA-D766-41F4-971A-941EF269C02B}"/>
    <cellStyle name="SAPBEXHLevel3 12 3 3 2 3" xfId="27857" xr:uid="{832523BE-86B1-4837-BA53-CF017794E6B2}"/>
    <cellStyle name="SAPBEXHLevel3 12 3 3 3" xfId="16255" xr:uid="{6029D97B-6438-4560-8F4A-E0D25B0ED8B6}"/>
    <cellStyle name="SAPBEXHLevel3 12 3 3 3 2" xfId="50116" xr:uid="{614EBE24-AC39-49E4-A72E-6FCCE942078D}"/>
    <cellStyle name="SAPBEXHLevel3 12 3 3 3 3" xfId="33390" xr:uid="{A3CE1597-528E-42DA-B236-840F047A7B5A}"/>
    <cellStyle name="SAPBEXHLevel3 12 3 3 4" xfId="38765" xr:uid="{70A92197-47CA-47A3-AEB6-3964CA9A57A1}"/>
    <cellStyle name="SAPBEXHLevel3 12 3 3 5" xfId="22042" xr:uid="{A6D13CFD-B4EC-40C4-945B-1A5EC1DA2FB1}"/>
    <cellStyle name="SAPBEXHLevel3 12 3 4" xfId="5573" xr:uid="{A145A16F-C509-4D15-9907-22FA2A8AE199}"/>
    <cellStyle name="SAPBEXHLevel3 12 3 4 2" xfId="11439" xr:uid="{3454CE4A-4CD6-4109-8E57-70CDF2361452}"/>
    <cellStyle name="SAPBEXHLevel3 12 3 4 2 2" xfId="45308" xr:uid="{22DABC3A-279E-4CC9-806A-45D881D725FA}"/>
    <cellStyle name="SAPBEXHLevel3 12 3 4 2 3" xfId="28583" xr:uid="{147C6654-46E3-4397-B0C3-B3E8B56E581A}"/>
    <cellStyle name="SAPBEXHLevel3 12 3 4 3" xfId="16981" xr:uid="{E4447484-5D5B-4FE9-A563-CA5E5161DBAB}"/>
    <cellStyle name="SAPBEXHLevel3 12 3 4 3 2" xfId="50842" xr:uid="{1382483F-C76A-433D-A998-CCAB93667449}"/>
    <cellStyle name="SAPBEXHLevel3 12 3 4 3 3" xfId="34116" xr:uid="{21596A6E-C42D-4E2D-A74D-E4F38EE85B54}"/>
    <cellStyle name="SAPBEXHLevel3 12 3 4 4" xfId="39491" xr:uid="{3ED11992-F2CC-4997-BCD1-96583C0055D0}"/>
    <cellStyle name="SAPBEXHLevel3 12 3 4 5" xfId="22768" xr:uid="{B555BFA1-E904-4B2D-A355-753735B29128}"/>
    <cellStyle name="SAPBEXHLevel3 12 3 5" xfId="6365" xr:uid="{0919522A-C1C6-45B1-A363-1267A878169B}"/>
    <cellStyle name="SAPBEXHLevel3 12 3 5 2" xfId="12229" xr:uid="{0C957DE7-0ED7-470C-9531-7FDC0B1C7C40}"/>
    <cellStyle name="SAPBEXHLevel3 12 3 5 2 2" xfId="46098" xr:uid="{4760DFBE-1126-42F3-8D99-ABECE2A8BCE6}"/>
    <cellStyle name="SAPBEXHLevel3 12 3 5 2 3" xfId="29373" xr:uid="{E9F18629-F47C-414B-A3EE-1F0767BD117D}"/>
    <cellStyle name="SAPBEXHLevel3 12 3 5 3" xfId="17771" xr:uid="{7BC10AE3-E0AE-40A3-A6E3-1C878ED7DB37}"/>
    <cellStyle name="SAPBEXHLevel3 12 3 5 3 2" xfId="51632" xr:uid="{4E80A73B-4888-4038-811D-BD16BE4E90B2}"/>
    <cellStyle name="SAPBEXHLevel3 12 3 5 3 3" xfId="34906" xr:uid="{B2ECC282-C915-4C80-A6D8-784C26083F64}"/>
    <cellStyle name="SAPBEXHLevel3 12 3 5 4" xfId="40281" xr:uid="{1F52FF25-D201-47AC-BC48-82C89E332DFC}"/>
    <cellStyle name="SAPBEXHLevel3 12 3 5 5" xfId="23558" xr:uid="{CAB48671-F5BD-4F56-8204-6C16926D5501}"/>
    <cellStyle name="SAPBEXHLevel3 12 3 6" xfId="7285" xr:uid="{808C0D40-7454-45C1-8837-C821C4759C36}"/>
    <cellStyle name="SAPBEXHLevel3 12 3 6 2" xfId="13149" xr:uid="{BBDD7BA0-E963-40E2-93DB-1D82D7C8EE09}"/>
    <cellStyle name="SAPBEXHLevel3 12 3 6 2 2" xfId="47018" xr:uid="{76A9DF1D-FEE6-4B9A-BB8D-748372CB37EC}"/>
    <cellStyle name="SAPBEXHLevel3 12 3 6 2 3" xfId="30292" xr:uid="{6FB868A4-789B-4514-B080-C1BC7B2AE6BB}"/>
    <cellStyle name="SAPBEXHLevel3 12 3 6 3" xfId="18690" xr:uid="{1C9A5034-EAD7-40DC-B99C-74827BCE3A1D}"/>
    <cellStyle name="SAPBEXHLevel3 12 3 6 3 2" xfId="52551" xr:uid="{E821151E-622E-4D0E-8101-C3567DB57AEB}"/>
    <cellStyle name="SAPBEXHLevel3 12 3 6 3 3" xfId="35825" xr:uid="{5CF1DE16-4830-4408-8E48-278196D97F6A}"/>
    <cellStyle name="SAPBEXHLevel3 12 3 6 4" xfId="41201" xr:uid="{227FABF9-5782-4B39-8C2E-6DC5F5C208DA}"/>
    <cellStyle name="SAPBEXHLevel3 12 3 6 5" xfId="24477" xr:uid="{5B1819BF-F66B-4D7F-B003-DC6357562D60}"/>
    <cellStyle name="SAPBEXHLevel3 12 3 7" xfId="8379" xr:uid="{944E5DD2-C5DD-40A1-8C7F-2A10261D8E72}"/>
    <cellStyle name="SAPBEXHLevel3 12 3 7 2" xfId="42254" xr:uid="{B56FF0BB-1312-4197-B839-71893761930F}"/>
    <cellStyle name="SAPBEXHLevel3 12 3 7 3" xfId="25529" xr:uid="{61866984-16F1-4475-8F35-A41B19219931}"/>
    <cellStyle name="SAPBEXHLevel3 12 3 8" xfId="13957" xr:uid="{26674095-F03D-4C1E-92A7-541794D321DB}"/>
    <cellStyle name="SAPBEXHLevel3 12 3 8 2" xfId="47818" xr:uid="{4A54BDFD-322D-4DCC-B2F7-C764D190F3E3}"/>
    <cellStyle name="SAPBEXHLevel3 12 3 8 3" xfId="31092" xr:uid="{443E76AF-7408-44FC-8432-426D6F63DD8C}"/>
    <cellStyle name="SAPBEXHLevel3 12 3 9" xfId="19717" xr:uid="{DA5B1EEB-0BE2-4082-B027-7167B618B8E2}"/>
    <cellStyle name="SAPBEXHLevel3 12 4" xfId="3348" xr:uid="{C0DE093B-E613-4201-9A49-9301F77B5962}"/>
    <cellStyle name="SAPBEXHLevel3 12 4 2" xfId="9230" xr:uid="{5EB88895-1828-4236-8A31-EB45858BBA8E}"/>
    <cellStyle name="SAPBEXHLevel3 12 4 2 2" xfId="43102" xr:uid="{BF83AA9C-03EF-4C06-8A60-2A8F72D573BF}"/>
    <cellStyle name="SAPBEXHLevel3 12 4 2 3" xfId="26377" xr:uid="{2F48E8D8-9E3F-492E-8833-642A182246F1}"/>
    <cellStyle name="SAPBEXHLevel3 12 4 3" xfId="14777" xr:uid="{F78B3817-2BED-447B-8354-FFE9A56CBDF9}"/>
    <cellStyle name="SAPBEXHLevel3 12 4 3 2" xfId="48638" xr:uid="{08E7EC4A-DDB9-41D1-99D3-30DD79166E3A}"/>
    <cellStyle name="SAPBEXHLevel3 12 4 3 3" xfId="31912" xr:uid="{0C421609-4F6E-49F0-BCC9-40D1B064FA25}"/>
    <cellStyle name="SAPBEXHLevel3 12 4 4" xfId="37369" xr:uid="{23442F6C-DC51-4950-912C-FB4C87B143B0}"/>
    <cellStyle name="SAPBEXHLevel3 12 4 5" xfId="20562" xr:uid="{3AAA141B-9071-4DA2-ACD8-0E22730495F5}"/>
    <cellStyle name="SAPBEXHLevel3 12 5" xfId="36576" xr:uid="{DEF64350-AB41-4FAC-8125-1D844A423585}"/>
    <cellStyle name="SAPBEXHLevel3 13" xfId="1149" xr:uid="{00000000-0005-0000-0000-0000080A0000}"/>
    <cellStyle name="SAPBEXHLevel3 13 2" xfId="2393" xr:uid="{00000000-0005-0000-0000-0000090A0000}"/>
    <cellStyle name="SAPBEXHLevel3 13 2 2" xfId="3945" xr:uid="{12C9FA6E-A285-4B5A-AC08-C26873C50924}"/>
    <cellStyle name="SAPBEXHLevel3 13 2 2 2" xfId="9826" xr:uid="{81D93910-A905-4ECB-AE8A-90B4FE9B93FB}"/>
    <cellStyle name="SAPBEXHLevel3 13 2 2 2 2" xfId="43698" xr:uid="{F6F249BE-6666-4400-877D-5EF0851C5A37}"/>
    <cellStyle name="SAPBEXHLevel3 13 2 2 2 3" xfId="26972" xr:uid="{C9D6F208-5318-49F8-9ED8-DF7B07DCD9C8}"/>
    <cellStyle name="SAPBEXHLevel3 13 2 2 3" xfId="15372" xr:uid="{1080207E-4F88-462B-B4EA-8041C2FB0520}"/>
    <cellStyle name="SAPBEXHLevel3 13 2 2 3 2" xfId="49233" xr:uid="{0ACBA37C-0CA3-4434-9369-A5C4FF5ACCE3}"/>
    <cellStyle name="SAPBEXHLevel3 13 2 2 3 3" xfId="32507" xr:uid="{F52462D0-44CB-464E-A376-D77AEE5B792D}"/>
    <cellStyle name="SAPBEXHLevel3 13 2 2 4" xfId="37905" xr:uid="{C364EF38-4646-4CAF-8552-83B98D701B46}"/>
    <cellStyle name="SAPBEXHLevel3 13 2 2 5" xfId="21157" xr:uid="{7E792415-F601-44A9-967B-05DB708038DB}"/>
    <cellStyle name="SAPBEXHLevel3 13 2 3" xfId="4847" xr:uid="{3056DEE8-5C0F-436F-AA40-6D3802A8F403}"/>
    <cellStyle name="SAPBEXHLevel3 13 2 3 2" xfId="10713" xr:uid="{16A885CC-2816-45A8-9873-4A1A06993779}"/>
    <cellStyle name="SAPBEXHLevel3 13 2 3 2 2" xfId="44583" xr:uid="{AE1370CE-0538-40DE-8AF0-6FF06A5935D6}"/>
    <cellStyle name="SAPBEXHLevel3 13 2 3 2 3" xfId="27858" xr:uid="{94A9CFA1-B433-4897-BF93-4874EC2AAA91}"/>
    <cellStyle name="SAPBEXHLevel3 13 2 3 3" xfId="16256" xr:uid="{68A9E8C4-20AD-4A95-963F-2581A76261EE}"/>
    <cellStyle name="SAPBEXHLevel3 13 2 3 3 2" xfId="50117" xr:uid="{85795C4E-382E-4279-B78C-F1DDFB4FA649}"/>
    <cellStyle name="SAPBEXHLevel3 13 2 3 3 3" xfId="33391" xr:uid="{C77A6CAF-1139-488A-BA65-D640FD6802FC}"/>
    <cellStyle name="SAPBEXHLevel3 13 2 3 4" xfId="38766" xr:uid="{2AA579FD-1D27-4D5B-85D4-4439634B6FA9}"/>
    <cellStyle name="SAPBEXHLevel3 13 2 3 5" xfId="22043" xr:uid="{8B0694FE-035F-438A-BFD7-1BB8E0510B75}"/>
    <cellStyle name="SAPBEXHLevel3 13 2 4" xfId="5574" xr:uid="{8A3ECE71-915D-4DC2-9ADF-38FD6E46EFD1}"/>
    <cellStyle name="SAPBEXHLevel3 13 2 4 2" xfId="11440" xr:uid="{B9915870-82C3-4B1E-A486-716F7888EAB8}"/>
    <cellStyle name="SAPBEXHLevel3 13 2 4 2 2" xfId="45309" xr:uid="{E3ED4F50-7B33-4A95-B5FA-04D12C3488AC}"/>
    <cellStyle name="SAPBEXHLevel3 13 2 4 2 3" xfId="28584" xr:uid="{3E1D73E9-E9DD-4ED7-ABFE-4A3AE525A870}"/>
    <cellStyle name="SAPBEXHLevel3 13 2 4 3" xfId="16982" xr:uid="{37B96203-200B-4FAF-993E-C08454AD01D6}"/>
    <cellStyle name="SAPBEXHLevel3 13 2 4 3 2" xfId="50843" xr:uid="{3BC44203-4BD5-47BE-8ED1-F048C6A64FFD}"/>
    <cellStyle name="SAPBEXHLevel3 13 2 4 3 3" xfId="34117" xr:uid="{956B3B38-5F65-4D44-BFA8-647A27267B9E}"/>
    <cellStyle name="SAPBEXHLevel3 13 2 4 4" xfId="39492" xr:uid="{BCCBD015-EC94-4E15-8B9A-949F70706651}"/>
    <cellStyle name="SAPBEXHLevel3 13 2 4 5" xfId="22769" xr:uid="{B5A8802B-F635-480B-A768-3A5EB3CDFC25}"/>
    <cellStyle name="SAPBEXHLevel3 13 2 5" xfId="6366" xr:uid="{55F9767B-4C23-4AA1-8615-3C6433A1BB68}"/>
    <cellStyle name="SAPBEXHLevel3 13 2 5 2" xfId="12230" xr:uid="{2EE0A02F-1846-43A7-936D-96211EF34C21}"/>
    <cellStyle name="SAPBEXHLevel3 13 2 5 2 2" xfId="46099" xr:uid="{F0EF070C-E9B7-4DCA-B8CF-B53C14B65333}"/>
    <cellStyle name="SAPBEXHLevel3 13 2 5 2 3" xfId="29374" xr:uid="{D313246C-FBF3-487C-B6C3-D019E020ECAB}"/>
    <cellStyle name="SAPBEXHLevel3 13 2 5 3" xfId="17772" xr:uid="{AD17BC9D-BF36-469C-805B-746CC10B50F6}"/>
    <cellStyle name="SAPBEXHLevel3 13 2 5 3 2" xfId="51633" xr:uid="{5A0DBCCF-4F8C-4DF4-9ED0-507A0345F99A}"/>
    <cellStyle name="SAPBEXHLevel3 13 2 5 3 3" xfId="34907" xr:uid="{93E5C1BF-633D-4DC4-AD55-859E205E9BA7}"/>
    <cellStyle name="SAPBEXHLevel3 13 2 5 4" xfId="40282" xr:uid="{A05C74DA-6A10-4F9B-BDE0-26BC8157D673}"/>
    <cellStyle name="SAPBEXHLevel3 13 2 5 5" xfId="23559" xr:uid="{B0EF187C-21AD-406B-8DD2-2AC72A29607E}"/>
    <cellStyle name="SAPBEXHLevel3 13 2 6" xfId="7286" xr:uid="{F3CEE686-8F16-4835-8680-1818DF2C6D81}"/>
    <cellStyle name="SAPBEXHLevel3 13 2 6 2" xfId="13150" xr:uid="{D097CF9D-748B-433F-BB8B-A82A3D58B666}"/>
    <cellStyle name="SAPBEXHLevel3 13 2 6 2 2" xfId="47019" xr:uid="{69AAD535-92A0-4838-9967-00FD1237BBAF}"/>
    <cellStyle name="SAPBEXHLevel3 13 2 6 2 3" xfId="30293" xr:uid="{D80253BF-A139-4BBD-BBD3-8881648F5312}"/>
    <cellStyle name="SAPBEXHLevel3 13 2 6 3" xfId="18691" xr:uid="{14CA96F6-B52A-4CE7-A736-695A4B7DF91A}"/>
    <cellStyle name="SAPBEXHLevel3 13 2 6 3 2" xfId="52552" xr:uid="{E0F4168D-453D-4015-93BF-A409F4D9F732}"/>
    <cellStyle name="SAPBEXHLevel3 13 2 6 3 3" xfId="35826" xr:uid="{7B8F3D5F-233B-4306-A41C-274FAB2EACAA}"/>
    <cellStyle name="SAPBEXHLevel3 13 2 6 4" xfId="41202" xr:uid="{2BD0473D-0CED-430A-8879-1380E0A7E9E9}"/>
    <cellStyle name="SAPBEXHLevel3 13 2 6 5" xfId="24478" xr:uid="{FED20513-3502-451A-AACC-E761C547F459}"/>
    <cellStyle name="SAPBEXHLevel3 13 2 7" xfId="8380" xr:uid="{624D5C9C-187E-48E3-8D72-9499AAAB2C9B}"/>
    <cellStyle name="SAPBEXHLevel3 13 2 7 2" xfId="42255" xr:uid="{9B041907-660C-429D-93A2-B5FBA4ED7763}"/>
    <cellStyle name="SAPBEXHLevel3 13 2 7 3" xfId="25530" xr:uid="{B1CCB18F-1017-400F-8343-CB5A001F8E1F}"/>
    <cellStyle name="SAPBEXHLevel3 13 2 8" xfId="13958" xr:uid="{5A755C7E-F7A9-4120-BE5A-A8E571277C85}"/>
    <cellStyle name="SAPBEXHLevel3 13 2 8 2" xfId="47819" xr:uid="{8E6EA939-E2F8-472B-87DB-DE486324B85D}"/>
    <cellStyle name="SAPBEXHLevel3 13 2 8 3" xfId="31093" xr:uid="{C12F376C-5255-42D0-80BB-F58963F38967}"/>
    <cellStyle name="SAPBEXHLevel3 13 2 9" xfId="19718" xr:uid="{D338F541-D446-49D5-B06A-14682B231427}"/>
    <cellStyle name="SAPBEXHLevel3 13 3" xfId="2394" xr:uid="{00000000-0005-0000-0000-00000A0A0000}"/>
    <cellStyle name="SAPBEXHLevel3 13 3 2" xfId="3946" xr:uid="{05A3557A-6BFA-4AB7-88ED-ED635DD57E5A}"/>
    <cellStyle name="SAPBEXHLevel3 13 3 2 2" xfId="9827" xr:uid="{4F51635C-065F-4E4B-B01D-8C8C09AC2B59}"/>
    <cellStyle name="SAPBEXHLevel3 13 3 2 2 2" xfId="43699" xr:uid="{628D0B94-95BB-4E5A-8068-6BCA8797BC98}"/>
    <cellStyle name="SAPBEXHLevel3 13 3 2 2 3" xfId="26973" xr:uid="{A3C57B08-23A5-41F0-B373-A529A3107E9F}"/>
    <cellStyle name="SAPBEXHLevel3 13 3 2 3" xfId="15373" xr:uid="{A1DAB956-97F0-431A-8E82-102F7B129C5E}"/>
    <cellStyle name="SAPBEXHLevel3 13 3 2 3 2" xfId="49234" xr:uid="{4C70D6E5-A9D8-4015-B378-04E2B5F6439E}"/>
    <cellStyle name="SAPBEXHLevel3 13 3 2 3 3" xfId="32508" xr:uid="{741B546C-891B-48BA-82AD-FBB08CB83E1A}"/>
    <cellStyle name="SAPBEXHLevel3 13 3 2 4" xfId="37906" xr:uid="{A7E68F30-F479-4404-B6AA-10EE25274E70}"/>
    <cellStyle name="SAPBEXHLevel3 13 3 2 5" xfId="21158" xr:uid="{D96DA8BC-851D-462E-84BE-6578B991069D}"/>
    <cellStyle name="SAPBEXHLevel3 13 3 3" xfId="4848" xr:uid="{443B897B-AA7A-4219-A700-AF666DEE0451}"/>
    <cellStyle name="SAPBEXHLevel3 13 3 3 2" xfId="10714" xr:uid="{B6D5E8EA-6903-484A-968E-25D0E0E1DC48}"/>
    <cellStyle name="SAPBEXHLevel3 13 3 3 2 2" xfId="44584" xr:uid="{0EF83C1A-716D-4B52-9C1B-65BBFF465AAD}"/>
    <cellStyle name="SAPBEXHLevel3 13 3 3 2 3" xfId="27859" xr:uid="{F9508C0B-6FF1-45E5-B7CC-44B6ADA6705E}"/>
    <cellStyle name="SAPBEXHLevel3 13 3 3 3" xfId="16257" xr:uid="{7001D44A-F192-4698-AAD3-B060E81DE0B4}"/>
    <cellStyle name="SAPBEXHLevel3 13 3 3 3 2" xfId="50118" xr:uid="{1996FFA5-B098-4873-A463-0E103485C8F1}"/>
    <cellStyle name="SAPBEXHLevel3 13 3 3 3 3" xfId="33392" xr:uid="{35F07D64-B2C8-4DE8-AC2D-2CB61BB284CD}"/>
    <cellStyle name="SAPBEXHLevel3 13 3 3 4" xfId="38767" xr:uid="{D27AF242-CD1F-442C-9261-C2BF90299965}"/>
    <cellStyle name="SAPBEXHLevel3 13 3 3 5" xfId="22044" xr:uid="{CACCC76A-A355-4A06-8010-3CAE7F70FE17}"/>
    <cellStyle name="SAPBEXHLevel3 13 3 4" xfId="5575" xr:uid="{50C8A8F5-73B6-4766-A2AA-44E79D6F79C5}"/>
    <cellStyle name="SAPBEXHLevel3 13 3 4 2" xfId="11441" xr:uid="{FC8356D2-2B5E-4B78-B8D8-1F8E9FC5FED3}"/>
    <cellStyle name="SAPBEXHLevel3 13 3 4 2 2" xfId="45310" xr:uid="{4ECFA54D-58E6-4B03-A843-04311B85A0F8}"/>
    <cellStyle name="SAPBEXHLevel3 13 3 4 2 3" xfId="28585" xr:uid="{D1062EAA-2198-4573-9D55-80968892F7BC}"/>
    <cellStyle name="SAPBEXHLevel3 13 3 4 3" xfId="16983" xr:uid="{B963E678-62BE-4A98-8C22-BE6D8A309FA8}"/>
    <cellStyle name="SAPBEXHLevel3 13 3 4 3 2" xfId="50844" xr:uid="{5B776674-316A-4DF1-8ABB-D0F12984A099}"/>
    <cellStyle name="SAPBEXHLevel3 13 3 4 3 3" xfId="34118" xr:uid="{45031A25-4C09-4A69-A77B-1A994C57E672}"/>
    <cellStyle name="SAPBEXHLevel3 13 3 4 4" xfId="39493" xr:uid="{C6CB0AE7-0935-4E02-94A7-43012D534503}"/>
    <cellStyle name="SAPBEXHLevel3 13 3 4 5" xfId="22770" xr:uid="{A981ADCF-6B19-4C58-8F0F-206DD4EC2DBF}"/>
    <cellStyle name="SAPBEXHLevel3 13 3 5" xfId="6367" xr:uid="{92171D42-2FA5-4CE9-92D3-D6560FC0B981}"/>
    <cellStyle name="SAPBEXHLevel3 13 3 5 2" xfId="12231" xr:uid="{1696BF87-B6FD-4E09-A61C-A401D1EE3CF4}"/>
    <cellStyle name="SAPBEXHLevel3 13 3 5 2 2" xfId="46100" xr:uid="{12CF08E4-2D02-4EE0-B271-F85A21399DD3}"/>
    <cellStyle name="SAPBEXHLevel3 13 3 5 2 3" xfId="29375" xr:uid="{57F9278F-FA93-4DE7-BF38-06F683708D17}"/>
    <cellStyle name="SAPBEXHLevel3 13 3 5 3" xfId="17773" xr:uid="{6C4F7063-0672-4BE8-925C-58CF0A702BAD}"/>
    <cellStyle name="SAPBEXHLevel3 13 3 5 3 2" xfId="51634" xr:uid="{D83AF468-91C5-4B85-B056-44BFCCAF1B05}"/>
    <cellStyle name="SAPBEXHLevel3 13 3 5 3 3" xfId="34908" xr:uid="{8F198841-ECA6-47E9-B584-BF9ACCAB47F4}"/>
    <cellStyle name="SAPBEXHLevel3 13 3 5 4" xfId="40283" xr:uid="{7E5A9414-6840-4628-B6A3-A3BE239CAD60}"/>
    <cellStyle name="SAPBEXHLevel3 13 3 5 5" xfId="23560" xr:uid="{E817CAB0-D1A5-4120-8D4D-8682338B42FD}"/>
    <cellStyle name="SAPBEXHLevel3 13 3 6" xfId="7287" xr:uid="{8A4FFBD1-20BD-43A9-8C58-A7DCEFCA2F84}"/>
    <cellStyle name="SAPBEXHLevel3 13 3 6 2" xfId="13151" xr:uid="{FD113912-5926-4C5C-9B5C-58D903C36BFF}"/>
    <cellStyle name="SAPBEXHLevel3 13 3 6 2 2" xfId="47020" xr:uid="{917BEFE9-0AD8-419E-A84B-992D9A0DFD11}"/>
    <cellStyle name="SAPBEXHLevel3 13 3 6 2 3" xfId="30294" xr:uid="{EF1F73D9-3802-48EE-90CF-C52BBE964DD8}"/>
    <cellStyle name="SAPBEXHLevel3 13 3 6 3" xfId="18692" xr:uid="{3C302137-5773-4722-AC0C-82015A170823}"/>
    <cellStyle name="SAPBEXHLevel3 13 3 6 3 2" xfId="52553" xr:uid="{4A96544D-2958-4A1B-A36F-B463D535B402}"/>
    <cellStyle name="SAPBEXHLevel3 13 3 6 3 3" xfId="35827" xr:uid="{75BB58DC-BC84-4D05-AA33-4537FFFD1BF8}"/>
    <cellStyle name="SAPBEXHLevel3 13 3 6 4" xfId="41203" xr:uid="{EA37F14F-8F2F-4E73-BAE2-02A7F478C4A1}"/>
    <cellStyle name="SAPBEXHLevel3 13 3 6 5" xfId="24479" xr:uid="{61C836E2-6C38-4949-9750-65D745C00A6A}"/>
    <cellStyle name="SAPBEXHLevel3 13 3 7" xfId="8381" xr:uid="{4D229F1F-5BC8-4E6A-AA89-6899D435378C}"/>
    <cellStyle name="SAPBEXHLevel3 13 3 7 2" xfId="42256" xr:uid="{A01E9228-E5BD-4AB1-AD19-1173EF078349}"/>
    <cellStyle name="SAPBEXHLevel3 13 3 7 3" xfId="25531" xr:uid="{A748D66E-BACD-4FAC-B020-1DD4A2BC0F06}"/>
    <cellStyle name="SAPBEXHLevel3 13 3 8" xfId="13959" xr:uid="{3E46FAA9-4717-4452-A45A-608DE017868B}"/>
    <cellStyle name="SAPBEXHLevel3 13 3 8 2" xfId="47820" xr:uid="{110C2CC9-B9AD-4ACF-88AC-4EDAC3CBEE2C}"/>
    <cellStyle name="SAPBEXHLevel3 13 3 8 3" xfId="31094" xr:uid="{D03E2532-8A1C-477C-9978-C11D6D3A3AFE}"/>
    <cellStyle name="SAPBEXHLevel3 13 3 9" xfId="19719" xr:uid="{F181A70C-489F-492E-9F79-AAE19A4FDA5A}"/>
    <cellStyle name="SAPBEXHLevel3 13 4" xfId="2823" xr:uid="{00000000-0005-0000-0000-00000B0A0000}"/>
    <cellStyle name="SAPBEXHLevel3 13 4 2" xfId="4343" xr:uid="{C707E258-3856-487C-B2A1-90537188BAC9}"/>
    <cellStyle name="SAPBEXHLevel3 13 4 2 2" xfId="10224" xr:uid="{C9556929-1312-491A-9856-26FCA9778677}"/>
    <cellStyle name="SAPBEXHLevel3 13 4 2 2 2" xfId="44094" xr:uid="{935335B1-9252-4AB1-8874-F71D33F68673}"/>
    <cellStyle name="SAPBEXHLevel3 13 4 2 2 3" xfId="27369" xr:uid="{57D7AAE0-84D2-4F2C-85FD-3C7130C6857D}"/>
    <cellStyle name="SAPBEXHLevel3 13 4 2 3" xfId="15767" xr:uid="{EF76FA02-ADF5-4C6A-B38D-B0E6F55679B9}"/>
    <cellStyle name="SAPBEXHLevel3 13 4 2 3 2" xfId="49628" xr:uid="{708C1E1D-D983-4243-AE0D-DC5E5B16DF9F}"/>
    <cellStyle name="SAPBEXHLevel3 13 4 2 3 3" xfId="32902" xr:uid="{953B702C-9052-4459-B1E7-233113592068}"/>
    <cellStyle name="SAPBEXHLevel3 13 4 2 4" xfId="38277" xr:uid="{198C3C5C-A800-4453-B2BB-BD20F734D5AF}"/>
    <cellStyle name="SAPBEXHLevel3 13 4 2 5" xfId="21554" xr:uid="{40EFFC52-91DB-47DB-A236-FC5560CEA481}"/>
    <cellStyle name="SAPBEXHLevel3 13 4 3" xfId="5216" xr:uid="{621499F4-9D4F-4295-9CAD-28343FA9D022}"/>
    <cellStyle name="SAPBEXHLevel3 13 4 3 2" xfId="11082" xr:uid="{701FD298-782A-40F9-8EE3-0F9C4757340F}"/>
    <cellStyle name="SAPBEXHLevel3 13 4 3 2 2" xfId="44952" xr:uid="{F95950AC-165D-4A41-9567-B048E6E11471}"/>
    <cellStyle name="SAPBEXHLevel3 13 4 3 2 3" xfId="28227" xr:uid="{98F6DD26-435B-4D28-9566-49D8956F4790}"/>
    <cellStyle name="SAPBEXHLevel3 13 4 3 3" xfId="16625" xr:uid="{FF612D74-738B-43FA-9CBA-A6E0BD26FFF0}"/>
    <cellStyle name="SAPBEXHLevel3 13 4 3 3 2" xfId="50486" xr:uid="{8915CDE0-631F-4A02-98D2-725FE0C3B65F}"/>
    <cellStyle name="SAPBEXHLevel3 13 4 3 3 3" xfId="33760" xr:uid="{C49FD206-5CE6-4A0F-8F13-F1FA83F4C788}"/>
    <cellStyle name="SAPBEXHLevel3 13 4 3 4" xfId="39135" xr:uid="{9C231352-21B9-4AA7-A3B1-142D41E7735D}"/>
    <cellStyle name="SAPBEXHLevel3 13 4 3 5" xfId="22412" xr:uid="{3F0D2289-19C2-45B4-B358-CD303C00E600}"/>
    <cellStyle name="SAPBEXHLevel3 13 4 4" xfId="5964" xr:uid="{4F405A21-FC18-4720-9492-C1E276B4D4B2}"/>
    <cellStyle name="SAPBEXHLevel3 13 4 4 2" xfId="11830" xr:uid="{4C3EAB80-7C41-4DFC-9D70-7EA10A52C50F}"/>
    <cellStyle name="SAPBEXHLevel3 13 4 4 2 2" xfId="45699" xr:uid="{8A3C3322-CA80-46D0-96B4-7F9A814F49F4}"/>
    <cellStyle name="SAPBEXHLevel3 13 4 4 2 3" xfId="28974" xr:uid="{34D06C93-1D65-477B-9824-6125ADEB6C6E}"/>
    <cellStyle name="SAPBEXHLevel3 13 4 4 3" xfId="17372" xr:uid="{19B756B8-045E-49C2-A6A2-209F6D2A6C03}"/>
    <cellStyle name="SAPBEXHLevel3 13 4 4 3 2" xfId="51233" xr:uid="{B5211428-B7A5-47C0-B5AA-8B7498466EAD}"/>
    <cellStyle name="SAPBEXHLevel3 13 4 4 3 3" xfId="34507" xr:uid="{5AA5BD3B-0CCF-4E89-995D-C4657DEBD7DB}"/>
    <cellStyle name="SAPBEXHLevel3 13 4 4 4" xfId="39882" xr:uid="{0A101E41-4659-489E-9DF6-E9A89B464CBC}"/>
    <cellStyle name="SAPBEXHLevel3 13 4 4 5" xfId="23159" xr:uid="{FCAB4210-6B0F-4FA3-AE4E-9B89D76584F9}"/>
    <cellStyle name="SAPBEXHLevel3 13 4 5" xfId="6733" xr:uid="{43952663-AB58-41EF-BEF5-8E6F7BD02B71}"/>
    <cellStyle name="SAPBEXHLevel3 13 4 5 2" xfId="12597" xr:uid="{7240C773-B509-48DC-AC99-F847CD435245}"/>
    <cellStyle name="SAPBEXHLevel3 13 4 5 2 2" xfId="46466" xr:uid="{6FE0D54C-641F-4E31-A000-7BFE268A6545}"/>
    <cellStyle name="SAPBEXHLevel3 13 4 5 2 3" xfId="29740" xr:uid="{2B0BEF6D-52EF-459D-ADA1-804C3FFBFD74}"/>
    <cellStyle name="SAPBEXHLevel3 13 4 5 3" xfId="18138" xr:uid="{8B27248A-1A32-4A86-8313-436D4EB910FE}"/>
    <cellStyle name="SAPBEXHLevel3 13 4 5 3 2" xfId="51999" xr:uid="{F97069EF-343F-4F3F-991F-A64F0DF1BF9E}"/>
    <cellStyle name="SAPBEXHLevel3 13 4 5 3 3" xfId="35273" xr:uid="{7910C0CE-3F4F-4148-87CC-096FBF2794C2}"/>
    <cellStyle name="SAPBEXHLevel3 13 4 5 4" xfId="40649" xr:uid="{5F68180B-D702-4493-9091-B628F7222434}"/>
    <cellStyle name="SAPBEXHLevel3 13 4 5 5" xfId="23925" xr:uid="{0D42CB3A-38A6-419D-8B25-9D06CAFE8260}"/>
    <cellStyle name="SAPBEXHLevel3 13 4 6" xfId="7680" xr:uid="{69E26F05-518E-4191-89C9-CFC32D586FC6}"/>
    <cellStyle name="SAPBEXHLevel3 13 4 6 2" xfId="13544" xr:uid="{D02B7B1E-A0D4-4325-A749-DC706F18F769}"/>
    <cellStyle name="SAPBEXHLevel3 13 4 6 2 2" xfId="47413" xr:uid="{CE1A3F24-993A-403B-8EE2-78AA32CB5752}"/>
    <cellStyle name="SAPBEXHLevel3 13 4 6 2 3" xfId="30687" xr:uid="{F13942C1-B0E2-401B-B76F-AA53A2E6CA6A}"/>
    <cellStyle name="SAPBEXHLevel3 13 4 6 3" xfId="19085" xr:uid="{C424481B-1159-490E-99B0-0F070C7EADFE}"/>
    <cellStyle name="SAPBEXHLevel3 13 4 6 3 2" xfId="52946" xr:uid="{E52E8DB1-36A4-4E4F-AEAA-19203EA6015A}"/>
    <cellStyle name="SAPBEXHLevel3 13 4 6 3 3" xfId="36220" xr:uid="{D734B870-7814-4010-AA3C-AE8D363FA41F}"/>
    <cellStyle name="SAPBEXHLevel3 13 4 6 4" xfId="41596" xr:uid="{C04526C1-68E7-434A-BAF9-6043482C723C}"/>
    <cellStyle name="SAPBEXHLevel3 13 4 6 5" xfId="24872" xr:uid="{A4CAF95A-DEE2-44B7-9EB9-BA3DC8823983}"/>
    <cellStyle name="SAPBEXHLevel3 13 4 7" xfId="8773" xr:uid="{42DDBC00-B9F6-4664-B41D-575C8CD5AC89}"/>
    <cellStyle name="SAPBEXHLevel3 13 4 7 2" xfId="42646" xr:uid="{1EEAAD77-F2CC-421F-ABF8-C609FFEAD1C4}"/>
    <cellStyle name="SAPBEXHLevel3 13 4 7 3" xfId="25922" xr:uid="{49F2585C-64AE-4A79-B8A9-8CA274C39188}"/>
    <cellStyle name="SAPBEXHLevel3 13 4 8" xfId="14324" xr:uid="{4C47DF9F-517B-4BDF-86A1-5C17F329398B}"/>
    <cellStyle name="SAPBEXHLevel3 13 4 8 2" xfId="48185" xr:uid="{3BB0C268-5B70-4A8B-AF97-4C35D9A037BD}"/>
    <cellStyle name="SAPBEXHLevel3 13 4 8 3" xfId="31459" xr:uid="{2A05B8F2-ED10-4379-9633-8AD05E45F108}"/>
    <cellStyle name="SAPBEXHLevel3 13 4 9" xfId="20108" xr:uid="{D5418AF1-78E5-4AEE-B676-C124B3BE9D0E}"/>
    <cellStyle name="SAPBEXHLevel3 13 5" xfId="3349" xr:uid="{76795EE1-6D01-471B-89AB-BD447FFDCEE4}"/>
    <cellStyle name="SAPBEXHLevel3 13 5 2" xfId="9231" xr:uid="{BA8936C9-3C98-4539-AD11-24B5B551F0C6}"/>
    <cellStyle name="SAPBEXHLevel3 13 5 2 2" xfId="43103" xr:uid="{DA075EDD-0604-4C8E-AA43-FD665B76DA1E}"/>
    <cellStyle name="SAPBEXHLevel3 13 5 2 3" xfId="26378" xr:uid="{36D4809B-4DDF-4E99-A11F-8898D44B9732}"/>
    <cellStyle name="SAPBEXHLevel3 13 5 3" xfId="14778" xr:uid="{447BF6E8-00E3-4893-B184-F3A5F303CAD9}"/>
    <cellStyle name="SAPBEXHLevel3 13 5 3 2" xfId="48639" xr:uid="{A7DB294C-ED71-4537-A13A-7C7BD360CC61}"/>
    <cellStyle name="SAPBEXHLevel3 13 5 3 3" xfId="31913" xr:uid="{4CDE4D94-0822-46ED-AAA4-0ADBA11D459E}"/>
    <cellStyle name="SAPBEXHLevel3 13 5 4" xfId="37370" xr:uid="{C6E1BF0D-2FF9-4E67-B00A-7F529173638F}"/>
    <cellStyle name="SAPBEXHLevel3 13 5 5" xfId="20563" xr:uid="{A2B62619-2CDC-4AE1-9990-9F55465CC6E0}"/>
    <cellStyle name="SAPBEXHLevel3 13 6" xfId="36577" xr:uid="{991C9567-BA3F-4600-A671-87FACF42871E}"/>
    <cellStyle name="SAPBEXHLevel3 14" xfId="2395" xr:uid="{00000000-0005-0000-0000-00000C0A0000}"/>
    <cellStyle name="SAPBEXHLevel3 14 2" xfId="3947" xr:uid="{56ED3505-8DFC-4538-8AC5-976EAC27EA0C}"/>
    <cellStyle name="SAPBEXHLevel3 14 2 2" xfId="9828" xr:uid="{27ECD89F-972A-483F-960E-73A8874C12C1}"/>
    <cellStyle name="SAPBEXHLevel3 14 2 2 2" xfId="43700" xr:uid="{B1731981-0144-4283-B54D-E081D2BA6FFA}"/>
    <cellStyle name="SAPBEXHLevel3 14 2 2 3" xfId="26974" xr:uid="{CD65C1E2-C7FA-4466-BDF2-9E44323ABC5F}"/>
    <cellStyle name="SAPBEXHLevel3 14 2 3" xfId="15374" xr:uid="{60247CAB-A5D5-49E2-A7E3-3CB0EEE80074}"/>
    <cellStyle name="SAPBEXHLevel3 14 2 3 2" xfId="49235" xr:uid="{C512107F-7D5A-424B-B4D9-05F9C137D33B}"/>
    <cellStyle name="SAPBEXHLevel3 14 2 3 3" xfId="32509" xr:uid="{A7C079B9-0A4F-4822-AEA8-C63F5E018E86}"/>
    <cellStyle name="SAPBEXHLevel3 14 2 4" xfId="37907" xr:uid="{0A6C21E9-98F8-4396-AC12-3DAA1BBCDD56}"/>
    <cellStyle name="SAPBEXHLevel3 14 2 5" xfId="21159" xr:uid="{6DFE739A-90C3-4D3A-9822-A472D372D4B7}"/>
    <cellStyle name="SAPBEXHLevel3 14 3" xfId="4849" xr:uid="{1BED0BBF-CBA6-4950-9BEC-C506D2900B61}"/>
    <cellStyle name="SAPBEXHLevel3 14 3 2" xfId="10715" xr:uid="{CECEAD8A-9B48-4622-8C52-167EDDB23039}"/>
    <cellStyle name="SAPBEXHLevel3 14 3 2 2" xfId="44585" xr:uid="{CE58D97E-2D86-4C3B-B89F-9E7C96A61755}"/>
    <cellStyle name="SAPBEXHLevel3 14 3 2 3" xfId="27860" xr:uid="{9ED602DB-EA36-46AA-BEE6-2E7CAEF83060}"/>
    <cellStyle name="SAPBEXHLevel3 14 3 3" xfId="16258" xr:uid="{120B4ECD-8FF9-4306-9B00-41E738BC0DFE}"/>
    <cellStyle name="SAPBEXHLevel3 14 3 3 2" xfId="50119" xr:uid="{C626A210-7717-4C4A-BB5E-E7C606D8897E}"/>
    <cellStyle name="SAPBEXHLevel3 14 3 3 3" xfId="33393" xr:uid="{93184914-5B63-4700-B0C1-3A6A198C85D5}"/>
    <cellStyle name="SAPBEXHLevel3 14 3 4" xfId="38768" xr:uid="{43ACF6EC-493E-4CBB-9509-78C3D741554D}"/>
    <cellStyle name="SAPBEXHLevel3 14 3 5" xfId="22045" xr:uid="{ACFC6359-1733-4A43-9CBC-3845DD6F9A89}"/>
    <cellStyle name="SAPBEXHLevel3 14 4" xfId="5576" xr:uid="{33CF64D5-EC8C-42CC-9A4A-2F50E1F80D6F}"/>
    <cellStyle name="SAPBEXHLevel3 14 4 2" xfId="11442" xr:uid="{A391B469-0C57-459C-B5CD-D4247F4723EF}"/>
    <cellStyle name="SAPBEXHLevel3 14 4 2 2" xfId="45311" xr:uid="{FD9D5ABC-0AAB-4A78-9A65-02C2D33594B1}"/>
    <cellStyle name="SAPBEXHLevel3 14 4 2 3" xfId="28586" xr:uid="{9661CDEF-576E-472C-A33C-F3C7814B1ED5}"/>
    <cellStyle name="SAPBEXHLevel3 14 4 3" xfId="16984" xr:uid="{6EEC836A-D49E-458D-8522-E7817DEB6D2E}"/>
    <cellStyle name="SAPBEXHLevel3 14 4 3 2" xfId="50845" xr:uid="{362D39DB-1BCA-49DE-A35B-035B22D8A0A4}"/>
    <cellStyle name="SAPBEXHLevel3 14 4 3 3" xfId="34119" xr:uid="{1E64CA44-3AB5-464C-AAE2-E25967432071}"/>
    <cellStyle name="SAPBEXHLevel3 14 4 4" xfId="39494" xr:uid="{7AEA88C4-847D-417A-AA28-83F14CAD4123}"/>
    <cellStyle name="SAPBEXHLevel3 14 4 5" xfId="22771" xr:uid="{3DDCA57F-7F30-41CB-B5A0-90DCD4A177C1}"/>
    <cellStyle name="SAPBEXHLevel3 14 5" xfId="6368" xr:uid="{A9E369F5-261F-4977-BB74-E844C80AD906}"/>
    <cellStyle name="SAPBEXHLevel3 14 5 2" xfId="12232" xr:uid="{F560F69B-5288-43F6-AE98-315AC974185D}"/>
    <cellStyle name="SAPBEXHLevel3 14 5 2 2" xfId="46101" xr:uid="{5170A978-91C0-478A-9BBC-07E6935B61FF}"/>
    <cellStyle name="SAPBEXHLevel3 14 5 2 3" xfId="29376" xr:uid="{7A45211E-59E8-46B1-8EAA-B00F5278B345}"/>
    <cellStyle name="SAPBEXHLevel3 14 5 3" xfId="17774" xr:uid="{FFB42BB5-7153-446A-8746-EB26A647ABF0}"/>
    <cellStyle name="SAPBEXHLevel3 14 5 3 2" xfId="51635" xr:uid="{D5CC670F-93FF-4693-B131-E9F6BB8EEBAA}"/>
    <cellStyle name="SAPBEXHLevel3 14 5 3 3" xfId="34909" xr:uid="{30B84CDD-7B18-4213-B68A-DD2236BB0498}"/>
    <cellStyle name="SAPBEXHLevel3 14 5 4" xfId="40284" xr:uid="{4A066516-CB87-4BAE-8A57-424DFE2F87BD}"/>
    <cellStyle name="SAPBEXHLevel3 14 5 5" xfId="23561" xr:uid="{1B04020B-4814-49CF-B491-23887A13E8FE}"/>
    <cellStyle name="SAPBEXHLevel3 14 6" xfId="7288" xr:uid="{244765A0-4CA9-41F7-90D9-F5DCE5DDB631}"/>
    <cellStyle name="SAPBEXHLevel3 14 6 2" xfId="13152" xr:uid="{1796F829-1BD7-4D32-A35E-C5E6C7EF6C8D}"/>
    <cellStyle name="SAPBEXHLevel3 14 6 2 2" xfId="47021" xr:uid="{AB380EB2-3D81-496E-B7C3-174D5E2F560B}"/>
    <cellStyle name="SAPBEXHLevel3 14 6 2 3" xfId="30295" xr:uid="{54AFF527-100D-4AAA-B251-CEF58C85F06E}"/>
    <cellStyle name="SAPBEXHLevel3 14 6 3" xfId="18693" xr:uid="{3F3AF940-2845-4501-BEA8-9CA5542B6DDE}"/>
    <cellStyle name="SAPBEXHLevel3 14 6 3 2" xfId="52554" xr:uid="{30189031-75EC-456C-A01A-7D191C3C71D3}"/>
    <cellStyle name="SAPBEXHLevel3 14 6 3 3" xfId="35828" xr:uid="{6028FF93-C2FF-4BEE-AE3F-0372DD9112C2}"/>
    <cellStyle name="SAPBEXHLevel3 14 6 4" xfId="41204" xr:uid="{0C7E9415-64C9-4145-AD32-2726B7015000}"/>
    <cellStyle name="SAPBEXHLevel3 14 6 5" xfId="24480" xr:uid="{07B270AC-4E18-4C41-A4E1-85149ED1ACD9}"/>
    <cellStyle name="SAPBEXHLevel3 14 7" xfId="8382" xr:uid="{E55DD912-A111-46BB-9116-4CC75D70574E}"/>
    <cellStyle name="SAPBEXHLevel3 14 7 2" xfId="42257" xr:uid="{64327307-3AF4-4AA1-BCA1-80DD5257D546}"/>
    <cellStyle name="SAPBEXHLevel3 14 7 3" xfId="25532" xr:uid="{A1CC4C4D-BFF8-4CC7-9126-219328762F0E}"/>
    <cellStyle name="SAPBEXHLevel3 14 8" xfId="13960" xr:uid="{542D7773-2D74-4F0F-B89C-65E3DDF21780}"/>
    <cellStyle name="SAPBEXHLevel3 14 8 2" xfId="47821" xr:uid="{B9BA6B91-2ED5-4999-BE51-98262E6930C2}"/>
    <cellStyle name="SAPBEXHLevel3 14 8 3" xfId="31095" xr:uid="{5E65692C-BFC0-4871-ABB5-CB32FBDE1869}"/>
    <cellStyle name="SAPBEXHLevel3 14 9" xfId="19720" xr:uid="{920587EE-0260-4CC2-9C45-4F42F5434C36}"/>
    <cellStyle name="SAPBEXHLevel3 15" xfId="2396" xr:uid="{00000000-0005-0000-0000-00000D0A0000}"/>
    <cellStyle name="SAPBEXHLevel3 15 2" xfId="3948" xr:uid="{522E4638-E5AD-4C6F-A507-0F649CBAD4C5}"/>
    <cellStyle name="SAPBEXHLevel3 15 2 2" xfId="9829" xr:uid="{ED215723-0FFE-4365-8542-08F4A8280184}"/>
    <cellStyle name="SAPBEXHLevel3 15 2 2 2" xfId="43701" xr:uid="{682FEACC-D728-42A1-A3E1-B510504FF904}"/>
    <cellStyle name="SAPBEXHLevel3 15 2 2 3" xfId="26975" xr:uid="{25D6A6E0-B164-4387-9C3F-67B11469CCE5}"/>
    <cellStyle name="SAPBEXHLevel3 15 2 3" xfId="15375" xr:uid="{5857DEC6-DA35-4FAC-9D4C-F5F271C56EE4}"/>
    <cellStyle name="SAPBEXHLevel3 15 2 3 2" xfId="49236" xr:uid="{503F029F-AFB7-4F78-AD3F-EB6FF0682BAE}"/>
    <cellStyle name="SAPBEXHLevel3 15 2 3 3" xfId="32510" xr:uid="{2BC4AA4F-7D60-4FD5-966E-4CAB15E74B58}"/>
    <cellStyle name="SAPBEXHLevel3 15 2 4" xfId="37908" xr:uid="{18D8F92A-B51C-4258-B293-ED5EAAF63562}"/>
    <cellStyle name="SAPBEXHLevel3 15 2 5" xfId="21160" xr:uid="{9D69D4D2-BBC3-4668-86FB-0AEC0C2CE3F0}"/>
    <cellStyle name="SAPBEXHLevel3 15 3" xfId="4850" xr:uid="{1EB9068A-138C-465D-9151-AF6D984DC370}"/>
    <cellStyle name="SAPBEXHLevel3 15 3 2" xfId="10716" xr:uid="{1554CC56-D5B8-4A2D-8DE6-0CDBE46E8477}"/>
    <cellStyle name="SAPBEXHLevel3 15 3 2 2" xfId="44586" xr:uid="{5FB312D7-AB2B-4327-BABD-18C59DB64CEF}"/>
    <cellStyle name="SAPBEXHLevel3 15 3 2 3" xfId="27861" xr:uid="{653DD959-4B62-456A-A190-F51AD5ECB9E4}"/>
    <cellStyle name="SAPBEXHLevel3 15 3 3" xfId="16259" xr:uid="{98670CEA-BA5D-4B86-9F6C-9B4C4E87A624}"/>
    <cellStyle name="SAPBEXHLevel3 15 3 3 2" xfId="50120" xr:uid="{B4957F48-B77F-4A44-BA31-9D66469ACFDF}"/>
    <cellStyle name="SAPBEXHLevel3 15 3 3 3" xfId="33394" xr:uid="{DAADD641-FA30-4761-B9F8-0CA1E0BD1146}"/>
    <cellStyle name="SAPBEXHLevel3 15 3 4" xfId="38769" xr:uid="{64632273-8D68-45CA-A7A5-FCF7116B9E6C}"/>
    <cellStyle name="SAPBEXHLevel3 15 3 5" xfId="22046" xr:uid="{4F370542-1E31-4C09-BD7F-C6BB70BEC4E6}"/>
    <cellStyle name="SAPBEXHLevel3 15 4" xfId="5577" xr:uid="{B666FD9D-8F68-4ACE-B844-FEF47EF737D1}"/>
    <cellStyle name="SAPBEXHLevel3 15 4 2" xfId="11443" xr:uid="{84A786D1-C2B6-44C2-9B65-E52664C501CA}"/>
    <cellStyle name="SAPBEXHLevel3 15 4 2 2" xfId="45312" xr:uid="{0931C5D9-F7A3-407E-A3DF-03D86BFBA97A}"/>
    <cellStyle name="SAPBEXHLevel3 15 4 2 3" xfId="28587" xr:uid="{69234E5B-6856-464A-9D21-2A38CBAD8913}"/>
    <cellStyle name="SAPBEXHLevel3 15 4 3" xfId="16985" xr:uid="{062E3E31-9F4F-474C-B9DE-5B0291364715}"/>
    <cellStyle name="SAPBEXHLevel3 15 4 3 2" xfId="50846" xr:uid="{7DDA4E65-5C94-4113-BC34-45E5778EF54E}"/>
    <cellStyle name="SAPBEXHLevel3 15 4 3 3" xfId="34120" xr:uid="{16346B88-D71F-4EAF-ADB3-7592DA215533}"/>
    <cellStyle name="SAPBEXHLevel3 15 4 4" xfId="39495" xr:uid="{76253776-3728-4993-93C5-2662FA447E8C}"/>
    <cellStyle name="SAPBEXHLevel3 15 4 5" xfId="22772" xr:uid="{B85E9A7F-2D7B-46D7-8F8A-72BCD06E60EC}"/>
    <cellStyle name="SAPBEXHLevel3 15 5" xfId="6369" xr:uid="{83112A50-6A6A-4EBF-B0BB-0B7485AFFDE3}"/>
    <cellStyle name="SAPBEXHLevel3 15 5 2" xfId="12233" xr:uid="{DA64404B-AF73-4D6E-A8E7-677220FC92D0}"/>
    <cellStyle name="SAPBEXHLevel3 15 5 2 2" xfId="46102" xr:uid="{F9B40291-41F6-4767-8FE7-4FEE79C7BBC9}"/>
    <cellStyle name="SAPBEXHLevel3 15 5 2 3" xfId="29377" xr:uid="{E5F81955-51C5-44A7-8E3F-BF482BEBF29E}"/>
    <cellStyle name="SAPBEXHLevel3 15 5 3" xfId="17775" xr:uid="{6DB459B4-872F-4744-A988-70309F557624}"/>
    <cellStyle name="SAPBEXHLevel3 15 5 3 2" xfId="51636" xr:uid="{26A42330-2FA8-45BB-AADA-1B719FFAF19D}"/>
    <cellStyle name="SAPBEXHLevel3 15 5 3 3" xfId="34910" xr:uid="{1A5F8DA2-198D-44D6-8C0D-3DA54FB9AB08}"/>
    <cellStyle name="SAPBEXHLevel3 15 5 4" xfId="40285" xr:uid="{45D544A5-B789-4D59-9022-22F1D150AD63}"/>
    <cellStyle name="SAPBEXHLevel3 15 5 5" xfId="23562" xr:uid="{65ABCC4F-D68B-4956-8CF9-3592CC8853F8}"/>
    <cellStyle name="SAPBEXHLevel3 15 6" xfId="7289" xr:uid="{1F63F27B-2A7E-4618-82D6-21B78FC1573D}"/>
    <cellStyle name="SAPBEXHLevel3 15 6 2" xfId="13153" xr:uid="{BC71B714-CD0C-422E-9E50-9CCF41528D51}"/>
    <cellStyle name="SAPBEXHLevel3 15 6 2 2" xfId="47022" xr:uid="{3EC4DF4F-14F2-4795-AD83-4386673E47CF}"/>
    <cellStyle name="SAPBEXHLevel3 15 6 2 3" xfId="30296" xr:uid="{34914532-4A89-401C-8A3A-386BB2DD6536}"/>
    <cellStyle name="SAPBEXHLevel3 15 6 3" xfId="18694" xr:uid="{CAAC6940-DADD-459D-B2F5-FE1A0929DD9D}"/>
    <cellStyle name="SAPBEXHLevel3 15 6 3 2" xfId="52555" xr:uid="{16CA7ACC-3A73-47F0-A9CC-AC1CC297A90F}"/>
    <cellStyle name="SAPBEXHLevel3 15 6 3 3" xfId="35829" xr:uid="{6F3C5FAD-80DC-4515-B0AC-7E066951082C}"/>
    <cellStyle name="SAPBEXHLevel3 15 6 4" xfId="41205" xr:uid="{06C19E5E-489D-412B-99AA-30B3ECDCF914}"/>
    <cellStyle name="SAPBEXHLevel3 15 6 5" xfId="24481" xr:uid="{EA43D589-422B-4140-B05E-2D3539815A46}"/>
    <cellStyle name="SAPBEXHLevel3 15 7" xfId="8383" xr:uid="{FB9EF2A8-70EF-4CE8-AC69-80CF83AAD991}"/>
    <cellStyle name="SAPBEXHLevel3 15 7 2" xfId="42258" xr:uid="{2B9CEC84-6BA2-4B86-BEB8-3605CDACC996}"/>
    <cellStyle name="SAPBEXHLevel3 15 7 3" xfId="25533" xr:uid="{ADEC3BCC-45E9-4138-A038-68BF131D40D7}"/>
    <cellStyle name="SAPBEXHLevel3 15 8" xfId="13961" xr:uid="{E9779DE4-D715-49C7-AE69-4C2C6F26F9C6}"/>
    <cellStyle name="SAPBEXHLevel3 15 8 2" xfId="47822" xr:uid="{CC9360A3-12BE-4CA1-8378-F0BD28EE5798}"/>
    <cellStyle name="SAPBEXHLevel3 15 8 3" xfId="31096" xr:uid="{68FB19F9-5EAD-4D1A-B774-BE4C9DE05416}"/>
    <cellStyle name="SAPBEXHLevel3 15 9" xfId="19721" xr:uid="{6D4595DD-CD59-4539-BB80-84EC88F0B19C}"/>
    <cellStyle name="SAPBEXHLevel3 16" xfId="2930" xr:uid="{00000000-0005-0000-0000-00000E0A0000}"/>
    <cellStyle name="SAPBEXHLevel3 16 10" xfId="20179" xr:uid="{E019AB4E-F9CA-40B3-A8C6-E1D6C09E437B}"/>
    <cellStyle name="SAPBEXHLevel3 16 2" xfId="4434" xr:uid="{167F49FC-AA67-4183-A501-B2C74FA9EE25}"/>
    <cellStyle name="SAPBEXHLevel3 16 2 2" xfId="10315" xr:uid="{C75ACB47-FCD0-40B8-961B-9AACD0634715}"/>
    <cellStyle name="SAPBEXHLevel3 16 2 2 2" xfId="44185" xr:uid="{82A00F17-36B5-4875-913E-E160ABBA1399}"/>
    <cellStyle name="SAPBEXHLevel3 16 2 2 3" xfId="27460" xr:uid="{F6C5956E-A389-46FD-BCB0-C687D9B98B6C}"/>
    <cellStyle name="SAPBEXHLevel3 16 2 3" xfId="15858" xr:uid="{B6C4BEA8-F56F-44F6-A4FF-62A8467F895C}"/>
    <cellStyle name="SAPBEXHLevel3 16 2 3 2" xfId="49719" xr:uid="{292C12AD-F76F-422A-B34A-B3A61BAE8CB4}"/>
    <cellStyle name="SAPBEXHLevel3 16 2 3 3" xfId="32993" xr:uid="{B99BFA78-92AA-457F-9F95-52444D9EDA8F}"/>
    <cellStyle name="SAPBEXHLevel3 16 2 4" xfId="38368" xr:uid="{882C9D25-8E5C-4957-A41B-8307F09B1821}"/>
    <cellStyle name="SAPBEXHLevel3 16 2 5" xfId="21645" xr:uid="{3D62B4A1-DB27-4355-9089-16A56D383473}"/>
    <cellStyle name="SAPBEXHLevel3 16 3" xfId="5291" xr:uid="{CDFEF2A5-DC8F-4AAF-BB98-745A2AD284B6}"/>
    <cellStyle name="SAPBEXHLevel3 16 3 2" xfId="11157" xr:uid="{4CA2D984-CA34-4D63-92EB-DC051E9BFE7C}"/>
    <cellStyle name="SAPBEXHLevel3 16 3 2 2" xfId="45027" xr:uid="{9631F13B-5E65-4C78-A48A-DFDD5C9F4151}"/>
    <cellStyle name="SAPBEXHLevel3 16 3 2 3" xfId="28302" xr:uid="{9B4E7F39-B9F6-480C-97F2-839D6D98BC55}"/>
    <cellStyle name="SAPBEXHLevel3 16 3 3" xfId="16700" xr:uid="{336738B3-3B72-4395-B6B4-BE367C4F8EAB}"/>
    <cellStyle name="SAPBEXHLevel3 16 3 3 2" xfId="50561" xr:uid="{24F004E1-E651-4E49-A80C-65DE237E318C}"/>
    <cellStyle name="SAPBEXHLevel3 16 3 3 3" xfId="33835" xr:uid="{6F6B2C13-C84B-4B0F-B4BB-7979B7BCB9F3}"/>
    <cellStyle name="SAPBEXHLevel3 16 3 4" xfId="39210" xr:uid="{71E3AA49-9FC4-43AC-A3DA-316FE1E707A7}"/>
    <cellStyle name="SAPBEXHLevel3 16 3 5" xfId="22487" xr:uid="{B0923C2A-0610-474E-9552-3C952070CAA0}"/>
    <cellStyle name="SAPBEXHLevel3 16 4" xfId="6036" xr:uid="{0D99566D-C859-46C5-9FA5-7CC61EF05218}"/>
    <cellStyle name="SAPBEXHLevel3 16 4 2" xfId="11902" xr:uid="{542B3F93-12AC-473C-966B-951D842A18A9}"/>
    <cellStyle name="SAPBEXHLevel3 16 4 2 2" xfId="45771" xr:uid="{02C1F24E-A243-412B-9C4F-FB753EA70BF6}"/>
    <cellStyle name="SAPBEXHLevel3 16 4 2 3" xfId="29046" xr:uid="{5681A254-9C7A-4939-B7D1-C898B5454732}"/>
    <cellStyle name="SAPBEXHLevel3 16 4 3" xfId="17444" xr:uid="{C81440D1-8AA7-4D8F-B9D0-121B51F26581}"/>
    <cellStyle name="SAPBEXHLevel3 16 4 3 2" xfId="51305" xr:uid="{3AFE1AEF-0E6F-4A48-B85A-BFD9112C0DE2}"/>
    <cellStyle name="SAPBEXHLevel3 16 4 3 3" xfId="34579" xr:uid="{32E39EE2-B698-49C3-A0C8-927201964750}"/>
    <cellStyle name="SAPBEXHLevel3 16 4 4" xfId="39954" xr:uid="{39F1F037-2603-4A14-BB8A-C5B085B47F90}"/>
    <cellStyle name="SAPBEXHLevel3 16 4 5" xfId="23231" xr:uid="{F749AAF2-2692-4FC9-8DA6-E57E7449A80A}"/>
    <cellStyle name="SAPBEXHLevel3 16 5" xfId="6803" xr:uid="{A14107C3-CCE7-47C6-9351-12A328595FB2}"/>
    <cellStyle name="SAPBEXHLevel3 16 5 2" xfId="12667" xr:uid="{2E108E68-1B21-4922-83E5-8C0E93CCF6CF}"/>
    <cellStyle name="SAPBEXHLevel3 16 5 2 2" xfId="46536" xr:uid="{2A8D90E8-0255-4ABF-9771-F5528295D261}"/>
    <cellStyle name="SAPBEXHLevel3 16 5 2 3" xfId="29810" xr:uid="{257919E0-AA71-4B62-858C-C04CADE8864E}"/>
    <cellStyle name="SAPBEXHLevel3 16 5 3" xfId="18208" xr:uid="{06934DC9-2457-400A-B8D6-FF7E3158B913}"/>
    <cellStyle name="SAPBEXHLevel3 16 5 3 2" xfId="52069" xr:uid="{51A86973-0921-4778-9EE3-25CFC78E4874}"/>
    <cellStyle name="SAPBEXHLevel3 16 5 3 3" xfId="35343" xr:uid="{2DFD0FCF-F211-4134-81B1-227599B3AC4E}"/>
    <cellStyle name="SAPBEXHLevel3 16 5 4" xfId="40719" xr:uid="{B411F1CC-0C39-48D6-BBA3-9957FE1D3EA5}"/>
    <cellStyle name="SAPBEXHLevel3 16 5 5" xfId="23995" xr:uid="{4A2053FB-FB5E-4616-83B6-9839E0616571}"/>
    <cellStyle name="SAPBEXHLevel3 16 6" xfId="7750" xr:uid="{126313FF-F594-4067-846B-F74F26681EC1}"/>
    <cellStyle name="SAPBEXHLevel3 16 6 2" xfId="13614" xr:uid="{4DECF4A9-BF1E-4741-A5F7-0E8936110B63}"/>
    <cellStyle name="SAPBEXHLevel3 16 6 2 2" xfId="47483" xr:uid="{D1D5C66D-C5DE-47A7-928E-A406606B7041}"/>
    <cellStyle name="SAPBEXHLevel3 16 6 2 3" xfId="30757" xr:uid="{4857EC00-B218-4385-8F8B-5739C7BBD678}"/>
    <cellStyle name="SAPBEXHLevel3 16 6 3" xfId="19155" xr:uid="{36252686-21B1-483D-8391-15A840011069}"/>
    <cellStyle name="SAPBEXHLevel3 16 6 3 2" xfId="53016" xr:uid="{03EDEA0B-C807-489B-BA3B-D872B9CE04F2}"/>
    <cellStyle name="SAPBEXHLevel3 16 6 3 3" xfId="36290" xr:uid="{70AA16D6-DDED-4D08-9482-F6CCA7C42BD0}"/>
    <cellStyle name="SAPBEXHLevel3 16 6 4" xfId="41666" xr:uid="{E3771775-1918-4B10-B12A-1D2E6712E1A4}"/>
    <cellStyle name="SAPBEXHLevel3 16 6 5" xfId="24942" xr:uid="{1E15A353-CB01-4582-A4D8-F42D6F240F81}"/>
    <cellStyle name="SAPBEXHLevel3 16 7" xfId="8843" xr:uid="{B1DFDD47-C522-4BCA-B3B5-6059779619EE}"/>
    <cellStyle name="SAPBEXHLevel3 16 7 2" xfId="42716" xr:uid="{E9792D9E-AD88-4918-AFC5-13C6730A4868}"/>
    <cellStyle name="SAPBEXHLevel3 16 7 3" xfId="25992" xr:uid="{0CBB5A81-A90E-41BF-97F9-D5D95ADF5D7A}"/>
    <cellStyle name="SAPBEXHLevel3 16 8" xfId="14394" xr:uid="{DFE5DCC3-E77F-41C5-8B59-1A6CD2D7FAA1}"/>
    <cellStyle name="SAPBEXHLevel3 16 8 2" xfId="48255" xr:uid="{9B620E3B-39FB-4565-B36F-5373DBA75ABF}"/>
    <cellStyle name="SAPBEXHLevel3 16 8 3" xfId="31529" xr:uid="{CDDBA15E-810E-477D-8EB7-C71AB1909433}"/>
    <cellStyle name="SAPBEXHLevel3 16 9" xfId="36973" xr:uid="{71DC0295-F7DE-4592-88C3-2AE359CA567A}"/>
    <cellStyle name="SAPBEXHLevel3 17" xfId="2958" xr:uid="{00000000-0005-0000-0000-00000F0A0000}"/>
    <cellStyle name="SAPBEXHLevel3 17 2" xfId="7774" xr:uid="{8175EB55-1F41-4461-885D-811C93664432}"/>
    <cellStyle name="SAPBEXHLevel3 17 2 2" xfId="13638" xr:uid="{DC306017-B92D-4557-A507-F3592F63E2FD}"/>
    <cellStyle name="SAPBEXHLevel3 17 2 2 2" xfId="47507" xr:uid="{DFDD95F5-DD74-4789-BE4F-F0E575D619CE}"/>
    <cellStyle name="SAPBEXHLevel3 17 2 2 3" xfId="30781" xr:uid="{69583BA9-4618-47A6-8770-49C2EBD7DE5E}"/>
    <cellStyle name="SAPBEXHLevel3 17 2 3" xfId="19179" xr:uid="{9ABE5E9F-5DB3-4A76-A8D1-CB9C70DFC80A}"/>
    <cellStyle name="SAPBEXHLevel3 17 2 3 2" xfId="53040" xr:uid="{87570AC5-E8B6-4EDE-9781-A500AB03D135}"/>
    <cellStyle name="SAPBEXHLevel3 17 2 3 3" xfId="36314" xr:uid="{8EEAFD80-C4EF-4982-AC85-3613F129255E}"/>
    <cellStyle name="SAPBEXHLevel3 17 2 4" xfId="41690" xr:uid="{06FC5767-D15A-4510-9104-C7021832E947}"/>
    <cellStyle name="SAPBEXHLevel3 17 2 5" xfId="24966" xr:uid="{F679FA2D-613F-453C-A147-FF9AC0745423}"/>
    <cellStyle name="SAPBEXHLevel3 17 3" xfId="36989" xr:uid="{18DF1B65-E4F5-49C8-A749-4B23F1272CD7}"/>
    <cellStyle name="SAPBEXHLevel3 18" xfId="3014" xr:uid="{0CD617C2-91E5-4FB4-9C28-80D948D4497D}"/>
    <cellStyle name="SAPBEXHLevel3 18 2" xfId="8896" xr:uid="{E8B919B6-3E95-418D-94DA-0DBD9FA01185}"/>
    <cellStyle name="SAPBEXHLevel3 18 2 2" xfId="42769" xr:uid="{EEFE273D-77D8-4EBD-B86F-715BD0E5BAA1}"/>
    <cellStyle name="SAPBEXHLevel3 18 2 3" xfId="26045" xr:uid="{4AEBFB0F-4594-4662-AA47-10A7A532349F}"/>
    <cellStyle name="SAPBEXHLevel3 18 3" xfId="14447" xr:uid="{6CD1ADDC-FB72-401D-8154-94ACD1F7559D}"/>
    <cellStyle name="SAPBEXHLevel3 18 3 2" xfId="48308" xr:uid="{AF27336C-BDC4-4792-8C5D-F805FA396726}"/>
    <cellStyle name="SAPBEXHLevel3 18 3 3" xfId="31582" xr:uid="{E27673FE-9077-4BBA-BBEA-0CC97F7CF351}"/>
    <cellStyle name="SAPBEXHLevel3 18 4" xfId="37036" xr:uid="{C6AE6C60-F520-4418-A198-D754B3FED601}"/>
    <cellStyle name="SAPBEXHLevel3 18 5" xfId="20232" xr:uid="{EA4DCB3D-4BBD-4FAF-BF86-EE8B8BCE5A68}"/>
    <cellStyle name="SAPBEXHLevel3 19" xfId="36356" xr:uid="{0CA8B054-8740-4172-92D8-15C6C433461F}"/>
    <cellStyle name="SAPBEXHLevel3 2" xfId="1150" xr:uid="{00000000-0005-0000-0000-0000100A0000}"/>
    <cellStyle name="SAPBEXHLevel3 2 2" xfId="1151" xr:uid="{00000000-0005-0000-0000-0000110A0000}"/>
    <cellStyle name="SAPBEXHLevel3 2 2 2" xfId="2397" xr:uid="{00000000-0005-0000-0000-0000120A0000}"/>
    <cellStyle name="SAPBEXHLevel3 2 2 2 2" xfId="3949" xr:uid="{6D22C9B9-12E2-463B-AD98-4FBD1795C073}"/>
    <cellStyle name="SAPBEXHLevel3 2 2 2 2 2" xfId="9830" xr:uid="{B7FFEDFE-5F56-41AC-9487-F2E782304186}"/>
    <cellStyle name="SAPBEXHLevel3 2 2 2 2 2 2" xfId="43702" xr:uid="{B8A9EF9A-8EBB-46A0-AC86-B497CCB3DC4C}"/>
    <cellStyle name="SAPBEXHLevel3 2 2 2 2 2 3" xfId="26976" xr:uid="{24BAF885-21D2-4316-9110-0F3A63B3B07A}"/>
    <cellStyle name="SAPBEXHLevel3 2 2 2 2 3" xfId="15376" xr:uid="{7D345CEA-EC4B-4006-9AB8-600E7A1E4E09}"/>
    <cellStyle name="SAPBEXHLevel3 2 2 2 2 3 2" xfId="49237" xr:uid="{58681DD9-D91F-484E-A427-A268CC5E17E4}"/>
    <cellStyle name="SAPBEXHLevel3 2 2 2 2 3 3" xfId="32511" xr:uid="{8DB0504C-9F9C-4B1D-8C76-6DEE879576F6}"/>
    <cellStyle name="SAPBEXHLevel3 2 2 2 2 4" xfId="37909" xr:uid="{E4217528-181F-4346-84F0-2202764D0618}"/>
    <cellStyle name="SAPBEXHLevel3 2 2 2 2 5" xfId="21161" xr:uid="{92A2B652-E179-4EB7-B764-6AE8199475BE}"/>
    <cellStyle name="SAPBEXHLevel3 2 2 2 3" xfId="4851" xr:uid="{F86EEED8-B34A-444E-A76D-7A2DF37793FC}"/>
    <cellStyle name="SAPBEXHLevel3 2 2 2 3 2" xfId="10717" xr:uid="{A70170C0-6D25-45C7-9A7D-7019B7D5AF1F}"/>
    <cellStyle name="SAPBEXHLevel3 2 2 2 3 2 2" xfId="44587" xr:uid="{3D14D441-945C-4CC6-B420-93CF9B5C2DA1}"/>
    <cellStyle name="SAPBEXHLevel3 2 2 2 3 2 3" xfId="27862" xr:uid="{AAC05881-FBF9-4EDC-82FF-09BDA5C3F408}"/>
    <cellStyle name="SAPBEXHLevel3 2 2 2 3 3" xfId="16260" xr:uid="{1E9FEC53-9EC4-4459-9831-1BA909770A8D}"/>
    <cellStyle name="SAPBEXHLevel3 2 2 2 3 3 2" xfId="50121" xr:uid="{2AA93592-EBB6-4940-8D1E-5C1800D2D2B5}"/>
    <cellStyle name="SAPBEXHLevel3 2 2 2 3 3 3" xfId="33395" xr:uid="{796692B3-D9ED-43B3-A5F3-C7F12E0C8092}"/>
    <cellStyle name="SAPBEXHLevel3 2 2 2 3 4" xfId="38770" xr:uid="{C991A420-5131-4750-BD56-DB85337C98C5}"/>
    <cellStyle name="SAPBEXHLevel3 2 2 2 3 5" xfId="22047" xr:uid="{D3E647A7-53F3-4986-BB9A-54FC2AA25408}"/>
    <cellStyle name="SAPBEXHLevel3 2 2 2 4" xfId="5578" xr:uid="{19313F6C-6FE3-4141-9B69-4CB3B4A71D93}"/>
    <cellStyle name="SAPBEXHLevel3 2 2 2 4 2" xfId="11444" xr:uid="{1143F54A-C472-4C9E-B825-5A074E499984}"/>
    <cellStyle name="SAPBEXHLevel3 2 2 2 4 2 2" xfId="45313" xr:uid="{4360C254-EF93-46B4-8379-056744957AE2}"/>
    <cellStyle name="SAPBEXHLevel3 2 2 2 4 2 3" xfId="28588" xr:uid="{C9EAA652-9CFD-477E-881C-EEC6D7E943DC}"/>
    <cellStyle name="SAPBEXHLevel3 2 2 2 4 3" xfId="16986" xr:uid="{BEC61D98-CBF0-4D1F-899D-3C2988EC9F5C}"/>
    <cellStyle name="SAPBEXHLevel3 2 2 2 4 3 2" xfId="50847" xr:uid="{B45C9CAE-A02E-4ED1-B203-8CEC6FEA6171}"/>
    <cellStyle name="SAPBEXHLevel3 2 2 2 4 3 3" xfId="34121" xr:uid="{A7AF0A66-4A8C-4B97-8DCC-01AB314C3769}"/>
    <cellStyle name="SAPBEXHLevel3 2 2 2 4 4" xfId="39496" xr:uid="{108F45E3-F908-43C3-8EF7-17722C3BF732}"/>
    <cellStyle name="SAPBEXHLevel3 2 2 2 4 5" xfId="22773" xr:uid="{499FDB6E-AF4A-4620-A3ED-598411C7B096}"/>
    <cellStyle name="SAPBEXHLevel3 2 2 2 5" xfId="6370" xr:uid="{9A054DB6-3EAC-4CB8-89D2-8ED2CFE7CD21}"/>
    <cellStyle name="SAPBEXHLevel3 2 2 2 5 2" xfId="12234" xr:uid="{76D23B80-11BA-4024-ACC3-96AFE67B9118}"/>
    <cellStyle name="SAPBEXHLevel3 2 2 2 5 2 2" xfId="46103" xr:uid="{6A7D646D-6274-45D3-B821-35DC12EFA119}"/>
    <cellStyle name="SAPBEXHLevel3 2 2 2 5 2 3" xfId="29378" xr:uid="{BCD187F4-6BE8-4BA6-BB72-4B0883839254}"/>
    <cellStyle name="SAPBEXHLevel3 2 2 2 5 3" xfId="17776" xr:uid="{393D783A-93D2-401A-A1EB-52A6D6537B15}"/>
    <cellStyle name="SAPBEXHLevel3 2 2 2 5 3 2" xfId="51637" xr:uid="{90B9CBB8-AC01-4DDC-B14D-0AF5FD79A40C}"/>
    <cellStyle name="SAPBEXHLevel3 2 2 2 5 3 3" xfId="34911" xr:uid="{D831B80C-B9EB-4B72-A77B-263341B9E339}"/>
    <cellStyle name="SAPBEXHLevel3 2 2 2 5 4" xfId="40286" xr:uid="{BFB999F7-15AD-472E-9D8A-2CABBACB5468}"/>
    <cellStyle name="SAPBEXHLevel3 2 2 2 5 5" xfId="23563" xr:uid="{0F4F427B-9878-47AE-9E99-391B427DD893}"/>
    <cellStyle name="SAPBEXHLevel3 2 2 2 6" xfId="7290" xr:uid="{B8503D3C-47FB-428C-A33B-FE5E97765189}"/>
    <cellStyle name="SAPBEXHLevel3 2 2 2 6 2" xfId="13154" xr:uid="{3478C329-FCEB-47E9-87F9-EC7B823AD045}"/>
    <cellStyle name="SAPBEXHLevel3 2 2 2 6 2 2" xfId="47023" xr:uid="{222694EA-5D3C-4EA6-ABB9-B2317D0EBCF5}"/>
    <cellStyle name="SAPBEXHLevel3 2 2 2 6 2 3" xfId="30297" xr:uid="{964C35F7-AA92-4759-846C-D1F30F028F90}"/>
    <cellStyle name="SAPBEXHLevel3 2 2 2 6 3" xfId="18695" xr:uid="{B66C38A0-C38C-4A69-83AB-C87F9BD19D15}"/>
    <cellStyle name="SAPBEXHLevel3 2 2 2 6 3 2" xfId="52556" xr:uid="{13635EE6-5310-4EB1-A427-7532ABACB050}"/>
    <cellStyle name="SAPBEXHLevel3 2 2 2 6 3 3" xfId="35830" xr:uid="{370BD524-06FC-495C-B49A-3079FBE9E733}"/>
    <cellStyle name="SAPBEXHLevel3 2 2 2 6 4" xfId="41206" xr:uid="{C55700A2-F90B-4BA9-82E9-BC1FBD73A4BF}"/>
    <cellStyle name="SAPBEXHLevel3 2 2 2 6 5" xfId="24482" xr:uid="{08014083-E44D-48AC-86AB-D5C0772E6D21}"/>
    <cellStyle name="SAPBEXHLevel3 2 2 2 7" xfId="8384" xr:uid="{F5D396BA-9FFF-4FCA-8E8C-2DAA72403EC6}"/>
    <cellStyle name="SAPBEXHLevel3 2 2 2 7 2" xfId="42259" xr:uid="{71712B82-4897-44E7-8492-893DEB534AD8}"/>
    <cellStyle name="SAPBEXHLevel3 2 2 2 7 3" xfId="25534" xr:uid="{470E4621-AA08-4637-A45F-5AB399E2A743}"/>
    <cellStyle name="SAPBEXHLevel3 2 2 2 8" xfId="13962" xr:uid="{451F9216-82AA-4B12-AA97-02E0D908D0FC}"/>
    <cellStyle name="SAPBEXHLevel3 2 2 2 8 2" xfId="47823" xr:uid="{18740D87-984A-4A0A-86DC-EE92A7DFCDE1}"/>
    <cellStyle name="SAPBEXHLevel3 2 2 2 8 3" xfId="31097" xr:uid="{1FF46D60-6855-4882-8E09-07998EDAAD9E}"/>
    <cellStyle name="SAPBEXHLevel3 2 2 2 9" xfId="19722" xr:uid="{743B5DB1-F74D-4C43-A1CF-A4521037EFAC}"/>
    <cellStyle name="SAPBEXHLevel3 2 2 3" xfId="2398" xr:uid="{00000000-0005-0000-0000-0000130A0000}"/>
    <cellStyle name="SAPBEXHLevel3 2 2 3 2" xfId="3950" xr:uid="{D6C35060-6F3C-4775-9820-64B9E9FCC099}"/>
    <cellStyle name="SAPBEXHLevel3 2 2 3 2 2" xfId="9831" xr:uid="{D04DF395-ADA0-435D-9AEC-E338B78BB56A}"/>
    <cellStyle name="SAPBEXHLevel3 2 2 3 2 2 2" xfId="43703" xr:uid="{063988EE-6BE2-487B-B959-1F5EBC44BB42}"/>
    <cellStyle name="SAPBEXHLevel3 2 2 3 2 2 3" xfId="26977" xr:uid="{38240D61-777C-4B71-B32A-9F5A68699466}"/>
    <cellStyle name="SAPBEXHLevel3 2 2 3 2 3" xfId="15377" xr:uid="{C87DFA34-B3F3-41BA-A3B0-DF4B7818F577}"/>
    <cellStyle name="SAPBEXHLevel3 2 2 3 2 3 2" xfId="49238" xr:uid="{7B23E989-388C-4106-B871-66E5D9EA0BCA}"/>
    <cellStyle name="SAPBEXHLevel3 2 2 3 2 3 3" xfId="32512" xr:uid="{9F4165B5-6C7A-4ED6-B15A-CD33A5A81905}"/>
    <cellStyle name="SAPBEXHLevel3 2 2 3 2 4" xfId="37910" xr:uid="{2C9B5F73-9E3D-440A-95DD-3B973040AF8A}"/>
    <cellStyle name="SAPBEXHLevel3 2 2 3 2 5" xfId="21162" xr:uid="{B59EBC16-EE4B-4A75-94DF-B3F66041DCCB}"/>
    <cellStyle name="SAPBEXHLevel3 2 2 3 3" xfId="4852" xr:uid="{3407E102-0121-487D-B733-CDFE5454A399}"/>
    <cellStyle name="SAPBEXHLevel3 2 2 3 3 2" xfId="10718" xr:uid="{584CEC07-B79D-406B-80A7-F77966B73848}"/>
    <cellStyle name="SAPBEXHLevel3 2 2 3 3 2 2" xfId="44588" xr:uid="{D2F8CAE1-9A55-4E03-AF74-29DCD44A818C}"/>
    <cellStyle name="SAPBEXHLevel3 2 2 3 3 2 3" xfId="27863" xr:uid="{81C1CD02-5C4E-479A-8F63-9380F26BF9DA}"/>
    <cellStyle name="SAPBEXHLevel3 2 2 3 3 3" xfId="16261" xr:uid="{E4B1E0F3-10C1-4CC3-834C-221AAC7CFAC7}"/>
    <cellStyle name="SAPBEXHLevel3 2 2 3 3 3 2" xfId="50122" xr:uid="{AC969CA0-DC6F-4EDA-9B4D-CCB497EBCD18}"/>
    <cellStyle name="SAPBEXHLevel3 2 2 3 3 3 3" xfId="33396" xr:uid="{BAE9F8EB-FBE9-455A-B2E9-C6B1E1EA87E0}"/>
    <cellStyle name="SAPBEXHLevel3 2 2 3 3 4" xfId="38771" xr:uid="{12888B67-1BFF-46B4-AF67-A30E7A207B71}"/>
    <cellStyle name="SAPBEXHLevel3 2 2 3 3 5" xfId="22048" xr:uid="{6548C011-D805-459D-BB5A-D57905A9163B}"/>
    <cellStyle name="SAPBEXHLevel3 2 2 3 4" xfId="5579" xr:uid="{5A8C3D24-4065-4190-A79C-83D143679B99}"/>
    <cellStyle name="SAPBEXHLevel3 2 2 3 4 2" xfId="11445" xr:uid="{CCEEDDAA-8056-4B2B-B6AE-69F6EC418072}"/>
    <cellStyle name="SAPBEXHLevel3 2 2 3 4 2 2" xfId="45314" xr:uid="{45BEB35E-8D5E-485E-8E7D-E84D16DBA517}"/>
    <cellStyle name="SAPBEXHLevel3 2 2 3 4 2 3" xfId="28589" xr:uid="{301DC523-231E-4758-89ED-4B5A40423DFD}"/>
    <cellStyle name="SAPBEXHLevel3 2 2 3 4 3" xfId="16987" xr:uid="{A9383B15-FC57-4E4C-8C9C-875BDC4E7E88}"/>
    <cellStyle name="SAPBEXHLevel3 2 2 3 4 3 2" xfId="50848" xr:uid="{2A8BAEB0-50A9-45D3-B7D1-F05E5E355FCA}"/>
    <cellStyle name="SAPBEXHLevel3 2 2 3 4 3 3" xfId="34122" xr:uid="{E1463C04-0226-49A5-A702-C9AB2EAA6883}"/>
    <cellStyle name="SAPBEXHLevel3 2 2 3 4 4" xfId="39497" xr:uid="{56F5E723-F024-4EFB-BD29-FDDA767EFCAD}"/>
    <cellStyle name="SAPBEXHLevel3 2 2 3 4 5" xfId="22774" xr:uid="{135511A9-3F1C-455B-A08D-581E571CAB0E}"/>
    <cellStyle name="SAPBEXHLevel3 2 2 3 5" xfId="6371" xr:uid="{3ABDEA6E-8E43-42F5-BECA-24037CE0F733}"/>
    <cellStyle name="SAPBEXHLevel3 2 2 3 5 2" xfId="12235" xr:uid="{40AA8B06-DFB7-42A7-B7F2-3FCA76D719F0}"/>
    <cellStyle name="SAPBEXHLevel3 2 2 3 5 2 2" xfId="46104" xr:uid="{AFFA06C1-777F-4CB6-A161-4520F43ADB5F}"/>
    <cellStyle name="SAPBEXHLevel3 2 2 3 5 2 3" xfId="29379" xr:uid="{AA4543F6-0E15-413C-9251-DFCCF2D102DB}"/>
    <cellStyle name="SAPBEXHLevel3 2 2 3 5 3" xfId="17777" xr:uid="{F2481E17-9F1F-4D8E-9A3C-06EAAAA872EC}"/>
    <cellStyle name="SAPBEXHLevel3 2 2 3 5 3 2" xfId="51638" xr:uid="{AFE2F935-0DAD-4DF1-AF4B-5BCCDB9CA271}"/>
    <cellStyle name="SAPBEXHLevel3 2 2 3 5 3 3" xfId="34912" xr:uid="{68A55C9E-B9E1-4329-B5FD-BD1E3F27B2C6}"/>
    <cellStyle name="SAPBEXHLevel3 2 2 3 5 4" xfId="40287" xr:uid="{BDD45605-849D-4D73-9914-C476959C64D3}"/>
    <cellStyle name="SAPBEXHLevel3 2 2 3 5 5" xfId="23564" xr:uid="{CB3DBA50-4E59-4473-BDA6-9112DCD2569E}"/>
    <cellStyle name="SAPBEXHLevel3 2 2 3 6" xfId="7291" xr:uid="{4F494C14-E0C0-4FF7-A5DB-261F00C6B7DD}"/>
    <cellStyle name="SAPBEXHLevel3 2 2 3 6 2" xfId="13155" xr:uid="{25014D7B-C80D-4E21-99EF-12362BABC080}"/>
    <cellStyle name="SAPBEXHLevel3 2 2 3 6 2 2" xfId="47024" xr:uid="{1F80AA99-1434-4D53-B4C1-F280AF8A39D3}"/>
    <cellStyle name="SAPBEXHLevel3 2 2 3 6 2 3" xfId="30298" xr:uid="{FCBED3D0-F3D9-4945-A25B-5A1A1CD53B5A}"/>
    <cellStyle name="SAPBEXHLevel3 2 2 3 6 3" xfId="18696" xr:uid="{77000ACB-7286-4078-9777-6717C3670716}"/>
    <cellStyle name="SAPBEXHLevel3 2 2 3 6 3 2" xfId="52557" xr:uid="{69960AD7-0FC4-453A-A774-DE3BA3366B76}"/>
    <cellStyle name="SAPBEXHLevel3 2 2 3 6 3 3" xfId="35831" xr:uid="{3AD592DF-5C7E-46F5-8F77-4E5A443AE4F2}"/>
    <cellStyle name="SAPBEXHLevel3 2 2 3 6 4" xfId="41207" xr:uid="{4AA55A07-A018-4BDB-B338-A18BB4EBABFB}"/>
    <cellStyle name="SAPBEXHLevel3 2 2 3 6 5" xfId="24483" xr:uid="{5ACBB4E0-FC11-45DD-B4E9-887B37FAF7D8}"/>
    <cellStyle name="SAPBEXHLevel3 2 2 3 7" xfId="8385" xr:uid="{B282EB8D-00FA-4517-B53F-50881F405D5E}"/>
    <cellStyle name="SAPBEXHLevel3 2 2 3 7 2" xfId="42260" xr:uid="{5AF830C8-3287-44D5-9D21-C19F3E37760C}"/>
    <cellStyle name="SAPBEXHLevel3 2 2 3 7 3" xfId="25535" xr:uid="{C9E5902E-6AAD-4B3C-8794-F9E31DC7A917}"/>
    <cellStyle name="SAPBEXHLevel3 2 2 3 8" xfId="13963" xr:uid="{F3E5AD36-0825-4DC9-BF34-665B7735B60D}"/>
    <cellStyle name="SAPBEXHLevel3 2 2 3 8 2" xfId="47824" xr:uid="{920F064F-DC1C-4F4F-9C3A-ABBFB7994C8F}"/>
    <cellStyle name="SAPBEXHLevel3 2 2 3 8 3" xfId="31098" xr:uid="{3471CA43-E456-46FC-A139-11EAFCAEBD33}"/>
    <cellStyle name="SAPBEXHLevel3 2 2 3 9" xfId="19723" xr:uid="{3A3D1934-6472-4D96-93B7-B122277CC3DB}"/>
    <cellStyle name="SAPBEXHLevel3 2 2 4" xfId="3351" xr:uid="{7CAF1498-C666-45B9-BBE5-CF3ABC697D80}"/>
    <cellStyle name="SAPBEXHLevel3 2 2 4 2" xfId="9233" xr:uid="{2C0CB6B9-3481-4651-9D0E-E9EC3B7956ED}"/>
    <cellStyle name="SAPBEXHLevel3 2 2 4 2 2" xfId="43105" xr:uid="{65C0211B-E1F5-4E00-8B7B-28CAC86F153C}"/>
    <cellStyle name="SAPBEXHLevel3 2 2 4 2 3" xfId="26380" xr:uid="{F2E9F8D7-D542-4956-81B2-AB548D1B3657}"/>
    <cellStyle name="SAPBEXHLevel3 2 2 4 3" xfId="14780" xr:uid="{21C7AD5C-0E6B-4D6C-AFC8-F50757E53C6A}"/>
    <cellStyle name="SAPBEXHLevel3 2 2 4 3 2" xfId="48641" xr:uid="{7ECC9B31-C262-41DA-BA68-E8EA42546364}"/>
    <cellStyle name="SAPBEXHLevel3 2 2 4 3 3" xfId="31915" xr:uid="{80CBBCC4-A894-4C9C-A742-58D66E7B67C7}"/>
    <cellStyle name="SAPBEXHLevel3 2 2 4 4" xfId="37372" xr:uid="{75E9FE24-D02B-4BD4-890F-40C622C74C08}"/>
    <cellStyle name="SAPBEXHLevel3 2 2 4 5" xfId="20565" xr:uid="{48E43A46-88E8-45DC-A764-F900DB6801F7}"/>
    <cellStyle name="SAPBEXHLevel3 2 2 5" xfId="36579" xr:uid="{BB277A14-0942-4801-B232-EA7A5F121712}"/>
    <cellStyle name="SAPBEXHLevel3 2 3" xfId="2399" xr:uid="{00000000-0005-0000-0000-0000140A0000}"/>
    <cellStyle name="SAPBEXHLevel3 2 3 2" xfId="3951" xr:uid="{F517D24F-87F0-45B9-BAE9-637CA0084662}"/>
    <cellStyle name="SAPBEXHLevel3 2 3 2 2" xfId="9832" xr:uid="{566CF3B6-CA1D-4E26-8CDE-ECCCF6313EED}"/>
    <cellStyle name="SAPBEXHLevel3 2 3 2 2 2" xfId="43704" xr:uid="{DEF6C87B-1275-4DEB-8A91-FC7A546C23D1}"/>
    <cellStyle name="SAPBEXHLevel3 2 3 2 2 3" xfId="26978" xr:uid="{E665C531-D84C-4443-8A0B-A5EA4605B2D1}"/>
    <cellStyle name="SAPBEXHLevel3 2 3 2 3" xfId="15378" xr:uid="{66570A37-9B90-4C67-9943-6293404D2CF0}"/>
    <cellStyle name="SAPBEXHLevel3 2 3 2 3 2" xfId="49239" xr:uid="{83F954C7-F911-478A-8E2F-D3D6DE2A9ABC}"/>
    <cellStyle name="SAPBEXHLevel3 2 3 2 3 3" xfId="32513" xr:uid="{83EE910C-752C-4707-B681-D511BD057F1C}"/>
    <cellStyle name="SAPBEXHLevel3 2 3 2 4" xfId="37911" xr:uid="{83C95FAF-CDA4-4463-B07E-A01A82AB6601}"/>
    <cellStyle name="SAPBEXHLevel3 2 3 2 5" xfId="21163" xr:uid="{1674AD39-E9E2-4BC1-9DF7-D900BF08D2A3}"/>
    <cellStyle name="SAPBEXHLevel3 2 3 3" xfId="4853" xr:uid="{8183E9C1-CF6A-467C-9B55-F30D3F23C284}"/>
    <cellStyle name="SAPBEXHLevel3 2 3 3 2" xfId="10719" xr:uid="{D0950CA0-E2A5-4107-97CF-5042161B4532}"/>
    <cellStyle name="SAPBEXHLevel3 2 3 3 2 2" xfId="44589" xr:uid="{1F6AB1A5-D6B0-4C02-BE54-0964D8B86E9B}"/>
    <cellStyle name="SAPBEXHLevel3 2 3 3 2 3" xfId="27864" xr:uid="{25910CDB-9CC9-4E0F-A2B1-4881DD2ED5DF}"/>
    <cellStyle name="SAPBEXHLevel3 2 3 3 3" xfId="16262" xr:uid="{D9990125-B599-46C5-8A14-C97D9E049C42}"/>
    <cellStyle name="SAPBEXHLevel3 2 3 3 3 2" xfId="50123" xr:uid="{CCDD0C96-C503-4F99-9C6D-90A80DA2F8FB}"/>
    <cellStyle name="SAPBEXHLevel3 2 3 3 3 3" xfId="33397" xr:uid="{E329478B-B2BC-4E11-84A6-5293B53CE650}"/>
    <cellStyle name="SAPBEXHLevel3 2 3 3 4" xfId="38772" xr:uid="{7D58CE9C-7B74-4933-9837-20435F1D5FE6}"/>
    <cellStyle name="SAPBEXHLevel3 2 3 3 5" xfId="22049" xr:uid="{A6305CCA-A503-451E-ADD2-BED187D64FDF}"/>
    <cellStyle name="SAPBEXHLevel3 2 3 4" xfId="5580" xr:uid="{C37EE23C-9977-475E-A24C-C76F83252495}"/>
    <cellStyle name="SAPBEXHLevel3 2 3 4 2" xfId="11446" xr:uid="{FE3D21B4-8C79-4F69-965A-D0E6E07C2071}"/>
    <cellStyle name="SAPBEXHLevel3 2 3 4 2 2" xfId="45315" xr:uid="{0D250096-E2DB-46B8-AEB7-688F57B354DC}"/>
    <cellStyle name="SAPBEXHLevel3 2 3 4 2 3" xfId="28590" xr:uid="{2DC1792B-27FB-4E1D-8308-53737C94409A}"/>
    <cellStyle name="SAPBEXHLevel3 2 3 4 3" xfId="16988" xr:uid="{84311AD2-AE06-441B-B98A-9B06A15AE315}"/>
    <cellStyle name="SAPBEXHLevel3 2 3 4 3 2" xfId="50849" xr:uid="{38CE3E64-AA1C-4A2E-BA61-23D8060030AC}"/>
    <cellStyle name="SAPBEXHLevel3 2 3 4 3 3" xfId="34123" xr:uid="{274E6936-A6B2-4BDE-AB74-C2AD3C29C3E8}"/>
    <cellStyle name="SAPBEXHLevel3 2 3 4 4" xfId="39498" xr:uid="{0F7B71F9-1991-4D4D-B580-56CF3363C50F}"/>
    <cellStyle name="SAPBEXHLevel3 2 3 4 5" xfId="22775" xr:uid="{C5F94660-335C-44CB-A849-42D7DE73756E}"/>
    <cellStyle name="SAPBEXHLevel3 2 3 5" xfId="6372" xr:uid="{675268B4-4EEA-4A29-B125-6B751E10284D}"/>
    <cellStyle name="SAPBEXHLevel3 2 3 5 2" xfId="12236" xr:uid="{554BE3B7-843E-4330-8D36-E3ADFC44BC47}"/>
    <cellStyle name="SAPBEXHLevel3 2 3 5 2 2" xfId="46105" xr:uid="{0D3CCDF5-459B-478D-9F4F-693A15D77364}"/>
    <cellStyle name="SAPBEXHLevel3 2 3 5 2 3" xfId="29380" xr:uid="{4AD2DD7E-1C0D-4911-A348-7BDA2F43E6BC}"/>
    <cellStyle name="SAPBEXHLevel3 2 3 5 3" xfId="17778" xr:uid="{F16C01DC-1A11-4B02-A042-AD9FF558C865}"/>
    <cellStyle name="SAPBEXHLevel3 2 3 5 3 2" xfId="51639" xr:uid="{CEAA0167-CA8E-47B4-ABAC-877A2198D056}"/>
    <cellStyle name="SAPBEXHLevel3 2 3 5 3 3" xfId="34913" xr:uid="{DAF63E01-2109-4EAA-B174-F835E1D275AD}"/>
    <cellStyle name="SAPBEXHLevel3 2 3 5 4" xfId="40288" xr:uid="{885AA90D-5020-4CEF-8E05-BCED5F849E64}"/>
    <cellStyle name="SAPBEXHLevel3 2 3 5 5" xfId="23565" xr:uid="{1DC2DB3B-2636-4AA5-91B5-917DA7473642}"/>
    <cellStyle name="SAPBEXHLevel3 2 3 6" xfId="7292" xr:uid="{9072F342-1D69-4B38-B83B-CAC8D8C4E8F7}"/>
    <cellStyle name="SAPBEXHLevel3 2 3 6 2" xfId="13156" xr:uid="{57E9C4A6-F211-4F52-BE55-F97AFC7E1547}"/>
    <cellStyle name="SAPBEXHLevel3 2 3 6 2 2" xfId="47025" xr:uid="{18EF617A-61A0-4808-B107-22A57E563B39}"/>
    <cellStyle name="SAPBEXHLevel3 2 3 6 2 3" xfId="30299" xr:uid="{1B88ADE7-581A-4A41-852B-FFB3A676DA00}"/>
    <cellStyle name="SAPBEXHLevel3 2 3 6 3" xfId="18697" xr:uid="{DA2D4A95-CCC2-42F6-85B2-C0D6B2F37984}"/>
    <cellStyle name="SAPBEXHLevel3 2 3 6 3 2" xfId="52558" xr:uid="{601FF292-43DA-4DD7-AE57-82F3E7FB231B}"/>
    <cellStyle name="SAPBEXHLevel3 2 3 6 3 3" xfId="35832" xr:uid="{E2402AC0-74DD-4126-9448-1A80214C520A}"/>
    <cellStyle name="SAPBEXHLevel3 2 3 6 4" xfId="41208" xr:uid="{91A49E77-AE05-4283-85C5-79DB19DF127A}"/>
    <cellStyle name="SAPBEXHLevel3 2 3 6 5" xfId="24484" xr:uid="{FFF7AFA1-70D0-4BC4-A53F-AE4D2DD55C90}"/>
    <cellStyle name="SAPBEXHLevel3 2 3 7" xfId="8386" xr:uid="{7BE9093F-1425-445B-9AE0-CB9C84A4AFD0}"/>
    <cellStyle name="SAPBEXHLevel3 2 3 7 2" xfId="42261" xr:uid="{65B0BFFD-0810-43F3-BC08-C3984B414821}"/>
    <cellStyle name="SAPBEXHLevel3 2 3 7 3" xfId="25536" xr:uid="{A18F8A4B-0F17-40D9-A8DB-DB37275EEF8A}"/>
    <cellStyle name="SAPBEXHLevel3 2 3 8" xfId="13964" xr:uid="{947821EB-8FBA-4D33-AE26-ED7F89D34196}"/>
    <cellStyle name="SAPBEXHLevel3 2 3 8 2" xfId="47825" xr:uid="{8DF1603E-24E4-4176-AC25-F8973C2A7AEA}"/>
    <cellStyle name="SAPBEXHLevel3 2 3 8 3" xfId="31099" xr:uid="{2B828500-83D2-444C-A01C-0E05B975C3AC}"/>
    <cellStyle name="SAPBEXHLevel3 2 3 9" xfId="19724" xr:uid="{FAB7B221-9EF0-4050-9B12-4F335E7D5696}"/>
    <cellStyle name="SAPBEXHLevel3 2 4" xfId="2400" xr:uid="{00000000-0005-0000-0000-0000150A0000}"/>
    <cellStyle name="SAPBEXHLevel3 2 4 2" xfId="3952" xr:uid="{72D68E0C-7534-44BB-93C6-7A6ED3A27A4C}"/>
    <cellStyle name="SAPBEXHLevel3 2 4 2 2" xfId="9833" xr:uid="{300671D5-419B-418E-A28C-5FEFC8625E7C}"/>
    <cellStyle name="SAPBEXHLevel3 2 4 2 2 2" xfId="43705" xr:uid="{46082714-14DE-4425-ACD7-ECF7C94C8984}"/>
    <cellStyle name="SAPBEXHLevel3 2 4 2 2 3" xfId="26979" xr:uid="{8C36C4DF-A8D3-48B9-A72A-938AADDD8469}"/>
    <cellStyle name="SAPBEXHLevel3 2 4 2 3" xfId="15379" xr:uid="{A1CB3418-E29E-44B0-AC02-3EA6BF250705}"/>
    <cellStyle name="SAPBEXHLevel3 2 4 2 3 2" xfId="49240" xr:uid="{FE02828F-0F89-4F97-9752-F765F330DC46}"/>
    <cellStyle name="SAPBEXHLevel3 2 4 2 3 3" xfId="32514" xr:uid="{FC66D4D6-4B3A-469C-AB4C-E3BDAC1EA52F}"/>
    <cellStyle name="SAPBEXHLevel3 2 4 2 4" xfId="37912" xr:uid="{69D65B74-11EF-4697-BC9C-0C7610C8D29D}"/>
    <cellStyle name="SAPBEXHLevel3 2 4 2 5" xfId="21164" xr:uid="{EAAA73D6-6680-4FDD-9801-A25DB5B464C1}"/>
    <cellStyle name="SAPBEXHLevel3 2 4 3" xfId="4854" xr:uid="{621ED870-6FAE-48EB-BA23-F3D9A99E14E1}"/>
    <cellStyle name="SAPBEXHLevel3 2 4 3 2" xfId="10720" xr:uid="{1481450F-9AF5-4167-A1ED-A4185B8FFB7A}"/>
    <cellStyle name="SAPBEXHLevel3 2 4 3 2 2" xfId="44590" xr:uid="{4C53728E-4B5C-42AE-BA70-AF5BF12DFB29}"/>
    <cellStyle name="SAPBEXHLevel3 2 4 3 2 3" xfId="27865" xr:uid="{157A0C13-D711-4596-BA00-ACEA9E426DAB}"/>
    <cellStyle name="SAPBEXHLevel3 2 4 3 3" xfId="16263" xr:uid="{4EA895C7-924E-444C-A010-5C5725EED14D}"/>
    <cellStyle name="SAPBEXHLevel3 2 4 3 3 2" xfId="50124" xr:uid="{344585E3-5A98-49C8-9494-F35CD7934CA6}"/>
    <cellStyle name="SAPBEXHLevel3 2 4 3 3 3" xfId="33398" xr:uid="{E72E7B2D-6844-4655-8903-676CF9FB1352}"/>
    <cellStyle name="SAPBEXHLevel3 2 4 3 4" xfId="38773" xr:uid="{4DF28AC5-7241-43D2-BA59-A4EA419EC050}"/>
    <cellStyle name="SAPBEXHLevel3 2 4 3 5" xfId="22050" xr:uid="{015A02D3-789A-4386-A327-0C20051A8468}"/>
    <cellStyle name="SAPBEXHLevel3 2 4 4" xfId="5581" xr:uid="{8A576BDE-1B8F-413D-86C3-E59E36AE1068}"/>
    <cellStyle name="SAPBEXHLevel3 2 4 4 2" xfId="11447" xr:uid="{AF86712D-03FA-4F6C-A457-B15310BAA13E}"/>
    <cellStyle name="SAPBEXHLevel3 2 4 4 2 2" xfId="45316" xr:uid="{FABC2C2E-AA08-4432-BE3E-AA68972B489C}"/>
    <cellStyle name="SAPBEXHLevel3 2 4 4 2 3" xfId="28591" xr:uid="{F6F00794-ADDF-472F-A13B-66FD78483AE7}"/>
    <cellStyle name="SAPBEXHLevel3 2 4 4 3" xfId="16989" xr:uid="{A0D12D8A-1E0A-4B18-93C1-2770873FD493}"/>
    <cellStyle name="SAPBEXHLevel3 2 4 4 3 2" xfId="50850" xr:uid="{6A968A56-58D7-4C1A-8D2F-AAF3A9A58479}"/>
    <cellStyle name="SAPBEXHLevel3 2 4 4 3 3" xfId="34124" xr:uid="{EF86C38D-8325-4937-BF40-0BE578D6B342}"/>
    <cellStyle name="SAPBEXHLevel3 2 4 4 4" xfId="39499" xr:uid="{5D04F4E6-4238-4463-B9BF-C0F3AAA09464}"/>
    <cellStyle name="SAPBEXHLevel3 2 4 4 5" xfId="22776" xr:uid="{13A07B66-BADC-492A-AF04-38BE2002F9F1}"/>
    <cellStyle name="SAPBEXHLevel3 2 4 5" xfId="6373" xr:uid="{49FEA9A2-B50A-485C-878D-B4EBC6CB1998}"/>
    <cellStyle name="SAPBEXHLevel3 2 4 5 2" xfId="12237" xr:uid="{8FCA84B5-97F7-4CC2-BD73-E9940DC69CAB}"/>
    <cellStyle name="SAPBEXHLevel3 2 4 5 2 2" xfId="46106" xr:uid="{CA1DBD32-2364-47BC-BAD4-61AF99E8E62F}"/>
    <cellStyle name="SAPBEXHLevel3 2 4 5 2 3" xfId="29381" xr:uid="{B1672E0C-F3FB-4C46-8723-4AC062627B2B}"/>
    <cellStyle name="SAPBEXHLevel3 2 4 5 3" xfId="17779" xr:uid="{EEB69824-5A6E-4FAC-B7C4-6891DE2EEC57}"/>
    <cellStyle name="SAPBEXHLevel3 2 4 5 3 2" xfId="51640" xr:uid="{799474B7-9A83-40A8-86D8-A5CA57342E79}"/>
    <cellStyle name="SAPBEXHLevel3 2 4 5 3 3" xfId="34914" xr:uid="{82121F65-344F-41D3-9060-C18BA1C82F67}"/>
    <cellStyle name="SAPBEXHLevel3 2 4 5 4" xfId="40289" xr:uid="{FE956CAD-975A-4F0C-A145-B7926CDBAF41}"/>
    <cellStyle name="SAPBEXHLevel3 2 4 5 5" xfId="23566" xr:uid="{AE732AF6-2F81-4C05-9063-45ACA29684E1}"/>
    <cellStyle name="SAPBEXHLevel3 2 4 6" xfId="7293" xr:uid="{B632A4EC-2C04-4BCA-B51F-CCE906803FF5}"/>
    <cellStyle name="SAPBEXHLevel3 2 4 6 2" xfId="13157" xr:uid="{36A60F56-B42D-440A-B2F4-AC85121DFBF5}"/>
    <cellStyle name="SAPBEXHLevel3 2 4 6 2 2" xfId="47026" xr:uid="{E3718B0E-5843-46BC-9F01-7BE71940AB5E}"/>
    <cellStyle name="SAPBEXHLevel3 2 4 6 2 3" xfId="30300" xr:uid="{12499112-C819-467B-BEC5-86A1C4BA6600}"/>
    <cellStyle name="SAPBEXHLevel3 2 4 6 3" xfId="18698" xr:uid="{2E8B985D-B5B0-4339-9A0D-79755BD5D47B}"/>
    <cellStyle name="SAPBEXHLevel3 2 4 6 3 2" xfId="52559" xr:uid="{4A631ACD-B809-4717-92C4-7346EF5D84AA}"/>
    <cellStyle name="SAPBEXHLevel3 2 4 6 3 3" xfId="35833" xr:uid="{937D3C64-2CC3-403E-BBD6-CDAEC30F26EC}"/>
    <cellStyle name="SAPBEXHLevel3 2 4 6 4" xfId="41209" xr:uid="{C2D26BE1-6FE6-4DE5-B1A3-0B900421D398}"/>
    <cellStyle name="SAPBEXHLevel3 2 4 6 5" xfId="24485" xr:uid="{8BE6967D-9CDA-4724-92A2-8BDB1EE25A72}"/>
    <cellStyle name="SAPBEXHLevel3 2 4 7" xfId="8387" xr:uid="{979F692C-AA05-4332-B769-AC8FDA9493A3}"/>
    <cellStyle name="SAPBEXHLevel3 2 4 7 2" xfId="42262" xr:uid="{34E95666-8518-4AB1-8C4A-7FAF03D041CF}"/>
    <cellStyle name="SAPBEXHLevel3 2 4 7 3" xfId="25537" xr:uid="{AB917670-5144-467C-B0AA-BBA196154224}"/>
    <cellStyle name="SAPBEXHLevel3 2 4 8" xfId="13965" xr:uid="{7328E1AB-4F26-4C30-BD80-00605FF1DD89}"/>
    <cellStyle name="SAPBEXHLevel3 2 4 8 2" xfId="47826" xr:uid="{4E749273-3B5C-4A05-A1C5-C28E6465E824}"/>
    <cellStyle name="SAPBEXHLevel3 2 4 8 3" xfId="31100" xr:uid="{BCC0F4C3-3D02-4D8F-8674-E56EDAE4214E}"/>
    <cellStyle name="SAPBEXHLevel3 2 4 9" xfId="19725" xr:uid="{7DDF552E-E043-4D70-AF05-3F9D25EAA1ED}"/>
    <cellStyle name="SAPBEXHLevel3 2 5" xfId="3350" xr:uid="{8529676B-2A5C-4B36-A2C2-52ED1BC9747B}"/>
    <cellStyle name="SAPBEXHLevel3 2 5 2" xfId="9232" xr:uid="{9E67DB87-C430-4917-B7E6-9039BCE67760}"/>
    <cellStyle name="SAPBEXHLevel3 2 5 2 2" xfId="43104" xr:uid="{56641515-6FED-477B-AFA0-6163CD94B391}"/>
    <cellStyle name="SAPBEXHLevel3 2 5 2 3" xfId="26379" xr:uid="{0854B5ED-6053-4056-8D12-779476A61E78}"/>
    <cellStyle name="SAPBEXHLevel3 2 5 3" xfId="14779" xr:uid="{1EE44DA2-39A5-4FF5-BF8F-F0DE74814FC1}"/>
    <cellStyle name="SAPBEXHLevel3 2 5 3 2" xfId="48640" xr:uid="{CF98C4AC-B189-4500-9BFF-8DAA97D8891C}"/>
    <cellStyle name="SAPBEXHLevel3 2 5 3 3" xfId="31914" xr:uid="{D1B8C88A-16FA-4717-AC8B-EA94461713AC}"/>
    <cellStyle name="SAPBEXHLevel3 2 5 4" xfId="37371" xr:uid="{3AC2581C-AB57-4109-9CC9-E832A0CF8D81}"/>
    <cellStyle name="SAPBEXHLevel3 2 5 5" xfId="20564" xr:uid="{0B321243-11A8-4E01-BB5C-1DB1066F9408}"/>
    <cellStyle name="SAPBEXHLevel3 2 6" xfId="36578" xr:uid="{7E1A4DA8-F326-402A-871B-E83179BCDFC3}"/>
    <cellStyle name="SAPBEXHLevel3 3" xfId="1152" xr:uid="{00000000-0005-0000-0000-0000160A0000}"/>
    <cellStyle name="SAPBEXHLevel3 3 2" xfId="1153" xr:uid="{00000000-0005-0000-0000-0000170A0000}"/>
    <cellStyle name="SAPBEXHLevel3 3 2 2" xfId="2401" xr:uid="{00000000-0005-0000-0000-0000180A0000}"/>
    <cellStyle name="SAPBEXHLevel3 3 2 2 10" xfId="19726" xr:uid="{68D3E205-CDCD-41C5-AA40-318CCBD064BF}"/>
    <cellStyle name="SAPBEXHLevel3 3 2 2 2" xfId="3953" xr:uid="{5771D7BF-736C-4FBF-AE47-65CE479EE15E}"/>
    <cellStyle name="SAPBEXHLevel3 3 2 2 2 2" xfId="9834" xr:uid="{44DC60FA-D2A8-43CE-B8D5-20E9647F0D0A}"/>
    <cellStyle name="SAPBEXHLevel3 3 2 2 2 2 2" xfId="43706" xr:uid="{37B44EFF-8216-4A88-91C6-AB65A014AC29}"/>
    <cellStyle name="SAPBEXHLevel3 3 2 2 2 2 3" xfId="26980" xr:uid="{C7F4329C-4683-44E5-91D0-52731674BCFC}"/>
    <cellStyle name="SAPBEXHLevel3 3 2 2 2 3" xfId="15380" xr:uid="{C6BAA774-2B8E-4593-B87B-8847E3667CF8}"/>
    <cellStyle name="SAPBEXHLevel3 3 2 2 2 3 2" xfId="49241" xr:uid="{6C8769AE-FE80-41A9-9EB6-1A08DB3E15FC}"/>
    <cellStyle name="SAPBEXHLevel3 3 2 2 2 3 3" xfId="32515" xr:uid="{31811607-0CA7-48D8-A2AF-0BC1D0682E9E}"/>
    <cellStyle name="SAPBEXHLevel3 3 2 2 2 4" xfId="37913" xr:uid="{7B9C97B8-F4C4-4160-B66C-1BC9F77F0231}"/>
    <cellStyle name="SAPBEXHLevel3 3 2 2 2 5" xfId="21165" xr:uid="{D0DE4036-C1E7-4F30-98F6-426F5AC62638}"/>
    <cellStyle name="SAPBEXHLevel3 3 2 2 3" xfId="4855" xr:uid="{B8BFEA29-A083-4F4C-9FD2-17BBDE902627}"/>
    <cellStyle name="SAPBEXHLevel3 3 2 2 3 2" xfId="10721" xr:uid="{A4DDFF8A-BEDB-45BA-9FF7-FCA35E6E09CE}"/>
    <cellStyle name="SAPBEXHLevel3 3 2 2 3 2 2" xfId="44591" xr:uid="{9361BEDA-4272-4F94-A407-CF416ADE9C98}"/>
    <cellStyle name="SAPBEXHLevel3 3 2 2 3 2 3" xfId="27866" xr:uid="{D1B82CE6-BCEB-46EB-98F0-16D21EF28AD6}"/>
    <cellStyle name="SAPBEXHLevel3 3 2 2 3 3" xfId="16264" xr:uid="{9BB087ED-790B-4065-B06B-5F16122EBA90}"/>
    <cellStyle name="SAPBEXHLevel3 3 2 2 3 3 2" xfId="50125" xr:uid="{3639C54D-A654-49FE-A521-019239A6C8D1}"/>
    <cellStyle name="SAPBEXHLevel3 3 2 2 3 3 3" xfId="33399" xr:uid="{E2A83BF0-8DAF-4419-9947-E498C8CAC8EB}"/>
    <cellStyle name="SAPBEXHLevel3 3 2 2 3 4" xfId="38774" xr:uid="{5D4D23A2-2720-426A-96FC-5302F5932747}"/>
    <cellStyle name="SAPBEXHLevel3 3 2 2 3 5" xfId="22051" xr:uid="{7A2B5176-38F9-413A-AB89-CB3CFFC24AD3}"/>
    <cellStyle name="SAPBEXHLevel3 3 2 2 4" xfId="5582" xr:uid="{8440B292-E7B1-4A7F-95B6-909D2C243893}"/>
    <cellStyle name="SAPBEXHLevel3 3 2 2 4 2" xfId="11448" xr:uid="{8F401AA5-4D3D-44C4-91F2-6D5515759DBA}"/>
    <cellStyle name="SAPBEXHLevel3 3 2 2 4 2 2" xfId="45317" xr:uid="{CD34E7B5-C8D2-4372-A769-F1316B48E9C2}"/>
    <cellStyle name="SAPBEXHLevel3 3 2 2 4 2 3" xfId="28592" xr:uid="{A4E1940D-1876-4699-BB23-1470678057FD}"/>
    <cellStyle name="SAPBEXHLevel3 3 2 2 4 3" xfId="16990" xr:uid="{23CF60A1-F213-4975-91E0-A771DA62A990}"/>
    <cellStyle name="SAPBEXHLevel3 3 2 2 4 3 2" xfId="50851" xr:uid="{12091189-6E42-4FA3-AED5-421F08B9A07F}"/>
    <cellStyle name="SAPBEXHLevel3 3 2 2 4 3 3" xfId="34125" xr:uid="{7F715D8C-141C-4169-92E7-7A7668C93393}"/>
    <cellStyle name="SAPBEXHLevel3 3 2 2 4 4" xfId="39500" xr:uid="{CA86E536-7F8E-4AC6-B373-5DB5C576B1DA}"/>
    <cellStyle name="SAPBEXHLevel3 3 2 2 4 5" xfId="22777" xr:uid="{B106C994-BFB1-4F11-80D3-AB72AC19B614}"/>
    <cellStyle name="SAPBEXHLevel3 3 2 2 5" xfId="6374" xr:uid="{0251EFAF-D376-4D94-81B6-C07A3D626275}"/>
    <cellStyle name="SAPBEXHLevel3 3 2 2 5 2" xfId="12238" xr:uid="{695D914A-A768-4780-896F-101B081D7FF7}"/>
    <cellStyle name="SAPBEXHLevel3 3 2 2 5 2 2" xfId="46107" xr:uid="{5E5ADB49-B453-4264-815B-AED8F0AF1F28}"/>
    <cellStyle name="SAPBEXHLevel3 3 2 2 5 2 3" xfId="29382" xr:uid="{28030E34-A935-4AB4-8E0C-3C75FF9DD5D2}"/>
    <cellStyle name="SAPBEXHLevel3 3 2 2 5 3" xfId="17780" xr:uid="{FDB0B61B-C032-46E8-AC5A-3DF9EC5CE8BB}"/>
    <cellStyle name="SAPBEXHLevel3 3 2 2 5 3 2" xfId="51641" xr:uid="{B5905F85-4CC1-4597-8826-A2CE585CF42E}"/>
    <cellStyle name="SAPBEXHLevel3 3 2 2 5 3 3" xfId="34915" xr:uid="{CB12B58B-9B33-49B7-BABF-B2A953195D06}"/>
    <cellStyle name="SAPBEXHLevel3 3 2 2 5 4" xfId="40290" xr:uid="{BF6F2C7D-8322-4CA9-A105-EE5EB2EFD592}"/>
    <cellStyle name="SAPBEXHLevel3 3 2 2 5 5" xfId="23567" xr:uid="{8D6EB2BA-C9B2-4BCF-AC32-06DB2213E1B9}"/>
    <cellStyle name="SAPBEXHLevel3 3 2 2 6" xfId="7294" xr:uid="{D5C7B6F5-9EAC-4653-90E2-D00ABC34ECC6}"/>
    <cellStyle name="SAPBEXHLevel3 3 2 2 6 2" xfId="13158" xr:uid="{671D9848-8518-4E78-875A-87A3EB432654}"/>
    <cellStyle name="SAPBEXHLevel3 3 2 2 6 2 2" xfId="47027" xr:uid="{0F249555-F685-4130-85A1-D9DC56B18A8B}"/>
    <cellStyle name="SAPBEXHLevel3 3 2 2 6 2 3" xfId="30301" xr:uid="{DB567F04-F28B-4E45-B37C-0E3D1951CCF9}"/>
    <cellStyle name="SAPBEXHLevel3 3 2 2 6 3" xfId="18699" xr:uid="{59093116-78FF-47B6-B2CD-CBF8D50746FF}"/>
    <cellStyle name="SAPBEXHLevel3 3 2 2 6 3 2" xfId="52560" xr:uid="{04CC40BB-9B99-4300-957A-071E557948FB}"/>
    <cellStyle name="SAPBEXHLevel3 3 2 2 6 3 3" xfId="35834" xr:uid="{CA1CD83F-6E5D-4F06-8DF8-6B58B2C5FC73}"/>
    <cellStyle name="SAPBEXHLevel3 3 2 2 6 4" xfId="41210" xr:uid="{F4B1BFC3-6B99-479F-88E1-BCBE7A4159B1}"/>
    <cellStyle name="SAPBEXHLevel3 3 2 2 6 5" xfId="24486" xr:uid="{9D87BB80-10CD-4EC7-A66D-325F1C27414D}"/>
    <cellStyle name="SAPBEXHLevel3 3 2 2 7" xfId="8388" xr:uid="{3F31E9FD-F42B-4152-A1CC-8DE5038D634E}"/>
    <cellStyle name="SAPBEXHLevel3 3 2 2 7 2" xfId="42263" xr:uid="{ED75FFB0-C547-4821-8FCD-66D76797791E}"/>
    <cellStyle name="SAPBEXHLevel3 3 2 2 7 3" xfId="25538" xr:uid="{9CA58CC2-F80A-4115-9B65-DFB6458AAB45}"/>
    <cellStyle name="SAPBEXHLevel3 3 2 2 8" xfId="13966" xr:uid="{3F427289-2CE0-49EF-A00D-2526D410B3C5}"/>
    <cellStyle name="SAPBEXHLevel3 3 2 2 8 2" xfId="47827" xr:uid="{D03B884C-8746-4E0E-AD2F-B917D74F6743}"/>
    <cellStyle name="SAPBEXHLevel3 3 2 2 8 3" xfId="31101" xr:uid="{D26C5793-677D-424F-A01B-6F0D95353088}"/>
    <cellStyle name="SAPBEXHLevel3 3 2 2 9" xfId="36906" xr:uid="{BDB8763B-CAC9-45AA-AA1A-C763D73AECFA}"/>
    <cellStyle name="SAPBEXHLevel3 3 2 3" xfId="2402" xr:uid="{00000000-0005-0000-0000-0000190A0000}"/>
    <cellStyle name="SAPBEXHLevel3 3 2 3 10" xfId="19727" xr:uid="{E638AFFF-C066-42D8-ABE6-069EEF9084B6}"/>
    <cellStyle name="SAPBEXHLevel3 3 2 3 2" xfId="3954" xr:uid="{0C28FBCD-6C2C-42CA-9093-E353EFFF4F46}"/>
    <cellStyle name="SAPBEXHLevel3 3 2 3 2 2" xfId="9835" xr:uid="{3BC6CD36-391E-4E49-B9A7-61C3CEEBF7EE}"/>
    <cellStyle name="SAPBEXHLevel3 3 2 3 2 2 2" xfId="43707" xr:uid="{1EF884BE-4D1F-42EA-9655-83C623D3B22D}"/>
    <cellStyle name="SAPBEXHLevel3 3 2 3 2 2 3" xfId="26981" xr:uid="{2E5DDD08-67C6-42A9-A0AD-853BAC4CEE93}"/>
    <cellStyle name="SAPBEXHLevel3 3 2 3 2 3" xfId="15381" xr:uid="{86309CBE-0020-4865-8073-EAF61A5671D4}"/>
    <cellStyle name="SAPBEXHLevel3 3 2 3 2 3 2" xfId="49242" xr:uid="{880FC15B-CCA2-400B-B6CF-43706F73966E}"/>
    <cellStyle name="SAPBEXHLevel3 3 2 3 2 3 3" xfId="32516" xr:uid="{F17407F4-26B8-4199-B38A-D854A1AF1A49}"/>
    <cellStyle name="SAPBEXHLevel3 3 2 3 2 4" xfId="37914" xr:uid="{BDF101ED-B2D9-4C0B-9AE8-0CC40AA03B4D}"/>
    <cellStyle name="SAPBEXHLevel3 3 2 3 2 5" xfId="21166" xr:uid="{90495BF7-7E96-4467-A07A-53EE37E9B80A}"/>
    <cellStyle name="SAPBEXHLevel3 3 2 3 3" xfId="4856" xr:uid="{892C95D4-9B94-46F2-B600-AE27B736852D}"/>
    <cellStyle name="SAPBEXHLevel3 3 2 3 3 2" xfId="10722" xr:uid="{D99A796B-3D48-4E69-9C4B-CDFDF7CC5913}"/>
    <cellStyle name="SAPBEXHLevel3 3 2 3 3 2 2" xfId="44592" xr:uid="{26B6CEEA-177B-4621-8358-3F830764C4B0}"/>
    <cellStyle name="SAPBEXHLevel3 3 2 3 3 2 3" xfId="27867" xr:uid="{2789817E-8620-401D-8369-E7849BE910E0}"/>
    <cellStyle name="SAPBEXHLevel3 3 2 3 3 3" xfId="16265" xr:uid="{65186382-7ED7-4DA4-82BD-CF0DD72E8E9A}"/>
    <cellStyle name="SAPBEXHLevel3 3 2 3 3 3 2" xfId="50126" xr:uid="{2BCD39A2-A75A-4F17-8F56-AB1788A95B3D}"/>
    <cellStyle name="SAPBEXHLevel3 3 2 3 3 3 3" xfId="33400" xr:uid="{731608D0-233F-4BD0-A5E0-3C0051DC6ECD}"/>
    <cellStyle name="SAPBEXHLevel3 3 2 3 3 4" xfId="38775" xr:uid="{6587B9AA-0133-4B97-A9A5-25F7AF2854A8}"/>
    <cellStyle name="SAPBEXHLevel3 3 2 3 3 5" xfId="22052" xr:uid="{7FA2145B-809E-4F55-A8EE-70FB9B598BD9}"/>
    <cellStyle name="SAPBEXHLevel3 3 2 3 4" xfId="5583" xr:uid="{E9EA16AF-6E84-4F92-BF5C-67BCB7480A00}"/>
    <cellStyle name="SAPBEXHLevel3 3 2 3 4 2" xfId="11449" xr:uid="{18DC54BD-B3F4-45A1-B23E-CC664DDCFB7A}"/>
    <cellStyle name="SAPBEXHLevel3 3 2 3 4 2 2" xfId="45318" xr:uid="{D988D8DC-3234-4686-9678-E35C3A27A441}"/>
    <cellStyle name="SAPBEXHLevel3 3 2 3 4 2 3" xfId="28593" xr:uid="{627740DB-55A0-4172-98A6-F8C964EE543D}"/>
    <cellStyle name="SAPBEXHLevel3 3 2 3 4 3" xfId="16991" xr:uid="{4E81F0C5-4DCC-48C4-9BE3-B572824AAED3}"/>
    <cellStyle name="SAPBEXHLevel3 3 2 3 4 3 2" xfId="50852" xr:uid="{C53CDD8D-5C40-46B3-A793-FC6CCE69B289}"/>
    <cellStyle name="SAPBEXHLevel3 3 2 3 4 3 3" xfId="34126" xr:uid="{E1046405-A0DE-4CFF-AA9D-20AF9C28EC42}"/>
    <cellStyle name="SAPBEXHLevel3 3 2 3 4 4" xfId="39501" xr:uid="{F33BBEBC-19F3-479A-9266-5E0F9CCBAB7B}"/>
    <cellStyle name="SAPBEXHLevel3 3 2 3 4 5" xfId="22778" xr:uid="{7FC2AC71-2DFC-44A0-9F62-45921ED6E33C}"/>
    <cellStyle name="SAPBEXHLevel3 3 2 3 5" xfId="6375" xr:uid="{C1B5FA83-323D-4845-8316-BFEBCEC1C5DB}"/>
    <cellStyle name="SAPBEXHLevel3 3 2 3 5 2" xfId="12239" xr:uid="{19C4373E-C75F-4A2A-9D3A-DF239836A46E}"/>
    <cellStyle name="SAPBEXHLevel3 3 2 3 5 2 2" xfId="46108" xr:uid="{2AF75E19-9584-4A9F-885A-86EF026BB1A6}"/>
    <cellStyle name="SAPBEXHLevel3 3 2 3 5 2 3" xfId="29383" xr:uid="{42711B55-FC00-4884-AB42-A8C53B8CDF3A}"/>
    <cellStyle name="SAPBEXHLevel3 3 2 3 5 3" xfId="17781" xr:uid="{0084D04A-891C-4B38-B3BC-F5462BAFD38D}"/>
    <cellStyle name="SAPBEXHLevel3 3 2 3 5 3 2" xfId="51642" xr:uid="{D3EABC77-AB8B-4284-A486-130517999F49}"/>
    <cellStyle name="SAPBEXHLevel3 3 2 3 5 3 3" xfId="34916" xr:uid="{99391EDB-36D4-401B-934C-28FF12E9BDED}"/>
    <cellStyle name="SAPBEXHLevel3 3 2 3 5 4" xfId="40291" xr:uid="{E35F6EE6-70A3-4059-9169-DE7CE63A35FD}"/>
    <cellStyle name="SAPBEXHLevel3 3 2 3 5 5" xfId="23568" xr:uid="{7F738F8A-5EE9-4DEA-8A11-CD51318330BC}"/>
    <cellStyle name="SAPBEXHLevel3 3 2 3 6" xfId="7295" xr:uid="{D635C7F2-BAD5-4322-A118-8B19EF8BA4CB}"/>
    <cellStyle name="SAPBEXHLevel3 3 2 3 6 2" xfId="13159" xr:uid="{40129C48-9C1E-48E3-AD48-71119452CB1D}"/>
    <cellStyle name="SAPBEXHLevel3 3 2 3 6 2 2" xfId="47028" xr:uid="{F731B67F-CEC0-4AAF-8B64-D75E72E8F1FD}"/>
    <cellStyle name="SAPBEXHLevel3 3 2 3 6 2 3" xfId="30302" xr:uid="{4772F212-C7C7-4639-8C7F-8EB70D6B5116}"/>
    <cellStyle name="SAPBEXHLevel3 3 2 3 6 3" xfId="18700" xr:uid="{F41909B6-B054-4273-9789-3FD0B4DB02F4}"/>
    <cellStyle name="SAPBEXHLevel3 3 2 3 6 3 2" xfId="52561" xr:uid="{E655E36F-008C-49C3-B8DB-BB28956A324F}"/>
    <cellStyle name="SAPBEXHLevel3 3 2 3 6 3 3" xfId="35835" xr:uid="{BDA563A7-E614-494D-9CA3-AA8B67E94CBC}"/>
    <cellStyle name="SAPBEXHLevel3 3 2 3 6 4" xfId="41211" xr:uid="{F5C5616A-B0E8-46FC-A2CC-14A9ADC1DBB9}"/>
    <cellStyle name="SAPBEXHLevel3 3 2 3 6 5" xfId="24487" xr:uid="{5A211E20-904C-4E12-AD4C-77E0B0B4C63F}"/>
    <cellStyle name="SAPBEXHLevel3 3 2 3 7" xfId="8389" xr:uid="{5DC3DB68-7837-4217-9233-0531408F5C3F}"/>
    <cellStyle name="SAPBEXHLevel3 3 2 3 7 2" xfId="42264" xr:uid="{BC1D5FB0-4B54-4B0C-B379-FC460360BEEF}"/>
    <cellStyle name="SAPBEXHLevel3 3 2 3 7 3" xfId="25539" xr:uid="{9702B1BC-2D94-4C6B-8324-1C182F2B3CE2}"/>
    <cellStyle name="SAPBEXHLevel3 3 2 3 8" xfId="13967" xr:uid="{74C5BB1B-A1D9-42E0-A92E-8CA220A07637}"/>
    <cellStyle name="SAPBEXHLevel3 3 2 3 8 2" xfId="47828" xr:uid="{45DB5281-FA77-4F7B-908F-CFA7E18FC3A2}"/>
    <cellStyle name="SAPBEXHLevel3 3 2 3 8 3" xfId="31102" xr:uid="{7551C610-75CB-422C-85FF-34BBD38C7DAF}"/>
    <cellStyle name="SAPBEXHLevel3 3 2 3 9" xfId="36907" xr:uid="{CD513912-069C-458D-A4AA-6492FAA00B3B}"/>
    <cellStyle name="SAPBEXHLevel3 3 2 4" xfId="2824" xr:uid="{00000000-0005-0000-0000-00001A0A0000}"/>
    <cellStyle name="SAPBEXHLevel3 3 2 4 2" xfId="4344" xr:uid="{C2435FE3-5477-459A-81C8-47BF03E27AA0}"/>
    <cellStyle name="SAPBEXHLevel3 3 2 4 2 2" xfId="10225" xr:uid="{02D3A429-61AA-45AA-86BA-397A6759F3FB}"/>
    <cellStyle name="SAPBEXHLevel3 3 2 4 2 2 2" xfId="44095" xr:uid="{C2A467AC-5369-4AEE-ABD8-A0D06ADC3CD7}"/>
    <cellStyle name="SAPBEXHLevel3 3 2 4 2 2 3" xfId="27370" xr:uid="{8222B39F-1DB2-4BFA-AD34-C54C9F03C9C1}"/>
    <cellStyle name="SAPBEXHLevel3 3 2 4 2 3" xfId="15768" xr:uid="{3548562C-92CA-456E-B6B8-EDB0E0C08387}"/>
    <cellStyle name="SAPBEXHLevel3 3 2 4 2 3 2" xfId="49629" xr:uid="{2C8F569A-9C1B-479F-A6C7-5BB094082332}"/>
    <cellStyle name="SAPBEXHLevel3 3 2 4 2 3 3" xfId="32903" xr:uid="{8AF428F6-C156-4327-866D-9C6CD1FDAD38}"/>
    <cellStyle name="SAPBEXHLevel3 3 2 4 2 4" xfId="38278" xr:uid="{233321C3-05DC-4802-9E64-7F3703A45854}"/>
    <cellStyle name="SAPBEXHLevel3 3 2 4 2 5" xfId="21555" xr:uid="{0DCFD09D-F7ED-48E3-B4A1-68962F10D90C}"/>
    <cellStyle name="SAPBEXHLevel3 3 2 4 3" xfId="5217" xr:uid="{723D498A-8A98-4339-8217-61BE038E0517}"/>
    <cellStyle name="SAPBEXHLevel3 3 2 4 3 2" xfId="11083" xr:uid="{18E16F97-247C-4F40-B18E-0D9AAC73A931}"/>
    <cellStyle name="SAPBEXHLevel3 3 2 4 3 2 2" xfId="44953" xr:uid="{3613AECD-2905-4477-9F3B-012B73A4913B}"/>
    <cellStyle name="SAPBEXHLevel3 3 2 4 3 2 3" xfId="28228" xr:uid="{57A2DB1B-559D-46E5-89D6-DE803AD92A53}"/>
    <cellStyle name="SAPBEXHLevel3 3 2 4 3 3" xfId="16626" xr:uid="{6CF969FA-C211-4F54-9F83-7823E59B2922}"/>
    <cellStyle name="SAPBEXHLevel3 3 2 4 3 3 2" xfId="50487" xr:uid="{4E23A05B-8A24-4438-8C66-EF9A4C8B2868}"/>
    <cellStyle name="SAPBEXHLevel3 3 2 4 3 3 3" xfId="33761" xr:uid="{CABEDB1B-12D4-442C-B983-0BBFA5C5CEA6}"/>
    <cellStyle name="SAPBEXHLevel3 3 2 4 3 4" xfId="39136" xr:uid="{9DEE794B-EC10-4C33-9CC8-36FBE04F4D36}"/>
    <cellStyle name="SAPBEXHLevel3 3 2 4 3 5" xfId="22413" xr:uid="{A3EBAEA0-6F64-4766-8B8A-42AD0B72141E}"/>
    <cellStyle name="SAPBEXHLevel3 3 2 4 4" xfId="5965" xr:uid="{C36357C6-D940-49DD-8161-AE9E207DFC53}"/>
    <cellStyle name="SAPBEXHLevel3 3 2 4 4 2" xfId="11831" xr:uid="{D6006EF7-73A2-45D7-9804-FA948C1067BF}"/>
    <cellStyle name="SAPBEXHLevel3 3 2 4 4 2 2" xfId="45700" xr:uid="{504A0530-69E7-46F4-8B06-DB7CF4A8C616}"/>
    <cellStyle name="SAPBEXHLevel3 3 2 4 4 2 3" xfId="28975" xr:uid="{172E97E2-A934-4D24-9FAA-87AA3676D771}"/>
    <cellStyle name="SAPBEXHLevel3 3 2 4 4 3" xfId="17373" xr:uid="{8AE61A7F-6E08-426F-ADB4-1D4D1E6D920B}"/>
    <cellStyle name="SAPBEXHLevel3 3 2 4 4 3 2" xfId="51234" xr:uid="{BBDDBDAE-CD6D-4447-9A6D-F0FFA31D3735}"/>
    <cellStyle name="SAPBEXHLevel3 3 2 4 4 3 3" xfId="34508" xr:uid="{CCEF8DD5-8960-4DF6-8516-4C5F1F4488A5}"/>
    <cellStyle name="SAPBEXHLevel3 3 2 4 4 4" xfId="39883" xr:uid="{60B03209-B55A-44BC-BF3A-CC8FB9873929}"/>
    <cellStyle name="SAPBEXHLevel3 3 2 4 4 5" xfId="23160" xr:uid="{EBADAA2C-1B70-420F-AC9B-067EA6867774}"/>
    <cellStyle name="SAPBEXHLevel3 3 2 4 5" xfId="6734" xr:uid="{B1DA519E-3F19-4AD3-962A-35F9B5AAE04D}"/>
    <cellStyle name="SAPBEXHLevel3 3 2 4 5 2" xfId="12598" xr:uid="{9F29FC52-F877-42F5-8FED-02C186F3BC45}"/>
    <cellStyle name="SAPBEXHLevel3 3 2 4 5 2 2" xfId="46467" xr:uid="{EEE340EE-C04F-4A0A-AD03-5E79F561C370}"/>
    <cellStyle name="SAPBEXHLevel3 3 2 4 5 2 3" xfId="29741" xr:uid="{10DE37B0-0897-434F-AB1C-F4A4B32B2CDF}"/>
    <cellStyle name="SAPBEXHLevel3 3 2 4 5 3" xfId="18139" xr:uid="{89C9DA11-6A20-45C6-BF96-5967BB994319}"/>
    <cellStyle name="SAPBEXHLevel3 3 2 4 5 3 2" xfId="52000" xr:uid="{86FDD067-FA6C-4746-A674-F568AFDCC8C8}"/>
    <cellStyle name="SAPBEXHLevel3 3 2 4 5 3 3" xfId="35274" xr:uid="{A6501CE6-8E21-4874-BDE0-287CC8A8B002}"/>
    <cellStyle name="SAPBEXHLevel3 3 2 4 5 4" xfId="40650" xr:uid="{4F6A1C58-6589-4989-8B2F-37938C3B15B4}"/>
    <cellStyle name="SAPBEXHLevel3 3 2 4 5 5" xfId="23926" xr:uid="{AA605D79-0106-448A-8E9D-5DD1ECD54FC5}"/>
    <cellStyle name="SAPBEXHLevel3 3 2 4 6" xfId="7681" xr:uid="{2D7461A9-2111-4B16-8280-B528953D93BD}"/>
    <cellStyle name="SAPBEXHLevel3 3 2 4 6 2" xfId="13545" xr:uid="{3104DB77-3571-47A9-A114-7B6C3501AE1E}"/>
    <cellStyle name="SAPBEXHLevel3 3 2 4 6 2 2" xfId="47414" xr:uid="{3325AD48-013D-4933-B81D-4FA6C0B7A8D3}"/>
    <cellStyle name="SAPBEXHLevel3 3 2 4 6 2 3" xfId="30688" xr:uid="{F062B45C-49A9-4D5B-8FF4-893425173F4D}"/>
    <cellStyle name="SAPBEXHLevel3 3 2 4 6 3" xfId="19086" xr:uid="{A5C2AB89-CF34-4BFB-8EB8-90AE60A357CF}"/>
    <cellStyle name="SAPBEXHLevel3 3 2 4 6 3 2" xfId="52947" xr:uid="{5E1988AB-4882-47C2-8AC7-9A9EA755D52A}"/>
    <cellStyle name="SAPBEXHLevel3 3 2 4 6 3 3" xfId="36221" xr:uid="{AF384F2A-0005-4A82-AC40-C9CD6AF3A95F}"/>
    <cellStyle name="SAPBEXHLevel3 3 2 4 6 4" xfId="41597" xr:uid="{673BFEDE-3D9B-40BA-A707-DB100C18A065}"/>
    <cellStyle name="SAPBEXHLevel3 3 2 4 6 5" xfId="24873" xr:uid="{65A15163-5F8E-467D-95B5-CF179CA89C9B}"/>
    <cellStyle name="SAPBEXHLevel3 3 2 4 7" xfId="8774" xr:uid="{E4AC6529-19AE-4697-9C13-0443DFBE77AA}"/>
    <cellStyle name="SAPBEXHLevel3 3 2 4 7 2" xfId="42647" xr:uid="{4A8F2493-9198-4C86-88DD-9AF2C7DD2956}"/>
    <cellStyle name="SAPBEXHLevel3 3 2 4 7 3" xfId="25923" xr:uid="{D66229AA-47CB-4DA8-B1DA-35905BA77BA4}"/>
    <cellStyle name="SAPBEXHLevel3 3 2 4 8" xfId="14325" xr:uid="{D00A4A4E-9A1D-4D5C-A820-B8322A95CCDE}"/>
    <cellStyle name="SAPBEXHLevel3 3 2 4 8 2" xfId="48186" xr:uid="{A61A4E19-98D7-4E21-85E7-0C45E4C8D785}"/>
    <cellStyle name="SAPBEXHLevel3 3 2 4 8 3" xfId="31460" xr:uid="{DA8CD9DA-2D7C-41A9-B1F9-8D3BB2606795}"/>
    <cellStyle name="SAPBEXHLevel3 3 2 4 9" xfId="20109" xr:uid="{AA9DE224-4B03-4842-85BC-DDF96E28C6D9}"/>
    <cellStyle name="SAPBEXHLevel3 3 2 5" xfId="36581" xr:uid="{70D2C029-0510-4DDD-BB23-DBF2D5DA3F4B}"/>
    <cellStyle name="SAPBEXHLevel3 3 2 6" xfId="19256" xr:uid="{BF1E706D-9026-4620-B19A-A4C26704EED3}"/>
    <cellStyle name="SAPBEXHLevel3 3 3" xfId="2403" xr:uid="{00000000-0005-0000-0000-00001B0A0000}"/>
    <cellStyle name="SAPBEXHLevel3 3 3 2" xfId="3955" xr:uid="{12C3434A-3792-4BFE-A332-0D0CE4D27D3E}"/>
    <cellStyle name="SAPBEXHLevel3 3 3 2 2" xfId="9836" xr:uid="{17E2C4D3-911A-4AF1-BD85-A493BBC0D52E}"/>
    <cellStyle name="SAPBEXHLevel3 3 3 2 2 2" xfId="43708" xr:uid="{CE824EAF-0487-4951-A068-F68B52A410E7}"/>
    <cellStyle name="SAPBEXHLevel3 3 3 2 2 3" xfId="26982" xr:uid="{59954EB2-87D2-4FCA-ADCD-D808A23B6854}"/>
    <cellStyle name="SAPBEXHLevel3 3 3 2 3" xfId="15382" xr:uid="{1BCF2186-9B02-458C-A942-B67D7A32A068}"/>
    <cellStyle name="SAPBEXHLevel3 3 3 2 3 2" xfId="49243" xr:uid="{8D60DF66-C123-4C86-B1F2-E53513EAB42B}"/>
    <cellStyle name="SAPBEXHLevel3 3 3 2 3 3" xfId="32517" xr:uid="{F03ED19A-D0BB-49D3-92D8-977FA76A7D0E}"/>
    <cellStyle name="SAPBEXHLevel3 3 3 2 4" xfId="37915" xr:uid="{54250257-1D2F-484C-8715-C5ABCCBFD3DA}"/>
    <cellStyle name="SAPBEXHLevel3 3 3 2 5" xfId="21167" xr:uid="{B5063D42-5DCE-46FE-AAA1-3E3106198923}"/>
    <cellStyle name="SAPBEXHLevel3 3 3 3" xfId="4857" xr:uid="{30E6B96E-070B-41C4-B72D-D154E6DB493C}"/>
    <cellStyle name="SAPBEXHLevel3 3 3 3 2" xfId="10723" xr:uid="{05021D18-DF45-4351-8A07-D58C40BD7C30}"/>
    <cellStyle name="SAPBEXHLevel3 3 3 3 2 2" xfId="44593" xr:uid="{8DE0623C-B65E-4E6A-9369-1AF944BCB867}"/>
    <cellStyle name="SAPBEXHLevel3 3 3 3 2 3" xfId="27868" xr:uid="{E54E257D-710A-4AAB-8ACA-FD01CA329021}"/>
    <cellStyle name="SAPBEXHLevel3 3 3 3 3" xfId="16266" xr:uid="{316EB1D9-C9AA-47A3-852E-F66DC6596FA9}"/>
    <cellStyle name="SAPBEXHLevel3 3 3 3 3 2" xfId="50127" xr:uid="{47CD8F37-DEB4-43B6-B595-CDE276B1F078}"/>
    <cellStyle name="SAPBEXHLevel3 3 3 3 3 3" xfId="33401" xr:uid="{1F225385-2720-406C-A1A5-BA76E3BC1697}"/>
    <cellStyle name="SAPBEXHLevel3 3 3 3 4" xfId="38776" xr:uid="{9D97430D-4F21-476B-907D-D88DBC553CD3}"/>
    <cellStyle name="SAPBEXHLevel3 3 3 3 5" xfId="22053" xr:uid="{19E63769-7CE1-47E1-8B51-C9D8DA6A98EC}"/>
    <cellStyle name="SAPBEXHLevel3 3 3 4" xfId="5584" xr:uid="{B71F3B08-27C9-48F9-BDAA-34F5C08F1193}"/>
    <cellStyle name="SAPBEXHLevel3 3 3 4 2" xfId="11450" xr:uid="{2011FA1A-AA48-4DF3-8656-1F25A0701E25}"/>
    <cellStyle name="SAPBEXHLevel3 3 3 4 2 2" xfId="45319" xr:uid="{F7334F7E-1791-4E61-9DB2-2E407453F99E}"/>
    <cellStyle name="SAPBEXHLevel3 3 3 4 2 3" xfId="28594" xr:uid="{EF00EA25-81A0-42E1-9BD5-9425B674E909}"/>
    <cellStyle name="SAPBEXHLevel3 3 3 4 3" xfId="16992" xr:uid="{2370F542-E208-4068-89CF-34D83347EC9B}"/>
    <cellStyle name="SAPBEXHLevel3 3 3 4 3 2" xfId="50853" xr:uid="{73204D72-29EC-452C-851F-BE2DC3B9D3C4}"/>
    <cellStyle name="SAPBEXHLevel3 3 3 4 3 3" xfId="34127" xr:uid="{D227A259-B9C6-4141-AD02-BCF8648C40BF}"/>
    <cellStyle name="SAPBEXHLevel3 3 3 4 4" xfId="39502" xr:uid="{C90D2739-B105-4FFC-9520-469E28E5E8F1}"/>
    <cellStyle name="SAPBEXHLevel3 3 3 4 5" xfId="22779" xr:uid="{687FF605-6429-47BC-9F0B-D0884658A995}"/>
    <cellStyle name="SAPBEXHLevel3 3 3 5" xfId="6376" xr:uid="{1D2DCF13-AA94-4A90-88D3-E6506CAB75FD}"/>
    <cellStyle name="SAPBEXHLevel3 3 3 5 2" xfId="12240" xr:uid="{3C527D5B-1CB9-48CE-A1FD-63FB60CC7491}"/>
    <cellStyle name="SAPBEXHLevel3 3 3 5 2 2" xfId="46109" xr:uid="{68B3B3B5-2FEB-4942-B1F4-74BC55AF6BC5}"/>
    <cellStyle name="SAPBEXHLevel3 3 3 5 2 3" xfId="29384" xr:uid="{6E230B7B-9C23-4F1C-9F26-0C9B2F8BC86B}"/>
    <cellStyle name="SAPBEXHLevel3 3 3 5 3" xfId="17782" xr:uid="{D8B2FD20-684A-4AFA-8EB1-EAC3E91A3165}"/>
    <cellStyle name="SAPBEXHLevel3 3 3 5 3 2" xfId="51643" xr:uid="{07A8BDE6-3DFA-4882-AC46-704614D9BA94}"/>
    <cellStyle name="SAPBEXHLevel3 3 3 5 3 3" xfId="34917" xr:uid="{B96D5670-961E-46F3-91CC-064ED5E9B2F8}"/>
    <cellStyle name="SAPBEXHLevel3 3 3 5 4" xfId="40292" xr:uid="{829741FF-4ABE-4B30-B012-0F2D5BFD120D}"/>
    <cellStyle name="SAPBEXHLevel3 3 3 5 5" xfId="23569" xr:uid="{5AF6EE44-5EC4-4338-BCDF-22A4A2D272E3}"/>
    <cellStyle name="SAPBEXHLevel3 3 3 6" xfId="7296" xr:uid="{D7DEA3DA-4D00-42FC-BC76-7991CBAD6FEC}"/>
    <cellStyle name="SAPBEXHLevel3 3 3 6 2" xfId="13160" xr:uid="{620BAE1C-59E9-40C7-A2DB-FEEF4B2458A9}"/>
    <cellStyle name="SAPBEXHLevel3 3 3 6 2 2" xfId="47029" xr:uid="{3303A16F-1DD9-47B5-A164-EC8F1D7280D4}"/>
    <cellStyle name="SAPBEXHLevel3 3 3 6 2 3" xfId="30303" xr:uid="{84DD7C04-4FF5-4B50-ADBA-0BDFA597028D}"/>
    <cellStyle name="SAPBEXHLevel3 3 3 6 3" xfId="18701" xr:uid="{3A3B8FF4-BB0F-47FB-8BD0-CAB4C3E4EA17}"/>
    <cellStyle name="SAPBEXHLevel3 3 3 6 3 2" xfId="52562" xr:uid="{227D1FF8-6C42-476B-93EB-4CD96FAE2401}"/>
    <cellStyle name="SAPBEXHLevel3 3 3 6 3 3" xfId="35836" xr:uid="{3D2CC8CB-4B7B-4B81-8CB6-EE3D3B019D9E}"/>
    <cellStyle name="SAPBEXHLevel3 3 3 6 4" xfId="41212" xr:uid="{B7B11BC6-5707-4E63-84C6-419F6C3D81AD}"/>
    <cellStyle name="SAPBEXHLevel3 3 3 6 5" xfId="24488" xr:uid="{D275A3DC-4168-47C6-A4D0-19099284532E}"/>
    <cellStyle name="SAPBEXHLevel3 3 3 7" xfId="8390" xr:uid="{633FB9B1-BA5A-4672-B399-79F637D26834}"/>
    <cellStyle name="SAPBEXHLevel3 3 3 7 2" xfId="42265" xr:uid="{FC004DA4-1211-44F5-AD51-A4569E74A29F}"/>
    <cellStyle name="SAPBEXHLevel3 3 3 7 3" xfId="25540" xr:uid="{D758E9AC-38F0-4CC2-8FB2-B73FD4F202BF}"/>
    <cellStyle name="SAPBEXHLevel3 3 3 8" xfId="13968" xr:uid="{D9E07FA8-2A36-4E23-8554-E97C42CD1D53}"/>
    <cellStyle name="SAPBEXHLevel3 3 3 8 2" xfId="47829" xr:uid="{39FA3DFA-E4CD-4E2C-B825-DB6CACCBB8BB}"/>
    <cellStyle name="SAPBEXHLevel3 3 3 8 3" xfId="31103" xr:uid="{C767907B-043B-4A00-89F8-C81E47F554F2}"/>
    <cellStyle name="SAPBEXHLevel3 3 3 9" xfId="19728" xr:uid="{7514AA54-6261-41C3-B8A5-140564B7022E}"/>
    <cellStyle name="SAPBEXHLevel3 3 4" xfId="2404" xr:uid="{00000000-0005-0000-0000-00001C0A0000}"/>
    <cellStyle name="SAPBEXHLevel3 3 4 2" xfId="3956" xr:uid="{D4367DC6-2189-46CA-9108-90FCA1C39D48}"/>
    <cellStyle name="SAPBEXHLevel3 3 4 2 2" xfId="9837" xr:uid="{A5E994FD-3ABD-46A5-9347-2CC3DED051E0}"/>
    <cellStyle name="SAPBEXHLevel3 3 4 2 2 2" xfId="43709" xr:uid="{475E0BEE-AF89-4FCA-8737-1DAF7C76980B}"/>
    <cellStyle name="SAPBEXHLevel3 3 4 2 2 3" xfId="26983" xr:uid="{0F9662AA-261A-43BC-A77A-EF6C1A60752A}"/>
    <cellStyle name="SAPBEXHLevel3 3 4 2 3" xfId="15383" xr:uid="{A52DFBB0-0EE7-48C2-AEB0-C36DD0D3CC69}"/>
    <cellStyle name="SAPBEXHLevel3 3 4 2 3 2" xfId="49244" xr:uid="{EBF4D90E-0246-44B8-B434-546AB75EEF7A}"/>
    <cellStyle name="SAPBEXHLevel3 3 4 2 3 3" xfId="32518" xr:uid="{867A80FC-3344-4C4E-9BEA-8FEA183EF2BB}"/>
    <cellStyle name="SAPBEXHLevel3 3 4 2 4" xfId="37916" xr:uid="{421F6E54-BB0D-41A4-A0DE-ACD16D55CD78}"/>
    <cellStyle name="SAPBEXHLevel3 3 4 2 5" xfId="21168" xr:uid="{BAD3FCA7-A40B-40B0-9DED-DB9C1A8C34AC}"/>
    <cellStyle name="SAPBEXHLevel3 3 4 3" xfId="4858" xr:uid="{3C1DB63C-D7C2-4DEB-8A7A-E61C7E1E179E}"/>
    <cellStyle name="SAPBEXHLevel3 3 4 3 2" xfId="10724" xr:uid="{E4217D45-8CB1-4A9F-A050-DD33067F7882}"/>
    <cellStyle name="SAPBEXHLevel3 3 4 3 2 2" xfId="44594" xr:uid="{4C68DCEF-1F33-4569-BBBE-439F2F74124F}"/>
    <cellStyle name="SAPBEXHLevel3 3 4 3 2 3" xfId="27869" xr:uid="{E316984F-8DE1-4486-86E8-43079EE516DD}"/>
    <cellStyle name="SAPBEXHLevel3 3 4 3 3" xfId="16267" xr:uid="{3473136C-4377-4867-ACE1-93ED98B63088}"/>
    <cellStyle name="SAPBEXHLevel3 3 4 3 3 2" xfId="50128" xr:uid="{102494C2-5486-4549-AFCB-2631D9F3B297}"/>
    <cellStyle name="SAPBEXHLevel3 3 4 3 3 3" xfId="33402" xr:uid="{6CACDDE7-EF87-4296-95BF-70B2313DBE6F}"/>
    <cellStyle name="SAPBEXHLevel3 3 4 3 4" xfId="38777" xr:uid="{F32E2616-7FE6-450B-BBF4-3C83A30B1C05}"/>
    <cellStyle name="SAPBEXHLevel3 3 4 3 5" xfId="22054" xr:uid="{127DB487-701E-4575-AA08-4CDA33100F1C}"/>
    <cellStyle name="SAPBEXHLevel3 3 4 4" xfId="5585" xr:uid="{4E864F23-7193-4381-AE27-48EC66EA4D72}"/>
    <cellStyle name="SAPBEXHLevel3 3 4 4 2" xfId="11451" xr:uid="{7954A3B6-156A-478D-BA56-E441D28B71A5}"/>
    <cellStyle name="SAPBEXHLevel3 3 4 4 2 2" xfId="45320" xr:uid="{1CE3F1D0-EBEE-494E-B696-60430C1DE888}"/>
    <cellStyle name="SAPBEXHLevel3 3 4 4 2 3" xfId="28595" xr:uid="{D296EB4C-95EB-4A83-852C-21218D8397B5}"/>
    <cellStyle name="SAPBEXHLevel3 3 4 4 3" xfId="16993" xr:uid="{D3DBF8DC-6285-4954-B046-7F237AAF90B3}"/>
    <cellStyle name="SAPBEXHLevel3 3 4 4 3 2" xfId="50854" xr:uid="{C7FB8B5B-1E2C-4958-921D-A7FAE529FBE4}"/>
    <cellStyle name="SAPBEXHLevel3 3 4 4 3 3" xfId="34128" xr:uid="{36FB8626-8C81-4E2D-906C-1D8A72F75338}"/>
    <cellStyle name="SAPBEXHLevel3 3 4 4 4" xfId="39503" xr:uid="{AE36FB40-A929-4841-ACB6-917DFA874AD2}"/>
    <cellStyle name="SAPBEXHLevel3 3 4 4 5" xfId="22780" xr:uid="{3DFC7009-0932-48C7-8659-E02A93BCAE1F}"/>
    <cellStyle name="SAPBEXHLevel3 3 4 5" xfId="6377" xr:uid="{9DB2911C-E83E-4B08-A5E8-2A8AC9022824}"/>
    <cellStyle name="SAPBEXHLevel3 3 4 5 2" xfId="12241" xr:uid="{FACE190D-50E1-4E50-BED5-A47C5C8480F8}"/>
    <cellStyle name="SAPBEXHLevel3 3 4 5 2 2" xfId="46110" xr:uid="{9F6E70B4-F993-4088-A547-AAE87C150B13}"/>
    <cellStyle name="SAPBEXHLevel3 3 4 5 2 3" xfId="29385" xr:uid="{7B4952E6-3F6F-4250-9196-E71198159A7D}"/>
    <cellStyle name="SAPBEXHLevel3 3 4 5 3" xfId="17783" xr:uid="{72A826DE-32D9-415C-83CE-24712319A3E9}"/>
    <cellStyle name="SAPBEXHLevel3 3 4 5 3 2" xfId="51644" xr:uid="{4DEA8E4A-9633-4208-A319-08EAAFE8DEE8}"/>
    <cellStyle name="SAPBEXHLevel3 3 4 5 3 3" xfId="34918" xr:uid="{22D98D91-1673-4BDB-8279-7C6A8EF36251}"/>
    <cellStyle name="SAPBEXHLevel3 3 4 5 4" xfId="40293" xr:uid="{79C0AAA0-2CED-48FE-81A2-726612855F3A}"/>
    <cellStyle name="SAPBEXHLevel3 3 4 5 5" xfId="23570" xr:uid="{1E05642F-42C5-424F-AD80-8A664C266705}"/>
    <cellStyle name="SAPBEXHLevel3 3 4 6" xfId="7297" xr:uid="{BE47302E-D815-4CB9-A64C-93B7D72663EF}"/>
    <cellStyle name="SAPBEXHLevel3 3 4 6 2" xfId="13161" xr:uid="{C14E4028-B381-4913-A14B-264FC4227CC6}"/>
    <cellStyle name="SAPBEXHLevel3 3 4 6 2 2" xfId="47030" xr:uid="{3FC0AF62-C82B-4C41-838A-38B6DCDDDA6B}"/>
    <cellStyle name="SAPBEXHLevel3 3 4 6 2 3" xfId="30304" xr:uid="{1431398C-4C6D-48B0-BF80-EA02B3B57DB3}"/>
    <cellStyle name="SAPBEXHLevel3 3 4 6 3" xfId="18702" xr:uid="{7F0FE3F4-2139-4B90-A67A-FB442EE1BE48}"/>
    <cellStyle name="SAPBEXHLevel3 3 4 6 3 2" xfId="52563" xr:uid="{C7C67BA4-7F65-44DC-B176-4F7C0E19731E}"/>
    <cellStyle name="SAPBEXHLevel3 3 4 6 3 3" xfId="35837" xr:uid="{F96A77E7-FB5F-4D1C-857B-B131D1AF9406}"/>
    <cellStyle name="SAPBEXHLevel3 3 4 6 4" xfId="41213" xr:uid="{6B38024D-C105-4D46-B1E5-0DB7D41739B3}"/>
    <cellStyle name="SAPBEXHLevel3 3 4 6 5" xfId="24489" xr:uid="{8F342FD3-B3FA-4B87-A68D-1C079B79673F}"/>
    <cellStyle name="SAPBEXHLevel3 3 4 7" xfId="8391" xr:uid="{5F2AD5B6-D0E9-47C5-9D71-50D8332742E1}"/>
    <cellStyle name="SAPBEXHLevel3 3 4 7 2" xfId="42266" xr:uid="{715D988D-CC69-4069-8BF2-F8B18B3C12A3}"/>
    <cellStyle name="SAPBEXHLevel3 3 4 7 3" xfId="25541" xr:uid="{835F03D5-CE3C-42FB-B6D5-B322CC3B6DF6}"/>
    <cellStyle name="SAPBEXHLevel3 3 4 8" xfId="13969" xr:uid="{E3A288E9-C045-481B-838E-EE1FFE421263}"/>
    <cellStyle name="SAPBEXHLevel3 3 4 8 2" xfId="47830" xr:uid="{4B58DDE3-0928-4F7F-A2AF-D374B5F8C786}"/>
    <cellStyle name="SAPBEXHLevel3 3 4 8 3" xfId="31104" xr:uid="{A5DB7316-165C-4E0A-BF37-4B56791D81F8}"/>
    <cellStyle name="SAPBEXHLevel3 3 4 9" xfId="19729" xr:uid="{514FCD7B-0BCF-47FA-A91A-A3E692B88C38}"/>
    <cellStyle name="SAPBEXHLevel3 3 5" xfId="3352" xr:uid="{2C6EB301-B843-4726-A513-4F0CBAB488F6}"/>
    <cellStyle name="SAPBEXHLevel3 3 5 2" xfId="9234" xr:uid="{28138150-9AF9-43B9-AB8E-0C91C72F89B3}"/>
    <cellStyle name="SAPBEXHLevel3 3 5 2 2" xfId="43106" xr:uid="{AAA4E4D8-D8C0-491C-BA7D-EB8D47A985B4}"/>
    <cellStyle name="SAPBEXHLevel3 3 5 2 3" xfId="26381" xr:uid="{AC935B1C-D044-4A2B-A20E-D19B9ECDD0A2}"/>
    <cellStyle name="SAPBEXHLevel3 3 5 3" xfId="14781" xr:uid="{6CC790F2-CDF0-400E-895A-D45B3B9C53D1}"/>
    <cellStyle name="SAPBEXHLevel3 3 5 3 2" xfId="48642" xr:uid="{C4953C61-CA06-4D59-8218-EB676AFDAD36}"/>
    <cellStyle name="SAPBEXHLevel3 3 5 3 3" xfId="31916" xr:uid="{9C48253E-1270-4AFF-B27F-D23A28607D2B}"/>
    <cellStyle name="SAPBEXHLevel3 3 5 4" xfId="37373" xr:uid="{F7B62C8B-FDEC-414E-8732-18CB02F3D68E}"/>
    <cellStyle name="SAPBEXHLevel3 3 5 5" xfId="20566" xr:uid="{B5C3BBDE-3D0F-43B2-A80E-F6129BD91A5D}"/>
    <cellStyle name="SAPBEXHLevel3 3 6" xfId="36580" xr:uid="{EB33D05F-F5A4-4164-A458-BCFA1EA29FC3}"/>
    <cellStyle name="SAPBEXHLevel3 4" xfId="1154" xr:uid="{00000000-0005-0000-0000-00001D0A0000}"/>
    <cellStyle name="SAPBEXHLevel3 4 2" xfId="1155" xr:uid="{00000000-0005-0000-0000-00001E0A0000}"/>
    <cellStyle name="SAPBEXHLevel3 4 2 2" xfId="2405" xr:uid="{00000000-0005-0000-0000-00001F0A0000}"/>
    <cellStyle name="SAPBEXHLevel3 4 2 2 10" xfId="19730" xr:uid="{B42A5F4D-25BC-4A5F-863F-67B68694351E}"/>
    <cellStyle name="SAPBEXHLevel3 4 2 2 2" xfId="3957" xr:uid="{C277196D-BD5C-4EEC-9176-8ACEA2D099A7}"/>
    <cellStyle name="SAPBEXHLevel3 4 2 2 2 2" xfId="9838" xr:uid="{F066D5C1-F95A-4E0C-86D4-1F6D14659668}"/>
    <cellStyle name="SAPBEXHLevel3 4 2 2 2 2 2" xfId="43710" xr:uid="{C859F222-FD21-4263-AF76-EC4C2A20161D}"/>
    <cellStyle name="SAPBEXHLevel3 4 2 2 2 2 3" xfId="26984" xr:uid="{0B430977-27F2-46B7-909E-76BF1E83B9E3}"/>
    <cellStyle name="SAPBEXHLevel3 4 2 2 2 3" xfId="15384" xr:uid="{959E4336-FF7B-4E3D-8446-992523E61F49}"/>
    <cellStyle name="SAPBEXHLevel3 4 2 2 2 3 2" xfId="49245" xr:uid="{6277186A-490F-4A00-888A-415E2958355E}"/>
    <cellStyle name="SAPBEXHLevel3 4 2 2 2 3 3" xfId="32519" xr:uid="{5039A924-6FDB-43B3-8EA5-F82A269BFD02}"/>
    <cellStyle name="SAPBEXHLevel3 4 2 2 2 4" xfId="37917" xr:uid="{CB6776F1-4818-4CB5-BAB2-1E59A9528A81}"/>
    <cellStyle name="SAPBEXHLevel3 4 2 2 2 5" xfId="21169" xr:uid="{DFC8F238-771F-4F51-A10B-E8D8109822EE}"/>
    <cellStyle name="SAPBEXHLevel3 4 2 2 3" xfId="4859" xr:uid="{33500564-7084-45FA-8391-2DD1B63AD6A4}"/>
    <cellStyle name="SAPBEXHLevel3 4 2 2 3 2" xfId="10725" xr:uid="{E3F90A5D-7848-4514-80B8-18CAA7ADED69}"/>
    <cellStyle name="SAPBEXHLevel3 4 2 2 3 2 2" xfId="44595" xr:uid="{AA78EF5C-E249-495A-9DAB-1E18CC55876B}"/>
    <cellStyle name="SAPBEXHLevel3 4 2 2 3 2 3" xfId="27870" xr:uid="{6603A692-3727-4EB6-8D97-3EDD5C8CBD27}"/>
    <cellStyle name="SAPBEXHLevel3 4 2 2 3 3" xfId="16268" xr:uid="{6673FE6F-A7A3-4B54-AFBD-064DE257A5FB}"/>
    <cellStyle name="SAPBEXHLevel3 4 2 2 3 3 2" xfId="50129" xr:uid="{E96CDF1E-03F1-45BF-A860-91F2F724DCB2}"/>
    <cellStyle name="SAPBEXHLevel3 4 2 2 3 3 3" xfId="33403" xr:uid="{AADFB980-FCF8-47A8-8108-D260CD4381FF}"/>
    <cellStyle name="SAPBEXHLevel3 4 2 2 3 4" xfId="38778" xr:uid="{59C4045F-C03F-4283-9EED-1B52ABD44132}"/>
    <cellStyle name="SAPBEXHLevel3 4 2 2 3 5" xfId="22055" xr:uid="{D40EB25A-CDDC-417A-8BAD-B91994393EF8}"/>
    <cellStyle name="SAPBEXHLevel3 4 2 2 4" xfId="5586" xr:uid="{4F45C6A9-8984-43AC-9934-270215E42033}"/>
    <cellStyle name="SAPBEXHLevel3 4 2 2 4 2" xfId="11452" xr:uid="{388AB8C4-7AA7-4632-9F2C-B829921ABFC9}"/>
    <cellStyle name="SAPBEXHLevel3 4 2 2 4 2 2" xfId="45321" xr:uid="{618400F8-BDE5-47A1-8806-589B7C69DBF0}"/>
    <cellStyle name="SAPBEXHLevel3 4 2 2 4 2 3" xfId="28596" xr:uid="{C9FACA62-E75B-4422-ABE0-FE39FAFCB7D9}"/>
    <cellStyle name="SAPBEXHLevel3 4 2 2 4 3" xfId="16994" xr:uid="{F1583539-A5C2-4823-B916-4B998CC4A3BC}"/>
    <cellStyle name="SAPBEXHLevel3 4 2 2 4 3 2" xfId="50855" xr:uid="{CEE63117-14BA-459E-9290-94FDF7C3D0FB}"/>
    <cellStyle name="SAPBEXHLevel3 4 2 2 4 3 3" xfId="34129" xr:uid="{34A4C41F-B555-43F7-81FF-186635D0BED5}"/>
    <cellStyle name="SAPBEXHLevel3 4 2 2 4 4" xfId="39504" xr:uid="{B1132EB5-CDC6-47D2-834B-773CFE416992}"/>
    <cellStyle name="SAPBEXHLevel3 4 2 2 4 5" xfId="22781" xr:uid="{1C3A7952-6175-48B2-9710-EAA713DCFAE0}"/>
    <cellStyle name="SAPBEXHLevel3 4 2 2 5" xfId="6378" xr:uid="{719A6476-8525-4250-AFD9-229DD7D061F7}"/>
    <cellStyle name="SAPBEXHLevel3 4 2 2 5 2" xfId="12242" xr:uid="{BFEE4EAA-C8B8-4BAA-B1EA-7B206A3FD1C3}"/>
    <cellStyle name="SAPBEXHLevel3 4 2 2 5 2 2" xfId="46111" xr:uid="{51D2BAB7-9525-489A-A305-F846D87C4796}"/>
    <cellStyle name="SAPBEXHLevel3 4 2 2 5 2 3" xfId="29386" xr:uid="{F93ED3A2-755F-49FD-A633-05CBEFAEF903}"/>
    <cellStyle name="SAPBEXHLevel3 4 2 2 5 3" xfId="17784" xr:uid="{626CC6B2-F007-486F-A068-34DB3F169AC8}"/>
    <cellStyle name="SAPBEXHLevel3 4 2 2 5 3 2" xfId="51645" xr:uid="{28AFCE2F-B0F8-4A9D-8B47-1A218587362E}"/>
    <cellStyle name="SAPBEXHLevel3 4 2 2 5 3 3" xfId="34919" xr:uid="{4534D758-7EE9-461D-9E69-51482B9BDAC6}"/>
    <cellStyle name="SAPBEXHLevel3 4 2 2 5 4" xfId="40294" xr:uid="{11E65124-3D6D-435F-A8A1-782FA91A5C2F}"/>
    <cellStyle name="SAPBEXHLevel3 4 2 2 5 5" xfId="23571" xr:uid="{7E51C078-5BA2-4831-A5BD-97FC585F1614}"/>
    <cellStyle name="SAPBEXHLevel3 4 2 2 6" xfId="7298" xr:uid="{BF590C30-6BDB-41C2-8894-186295A0E1E5}"/>
    <cellStyle name="SAPBEXHLevel3 4 2 2 6 2" xfId="13162" xr:uid="{1432D217-7DBB-40A3-B087-64479978BE43}"/>
    <cellStyle name="SAPBEXHLevel3 4 2 2 6 2 2" xfId="47031" xr:uid="{40343701-D809-4A44-BF3A-54503D10AA06}"/>
    <cellStyle name="SAPBEXHLevel3 4 2 2 6 2 3" xfId="30305" xr:uid="{775E081A-320D-42D4-965B-37A66D575101}"/>
    <cellStyle name="SAPBEXHLevel3 4 2 2 6 3" xfId="18703" xr:uid="{37C6B3FE-9111-4AE7-8DB7-65876ED922E3}"/>
    <cellStyle name="SAPBEXHLevel3 4 2 2 6 3 2" xfId="52564" xr:uid="{057D9A42-82B9-4B07-90E2-760FCDE25370}"/>
    <cellStyle name="SAPBEXHLevel3 4 2 2 6 3 3" xfId="35838" xr:uid="{545D1271-FF6C-40CF-B9DA-CCEE390544E5}"/>
    <cellStyle name="SAPBEXHLevel3 4 2 2 6 4" xfId="41214" xr:uid="{AB6A2294-F903-4EAC-A824-E9331491570D}"/>
    <cellStyle name="SAPBEXHLevel3 4 2 2 6 5" xfId="24490" xr:uid="{57215837-B5D3-4C0A-B87C-BDE873D0A908}"/>
    <cellStyle name="SAPBEXHLevel3 4 2 2 7" xfId="8392" xr:uid="{09B07799-7D2C-4C17-AA28-49C6D40895D5}"/>
    <cellStyle name="SAPBEXHLevel3 4 2 2 7 2" xfId="42267" xr:uid="{5D9BE561-4268-4D9D-A95A-AB3E22690467}"/>
    <cellStyle name="SAPBEXHLevel3 4 2 2 7 3" xfId="25542" xr:uid="{494BD675-1A73-4C1D-BCB0-56B98B07850A}"/>
    <cellStyle name="SAPBEXHLevel3 4 2 2 8" xfId="13970" xr:uid="{E6D1ACBD-3F0C-40C1-BED9-40ECDBC6EC2F}"/>
    <cellStyle name="SAPBEXHLevel3 4 2 2 8 2" xfId="47831" xr:uid="{944D5326-A958-4339-9DCE-A1A15D1CD993}"/>
    <cellStyle name="SAPBEXHLevel3 4 2 2 8 3" xfId="31105" xr:uid="{A65F451C-166B-4E46-8872-B80923370A25}"/>
    <cellStyle name="SAPBEXHLevel3 4 2 2 9" xfId="36908" xr:uid="{5B638D16-07BE-4A66-96C6-FB336C985A15}"/>
    <cellStyle name="SAPBEXHLevel3 4 2 3" xfId="2406" xr:uid="{00000000-0005-0000-0000-0000200A0000}"/>
    <cellStyle name="SAPBEXHLevel3 4 2 3 10" xfId="19731" xr:uid="{50276C9B-3F6A-4D37-AC19-46E2F567E8BE}"/>
    <cellStyle name="SAPBEXHLevel3 4 2 3 2" xfId="3958" xr:uid="{3E5483B4-1504-4873-808B-E2BD36D9818E}"/>
    <cellStyle name="SAPBEXHLevel3 4 2 3 2 2" xfId="9839" xr:uid="{8FD0C742-022F-494B-999F-0ADD569B4384}"/>
    <cellStyle name="SAPBEXHLevel3 4 2 3 2 2 2" xfId="43711" xr:uid="{1BA8A29E-6BF1-4BE2-A1E9-E3ECA757A254}"/>
    <cellStyle name="SAPBEXHLevel3 4 2 3 2 2 3" xfId="26985" xr:uid="{C43ED2E0-2F50-4A83-8856-3BE1509F6E11}"/>
    <cellStyle name="SAPBEXHLevel3 4 2 3 2 3" xfId="15385" xr:uid="{6BBEAD99-3E68-456F-891B-1DC652DC7F5F}"/>
    <cellStyle name="SAPBEXHLevel3 4 2 3 2 3 2" xfId="49246" xr:uid="{51EF9345-F6E3-4598-975A-AFB75DD4ECC7}"/>
    <cellStyle name="SAPBEXHLevel3 4 2 3 2 3 3" xfId="32520" xr:uid="{4CCB2066-0227-4E41-A10C-1C69A04F9ACB}"/>
    <cellStyle name="SAPBEXHLevel3 4 2 3 2 4" xfId="37918" xr:uid="{64C93E0F-9E14-4F4E-94AD-BD977E1E37F2}"/>
    <cellStyle name="SAPBEXHLevel3 4 2 3 2 5" xfId="21170" xr:uid="{63792C52-B8AD-401F-BA99-2DAC66D52369}"/>
    <cellStyle name="SAPBEXHLevel3 4 2 3 3" xfId="4860" xr:uid="{201AB9F7-0367-474D-9603-C08E8335F7B6}"/>
    <cellStyle name="SAPBEXHLevel3 4 2 3 3 2" xfId="10726" xr:uid="{EF7D0735-86B2-4B05-B1DB-76EFEE759F9F}"/>
    <cellStyle name="SAPBEXHLevel3 4 2 3 3 2 2" xfId="44596" xr:uid="{BCAAE2A9-230D-406D-A5CC-79774FDC3F7D}"/>
    <cellStyle name="SAPBEXHLevel3 4 2 3 3 2 3" xfId="27871" xr:uid="{A8A5BABA-3918-42D9-8990-DEFD5C016C71}"/>
    <cellStyle name="SAPBEXHLevel3 4 2 3 3 3" xfId="16269" xr:uid="{A97A2FF3-77AD-4442-8297-292B733116B0}"/>
    <cellStyle name="SAPBEXHLevel3 4 2 3 3 3 2" xfId="50130" xr:uid="{6E4DFC9B-ACE4-451E-A9F2-89E164BAD503}"/>
    <cellStyle name="SAPBEXHLevel3 4 2 3 3 3 3" xfId="33404" xr:uid="{ABF85660-1DDC-42FD-ACA3-977FD2DB47CC}"/>
    <cellStyle name="SAPBEXHLevel3 4 2 3 3 4" xfId="38779" xr:uid="{882AF5C8-789E-48E5-97A9-4D77D69ACBA2}"/>
    <cellStyle name="SAPBEXHLevel3 4 2 3 3 5" xfId="22056" xr:uid="{F2118581-4347-40C6-B47B-2141D1C55252}"/>
    <cellStyle name="SAPBEXHLevel3 4 2 3 4" xfId="5587" xr:uid="{168863A7-DB06-49B8-A19C-7EEE6CCBB986}"/>
    <cellStyle name="SAPBEXHLevel3 4 2 3 4 2" xfId="11453" xr:uid="{3BF93E45-C0EA-4AB1-8DA3-75FB88597E49}"/>
    <cellStyle name="SAPBEXHLevel3 4 2 3 4 2 2" xfId="45322" xr:uid="{0E2D6C15-1F16-4B74-86EE-C09573BB8B88}"/>
    <cellStyle name="SAPBEXHLevel3 4 2 3 4 2 3" xfId="28597" xr:uid="{A26B0894-E6B9-4EA2-95C3-4BEFD52B1FD8}"/>
    <cellStyle name="SAPBEXHLevel3 4 2 3 4 3" xfId="16995" xr:uid="{AEEB3117-4BD0-452F-8AE0-A1CC9F8C56F5}"/>
    <cellStyle name="SAPBEXHLevel3 4 2 3 4 3 2" xfId="50856" xr:uid="{D265467E-5EED-4629-8E3C-6146FA0BC8E0}"/>
    <cellStyle name="SAPBEXHLevel3 4 2 3 4 3 3" xfId="34130" xr:uid="{906DECC8-6BE6-43B9-B47C-C81BBFA68B67}"/>
    <cellStyle name="SAPBEXHLevel3 4 2 3 4 4" xfId="39505" xr:uid="{EF9B9F85-3F24-416E-B0E9-E22CFFF275D1}"/>
    <cellStyle name="SAPBEXHLevel3 4 2 3 4 5" xfId="22782" xr:uid="{19CBCE82-F84A-46C2-B73F-0CD52AB11096}"/>
    <cellStyle name="SAPBEXHLevel3 4 2 3 5" xfId="6379" xr:uid="{E5F2D80F-0D0B-4194-B9DE-867899687CAB}"/>
    <cellStyle name="SAPBEXHLevel3 4 2 3 5 2" xfId="12243" xr:uid="{E508E54F-A2FE-483E-AC65-1DF3BC1EC2E9}"/>
    <cellStyle name="SAPBEXHLevel3 4 2 3 5 2 2" xfId="46112" xr:uid="{F1E1EA5E-E3F7-45A7-B7BE-22ECED1D56D9}"/>
    <cellStyle name="SAPBEXHLevel3 4 2 3 5 2 3" xfId="29387" xr:uid="{F030B976-1E91-4645-9AF8-CC9CC64D82EB}"/>
    <cellStyle name="SAPBEXHLevel3 4 2 3 5 3" xfId="17785" xr:uid="{3BED4AE8-D208-46CB-B8E6-F4C07797F378}"/>
    <cellStyle name="SAPBEXHLevel3 4 2 3 5 3 2" xfId="51646" xr:uid="{7AFAE31F-D961-4D8C-A481-34E529267FC3}"/>
    <cellStyle name="SAPBEXHLevel3 4 2 3 5 3 3" xfId="34920" xr:uid="{9CA11C71-AA59-4B4C-8F60-D08B0845AA8E}"/>
    <cellStyle name="SAPBEXHLevel3 4 2 3 5 4" xfId="40295" xr:uid="{B4201754-82EC-4CAC-AF65-C3101F30C873}"/>
    <cellStyle name="SAPBEXHLevel3 4 2 3 5 5" xfId="23572" xr:uid="{7F7E111E-4FB5-41DD-A151-F7A518F4D017}"/>
    <cellStyle name="SAPBEXHLevel3 4 2 3 6" xfId="7299" xr:uid="{4AB11EF1-FC4E-484C-B1CD-16B9F3064C54}"/>
    <cellStyle name="SAPBEXHLevel3 4 2 3 6 2" xfId="13163" xr:uid="{B586EE4E-0DAB-4D43-9CAD-7E849E15FB99}"/>
    <cellStyle name="SAPBEXHLevel3 4 2 3 6 2 2" xfId="47032" xr:uid="{80D1581E-C880-4188-B9ED-E2C4E71B4F9F}"/>
    <cellStyle name="SAPBEXHLevel3 4 2 3 6 2 3" xfId="30306" xr:uid="{B15F6F75-9F85-4B02-B598-DECB18F12023}"/>
    <cellStyle name="SAPBEXHLevel3 4 2 3 6 3" xfId="18704" xr:uid="{957FBCE4-D7A5-4C19-98AD-4C263DFB824F}"/>
    <cellStyle name="SAPBEXHLevel3 4 2 3 6 3 2" xfId="52565" xr:uid="{10E701BC-4A05-4044-A518-1F02F26F6FE6}"/>
    <cellStyle name="SAPBEXHLevel3 4 2 3 6 3 3" xfId="35839" xr:uid="{EC3D6F68-914C-4D85-AA2B-D69930C5B968}"/>
    <cellStyle name="SAPBEXHLevel3 4 2 3 6 4" xfId="41215" xr:uid="{6F7006A3-67F2-4871-AF18-AB9CD91DA34F}"/>
    <cellStyle name="SAPBEXHLevel3 4 2 3 6 5" xfId="24491" xr:uid="{D783DA4F-66E5-4B06-BF20-51658D76AC02}"/>
    <cellStyle name="SAPBEXHLevel3 4 2 3 7" xfId="8393" xr:uid="{D4C8A373-3438-4349-B779-30668656BC1F}"/>
    <cellStyle name="SAPBEXHLevel3 4 2 3 7 2" xfId="42268" xr:uid="{BBD1E90C-8AAA-43B1-BCB3-53345F1D5111}"/>
    <cellStyle name="SAPBEXHLevel3 4 2 3 7 3" xfId="25543" xr:uid="{46824CE3-4084-405B-8FA5-923971211791}"/>
    <cellStyle name="SAPBEXHLevel3 4 2 3 8" xfId="13971" xr:uid="{D85A4703-0D60-4BA7-965B-6AFF9C7C053E}"/>
    <cellStyle name="SAPBEXHLevel3 4 2 3 8 2" xfId="47832" xr:uid="{6BDEA7CA-97B9-45A5-A1DA-DDD14DF7B105}"/>
    <cellStyle name="SAPBEXHLevel3 4 2 3 8 3" xfId="31106" xr:uid="{1E25199D-42A3-404B-8BAA-1556E8CDCD62}"/>
    <cellStyle name="SAPBEXHLevel3 4 2 3 9" xfId="36909" xr:uid="{9B2ADD54-54DC-42B6-81BB-F029A15E8F5A}"/>
    <cellStyle name="SAPBEXHLevel3 4 2 4" xfId="2825" xr:uid="{00000000-0005-0000-0000-0000210A0000}"/>
    <cellStyle name="SAPBEXHLevel3 4 2 4 2" xfId="4345" xr:uid="{4820282E-C980-467C-B08C-3F3053187499}"/>
    <cellStyle name="SAPBEXHLevel3 4 2 4 2 2" xfId="10226" xr:uid="{B537DCA7-CF25-4261-BF16-9CD07FCA749D}"/>
    <cellStyle name="SAPBEXHLevel3 4 2 4 2 2 2" xfId="44096" xr:uid="{35E15EB7-9D7B-4E17-B549-257EB72B02AB}"/>
    <cellStyle name="SAPBEXHLevel3 4 2 4 2 2 3" xfId="27371" xr:uid="{7868E5A8-8271-4B32-9F10-CBD66DE31365}"/>
    <cellStyle name="SAPBEXHLevel3 4 2 4 2 3" xfId="15769" xr:uid="{49F3F068-1108-4FE2-A72E-EE0AADD9EE3E}"/>
    <cellStyle name="SAPBEXHLevel3 4 2 4 2 3 2" xfId="49630" xr:uid="{47D775DA-EB13-43E3-ACF8-D12D56DD64F6}"/>
    <cellStyle name="SAPBEXHLevel3 4 2 4 2 3 3" xfId="32904" xr:uid="{6389D5FD-8BFA-4097-85C2-4D1A08047E45}"/>
    <cellStyle name="SAPBEXHLevel3 4 2 4 2 4" xfId="38279" xr:uid="{F771DC2B-12CB-4B80-A0E6-36E7023719A0}"/>
    <cellStyle name="SAPBEXHLevel3 4 2 4 2 5" xfId="21556" xr:uid="{1F06D430-B9AE-4590-919B-03C8DDBE3E49}"/>
    <cellStyle name="SAPBEXHLevel3 4 2 4 3" xfId="5218" xr:uid="{29D6A8B3-3BDF-4831-A024-C35353F9D57C}"/>
    <cellStyle name="SAPBEXHLevel3 4 2 4 3 2" xfId="11084" xr:uid="{0DF3AB27-AEE8-4625-BF4A-4871203ED0AA}"/>
    <cellStyle name="SAPBEXHLevel3 4 2 4 3 2 2" xfId="44954" xr:uid="{AFAE220B-299A-4D18-B765-B0CCF9AEC246}"/>
    <cellStyle name="SAPBEXHLevel3 4 2 4 3 2 3" xfId="28229" xr:uid="{432091A4-C946-4AB9-96F6-5E715496E4A0}"/>
    <cellStyle name="SAPBEXHLevel3 4 2 4 3 3" xfId="16627" xr:uid="{F7FE21F6-92D6-4430-B3C6-11EE99F49493}"/>
    <cellStyle name="SAPBEXHLevel3 4 2 4 3 3 2" xfId="50488" xr:uid="{358AD5B9-C22B-4FDE-B785-EEECC024B17A}"/>
    <cellStyle name="SAPBEXHLevel3 4 2 4 3 3 3" xfId="33762" xr:uid="{755C3EF8-1CA3-4126-A3DE-611C55D6CFD0}"/>
    <cellStyle name="SAPBEXHLevel3 4 2 4 3 4" xfId="39137" xr:uid="{E631B83F-74D0-4962-8444-D1936CADF244}"/>
    <cellStyle name="SAPBEXHLevel3 4 2 4 3 5" xfId="22414" xr:uid="{EF0F7AFB-BF57-4997-877E-6C29D78EEFB3}"/>
    <cellStyle name="SAPBEXHLevel3 4 2 4 4" xfId="5966" xr:uid="{90E05210-0C5B-4099-B89A-2BF49CDE6F36}"/>
    <cellStyle name="SAPBEXHLevel3 4 2 4 4 2" xfId="11832" xr:uid="{995AEAD0-E119-4D2F-8FA7-94E9B77BEB59}"/>
    <cellStyle name="SAPBEXHLevel3 4 2 4 4 2 2" xfId="45701" xr:uid="{E71BA8BE-19F3-44AF-859C-B43FFA996763}"/>
    <cellStyle name="SAPBEXHLevel3 4 2 4 4 2 3" xfId="28976" xr:uid="{205DEA6C-0B4B-42A8-8545-014FC947DBEA}"/>
    <cellStyle name="SAPBEXHLevel3 4 2 4 4 3" xfId="17374" xr:uid="{337016DC-6AC5-458D-ACC6-BA6F7B4204D4}"/>
    <cellStyle name="SAPBEXHLevel3 4 2 4 4 3 2" xfId="51235" xr:uid="{C12C12B9-B673-4A99-9BAF-BA0915D104B4}"/>
    <cellStyle name="SAPBEXHLevel3 4 2 4 4 3 3" xfId="34509" xr:uid="{A1E21435-BC87-4CD9-988A-03174467F18E}"/>
    <cellStyle name="SAPBEXHLevel3 4 2 4 4 4" xfId="39884" xr:uid="{DEE151C7-3198-4C43-8552-BA0CF72C72FC}"/>
    <cellStyle name="SAPBEXHLevel3 4 2 4 4 5" xfId="23161" xr:uid="{2C69A46B-7941-436E-9F3D-E59DD0A34D37}"/>
    <cellStyle name="SAPBEXHLevel3 4 2 4 5" xfId="6735" xr:uid="{7F587305-57C1-4F09-ACCF-538236FC72EB}"/>
    <cellStyle name="SAPBEXHLevel3 4 2 4 5 2" xfId="12599" xr:uid="{A24C4A42-49FA-4CCE-A35E-CC6384FE5446}"/>
    <cellStyle name="SAPBEXHLevel3 4 2 4 5 2 2" xfId="46468" xr:uid="{D167513B-7104-4E66-80F7-EDBDBF3269EB}"/>
    <cellStyle name="SAPBEXHLevel3 4 2 4 5 2 3" xfId="29742" xr:uid="{C13C9744-6170-41D9-BC0A-9EAA88E374E2}"/>
    <cellStyle name="SAPBEXHLevel3 4 2 4 5 3" xfId="18140" xr:uid="{35D30958-404F-4410-9118-B3F1986B828B}"/>
    <cellStyle name="SAPBEXHLevel3 4 2 4 5 3 2" xfId="52001" xr:uid="{86D6BFE3-40B0-41D4-B27E-25B035455EB5}"/>
    <cellStyle name="SAPBEXHLevel3 4 2 4 5 3 3" xfId="35275" xr:uid="{30F87191-AEAA-4EB4-B601-50020F435E7E}"/>
    <cellStyle name="SAPBEXHLevel3 4 2 4 5 4" xfId="40651" xr:uid="{54B328C4-376D-4022-B54F-B9FD63848AD4}"/>
    <cellStyle name="SAPBEXHLevel3 4 2 4 5 5" xfId="23927" xr:uid="{88B10FDF-0350-494C-BC18-7BCF13D76FB7}"/>
    <cellStyle name="SAPBEXHLevel3 4 2 4 6" xfId="7682" xr:uid="{8186C6AF-6E2A-4BC2-A6C4-0C94047F13EF}"/>
    <cellStyle name="SAPBEXHLevel3 4 2 4 6 2" xfId="13546" xr:uid="{1BDFD656-AEBD-4BA3-AD96-00AEB4723647}"/>
    <cellStyle name="SAPBEXHLevel3 4 2 4 6 2 2" xfId="47415" xr:uid="{DFB24B35-1593-426B-9152-CE672B332214}"/>
    <cellStyle name="SAPBEXHLevel3 4 2 4 6 2 3" xfId="30689" xr:uid="{4D1FEC08-A3D3-44A6-ACAE-0FC0C4EFA23A}"/>
    <cellStyle name="SAPBEXHLevel3 4 2 4 6 3" xfId="19087" xr:uid="{26095C12-7018-44E5-8019-137EA89244D7}"/>
    <cellStyle name="SAPBEXHLevel3 4 2 4 6 3 2" xfId="52948" xr:uid="{AE5F8C1E-CFCD-4AB0-A134-D5474398BBE3}"/>
    <cellStyle name="SAPBEXHLevel3 4 2 4 6 3 3" xfId="36222" xr:uid="{C18ED719-F877-4F19-B727-0CFD22CD03AF}"/>
    <cellStyle name="SAPBEXHLevel3 4 2 4 6 4" xfId="41598" xr:uid="{0CBFF14F-D244-41A1-857F-A78436E2DACF}"/>
    <cellStyle name="SAPBEXHLevel3 4 2 4 6 5" xfId="24874" xr:uid="{A829BA44-9721-41BF-BB5A-1686EF14A45F}"/>
    <cellStyle name="SAPBEXHLevel3 4 2 4 7" xfId="8775" xr:uid="{F1E0D01D-0EA6-478D-98B5-C975B8C9E117}"/>
    <cellStyle name="SAPBEXHLevel3 4 2 4 7 2" xfId="42648" xr:uid="{CEB65DAD-8152-49F5-82EF-24E1F18EBC63}"/>
    <cellStyle name="SAPBEXHLevel3 4 2 4 7 3" xfId="25924" xr:uid="{4488D8B0-F8B1-4930-9F8B-D8EDB686A621}"/>
    <cellStyle name="SAPBEXHLevel3 4 2 4 8" xfId="14326" xr:uid="{8C6BE1FE-08DA-4C46-A6BF-4221BFEA5B27}"/>
    <cellStyle name="SAPBEXHLevel3 4 2 4 8 2" xfId="48187" xr:uid="{2306944D-FE76-49F8-81AD-9D40CD75AA5E}"/>
    <cellStyle name="SAPBEXHLevel3 4 2 4 8 3" xfId="31461" xr:uid="{4EA89EE3-0AE3-4F90-BAEE-28CC6D37A3B2}"/>
    <cellStyle name="SAPBEXHLevel3 4 2 4 9" xfId="20110" xr:uid="{5CC97E18-95B0-40D2-BF6E-F97C48108AF4}"/>
    <cellStyle name="SAPBEXHLevel3 4 2 5" xfId="36583" xr:uid="{8F26E758-9367-414A-824E-2D0EB0D95D87}"/>
    <cellStyle name="SAPBEXHLevel3 4 2 6" xfId="19257" xr:uid="{FE9DB2A2-8070-4AA6-A35F-ABEC7413DE4C}"/>
    <cellStyle name="SAPBEXHLevel3 4 3" xfId="2407" xr:uid="{00000000-0005-0000-0000-0000220A0000}"/>
    <cellStyle name="SAPBEXHLevel3 4 3 2" xfId="3959" xr:uid="{185A2E7E-02CF-4385-B878-86D196EE5854}"/>
    <cellStyle name="SAPBEXHLevel3 4 3 2 2" xfId="9840" xr:uid="{3BB523B9-82C6-496E-B0EA-0AC91678B6C7}"/>
    <cellStyle name="SAPBEXHLevel3 4 3 2 2 2" xfId="43712" xr:uid="{E5A03F3C-BEF1-44B3-AA33-7F41A60E587F}"/>
    <cellStyle name="SAPBEXHLevel3 4 3 2 2 3" xfId="26986" xr:uid="{CBF1DB29-A5F1-424D-B856-DE2353AE9820}"/>
    <cellStyle name="SAPBEXHLevel3 4 3 2 3" xfId="15386" xr:uid="{5108BDA1-6D39-48D0-B970-2EDEBF1996E7}"/>
    <cellStyle name="SAPBEXHLevel3 4 3 2 3 2" xfId="49247" xr:uid="{B9E15009-7A79-4B0D-8BA4-E4BC4DA12C1C}"/>
    <cellStyle name="SAPBEXHLevel3 4 3 2 3 3" xfId="32521" xr:uid="{8F170F89-4054-48DB-A0B5-8BB821C07F4F}"/>
    <cellStyle name="SAPBEXHLevel3 4 3 2 4" xfId="37919" xr:uid="{5F77F3A2-B7FA-4ED9-8524-50C9AE164CC2}"/>
    <cellStyle name="SAPBEXHLevel3 4 3 2 5" xfId="21171" xr:uid="{F40D9BA1-8D53-4EE1-87B4-B841C36FC73F}"/>
    <cellStyle name="SAPBEXHLevel3 4 3 3" xfId="4861" xr:uid="{6625DFE3-6384-4F38-87FF-B3E6FAAD6FD9}"/>
    <cellStyle name="SAPBEXHLevel3 4 3 3 2" xfId="10727" xr:uid="{9882566C-1930-4D9E-A0EF-D8E8B9EB4AC8}"/>
    <cellStyle name="SAPBEXHLevel3 4 3 3 2 2" xfId="44597" xr:uid="{0750A1E9-592C-490B-BDBD-06A13C9AC1DC}"/>
    <cellStyle name="SAPBEXHLevel3 4 3 3 2 3" xfId="27872" xr:uid="{B59228AE-1C2D-46EA-9819-C567C89DCA98}"/>
    <cellStyle name="SAPBEXHLevel3 4 3 3 3" xfId="16270" xr:uid="{0A8F64EE-F685-409D-80F5-69AA24E69FF8}"/>
    <cellStyle name="SAPBEXHLevel3 4 3 3 3 2" xfId="50131" xr:uid="{9BACD7C9-CBE3-4821-9FD6-4C77AAAB27A5}"/>
    <cellStyle name="SAPBEXHLevel3 4 3 3 3 3" xfId="33405" xr:uid="{D3808695-1724-4F67-99FC-48F189832DC0}"/>
    <cellStyle name="SAPBEXHLevel3 4 3 3 4" xfId="38780" xr:uid="{3E01F439-0941-4C4A-8E4D-CD4CCD9B3C0F}"/>
    <cellStyle name="SAPBEXHLevel3 4 3 3 5" xfId="22057" xr:uid="{7A7DD847-7B42-4F03-BCEA-781A836E1E09}"/>
    <cellStyle name="SAPBEXHLevel3 4 3 4" xfId="5588" xr:uid="{EA240B61-0ECD-4325-BBAA-2A743FF80E2C}"/>
    <cellStyle name="SAPBEXHLevel3 4 3 4 2" xfId="11454" xr:uid="{92C1E4BA-5B6C-4EF2-89EB-BBDF14CA04C3}"/>
    <cellStyle name="SAPBEXHLevel3 4 3 4 2 2" xfId="45323" xr:uid="{94DDC7F8-50F4-4F66-A695-ED58AC30D46A}"/>
    <cellStyle name="SAPBEXHLevel3 4 3 4 2 3" xfId="28598" xr:uid="{15A25C4A-B26C-44E2-81E8-4509E6DBBB0F}"/>
    <cellStyle name="SAPBEXHLevel3 4 3 4 3" xfId="16996" xr:uid="{8ACCE4FF-4D0B-46DD-8219-FF4B5FC12118}"/>
    <cellStyle name="SAPBEXHLevel3 4 3 4 3 2" xfId="50857" xr:uid="{328F860C-D9E0-4815-8D4B-33FE80919617}"/>
    <cellStyle name="SAPBEXHLevel3 4 3 4 3 3" xfId="34131" xr:uid="{F059CA74-FB75-41F8-B216-6820C9B90ED7}"/>
    <cellStyle name="SAPBEXHLevel3 4 3 4 4" xfId="39506" xr:uid="{094DD25F-2612-49C9-9EA9-B9B55BC70B0E}"/>
    <cellStyle name="SAPBEXHLevel3 4 3 4 5" xfId="22783" xr:uid="{567EA267-0C29-4200-BAC5-56A24283E466}"/>
    <cellStyle name="SAPBEXHLevel3 4 3 5" xfId="6380" xr:uid="{A3E56BBC-227B-48C1-99D4-35B00E3891D6}"/>
    <cellStyle name="SAPBEXHLevel3 4 3 5 2" xfId="12244" xr:uid="{AEF6AA6B-5B71-40CB-9856-35166194C00D}"/>
    <cellStyle name="SAPBEXHLevel3 4 3 5 2 2" xfId="46113" xr:uid="{43A21E59-75FA-41F9-841E-F40BABFD3107}"/>
    <cellStyle name="SAPBEXHLevel3 4 3 5 2 3" xfId="29388" xr:uid="{B5CE6D3D-360A-4F1B-BB55-DAAECD14CB8B}"/>
    <cellStyle name="SAPBEXHLevel3 4 3 5 3" xfId="17786" xr:uid="{A71B9519-77F4-4842-AEAB-E0D40ADAEE2D}"/>
    <cellStyle name="SAPBEXHLevel3 4 3 5 3 2" xfId="51647" xr:uid="{D22BE2C3-51A4-4616-8C2D-45AABAD56822}"/>
    <cellStyle name="SAPBEXHLevel3 4 3 5 3 3" xfId="34921" xr:uid="{8722A26D-B338-432F-B1F9-F8A6E434B162}"/>
    <cellStyle name="SAPBEXHLevel3 4 3 5 4" xfId="40296" xr:uid="{7FA21AF9-3CA9-4717-BE11-AFDE9EF229E0}"/>
    <cellStyle name="SAPBEXHLevel3 4 3 5 5" xfId="23573" xr:uid="{40346F4C-F23F-44AC-B306-7110FBDC644C}"/>
    <cellStyle name="SAPBEXHLevel3 4 3 6" xfId="7300" xr:uid="{44E3F950-7EF8-4947-947B-CA86312CC68A}"/>
    <cellStyle name="SAPBEXHLevel3 4 3 6 2" xfId="13164" xr:uid="{74AE2DF6-263D-450D-915E-833342F149C2}"/>
    <cellStyle name="SAPBEXHLevel3 4 3 6 2 2" xfId="47033" xr:uid="{261E8C30-F962-4691-A437-E3DC04F2235B}"/>
    <cellStyle name="SAPBEXHLevel3 4 3 6 2 3" xfId="30307" xr:uid="{167FB7B0-922C-4248-B51F-E2568F486EA8}"/>
    <cellStyle name="SAPBEXHLevel3 4 3 6 3" xfId="18705" xr:uid="{7C179CDE-E45A-4796-A4C9-FDB1FA28B1DD}"/>
    <cellStyle name="SAPBEXHLevel3 4 3 6 3 2" xfId="52566" xr:uid="{ACB3AA67-1453-4F32-8E88-7A099E548214}"/>
    <cellStyle name="SAPBEXHLevel3 4 3 6 3 3" xfId="35840" xr:uid="{74481D9A-C2A3-484F-A0D8-5B0A113826FE}"/>
    <cellStyle name="SAPBEXHLevel3 4 3 6 4" xfId="41216" xr:uid="{2187819D-50FF-4123-A25B-834E568DC108}"/>
    <cellStyle name="SAPBEXHLevel3 4 3 6 5" xfId="24492" xr:uid="{96030A69-7C07-473C-B783-5E38275700CF}"/>
    <cellStyle name="SAPBEXHLevel3 4 3 7" xfId="8394" xr:uid="{B78A0230-F05D-4124-875F-ECFA1D606D40}"/>
    <cellStyle name="SAPBEXHLevel3 4 3 7 2" xfId="42269" xr:uid="{B7FE3985-05C1-4374-A35D-5553A2F45D55}"/>
    <cellStyle name="SAPBEXHLevel3 4 3 7 3" xfId="25544" xr:uid="{9F8B2E00-0A4F-4211-AF24-49FAE6B1A874}"/>
    <cellStyle name="SAPBEXHLevel3 4 3 8" xfId="13972" xr:uid="{C0FD9D6C-F37C-4E8A-A2B2-09F94B4289C7}"/>
    <cellStyle name="SAPBEXHLevel3 4 3 8 2" xfId="47833" xr:uid="{C675AA71-2018-4FE0-920C-63B8F6515791}"/>
    <cellStyle name="SAPBEXHLevel3 4 3 8 3" xfId="31107" xr:uid="{72C81B9C-474F-43B2-8772-8C8C98144C9B}"/>
    <cellStyle name="SAPBEXHLevel3 4 3 9" xfId="19732" xr:uid="{046EC70B-FB3C-4650-8634-93FDF531A4DE}"/>
    <cellStyle name="SAPBEXHLevel3 4 4" xfId="2408" xr:uid="{00000000-0005-0000-0000-0000230A0000}"/>
    <cellStyle name="SAPBEXHLevel3 4 4 2" xfId="3960" xr:uid="{33685F04-28A2-4808-8825-6332EC8537C0}"/>
    <cellStyle name="SAPBEXHLevel3 4 4 2 2" xfId="9841" xr:uid="{81192657-949D-4D67-AB10-D0E0F97844EB}"/>
    <cellStyle name="SAPBEXHLevel3 4 4 2 2 2" xfId="43713" xr:uid="{2DABA222-B8E7-4F5A-A615-301BF0BBA6C2}"/>
    <cellStyle name="SAPBEXHLevel3 4 4 2 2 3" xfId="26987" xr:uid="{D8517AF9-52DE-4285-B5D5-AF92E571AE5A}"/>
    <cellStyle name="SAPBEXHLevel3 4 4 2 3" xfId="15387" xr:uid="{ED3D9765-B065-4881-88DF-DB84862159EC}"/>
    <cellStyle name="SAPBEXHLevel3 4 4 2 3 2" xfId="49248" xr:uid="{8D7B5129-823E-46B4-836E-AB6343AB589E}"/>
    <cellStyle name="SAPBEXHLevel3 4 4 2 3 3" xfId="32522" xr:uid="{96AB5C9F-F3E3-4668-9DAE-9329014D154F}"/>
    <cellStyle name="SAPBEXHLevel3 4 4 2 4" xfId="37920" xr:uid="{CF8A6FE9-F421-4F46-96B3-5A7F509AAA23}"/>
    <cellStyle name="SAPBEXHLevel3 4 4 2 5" xfId="21172" xr:uid="{0952D394-5495-40B3-9C2C-23753EC93832}"/>
    <cellStyle name="SAPBEXHLevel3 4 4 3" xfId="4862" xr:uid="{494592B7-E08E-4479-A738-EC2D6E408409}"/>
    <cellStyle name="SAPBEXHLevel3 4 4 3 2" xfId="10728" xr:uid="{C5ED470B-0DC9-4E53-B158-CE3671AB33B9}"/>
    <cellStyle name="SAPBEXHLevel3 4 4 3 2 2" xfId="44598" xr:uid="{4BA4EF19-8EDA-4555-803C-CCA42CEE4EB0}"/>
    <cellStyle name="SAPBEXHLevel3 4 4 3 2 3" xfId="27873" xr:uid="{CA26C3D6-5EDF-46E1-A5FC-86375E4B0820}"/>
    <cellStyle name="SAPBEXHLevel3 4 4 3 3" xfId="16271" xr:uid="{4379819C-5988-49EB-A709-FB4F54EF7806}"/>
    <cellStyle name="SAPBEXHLevel3 4 4 3 3 2" xfId="50132" xr:uid="{67B3213D-0862-473F-B69F-0A41FBEE7889}"/>
    <cellStyle name="SAPBEXHLevel3 4 4 3 3 3" xfId="33406" xr:uid="{E383478B-48D6-41CF-8F82-77485F01248F}"/>
    <cellStyle name="SAPBEXHLevel3 4 4 3 4" xfId="38781" xr:uid="{F3D7C31C-CAA9-4A0D-971B-691768C638E3}"/>
    <cellStyle name="SAPBEXHLevel3 4 4 3 5" xfId="22058" xr:uid="{CB2440B2-5314-4063-9FAD-76C5495026EA}"/>
    <cellStyle name="SAPBEXHLevel3 4 4 4" xfId="5589" xr:uid="{0E0DC83B-6DF7-4A64-969F-5D55E512E35E}"/>
    <cellStyle name="SAPBEXHLevel3 4 4 4 2" xfId="11455" xr:uid="{BDFCA32F-8209-46B0-AC5D-428402BEEC74}"/>
    <cellStyle name="SAPBEXHLevel3 4 4 4 2 2" xfId="45324" xr:uid="{8755D14E-3A63-4E6C-8B9D-169C50A31EBD}"/>
    <cellStyle name="SAPBEXHLevel3 4 4 4 2 3" xfId="28599" xr:uid="{2615E280-3108-4917-9643-165DD898B9BA}"/>
    <cellStyle name="SAPBEXHLevel3 4 4 4 3" xfId="16997" xr:uid="{9AF1297C-9478-41A6-9FCF-08DB894407C4}"/>
    <cellStyle name="SAPBEXHLevel3 4 4 4 3 2" xfId="50858" xr:uid="{47BA0C87-1AE3-4E17-85E5-804043F564AA}"/>
    <cellStyle name="SAPBEXHLevel3 4 4 4 3 3" xfId="34132" xr:uid="{24C51ADE-53E0-4898-874A-18EEAC0FA91B}"/>
    <cellStyle name="SAPBEXHLevel3 4 4 4 4" xfId="39507" xr:uid="{1FDDB0F0-ABFF-47DA-A138-B128937743D5}"/>
    <cellStyle name="SAPBEXHLevel3 4 4 4 5" xfId="22784" xr:uid="{C9285F37-F75C-4F46-999D-0DAC72CECD37}"/>
    <cellStyle name="SAPBEXHLevel3 4 4 5" xfId="6381" xr:uid="{2000B846-BDD3-4D30-90AA-8227463BFBC8}"/>
    <cellStyle name="SAPBEXHLevel3 4 4 5 2" xfId="12245" xr:uid="{24C31318-8486-482C-81F8-E478DDAB4151}"/>
    <cellStyle name="SAPBEXHLevel3 4 4 5 2 2" xfId="46114" xr:uid="{BDD4B6EF-1F76-4662-BE5E-E70EC634C3C6}"/>
    <cellStyle name="SAPBEXHLevel3 4 4 5 2 3" xfId="29389" xr:uid="{D7E4A61F-CCB4-4891-BF70-615B9C146466}"/>
    <cellStyle name="SAPBEXHLevel3 4 4 5 3" xfId="17787" xr:uid="{18851B66-3268-4AF1-810D-11B4DD05F5F6}"/>
    <cellStyle name="SAPBEXHLevel3 4 4 5 3 2" xfId="51648" xr:uid="{F06B05C9-7426-4A26-8A07-D147E7000E8C}"/>
    <cellStyle name="SAPBEXHLevel3 4 4 5 3 3" xfId="34922" xr:uid="{6A761287-329F-4A3E-B634-26DA01B43CEA}"/>
    <cellStyle name="SAPBEXHLevel3 4 4 5 4" xfId="40297" xr:uid="{A013353F-A085-4A82-88F0-C788EC8CE010}"/>
    <cellStyle name="SAPBEXHLevel3 4 4 5 5" xfId="23574" xr:uid="{8227F7DA-3A0C-4A1C-98FF-A1D9459FC80D}"/>
    <cellStyle name="SAPBEXHLevel3 4 4 6" xfId="7301" xr:uid="{FA1BBC2C-6E85-4844-AF50-FCE3F8D24BB6}"/>
    <cellStyle name="SAPBEXHLevel3 4 4 6 2" xfId="13165" xr:uid="{2954B118-F6D6-4124-AD9F-FDCFC74E1D3C}"/>
    <cellStyle name="SAPBEXHLevel3 4 4 6 2 2" xfId="47034" xr:uid="{51608401-AD53-4F1B-A033-FC478911D599}"/>
    <cellStyle name="SAPBEXHLevel3 4 4 6 2 3" xfId="30308" xr:uid="{3FF56101-44A6-4316-9AC2-EF78C8C3DB7B}"/>
    <cellStyle name="SAPBEXHLevel3 4 4 6 3" xfId="18706" xr:uid="{DFC99EB3-E66E-4CEA-9F51-78AF1DB5DF18}"/>
    <cellStyle name="SAPBEXHLevel3 4 4 6 3 2" xfId="52567" xr:uid="{D38FCE4B-E72A-41C7-AFBA-36914A841E58}"/>
    <cellStyle name="SAPBEXHLevel3 4 4 6 3 3" xfId="35841" xr:uid="{992F06A1-98A9-4C03-9A20-6153A1D69D8B}"/>
    <cellStyle name="SAPBEXHLevel3 4 4 6 4" xfId="41217" xr:uid="{40AAF9DD-A2A5-408D-9C8F-578AC1E96777}"/>
    <cellStyle name="SAPBEXHLevel3 4 4 6 5" xfId="24493" xr:uid="{C2BD7959-94ED-481D-8850-B3BAA1801E66}"/>
    <cellStyle name="SAPBEXHLevel3 4 4 7" xfId="8395" xr:uid="{47A82DA6-0B14-43A4-917F-83BF03057D5A}"/>
    <cellStyle name="SAPBEXHLevel3 4 4 7 2" xfId="42270" xr:uid="{806762EF-586D-4594-A6EA-2ACE0E9DC64C}"/>
    <cellStyle name="SAPBEXHLevel3 4 4 7 3" xfId="25545" xr:uid="{EC6456B0-8003-4DA7-B75D-BEA0B5853415}"/>
    <cellStyle name="SAPBEXHLevel3 4 4 8" xfId="13973" xr:uid="{CD04C550-0C9B-4309-8069-551BE843227E}"/>
    <cellStyle name="SAPBEXHLevel3 4 4 8 2" xfId="47834" xr:uid="{3890B868-4503-4CA4-ADC9-D8B4619A3E74}"/>
    <cellStyle name="SAPBEXHLevel3 4 4 8 3" xfId="31108" xr:uid="{0A733800-DDB5-4E76-8C35-048B5DE61B56}"/>
    <cellStyle name="SAPBEXHLevel3 4 4 9" xfId="19733" xr:uid="{E9D11433-8422-424A-8CC9-0522046939BA}"/>
    <cellStyle name="SAPBEXHLevel3 4 5" xfId="3354" xr:uid="{21FACA90-A6C4-4B8E-B399-D6A619508B2B}"/>
    <cellStyle name="SAPBEXHLevel3 4 5 2" xfId="9236" xr:uid="{B0C49A58-2014-441A-87F8-775A5AA7CEED}"/>
    <cellStyle name="SAPBEXHLevel3 4 5 2 2" xfId="43108" xr:uid="{8DE9DB5A-DF44-495D-998D-1DF974B115BB}"/>
    <cellStyle name="SAPBEXHLevel3 4 5 2 3" xfId="26383" xr:uid="{1759D151-4058-4025-90DC-F5109F31C110}"/>
    <cellStyle name="SAPBEXHLevel3 4 5 3" xfId="14783" xr:uid="{0F2AF362-C846-4834-A950-35E3D72C674E}"/>
    <cellStyle name="SAPBEXHLevel3 4 5 3 2" xfId="48644" xr:uid="{0741A34D-7136-458C-A8CF-AD76A5628404}"/>
    <cellStyle name="SAPBEXHLevel3 4 5 3 3" xfId="31918" xr:uid="{BB1BDF89-F8DC-4DFE-AFF1-018F2F82F7FC}"/>
    <cellStyle name="SAPBEXHLevel3 4 5 4" xfId="37375" xr:uid="{55112961-5590-417A-8E67-B7750C6BED1F}"/>
    <cellStyle name="SAPBEXHLevel3 4 5 5" xfId="20568" xr:uid="{874704B0-A21E-4A17-8BF8-AB1FC54D6911}"/>
    <cellStyle name="SAPBEXHLevel3 4 6" xfId="36582" xr:uid="{009E06F6-9996-4040-BD5D-AB1F2EF31520}"/>
    <cellStyle name="SAPBEXHLevel3 5" xfId="1156" xr:uid="{00000000-0005-0000-0000-0000240A0000}"/>
    <cellStyle name="SAPBEXHLevel3 5 2" xfId="1157" xr:uid="{00000000-0005-0000-0000-0000250A0000}"/>
    <cellStyle name="SAPBEXHLevel3 5 2 2" xfId="2409" xr:uid="{00000000-0005-0000-0000-0000260A0000}"/>
    <cellStyle name="SAPBEXHLevel3 5 2 2 2" xfId="3961" xr:uid="{EB1D5295-1F23-4ABD-8902-BA2734E1E494}"/>
    <cellStyle name="SAPBEXHLevel3 5 2 2 2 2" xfId="9842" xr:uid="{745367E7-22E5-43C6-8E93-7537794626FB}"/>
    <cellStyle name="SAPBEXHLevel3 5 2 2 2 2 2" xfId="43714" xr:uid="{E183C987-C5AA-44F7-9F6D-8C3937A34638}"/>
    <cellStyle name="SAPBEXHLevel3 5 2 2 2 2 3" xfId="26988" xr:uid="{92412C1E-3FD3-477B-B877-093CE1BC6AE1}"/>
    <cellStyle name="SAPBEXHLevel3 5 2 2 2 3" xfId="15388" xr:uid="{0B3AB303-98B5-4C38-90A6-6960A925FA0A}"/>
    <cellStyle name="SAPBEXHLevel3 5 2 2 2 3 2" xfId="49249" xr:uid="{8422120C-21A5-4213-81E6-DC5B1B98075A}"/>
    <cellStyle name="SAPBEXHLevel3 5 2 2 2 3 3" xfId="32523" xr:uid="{4E17830F-8380-419D-854D-1E4BEF599292}"/>
    <cellStyle name="SAPBEXHLevel3 5 2 2 2 4" xfId="37921" xr:uid="{869A9399-3D08-41D7-B13B-1BCD6476A394}"/>
    <cellStyle name="SAPBEXHLevel3 5 2 2 2 5" xfId="21173" xr:uid="{DEB7DEB4-CD81-4F3B-AE20-01C63D7ED511}"/>
    <cellStyle name="SAPBEXHLevel3 5 2 2 3" xfId="4863" xr:uid="{8614035A-8FA3-46DD-A266-BF5969926135}"/>
    <cellStyle name="SAPBEXHLevel3 5 2 2 3 2" xfId="10729" xr:uid="{E161EFFE-B571-4B9B-B140-B6F2C00B2731}"/>
    <cellStyle name="SAPBEXHLevel3 5 2 2 3 2 2" xfId="44599" xr:uid="{7466AC0E-8051-4557-8F9F-ECE8062D1F6D}"/>
    <cellStyle name="SAPBEXHLevel3 5 2 2 3 2 3" xfId="27874" xr:uid="{950C4F13-4744-46C3-9BD2-99DAB1FEE82B}"/>
    <cellStyle name="SAPBEXHLevel3 5 2 2 3 3" xfId="16272" xr:uid="{34EB9E70-F7EA-47F4-8F68-AE5EC841F3E1}"/>
    <cellStyle name="SAPBEXHLevel3 5 2 2 3 3 2" xfId="50133" xr:uid="{59199359-F829-4D6C-A66F-0C28EA1917FE}"/>
    <cellStyle name="SAPBEXHLevel3 5 2 2 3 3 3" xfId="33407" xr:uid="{0E29CD6E-B250-4410-A149-C62525DF255E}"/>
    <cellStyle name="SAPBEXHLevel3 5 2 2 3 4" xfId="38782" xr:uid="{C6EEC80C-876D-4028-B493-69EBEC249A62}"/>
    <cellStyle name="SAPBEXHLevel3 5 2 2 3 5" xfId="22059" xr:uid="{470A19B0-9137-4542-8FC3-D2668488078A}"/>
    <cellStyle name="SAPBEXHLevel3 5 2 2 4" xfId="5590" xr:uid="{3D3A3D56-A059-473E-9CA7-D62276883611}"/>
    <cellStyle name="SAPBEXHLevel3 5 2 2 4 2" xfId="11456" xr:uid="{91CA23D7-17CD-4A2C-9F7D-22F9136F014A}"/>
    <cellStyle name="SAPBEXHLevel3 5 2 2 4 2 2" xfId="45325" xr:uid="{8E9170E8-D513-4AAB-A9F3-B0E0780B8B2D}"/>
    <cellStyle name="SAPBEXHLevel3 5 2 2 4 2 3" xfId="28600" xr:uid="{B2A41E61-1B66-45EF-80D2-400ECFCEE50E}"/>
    <cellStyle name="SAPBEXHLevel3 5 2 2 4 3" xfId="16998" xr:uid="{0967EE8B-2510-433A-BE49-5E3EB728B28F}"/>
    <cellStyle name="SAPBEXHLevel3 5 2 2 4 3 2" xfId="50859" xr:uid="{D6B4333D-195D-4426-963B-01AC9BBF8F8D}"/>
    <cellStyle name="SAPBEXHLevel3 5 2 2 4 3 3" xfId="34133" xr:uid="{B9C3991D-ED31-48C1-B70E-BB8A7F9A295D}"/>
    <cellStyle name="SAPBEXHLevel3 5 2 2 4 4" xfId="39508" xr:uid="{F45839BA-709B-4D97-AE84-C6DE608A4373}"/>
    <cellStyle name="SAPBEXHLevel3 5 2 2 4 5" xfId="22785" xr:uid="{FEEFDA5C-9B8E-4274-8CED-2FFCFA0D85C1}"/>
    <cellStyle name="SAPBEXHLevel3 5 2 2 5" xfId="6382" xr:uid="{A00D544E-842B-456A-B35B-243F91C54BC8}"/>
    <cellStyle name="SAPBEXHLevel3 5 2 2 5 2" xfId="12246" xr:uid="{A2C7BF1E-9A41-4FD6-BBA1-5359F5DC641F}"/>
    <cellStyle name="SAPBEXHLevel3 5 2 2 5 2 2" xfId="46115" xr:uid="{810BF5C9-7BED-4CC2-9435-E76279BA7BDE}"/>
    <cellStyle name="SAPBEXHLevel3 5 2 2 5 2 3" xfId="29390" xr:uid="{CDE77FC9-3611-4D32-A047-57D12865C86C}"/>
    <cellStyle name="SAPBEXHLevel3 5 2 2 5 3" xfId="17788" xr:uid="{F409C93E-D3FF-4A61-B23D-6F671B530C21}"/>
    <cellStyle name="SAPBEXHLevel3 5 2 2 5 3 2" xfId="51649" xr:uid="{1C95A939-693C-4C86-B0CF-01122F96FDA7}"/>
    <cellStyle name="SAPBEXHLevel3 5 2 2 5 3 3" xfId="34923" xr:uid="{F4221CC0-9808-48F0-86C8-82746575E4B0}"/>
    <cellStyle name="SAPBEXHLevel3 5 2 2 5 4" xfId="40298" xr:uid="{0C91E62B-D8D4-4F04-BD7E-FC25F7C5D068}"/>
    <cellStyle name="SAPBEXHLevel3 5 2 2 5 5" xfId="23575" xr:uid="{344B3436-D743-4605-8E2D-FC7792855966}"/>
    <cellStyle name="SAPBEXHLevel3 5 2 2 6" xfId="7302" xr:uid="{104FD6D1-0B6F-4D36-A64C-1660D7A6CA64}"/>
    <cellStyle name="SAPBEXHLevel3 5 2 2 6 2" xfId="13166" xr:uid="{D50EC895-C54C-43C1-BB0D-D0BD07881DE5}"/>
    <cellStyle name="SAPBEXHLevel3 5 2 2 6 2 2" xfId="47035" xr:uid="{CBA4B758-DF51-440A-960B-097C33E6E2C7}"/>
    <cellStyle name="SAPBEXHLevel3 5 2 2 6 2 3" xfId="30309" xr:uid="{7D80D901-8C02-40B2-9168-372B82DE2A80}"/>
    <cellStyle name="SAPBEXHLevel3 5 2 2 6 3" xfId="18707" xr:uid="{74E07033-1B2F-4D33-B5DB-E2F805FC831D}"/>
    <cellStyle name="SAPBEXHLevel3 5 2 2 6 3 2" xfId="52568" xr:uid="{185C58DC-8704-4196-B0CE-B7487C151FF6}"/>
    <cellStyle name="SAPBEXHLevel3 5 2 2 6 3 3" xfId="35842" xr:uid="{638EB192-076D-442A-8D73-D2C1BD5E7C3B}"/>
    <cellStyle name="SAPBEXHLevel3 5 2 2 6 4" xfId="41218" xr:uid="{D2351FAE-F689-4A24-B21E-96EC048AF206}"/>
    <cellStyle name="SAPBEXHLevel3 5 2 2 6 5" xfId="24494" xr:uid="{B801AEF3-5F55-4F90-948A-44DABA25F3AE}"/>
    <cellStyle name="SAPBEXHLevel3 5 2 2 7" xfId="8396" xr:uid="{D285D818-1AA2-4270-A3B4-A109A9E467EF}"/>
    <cellStyle name="SAPBEXHLevel3 5 2 2 7 2" xfId="42271" xr:uid="{F118891E-E182-49F1-B801-0B7C89E26A3E}"/>
    <cellStyle name="SAPBEXHLevel3 5 2 2 7 3" xfId="25546" xr:uid="{2A927C03-5160-4D7C-9546-F55FE1C5C3A7}"/>
    <cellStyle name="SAPBEXHLevel3 5 2 2 8" xfId="13974" xr:uid="{3E7ECDFF-4B37-4749-99BB-F27F98325846}"/>
    <cellStyle name="SAPBEXHLevel3 5 2 2 8 2" xfId="47835" xr:uid="{78934E0B-3E36-448E-8A13-5D851899C6A3}"/>
    <cellStyle name="SAPBEXHLevel3 5 2 2 8 3" xfId="31109" xr:uid="{654ABB94-0583-4E94-B327-175FE3D776A3}"/>
    <cellStyle name="SAPBEXHLevel3 5 2 2 9" xfId="19734" xr:uid="{D0A64BEC-21D5-42E9-AABA-EC752EC8E65A}"/>
    <cellStyle name="SAPBEXHLevel3 5 2 3" xfId="2410" xr:uid="{00000000-0005-0000-0000-0000270A0000}"/>
    <cellStyle name="SAPBEXHLevel3 5 2 3 2" xfId="3962" xr:uid="{D862616C-7B4C-4857-9CA7-FB996188EA33}"/>
    <cellStyle name="SAPBEXHLevel3 5 2 3 2 2" xfId="9843" xr:uid="{2A0DAA1F-42D3-4AFB-80E9-0A8777DA6B43}"/>
    <cellStyle name="SAPBEXHLevel3 5 2 3 2 2 2" xfId="43715" xr:uid="{AB84FBE7-E7D5-42D6-99FF-AC0355D506D1}"/>
    <cellStyle name="SAPBEXHLevel3 5 2 3 2 2 3" xfId="26989" xr:uid="{E4656D2A-1C54-45CF-A255-5AFF3E693D16}"/>
    <cellStyle name="SAPBEXHLevel3 5 2 3 2 3" xfId="15389" xr:uid="{672F3729-A698-4B4F-AE91-75FEA27E615E}"/>
    <cellStyle name="SAPBEXHLevel3 5 2 3 2 3 2" xfId="49250" xr:uid="{64184659-4903-4B06-B268-45E61F44C2C4}"/>
    <cellStyle name="SAPBEXHLevel3 5 2 3 2 3 3" xfId="32524" xr:uid="{E69CC7B3-9ED9-4F2C-83EE-4C3D958146B9}"/>
    <cellStyle name="SAPBEXHLevel3 5 2 3 2 4" xfId="37922" xr:uid="{2D40894A-AA0F-448B-A4E5-B0A3B3434ED8}"/>
    <cellStyle name="SAPBEXHLevel3 5 2 3 2 5" xfId="21174" xr:uid="{E9B4F151-BB99-4928-93B2-25CA35B09821}"/>
    <cellStyle name="SAPBEXHLevel3 5 2 3 3" xfId="4864" xr:uid="{6A07AE99-9F2D-4F37-8576-BD733A711EE7}"/>
    <cellStyle name="SAPBEXHLevel3 5 2 3 3 2" xfId="10730" xr:uid="{9825694B-6B56-4E7B-ACEE-D350D11F59B1}"/>
    <cellStyle name="SAPBEXHLevel3 5 2 3 3 2 2" xfId="44600" xr:uid="{906B1D78-947C-458A-8C36-76DE937C5FD3}"/>
    <cellStyle name="SAPBEXHLevel3 5 2 3 3 2 3" xfId="27875" xr:uid="{7AC738FC-8A9D-4CB9-BC79-503B5E1513B7}"/>
    <cellStyle name="SAPBEXHLevel3 5 2 3 3 3" xfId="16273" xr:uid="{5C1C2DEC-0585-4292-BC23-70BC9F9720D4}"/>
    <cellStyle name="SAPBEXHLevel3 5 2 3 3 3 2" xfId="50134" xr:uid="{3F1AB691-98C8-4ED7-9A66-681FF01377C8}"/>
    <cellStyle name="SAPBEXHLevel3 5 2 3 3 3 3" xfId="33408" xr:uid="{D3DB910F-701A-4132-802B-81420AEFE97D}"/>
    <cellStyle name="SAPBEXHLevel3 5 2 3 3 4" xfId="38783" xr:uid="{1A2F48DA-26FA-4DE2-A672-7B761E8C3001}"/>
    <cellStyle name="SAPBEXHLevel3 5 2 3 3 5" xfId="22060" xr:uid="{21AD438C-4097-41BC-A52B-EF6EBBF04608}"/>
    <cellStyle name="SAPBEXHLevel3 5 2 3 4" xfId="5591" xr:uid="{7B036100-1B42-4785-82B1-FD2C48F62469}"/>
    <cellStyle name="SAPBEXHLevel3 5 2 3 4 2" xfId="11457" xr:uid="{89A827C6-5422-4E7C-8254-6D24DDCF965A}"/>
    <cellStyle name="SAPBEXHLevel3 5 2 3 4 2 2" xfId="45326" xr:uid="{0A928E81-4602-4A25-A06B-E2BE664129D3}"/>
    <cellStyle name="SAPBEXHLevel3 5 2 3 4 2 3" xfId="28601" xr:uid="{8430FEC1-1419-4091-95EA-E4ED4CA459EA}"/>
    <cellStyle name="SAPBEXHLevel3 5 2 3 4 3" xfId="16999" xr:uid="{EEA8C64E-3014-4D4D-B103-0A72469E4561}"/>
    <cellStyle name="SAPBEXHLevel3 5 2 3 4 3 2" xfId="50860" xr:uid="{2495AE68-B849-45D4-B2A7-B6F959E31A54}"/>
    <cellStyle name="SAPBEXHLevel3 5 2 3 4 3 3" xfId="34134" xr:uid="{0EA2B98C-6D57-4246-9209-712B6E263F47}"/>
    <cellStyle name="SAPBEXHLevel3 5 2 3 4 4" xfId="39509" xr:uid="{68D5D7E5-876D-4B46-8BE5-B356C61BEA00}"/>
    <cellStyle name="SAPBEXHLevel3 5 2 3 4 5" xfId="22786" xr:uid="{1321CEC0-18E6-48BE-8B76-33D04235637F}"/>
    <cellStyle name="SAPBEXHLevel3 5 2 3 5" xfId="6383" xr:uid="{8038DC6B-9145-4E0A-94CF-336FCBC2777D}"/>
    <cellStyle name="SAPBEXHLevel3 5 2 3 5 2" xfId="12247" xr:uid="{A00C5969-91A1-4E70-8F48-FB7867FFC367}"/>
    <cellStyle name="SAPBEXHLevel3 5 2 3 5 2 2" xfId="46116" xr:uid="{0CCFC4DC-8D24-4175-9800-37E06F48D9EA}"/>
    <cellStyle name="SAPBEXHLevel3 5 2 3 5 2 3" xfId="29391" xr:uid="{57335719-2238-4A0F-A7E1-81B1A159321B}"/>
    <cellStyle name="SAPBEXHLevel3 5 2 3 5 3" xfId="17789" xr:uid="{7DA70BD5-95E6-4D0E-8262-4AB1CA8411D2}"/>
    <cellStyle name="SAPBEXHLevel3 5 2 3 5 3 2" xfId="51650" xr:uid="{CD21DE4E-52DC-44CB-842C-DBBD544BFBA9}"/>
    <cellStyle name="SAPBEXHLevel3 5 2 3 5 3 3" xfId="34924" xr:uid="{19041E3E-5ADD-4BFD-9F79-34B34E641DDD}"/>
    <cellStyle name="SAPBEXHLevel3 5 2 3 5 4" xfId="40299" xr:uid="{1DD000B1-872B-4E22-AB21-6F3B5F2A7C43}"/>
    <cellStyle name="SAPBEXHLevel3 5 2 3 5 5" xfId="23576" xr:uid="{22C3D7EC-7335-43E7-8E47-B97944DD44DA}"/>
    <cellStyle name="SAPBEXHLevel3 5 2 3 6" xfId="7303" xr:uid="{3C8FA69B-7906-44A4-AD0A-625F2109EF77}"/>
    <cellStyle name="SAPBEXHLevel3 5 2 3 6 2" xfId="13167" xr:uid="{800E475E-29D2-48F1-8FB8-59E58057A777}"/>
    <cellStyle name="SAPBEXHLevel3 5 2 3 6 2 2" xfId="47036" xr:uid="{2E9AB9B7-A067-4B3B-86CE-77749A1230FA}"/>
    <cellStyle name="SAPBEXHLevel3 5 2 3 6 2 3" xfId="30310" xr:uid="{C68D2B93-200F-4D8B-B4CB-4B10FFAD3253}"/>
    <cellStyle name="SAPBEXHLevel3 5 2 3 6 3" xfId="18708" xr:uid="{CACCF18C-5AD4-409A-995C-B1963A728AA4}"/>
    <cellStyle name="SAPBEXHLevel3 5 2 3 6 3 2" xfId="52569" xr:uid="{EBE46C6D-7D95-4D0E-AE04-493AFB0A3D44}"/>
    <cellStyle name="SAPBEXHLevel3 5 2 3 6 3 3" xfId="35843" xr:uid="{8A5BE64B-1748-44AD-AA18-219E8F3C7ABA}"/>
    <cellStyle name="SAPBEXHLevel3 5 2 3 6 4" xfId="41219" xr:uid="{39E421B7-EAB8-463A-9FC8-4383019AC0DD}"/>
    <cellStyle name="SAPBEXHLevel3 5 2 3 6 5" xfId="24495" xr:uid="{3E9D3D6F-7AB2-40F3-83F6-8BE168CF59D7}"/>
    <cellStyle name="SAPBEXHLevel3 5 2 3 7" xfId="8397" xr:uid="{DF0296AA-7821-4899-BFC8-C75E61831199}"/>
    <cellStyle name="SAPBEXHLevel3 5 2 3 7 2" xfId="42272" xr:uid="{E68AB63E-FBE2-4EB5-9D94-95147DA6AD21}"/>
    <cellStyle name="SAPBEXHLevel3 5 2 3 7 3" xfId="25547" xr:uid="{7D79ED44-6051-4DCF-821F-1DFF3E82E746}"/>
    <cellStyle name="SAPBEXHLevel3 5 2 3 8" xfId="13975" xr:uid="{38239A58-C622-4FBF-A1AB-321C54EAC16B}"/>
    <cellStyle name="SAPBEXHLevel3 5 2 3 8 2" xfId="47836" xr:uid="{39D88FA6-0942-451B-B856-663DC460FF7A}"/>
    <cellStyle name="SAPBEXHLevel3 5 2 3 8 3" xfId="31110" xr:uid="{CA1E7253-B54E-4EDB-A6EB-DE77BE6B4F00}"/>
    <cellStyle name="SAPBEXHLevel3 5 2 3 9" xfId="19735" xr:uid="{A89D9027-F1E0-4923-9B78-B271B12FD6E5}"/>
    <cellStyle name="SAPBEXHLevel3 5 2 4" xfId="2826" xr:uid="{00000000-0005-0000-0000-0000280A0000}"/>
    <cellStyle name="SAPBEXHLevel3 5 2 4 2" xfId="4346" xr:uid="{C7E54F3A-9C6A-4FA3-8E43-58C533572610}"/>
    <cellStyle name="SAPBEXHLevel3 5 2 4 2 2" xfId="10227" xr:uid="{40EFE037-D85A-4A2F-A861-09AAE791DB5B}"/>
    <cellStyle name="SAPBEXHLevel3 5 2 4 2 2 2" xfId="44097" xr:uid="{EA284D3D-EEB3-43F3-BD1C-9FEA59E022EF}"/>
    <cellStyle name="SAPBEXHLevel3 5 2 4 2 2 3" xfId="27372" xr:uid="{64879D4B-E4D1-4A74-9F9B-96911DCFEC28}"/>
    <cellStyle name="SAPBEXHLevel3 5 2 4 2 3" xfId="15770" xr:uid="{3B954AB9-3AF0-4AF7-A218-B3521F3BB718}"/>
    <cellStyle name="SAPBEXHLevel3 5 2 4 2 3 2" xfId="49631" xr:uid="{6962C7A8-8A79-4E87-91C6-6672C99E45E1}"/>
    <cellStyle name="SAPBEXHLevel3 5 2 4 2 3 3" xfId="32905" xr:uid="{DD980F1F-4E0C-457B-9B68-FA43E28D78E6}"/>
    <cellStyle name="SAPBEXHLevel3 5 2 4 2 4" xfId="38280" xr:uid="{1CFE36DE-E0D5-4FF2-9B0E-1318F1850A21}"/>
    <cellStyle name="SAPBEXHLevel3 5 2 4 2 5" xfId="21557" xr:uid="{8E4137D8-38E4-4DBB-928E-6CFB7D22B9E9}"/>
    <cellStyle name="SAPBEXHLevel3 5 2 4 3" xfId="5219" xr:uid="{60B8B1B6-A0FA-43A5-9162-51805A21E73C}"/>
    <cellStyle name="SAPBEXHLevel3 5 2 4 3 2" xfId="11085" xr:uid="{45F92B70-CD03-4958-AFDB-5B2A7A64E555}"/>
    <cellStyle name="SAPBEXHLevel3 5 2 4 3 2 2" xfId="44955" xr:uid="{B31FF20B-5007-4AE6-BF2E-D9A26E07B617}"/>
    <cellStyle name="SAPBEXHLevel3 5 2 4 3 2 3" xfId="28230" xr:uid="{77473491-FDA0-4675-B926-38E7ED0F0CC1}"/>
    <cellStyle name="SAPBEXHLevel3 5 2 4 3 3" xfId="16628" xr:uid="{01167F25-C1FF-4073-BAB5-4230ED568707}"/>
    <cellStyle name="SAPBEXHLevel3 5 2 4 3 3 2" xfId="50489" xr:uid="{698D981F-605B-487C-9FAE-753251E2E781}"/>
    <cellStyle name="SAPBEXHLevel3 5 2 4 3 3 3" xfId="33763" xr:uid="{B99A6210-4294-4649-BFB8-E750B92C5EB4}"/>
    <cellStyle name="SAPBEXHLevel3 5 2 4 3 4" xfId="39138" xr:uid="{796CF964-5D7F-41FA-A01E-932742B3A65E}"/>
    <cellStyle name="SAPBEXHLevel3 5 2 4 3 5" xfId="22415" xr:uid="{6AE1B9EB-74D8-498C-B548-0ED3DB76D813}"/>
    <cellStyle name="SAPBEXHLevel3 5 2 4 4" xfId="5967" xr:uid="{D98BCF11-3BF8-4AC7-BDE4-4134F1354891}"/>
    <cellStyle name="SAPBEXHLevel3 5 2 4 4 2" xfId="11833" xr:uid="{199140CF-0571-4A4B-A059-91A6DAF42873}"/>
    <cellStyle name="SAPBEXHLevel3 5 2 4 4 2 2" xfId="45702" xr:uid="{CAC7BD02-331B-4FC5-9E17-A9D6DAA78A47}"/>
    <cellStyle name="SAPBEXHLevel3 5 2 4 4 2 3" xfId="28977" xr:uid="{27FF0490-CD15-4BF3-BD47-66DB039CF4FC}"/>
    <cellStyle name="SAPBEXHLevel3 5 2 4 4 3" xfId="17375" xr:uid="{D4B7867C-BAA4-4DED-8AFA-9CCE3A78E84E}"/>
    <cellStyle name="SAPBEXHLevel3 5 2 4 4 3 2" xfId="51236" xr:uid="{60579C05-E401-4E35-A59F-5D83F2A15B68}"/>
    <cellStyle name="SAPBEXHLevel3 5 2 4 4 3 3" xfId="34510" xr:uid="{F4B036B8-B288-4490-B674-306711A29244}"/>
    <cellStyle name="SAPBEXHLevel3 5 2 4 4 4" xfId="39885" xr:uid="{C41F985C-4759-430C-B5A2-769E6F2025BB}"/>
    <cellStyle name="SAPBEXHLevel3 5 2 4 4 5" xfId="23162" xr:uid="{0D740DF7-F66A-4D39-9435-9AC38B2CC3EE}"/>
    <cellStyle name="SAPBEXHLevel3 5 2 4 5" xfId="6736" xr:uid="{F9199E86-4EBF-4C8F-A1EC-ED44DECAE852}"/>
    <cellStyle name="SAPBEXHLevel3 5 2 4 5 2" xfId="12600" xr:uid="{0469543B-826C-455C-BE6C-6DE850A681DA}"/>
    <cellStyle name="SAPBEXHLevel3 5 2 4 5 2 2" xfId="46469" xr:uid="{0C976974-5492-4615-8C96-BEBE6B0E1B62}"/>
    <cellStyle name="SAPBEXHLevel3 5 2 4 5 2 3" xfId="29743" xr:uid="{A31B9787-F0DE-48FE-B2DB-F07D38157D6E}"/>
    <cellStyle name="SAPBEXHLevel3 5 2 4 5 3" xfId="18141" xr:uid="{2433BEA9-B6E5-4DD0-A3EE-1F6D2C8E010B}"/>
    <cellStyle name="SAPBEXHLevel3 5 2 4 5 3 2" xfId="52002" xr:uid="{856E8DAC-7D47-4A69-A4BF-C1CC18829F01}"/>
    <cellStyle name="SAPBEXHLevel3 5 2 4 5 3 3" xfId="35276" xr:uid="{9B012FF5-CAFC-484B-9612-EE977459C660}"/>
    <cellStyle name="SAPBEXHLevel3 5 2 4 5 4" xfId="40652" xr:uid="{9CB5A761-208F-4C89-A27C-B3A3FB297086}"/>
    <cellStyle name="SAPBEXHLevel3 5 2 4 5 5" xfId="23928" xr:uid="{814D4D7A-581F-49C7-8F4F-BD50D2DF791E}"/>
    <cellStyle name="SAPBEXHLevel3 5 2 4 6" xfId="7683" xr:uid="{75F1FB03-B580-41F1-B2F1-0B6503DC1EAC}"/>
    <cellStyle name="SAPBEXHLevel3 5 2 4 6 2" xfId="13547" xr:uid="{842FCF78-0B22-4920-8EEA-F5BCE23F109E}"/>
    <cellStyle name="SAPBEXHLevel3 5 2 4 6 2 2" xfId="47416" xr:uid="{2028CEAF-9FE6-4393-B65A-A726EBD0C6DA}"/>
    <cellStyle name="SAPBEXHLevel3 5 2 4 6 2 3" xfId="30690" xr:uid="{F415EF93-4322-46A7-9D0B-92E4F0937FD5}"/>
    <cellStyle name="SAPBEXHLevel3 5 2 4 6 3" xfId="19088" xr:uid="{E5870998-93C0-46D8-B6B9-BC1CE3040693}"/>
    <cellStyle name="SAPBEXHLevel3 5 2 4 6 3 2" xfId="52949" xr:uid="{E7694C10-4DC0-487C-B2D3-49047BDCD060}"/>
    <cellStyle name="SAPBEXHLevel3 5 2 4 6 3 3" xfId="36223" xr:uid="{D8D800DA-38D9-4121-90EB-4DDB821A800A}"/>
    <cellStyle name="SAPBEXHLevel3 5 2 4 6 4" xfId="41599" xr:uid="{C9347188-6313-40C5-8523-51767D30DF33}"/>
    <cellStyle name="SAPBEXHLevel3 5 2 4 6 5" xfId="24875" xr:uid="{6B7A0AE8-B6F7-48E5-A96D-7589914349BD}"/>
    <cellStyle name="SAPBEXHLevel3 5 2 4 7" xfId="8776" xr:uid="{5FF66C63-076B-48C6-87DF-5E529568704E}"/>
    <cellStyle name="SAPBEXHLevel3 5 2 4 7 2" xfId="42649" xr:uid="{642C993F-6B88-4802-A827-44A7D9CD70E7}"/>
    <cellStyle name="SAPBEXHLevel3 5 2 4 7 3" xfId="25925" xr:uid="{F7F386C9-3489-4A31-98E7-CD3EF619C942}"/>
    <cellStyle name="SAPBEXHLevel3 5 2 4 8" xfId="14327" xr:uid="{A3065D04-0832-420E-93E8-1FEEA72EA0AC}"/>
    <cellStyle name="SAPBEXHLevel3 5 2 4 8 2" xfId="48188" xr:uid="{D40E162B-4710-4A91-976E-52016053C961}"/>
    <cellStyle name="SAPBEXHLevel3 5 2 4 8 3" xfId="31462" xr:uid="{3BEE2ECB-2BBF-49C3-B602-8D808AAA1A70}"/>
    <cellStyle name="SAPBEXHLevel3 5 2 4 9" xfId="20111" xr:uid="{52B35EF9-B8FD-42CD-AF6C-CBC88E3C250E}"/>
    <cellStyle name="SAPBEXHLevel3 5 2 5" xfId="3357" xr:uid="{92D77095-7D7F-4431-9E6A-A9D8D78933C3}"/>
    <cellStyle name="SAPBEXHLevel3 5 2 5 2" xfId="9239" xr:uid="{198B7EC0-0458-4145-8B29-3FC44E4844BD}"/>
    <cellStyle name="SAPBEXHLevel3 5 2 5 2 2" xfId="43111" xr:uid="{F5A9C3C5-F024-477F-971B-430EE3128343}"/>
    <cellStyle name="SAPBEXHLevel3 5 2 5 2 3" xfId="26386" xr:uid="{E6B0FF12-F967-48A9-B82D-2EDF60B0216A}"/>
    <cellStyle name="SAPBEXHLevel3 5 2 5 3" xfId="14786" xr:uid="{3E280292-E4DF-46A1-A795-8F90B702DF6E}"/>
    <cellStyle name="SAPBEXHLevel3 5 2 5 3 2" xfId="48647" xr:uid="{E9D4E980-286F-48CF-A308-788912E9E15E}"/>
    <cellStyle name="SAPBEXHLevel3 5 2 5 3 3" xfId="31921" xr:uid="{92D0299D-501C-4360-A7A8-5E8E4299067A}"/>
    <cellStyle name="SAPBEXHLevel3 5 2 5 4" xfId="37378" xr:uid="{B0808E89-9E64-487E-B014-4C9D9BDD5101}"/>
    <cellStyle name="SAPBEXHLevel3 5 2 5 5" xfId="20571" xr:uid="{8D5AAA66-1EDB-40D4-9D67-5FC135787730}"/>
    <cellStyle name="SAPBEXHLevel3 5 2 6" xfId="36585" xr:uid="{16FCB5E2-DEC2-4092-9BE7-E9CE9EDA368A}"/>
    <cellStyle name="SAPBEXHLevel3 5 3" xfId="2411" xr:uid="{00000000-0005-0000-0000-0000290A0000}"/>
    <cellStyle name="SAPBEXHLevel3 5 3 2" xfId="3963" xr:uid="{C620ABF8-3353-4E3E-A6CE-7E0EC95DE3C2}"/>
    <cellStyle name="SAPBEXHLevel3 5 3 2 2" xfId="9844" xr:uid="{183E53ED-7F11-4B3A-AC12-3ECAF2D4E3DA}"/>
    <cellStyle name="SAPBEXHLevel3 5 3 2 2 2" xfId="43716" xr:uid="{4E30B9E8-3D45-4FF5-856B-4C43CACCDF8B}"/>
    <cellStyle name="SAPBEXHLevel3 5 3 2 2 3" xfId="26990" xr:uid="{73A4842F-BE61-49F5-901B-0B55D1B2AFD0}"/>
    <cellStyle name="SAPBEXHLevel3 5 3 2 3" xfId="15390" xr:uid="{15700D4E-B0DD-43C8-9588-ED7015FD9C03}"/>
    <cellStyle name="SAPBEXHLevel3 5 3 2 3 2" xfId="49251" xr:uid="{084190EB-D38D-4F92-A8CA-F95C16377FAD}"/>
    <cellStyle name="SAPBEXHLevel3 5 3 2 3 3" xfId="32525" xr:uid="{3CB1E651-80B6-4093-B5D1-AA9F3F121E21}"/>
    <cellStyle name="SAPBEXHLevel3 5 3 2 4" xfId="37923" xr:uid="{05590BF4-BC78-4CFE-BC88-50E8A207E73A}"/>
    <cellStyle name="SAPBEXHLevel3 5 3 2 5" xfId="21175" xr:uid="{8ACC722E-4F58-4F87-BAB7-9C9D9230841A}"/>
    <cellStyle name="SAPBEXHLevel3 5 3 3" xfId="4865" xr:uid="{D8BF27E0-718A-42C2-8FF0-A7E20F630B0E}"/>
    <cellStyle name="SAPBEXHLevel3 5 3 3 2" xfId="10731" xr:uid="{65A2628B-895A-4BD7-931B-841F58F34586}"/>
    <cellStyle name="SAPBEXHLevel3 5 3 3 2 2" xfId="44601" xr:uid="{625C92DC-C6EA-489F-897C-1714D076F502}"/>
    <cellStyle name="SAPBEXHLevel3 5 3 3 2 3" xfId="27876" xr:uid="{45F6E5D8-E336-49C1-BAB4-35F4BB4465ED}"/>
    <cellStyle name="SAPBEXHLevel3 5 3 3 3" xfId="16274" xr:uid="{7459FDE7-B91B-4C47-BFA8-4F98E42AAB1B}"/>
    <cellStyle name="SAPBEXHLevel3 5 3 3 3 2" xfId="50135" xr:uid="{1CABAE56-9CF4-4E17-BB0A-A1C10EEFEFC3}"/>
    <cellStyle name="SAPBEXHLevel3 5 3 3 3 3" xfId="33409" xr:uid="{326B021C-3C6B-4FCF-A818-E3463B233D9E}"/>
    <cellStyle name="SAPBEXHLevel3 5 3 3 4" xfId="38784" xr:uid="{43D9C2BC-7514-4521-BAED-BE6342566D4B}"/>
    <cellStyle name="SAPBEXHLevel3 5 3 3 5" xfId="22061" xr:uid="{A2312304-5D91-46DD-81E8-7744D07ACB6B}"/>
    <cellStyle name="SAPBEXHLevel3 5 3 4" xfId="5592" xr:uid="{C5B5DDF0-43AF-462D-84F9-AE4784F3CBF8}"/>
    <cellStyle name="SAPBEXHLevel3 5 3 4 2" xfId="11458" xr:uid="{270B909A-403D-4DD3-88A2-54413B459E67}"/>
    <cellStyle name="SAPBEXHLevel3 5 3 4 2 2" xfId="45327" xr:uid="{1F883A67-6D61-480B-827F-AEC09FEFB1A8}"/>
    <cellStyle name="SAPBEXHLevel3 5 3 4 2 3" xfId="28602" xr:uid="{283E6626-451C-4C16-9ABE-F5E17EBC2A54}"/>
    <cellStyle name="SAPBEXHLevel3 5 3 4 3" xfId="17000" xr:uid="{EAAE85FB-335D-4681-B54F-960931EF6E99}"/>
    <cellStyle name="SAPBEXHLevel3 5 3 4 3 2" xfId="50861" xr:uid="{6D547D67-094D-4DF8-9106-867656F75FBE}"/>
    <cellStyle name="SAPBEXHLevel3 5 3 4 3 3" xfId="34135" xr:uid="{B8BB9E22-41E1-477A-B97A-76C34A87C7DB}"/>
    <cellStyle name="SAPBEXHLevel3 5 3 4 4" xfId="39510" xr:uid="{2C1AEAFF-11BF-4F0F-9A06-A10DB7AD4BA0}"/>
    <cellStyle name="SAPBEXHLevel3 5 3 4 5" xfId="22787" xr:uid="{9AFC8B5D-1509-4B0F-BF2E-EABD347933EF}"/>
    <cellStyle name="SAPBEXHLevel3 5 3 5" xfId="6384" xr:uid="{9BFECFA3-3B91-49B4-9352-5617926046C1}"/>
    <cellStyle name="SAPBEXHLevel3 5 3 5 2" xfId="12248" xr:uid="{D3E7ECD6-BCEC-4F35-A0A6-0C50B3B55E2D}"/>
    <cellStyle name="SAPBEXHLevel3 5 3 5 2 2" xfId="46117" xr:uid="{DE6F41F3-FDE4-4C04-935A-CC7AAE54D17C}"/>
    <cellStyle name="SAPBEXHLevel3 5 3 5 2 3" xfId="29392" xr:uid="{98D9A480-446E-468A-BF79-808C3E46754A}"/>
    <cellStyle name="SAPBEXHLevel3 5 3 5 3" xfId="17790" xr:uid="{A8D29503-721B-456A-A0FD-F174756E201F}"/>
    <cellStyle name="SAPBEXHLevel3 5 3 5 3 2" xfId="51651" xr:uid="{29DE45E9-1F27-4795-BF92-49D44807EB15}"/>
    <cellStyle name="SAPBEXHLevel3 5 3 5 3 3" xfId="34925" xr:uid="{9D698F6D-1DFF-4CD2-8804-CE52BEF130C1}"/>
    <cellStyle name="SAPBEXHLevel3 5 3 5 4" xfId="40300" xr:uid="{5B91128A-217B-42E8-A8CE-E4F28300075A}"/>
    <cellStyle name="SAPBEXHLevel3 5 3 5 5" xfId="23577" xr:uid="{595D0DAD-BF7A-4C9D-AE4C-F85962D49621}"/>
    <cellStyle name="SAPBEXHLevel3 5 3 6" xfId="7304" xr:uid="{002746F6-064B-47B5-B8E3-ED4C2313FBDA}"/>
    <cellStyle name="SAPBEXHLevel3 5 3 6 2" xfId="13168" xr:uid="{6DBADB05-DEE0-4B25-B5F8-AD14A03BE2F5}"/>
    <cellStyle name="SAPBEXHLevel3 5 3 6 2 2" xfId="47037" xr:uid="{5E272CA5-83C4-42D8-A0EE-B54950A2DC62}"/>
    <cellStyle name="SAPBEXHLevel3 5 3 6 2 3" xfId="30311" xr:uid="{5929347B-70DB-456B-949E-ED969A2E7BDA}"/>
    <cellStyle name="SAPBEXHLevel3 5 3 6 3" xfId="18709" xr:uid="{9A197DDC-56FB-4901-A57F-78D416972A25}"/>
    <cellStyle name="SAPBEXHLevel3 5 3 6 3 2" xfId="52570" xr:uid="{DDBEA16A-12E5-420E-B239-68757A78929D}"/>
    <cellStyle name="SAPBEXHLevel3 5 3 6 3 3" xfId="35844" xr:uid="{1C7724D9-8E51-41BF-96D9-6A3514E51CF4}"/>
    <cellStyle name="SAPBEXHLevel3 5 3 6 4" xfId="41220" xr:uid="{104C3831-11F3-4AF0-B3F4-F2EE78B0FEE2}"/>
    <cellStyle name="SAPBEXHLevel3 5 3 6 5" xfId="24496" xr:uid="{411E216F-2E06-4A6F-920B-7120DB73E63C}"/>
    <cellStyle name="SAPBEXHLevel3 5 3 7" xfId="8398" xr:uid="{FD1673B7-D472-4537-9331-EC6AEF9C14BF}"/>
    <cellStyle name="SAPBEXHLevel3 5 3 7 2" xfId="42273" xr:uid="{95AB8805-2A7A-4D0C-A209-386DD17A8954}"/>
    <cellStyle name="SAPBEXHLevel3 5 3 7 3" xfId="25548" xr:uid="{DB97F149-EA48-45B2-A462-304BE73A87F1}"/>
    <cellStyle name="SAPBEXHLevel3 5 3 8" xfId="13976" xr:uid="{BA9C4DC7-4A62-4417-B7D6-6897F6D5B114}"/>
    <cellStyle name="SAPBEXHLevel3 5 3 8 2" xfId="47837" xr:uid="{D62EAF3F-7495-4E57-A4D7-0AEEB101F371}"/>
    <cellStyle name="SAPBEXHLevel3 5 3 8 3" xfId="31111" xr:uid="{7E210DCE-0320-4A3F-8666-20167C3971F3}"/>
    <cellStyle name="SAPBEXHLevel3 5 3 9" xfId="19736" xr:uid="{854E695B-1C5B-46F7-9168-41E9146F3A0E}"/>
    <cellStyle name="SAPBEXHLevel3 5 4" xfId="2412" xr:uid="{00000000-0005-0000-0000-00002A0A0000}"/>
    <cellStyle name="SAPBEXHLevel3 5 4 2" xfId="3964" xr:uid="{CD943833-DEE3-49C1-AC0A-FD0AD7A283A0}"/>
    <cellStyle name="SAPBEXHLevel3 5 4 2 2" xfId="9845" xr:uid="{BB714330-C7AD-4554-ACA2-F89202E20D30}"/>
    <cellStyle name="SAPBEXHLevel3 5 4 2 2 2" xfId="43717" xr:uid="{E1F510AD-F1C2-42D0-B18C-C55772972836}"/>
    <cellStyle name="SAPBEXHLevel3 5 4 2 2 3" xfId="26991" xr:uid="{9C9F3DF5-6D01-46B7-9B83-55069394349A}"/>
    <cellStyle name="SAPBEXHLevel3 5 4 2 3" xfId="15391" xr:uid="{C1A05FDB-901A-42B0-88A4-45337296160D}"/>
    <cellStyle name="SAPBEXHLevel3 5 4 2 3 2" xfId="49252" xr:uid="{611DF36C-91F5-4380-A5DB-45AB56BA32D9}"/>
    <cellStyle name="SAPBEXHLevel3 5 4 2 3 3" xfId="32526" xr:uid="{75AB7AB1-61CC-4AA0-A79E-20E3FB125DE8}"/>
    <cellStyle name="SAPBEXHLevel3 5 4 2 4" xfId="37924" xr:uid="{ECB3590C-748C-48D5-8A33-8F186C59CF5A}"/>
    <cellStyle name="SAPBEXHLevel3 5 4 2 5" xfId="21176" xr:uid="{DB475DE4-558D-425D-835B-04B6A55D17D8}"/>
    <cellStyle name="SAPBEXHLevel3 5 4 3" xfId="4866" xr:uid="{A4C80D92-AA2C-487B-8EEE-C8F3AD836517}"/>
    <cellStyle name="SAPBEXHLevel3 5 4 3 2" xfId="10732" xr:uid="{905DE39A-4CAE-4664-8421-634794244014}"/>
    <cellStyle name="SAPBEXHLevel3 5 4 3 2 2" xfId="44602" xr:uid="{DC8039BF-B18C-4740-8809-F6E7492BBB29}"/>
    <cellStyle name="SAPBEXHLevel3 5 4 3 2 3" xfId="27877" xr:uid="{DD2CF16A-B1BC-443F-B5B0-B906B3E7ADDA}"/>
    <cellStyle name="SAPBEXHLevel3 5 4 3 3" xfId="16275" xr:uid="{651A288D-2464-4C0C-9984-DC39C2FB443F}"/>
    <cellStyle name="SAPBEXHLevel3 5 4 3 3 2" xfId="50136" xr:uid="{DDD881DB-1B49-4D96-BA29-47F709A0FFFF}"/>
    <cellStyle name="SAPBEXHLevel3 5 4 3 3 3" xfId="33410" xr:uid="{4D31BD37-84F8-4DE7-992D-47B8AEB9C86B}"/>
    <cellStyle name="SAPBEXHLevel3 5 4 3 4" xfId="38785" xr:uid="{2A150B6B-259D-48EF-BC2A-E5113E583ECD}"/>
    <cellStyle name="SAPBEXHLevel3 5 4 3 5" xfId="22062" xr:uid="{D523039B-8E25-4FF9-9B90-E4E4D98C7412}"/>
    <cellStyle name="SAPBEXHLevel3 5 4 4" xfId="5593" xr:uid="{CCA0E5D0-A5A2-4B10-9810-AC688395F1EB}"/>
    <cellStyle name="SAPBEXHLevel3 5 4 4 2" xfId="11459" xr:uid="{6A00343D-12D3-457C-A96E-63D9A3DF4351}"/>
    <cellStyle name="SAPBEXHLevel3 5 4 4 2 2" xfId="45328" xr:uid="{4E047A77-9935-492B-9134-2DBECA29B430}"/>
    <cellStyle name="SAPBEXHLevel3 5 4 4 2 3" xfId="28603" xr:uid="{003C2220-76FF-4B1D-BA68-719702B54CEB}"/>
    <cellStyle name="SAPBEXHLevel3 5 4 4 3" xfId="17001" xr:uid="{17038CC7-061F-41F0-B37E-44636FE6C049}"/>
    <cellStyle name="SAPBEXHLevel3 5 4 4 3 2" xfId="50862" xr:uid="{AA923C60-FAE6-439E-BDFE-446EA7E3F1F2}"/>
    <cellStyle name="SAPBEXHLevel3 5 4 4 3 3" xfId="34136" xr:uid="{0D63BA14-CA1E-4B1C-BD83-B9E0AED4F86A}"/>
    <cellStyle name="SAPBEXHLevel3 5 4 4 4" xfId="39511" xr:uid="{4BA3B113-36F2-4A4D-93E6-A986DD028031}"/>
    <cellStyle name="SAPBEXHLevel3 5 4 4 5" xfId="22788" xr:uid="{427AEF5C-0547-42F7-BDE3-703D366370C3}"/>
    <cellStyle name="SAPBEXHLevel3 5 4 5" xfId="6385" xr:uid="{15333362-D677-434C-8697-11E4A5BF15D3}"/>
    <cellStyle name="SAPBEXHLevel3 5 4 5 2" xfId="12249" xr:uid="{CC18825A-0653-45E9-A11A-D0C8FFD0AF10}"/>
    <cellStyle name="SAPBEXHLevel3 5 4 5 2 2" xfId="46118" xr:uid="{8C7D38C2-92DD-4149-B25C-FF549065B7A0}"/>
    <cellStyle name="SAPBEXHLevel3 5 4 5 2 3" xfId="29393" xr:uid="{79097524-8B26-4342-A014-124845C71DA0}"/>
    <cellStyle name="SAPBEXHLevel3 5 4 5 3" xfId="17791" xr:uid="{C6954EDE-2A5F-4B18-B06C-3E22DA25012D}"/>
    <cellStyle name="SAPBEXHLevel3 5 4 5 3 2" xfId="51652" xr:uid="{57ABCCAE-1E04-478E-A632-2804EFCCC3A7}"/>
    <cellStyle name="SAPBEXHLevel3 5 4 5 3 3" xfId="34926" xr:uid="{EC5A491C-9F78-45B4-92E1-538874790289}"/>
    <cellStyle name="SAPBEXHLevel3 5 4 5 4" xfId="40301" xr:uid="{8DE9861A-D6EA-4C47-AD08-E86B6B4223DE}"/>
    <cellStyle name="SAPBEXHLevel3 5 4 5 5" xfId="23578" xr:uid="{70CEDE4D-FA4B-44D8-A3FA-587D5BCFF5D3}"/>
    <cellStyle name="SAPBEXHLevel3 5 4 6" xfId="7305" xr:uid="{AE23F3B5-5AB3-4BC5-BA49-37CB507E57F1}"/>
    <cellStyle name="SAPBEXHLevel3 5 4 6 2" xfId="13169" xr:uid="{D0AF1395-1870-468E-9420-3565CFCA2227}"/>
    <cellStyle name="SAPBEXHLevel3 5 4 6 2 2" xfId="47038" xr:uid="{AEED088D-21D6-45D4-AB53-D34B5114C83B}"/>
    <cellStyle name="SAPBEXHLevel3 5 4 6 2 3" xfId="30312" xr:uid="{141BC39C-D022-4A18-9C74-F03877D786A9}"/>
    <cellStyle name="SAPBEXHLevel3 5 4 6 3" xfId="18710" xr:uid="{D48BFFCD-B749-45F5-9AAD-5C96532B1A05}"/>
    <cellStyle name="SAPBEXHLevel3 5 4 6 3 2" xfId="52571" xr:uid="{0C5C6E0F-C1A9-4600-AD22-0BE6FCE8614C}"/>
    <cellStyle name="SAPBEXHLevel3 5 4 6 3 3" xfId="35845" xr:uid="{768FE3B4-698C-4484-BD20-A6C231308C6E}"/>
    <cellStyle name="SAPBEXHLevel3 5 4 6 4" xfId="41221" xr:uid="{2A5D4AAF-A665-41F4-B447-0C9D5F212432}"/>
    <cellStyle name="SAPBEXHLevel3 5 4 6 5" xfId="24497" xr:uid="{BE04C4BB-A2B5-4568-9487-62E817744061}"/>
    <cellStyle name="SAPBEXHLevel3 5 4 7" xfId="8399" xr:uid="{34B4F4C6-7492-4609-9625-7E3291A71EAC}"/>
    <cellStyle name="SAPBEXHLevel3 5 4 7 2" xfId="42274" xr:uid="{5BF4F41C-E62F-4DDF-9EDA-50FD5AA99F63}"/>
    <cellStyle name="SAPBEXHLevel3 5 4 7 3" xfId="25549" xr:uid="{4C7E9A49-6EFF-41DC-BB1B-764D56C24495}"/>
    <cellStyle name="SAPBEXHLevel3 5 4 8" xfId="13977" xr:uid="{412ACB9F-69BB-495E-B6A9-3DA0C2D9D38E}"/>
    <cellStyle name="SAPBEXHLevel3 5 4 8 2" xfId="47838" xr:uid="{250AA9BD-D44B-4585-8473-1A34A40BAAAD}"/>
    <cellStyle name="SAPBEXHLevel3 5 4 8 3" xfId="31112" xr:uid="{26CB397B-F29B-4FCC-B2D5-A2DD94BF9FD0}"/>
    <cellStyle name="SAPBEXHLevel3 5 4 9" xfId="19737" xr:uid="{666B7B1D-74FD-4A28-B5F1-54AA831361F9}"/>
    <cellStyle name="SAPBEXHLevel3 5 5" xfId="3356" xr:uid="{84E81AF2-404F-4958-8701-0300CB187AD9}"/>
    <cellStyle name="SAPBEXHLevel3 5 5 2" xfId="9238" xr:uid="{385B86C5-4AAE-4526-8D2C-5A847E7268E3}"/>
    <cellStyle name="SAPBEXHLevel3 5 5 2 2" xfId="43110" xr:uid="{902CEDEB-CEC6-48F4-856F-006324EA8FCB}"/>
    <cellStyle name="SAPBEXHLevel3 5 5 2 3" xfId="26385" xr:uid="{ED26C621-1168-4D05-8E79-0D8DC774EE23}"/>
    <cellStyle name="SAPBEXHLevel3 5 5 3" xfId="14785" xr:uid="{8C7BD70A-8701-40B4-8040-1EF3A0A07DF0}"/>
    <cellStyle name="SAPBEXHLevel3 5 5 3 2" xfId="48646" xr:uid="{63D35350-186A-4980-869F-E2D24BF9A57B}"/>
    <cellStyle name="SAPBEXHLevel3 5 5 3 3" xfId="31920" xr:uid="{5E8C8820-77CC-473C-96F1-BD6C4C71F286}"/>
    <cellStyle name="SAPBEXHLevel3 5 5 4" xfId="37377" xr:uid="{2589F192-8BA4-4D13-813C-E392734341D6}"/>
    <cellStyle name="SAPBEXHLevel3 5 5 5" xfId="20570" xr:uid="{08DA8431-3580-464E-B1CD-D7B991BA23EE}"/>
    <cellStyle name="SAPBEXHLevel3 5 6" xfId="36584" xr:uid="{6A5A36DB-79F9-4ABE-A342-4F91FE2DE532}"/>
    <cellStyle name="SAPBEXHLevel3 6" xfId="1158" xr:uid="{00000000-0005-0000-0000-00002B0A0000}"/>
    <cellStyle name="SAPBEXHLevel3 6 2" xfId="2413" xr:uid="{00000000-0005-0000-0000-00002C0A0000}"/>
    <cellStyle name="SAPBEXHLevel3 6 2 2" xfId="3965" xr:uid="{5ED810AB-B93A-440D-9539-0F34B582D844}"/>
    <cellStyle name="SAPBEXHLevel3 6 2 2 2" xfId="9846" xr:uid="{95796BF3-FE70-4F41-9517-1F639D8A91D9}"/>
    <cellStyle name="SAPBEXHLevel3 6 2 2 2 2" xfId="43718" xr:uid="{E0FF8C0A-9D80-4416-8948-A67FF7944043}"/>
    <cellStyle name="SAPBEXHLevel3 6 2 2 2 3" xfId="26992" xr:uid="{B8F1E131-8569-4BA5-AC50-47692E8E1A61}"/>
    <cellStyle name="SAPBEXHLevel3 6 2 2 3" xfId="15392" xr:uid="{BCBD104B-BA99-48EF-B584-B52A0E86F25A}"/>
    <cellStyle name="SAPBEXHLevel3 6 2 2 3 2" xfId="49253" xr:uid="{3577518A-93E9-4D66-B9B3-D20D18318AFC}"/>
    <cellStyle name="SAPBEXHLevel3 6 2 2 3 3" xfId="32527" xr:uid="{3B2BE952-ED20-4A0F-9573-CF05F38A8562}"/>
    <cellStyle name="SAPBEXHLevel3 6 2 2 4" xfId="37925" xr:uid="{1B4AD846-787B-4C93-8478-20027D26C805}"/>
    <cellStyle name="SAPBEXHLevel3 6 2 2 5" xfId="21177" xr:uid="{B8497612-8994-4609-8A58-9B52FC98EBAF}"/>
    <cellStyle name="SAPBEXHLevel3 6 2 3" xfId="4867" xr:uid="{CD8554FC-F9E2-42D5-9511-AE0E3C4CAB95}"/>
    <cellStyle name="SAPBEXHLevel3 6 2 3 2" xfId="10733" xr:uid="{AAF586C8-F098-40BC-AAEB-E8BA2C94198A}"/>
    <cellStyle name="SAPBEXHLevel3 6 2 3 2 2" xfId="44603" xr:uid="{973A26E7-4687-4F1B-938B-BA3C7451E6B1}"/>
    <cellStyle name="SAPBEXHLevel3 6 2 3 2 3" xfId="27878" xr:uid="{28484726-2AD4-4E5F-8475-47A0EC56BB6B}"/>
    <cellStyle name="SAPBEXHLevel3 6 2 3 3" xfId="16276" xr:uid="{33B33DBA-CC87-437C-B1F9-3481FFB69788}"/>
    <cellStyle name="SAPBEXHLevel3 6 2 3 3 2" xfId="50137" xr:uid="{F2023C42-1EAB-4104-ABFC-A803BE793617}"/>
    <cellStyle name="SAPBEXHLevel3 6 2 3 3 3" xfId="33411" xr:uid="{AF231D47-A4AC-4152-AA55-54814C67A5D4}"/>
    <cellStyle name="SAPBEXHLevel3 6 2 3 4" xfId="38786" xr:uid="{E984A3D0-80D4-407C-97F9-C6B24B39BCB9}"/>
    <cellStyle name="SAPBEXHLevel3 6 2 3 5" xfId="22063" xr:uid="{6469DE02-8891-40F5-B023-F0B241423D31}"/>
    <cellStyle name="SAPBEXHLevel3 6 2 4" xfId="5594" xr:uid="{E07901CF-EB1F-49FB-9AC7-A6AC84CDE9B6}"/>
    <cellStyle name="SAPBEXHLevel3 6 2 4 2" xfId="11460" xr:uid="{CDBC74E8-C418-4C4A-B67A-BA7A61C068AA}"/>
    <cellStyle name="SAPBEXHLevel3 6 2 4 2 2" xfId="45329" xr:uid="{C449149D-F800-4B68-BD85-0EFF6276D916}"/>
    <cellStyle name="SAPBEXHLevel3 6 2 4 2 3" xfId="28604" xr:uid="{D4540E48-3D06-4071-AE55-381EBEEAB1DC}"/>
    <cellStyle name="SAPBEXHLevel3 6 2 4 3" xfId="17002" xr:uid="{38351200-7D20-4DBB-965E-E65C8FEDFF01}"/>
    <cellStyle name="SAPBEXHLevel3 6 2 4 3 2" xfId="50863" xr:uid="{211559FD-A67C-4117-B7A8-A5ED811A96AB}"/>
    <cellStyle name="SAPBEXHLevel3 6 2 4 3 3" xfId="34137" xr:uid="{3C595FCC-2713-4A38-9861-73CC23B9F212}"/>
    <cellStyle name="SAPBEXHLevel3 6 2 4 4" xfId="39512" xr:uid="{5B74A499-E108-4033-937E-BB806E552145}"/>
    <cellStyle name="SAPBEXHLevel3 6 2 4 5" xfId="22789" xr:uid="{C8AA81BA-CA45-4CAC-AA6E-181648289CAB}"/>
    <cellStyle name="SAPBEXHLevel3 6 2 5" xfId="6386" xr:uid="{52658295-797C-4701-8435-1012519CC318}"/>
    <cellStyle name="SAPBEXHLevel3 6 2 5 2" xfId="12250" xr:uid="{CB3B667D-A2AB-4A17-A6EA-B8F2A7F9EA18}"/>
    <cellStyle name="SAPBEXHLevel3 6 2 5 2 2" xfId="46119" xr:uid="{FBF749BA-7ACF-4E7A-9174-49D5C05C2A48}"/>
    <cellStyle name="SAPBEXHLevel3 6 2 5 2 3" xfId="29394" xr:uid="{4B06DF61-0347-4170-8BFD-1B8B36883720}"/>
    <cellStyle name="SAPBEXHLevel3 6 2 5 3" xfId="17792" xr:uid="{820E64AC-5038-4991-BC5F-95504036E124}"/>
    <cellStyle name="SAPBEXHLevel3 6 2 5 3 2" xfId="51653" xr:uid="{8F0314FF-1DA5-4F40-AF1B-BD1E9A03F5B0}"/>
    <cellStyle name="SAPBEXHLevel3 6 2 5 3 3" xfId="34927" xr:uid="{89DD98DE-0CE1-471B-BF73-007A72297496}"/>
    <cellStyle name="SAPBEXHLevel3 6 2 5 4" xfId="40302" xr:uid="{035A3CB1-1186-4858-BAA4-38B08BB0B968}"/>
    <cellStyle name="SAPBEXHLevel3 6 2 5 5" xfId="23579" xr:uid="{373A5F55-26D9-4E7E-9301-F92A38F4F68B}"/>
    <cellStyle name="SAPBEXHLevel3 6 2 6" xfId="7306" xr:uid="{F80CE8ED-D495-44EC-9360-B5771F2E46D3}"/>
    <cellStyle name="SAPBEXHLevel3 6 2 6 2" xfId="13170" xr:uid="{D576C47F-647F-4AB0-A17F-53F9B1CBF808}"/>
    <cellStyle name="SAPBEXHLevel3 6 2 6 2 2" xfId="47039" xr:uid="{33695359-4473-4C8D-8953-38685C4808EC}"/>
    <cellStyle name="SAPBEXHLevel3 6 2 6 2 3" xfId="30313" xr:uid="{50CCEA36-7970-43FD-AE06-2E54A630B28C}"/>
    <cellStyle name="SAPBEXHLevel3 6 2 6 3" xfId="18711" xr:uid="{6E0BBFC1-AC36-4CA4-9000-44034CFC9637}"/>
    <cellStyle name="SAPBEXHLevel3 6 2 6 3 2" xfId="52572" xr:uid="{EEFCCC1E-31A8-4F81-9E8D-EF1B02E91840}"/>
    <cellStyle name="SAPBEXHLevel3 6 2 6 3 3" xfId="35846" xr:uid="{6B34B18D-1E23-48EC-B606-38760091A69B}"/>
    <cellStyle name="SAPBEXHLevel3 6 2 6 4" xfId="41222" xr:uid="{A0296856-6BB1-4FE5-8323-D5356ECF9C6A}"/>
    <cellStyle name="SAPBEXHLevel3 6 2 6 5" xfId="24498" xr:uid="{91B395ED-32D5-4DE7-A10D-880301DB83C6}"/>
    <cellStyle name="SAPBEXHLevel3 6 2 7" xfId="8400" xr:uid="{AC1E7D22-AFCD-4CEC-9D71-BDE17461E560}"/>
    <cellStyle name="SAPBEXHLevel3 6 2 7 2" xfId="42275" xr:uid="{14787506-71B5-41AA-B2BB-A3EDAC3FA35E}"/>
    <cellStyle name="SAPBEXHLevel3 6 2 7 3" xfId="25550" xr:uid="{10DB717C-5AF3-4E92-B725-76F3E6546E68}"/>
    <cellStyle name="SAPBEXHLevel3 6 2 8" xfId="13978" xr:uid="{47B6948D-851A-4E87-B7AC-DCD3BF1D08CB}"/>
    <cellStyle name="SAPBEXHLevel3 6 2 8 2" xfId="47839" xr:uid="{1E7DE7B2-332F-4545-9B07-267615856270}"/>
    <cellStyle name="SAPBEXHLevel3 6 2 8 3" xfId="31113" xr:uid="{80A575D9-FEA4-4093-AF85-1E441A058BF9}"/>
    <cellStyle name="SAPBEXHLevel3 6 2 9" xfId="19738" xr:uid="{35E9F3F4-431A-4BA7-A9C3-2AA85862B6EB}"/>
    <cellStyle name="SAPBEXHLevel3 6 3" xfId="2414" xr:uid="{00000000-0005-0000-0000-00002D0A0000}"/>
    <cellStyle name="SAPBEXHLevel3 6 3 2" xfId="3966" xr:uid="{F35283E1-202D-4B51-A9C6-D56546BFDF3C}"/>
    <cellStyle name="SAPBEXHLevel3 6 3 2 2" xfId="9847" xr:uid="{317512F7-9FF8-4F5D-A35A-3861449C3F18}"/>
    <cellStyle name="SAPBEXHLevel3 6 3 2 2 2" xfId="43719" xr:uid="{4673A510-3293-4DEA-A33F-511E57DAF1D6}"/>
    <cellStyle name="SAPBEXHLevel3 6 3 2 2 3" xfId="26993" xr:uid="{BF6B37A3-04EC-4E8D-BA21-C29F05E88663}"/>
    <cellStyle name="SAPBEXHLevel3 6 3 2 3" xfId="15393" xr:uid="{DC7FA1AD-C9EF-43DD-A7D1-8EC627E80E3C}"/>
    <cellStyle name="SAPBEXHLevel3 6 3 2 3 2" xfId="49254" xr:uid="{CA1F9610-E5F0-412B-B408-6E917B65DFE5}"/>
    <cellStyle name="SAPBEXHLevel3 6 3 2 3 3" xfId="32528" xr:uid="{27B7D698-493D-4F94-8F6C-FA32C903DF97}"/>
    <cellStyle name="SAPBEXHLevel3 6 3 2 4" xfId="37926" xr:uid="{BD2563BD-53D1-41BD-8DBA-EF6591E073D6}"/>
    <cellStyle name="SAPBEXHLevel3 6 3 2 5" xfId="21178" xr:uid="{D9F06C48-C8DB-4D55-9E8B-B4514DFE8041}"/>
    <cellStyle name="SAPBEXHLevel3 6 3 3" xfId="4868" xr:uid="{37BCC71A-58B0-4337-AB74-CCE217D6176A}"/>
    <cellStyle name="SAPBEXHLevel3 6 3 3 2" xfId="10734" xr:uid="{5C3E6CB3-963E-4F09-9C73-6E16EC7E07C3}"/>
    <cellStyle name="SAPBEXHLevel3 6 3 3 2 2" xfId="44604" xr:uid="{0677D599-867C-4446-8D8A-8FCAA945C729}"/>
    <cellStyle name="SAPBEXHLevel3 6 3 3 2 3" xfId="27879" xr:uid="{FEFD4C53-CF07-4307-8F0A-FA24EABC1D72}"/>
    <cellStyle name="SAPBEXHLevel3 6 3 3 3" xfId="16277" xr:uid="{44B91E7E-CAED-4A2B-AA78-3BF8E7E8314D}"/>
    <cellStyle name="SAPBEXHLevel3 6 3 3 3 2" xfId="50138" xr:uid="{932193A9-27BD-4949-9A3F-4D29C33CC666}"/>
    <cellStyle name="SAPBEXHLevel3 6 3 3 3 3" xfId="33412" xr:uid="{A6E53182-8B35-42EA-890D-6A537EA5D53D}"/>
    <cellStyle name="SAPBEXHLevel3 6 3 3 4" xfId="38787" xr:uid="{B4984A06-8DB4-46C4-ACD3-55B4B6A30031}"/>
    <cellStyle name="SAPBEXHLevel3 6 3 3 5" xfId="22064" xr:uid="{335DC9DA-585D-4904-9A22-CAF9273B8F32}"/>
    <cellStyle name="SAPBEXHLevel3 6 3 4" xfId="5595" xr:uid="{6D6D77BF-A4CD-42FA-8204-8446838A10F2}"/>
    <cellStyle name="SAPBEXHLevel3 6 3 4 2" xfId="11461" xr:uid="{11BDA36B-6BF6-49C5-BDDB-D693A5A68CC2}"/>
    <cellStyle name="SAPBEXHLevel3 6 3 4 2 2" xfId="45330" xr:uid="{64F21C63-ECAD-435F-8146-240070DD9893}"/>
    <cellStyle name="SAPBEXHLevel3 6 3 4 2 3" xfId="28605" xr:uid="{DA6E6B94-129C-4883-8911-E42D15C976F8}"/>
    <cellStyle name="SAPBEXHLevel3 6 3 4 3" xfId="17003" xr:uid="{4EB910C3-1036-4962-A8B3-BE05791EA367}"/>
    <cellStyle name="SAPBEXHLevel3 6 3 4 3 2" xfId="50864" xr:uid="{215D2E79-5747-4846-BCF0-0C1A2B3910AE}"/>
    <cellStyle name="SAPBEXHLevel3 6 3 4 3 3" xfId="34138" xr:uid="{E29A5013-995B-49A3-B10E-8C544A5F88FA}"/>
    <cellStyle name="SAPBEXHLevel3 6 3 4 4" xfId="39513" xr:uid="{C083AA94-5E84-4796-AAD2-5E86A5F9F759}"/>
    <cellStyle name="SAPBEXHLevel3 6 3 4 5" xfId="22790" xr:uid="{FD6FAD52-F119-4E3D-AA78-54FCA85CA261}"/>
    <cellStyle name="SAPBEXHLevel3 6 3 5" xfId="6387" xr:uid="{1C095196-EDEC-4C3B-AC4E-A8B2DE4464D8}"/>
    <cellStyle name="SAPBEXHLevel3 6 3 5 2" xfId="12251" xr:uid="{B6B37250-760A-4161-8F67-5DD4169A0512}"/>
    <cellStyle name="SAPBEXHLevel3 6 3 5 2 2" xfId="46120" xr:uid="{6FF322AE-99A9-4472-8681-B6A082319C41}"/>
    <cellStyle name="SAPBEXHLevel3 6 3 5 2 3" xfId="29395" xr:uid="{FA807363-5C80-488E-9B53-6DA32B342383}"/>
    <cellStyle name="SAPBEXHLevel3 6 3 5 3" xfId="17793" xr:uid="{B1021553-D514-45ED-A841-236F4AA95E92}"/>
    <cellStyle name="SAPBEXHLevel3 6 3 5 3 2" xfId="51654" xr:uid="{1E70EBDB-A950-48CB-8438-53C337B84AF7}"/>
    <cellStyle name="SAPBEXHLevel3 6 3 5 3 3" xfId="34928" xr:uid="{F60D2349-BFB1-473D-8212-9E21BE57CBB9}"/>
    <cellStyle name="SAPBEXHLevel3 6 3 5 4" xfId="40303" xr:uid="{632329A6-EB7D-4105-9C9D-56F80B5042ED}"/>
    <cellStyle name="SAPBEXHLevel3 6 3 5 5" xfId="23580" xr:uid="{9A92EFC8-5A90-4243-B5D5-4584F5E395E5}"/>
    <cellStyle name="SAPBEXHLevel3 6 3 6" xfId="7307" xr:uid="{A7120B4C-8E3E-4B83-B309-79D911219A85}"/>
    <cellStyle name="SAPBEXHLevel3 6 3 6 2" xfId="13171" xr:uid="{E2123A5D-276A-46B0-859B-545B9322B1C8}"/>
    <cellStyle name="SAPBEXHLevel3 6 3 6 2 2" xfId="47040" xr:uid="{E8EF67F5-D055-4C3C-B226-037ABE703898}"/>
    <cellStyle name="SAPBEXHLevel3 6 3 6 2 3" xfId="30314" xr:uid="{4236E1DA-DFF7-4EF6-8489-392008B2D3AD}"/>
    <cellStyle name="SAPBEXHLevel3 6 3 6 3" xfId="18712" xr:uid="{8834F23B-2B2D-4383-A4A2-F6BCD08701CA}"/>
    <cellStyle name="SAPBEXHLevel3 6 3 6 3 2" xfId="52573" xr:uid="{367A2131-3DF7-4F85-881C-4C7FED5D6F5F}"/>
    <cellStyle name="SAPBEXHLevel3 6 3 6 3 3" xfId="35847" xr:uid="{CD5CE173-8D6B-478C-BACB-F7D35E4162B1}"/>
    <cellStyle name="SAPBEXHLevel3 6 3 6 4" xfId="41223" xr:uid="{F31015B0-203F-4BEF-9AFB-8E6CF47A0AA5}"/>
    <cellStyle name="SAPBEXHLevel3 6 3 6 5" xfId="24499" xr:uid="{4710138F-A40E-47B5-8238-BBA7EF1F80F0}"/>
    <cellStyle name="SAPBEXHLevel3 6 3 7" xfId="8401" xr:uid="{B4E32CD2-591A-4B45-BC23-1F670F415176}"/>
    <cellStyle name="SAPBEXHLevel3 6 3 7 2" xfId="42276" xr:uid="{E72A63F0-12CC-4329-9170-F65471695A12}"/>
    <cellStyle name="SAPBEXHLevel3 6 3 7 3" xfId="25551" xr:uid="{7C82F6B3-5E34-4BDF-AD81-6B9E2793AA55}"/>
    <cellStyle name="SAPBEXHLevel3 6 3 8" xfId="13979" xr:uid="{E3887C08-11BB-4E93-AA3D-C4AE52BAF572}"/>
    <cellStyle name="SAPBEXHLevel3 6 3 8 2" xfId="47840" xr:uid="{3C570D78-1538-4C6C-AF33-A57884969158}"/>
    <cellStyle name="SAPBEXHLevel3 6 3 8 3" xfId="31114" xr:uid="{C06372F2-D7DC-4C7C-8D9E-A30258CEE90F}"/>
    <cellStyle name="SAPBEXHLevel3 6 3 9" xfId="19739" xr:uid="{B8594808-70F4-46E6-820B-924114A8AF02}"/>
    <cellStyle name="SAPBEXHLevel3 6 4" xfId="3358" xr:uid="{8475D726-79D4-4AB6-A6DC-8119F9740146}"/>
    <cellStyle name="SAPBEXHLevel3 6 4 2" xfId="9240" xr:uid="{867EEBD8-34AC-4757-A149-10289D5E9329}"/>
    <cellStyle name="SAPBEXHLevel3 6 4 2 2" xfId="43112" xr:uid="{A8345B1A-353A-4FAA-BDBC-AA34BA042E3E}"/>
    <cellStyle name="SAPBEXHLevel3 6 4 2 3" xfId="26387" xr:uid="{1394BA85-7016-424F-AA97-A9C01A8A4A69}"/>
    <cellStyle name="SAPBEXHLevel3 6 4 3" xfId="14787" xr:uid="{FD6F26F7-EFB8-45E2-969F-90E0C7A6A96C}"/>
    <cellStyle name="SAPBEXHLevel3 6 4 3 2" xfId="48648" xr:uid="{C05F1A16-D58C-49B0-AEC1-5AB570B9485B}"/>
    <cellStyle name="SAPBEXHLevel3 6 4 3 3" xfId="31922" xr:uid="{2A974DDC-1BFC-4EA3-AA3A-E1DC9AB82C2E}"/>
    <cellStyle name="SAPBEXHLevel3 6 4 4" xfId="37379" xr:uid="{FD6DC39F-0654-47FC-A625-36EDEF6727B8}"/>
    <cellStyle name="SAPBEXHLevel3 6 4 5" xfId="20572" xr:uid="{3868A585-F0AD-460E-AAB6-E704F9A1CCA9}"/>
    <cellStyle name="SAPBEXHLevel3 6 5" xfId="36586" xr:uid="{C43A1E36-0163-4484-B2DE-4B4618811904}"/>
    <cellStyle name="SAPBEXHLevel3 7" xfId="1159" xr:uid="{00000000-0005-0000-0000-00002E0A0000}"/>
    <cellStyle name="SAPBEXHLevel3 7 2" xfId="2415" xr:uid="{00000000-0005-0000-0000-00002F0A0000}"/>
    <cellStyle name="SAPBEXHLevel3 7 2 2" xfId="3967" xr:uid="{E2B5FC0F-1D99-40D7-B928-D15FD9DE56B3}"/>
    <cellStyle name="SAPBEXHLevel3 7 2 2 2" xfId="9848" xr:uid="{226A4992-7B53-4C65-A04F-6AB2C11C6D2A}"/>
    <cellStyle name="SAPBEXHLevel3 7 2 2 2 2" xfId="43720" xr:uid="{1378B938-1CEC-46D5-A6A3-B88CDE9B579C}"/>
    <cellStyle name="SAPBEXHLevel3 7 2 2 2 3" xfId="26994" xr:uid="{224E90E5-7A57-4D18-BAFB-D127F0E072B8}"/>
    <cellStyle name="SAPBEXHLevel3 7 2 2 3" xfId="15394" xr:uid="{5FAE99FB-5093-4A70-A2A7-457F6E314D15}"/>
    <cellStyle name="SAPBEXHLevel3 7 2 2 3 2" xfId="49255" xr:uid="{16C17D57-91C5-4502-9150-31C7CA075809}"/>
    <cellStyle name="SAPBEXHLevel3 7 2 2 3 3" xfId="32529" xr:uid="{07F1917F-FD1F-4A26-9CAD-886F151A3B99}"/>
    <cellStyle name="SAPBEXHLevel3 7 2 2 4" xfId="37927" xr:uid="{8BF33702-ED9D-45CC-8BE4-D485722BDFE7}"/>
    <cellStyle name="SAPBEXHLevel3 7 2 2 5" xfId="21179" xr:uid="{12325F58-CF09-4982-AB8F-CB3C47DD36A4}"/>
    <cellStyle name="SAPBEXHLevel3 7 2 3" xfId="4869" xr:uid="{89BE64E4-80B7-4343-96B7-D1930930DF01}"/>
    <cellStyle name="SAPBEXHLevel3 7 2 3 2" xfId="10735" xr:uid="{9CE8B6F0-93D3-468D-97B8-80D95D1A733E}"/>
    <cellStyle name="SAPBEXHLevel3 7 2 3 2 2" xfId="44605" xr:uid="{BB2F27EB-992D-432B-BA7A-A54E993647BB}"/>
    <cellStyle name="SAPBEXHLevel3 7 2 3 2 3" xfId="27880" xr:uid="{A570D2F0-4402-45F3-9350-F80B3DA4B61E}"/>
    <cellStyle name="SAPBEXHLevel3 7 2 3 3" xfId="16278" xr:uid="{5CC6094C-14F1-4769-8FF0-E8F06070BC7A}"/>
    <cellStyle name="SAPBEXHLevel3 7 2 3 3 2" xfId="50139" xr:uid="{E3450FCD-1027-44DA-BF88-464C6E18E4E8}"/>
    <cellStyle name="SAPBEXHLevel3 7 2 3 3 3" xfId="33413" xr:uid="{4611F0D7-B46A-448A-B476-764A7226958F}"/>
    <cellStyle name="SAPBEXHLevel3 7 2 3 4" xfId="38788" xr:uid="{76407DF4-F43B-457A-8325-C1DE3D1AC634}"/>
    <cellStyle name="SAPBEXHLevel3 7 2 3 5" xfId="22065" xr:uid="{223AFC85-73FB-4893-A726-A4DA4EA6BC22}"/>
    <cellStyle name="SAPBEXHLevel3 7 2 4" xfId="5596" xr:uid="{CBF7883E-0406-4774-BE3C-A4E46A6739C9}"/>
    <cellStyle name="SAPBEXHLevel3 7 2 4 2" xfId="11462" xr:uid="{13B3CE6E-ADC1-4FC0-A365-77DE7F52F721}"/>
    <cellStyle name="SAPBEXHLevel3 7 2 4 2 2" xfId="45331" xr:uid="{6740792D-36FD-43A2-8A6D-0C92EFF98B68}"/>
    <cellStyle name="SAPBEXHLevel3 7 2 4 2 3" xfId="28606" xr:uid="{41A8816F-866E-4037-A876-EA4C670B14B0}"/>
    <cellStyle name="SAPBEXHLevel3 7 2 4 3" xfId="17004" xr:uid="{AA483F72-528A-4BAD-B91C-575D5C95C0A5}"/>
    <cellStyle name="SAPBEXHLevel3 7 2 4 3 2" xfId="50865" xr:uid="{65F9E8C2-8F68-4672-BDA3-8B3229937681}"/>
    <cellStyle name="SAPBEXHLevel3 7 2 4 3 3" xfId="34139" xr:uid="{77CF31FD-D331-43E5-978C-7B2990F413E0}"/>
    <cellStyle name="SAPBEXHLevel3 7 2 4 4" xfId="39514" xr:uid="{8F42FD08-7AD9-467C-8BC2-88DDC8FB3AB0}"/>
    <cellStyle name="SAPBEXHLevel3 7 2 4 5" xfId="22791" xr:uid="{2482A71D-3BD7-4751-A3DA-259F98324B74}"/>
    <cellStyle name="SAPBEXHLevel3 7 2 5" xfId="6388" xr:uid="{E5934DBD-2D39-47FD-B32D-761737A9F135}"/>
    <cellStyle name="SAPBEXHLevel3 7 2 5 2" xfId="12252" xr:uid="{6AC455E0-0406-41C0-9589-F79F921BE5CF}"/>
    <cellStyle name="SAPBEXHLevel3 7 2 5 2 2" xfId="46121" xr:uid="{0E62FEDE-A46B-4133-BAFC-EEFF7D4FD26D}"/>
    <cellStyle name="SAPBEXHLevel3 7 2 5 2 3" xfId="29396" xr:uid="{5E932B6A-CD4F-4ED5-8FCC-A4F0F8275532}"/>
    <cellStyle name="SAPBEXHLevel3 7 2 5 3" xfId="17794" xr:uid="{E11162C1-31F3-487F-AE3D-BDA89C3849E3}"/>
    <cellStyle name="SAPBEXHLevel3 7 2 5 3 2" xfId="51655" xr:uid="{D55C9A0F-A05C-4027-BCC0-58EB4BD303C1}"/>
    <cellStyle name="SAPBEXHLevel3 7 2 5 3 3" xfId="34929" xr:uid="{61C75245-8864-4F79-9E2E-A05E3C711E02}"/>
    <cellStyle name="SAPBEXHLevel3 7 2 5 4" xfId="40304" xr:uid="{2B756F50-3080-4FD8-8403-DC08D3EE3ECE}"/>
    <cellStyle name="SAPBEXHLevel3 7 2 5 5" xfId="23581" xr:uid="{2986D147-76DA-4E10-AF15-C4373786CF4A}"/>
    <cellStyle name="SAPBEXHLevel3 7 2 6" xfId="7308" xr:uid="{74E7DBDD-B958-4534-ABA2-A79FA9C72894}"/>
    <cellStyle name="SAPBEXHLevel3 7 2 6 2" xfId="13172" xr:uid="{A43369BD-8293-47C5-B5CC-2A60D8D1B230}"/>
    <cellStyle name="SAPBEXHLevel3 7 2 6 2 2" xfId="47041" xr:uid="{20ADB3C0-9455-41F7-B6DA-C185ED225CED}"/>
    <cellStyle name="SAPBEXHLevel3 7 2 6 2 3" xfId="30315" xr:uid="{AC5F70FB-574F-4EC0-8A84-BADFE66EFD30}"/>
    <cellStyle name="SAPBEXHLevel3 7 2 6 3" xfId="18713" xr:uid="{B3B7A86D-AD2E-4604-9F8F-14059AE8764D}"/>
    <cellStyle name="SAPBEXHLevel3 7 2 6 3 2" xfId="52574" xr:uid="{87D80DEE-2FC3-4686-B5C3-62CC861ACA26}"/>
    <cellStyle name="SAPBEXHLevel3 7 2 6 3 3" xfId="35848" xr:uid="{BB9AF2E0-B11B-451A-B94A-AA38CECD1E0F}"/>
    <cellStyle name="SAPBEXHLevel3 7 2 6 4" xfId="41224" xr:uid="{78661809-5D4E-4568-A3EF-34AA4489926A}"/>
    <cellStyle name="SAPBEXHLevel3 7 2 6 5" xfId="24500" xr:uid="{13CF0AF5-B88B-42A2-A33B-399FB3D70E56}"/>
    <cellStyle name="SAPBEXHLevel3 7 2 7" xfId="8402" xr:uid="{A8BED0B9-331B-46D4-AAC4-43D14BD50EAB}"/>
    <cellStyle name="SAPBEXHLevel3 7 2 7 2" xfId="42277" xr:uid="{BE0552E7-2B23-4DA2-B4E4-02BB7E471BE9}"/>
    <cellStyle name="SAPBEXHLevel3 7 2 7 3" xfId="25552" xr:uid="{D6B51C04-ACF3-4ECD-A4AE-0DE18B11F412}"/>
    <cellStyle name="SAPBEXHLevel3 7 2 8" xfId="13980" xr:uid="{48ADB9C7-F3F9-4BEA-899B-B6F0600B17CC}"/>
    <cellStyle name="SAPBEXHLevel3 7 2 8 2" xfId="47841" xr:uid="{D63B51FD-97E3-42A9-AB9C-5C0CC33C275C}"/>
    <cellStyle name="SAPBEXHLevel3 7 2 8 3" xfId="31115" xr:uid="{563C007C-0520-404D-9BCA-AD01009567D5}"/>
    <cellStyle name="SAPBEXHLevel3 7 2 9" xfId="19740" xr:uid="{F71344DC-874E-4476-A52E-25B8738C4B2B}"/>
    <cellStyle name="SAPBEXHLevel3 7 3" xfId="2416" xr:uid="{00000000-0005-0000-0000-0000300A0000}"/>
    <cellStyle name="SAPBEXHLevel3 7 3 2" xfId="3968" xr:uid="{0C9D819F-AA7F-4081-99FE-4B4AB200DA31}"/>
    <cellStyle name="SAPBEXHLevel3 7 3 2 2" xfId="9849" xr:uid="{6C901B30-8F1D-4ADD-9C4D-50C7A5A1103C}"/>
    <cellStyle name="SAPBEXHLevel3 7 3 2 2 2" xfId="43721" xr:uid="{51556252-17FC-4289-AAAA-E518D0FC3780}"/>
    <cellStyle name="SAPBEXHLevel3 7 3 2 2 3" xfId="26995" xr:uid="{6A084588-C1EC-4E44-832B-E2C61E83CDAA}"/>
    <cellStyle name="SAPBEXHLevel3 7 3 2 3" xfId="15395" xr:uid="{19178415-5155-4BA9-84D8-DB35AFF4CC52}"/>
    <cellStyle name="SAPBEXHLevel3 7 3 2 3 2" xfId="49256" xr:uid="{E0AB4059-A944-4752-95B1-1FE1406C26BC}"/>
    <cellStyle name="SAPBEXHLevel3 7 3 2 3 3" xfId="32530" xr:uid="{2402FB40-E1E7-454F-A677-FE67A09AA5D6}"/>
    <cellStyle name="SAPBEXHLevel3 7 3 2 4" xfId="37928" xr:uid="{66CD6802-BF0E-4E2F-8397-D2E9380E0032}"/>
    <cellStyle name="SAPBEXHLevel3 7 3 2 5" xfId="21180" xr:uid="{849CB68D-09F2-4E2C-A00E-07517CBA4D1C}"/>
    <cellStyle name="SAPBEXHLevel3 7 3 3" xfId="4870" xr:uid="{AFA6899E-888E-4BF2-A9B4-72E5D659BF01}"/>
    <cellStyle name="SAPBEXHLevel3 7 3 3 2" xfId="10736" xr:uid="{16FA0BD0-F0C3-47D2-906E-CD00813BE933}"/>
    <cellStyle name="SAPBEXHLevel3 7 3 3 2 2" xfId="44606" xr:uid="{9766589C-ECCF-478D-8518-92FFB6B81968}"/>
    <cellStyle name="SAPBEXHLevel3 7 3 3 2 3" xfId="27881" xr:uid="{C419AA44-0688-4D55-8CD4-BA4F6AE04534}"/>
    <cellStyle name="SAPBEXHLevel3 7 3 3 3" xfId="16279" xr:uid="{D5F15963-B13C-4492-A526-DFFB889AAD81}"/>
    <cellStyle name="SAPBEXHLevel3 7 3 3 3 2" xfId="50140" xr:uid="{36A95227-0AAD-4FBF-B71B-6B19B4164943}"/>
    <cellStyle name="SAPBEXHLevel3 7 3 3 3 3" xfId="33414" xr:uid="{B4D4D7CF-7337-41F4-B7D0-546C0383CA67}"/>
    <cellStyle name="SAPBEXHLevel3 7 3 3 4" xfId="38789" xr:uid="{C6743A9F-D954-41AE-828F-17864824A462}"/>
    <cellStyle name="SAPBEXHLevel3 7 3 3 5" xfId="22066" xr:uid="{37816CFE-2A2F-4592-B6DE-4BFA09A13A0A}"/>
    <cellStyle name="SAPBEXHLevel3 7 3 4" xfId="5597" xr:uid="{638286CF-B810-4D8F-911C-9A2EC2E9D431}"/>
    <cellStyle name="SAPBEXHLevel3 7 3 4 2" xfId="11463" xr:uid="{FA7D6E23-74AB-4996-A1E4-9D45B5686DEA}"/>
    <cellStyle name="SAPBEXHLevel3 7 3 4 2 2" xfId="45332" xr:uid="{8A16ECE9-3E67-40BC-BAEF-C2718C46C167}"/>
    <cellStyle name="SAPBEXHLevel3 7 3 4 2 3" xfId="28607" xr:uid="{C5499B01-745C-49EC-9E77-0351AF0EACA0}"/>
    <cellStyle name="SAPBEXHLevel3 7 3 4 3" xfId="17005" xr:uid="{8DEB6DD1-8683-4D9D-893E-EB8F33FA7284}"/>
    <cellStyle name="SAPBEXHLevel3 7 3 4 3 2" xfId="50866" xr:uid="{447A51D5-B28D-463A-BE13-46DF2E652B26}"/>
    <cellStyle name="SAPBEXHLevel3 7 3 4 3 3" xfId="34140" xr:uid="{C0E316ED-27D8-45D2-A4AD-A0E15EF01BBF}"/>
    <cellStyle name="SAPBEXHLevel3 7 3 4 4" xfId="39515" xr:uid="{1E8E83A3-4272-495D-8DEF-2DB2C623C1A9}"/>
    <cellStyle name="SAPBEXHLevel3 7 3 4 5" xfId="22792" xr:uid="{E0A49C8C-E87E-4453-AFBD-0F894361405F}"/>
    <cellStyle name="SAPBEXHLevel3 7 3 5" xfId="6389" xr:uid="{EB965E70-25DD-470B-BD84-21B832F0D17D}"/>
    <cellStyle name="SAPBEXHLevel3 7 3 5 2" xfId="12253" xr:uid="{833694B6-CFC7-41D2-83EC-9C48AF9F9548}"/>
    <cellStyle name="SAPBEXHLevel3 7 3 5 2 2" xfId="46122" xr:uid="{D2B3011D-FACD-48FD-9424-9A78FC5E3D13}"/>
    <cellStyle name="SAPBEXHLevel3 7 3 5 2 3" xfId="29397" xr:uid="{C70ABB81-0C51-4931-8D52-ECC0EA4D227D}"/>
    <cellStyle name="SAPBEXHLevel3 7 3 5 3" xfId="17795" xr:uid="{424F5AB7-4B61-4949-8B4C-708DA457540A}"/>
    <cellStyle name="SAPBEXHLevel3 7 3 5 3 2" xfId="51656" xr:uid="{B004D61E-9CBF-4026-BFDA-FF848180CD4A}"/>
    <cellStyle name="SAPBEXHLevel3 7 3 5 3 3" xfId="34930" xr:uid="{FC6B4873-1E9D-429F-A87D-A8A6F80BF162}"/>
    <cellStyle name="SAPBEXHLevel3 7 3 5 4" xfId="40305" xr:uid="{5A781277-2FED-4151-BD51-3A1461504BCB}"/>
    <cellStyle name="SAPBEXHLevel3 7 3 5 5" xfId="23582" xr:uid="{65F16F10-CE08-4A68-AC73-633E9E3B5253}"/>
    <cellStyle name="SAPBEXHLevel3 7 3 6" xfId="7309" xr:uid="{5972E04D-9DAA-4CC7-9513-91195090A2D4}"/>
    <cellStyle name="SAPBEXHLevel3 7 3 6 2" xfId="13173" xr:uid="{3FD1C773-6F75-4EAD-A3C6-6756B9CABE78}"/>
    <cellStyle name="SAPBEXHLevel3 7 3 6 2 2" xfId="47042" xr:uid="{2521AFB9-2FC0-43AA-A247-0D1C1938E0BC}"/>
    <cellStyle name="SAPBEXHLevel3 7 3 6 2 3" xfId="30316" xr:uid="{0AC2B450-1D3A-4EAD-8BEF-6FD54BD0A054}"/>
    <cellStyle name="SAPBEXHLevel3 7 3 6 3" xfId="18714" xr:uid="{F2CE3F61-61DF-49D8-9B34-4D35DD6B6C11}"/>
    <cellStyle name="SAPBEXHLevel3 7 3 6 3 2" xfId="52575" xr:uid="{777D16B0-C0B1-4FB8-9F74-09B52A9F4868}"/>
    <cellStyle name="SAPBEXHLevel3 7 3 6 3 3" xfId="35849" xr:uid="{E7C83868-6803-407D-AD53-CCF438587271}"/>
    <cellStyle name="SAPBEXHLevel3 7 3 6 4" xfId="41225" xr:uid="{18A27626-F93C-4DC8-B735-76BCDD11EE4C}"/>
    <cellStyle name="SAPBEXHLevel3 7 3 6 5" xfId="24501" xr:uid="{5A8BE80D-B966-4A20-B7CD-9F493D5CFE4B}"/>
    <cellStyle name="SAPBEXHLevel3 7 3 7" xfId="8403" xr:uid="{46F969E3-6DE1-4A79-84BD-8B1C2BF0CEBC}"/>
    <cellStyle name="SAPBEXHLevel3 7 3 7 2" xfId="42278" xr:uid="{BE61BE00-362B-4676-989B-13A46290309E}"/>
    <cellStyle name="SAPBEXHLevel3 7 3 7 3" xfId="25553" xr:uid="{0BD8C41F-8352-49EB-92B2-0ABD7AB4E030}"/>
    <cellStyle name="SAPBEXHLevel3 7 3 8" xfId="13981" xr:uid="{55221F2D-F377-4C1A-BF5C-7202E1E68965}"/>
    <cellStyle name="SAPBEXHLevel3 7 3 8 2" xfId="47842" xr:uid="{40EA0C46-671A-443D-BF0E-6BD9547F1C04}"/>
    <cellStyle name="SAPBEXHLevel3 7 3 8 3" xfId="31116" xr:uid="{121F699C-9C80-4C5E-88B4-12B8A4DB29C2}"/>
    <cellStyle name="SAPBEXHLevel3 7 3 9" xfId="19741" xr:uid="{050F08FA-A23B-4288-9B6A-D3079C48366F}"/>
    <cellStyle name="SAPBEXHLevel3 7 4" xfId="3359" xr:uid="{CECA632F-FE9E-412C-99C0-52C0528942EC}"/>
    <cellStyle name="SAPBEXHLevel3 7 4 2" xfId="9241" xr:uid="{14AB1F90-CC48-4438-A080-61E155C8C3BF}"/>
    <cellStyle name="SAPBEXHLevel3 7 4 2 2" xfId="43113" xr:uid="{5660F166-CF3D-4F80-8862-026FE156F2AE}"/>
    <cellStyle name="SAPBEXHLevel3 7 4 2 3" xfId="26388" xr:uid="{940CC117-A5EE-48D7-A06E-C804889D5274}"/>
    <cellStyle name="SAPBEXHLevel3 7 4 3" xfId="14788" xr:uid="{95558A10-6AB3-42D3-989E-21E60016B023}"/>
    <cellStyle name="SAPBEXHLevel3 7 4 3 2" xfId="48649" xr:uid="{22E9F83C-E95E-446F-A0D9-BCA226387DA5}"/>
    <cellStyle name="SAPBEXHLevel3 7 4 3 3" xfId="31923" xr:uid="{34F99B53-C896-4E31-B70E-AC88347F7B2E}"/>
    <cellStyle name="SAPBEXHLevel3 7 4 4" xfId="37380" xr:uid="{32EA61B8-DCFC-41EE-82EA-D9D612AC1577}"/>
    <cellStyle name="SAPBEXHLevel3 7 4 5" xfId="20573" xr:uid="{FD6CB553-8181-4229-BE54-22E1E41D0D1E}"/>
    <cellStyle name="SAPBEXHLevel3 7 5" xfId="36587" xr:uid="{39EF2DD3-8015-41BA-B23E-9FAED01684F1}"/>
    <cellStyle name="SAPBEXHLevel3 8" xfId="1160" xr:uid="{00000000-0005-0000-0000-0000310A0000}"/>
    <cellStyle name="SAPBEXHLevel3 8 2" xfId="2417" xr:uid="{00000000-0005-0000-0000-0000320A0000}"/>
    <cellStyle name="SAPBEXHLevel3 8 2 2" xfId="3969" xr:uid="{B9A8A8FA-4988-4FEC-9CB6-25EB80DA8DF1}"/>
    <cellStyle name="SAPBEXHLevel3 8 2 2 2" xfId="9850" xr:uid="{1EF69A74-8354-467B-8309-3ED6FCBE77F6}"/>
    <cellStyle name="SAPBEXHLevel3 8 2 2 2 2" xfId="43722" xr:uid="{87A2AD76-D465-457A-AED8-579976136461}"/>
    <cellStyle name="SAPBEXHLevel3 8 2 2 2 3" xfId="26996" xr:uid="{D78E1159-F8C1-4037-B2F8-8C6406716E35}"/>
    <cellStyle name="SAPBEXHLevel3 8 2 2 3" xfId="15396" xr:uid="{103B267B-5313-4FB2-9001-56287DF81820}"/>
    <cellStyle name="SAPBEXHLevel3 8 2 2 3 2" xfId="49257" xr:uid="{AC726CF9-A778-4140-B6BE-5602078E0062}"/>
    <cellStyle name="SAPBEXHLevel3 8 2 2 3 3" xfId="32531" xr:uid="{E540DECF-AD94-4790-ABB0-468B2660E52D}"/>
    <cellStyle name="SAPBEXHLevel3 8 2 2 4" xfId="37929" xr:uid="{73B470D0-CAA9-4B65-95D2-A4F34C612239}"/>
    <cellStyle name="SAPBEXHLevel3 8 2 2 5" xfId="21181" xr:uid="{5D0105A8-1310-479C-A3D1-80C866392431}"/>
    <cellStyle name="SAPBEXHLevel3 8 2 3" xfId="4871" xr:uid="{0EC545BE-2B1B-445A-947F-3A2C1F7FD4E7}"/>
    <cellStyle name="SAPBEXHLevel3 8 2 3 2" xfId="10737" xr:uid="{0998C1C3-35D7-4CED-8330-C0C70BDA6DB5}"/>
    <cellStyle name="SAPBEXHLevel3 8 2 3 2 2" xfId="44607" xr:uid="{6528B520-42A0-49D0-97EB-FEA96017FB26}"/>
    <cellStyle name="SAPBEXHLevel3 8 2 3 2 3" xfId="27882" xr:uid="{FF8F9F39-1952-4BAF-94C0-7054EA6A2289}"/>
    <cellStyle name="SAPBEXHLevel3 8 2 3 3" xfId="16280" xr:uid="{CC610459-FCE5-4C3B-99AB-C540440EDBEB}"/>
    <cellStyle name="SAPBEXHLevel3 8 2 3 3 2" xfId="50141" xr:uid="{EC54717A-D6B5-40E5-B32D-D043318D63EF}"/>
    <cellStyle name="SAPBEXHLevel3 8 2 3 3 3" xfId="33415" xr:uid="{A0CDF7CC-DEB9-4B18-8DF1-E17DC06F3138}"/>
    <cellStyle name="SAPBEXHLevel3 8 2 3 4" xfId="38790" xr:uid="{7EFA780E-2FE5-45C2-8E51-D86D236A6031}"/>
    <cellStyle name="SAPBEXHLevel3 8 2 3 5" xfId="22067" xr:uid="{09FA19A3-06AA-4B69-AE09-EA9DC7DD8AAA}"/>
    <cellStyle name="SAPBEXHLevel3 8 2 4" xfId="5598" xr:uid="{DC82A992-31C7-47F9-B928-60B1C6B6730F}"/>
    <cellStyle name="SAPBEXHLevel3 8 2 4 2" xfId="11464" xr:uid="{131D1E19-0312-4EAF-9A04-F265C9439809}"/>
    <cellStyle name="SAPBEXHLevel3 8 2 4 2 2" xfId="45333" xr:uid="{0F9A3CD8-9F9A-4027-A609-7B94B7265F59}"/>
    <cellStyle name="SAPBEXHLevel3 8 2 4 2 3" xfId="28608" xr:uid="{B30B02AA-CA85-4543-BEE3-DF9EFA9FBCA5}"/>
    <cellStyle name="SAPBEXHLevel3 8 2 4 3" xfId="17006" xr:uid="{108CC5DF-6439-4C31-B284-874D3E8B4E66}"/>
    <cellStyle name="SAPBEXHLevel3 8 2 4 3 2" xfId="50867" xr:uid="{40492D8C-BB3C-424B-B0C3-DF5AB0F3F7BA}"/>
    <cellStyle name="SAPBEXHLevel3 8 2 4 3 3" xfId="34141" xr:uid="{CE8C4A57-C974-4B69-A2F0-4265F25F7319}"/>
    <cellStyle name="SAPBEXHLevel3 8 2 4 4" xfId="39516" xr:uid="{03A2382F-3DD7-4CBA-A54A-5C71B453CAE0}"/>
    <cellStyle name="SAPBEXHLevel3 8 2 4 5" xfId="22793" xr:uid="{433ABA0B-0D94-462C-999A-C9622E07E68D}"/>
    <cellStyle name="SAPBEXHLevel3 8 2 5" xfId="6390" xr:uid="{42FDE565-31CE-4FB9-8040-0447A1E05779}"/>
    <cellStyle name="SAPBEXHLevel3 8 2 5 2" xfId="12254" xr:uid="{072012CA-C134-4778-A4CC-8244581E2C5A}"/>
    <cellStyle name="SAPBEXHLevel3 8 2 5 2 2" xfId="46123" xr:uid="{0E65A90D-2797-4F01-A388-13B96FF3FA38}"/>
    <cellStyle name="SAPBEXHLevel3 8 2 5 2 3" xfId="29398" xr:uid="{7B23760A-B5BE-444A-93F1-2D727FA461F2}"/>
    <cellStyle name="SAPBEXHLevel3 8 2 5 3" xfId="17796" xr:uid="{FCE263F7-52EB-4793-B7EF-47B15AFFB020}"/>
    <cellStyle name="SAPBEXHLevel3 8 2 5 3 2" xfId="51657" xr:uid="{6A0FC21A-410B-49AB-8C4D-56931B176B67}"/>
    <cellStyle name="SAPBEXHLevel3 8 2 5 3 3" xfId="34931" xr:uid="{C570E75E-FD8D-4093-9E74-35A75BB35FF1}"/>
    <cellStyle name="SAPBEXHLevel3 8 2 5 4" xfId="40306" xr:uid="{EE4CAB87-4BF9-4459-94E3-E2D075B85435}"/>
    <cellStyle name="SAPBEXHLevel3 8 2 5 5" xfId="23583" xr:uid="{B1A70D7B-CA3A-4288-8325-53980AB6E014}"/>
    <cellStyle name="SAPBEXHLevel3 8 2 6" xfId="7310" xr:uid="{D6A66521-AAA6-46E3-9E9E-DC205FD1D389}"/>
    <cellStyle name="SAPBEXHLevel3 8 2 6 2" xfId="13174" xr:uid="{9F813BD4-440F-4F7B-AEF7-1D7CEF9244D8}"/>
    <cellStyle name="SAPBEXHLevel3 8 2 6 2 2" xfId="47043" xr:uid="{3F4ED110-F8C9-438C-ACF6-A4AD2DF927C4}"/>
    <cellStyle name="SAPBEXHLevel3 8 2 6 2 3" xfId="30317" xr:uid="{988E2103-25B6-45FE-9D02-12A12BA5FBC5}"/>
    <cellStyle name="SAPBEXHLevel3 8 2 6 3" xfId="18715" xr:uid="{E5805CFF-E40C-4B6A-8040-ADFF81C3829E}"/>
    <cellStyle name="SAPBEXHLevel3 8 2 6 3 2" xfId="52576" xr:uid="{F66F19B1-A55F-4640-8A06-E87B783BFFD8}"/>
    <cellStyle name="SAPBEXHLevel3 8 2 6 3 3" xfId="35850" xr:uid="{814ADB4A-D225-4B76-8C8B-1760664127A9}"/>
    <cellStyle name="SAPBEXHLevel3 8 2 6 4" xfId="41226" xr:uid="{3E437670-D353-447C-A6D4-7471F0D4D20F}"/>
    <cellStyle name="SAPBEXHLevel3 8 2 6 5" xfId="24502" xr:uid="{CBD58ED5-560B-4833-9273-D659F5E519E2}"/>
    <cellStyle name="SAPBEXHLevel3 8 2 7" xfId="8404" xr:uid="{8597D3AD-7C87-43CB-A6AA-9A1BB40BAC38}"/>
    <cellStyle name="SAPBEXHLevel3 8 2 7 2" xfId="42279" xr:uid="{7B1F3CCF-1C74-4667-85A5-118E55B7474E}"/>
    <cellStyle name="SAPBEXHLevel3 8 2 7 3" xfId="25554" xr:uid="{E0C5629B-FB00-4FFB-87A7-FB3069BFE141}"/>
    <cellStyle name="SAPBEXHLevel3 8 2 8" xfId="13982" xr:uid="{DFF88D9A-53C3-46DA-AC4C-A2C0A8124F4B}"/>
    <cellStyle name="SAPBEXHLevel3 8 2 8 2" xfId="47843" xr:uid="{85CA032E-5EA4-42E7-8849-133092F5AE76}"/>
    <cellStyle name="SAPBEXHLevel3 8 2 8 3" xfId="31117" xr:uid="{4D63FB1B-9169-4581-A213-C1CF83FD5323}"/>
    <cellStyle name="SAPBEXHLevel3 8 2 9" xfId="19742" xr:uid="{29E44F19-9321-49A0-96B0-4DC15066B8E5}"/>
    <cellStyle name="SAPBEXHLevel3 8 3" xfId="2418" xr:uid="{00000000-0005-0000-0000-0000330A0000}"/>
    <cellStyle name="SAPBEXHLevel3 8 3 2" xfId="3970" xr:uid="{EC2A2CE0-6557-4C77-9296-D1A51A6D940A}"/>
    <cellStyle name="SAPBEXHLevel3 8 3 2 2" xfId="9851" xr:uid="{2A342E0F-224D-483C-8E4B-6992182DAC66}"/>
    <cellStyle name="SAPBEXHLevel3 8 3 2 2 2" xfId="43723" xr:uid="{DA278662-6059-4E64-A08C-D747DDD94B3C}"/>
    <cellStyle name="SAPBEXHLevel3 8 3 2 2 3" xfId="26997" xr:uid="{0D6373A6-8FC3-4046-9856-F49C31AE6942}"/>
    <cellStyle name="SAPBEXHLevel3 8 3 2 3" xfId="15397" xr:uid="{EA11B376-FA5B-4FF4-9CA5-1FC0D693AE42}"/>
    <cellStyle name="SAPBEXHLevel3 8 3 2 3 2" xfId="49258" xr:uid="{A4C2B3C2-7048-4264-AEC0-61BD618BF57A}"/>
    <cellStyle name="SAPBEXHLevel3 8 3 2 3 3" xfId="32532" xr:uid="{98F6A48F-3FF4-43CE-9035-D5406D788EC3}"/>
    <cellStyle name="SAPBEXHLevel3 8 3 2 4" xfId="37930" xr:uid="{4B003FCF-8C73-4665-9F7E-D428FE180B93}"/>
    <cellStyle name="SAPBEXHLevel3 8 3 2 5" xfId="21182" xr:uid="{3546EDEB-09EB-4FB8-99EC-0CD34200D583}"/>
    <cellStyle name="SAPBEXHLevel3 8 3 3" xfId="4872" xr:uid="{EDE40AEB-1E68-4E25-84DC-867685E0DCE9}"/>
    <cellStyle name="SAPBEXHLevel3 8 3 3 2" xfId="10738" xr:uid="{DD3C6EEE-6DB3-4198-9BD1-C3801399E252}"/>
    <cellStyle name="SAPBEXHLevel3 8 3 3 2 2" xfId="44608" xr:uid="{8FFC2F95-BFD4-4D68-91C9-3274527F3E7F}"/>
    <cellStyle name="SAPBEXHLevel3 8 3 3 2 3" xfId="27883" xr:uid="{46E7BF41-3E8F-46D5-8661-AC888A9E267E}"/>
    <cellStyle name="SAPBEXHLevel3 8 3 3 3" xfId="16281" xr:uid="{6AB76421-5274-4838-941E-50D57E997AAB}"/>
    <cellStyle name="SAPBEXHLevel3 8 3 3 3 2" xfId="50142" xr:uid="{17EF378D-2FA2-40A8-8632-25C235FF6834}"/>
    <cellStyle name="SAPBEXHLevel3 8 3 3 3 3" xfId="33416" xr:uid="{F10CC36E-BE70-459F-8939-63920674CA04}"/>
    <cellStyle name="SAPBEXHLevel3 8 3 3 4" xfId="38791" xr:uid="{A02E0C66-652E-45A9-8580-3E4C05AABA8F}"/>
    <cellStyle name="SAPBEXHLevel3 8 3 3 5" xfId="22068" xr:uid="{E319BF5B-013B-4525-813D-FE5BCFE4DA9E}"/>
    <cellStyle name="SAPBEXHLevel3 8 3 4" xfId="5599" xr:uid="{F7CABE1A-0B12-4562-996B-FAA1253BF094}"/>
    <cellStyle name="SAPBEXHLevel3 8 3 4 2" xfId="11465" xr:uid="{32DF3732-1405-4DFA-82BF-EF1E1312A921}"/>
    <cellStyle name="SAPBEXHLevel3 8 3 4 2 2" xfId="45334" xr:uid="{0D40FC7E-4D54-43FD-88A4-9359E4412878}"/>
    <cellStyle name="SAPBEXHLevel3 8 3 4 2 3" xfId="28609" xr:uid="{82D1385B-9E92-4FA1-A795-FE4BDC6F983E}"/>
    <cellStyle name="SAPBEXHLevel3 8 3 4 3" xfId="17007" xr:uid="{71B46216-BB52-45AC-A366-230A24C0F968}"/>
    <cellStyle name="SAPBEXHLevel3 8 3 4 3 2" xfId="50868" xr:uid="{2282A5B7-3631-4AA6-9D06-204B994DFF25}"/>
    <cellStyle name="SAPBEXHLevel3 8 3 4 3 3" xfId="34142" xr:uid="{9E92882F-0C54-46D0-A229-58A3BCED1F76}"/>
    <cellStyle name="SAPBEXHLevel3 8 3 4 4" xfId="39517" xr:uid="{2248F7B1-7433-47E8-B83C-A3503CC1DBE6}"/>
    <cellStyle name="SAPBEXHLevel3 8 3 4 5" xfId="22794" xr:uid="{23EA99ED-0B34-46DF-B6DD-E0ECDA46E543}"/>
    <cellStyle name="SAPBEXHLevel3 8 3 5" xfId="6391" xr:uid="{B856A51C-7786-4128-BC54-4E2C73EB284E}"/>
    <cellStyle name="SAPBEXHLevel3 8 3 5 2" xfId="12255" xr:uid="{6EDBC6EA-9406-4073-8B38-E89C2250B6F5}"/>
    <cellStyle name="SAPBEXHLevel3 8 3 5 2 2" xfId="46124" xr:uid="{1DC2851C-29DC-475B-AFE5-84061C615CD1}"/>
    <cellStyle name="SAPBEXHLevel3 8 3 5 2 3" xfId="29399" xr:uid="{5FF4AD22-B085-4546-89E1-6E67FC6F1F4B}"/>
    <cellStyle name="SAPBEXHLevel3 8 3 5 3" xfId="17797" xr:uid="{50B7C60D-8D00-490B-B6E8-2CCA0B87B4D6}"/>
    <cellStyle name="SAPBEXHLevel3 8 3 5 3 2" xfId="51658" xr:uid="{F06D037D-A16A-4BCE-AE50-13634831EA64}"/>
    <cellStyle name="SAPBEXHLevel3 8 3 5 3 3" xfId="34932" xr:uid="{966AE5B9-F882-42BB-B34C-40406B2C1874}"/>
    <cellStyle name="SAPBEXHLevel3 8 3 5 4" xfId="40307" xr:uid="{5DC780B8-5BB9-400A-83A9-E927C005D1F9}"/>
    <cellStyle name="SAPBEXHLevel3 8 3 5 5" xfId="23584" xr:uid="{B67184F8-EC73-47AA-8961-2276066A8E27}"/>
    <cellStyle name="SAPBEXHLevel3 8 3 6" xfId="7311" xr:uid="{DFF31A3E-541D-4509-B93B-15151A21AABD}"/>
    <cellStyle name="SAPBEXHLevel3 8 3 6 2" xfId="13175" xr:uid="{0F294523-E049-4851-938B-BC588A3B8B8A}"/>
    <cellStyle name="SAPBEXHLevel3 8 3 6 2 2" xfId="47044" xr:uid="{F3EE7870-0687-40FD-A881-B50EE389029D}"/>
    <cellStyle name="SAPBEXHLevel3 8 3 6 2 3" xfId="30318" xr:uid="{81A90DF9-D71C-433B-B5BE-E87D832E5FD9}"/>
    <cellStyle name="SAPBEXHLevel3 8 3 6 3" xfId="18716" xr:uid="{A10E121C-D5D1-4788-92E8-066455B8B55C}"/>
    <cellStyle name="SAPBEXHLevel3 8 3 6 3 2" xfId="52577" xr:uid="{E47204DA-0C84-4CB2-B858-BA5342777561}"/>
    <cellStyle name="SAPBEXHLevel3 8 3 6 3 3" xfId="35851" xr:uid="{0A9BD685-0B39-4B1F-B701-28EB47934C32}"/>
    <cellStyle name="SAPBEXHLevel3 8 3 6 4" xfId="41227" xr:uid="{E0E08877-F3EF-46B6-8E39-9B4B7282D99C}"/>
    <cellStyle name="SAPBEXHLevel3 8 3 6 5" xfId="24503" xr:uid="{40542401-1434-4000-B5EA-5C0B4E06FAF8}"/>
    <cellStyle name="SAPBEXHLevel3 8 3 7" xfId="8405" xr:uid="{80A3A7CC-7256-49D8-97E7-42FCF8E2091E}"/>
    <cellStyle name="SAPBEXHLevel3 8 3 7 2" xfId="42280" xr:uid="{BAE1CC10-0527-40D6-A110-C05C7CC175A5}"/>
    <cellStyle name="SAPBEXHLevel3 8 3 7 3" xfId="25555" xr:uid="{997FF789-0791-46B7-A33A-D320E02C254B}"/>
    <cellStyle name="SAPBEXHLevel3 8 3 8" xfId="13983" xr:uid="{BC9E1447-0F7E-4A4B-A9CC-ED09BE2B13AA}"/>
    <cellStyle name="SAPBEXHLevel3 8 3 8 2" xfId="47844" xr:uid="{63974A50-C4BB-4B50-8486-776F38AE45F4}"/>
    <cellStyle name="SAPBEXHLevel3 8 3 8 3" xfId="31118" xr:uid="{83CE7769-6F1D-4304-90B6-DB83D9134C52}"/>
    <cellStyle name="SAPBEXHLevel3 8 3 9" xfId="19743" xr:uid="{74157D59-81EB-484F-8B0D-07E00682218A}"/>
    <cellStyle name="SAPBEXHLevel3 8 4" xfId="3360" xr:uid="{536E8ED8-D682-404D-86BB-2A4C312E1341}"/>
    <cellStyle name="SAPBEXHLevel3 8 4 2" xfId="9242" xr:uid="{C24FDFA5-53CC-401D-AE8A-1AB663BEA6F8}"/>
    <cellStyle name="SAPBEXHLevel3 8 4 2 2" xfId="43114" xr:uid="{E2FBFCC8-6647-4591-81B6-8C103566FF7E}"/>
    <cellStyle name="SAPBEXHLevel3 8 4 2 3" xfId="26389" xr:uid="{76353FFB-8905-46FB-9EC9-CA307E931E76}"/>
    <cellStyle name="SAPBEXHLevel3 8 4 3" xfId="14789" xr:uid="{FB4B0FB2-E98E-463B-8F41-8E5413950DCE}"/>
    <cellStyle name="SAPBEXHLevel3 8 4 3 2" xfId="48650" xr:uid="{44B88B15-7BF1-4EC5-A4F8-E9C78FABAA95}"/>
    <cellStyle name="SAPBEXHLevel3 8 4 3 3" xfId="31924" xr:uid="{899B7E04-7615-4147-BEF2-56D39FF03940}"/>
    <cellStyle name="SAPBEXHLevel3 8 4 4" xfId="37381" xr:uid="{DD89E6B0-3EF1-4385-9016-3EA5CBCE3FA3}"/>
    <cellStyle name="SAPBEXHLevel3 8 4 5" xfId="20574" xr:uid="{B9DD217D-2619-4B12-A42E-C7F4D6A8476E}"/>
    <cellStyle name="SAPBEXHLevel3 8 5" xfId="36588" xr:uid="{513CEC35-A0E9-48C3-BFC2-BF05EC347E15}"/>
    <cellStyle name="SAPBEXHLevel3 9" xfId="1161" xr:uid="{00000000-0005-0000-0000-0000340A0000}"/>
    <cellStyle name="SAPBEXHLevel3 9 2" xfId="2419" xr:uid="{00000000-0005-0000-0000-0000350A0000}"/>
    <cellStyle name="SAPBEXHLevel3 9 2 2" xfId="3971" xr:uid="{92B3CD92-C1A2-411E-A1F3-D9004DFB42E4}"/>
    <cellStyle name="SAPBEXHLevel3 9 2 2 2" xfId="9852" xr:uid="{4C3D1A4A-A163-4199-8C4E-9C9608D99482}"/>
    <cellStyle name="SAPBEXHLevel3 9 2 2 2 2" xfId="43724" xr:uid="{4616F96E-E0C4-4255-8D9F-291136898D6A}"/>
    <cellStyle name="SAPBEXHLevel3 9 2 2 2 3" xfId="26998" xr:uid="{1C120CF2-EFEA-4BE3-920E-EEEA52610843}"/>
    <cellStyle name="SAPBEXHLevel3 9 2 2 3" xfId="15398" xr:uid="{ED3CAEFF-8EAD-41D9-A143-C36159CB0FDB}"/>
    <cellStyle name="SAPBEXHLevel3 9 2 2 3 2" xfId="49259" xr:uid="{0D2C86FB-2ADC-4AFC-A52E-D407DEE5274B}"/>
    <cellStyle name="SAPBEXHLevel3 9 2 2 3 3" xfId="32533" xr:uid="{0BE3B2BE-2CAE-46B9-AC70-0C776683BB70}"/>
    <cellStyle name="SAPBEXHLevel3 9 2 2 4" xfId="37931" xr:uid="{4F51CF66-BB90-4507-B65F-762FF5663E26}"/>
    <cellStyle name="SAPBEXHLevel3 9 2 2 5" xfId="21183" xr:uid="{8499ECF3-0F98-4865-B500-7AC1B22B7015}"/>
    <cellStyle name="SAPBEXHLevel3 9 2 3" xfId="4873" xr:uid="{7E844476-8DF6-42FA-A55D-CF72AC773640}"/>
    <cellStyle name="SAPBEXHLevel3 9 2 3 2" xfId="10739" xr:uid="{1B5A0ED6-41CE-48C2-B506-A12F39DE9405}"/>
    <cellStyle name="SAPBEXHLevel3 9 2 3 2 2" xfId="44609" xr:uid="{995A4EEF-FE02-4ABF-8C92-2481928F92C0}"/>
    <cellStyle name="SAPBEXHLevel3 9 2 3 2 3" xfId="27884" xr:uid="{C7AD842A-B963-4096-B384-59CE28D0870A}"/>
    <cellStyle name="SAPBEXHLevel3 9 2 3 3" xfId="16282" xr:uid="{CAA511E9-6843-4D3B-A669-0A7C2D1D8BE0}"/>
    <cellStyle name="SAPBEXHLevel3 9 2 3 3 2" xfId="50143" xr:uid="{6F938708-D6CB-4847-B925-CBCA169A5B0F}"/>
    <cellStyle name="SAPBEXHLevel3 9 2 3 3 3" xfId="33417" xr:uid="{68ABA57D-3FE2-4208-958B-B60F9D76652E}"/>
    <cellStyle name="SAPBEXHLevel3 9 2 3 4" xfId="38792" xr:uid="{3FBB4807-7262-41D9-B0CD-783C54B0A94D}"/>
    <cellStyle name="SAPBEXHLevel3 9 2 3 5" xfId="22069" xr:uid="{7293124C-15FA-48E3-812D-20A9E4B1D03B}"/>
    <cellStyle name="SAPBEXHLevel3 9 2 4" xfId="5600" xr:uid="{C2BDA75E-76C0-43F1-9789-C1BA738AA74B}"/>
    <cellStyle name="SAPBEXHLevel3 9 2 4 2" xfId="11466" xr:uid="{FF48975C-9EC2-470D-AB35-BD83824F05A6}"/>
    <cellStyle name="SAPBEXHLevel3 9 2 4 2 2" xfId="45335" xr:uid="{6F08A0EC-153F-4FE5-B9A5-F020B6702508}"/>
    <cellStyle name="SAPBEXHLevel3 9 2 4 2 3" xfId="28610" xr:uid="{F141DC09-0A83-48CB-87DA-86228D85266D}"/>
    <cellStyle name="SAPBEXHLevel3 9 2 4 3" xfId="17008" xr:uid="{916B8CEC-AEAF-46CA-91D2-1C181257DF12}"/>
    <cellStyle name="SAPBEXHLevel3 9 2 4 3 2" xfId="50869" xr:uid="{33D18A0C-DEB7-4472-807F-033FCBCA68DD}"/>
    <cellStyle name="SAPBEXHLevel3 9 2 4 3 3" xfId="34143" xr:uid="{F277C27C-DD66-41FF-B75F-F440EBF2826C}"/>
    <cellStyle name="SAPBEXHLevel3 9 2 4 4" xfId="39518" xr:uid="{69A1223C-1CBD-45B4-826C-57E126D1490F}"/>
    <cellStyle name="SAPBEXHLevel3 9 2 4 5" xfId="22795" xr:uid="{423EEF82-70F5-410D-89E9-C4657D46F765}"/>
    <cellStyle name="SAPBEXHLevel3 9 2 5" xfId="6392" xr:uid="{9E578FC5-D997-43E6-B1CF-0C8C62520983}"/>
    <cellStyle name="SAPBEXHLevel3 9 2 5 2" xfId="12256" xr:uid="{81CDFB6C-E493-45F5-AE76-9D6ACA8212CB}"/>
    <cellStyle name="SAPBEXHLevel3 9 2 5 2 2" xfId="46125" xr:uid="{79B8D85C-8970-4B87-973A-E47D6B6300DD}"/>
    <cellStyle name="SAPBEXHLevel3 9 2 5 2 3" xfId="29400" xr:uid="{A01BFBBC-3C3D-42C0-9FE6-9EF0739AB00E}"/>
    <cellStyle name="SAPBEXHLevel3 9 2 5 3" xfId="17798" xr:uid="{82B02916-9F48-444C-A3CA-4ABB7AF96D81}"/>
    <cellStyle name="SAPBEXHLevel3 9 2 5 3 2" xfId="51659" xr:uid="{C60F93AA-3D0F-4969-80D6-E649091F0464}"/>
    <cellStyle name="SAPBEXHLevel3 9 2 5 3 3" xfId="34933" xr:uid="{333EA7CE-DF4F-4848-803B-1E17762674A6}"/>
    <cellStyle name="SAPBEXHLevel3 9 2 5 4" xfId="40308" xr:uid="{07955710-F1B1-4AEA-A890-37CA284C38FB}"/>
    <cellStyle name="SAPBEXHLevel3 9 2 5 5" xfId="23585" xr:uid="{DD02ABCE-5958-42B1-ABC6-48D9319D6D9F}"/>
    <cellStyle name="SAPBEXHLevel3 9 2 6" xfId="7312" xr:uid="{915DAFD0-1FAC-4E1D-93C3-C0E77E67E636}"/>
    <cellStyle name="SAPBEXHLevel3 9 2 6 2" xfId="13176" xr:uid="{E67F23A0-74F7-4C96-B767-C7C52F03F300}"/>
    <cellStyle name="SAPBEXHLevel3 9 2 6 2 2" xfId="47045" xr:uid="{EAE432A6-CCCA-41BC-A22A-26119A8A34F7}"/>
    <cellStyle name="SAPBEXHLevel3 9 2 6 2 3" xfId="30319" xr:uid="{8B1AD95B-A9C9-41A9-BBC7-7A78D36D7FAD}"/>
    <cellStyle name="SAPBEXHLevel3 9 2 6 3" xfId="18717" xr:uid="{C02E3A00-568F-4C0A-B3F2-01038EB59459}"/>
    <cellStyle name="SAPBEXHLevel3 9 2 6 3 2" xfId="52578" xr:uid="{A00B31E5-6AF1-44D5-B4EA-53C25B15CA01}"/>
    <cellStyle name="SAPBEXHLevel3 9 2 6 3 3" xfId="35852" xr:uid="{2C2942B4-CF26-41C4-A4E1-761269C51DC6}"/>
    <cellStyle name="SAPBEXHLevel3 9 2 6 4" xfId="41228" xr:uid="{8CD3146B-96CA-48E6-9E65-F52F3B3E9291}"/>
    <cellStyle name="SAPBEXHLevel3 9 2 6 5" xfId="24504" xr:uid="{240EC23B-CA33-46B1-97A5-D587E4D61C26}"/>
    <cellStyle name="SAPBEXHLevel3 9 2 7" xfId="8406" xr:uid="{A30E3FFE-6890-4AA5-97D8-7C34918CEC46}"/>
    <cellStyle name="SAPBEXHLevel3 9 2 7 2" xfId="42281" xr:uid="{353BE0AC-35DD-456E-884D-ECC1BDA6244B}"/>
    <cellStyle name="SAPBEXHLevel3 9 2 7 3" xfId="25556" xr:uid="{9BE0D87B-24D3-4921-A5B7-064EC6A91458}"/>
    <cellStyle name="SAPBEXHLevel3 9 2 8" xfId="13984" xr:uid="{723C14CD-05F5-4E2A-8153-3CCB18C1FDCE}"/>
    <cellStyle name="SAPBEXHLevel3 9 2 8 2" xfId="47845" xr:uid="{A46FDE9A-6CA7-4EB3-99FD-909CE8D0A0FE}"/>
    <cellStyle name="SAPBEXHLevel3 9 2 8 3" xfId="31119" xr:uid="{2117CEAD-F5CE-4A30-8B09-DD2E2140073A}"/>
    <cellStyle name="SAPBEXHLevel3 9 2 9" xfId="19744" xr:uid="{3D14DD07-8FDD-4189-B44B-8844CCBAC31C}"/>
    <cellStyle name="SAPBEXHLevel3 9 3" xfId="2420" xr:uid="{00000000-0005-0000-0000-0000360A0000}"/>
    <cellStyle name="SAPBEXHLevel3 9 3 2" xfId="3972" xr:uid="{0A894574-6D4E-4F98-B794-F151B2D36095}"/>
    <cellStyle name="SAPBEXHLevel3 9 3 2 2" xfId="9853" xr:uid="{5ADC7112-7BF5-4232-A793-4574FEFE75D0}"/>
    <cellStyle name="SAPBEXHLevel3 9 3 2 2 2" xfId="43725" xr:uid="{CAC77F81-6459-4C6D-B122-A1DA3527D68B}"/>
    <cellStyle name="SAPBEXHLevel3 9 3 2 2 3" xfId="26999" xr:uid="{48AE160A-FB15-402C-AED0-2B456F3D2077}"/>
    <cellStyle name="SAPBEXHLevel3 9 3 2 3" xfId="15399" xr:uid="{A0C17C7D-6FE0-4D6E-8F0A-1853BD1A8CB4}"/>
    <cellStyle name="SAPBEXHLevel3 9 3 2 3 2" xfId="49260" xr:uid="{94F106E6-7600-4CB9-8D62-39634BA12437}"/>
    <cellStyle name="SAPBEXHLevel3 9 3 2 3 3" xfId="32534" xr:uid="{81120E57-FDDC-4355-BCCA-6B37A133245F}"/>
    <cellStyle name="SAPBEXHLevel3 9 3 2 4" xfId="37932" xr:uid="{25407912-CE45-48E4-840B-543E9A7DFE7D}"/>
    <cellStyle name="SAPBEXHLevel3 9 3 2 5" xfId="21184" xr:uid="{0ABF6CC3-4A91-4C4A-9EFF-9384C2A8790F}"/>
    <cellStyle name="SAPBEXHLevel3 9 3 3" xfId="4874" xr:uid="{920B2A06-D74D-4EBA-BE42-B5E12A1A47FF}"/>
    <cellStyle name="SAPBEXHLevel3 9 3 3 2" xfId="10740" xr:uid="{BB7E82AE-3DE5-4CCB-9CEF-20AD0CF77935}"/>
    <cellStyle name="SAPBEXHLevel3 9 3 3 2 2" xfId="44610" xr:uid="{4E071166-1C69-44D7-9964-154F78D51255}"/>
    <cellStyle name="SAPBEXHLevel3 9 3 3 2 3" xfId="27885" xr:uid="{1C9B85FA-3B6A-4676-959C-0262203F0F9B}"/>
    <cellStyle name="SAPBEXHLevel3 9 3 3 3" xfId="16283" xr:uid="{6A741E6E-7E73-4C62-860D-9EDEF0C6CE97}"/>
    <cellStyle name="SAPBEXHLevel3 9 3 3 3 2" xfId="50144" xr:uid="{2CA813A8-02DB-4A2D-9B91-A7BA58E7AC81}"/>
    <cellStyle name="SAPBEXHLevel3 9 3 3 3 3" xfId="33418" xr:uid="{9B27444F-4F52-48CC-998B-4186CA3DE426}"/>
    <cellStyle name="SAPBEXHLevel3 9 3 3 4" xfId="38793" xr:uid="{40AA338F-1086-4109-86AA-284F4E66A87A}"/>
    <cellStyle name="SAPBEXHLevel3 9 3 3 5" xfId="22070" xr:uid="{152BD767-F4B5-4F99-BE4F-CE806639DC7A}"/>
    <cellStyle name="SAPBEXHLevel3 9 3 4" xfId="5601" xr:uid="{D75B69DF-F4E9-487D-AE3C-EE888AD5954A}"/>
    <cellStyle name="SAPBEXHLevel3 9 3 4 2" xfId="11467" xr:uid="{83763B22-A9B8-4CC5-900C-FFA357596752}"/>
    <cellStyle name="SAPBEXHLevel3 9 3 4 2 2" xfId="45336" xr:uid="{F5734BC8-7D1C-44DC-A363-3C9F8C6380C6}"/>
    <cellStyle name="SAPBEXHLevel3 9 3 4 2 3" xfId="28611" xr:uid="{A0723913-63D8-4784-9689-069B83506A78}"/>
    <cellStyle name="SAPBEXHLevel3 9 3 4 3" xfId="17009" xr:uid="{BE34C82E-A9F6-4A63-B2C4-445ED91C0B96}"/>
    <cellStyle name="SAPBEXHLevel3 9 3 4 3 2" xfId="50870" xr:uid="{67EEA17D-20BD-4848-9E16-A39A70049217}"/>
    <cellStyle name="SAPBEXHLevel3 9 3 4 3 3" xfId="34144" xr:uid="{518AECB3-FCCC-478E-974B-279A73B39E8D}"/>
    <cellStyle name="SAPBEXHLevel3 9 3 4 4" xfId="39519" xr:uid="{3709BF9E-907F-4399-9FEF-BB4E0F640CCA}"/>
    <cellStyle name="SAPBEXHLevel3 9 3 4 5" xfId="22796" xr:uid="{0F62928D-9B82-420A-ABE2-C49DB298D170}"/>
    <cellStyle name="SAPBEXHLevel3 9 3 5" xfId="6393" xr:uid="{771D0C57-7293-4AC0-81CC-906BEC012CDA}"/>
    <cellStyle name="SAPBEXHLevel3 9 3 5 2" xfId="12257" xr:uid="{A8BBDB9A-AC5C-43CE-A1E0-3B7E834B6DCC}"/>
    <cellStyle name="SAPBEXHLevel3 9 3 5 2 2" xfId="46126" xr:uid="{5071F9A0-9C21-49B4-B20A-2E3180556100}"/>
    <cellStyle name="SAPBEXHLevel3 9 3 5 2 3" xfId="29401" xr:uid="{74A724C3-63F1-4A09-A1E6-27E10C49B487}"/>
    <cellStyle name="SAPBEXHLevel3 9 3 5 3" xfId="17799" xr:uid="{7A0E3D1F-94F7-471E-A00D-851A13D3F689}"/>
    <cellStyle name="SAPBEXHLevel3 9 3 5 3 2" xfId="51660" xr:uid="{F2E850E6-0827-4831-A597-33AB87DE1BAC}"/>
    <cellStyle name="SAPBEXHLevel3 9 3 5 3 3" xfId="34934" xr:uid="{0A30CF52-1B4D-4584-9C85-FD0762AF2568}"/>
    <cellStyle name="SAPBEXHLevel3 9 3 5 4" xfId="40309" xr:uid="{F28B61B0-7DD8-455B-ABB7-07B792089C3F}"/>
    <cellStyle name="SAPBEXHLevel3 9 3 5 5" xfId="23586" xr:uid="{7AAACD20-9F86-4AAB-AE8F-B913584F6E93}"/>
    <cellStyle name="SAPBEXHLevel3 9 3 6" xfId="7313" xr:uid="{6BD2ACA0-FE0D-4890-BC90-A4058447DC95}"/>
    <cellStyle name="SAPBEXHLevel3 9 3 6 2" xfId="13177" xr:uid="{1790573D-B1FF-4E32-A908-8B2F440D2396}"/>
    <cellStyle name="SAPBEXHLevel3 9 3 6 2 2" xfId="47046" xr:uid="{83F2F6FA-AD14-46C4-956E-AB3D647031F9}"/>
    <cellStyle name="SAPBEXHLevel3 9 3 6 2 3" xfId="30320" xr:uid="{3235D72C-B6C5-482D-B3A0-7CF9F3207096}"/>
    <cellStyle name="SAPBEXHLevel3 9 3 6 3" xfId="18718" xr:uid="{EAF39641-2DB7-445C-B060-7BA51D4273CB}"/>
    <cellStyle name="SAPBEXHLevel3 9 3 6 3 2" xfId="52579" xr:uid="{0671BF8B-C661-4E7B-9F9C-8B39B0EB76EF}"/>
    <cellStyle name="SAPBEXHLevel3 9 3 6 3 3" xfId="35853" xr:uid="{A65D72C3-E5FD-49D7-9588-55800BE151FC}"/>
    <cellStyle name="SAPBEXHLevel3 9 3 6 4" xfId="41229" xr:uid="{A5EFA48F-D2E5-440D-91C1-9CF51726F303}"/>
    <cellStyle name="SAPBEXHLevel3 9 3 6 5" xfId="24505" xr:uid="{1478162B-6380-4648-AF88-E2F2F337E13D}"/>
    <cellStyle name="SAPBEXHLevel3 9 3 7" xfId="8407" xr:uid="{34CA504A-8E43-49CA-9C9E-AE77F09377FF}"/>
    <cellStyle name="SAPBEXHLevel3 9 3 7 2" xfId="42282" xr:uid="{74D1B58F-0328-4279-B076-F0BAC9BD2AA8}"/>
    <cellStyle name="SAPBEXHLevel3 9 3 7 3" xfId="25557" xr:uid="{535E9644-26F8-4AC2-8F2F-14244717DC4E}"/>
    <cellStyle name="SAPBEXHLevel3 9 3 8" xfId="13985" xr:uid="{B2ADA31A-61A8-4BA3-984B-4CA512BC3CBC}"/>
    <cellStyle name="SAPBEXHLevel3 9 3 8 2" xfId="47846" xr:uid="{AD89F6FC-CBDC-4FC5-8210-AAA4A025736C}"/>
    <cellStyle name="SAPBEXHLevel3 9 3 8 3" xfId="31120" xr:uid="{15EDD626-FB62-4E2C-B419-094C041D80CA}"/>
    <cellStyle name="SAPBEXHLevel3 9 3 9" xfId="19745" xr:uid="{18F3EA8D-4E38-41F6-8E1A-3224480CC6F3}"/>
    <cellStyle name="SAPBEXHLevel3 9 4" xfId="3361" xr:uid="{73DEC404-830C-416E-9461-4A595FD96E5A}"/>
    <cellStyle name="SAPBEXHLevel3 9 4 2" xfId="9243" xr:uid="{C10D8A8D-73A1-43E0-B1FD-DA3B5D3011EA}"/>
    <cellStyle name="SAPBEXHLevel3 9 4 2 2" xfId="43115" xr:uid="{7E12BDB9-1CF1-4F30-9107-D9992320F9E7}"/>
    <cellStyle name="SAPBEXHLevel3 9 4 2 3" xfId="26390" xr:uid="{6C1A3940-88E5-492A-AED0-291176CEF9ED}"/>
    <cellStyle name="SAPBEXHLevel3 9 4 3" xfId="14790" xr:uid="{B315E2A2-D3BA-410A-90E9-7DC515B19ECA}"/>
    <cellStyle name="SAPBEXHLevel3 9 4 3 2" xfId="48651" xr:uid="{A44C1FF1-761F-41C0-ABEB-66DDDA9D30B0}"/>
    <cellStyle name="SAPBEXHLevel3 9 4 3 3" xfId="31925" xr:uid="{73B72C2F-22A0-4AEE-BD97-04D9DC431EFB}"/>
    <cellStyle name="SAPBEXHLevel3 9 4 4" xfId="37382" xr:uid="{4D58E968-715F-4480-9F7B-ACB6E69C44CB}"/>
    <cellStyle name="SAPBEXHLevel3 9 4 5" xfId="20575" xr:uid="{A1D44D3D-87A5-4131-AB79-6BF2DA0417E4}"/>
    <cellStyle name="SAPBEXHLevel3 9 5" xfId="36589" xr:uid="{6BEB732B-066D-4069-B8F3-4249D4E61668}"/>
    <cellStyle name="SAPBEXHLevel3_TAB-4A -BP 2010 POP Capital" xfId="1162" xr:uid="{00000000-0005-0000-0000-0000370A0000}"/>
    <cellStyle name="SAPBEXHLevel3X" xfId="68" xr:uid="{00000000-0005-0000-0000-0000380A0000}"/>
    <cellStyle name="SAPBEXHLevel3X 10" xfId="1163" xr:uid="{00000000-0005-0000-0000-0000390A0000}"/>
    <cellStyle name="SAPBEXHLevel3X 10 2" xfId="2421" xr:uid="{00000000-0005-0000-0000-00003A0A0000}"/>
    <cellStyle name="SAPBEXHLevel3X 10 2 2" xfId="3973" xr:uid="{13EDB854-1805-42AD-8E74-BE97EA5DC78D}"/>
    <cellStyle name="SAPBEXHLevel3X 10 2 2 2" xfId="9854" xr:uid="{EE893EAA-6BC8-4902-9F9C-D850E2D63241}"/>
    <cellStyle name="SAPBEXHLevel3X 10 2 2 2 2" xfId="43726" xr:uid="{8B4DDD45-C868-4DD5-A2A6-95446A1AE5A0}"/>
    <cellStyle name="SAPBEXHLevel3X 10 2 2 2 3" xfId="27000" xr:uid="{3E6D37BE-0B67-4345-B2F3-DC8C5C32FA44}"/>
    <cellStyle name="SAPBEXHLevel3X 10 2 2 3" xfId="15400" xr:uid="{771C9CEA-74EC-4C6D-881A-8FDADE9855C9}"/>
    <cellStyle name="SAPBEXHLevel3X 10 2 2 3 2" xfId="49261" xr:uid="{FDB76758-8371-4C02-B085-77B5616611AD}"/>
    <cellStyle name="SAPBEXHLevel3X 10 2 2 3 3" xfId="32535" xr:uid="{04C2E0FF-EED0-4F6E-B639-E518AA186EEE}"/>
    <cellStyle name="SAPBEXHLevel3X 10 2 2 4" xfId="37933" xr:uid="{4B7C342D-FC0E-4FD3-8677-616B07DF2F96}"/>
    <cellStyle name="SAPBEXHLevel3X 10 2 2 5" xfId="21185" xr:uid="{2CFAB1E2-A1C2-47C3-AB2B-463A63B02A2E}"/>
    <cellStyle name="SAPBEXHLevel3X 10 2 3" xfId="4875" xr:uid="{BB74CF45-6495-413D-88DF-C41DF8F7A2C7}"/>
    <cellStyle name="SAPBEXHLevel3X 10 2 3 2" xfId="10741" xr:uid="{AE480C82-5FCF-4668-A8F2-10F18354F49E}"/>
    <cellStyle name="SAPBEXHLevel3X 10 2 3 2 2" xfId="44611" xr:uid="{9D97B036-D089-47F4-A9CA-D6A8FC82E7C7}"/>
    <cellStyle name="SAPBEXHLevel3X 10 2 3 2 3" xfId="27886" xr:uid="{E0F40574-B302-432E-AB49-895D0D1C9005}"/>
    <cellStyle name="SAPBEXHLevel3X 10 2 3 3" xfId="16284" xr:uid="{5127BEDA-99D5-491D-A2E3-C5F741C9153A}"/>
    <cellStyle name="SAPBEXHLevel3X 10 2 3 3 2" xfId="50145" xr:uid="{CD928134-2B69-4DC7-8B1C-D533E9783BEE}"/>
    <cellStyle name="SAPBEXHLevel3X 10 2 3 3 3" xfId="33419" xr:uid="{97932769-D21D-4DD5-AC12-0AD1C3659113}"/>
    <cellStyle name="SAPBEXHLevel3X 10 2 3 4" xfId="38794" xr:uid="{56A4BDDB-CA44-4169-9061-D5D323C056ED}"/>
    <cellStyle name="SAPBEXHLevel3X 10 2 3 5" xfId="22071" xr:uid="{06F09BD1-8617-478E-BF30-4725872C3A39}"/>
    <cellStyle name="SAPBEXHLevel3X 10 2 4" xfId="5602" xr:uid="{F71F4AB1-17A5-486B-BB21-13E3CCF3B426}"/>
    <cellStyle name="SAPBEXHLevel3X 10 2 4 2" xfId="11468" xr:uid="{1E3A2BB1-1C87-4174-9E25-6AE9273B97EF}"/>
    <cellStyle name="SAPBEXHLevel3X 10 2 4 2 2" xfId="45337" xr:uid="{B537055F-942C-41B0-9F0A-DB3B31C2FA0D}"/>
    <cellStyle name="SAPBEXHLevel3X 10 2 4 2 3" xfId="28612" xr:uid="{4D8700E3-4852-4DB4-8D01-6FF3486ED840}"/>
    <cellStyle name="SAPBEXHLevel3X 10 2 4 3" xfId="17010" xr:uid="{4A2194A6-34FD-4457-A0D5-6FACE3C25E03}"/>
    <cellStyle name="SAPBEXHLevel3X 10 2 4 3 2" xfId="50871" xr:uid="{3C9BB175-1E5D-40CF-AAD9-3235C0A81A96}"/>
    <cellStyle name="SAPBEXHLevel3X 10 2 4 3 3" xfId="34145" xr:uid="{3FD847FF-FABD-4491-9108-B92738F49792}"/>
    <cellStyle name="SAPBEXHLevel3X 10 2 4 4" xfId="39520" xr:uid="{4D15860F-5864-4903-809B-0CCC8F5BFABA}"/>
    <cellStyle name="SAPBEXHLevel3X 10 2 4 5" xfId="22797" xr:uid="{FEFA00E4-486B-4A86-990D-891127705AC3}"/>
    <cellStyle name="SAPBEXHLevel3X 10 2 5" xfId="6394" xr:uid="{6A9030F0-5B79-4C8F-9662-4666D1C4F2D2}"/>
    <cellStyle name="SAPBEXHLevel3X 10 2 5 2" xfId="12258" xr:uid="{FB5B4528-978B-4CB3-8E7C-C147C39C5378}"/>
    <cellStyle name="SAPBEXHLevel3X 10 2 5 2 2" xfId="46127" xr:uid="{A58E7219-9BF8-441B-8039-2399016BBD86}"/>
    <cellStyle name="SAPBEXHLevel3X 10 2 5 2 3" xfId="29402" xr:uid="{EA965B39-931D-432B-B8C7-C027B5F43C56}"/>
    <cellStyle name="SAPBEXHLevel3X 10 2 5 3" xfId="17800" xr:uid="{1FD8BE1F-F8B6-4633-8ACC-861A76211FB5}"/>
    <cellStyle name="SAPBEXHLevel3X 10 2 5 3 2" xfId="51661" xr:uid="{C1F501DC-9A78-4A3C-BF38-3F6D140ACF48}"/>
    <cellStyle name="SAPBEXHLevel3X 10 2 5 3 3" xfId="34935" xr:uid="{94909F17-E850-4E4C-960A-B7C2F1133AC8}"/>
    <cellStyle name="SAPBEXHLevel3X 10 2 5 4" xfId="40310" xr:uid="{E80043AB-9053-4FD8-A024-DA1EB125224D}"/>
    <cellStyle name="SAPBEXHLevel3X 10 2 5 5" xfId="23587" xr:uid="{FE015F10-5939-4418-990C-1100BBD709F0}"/>
    <cellStyle name="SAPBEXHLevel3X 10 2 6" xfId="7314" xr:uid="{509BC369-C8B3-415E-BE67-0BE52CAA5AB6}"/>
    <cellStyle name="SAPBEXHLevel3X 10 2 6 2" xfId="13178" xr:uid="{7997CD64-5449-4F54-B12A-18FC2438F846}"/>
    <cellStyle name="SAPBEXHLevel3X 10 2 6 2 2" xfId="47047" xr:uid="{EFF57232-B1E6-4D8E-A669-D69EE10E32DA}"/>
    <cellStyle name="SAPBEXHLevel3X 10 2 6 2 3" xfId="30321" xr:uid="{DE71ACB4-F125-4B8B-B2F9-929769591852}"/>
    <cellStyle name="SAPBEXHLevel3X 10 2 6 3" xfId="18719" xr:uid="{5F73F929-60DA-4A81-9BF5-59E7B5CBA6D9}"/>
    <cellStyle name="SAPBEXHLevel3X 10 2 6 3 2" xfId="52580" xr:uid="{B5B3C1D4-D80D-4050-8721-9665E8B8BD9E}"/>
    <cellStyle name="SAPBEXHLevel3X 10 2 6 3 3" xfId="35854" xr:uid="{A679ADDD-A228-449A-AC53-116CB25BABFD}"/>
    <cellStyle name="SAPBEXHLevel3X 10 2 6 4" xfId="41230" xr:uid="{423D1203-517B-4BEC-B1E3-FFEA60ACAF5D}"/>
    <cellStyle name="SAPBEXHLevel3X 10 2 6 5" xfId="24506" xr:uid="{5A7788F8-A62A-46EA-A2E0-18A07F731B7C}"/>
    <cellStyle name="SAPBEXHLevel3X 10 2 7" xfId="8408" xr:uid="{2A914555-7D7E-457D-A7AF-871308F39FEC}"/>
    <cellStyle name="SAPBEXHLevel3X 10 2 7 2" xfId="42283" xr:uid="{68EE8397-FE72-4CD1-AF12-088E94B4C7B0}"/>
    <cellStyle name="SAPBEXHLevel3X 10 2 7 3" xfId="25558" xr:uid="{9F5DEF35-9622-4131-9625-F79E82001A21}"/>
    <cellStyle name="SAPBEXHLevel3X 10 2 8" xfId="13986" xr:uid="{F505C05B-6047-491B-B8D7-F9DD965AC385}"/>
    <cellStyle name="SAPBEXHLevel3X 10 2 8 2" xfId="47847" xr:uid="{DA0FB9A7-B242-4EFD-AE37-50F960B63CBF}"/>
    <cellStyle name="SAPBEXHLevel3X 10 2 8 3" xfId="31121" xr:uid="{BEE8C7DF-BB4D-4D99-8531-AE6AD0956DC8}"/>
    <cellStyle name="SAPBEXHLevel3X 10 2 9" xfId="19746" xr:uid="{B324AD23-25E5-42C6-A3E8-9204884BFF17}"/>
    <cellStyle name="SAPBEXHLevel3X 10 3" xfId="2422" xr:uid="{00000000-0005-0000-0000-00003B0A0000}"/>
    <cellStyle name="SAPBEXHLevel3X 10 3 2" xfId="3974" xr:uid="{9FF160D5-82A0-48BE-9ABD-72CA6DF353E7}"/>
    <cellStyle name="SAPBEXHLevel3X 10 3 2 2" xfId="9855" xr:uid="{DBFF8780-46DF-47FF-9592-4A3E2F4B72DD}"/>
    <cellStyle name="SAPBEXHLevel3X 10 3 2 2 2" xfId="43727" xr:uid="{4CB9AE09-87CA-4B01-8B7F-68DD9AF22BE4}"/>
    <cellStyle name="SAPBEXHLevel3X 10 3 2 2 3" xfId="27001" xr:uid="{2BFC83B4-0D41-44BA-9C23-3CFD6797B8EA}"/>
    <cellStyle name="SAPBEXHLevel3X 10 3 2 3" xfId="15401" xr:uid="{0BF2A080-DDA0-400A-BEA3-8981412DBE73}"/>
    <cellStyle name="SAPBEXHLevel3X 10 3 2 3 2" xfId="49262" xr:uid="{3D0EA96F-B27F-4E82-8511-E5FA80F3F225}"/>
    <cellStyle name="SAPBEXHLevel3X 10 3 2 3 3" xfId="32536" xr:uid="{01C28C9C-5F61-46BC-B823-42EE5CF51520}"/>
    <cellStyle name="SAPBEXHLevel3X 10 3 2 4" xfId="37934" xr:uid="{43517415-883B-4FE7-8268-9EE9B25DE77A}"/>
    <cellStyle name="SAPBEXHLevel3X 10 3 2 5" xfId="21186" xr:uid="{BE0A0822-61F0-4ED0-B686-19BD7D7D2C79}"/>
    <cellStyle name="SAPBEXHLevel3X 10 3 3" xfId="4876" xr:uid="{FA39BF8B-7DBA-453A-92CE-91D8D8A84F1F}"/>
    <cellStyle name="SAPBEXHLevel3X 10 3 3 2" xfId="10742" xr:uid="{8D3594C4-73F5-4605-A86D-471BEDE7581C}"/>
    <cellStyle name="SAPBEXHLevel3X 10 3 3 2 2" xfId="44612" xr:uid="{B1BF5C38-74A6-486B-82D0-4A36F8146062}"/>
    <cellStyle name="SAPBEXHLevel3X 10 3 3 2 3" xfId="27887" xr:uid="{74AC64C0-2C85-4B5E-8686-CE469ECAA384}"/>
    <cellStyle name="SAPBEXHLevel3X 10 3 3 3" xfId="16285" xr:uid="{47465961-0DEC-4202-9C37-0B0B494EC38E}"/>
    <cellStyle name="SAPBEXHLevel3X 10 3 3 3 2" xfId="50146" xr:uid="{B9B53B69-8DF8-4001-96F3-9D512496EC1D}"/>
    <cellStyle name="SAPBEXHLevel3X 10 3 3 3 3" xfId="33420" xr:uid="{BBF844C7-1C5D-4FB0-9729-198EAE9C4451}"/>
    <cellStyle name="SAPBEXHLevel3X 10 3 3 4" xfId="38795" xr:uid="{B1E2F265-2549-42F4-9109-97D1BD4034FF}"/>
    <cellStyle name="SAPBEXHLevel3X 10 3 3 5" xfId="22072" xr:uid="{40CFD69C-F880-4057-84DB-768D15C276F7}"/>
    <cellStyle name="SAPBEXHLevel3X 10 3 4" xfId="5603" xr:uid="{152CD04B-CEC4-4779-9335-80A71C5A71CD}"/>
    <cellStyle name="SAPBEXHLevel3X 10 3 4 2" xfId="11469" xr:uid="{64136517-A700-4D1E-A987-3D76B62BFF81}"/>
    <cellStyle name="SAPBEXHLevel3X 10 3 4 2 2" xfId="45338" xr:uid="{912D70C3-249A-4978-982C-D029E13E4DBB}"/>
    <cellStyle name="SAPBEXHLevel3X 10 3 4 2 3" xfId="28613" xr:uid="{94DF735A-1C30-4AAC-830B-95C7C1D7678C}"/>
    <cellStyle name="SAPBEXHLevel3X 10 3 4 3" xfId="17011" xr:uid="{615E2D86-F43E-4A5F-B94D-7E9D638188CE}"/>
    <cellStyle name="SAPBEXHLevel3X 10 3 4 3 2" xfId="50872" xr:uid="{2698766D-89AE-4496-B67E-6B1F7D8B21C6}"/>
    <cellStyle name="SAPBEXHLevel3X 10 3 4 3 3" xfId="34146" xr:uid="{DEB648AD-EE4D-431D-8ABC-17D9164CF0DA}"/>
    <cellStyle name="SAPBEXHLevel3X 10 3 4 4" xfId="39521" xr:uid="{66F2A638-26B7-4951-ACF8-A13C06391F51}"/>
    <cellStyle name="SAPBEXHLevel3X 10 3 4 5" xfId="22798" xr:uid="{A8941171-9A7F-42E8-9EB1-9473A6AAB55C}"/>
    <cellStyle name="SAPBEXHLevel3X 10 3 5" xfId="6395" xr:uid="{DF10691D-E0C2-44F0-93AB-BF5F9C9A4734}"/>
    <cellStyle name="SAPBEXHLevel3X 10 3 5 2" xfId="12259" xr:uid="{94020F5E-CE80-4024-861E-A0BB5287D70F}"/>
    <cellStyle name="SAPBEXHLevel3X 10 3 5 2 2" xfId="46128" xr:uid="{5735A410-D085-46CA-BB55-2F4537B89A35}"/>
    <cellStyle name="SAPBEXHLevel3X 10 3 5 2 3" xfId="29403" xr:uid="{B89B82AB-9A64-4ABC-9706-E1EF3B737881}"/>
    <cellStyle name="SAPBEXHLevel3X 10 3 5 3" xfId="17801" xr:uid="{F0A796F1-87D9-4134-8DEF-8BC5368E7A82}"/>
    <cellStyle name="SAPBEXHLevel3X 10 3 5 3 2" xfId="51662" xr:uid="{1352677B-A195-40F8-BB04-240B93660218}"/>
    <cellStyle name="SAPBEXHLevel3X 10 3 5 3 3" xfId="34936" xr:uid="{BE7879DB-2CF2-4120-8E20-55482AD39C0B}"/>
    <cellStyle name="SAPBEXHLevel3X 10 3 5 4" xfId="40311" xr:uid="{1DE0C1CA-5C3D-44BB-A678-574506601227}"/>
    <cellStyle name="SAPBEXHLevel3X 10 3 5 5" xfId="23588" xr:uid="{205318DE-4B60-459C-B9DC-8965B65C15B7}"/>
    <cellStyle name="SAPBEXHLevel3X 10 3 6" xfId="7315" xr:uid="{D0BA7DEA-DF97-4ABD-A4AB-FFD559CF4BD8}"/>
    <cellStyle name="SAPBEXHLevel3X 10 3 6 2" xfId="13179" xr:uid="{145EBA7D-4E4A-4B9C-841F-D770E5412FF2}"/>
    <cellStyle name="SAPBEXHLevel3X 10 3 6 2 2" xfId="47048" xr:uid="{77FD28F8-93DA-419B-9677-52A806313796}"/>
    <cellStyle name="SAPBEXHLevel3X 10 3 6 2 3" xfId="30322" xr:uid="{562D7BF5-791C-436E-B7C5-F28EB685F582}"/>
    <cellStyle name="SAPBEXHLevel3X 10 3 6 3" xfId="18720" xr:uid="{2CCE922D-0459-4296-BC4A-7ABB680F2E47}"/>
    <cellStyle name="SAPBEXHLevel3X 10 3 6 3 2" xfId="52581" xr:uid="{1FD0BDC1-9FA4-42FE-92C9-DF3637524380}"/>
    <cellStyle name="SAPBEXHLevel3X 10 3 6 3 3" xfId="35855" xr:uid="{6E9FCD7D-E675-4D77-91E9-4D263E115AB5}"/>
    <cellStyle name="SAPBEXHLevel3X 10 3 6 4" xfId="41231" xr:uid="{733BA2FC-6098-4AF0-8BCB-F2F56C973B4E}"/>
    <cellStyle name="SAPBEXHLevel3X 10 3 6 5" xfId="24507" xr:uid="{A13FE5BC-5E42-4D25-A519-73F0D1E9C6A2}"/>
    <cellStyle name="SAPBEXHLevel3X 10 3 7" xfId="8409" xr:uid="{66B16259-2AA0-40F8-A012-401F6351D77A}"/>
    <cellStyle name="SAPBEXHLevel3X 10 3 7 2" xfId="42284" xr:uid="{2C973C1E-60C9-4D8D-AD6F-B47046E6E248}"/>
    <cellStyle name="SAPBEXHLevel3X 10 3 7 3" xfId="25559" xr:uid="{81B04B19-3CE9-47E2-A322-7401F1B05764}"/>
    <cellStyle name="SAPBEXHLevel3X 10 3 8" xfId="13987" xr:uid="{75611B0D-B798-482B-B233-481FC0965697}"/>
    <cellStyle name="SAPBEXHLevel3X 10 3 8 2" xfId="47848" xr:uid="{E6826EBE-D3D7-4B24-80FF-B4C9E34B2B55}"/>
    <cellStyle name="SAPBEXHLevel3X 10 3 8 3" xfId="31122" xr:uid="{637C3EE8-D32A-4EDA-BD40-798AB278A6AA}"/>
    <cellStyle name="SAPBEXHLevel3X 10 3 9" xfId="19747" xr:uid="{7C6E92F4-B7DC-4F39-999D-ACFAF6FAC3F9}"/>
    <cellStyle name="SAPBEXHLevel3X 10 4" xfId="3362" xr:uid="{9B45E74D-9839-418A-9F09-EC2C778D76BF}"/>
    <cellStyle name="SAPBEXHLevel3X 10 4 2" xfId="9244" xr:uid="{D5E47D15-E384-4A6C-9289-F9224B23258F}"/>
    <cellStyle name="SAPBEXHLevel3X 10 4 2 2" xfId="43116" xr:uid="{E0E1559A-2742-4265-8BDC-33C67607930A}"/>
    <cellStyle name="SAPBEXHLevel3X 10 4 2 3" xfId="26391" xr:uid="{48ED6098-7815-4977-BD48-22523450BBA5}"/>
    <cellStyle name="SAPBEXHLevel3X 10 4 3" xfId="14791" xr:uid="{6B11B084-1C8E-4140-8C94-9EBF0F757975}"/>
    <cellStyle name="SAPBEXHLevel3X 10 4 3 2" xfId="48652" xr:uid="{69123ABF-9A63-4C73-8796-79E614F05190}"/>
    <cellStyle name="SAPBEXHLevel3X 10 4 3 3" xfId="31926" xr:uid="{A275081A-9B6B-4F0F-A358-42E5E3DD2375}"/>
    <cellStyle name="SAPBEXHLevel3X 10 4 4" xfId="37383" xr:uid="{6CECF9B8-81E9-490D-9C21-BEB9412CEDA6}"/>
    <cellStyle name="SAPBEXHLevel3X 10 4 5" xfId="20576" xr:uid="{7CC00D1E-FB5A-492A-A86C-F7B200750F2F}"/>
    <cellStyle name="SAPBEXHLevel3X 10 5" xfId="36590" xr:uid="{97F22174-9FA5-434A-B6DB-588C820CC892}"/>
    <cellStyle name="SAPBEXHLevel3X 11" xfId="1164" xr:uid="{00000000-0005-0000-0000-00003C0A0000}"/>
    <cellStyle name="SAPBEXHLevel3X 11 2" xfId="2423" xr:uid="{00000000-0005-0000-0000-00003D0A0000}"/>
    <cellStyle name="SAPBEXHLevel3X 11 2 2" xfId="3975" xr:uid="{A941B5C8-6602-4268-898E-BAE5CD130497}"/>
    <cellStyle name="SAPBEXHLevel3X 11 2 2 2" xfId="9856" xr:uid="{04D15E12-7C0C-40B5-B10C-F5C6467BF175}"/>
    <cellStyle name="SAPBEXHLevel3X 11 2 2 2 2" xfId="43728" xr:uid="{A037CF73-965D-4A1B-8379-CDAD6ED3BD2E}"/>
    <cellStyle name="SAPBEXHLevel3X 11 2 2 2 3" xfId="27002" xr:uid="{D4447175-27F1-43B2-A393-38A69B789FE9}"/>
    <cellStyle name="SAPBEXHLevel3X 11 2 2 3" xfId="15402" xr:uid="{298A8209-A2B8-4CA1-86AE-9DF6FF41ACF2}"/>
    <cellStyle name="SAPBEXHLevel3X 11 2 2 3 2" xfId="49263" xr:uid="{F1F68781-72CF-4825-80C4-B14EC35A7783}"/>
    <cellStyle name="SAPBEXHLevel3X 11 2 2 3 3" xfId="32537" xr:uid="{3CE475BF-1789-45C5-B90A-272617B93886}"/>
    <cellStyle name="SAPBEXHLevel3X 11 2 2 4" xfId="37935" xr:uid="{00892EF3-6E7C-4AF6-9156-B210F561C0CB}"/>
    <cellStyle name="SAPBEXHLevel3X 11 2 2 5" xfId="21187" xr:uid="{73D58061-C32C-49F7-82BE-5C4E2613A6AA}"/>
    <cellStyle name="SAPBEXHLevel3X 11 2 3" xfId="4877" xr:uid="{F122B21D-D655-494D-9CFA-A86D6BE773B7}"/>
    <cellStyle name="SAPBEXHLevel3X 11 2 3 2" xfId="10743" xr:uid="{36F23E32-1DCD-4FC8-B555-F765D1CE2E64}"/>
    <cellStyle name="SAPBEXHLevel3X 11 2 3 2 2" xfId="44613" xr:uid="{E8C18C39-877A-4CB1-9207-AD35A0B45B95}"/>
    <cellStyle name="SAPBEXHLevel3X 11 2 3 2 3" xfId="27888" xr:uid="{DC0D5F54-6B61-486A-A306-C87AA19AD8F2}"/>
    <cellStyle name="SAPBEXHLevel3X 11 2 3 3" xfId="16286" xr:uid="{05610116-7290-4AA1-B2A7-835B44CA9165}"/>
    <cellStyle name="SAPBEXHLevel3X 11 2 3 3 2" xfId="50147" xr:uid="{8FF28C4C-3D64-404F-8B05-292E56E354FD}"/>
    <cellStyle name="SAPBEXHLevel3X 11 2 3 3 3" xfId="33421" xr:uid="{EBB44907-9F34-41D8-93EF-E6E2157E86AA}"/>
    <cellStyle name="SAPBEXHLevel3X 11 2 3 4" xfId="38796" xr:uid="{94301B92-92B2-4B22-B8B0-313B2DFB4195}"/>
    <cellStyle name="SAPBEXHLevel3X 11 2 3 5" xfId="22073" xr:uid="{85478B22-8205-4673-96D4-6FC71A180E7A}"/>
    <cellStyle name="SAPBEXHLevel3X 11 2 4" xfId="5604" xr:uid="{63F18F58-2ECF-4BFA-955A-BE399A3032F4}"/>
    <cellStyle name="SAPBEXHLevel3X 11 2 4 2" xfId="11470" xr:uid="{C1557702-898C-4248-9727-AA62F693C1F8}"/>
    <cellStyle name="SAPBEXHLevel3X 11 2 4 2 2" xfId="45339" xr:uid="{3AFCB99A-47E6-4A0E-A545-689328716CD3}"/>
    <cellStyle name="SAPBEXHLevel3X 11 2 4 2 3" xfId="28614" xr:uid="{2A1B8A83-4F90-44F5-9D4D-CD618E20BB26}"/>
    <cellStyle name="SAPBEXHLevel3X 11 2 4 3" xfId="17012" xr:uid="{953C0E0C-C72B-4449-9A63-1AA0D00415AD}"/>
    <cellStyle name="SAPBEXHLevel3X 11 2 4 3 2" xfId="50873" xr:uid="{D3DAEC5D-D90A-4C09-B9F6-705402B9FFE2}"/>
    <cellStyle name="SAPBEXHLevel3X 11 2 4 3 3" xfId="34147" xr:uid="{312C5814-3EFC-4D7D-809C-6A62C10BA0CE}"/>
    <cellStyle name="SAPBEXHLevel3X 11 2 4 4" xfId="39522" xr:uid="{F94E8BB1-72BE-4B0D-9027-71630E2AF8E4}"/>
    <cellStyle name="SAPBEXHLevel3X 11 2 4 5" xfId="22799" xr:uid="{31AE2823-5672-4B39-88C2-0C594E76BF64}"/>
    <cellStyle name="SAPBEXHLevel3X 11 2 5" xfId="6396" xr:uid="{62682201-676C-41D9-8FC0-137FC37C3427}"/>
    <cellStyle name="SAPBEXHLevel3X 11 2 5 2" xfId="12260" xr:uid="{82A6D688-8B8B-4CCA-A83B-C0C942AAAC1E}"/>
    <cellStyle name="SAPBEXHLevel3X 11 2 5 2 2" xfId="46129" xr:uid="{5A016F32-D430-400E-895B-DB7329606F03}"/>
    <cellStyle name="SAPBEXHLevel3X 11 2 5 2 3" xfId="29404" xr:uid="{3F363645-8B37-4341-A844-B59FA6637D37}"/>
    <cellStyle name="SAPBEXHLevel3X 11 2 5 3" xfId="17802" xr:uid="{59D355B6-F07E-4B1A-942D-59863DC2FC17}"/>
    <cellStyle name="SAPBEXHLevel3X 11 2 5 3 2" xfId="51663" xr:uid="{9F32280C-B2E3-40B6-A9B8-26081254765D}"/>
    <cellStyle name="SAPBEXHLevel3X 11 2 5 3 3" xfId="34937" xr:uid="{3CCAB2A6-5D16-42DB-9657-35096B0225E4}"/>
    <cellStyle name="SAPBEXHLevel3X 11 2 5 4" xfId="40312" xr:uid="{6CF0B7E5-0B06-4717-A583-6FDCA00C3A8E}"/>
    <cellStyle name="SAPBEXHLevel3X 11 2 5 5" xfId="23589" xr:uid="{AD46A49E-7964-4B9F-883E-D9255F1AE2AD}"/>
    <cellStyle name="SAPBEXHLevel3X 11 2 6" xfId="7316" xr:uid="{AC36E0F9-2A99-4192-A8F5-74AB229B2CFB}"/>
    <cellStyle name="SAPBEXHLevel3X 11 2 6 2" xfId="13180" xr:uid="{6CE5D9E8-67B0-4A9C-8C3B-2734B52EC575}"/>
    <cellStyle name="SAPBEXHLevel3X 11 2 6 2 2" xfId="47049" xr:uid="{12251286-416F-453E-9815-6CCFFA970AEE}"/>
    <cellStyle name="SAPBEXHLevel3X 11 2 6 2 3" xfId="30323" xr:uid="{EC8FF63D-54DD-4C1E-8D09-5E50FA753E7E}"/>
    <cellStyle name="SAPBEXHLevel3X 11 2 6 3" xfId="18721" xr:uid="{45390CAE-CE0F-4CE3-9F2B-A0C493F53C5C}"/>
    <cellStyle name="SAPBEXHLevel3X 11 2 6 3 2" xfId="52582" xr:uid="{2AD7589F-C83B-4655-8E61-126FE4B00944}"/>
    <cellStyle name="SAPBEXHLevel3X 11 2 6 3 3" xfId="35856" xr:uid="{988842FD-C92E-4498-9481-DA3EB3A9508D}"/>
    <cellStyle name="SAPBEXHLevel3X 11 2 6 4" xfId="41232" xr:uid="{73C83C7A-FE71-45BF-802D-8061CCFDAFAB}"/>
    <cellStyle name="SAPBEXHLevel3X 11 2 6 5" xfId="24508" xr:uid="{1E8DB5F6-E547-447E-880C-85B77CEA028A}"/>
    <cellStyle name="SAPBEXHLevel3X 11 2 7" xfId="8410" xr:uid="{60788F70-56FA-4AFB-9DAE-6669FC448A2F}"/>
    <cellStyle name="SAPBEXHLevel3X 11 2 7 2" xfId="42285" xr:uid="{35350596-9F92-4A39-973D-1F510A9FBC93}"/>
    <cellStyle name="SAPBEXHLevel3X 11 2 7 3" xfId="25560" xr:uid="{623AB989-CE79-43B9-93BC-D117B6C15D9A}"/>
    <cellStyle name="SAPBEXHLevel3X 11 2 8" xfId="13988" xr:uid="{A0045254-BA63-4B63-8D36-95FB15ABA34B}"/>
    <cellStyle name="SAPBEXHLevel3X 11 2 8 2" xfId="47849" xr:uid="{3103C8F6-F257-4D11-A971-CB977D9718D9}"/>
    <cellStyle name="SAPBEXHLevel3X 11 2 8 3" xfId="31123" xr:uid="{D569A3FF-BC8C-495E-8E28-B369B20CBE45}"/>
    <cellStyle name="SAPBEXHLevel3X 11 2 9" xfId="19748" xr:uid="{B7AF6CD2-3F5A-4F81-A453-3425953CD66B}"/>
    <cellStyle name="SAPBEXHLevel3X 11 3" xfId="2424" xr:uid="{00000000-0005-0000-0000-00003E0A0000}"/>
    <cellStyle name="SAPBEXHLevel3X 11 3 2" xfId="3976" xr:uid="{BD294F2A-E165-4C95-9687-3E6B0CBCAB77}"/>
    <cellStyle name="SAPBEXHLevel3X 11 3 2 2" xfId="9857" xr:uid="{D1804FD3-2E3B-4289-A105-02C6A4D70316}"/>
    <cellStyle name="SAPBEXHLevel3X 11 3 2 2 2" xfId="43729" xr:uid="{055DB939-1A23-4DA5-9C79-69AD060B3AC9}"/>
    <cellStyle name="SAPBEXHLevel3X 11 3 2 2 3" xfId="27003" xr:uid="{56FB7758-C22D-4D0B-9948-AF37DBE5DAB2}"/>
    <cellStyle name="SAPBEXHLevel3X 11 3 2 3" xfId="15403" xr:uid="{54D5420B-C219-46EA-B87A-AEA6483A9C6E}"/>
    <cellStyle name="SAPBEXHLevel3X 11 3 2 3 2" xfId="49264" xr:uid="{9919B297-8406-4609-9C30-31EEA143AB4B}"/>
    <cellStyle name="SAPBEXHLevel3X 11 3 2 3 3" xfId="32538" xr:uid="{706DEEDF-793B-4F76-8CB5-E945CE98E0DC}"/>
    <cellStyle name="SAPBEXHLevel3X 11 3 2 4" xfId="37936" xr:uid="{17EF2A36-83E9-417D-ACAD-AC4D2003B18D}"/>
    <cellStyle name="SAPBEXHLevel3X 11 3 2 5" xfId="21188" xr:uid="{4DE43082-2217-4F17-BB55-D7C7E214B3D2}"/>
    <cellStyle name="SAPBEXHLevel3X 11 3 3" xfId="4878" xr:uid="{64675EEB-AC16-46DF-97B1-B5CA0547F776}"/>
    <cellStyle name="SAPBEXHLevel3X 11 3 3 2" xfId="10744" xr:uid="{1DB0FFDA-FA07-4A75-B2C7-3E03E6A9A149}"/>
    <cellStyle name="SAPBEXHLevel3X 11 3 3 2 2" xfId="44614" xr:uid="{79817DA5-D45C-4825-8FB1-9B389D172811}"/>
    <cellStyle name="SAPBEXHLevel3X 11 3 3 2 3" xfId="27889" xr:uid="{28B873D5-F9CC-4E58-A29D-3C737B088CDF}"/>
    <cellStyle name="SAPBEXHLevel3X 11 3 3 3" xfId="16287" xr:uid="{E120E2E3-60BB-4C3E-8F08-0A5B862170CB}"/>
    <cellStyle name="SAPBEXHLevel3X 11 3 3 3 2" xfId="50148" xr:uid="{2FE74B4F-096E-4F42-84B9-90E7F6BE502F}"/>
    <cellStyle name="SAPBEXHLevel3X 11 3 3 3 3" xfId="33422" xr:uid="{67AD7810-FE02-4C1A-96FD-7F1B3896A5FC}"/>
    <cellStyle name="SAPBEXHLevel3X 11 3 3 4" xfId="38797" xr:uid="{B0C5006B-7291-44B4-947D-261C3E274C2A}"/>
    <cellStyle name="SAPBEXHLevel3X 11 3 3 5" xfId="22074" xr:uid="{96C1204C-ADBB-4A13-81B1-9F762F5C1410}"/>
    <cellStyle name="SAPBEXHLevel3X 11 3 4" xfId="5605" xr:uid="{03271999-36D8-4986-A6B5-1CDF646B32FB}"/>
    <cellStyle name="SAPBEXHLevel3X 11 3 4 2" xfId="11471" xr:uid="{FCB2B8B6-1E3C-4A5C-856B-5AA7E330F6A2}"/>
    <cellStyle name="SAPBEXHLevel3X 11 3 4 2 2" xfId="45340" xr:uid="{E9267E8D-369F-4FF6-98D1-995DDF5806AB}"/>
    <cellStyle name="SAPBEXHLevel3X 11 3 4 2 3" xfId="28615" xr:uid="{4B519113-D5E5-4691-89E7-D120BAC94DAF}"/>
    <cellStyle name="SAPBEXHLevel3X 11 3 4 3" xfId="17013" xr:uid="{1206C06A-BA55-4887-83BD-C5072E590B98}"/>
    <cellStyle name="SAPBEXHLevel3X 11 3 4 3 2" xfId="50874" xr:uid="{1B93941B-EC59-415C-BFC7-6569A261EDA4}"/>
    <cellStyle name="SAPBEXHLevel3X 11 3 4 3 3" xfId="34148" xr:uid="{2204C7D8-46C4-4EBD-887A-4E320C83C213}"/>
    <cellStyle name="SAPBEXHLevel3X 11 3 4 4" xfId="39523" xr:uid="{4A867F5D-5E93-404D-8562-9663066ED4A4}"/>
    <cellStyle name="SAPBEXHLevel3X 11 3 4 5" xfId="22800" xr:uid="{0CAF58E1-37DD-4C88-A720-2C70DB3A4A6F}"/>
    <cellStyle name="SAPBEXHLevel3X 11 3 5" xfId="6397" xr:uid="{88251067-7B81-4D6D-818A-25D56E392E5F}"/>
    <cellStyle name="SAPBEXHLevel3X 11 3 5 2" xfId="12261" xr:uid="{13F0DA1A-12C3-4323-890E-84D240B9159A}"/>
    <cellStyle name="SAPBEXHLevel3X 11 3 5 2 2" xfId="46130" xr:uid="{B1ACB809-FCE6-4F4F-9E83-FF994FF209E0}"/>
    <cellStyle name="SAPBEXHLevel3X 11 3 5 2 3" xfId="29405" xr:uid="{AE2F360F-02D4-4444-99A3-139927D1664B}"/>
    <cellStyle name="SAPBEXHLevel3X 11 3 5 3" xfId="17803" xr:uid="{993BE425-CE9A-4F7C-BFAB-A223DEDCEEDD}"/>
    <cellStyle name="SAPBEXHLevel3X 11 3 5 3 2" xfId="51664" xr:uid="{5A0453DA-85E7-4227-A620-6BF8040304E5}"/>
    <cellStyle name="SAPBEXHLevel3X 11 3 5 3 3" xfId="34938" xr:uid="{03018B76-EED5-4255-A9D6-57E287B77A8E}"/>
    <cellStyle name="SAPBEXHLevel3X 11 3 5 4" xfId="40313" xr:uid="{180F2E48-BF82-4892-B257-2F652179CE58}"/>
    <cellStyle name="SAPBEXHLevel3X 11 3 5 5" xfId="23590" xr:uid="{57596B89-71D3-4A71-A90B-397127687698}"/>
    <cellStyle name="SAPBEXHLevel3X 11 3 6" xfId="7317" xr:uid="{D542656E-5043-46D2-9C57-C65DB36DDCA9}"/>
    <cellStyle name="SAPBEXHLevel3X 11 3 6 2" xfId="13181" xr:uid="{71FAE581-1B80-4F76-9B7C-8B8D095E4D58}"/>
    <cellStyle name="SAPBEXHLevel3X 11 3 6 2 2" xfId="47050" xr:uid="{215059A5-6ED5-4823-BCBB-6100DDFB1CB4}"/>
    <cellStyle name="SAPBEXHLevel3X 11 3 6 2 3" xfId="30324" xr:uid="{0C02C64B-C7EA-4E1C-BB6E-5E23A6477403}"/>
    <cellStyle name="SAPBEXHLevel3X 11 3 6 3" xfId="18722" xr:uid="{09555D76-35D3-4D61-B2C7-9D12278EB0EA}"/>
    <cellStyle name="SAPBEXHLevel3X 11 3 6 3 2" xfId="52583" xr:uid="{597213E9-14F4-46A1-BA9D-6166423C928C}"/>
    <cellStyle name="SAPBEXHLevel3X 11 3 6 3 3" xfId="35857" xr:uid="{18A6D6FC-FB5A-453E-AB8A-C7132566970A}"/>
    <cellStyle name="SAPBEXHLevel3X 11 3 6 4" xfId="41233" xr:uid="{889C764F-70FB-497B-9E39-AB9AD9F3A833}"/>
    <cellStyle name="SAPBEXHLevel3X 11 3 6 5" xfId="24509" xr:uid="{E1F0DEC8-A4CC-44F5-806D-2AB292426456}"/>
    <cellStyle name="SAPBEXHLevel3X 11 3 7" xfId="8411" xr:uid="{BA738E7A-5E64-42B0-85F2-F94215DE9578}"/>
    <cellStyle name="SAPBEXHLevel3X 11 3 7 2" xfId="42286" xr:uid="{26E9B5BD-9449-4E4F-9D62-326AA9B87635}"/>
    <cellStyle name="SAPBEXHLevel3X 11 3 7 3" xfId="25561" xr:uid="{EDFA9D47-E49D-4ED4-B08D-5A40494CF222}"/>
    <cellStyle name="SAPBEXHLevel3X 11 3 8" xfId="13989" xr:uid="{5603644F-61B2-4A2B-83FF-6073D9BC270E}"/>
    <cellStyle name="SAPBEXHLevel3X 11 3 8 2" xfId="47850" xr:uid="{ED3A5FB1-54F0-4732-B879-D91D71CB58A2}"/>
    <cellStyle name="SAPBEXHLevel3X 11 3 8 3" xfId="31124" xr:uid="{7D8DE1E8-F981-4B79-A9CC-63A90CD7EC27}"/>
    <cellStyle name="SAPBEXHLevel3X 11 3 9" xfId="19749" xr:uid="{E14944BF-3206-4D14-AEAE-37CF4434110A}"/>
    <cellStyle name="SAPBEXHLevel3X 11 4" xfId="3363" xr:uid="{4293C115-8975-4906-BBB8-C8E4349C83DB}"/>
    <cellStyle name="SAPBEXHLevel3X 11 4 2" xfId="9245" xr:uid="{C334066A-FB01-4A43-A7F3-B78A1B4C0C56}"/>
    <cellStyle name="SAPBEXHLevel3X 11 4 2 2" xfId="43117" xr:uid="{4B2169B8-EEC7-4173-8A83-22B276D5E4E1}"/>
    <cellStyle name="SAPBEXHLevel3X 11 4 2 3" xfId="26392" xr:uid="{40E5B1CD-63FB-4B53-8780-DFC932201F88}"/>
    <cellStyle name="SAPBEXHLevel3X 11 4 3" xfId="14792" xr:uid="{E4449DD5-7DCB-4974-9D56-4C0CB481C849}"/>
    <cellStyle name="SAPBEXHLevel3X 11 4 3 2" xfId="48653" xr:uid="{D9F37408-8D17-4204-B1E9-FDB06EE894F0}"/>
    <cellStyle name="SAPBEXHLevel3X 11 4 3 3" xfId="31927" xr:uid="{C91872E0-CBF4-4DD2-A887-6613A42F5B83}"/>
    <cellStyle name="SAPBEXHLevel3X 11 4 4" xfId="37384" xr:uid="{D5CB0D5F-E70E-4671-8245-4CE09ABB1130}"/>
    <cellStyle name="SAPBEXHLevel3X 11 4 5" xfId="20577" xr:uid="{98039C61-E14A-409B-A168-18B47828C5C4}"/>
    <cellStyle name="SAPBEXHLevel3X 11 5" xfId="36591" xr:uid="{F23B5B09-A65B-4F3C-ADA0-11B0FEBB5278}"/>
    <cellStyle name="SAPBEXHLevel3X 12" xfId="1165" xr:uid="{00000000-0005-0000-0000-00003F0A0000}"/>
    <cellStyle name="SAPBEXHLevel3X 12 2" xfId="2425" xr:uid="{00000000-0005-0000-0000-0000400A0000}"/>
    <cellStyle name="SAPBEXHLevel3X 12 2 2" xfId="3977" xr:uid="{38AB6709-36F4-44C9-BD84-5793FDC0F298}"/>
    <cellStyle name="SAPBEXHLevel3X 12 2 2 2" xfId="9858" xr:uid="{B7E88A78-7341-4A5B-9C1F-811271665DA6}"/>
    <cellStyle name="SAPBEXHLevel3X 12 2 2 2 2" xfId="43730" xr:uid="{FF7E35CE-39DA-4067-BC7F-B075F94863FA}"/>
    <cellStyle name="SAPBEXHLevel3X 12 2 2 2 3" xfId="27004" xr:uid="{05A6425C-9C15-4048-A934-36D391DBDE8E}"/>
    <cellStyle name="SAPBEXHLevel3X 12 2 2 3" xfId="15404" xr:uid="{87382590-D3FF-4E6F-9A86-DB8F1A52ED46}"/>
    <cellStyle name="SAPBEXHLevel3X 12 2 2 3 2" xfId="49265" xr:uid="{6BC456EB-AF34-4A5E-A195-70FC0CFCCE77}"/>
    <cellStyle name="SAPBEXHLevel3X 12 2 2 3 3" xfId="32539" xr:uid="{4F24F6CF-771B-4B87-A814-6C432B3A32EF}"/>
    <cellStyle name="SAPBEXHLevel3X 12 2 2 4" xfId="37937" xr:uid="{94BF77B1-F150-42DE-BDD1-87862D14BD3D}"/>
    <cellStyle name="SAPBEXHLevel3X 12 2 2 5" xfId="21189" xr:uid="{03E9DF01-C9C6-4138-94EB-CBD68C8E3D5C}"/>
    <cellStyle name="SAPBEXHLevel3X 12 2 3" xfId="4879" xr:uid="{4D20B2BD-0CBA-4DF5-AE74-156F300A7593}"/>
    <cellStyle name="SAPBEXHLevel3X 12 2 3 2" xfId="10745" xr:uid="{BEBE6CD7-0D1C-4877-8F58-FF25671610CB}"/>
    <cellStyle name="SAPBEXHLevel3X 12 2 3 2 2" xfId="44615" xr:uid="{E69D9A48-473D-4746-B0AE-85948C2DDF99}"/>
    <cellStyle name="SAPBEXHLevel3X 12 2 3 2 3" xfId="27890" xr:uid="{1BE0C4F8-C7BE-4B69-AFF0-6C99DD696780}"/>
    <cellStyle name="SAPBEXHLevel3X 12 2 3 3" xfId="16288" xr:uid="{5C8C8D85-8298-4D42-90BF-0C6740FE2EEE}"/>
    <cellStyle name="SAPBEXHLevel3X 12 2 3 3 2" xfId="50149" xr:uid="{EBFF397B-9437-4E71-9229-E83FFB9C4F2A}"/>
    <cellStyle name="SAPBEXHLevel3X 12 2 3 3 3" xfId="33423" xr:uid="{06BF6501-EEB3-4346-A6B0-62583F8CDC69}"/>
    <cellStyle name="SAPBEXHLevel3X 12 2 3 4" xfId="38798" xr:uid="{DDF17F46-5107-46FF-B7FD-FF96E53F48FF}"/>
    <cellStyle name="SAPBEXHLevel3X 12 2 3 5" xfId="22075" xr:uid="{8FAF6A4B-76E0-4C10-B915-1135637FB428}"/>
    <cellStyle name="SAPBEXHLevel3X 12 2 4" xfId="5606" xr:uid="{EDE2A8F8-33B7-4DBD-9BD9-D9A3585608A7}"/>
    <cellStyle name="SAPBEXHLevel3X 12 2 4 2" xfId="11472" xr:uid="{08DC44CC-D4C4-40F3-8EB5-D28218BCB8EB}"/>
    <cellStyle name="SAPBEXHLevel3X 12 2 4 2 2" xfId="45341" xr:uid="{A5A12A6F-D2D2-48DE-9EEE-653CFB71FB25}"/>
    <cellStyle name="SAPBEXHLevel3X 12 2 4 2 3" xfId="28616" xr:uid="{C73625F5-6EBC-48F6-9078-D78E9438F5B6}"/>
    <cellStyle name="SAPBEXHLevel3X 12 2 4 3" xfId="17014" xr:uid="{0EA1CD6F-729F-46A3-A880-6C28C52A698B}"/>
    <cellStyle name="SAPBEXHLevel3X 12 2 4 3 2" xfId="50875" xr:uid="{1E5A08E3-76B8-48BF-962C-737E787D31C1}"/>
    <cellStyle name="SAPBEXHLevel3X 12 2 4 3 3" xfId="34149" xr:uid="{A6ACD89D-45A9-4BCA-9159-2AD4EA6D5B8E}"/>
    <cellStyle name="SAPBEXHLevel3X 12 2 4 4" xfId="39524" xr:uid="{EEFA2F9E-90D1-4639-8E5A-6BE80392D24E}"/>
    <cellStyle name="SAPBEXHLevel3X 12 2 4 5" xfId="22801" xr:uid="{AA9EBA15-E5AC-413B-BF6D-5F41D7496E65}"/>
    <cellStyle name="SAPBEXHLevel3X 12 2 5" xfId="6398" xr:uid="{B124DD28-DD2F-4809-AD27-8282F6B5EC1F}"/>
    <cellStyle name="SAPBEXHLevel3X 12 2 5 2" xfId="12262" xr:uid="{B071153E-AC50-45D9-878F-F3FD893891FB}"/>
    <cellStyle name="SAPBEXHLevel3X 12 2 5 2 2" xfId="46131" xr:uid="{A47594FF-F48F-4038-9987-552EDC9D4B11}"/>
    <cellStyle name="SAPBEXHLevel3X 12 2 5 2 3" xfId="29406" xr:uid="{8D133E9D-F1A8-431F-8640-303491BD673A}"/>
    <cellStyle name="SAPBEXHLevel3X 12 2 5 3" xfId="17804" xr:uid="{25ECFF33-F7D6-44A2-BA8A-6AFF895EE445}"/>
    <cellStyle name="SAPBEXHLevel3X 12 2 5 3 2" xfId="51665" xr:uid="{DD9F3048-EBFB-4652-9438-B95A4F1C0EB2}"/>
    <cellStyle name="SAPBEXHLevel3X 12 2 5 3 3" xfId="34939" xr:uid="{2D235EF2-CD4F-4762-AC86-4A68E0ECA7F1}"/>
    <cellStyle name="SAPBEXHLevel3X 12 2 5 4" xfId="40314" xr:uid="{2AC9817D-F380-4A8D-A6B4-9FA57618EA00}"/>
    <cellStyle name="SAPBEXHLevel3X 12 2 5 5" xfId="23591" xr:uid="{EACC9A0B-D2F4-421B-ABBD-9AC8CEF07BC0}"/>
    <cellStyle name="SAPBEXHLevel3X 12 2 6" xfId="7318" xr:uid="{5B98162B-5511-479E-A7FC-1ADD83256C36}"/>
    <cellStyle name="SAPBEXHLevel3X 12 2 6 2" xfId="13182" xr:uid="{21A2BE68-5FA4-48AE-A835-4453A49143CF}"/>
    <cellStyle name="SAPBEXHLevel3X 12 2 6 2 2" xfId="47051" xr:uid="{5DFA9CF4-AC61-4375-BDAD-EB5AEA5A7D96}"/>
    <cellStyle name="SAPBEXHLevel3X 12 2 6 2 3" xfId="30325" xr:uid="{BB4276A5-3492-40D8-9FD8-229FE7B190DA}"/>
    <cellStyle name="SAPBEXHLevel3X 12 2 6 3" xfId="18723" xr:uid="{72577D28-8247-4AB2-BE97-3ED0B2706945}"/>
    <cellStyle name="SAPBEXHLevel3X 12 2 6 3 2" xfId="52584" xr:uid="{F6398614-E0EB-44A3-81EE-0351077069EE}"/>
    <cellStyle name="SAPBEXHLevel3X 12 2 6 3 3" xfId="35858" xr:uid="{8D78C067-BC01-4AB2-9DE6-DD1C78D89E1B}"/>
    <cellStyle name="SAPBEXHLevel3X 12 2 6 4" xfId="41234" xr:uid="{7B1B8FA4-2F2F-46DF-81E7-99C8C76C0556}"/>
    <cellStyle name="SAPBEXHLevel3X 12 2 6 5" xfId="24510" xr:uid="{EDD6B58B-3B47-4D26-899C-1EE6856D9B30}"/>
    <cellStyle name="SAPBEXHLevel3X 12 2 7" xfId="8412" xr:uid="{CB573CA3-0784-41A1-9EA3-A5D9C98E2FCB}"/>
    <cellStyle name="SAPBEXHLevel3X 12 2 7 2" xfId="42287" xr:uid="{9408389C-AFC3-4C13-AB2D-4A72E3E2E124}"/>
    <cellStyle name="SAPBEXHLevel3X 12 2 7 3" xfId="25562" xr:uid="{76FD25D3-C76E-4CDC-8449-4844660D48E2}"/>
    <cellStyle name="SAPBEXHLevel3X 12 2 8" xfId="13990" xr:uid="{D12FBAD7-2559-4DAF-9BED-42E9A3DCA094}"/>
    <cellStyle name="SAPBEXHLevel3X 12 2 8 2" xfId="47851" xr:uid="{8BF7DA06-628B-474A-AA3A-CA904B031A3C}"/>
    <cellStyle name="SAPBEXHLevel3X 12 2 8 3" xfId="31125" xr:uid="{F0416EF5-BAA8-440F-943B-FDA6B9C92D05}"/>
    <cellStyle name="SAPBEXHLevel3X 12 2 9" xfId="19750" xr:uid="{148C1894-0A8E-4E5F-BF69-664BF0FF37C6}"/>
    <cellStyle name="SAPBEXHLevel3X 12 3" xfId="2426" xr:uid="{00000000-0005-0000-0000-0000410A0000}"/>
    <cellStyle name="SAPBEXHLevel3X 12 3 2" xfId="3978" xr:uid="{D8611374-167F-4AB0-ACDE-D9ACD303876D}"/>
    <cellStyle name="SAPBEXHLevel3X 12 3 2 2" xfId="9859" xr:uid="{47FD1A78-429D-4E8D-AC61-7645BF0AC378}"/>
    <cellStyle name="SAPBEXHLevel3X 12 3 2 2 2" xfId="43731" xr:uid="{FAA759AE-C1AB-40CE-92FB-6E895A107954}"/>
    <cellStyle name="SAPBEXHLevel3X 12 3 2 2 3" xfId="27005" xr:uid="{217063BC-1BFD-4E32-9CE7-430FC0B8BABB}"/>
    <cellStyle name="SAPBEXHLevel3X 12 3 2 3" xfId="15405" xr:uid="{21D69C02-3888-4A51-B768-EA90E71CB923}"/>
    <cellStyle name="SAPBEXHLevel3X 12 3 2 3 2" xfId="49266" xr:uid="{4B6A0C46-7D86-4954-B962-0D2DAAF44FE2}"/>
    <cellStyle name="SAPBEXHLevel3X 12 3 2 3 3" xfId="32540" xr:uid="{E8E1B82F-AD4B-4567-A3D0-AB60EB317EC5}"/>
    <cellStyle name="SAPBEXHLevel3X 12 3 2 4" xfId="37938" xr:uid="{029AB580-25E3-4B55-B4FD-B87A6F689CA4}"/>
    <cellStyle name="SAPBEXHLevel3X 12 3 2 5" xfId="21190" xr:uid="{AC0A26F0-8BE4-49FF-99AC-1306C99F332D}"/>
    <cellStyle name="SAPBEXHLevel3X 12 3 3" xfId="4880" xr:uid="{0ED00268-4FD8-4515-B389-BD367E79D12A}"/>
    <cellStyle name="SAPBEXHLevel3X 12 3 3 2" xfId="10746" xr:uid="{E6E9D8E4-A101-4122-8B44-D40017868F42}"/>
    <cellStyle name="SAPBEXHLevel3X 12 3 3 2 2" xfId="44616" xr:uid="{A9BF71CB-92A5-445A-84F1-90A0D4CDBDC3}"/>
    <cellStyle name="SAPBEXHLevel3X 12 3 3 2 3" xfId="27891" xr:uid="{4FC5A027-DDA0-4CCE-95AC-2EC5A700B8B7}"/>
    <cellStyle name="SAPBEXHLevel3X 12 3 3 3" xfId="16289" xr:uid="{5F164DE5-55DE-43FF-8519-531C6AA4B563}"/>
    <cellStyle name="SAPBEXHLevel3X 12 3 3 3 2" xfId="50150" xr:uid="{11D27364-3F20-4336-845C-5BFF62A93748}"/>
    <cellStyle name="SAPBEXHLevel3X 12 3 3 3 3" xfId="33424" xr:uid="{4E0764FD-4472-40D1-9880-CB146D68C5FB}"/>
    <cellStyle name="SAPBEXHLevel3X 12 3 3 4" xfId="38799" xr:uid="{C5B76E13-E1EB-4092-A39F-3FD8079A1707}"/>
    <cellStyle name="SAPBEXHLevel3X 12 3 3 5" xfId="22076" xr:uid="{5CA1E082-C67A-45AF-B410-F6DEDD9CCF80}"/>
    <cellStyle name="SAPBEXHLevel3X 12 3 4" xfId="5607" xr:uid="{A842E3AA-84F9-437F-A747-E52B143CFF80}"/>
    <cellStyle name="SAPBEXHLevel3X 12 3 4 2" xfId="11473" xr:uid="{3088BB35-38D3-4753-AC78-22E3EE9B0EFD}"/>
    <cellStyle name="SAPBEXHLevel3X 12 3 4 2 2" xfId="45342" xr:uid="{C7039076-5E0B-4E35-B935-E57A6D840228}"/>
    <cellStyle name="SAPBEXHLevel3X 12 3 4 2 3" xfId="28617" xr:uid="{9905515A-7146-4FE5-A781-8199D689ACA5}"/>
    <cellStyle name="SAPBEXHLevel3X 12 3 4 3" xfId="17015" xr:uid="{02C31E7A-F8B5-4836-BAD5-B15D95AB96AB}"/>
    <cellStyle name="SAPBEXHLevel3X 12 3 4 3 2" xfId="50876" xr:uid="{266FDC2F-42EE-46C4-B171-71EC4C77855C}"/>
    <cellStyle name="SAPBEXHLevel3X 12 3 4 3 3" xfId="34150" xr:uid="{6A14F7CD-CBF9-47D1-8A0F-1BC3A15AC90C}"/>
    <cellStyle name="SAPBEXHLevel3X 12 3 4 4" xfId="39525" xr:uid="{B3C7A2E3-9E40-48D0-9420-3EB33214FCBE}"/>
    <cellStyle name="SAPBEXHLevel3X 12 3 4 5" xfId="22802" xr:uid="{870326F8-EEFE-4F7F-9E7F-DCA3EC36EC06}"/>
    <cellStyle name="SAPBEXHLevel3X 12 3 5" xfId="6399" xr:uid="{59FD2B70-FC6A-4008-92DA-444DA788E7EE}"/>
    <cellStyle name="SAPBEXHLevel3X 12 3 5 2" xfId="12263" xr:uid="{45E7FD3A-2B26-42D5-A140-07F4EE9535B9}"/>
    <cellStyle name="SAPBEXHLevel3X 12 3 5 2 2" xfId="46132" xr:uid="{F0A99338-331E-4809-87A5-2136482AAF1D}"/>
    <cellStyle name="SAPBEXHLevel3X 12 3 5 2 3" xfId="29407" xr:uid="{FD8667BA-F608-4F4E-9E5E-5B91D128ADA0}"/>
    <cellStyle name="SAPBEXHLevel3X 12 3 5 3" xfId="17805" xr:uid="{5EC0CD9E-5981-4889-9154-7C7876BA0C8F}"/>
    <cellStyle name="SAPBEXHLevel3X 12 3 5 3 2" xfId="51666" xr:uid="{6417E26F-36D6-4495-B40F-2B7DA9B505FE}"/>
    <cellStyle name="SAPBEXHLevel3X 12 3 5 3 3" xfId="34940" xr:uid="{BD26F51D-DED3-4796-9202-22C5E86CB3A2}"/>
    <cellStyle name="SAPBEXHLevel3X 12 3 5 4" xfId="40315" xr:uid="{E1C77C2A-C036-4B23-BCB6-1F73996FB621}"/>
    <cellStyle name="SAPBEXHLevel3X 12 3 5 5" xfId="23592" xr:uid="{ADF59A5B-8CCC-48F7-B11B-96D6631E0A41}"/>
    <cellStyle name="SAPBEXHLevel3X 12 3 6" xfId="7319" xr:uid="{AC166190-3CED-44A6-AAE5-531B3A838E6E}"/>
    <cellStyle name="SAPBEXHLevel3X 12 3 6 2" xfId="13183" xr:uid="{64629F82-9B6E-4FB0-9ACF-F3A513914759}"/>
    <cellStyle name="SAPBEXHLevel3X 12 3 6 2 2" xfId="47052" xr:uid="{C13D6B6E-7496-4AB5-9A2B-980251C03C41}"/>
    <cellStyle name="SAPBEXHLevel3X 12 3 6 2 3" xfId="30326" xr:uid="{A5693D87-BB21-4CB2-92DD-C215D36927D2}"/>
    <cellStyle name="SAPBEXHLevel3X 12 3 6 3" xfId="18724" xr:uid="{AC893770-1CD3-4EC6-8452-462B25A26B23}"/>
    <cellStyle name="SAPBEXHLevel3X 12 3 6 3 2" xfId="52585" xr:uid="{70C65251-C303-4378-BACD-AABBB6B59B88}"/>
    <cellStyle name="SAPBEXHLevel3X 12 3 6 3 3" xfId="35859" xr:uid="{173B92C7-DEFC-4CAF-B55C-A93B7609144B}"/>
    <cellStyle name="SAPBEXHLevel3X 12 3 6 4" xfId="41235" xr:uid="{8A9CA658-CDE1-46B6-972C-42D0947E820B}"/>
    <cellStyle name="SAPBEXHLevel3X 12 3 6 5" xfId="24511" xr:uid="{65C0267E-D9CE-4CB6-8164-0D92DC5BA82F}"/>
    <cellStyle name="SAPBEXHLevel3X 12 3 7" xfId="8413" xr:uid="{097235A7-CAEE-488E-BD21-ED512E766A57}"/>
    <cellStyle name="SAPBEXHLevel3X 12 3 7 2" xfId="42288" xr:uid="{E7B3D880-F68C-4A5B-ACAA-AFA0FBB821D0}"/>
    <cellStyle name="SAPBEXHLevel3X 12 3 7 3" xfId="25563" xr:uid="{99D82794-F046-41F9-AFCD-CF6345C85D77}"/>
    <cellStyle name="SAPBEXHLevel3X 12 3 8" xfId="13991" xr:uid="{1B08C08A-E635-48F0-9AA5-A32D0FDFCB4F}"/>
    <cellStyle name="SAPBEXHLevel3X 12 3 8 2" xfId="47852" xr:uid="{5E0EFA87-EF75-417D-A1C7-E0351898D67D}"/>
    <cellStyle name="SAPBEXHLevel3X 12 3 8 3" xfId="31126" xr:uid="{255E0B99-C8A1-4A2E-82AA-E922F0954A8F}"/>
    <cellStyle name="SAPBEXHLevel3X 12 3 9" xfId="19751" xr:uid="{8E45D41A-921C-4F5F-AD8C-1B9EFD817004}"/>
    <cellStyle name="SAPBEXHLevel3X 12 4" xfId="3364" xr:uid="{CEB06CE7-B385-4D7E-952F-6301800C03C3}"/>
    <cellStyle name="SAPBEXHLevel3X 12 4 2" xfId="9246" xr:uid="{96B614C7-CFD6-4A7D-BEF1-78EB91E27FF1}"/>
    <cellStyle name="SAPBEXHLevel3X 12 4 2 2" xfId="43118" xr:uid="{4376012F-E3EB-4CD5-963F-A7ACE42BAF30}"/>
    <cellStyle name="SAPBEXHLevel3X 12 4 2 3" xfId="26393" xr:uid="{768AABCF-8964-439B-A367-DBA8ACC22667}"/>
    <cellStyle name="SAPBEXHLevel3X 12 4 3" xfId="14793" xr:uid="{823B918E-B910-42E0-9201-2D527F17E210}"/>
    <cellStyle name="SAPBEXHLevel3X 12 4 3 2" xfId="48654" xr:uid="{DEDD1412-6C37-49A7-AB0C-DFED9A51A163}"/>
    <cellStyle name="SAPBEXHLevel3X 12 4 3 3" xfId="31928" xr:uid="{4C7064F6-D315-4017-AEB0-FAD891A3344E}"/>
    <cellStyle name="SAPBEXHLevel3X 12 4 4" xfId="37385" xr:uid="{BB1309BD-E8CB-4591-99F6-F89A91733034}"/>
    <cellStyle name="SAPBEXHLevel3X 12 4 5" xfId="20578" xr:uid="{36C069E4-844D-4D81-9A1E-E61CE38DBD1F}"/>
    <cellStyle name="SAPBEXHLevel3X 12 5" xfId="36592" xr:uid="{F7EB18B2-33DB-41EC-8B0D-C8470D288E40}"/>
    <cellStyle name="SAPBEXHLevel3X 13" xfId="2427" xr:uid="{00000000-0005-0000-0000-0000420A0000}"/>
    <cellStyle name="SAPBEXHLevel3X 13 2" xfId="3979" xr:uid="{0BE42578-9318-4490-9CD3-E9E44FA1C955}"/>
    <cellStyle name="SAPBEXHLevel3X 13 2 2" xfId="9860" xr:uid="{DBCBAF3B-DA83-4141-A42A-BB19B4E7964D}"/>
    <cellStyle name="SAPBEXHLevel3X 13 2 2 2" xfId="43732" xr:uid="{E3DB0A34-1624-4147-ABAD-117484344EA2}"/>
    <cellStyle name="SAPBEXHLevel3X 13 2 2 3" xfId="27006" xr:uid="{5ED08E3E-4E72-4646-92D2-5765E6741CD1}"/>
    <cellStyle name="SAPBEXHLevel3X 13 2 3" xfId="15406" xr:uid="{E18DFE32-2891-495F-BB49-4FDBBE308F97}"/>
    <cellStyle name="SAPBEXHLevel3X 13 2 3 2" xfId="49267" xr:uid="{FB3BD7CD-B3CF-4BAB-9DC8-14F9AC54F857}"/>
    <cellStyle name="SAPBEXHLevel3X 13 2 3 3" xfId="32541" xr:uid="{AC56B1CC-910B-46F2-BBDF-D4AD997236C0}"/>
    <cellStyle name="SAPBEXHLevel3X 13 2 4" xfId="37939" xr:uid="{03FA378A-BA71-4C40-BF08-CE3947758708}"/>
    <cellStyle name="SAPBEXHLevel3X 13 2 5" xfId="21191" xr:uid="{4193DA0A-6589-49D3-9970-6C0C4B34345A}"/>
    <cellStyle name="SAPBEXHLevel3X 13 3" xfId="4881" xr:uid="{37E1B384-1739-42B5-BF9B-0EBACC5E8A37}"/>
    <cellStyle name="SAPBEXHLevel3X 13 3 2" xfId="10747" xr:uid="{D48F3104-C8EA-4E7E-950F-5AC5EAC63C30}"/>
    <cellStyle name="SAPBEXHLevel3X 13 3 2 2" xfId="44617" xr:uid="{D836F57A-504D-47CF-A1CF-D793F77BCAAE}"/>
    <cellStyle name="SAPBEXHLevel3X 13 3 2 3" xfId="27892" xr:uid="{B46FDFB6-DAE6-475F-99E4-7429968E7D1F}"/>
    <cellStyle name="SAPBEXHLevel3X 13 3 3" xfId="16290" xr:uid="{C676C4A1-BB9B-40E5-98DC-33350D457690}"/>
    <cellStyle name="SAPBEXHLevel3X 13 3 3 2" xfId="50151" xr:uid="{1FCC29BD-FF3F-4557-8D0E-DD015B3F5C5E}"/>
    <cellStyle name="SAPBEXHLevel3X 13 3 3 3" xfId="33425" xr:uid="{65158B81-8D66-42AD-B89C-6D092AFD5CB1}"/>
    <cellStyle name="SAPBEXHLevel3X 13 3 4" xfId="38800" xr:uid="{3223DF27-FFE2-4023-B33D-0E45F29ABEF1}"/>
    <cellStyle name="SAPBEXHLevel3X 13 3 5" xfId="22077" xr:uid="{8E17519E-F8C9-4F41-941F-EB3672C6EC5F}"/>
    <cellStyle name="SAPBEXHLevel3X 13 4" xfId="5608" xr:uid="{5F92B1DB-895A-41BF-BEFE-62176F403C4B}"/>
    <cellStyle name="SAPBEXHLevel3X 13 4 2" xfId="11474" xr:uid="{540F652E-8E63-4CE0-AF23-ECD2C711A6A9}"/>
    <cellStyle name="SAPBEXHLevel3X 13 4 2 2" xfId="45343" xr:uid="{05486A16-F125-4069-ABFC-913509E23FAC}"/>
    <cellStyle name="SAPBEXHLevel3X 13 4 2 3" xfId="28618" xr:uid="{C7976C33-3893-4A7A-9545-72B7E173429D}"/>
    <cellStyle name="SAPBEXHLevel3X 13 4 3" xfId="17016" xr:uid="{23FA1463-2B0E-456C-8B87-765CBB705565}"/>
    <cellStyle name="SAPBEXHLevel3X 13 4 3 2" xfId="50877" xr:uid="{8C829767-7302-4D72-BD15-C3F7AAD10EA3}"/>
    <cellStyle name="SAPBEXHLevel3X 13 4 3 3" xfId="34151" xr:uid="{B35934FC-DCDE-4078-835F-2729C749D242}"/>
    <cellStyle name="SAPBEXHLevel3X 13 4 4" xfId="39526" xr:uid="{AA76CBC8-47F9-41FD-AE78-1D8C9C402028}"/>
    <cellStyle name="SAPBEXHLevel3X 13 4 5" xfId="22803" xr:uid="{7A667E42-EC1B-4DE2-8771-1242209D3F80}"/>
    <cellStyle name="SAPBEXHLevel3X 13 5" xfId="6400" xr:uid="{C63E6B27-809F-46D7-9D2F-F285348469EE}"/>
    <cellStyle name="SAPBEXHLevel3X 13 5 2" xfId="12264" xr:uid="{0EA5539D-95A1-43B9-80DF-4226DECFD66A}"/>
    <cellStyle name="SAPBEXHLevel3X 13 5 2 2" xfId="46133" xr:uid="{6A6130A0-37D8-49B7-9157-1ED6777C78D6}"/>
    <cellStyle name="SAPBEXHLevel3X 13 5 2 3" xfId="29408" xr:uid="{E402D7C3-2595-4240-9F89-E9E2B09B4758}"/>
    <cellStyle name="SAPBEXHLevel3X 13 5 3" xfId="17806" xr:uid="{143973C8-D2E6-43F0-8CE3-6C4468A206B4}"/>
    <cellStyle name="SAPBEXHLevel3X 13 5 3 2" xfId="51667" xr:uid="{07636DB1-51F7-49BB-8C30-57196A4AE460}"/>
    <cellStyle name="SAPBEXHLevel3X 13 5 3 3" xfId="34941" xr:uid="{E41B7416-7C7A-4B9E-B1A6-A101D15A89A9}"/>
    <cellStyle name="SAPBEXHLevel3X 13 5 4" xfId="40316" xr:uid="{CEA96B2E-DA2E-40E5-A10C-8FCA9E96FAA0}"/>
    <cellStyle name="SAPBEXHLevel3X 13 5 5" xfId="23593" xr:uid="{4EC2A3C4-3180-4F27-BED4-05B4B6A2CF11}"/>
    <cellStyle name="SAPBEXHLevel3X 13 6" xfId="7320" xr:uid="{1F7F04B9-D13E-48EC-9CB1-1F54AC0F6C7C}"/>
    <cellStyle name="SAPBEXHLevel3X 13 6 2" xfId="13184" xr:uid="{5176B22F-448A-40CB-8D16-41CC951B5DF4}"/>
    <cellStyle name="SAPBEXHLevel3X 13 6 2 2" xfId="47053" xr:uid="{3C3712FF-C09D-4ED3-AF3D-F4E2B9FD4E06}"/>
    <cellStyle name="SAPBEXHLevel3X 13 6 2 3" xfId="30327" xr:uid="{8972E71D-5E5E-4754-A282-A54ACFE232B0}"/>
    <cellStyle name="SAPBEXHLevel3X 13 6 3" xfId="18725" xr:uid="{256B162C-91CA-4708-8EC8-A1C858DE3FA4}"/>
    <cellStyle name="SAPBEXHLevel3X 13 6 3 2" xfId="52586" xr:uid="{7003910B-3303-4F1B-A261-5D349158FE25}"/>
    <cellStyle name="SAPBEXHLevel3X 13 6 3 3" xfId="35860" xr:uid="{CA7D2545-20C0-4A2C-AB5E-E639C542CC41}"/>
    <cellStyle name="SAPBEXHLevel3X 13 6 4" xfId="41236" xr:uid="{A0AC1AFD-0388-4E70-B1F2-3AE010A738DE}"/>
    <cellStyle name="SAPBEXHLevel3X 13 6 5" xfId="24512" xr:uid="{D71700B3-03E1-4E8A-A920-5970E5F33CCE}"/>
    <cellStyle name="SAPBEXHLevel3X 13 7" xfId="8414" xr:uid="{749234DD-FF07-42D5-9499-77745186AF2D}"/>
    <cellStyle name="SAPBEXHLevel3X 13 7 2" xfId="42289" xr:uid="{0EFAAFD9-2E40-41E8-912F-5F79FD019593}"/>
    <cellStyle name="SAPBEXHLevel3X 13 7 3" xfId="25564" xr:uid="{9D1D4E29-9E3C-4D3C-BE25-73650DC0F2A3}"/>
    <cellStyle name="SAPBEXHLevel3X 13 8" xfId="13992" xr:uid="{DBAE628D-321F-4B2C-8D69-A9A9C1657A87}"/>
    <cellStyle name="SAPBEXHLevel3X 13 8 2" xfId="47853" xr:uid="{0445729D-7BE5-4864-A536-BD1A91FC1359}"/>
    <cellStyle name="SAPBEXHLevel3X 13 8 3" xfId="31127" xr:uid="{D594223F-D2C8-4FA7-AC15-101685C86DDD}"/>
    <cellStyle name="SAPBEXHLevel3X 13 9" xfId="19752" xr:uid="{E63FC537-7F8F-4C6F-B25F-6070A2857C4B}"/>
    <cellStyle name="SAPBEXHLevel3X 14" xfId="2428" xr:uid="{00000000-0005-0000-0000-0000430A0000}"/>
    <cellStyle name="SAPBEXHLevel3X 14 2" xfId="3980" xr:uid="{63EC0A07-9C24-4863-A995-EB6B92BA825D}"/>
    <cellStyle name="SAPBEXHLevel3X 14 2 2" xfId="9861" xr:uid="{8CB0EB3F-7B59-4C30-A2EA-B027CFB77C69}"/>
    <cellStyle name="SAPBEXHLevel3X 14 2 2 2" xfId="43733" xr:uid="{BEA5A4AC-2B6C-41B9-AEDA-7EBD0D20091C}"/>
    <cellStyle name="SAPBEXHLevel3X 14 2 2 3" xfId="27007" xr:uid="{2E5AB746-ED54-4BDB-ADF5-B1B12F02FA86}"/>
    <cellStyle name="SAPBEXHLevel3X 14 2 3" xfId="15407" xr:uid="{2F3C9865-9C78-428A-9AED-6A444D883504}"/>
    <cellStyle name="SAPBEXHLevel3X 14 2 3 2" xfId="49268" xr:uid="{62ECDB34-0E42-4E6E-B5D5-FD5150B3727A}"/>
    <cellStyle name="SAPBEXHLevel3X 14 2 3 3" xfId="32542" xr:uid="{40D54CB5-00A1-4A22-9A0D-BE013084196C}"/>
    <cellStyle name="SAPBEXHLevel3X 14 2 4" xfId="37940" xr:uid="{52C671D7-4790-4D01-BA07-F85D66CF5B3A}"/>
    <cellStyle name="SAPBEXHLevel3X 14 2 5" xfId="21192" xr:uid="{83CCF2FF-3E5D-4B8D-BBFB-7F344D1CBA9F}"/>
    <cellStyle name="SAPBEXHLevel3X 14 3" xfId="4882" xr:uid="{08A318D9-F216-48FA-94B7-C7B8F5341D71}"/>
    <cellStyle name="SAPBEXHLevel3X 14 3 2" xfId="10748" xr:uid="{F1FCA1CF-08C6-46DD-B15B-BA086F50834A}"/>
    <cellStyle name="SAPBEXHLevel3X 14 3 2 2" xfId="44618" xr:uid="{3119E424-1425-4CE6-BD41-5FC183CB0486}"/>
    <cellStyle name="SAPBEXHLevel3X 14 3 2 3" xfId="27893" xr:uid="{F4F74817-5FB0-4412-807B-2680C5BD6356}"/>
    <cellStyle name="SAPBEXHLevel3X 14 3 3" xfId="16291" xr:uid="{43E8EA3D-A33C-4346-B7E3-079DAAEBAF0A}"/>
    <cellStyle name="SAPBEXHLevel3X 14 3 3 2" xfId="50152" xr:uid="{16AA5606-325D-4DCB-82D3-5FEB56537F81}"/>
    <cellStyle name="SAPBEXHLevel3X 14 3 3 3" xfId="33426" xr:uid="{A1E7A70F-FC3E-413F-BAC9-3BE1362A3768}"/>
    <cellStyle name="SAPBEXHLevel3X 14 3 4" xfId="38801" xr:uid="{D6E644A2-A112-4606-8822-5A1B19774EA6}"/>
    <cellStyle name="SAPBEXHLevel3X 14 3 5" xfId="22078" xr:uid="{6C24727F-F875-4EBD-BD76-9E2DD6256F03}"/>
    <cellStyle name="SAPBEXHLevel3X 14 4" xfId="5609" xr:uid="{961AA571-3971-488C-A3D9-AB834A745DE2}"/>
    <cellStyle name="SAPBEXHLevel3X 14 4 2" xfId="11475" xr:uid="{4AEFE3AA-A495-4862-8F0A-5EEA769F0137}"/>
    <cellStyle name="SAPBEXHLevel3X 14 4 2 2" xfId="45344" xr:uid="{36DDB6F9-F555-45B3-BF4F-F284BD1CC3D2}"/>
    <cellStyle name="SAPBEXHLevel3X 14 4 2 3" xfId="28619" xr:uid="{C532EEA4-260D-47BF-9D5A-C9CEAF3F49C1}"/>
    <cellStyle name="SAPBEXHLevel3X 14 4 3" xfId="17017" xr:uid="{4EE50CB4-B72F-45B5-B96D-909B16934721}"/>
    <cellStyle name="SAPBEXHLevel3X 14 4 3 2" xfId="50878" xr:uid="{3ECD2030-9D05-4DF2-8E89-CADA44CACEF2}"/>
    <cellStyle name="SAPBEXHLevel3X 14 4 3 3" xfId="34152" xr:uid="{A574F705-144E-4727-85BE-ECE0E119FF58}"/>
    <cellStyle name="SAPBEXHLevel3X 14 4 4" xfId="39527" xr:uid="{C9368242-2392-46B3-AD33-E57BD9839C6C}"/>
    <cellStyle name="SAPBEXHLevel3X 14 4 5" xfId="22804" xr:uid="{1A463FE1-3C06-4BDB-A52F-8FD6FBE4E54A}"/>
    <cellStyle name="SAPBEXHLevel3X 14 5" xfId="6401" xr:uid="{CBE33E73-AAD0-45C3-8774-D80EF3EC8BF8}"/>
    <cellStyle name="SAPBEXHLevel3X 14 5 2" xfId="12265" xr:uid="{61EEBB47-75FC-4F9F-A3D4-6063D21E73F6}"/>
    <cellStyle name="SAPBEXHLevel3X 14 5 2 2" xfId="46134" xr:uid="{642BDEAC-47CB-47A9-B3A7-1FB6C44ABE8E}"/>
    <cellStyle name="SAPBEXHLevel3X 14 5 2 3" xfId="29409" xr:uid="{2406A8F2-0439-4911-ABAD-B65027DB55BD}"/>
    <cellStyle name="SAPBEXHLevel3X 14 5 3" xfId="17807" xr:uid="{81293A24-DB27-41D3-8A63-7DD23C9332E4}"/>
    <cellStyle name="SAPBEXHLevel3X 14 5 3 2" xfId="51668" xr:uid="{D26912E6-6643-446E-8A43-F79F610C028E}"/>
    <cellStyle name="SAPBEXHLevel3X 14 5 3 3" xfId="34942" xr:uid="{32124C3A-93FD-4216-8429-018C686667AC}"/>
    <cellStyle name="SAPBEXHLevel3X 14 5 4" xfId="40317" xr:uid="{62624FF7-B915-4FB7-8F9D-D76944D201AA}"/>
    <cellStyle name="SAPBEXHLevel3X 14 5 5" xfId="23594" xr:uid="{C7EE12B3-0EE0-4A29-8F9A-22AEA003D022}"/>
    <cellStyle name="SAPBEXHLevel3X 14 6" xfId="7321" xr:uid="{12D7A99A-E553-46D9-AABC-3F85579D59A9}"/>
    <cellStyle name="SAPBEXHLevel3X 14 6 2" xfId="13185" xr:uid="{7871050B-66BC-46C0-B9EE-75A98886F814}"/>
    <cellStyle name="SAPBEXHLevel3X 14 6 2 2" xfId="47054" xr:uid="{69F53C02-DE70-4E36-8C27-4045C05AC20E}"/>
    <cellStyle name="SAPBEXHLevel3X 14 6 2 3" xfId="30328" xr:uid="{F3CAC1C5-0DA3-4A30-B70E-F42DB0D158AD}"/>
    <cellStyle name="SAPBEXHLevel3X 14 6 3" xfId="18726" xr:uid="{77046E26-9ABE-45D5-B07B-45B86608489C}"/>
    <cellStyle name="SAPBEXHLevel3X 14 6 3 2" xfId="52587" xr:uid="{98546DE2-A58E-41F3-8E30-34DC42BF50CD}"/>
    <cellStyle name="SAPBEXHLevel3X 14 6 3 3" xfId="35861" xr:uid="{96081FA7-D688-4E6E-A276-078E4D942051}"/>
    <cellStyle name="SAPBEXHLevel3X 14 6 4" xfId="41237" xr:uid="{37FC00AF-10CB-4D10-905E-74174DFFBBA4}"/>
    <cellStyle name="SAPBEXHLevel3X 14 6 5" xfId="24513" xr:uid="{00C4824E-06C6-4F68-B12B-800B70133EA7}"/>
    <cellStyle name="SAPBEXHLevel3X 14 7" xfId="8415" xr:uid="{55D4B0A5-4858-4149-B05E-76E8D3079BBE}"/>
    <cellStyle name="SAPBEXHLevel3X 14 7 2" xfId="42290" xr:uid="{B5B23B59-B415-47C1-A5C0-00541BB8123C}"/>
    <cellStyle name="SAPBEXHLevel3X 14 7 3" xfId="25565" xr:uid="{50ECE6CB-FFCF-4C33-B8A9-0CAC48935500}"/>
    <cellStyle name="SAPBEXHLevel3X 14 8" xfId="13993" xr:uid="{45F648D1-2E85-4AF3-8D57-E4D5B47FCCB9}"/>
    <cellStyle name="SAPBEXHLevel3X 14 8 2" xfId="47854" xr:uid="{0BE0DF20-EE89-4ECC-812E-3879B3B1D894}"/>
    <cellStyle name="SAPBEXHLevel3X 14 8 3" xfId="31128" xr:uid="{91B2BA46-C57E-419D-99AC-F85128575099}"/>
    <cellStyle name="SAPBEXHLevel3X 14 9" xfId="19753" xr:uid="{D7906877-96A1-4BB9-96A9-84090BE08B76}"/>
    <cellStyle name="SAPBEXHLevel3X 15" xfId="2931" xr:uid="{00000000-0005-0000-0000-0000440A0000}"/>
    <cellStyle name="SAPBEXHLevel3X 15 2" xfId="4435" xr:uid="{545F5772-3282-4E5B-AAE4-C31D153F5702}"/>
    <cellStyle name="SAPBEXHLevel3X 15 2 2" xfId="10316" xr:uid="{0A36CC46-99A3-4247-91BE-2DE5B93AE5A1}"/>
    <cellStyle name="SAPBEXHLevel3X 15 2 2 2" xfId="44186" xr:uid="{43517F26-4634-455E-92A1-0BAEF32E03AB}"/>
    <cellStyle name="SAPBEXHLevel3X 15 2 2 3" xfId="27461" xr:uid="{0BBFEAD5-D8BD-4052-87EA-2A6522E76AD0}"/>
    <cellStyle name="SAPBEXHLevel3X 15 2 3" xfId="15859" xr:uid="{C4B7AE4A-3920-452C-9B68-4916D51DDB4E}"/>
    <cellStyle name="SAPBEXHLevel3X 15 2 3 2" xfId="49720" xr:uid="{855BB710-28DF-4D93-8BA1-59A203F8F2B7}"/>
    <cellStyle name="SAPBEXHLevel3X 15 2 3 3" xfId="32994" xr:uid="{A1CFA24F-9727-41BF-8D23-2F77E06EDC06}"/>
    <cellStyle name="SAPBEXHLevel3X 15 2 4" xfId="38369" xr:uid="{9424F267-2BF5-4AA6-9268-5E3DA3F0FCA9}"/>
    <cellStyle name="SAPBEXHLevel3X 15 2 5" xfId="21646" xr:uid="{0DB1FEE0-2584-4EF2-B0EB-9BB2E1758F59}"/>
    <cellStyle name="SAPBEXHLevel3X 15 3" xfId="5292" xr:uid="{C749F2ED-7772-43BB-8410-7EBB1FD463D5}"/>
    <cellStyle name="SAPBEXHLevel3X 15 3 2" xfId="11158" xr:uid="{D8D0AC3A-6A9E-4084-94FF-7C4918281E93}"/>
    <cellStyle name="SAPBEXHLevel3X 15 3 2 2" xfId="45028" xr:uid="{1318C38A-EE49-4873-B594-EDC05081CF72}"/>
    <cellStyle name="SAPBEXHLevel3X 15 3 2 3" xfId="28303" xr:uid="{39EF20F6-4839-4494-93D1-D2767378CE4C}"/>
    <cellStyle name="SAPBEXHLevel3X 15 3 3" xfId="16701" xr:uid="{893A4F6F-9E5C-4EBD-85E8-F6A410DF33B1}"/>
    <cellStyle name="SAPBEXHLevel3X 15 3 3 2" xfId="50562" xr:uid="{3FA9F0F2-497E-4F8B-909C-8FCE6147153B}"/>
    <cellStyle name="SAPBEXHLevel3X 15 3 3 3" xfId="33836" xr:uid="{E3FD4C95-3CF3-4D11-947A-20B19BC0455D}"/>
    <cellStyle name="SAPBEXHLevel3X 15 3 4" xfId="39211" xr:uid="{CC50FA93-A014-4828-9D85-B6E391C9B221}"/>
    <cellStyle name="SAPBEXHLevel3X 15 3 5" xfId="22488" xr:uid="{67815F24-20C2-42DD-8A29-80DF71F6DFF7}"/>
    <cellStyle name="SAPBEXHLevel3X 15 4" xfId="6037" xr:uid="{179FF9AA-ADDD-4828-A13F-9A590F0B31D9}"/>
    <cellStyle name="SAPBEXHLevel3X 15 4 2" xfId="11903" xr:uid="{FFAF26F3-1A50-4A6A-A740-8622DADD878F}"/>
    <cellStyle name="SAPBEXHLevel3X 15 4 2 2" xfId="45772" xr:uid="{06F1F0C9-9D13-47F9-88EB-DF19910195E5}"/>
    <cellStyle name="SAPBEXHLevel3X 15 4 2 3" xfId="29047" xr:uid="{A08A9B2F-87B3-4F47-816B-753A9C372A1C}"/>
    <cellStyle name="SAPBEXHLevel3X 15 4 3" xfId="17445" xr:uid="{4676C8B6-4A25-4FEA-B335-8AAEAD17C85C}"/>
    <cellStyle name="SAPBEXHLevel3X 15 4 3 2" xfId="51306" xr:uid="{6DC25B37-DE3E-4540-8B2C-BDAA514ADB19}"/>
    <cellStyle name="SAPBEXHLevel3X 15 4 3 3" xfId="34580" xr:uid="{F94BFBB8-298B-482E-B8B4-192E6E3D169F}"/>
    <cellStyle name="SAPBEXHLevel3X 15 4 4" xfId="39955" xr:uid="{43134BC9-5633-44FB-8B27-C719E88E8F96}"/>
    <cellStyle name="SAPBEXHLevel3X 15 4 5" xfId="23232" xr:uid="{9A0F837C-7186-4DB4-8C55-04F8ED38918E}"/>
    <cellStyle name="SAPBEXHLevel3X 15 5" xfId="6804" xr:uid="{66AF0AB1-F9DF-42FB-9C31-BF9398A43824}"/>
    <cellStyle name="SAPBEXHLevel3X 15 5 2" xfId="12668" xr:uid="{B75B0C0F-3B43-4106-9CFD-7D229BAEEBB7}"/>
    <cellStyle name="SAPBEXHLevel3X 15 5 2 2" xfId="46537" xr:uid="{3F4F7B76-2148-476F-8BAC-87A79D72EE5A}"/>
    <cellStyle name="SAPBEXHLevel3X 15 5 2 3" xfId="29811" xr:uid="{6DA2CD95-0639-46AB-9E37-C07941AC555B}"/>
    <cellStyle name="SAPBEXHLevel3X 15 5 3" xfId="18209" xr:uid="{2E34DE2B-6D4B-43BD-A46B-26760B1A6A5D}"/>
    <cellStyle name="SAPBEXHLevel3X 15 5 3 2" xfId="52070" xr:uid="{795CC136-E949-40E2-AAE0-548E655AB96F}"/>
    <cellStyle name="SAPBEXHLevel3X 15 5 3 3" xfId="35344" xr:uid="{11D4FD82-58A0-4505-ACCF-7C64476C2DC9}"/>
    <cellStyle name="SAPBEXHLevel3X 15 5 4" xfId="40720" xr:uid="{F7D55642-3E10-49F9-8AF8-DD99B7A07250}"/>
    <cellStyle name="SAPBEXHLevel3X 15 5 5" xfId="23996" xr:uid="{7E048837-8AA0-43A5-BAC0-D91D3E9D4B26}"/>
    <cellStyle name="SAPBEXHLevel3X 15 6" xfId="7751" xr:uid="{0D7EB30D-0905-4723-9495-C8B8A31B6872}"/>
    <cellStyle name="SAPBEXHLevel3X 15 6 2" xfId="13615" xr:uid="{8C6649CE-3A8E-4999-BF39-607831C1A654}"/>
    <cellStyle name="SAPBEXHLevel3X 15 6 2 2" xfId="47484" xr:uid="{7719CCB8-6F2B-412D-BC5C-1BFF4AFEEA3F}"/>
    <cellStyle name="SAPBEXHLevel3X 15 6 2 3" xfId="30758" xr:uid="{2260E18E-C140-4D19-ADC9-9ADF4F39578D}"/>
    <cellStyle name="SAPBEXHLevel3X 15 6 3" xfId="19156" xr:uid="{9F51B698-1F7C-49DC-8B7D-FC32726D2634}"/>
    <cellStyle name="SAPBEXHLevel3X 15 6 3 2" xfId="53017" xr:uid="{3833E2DB-022B-40BE-A8FE-46C672F08EDB}"/>
    <cellStyle name="SAPBEXHLevel3X 15 6 3 3" xfId="36291" xr:uid="{59026B16-D7C3-44E2-8A72-1C5A9B40E60E}"/>
    <cellStyle name="SAPBEXHLevel3X 15 6 4" xfId="41667" xr:uid="{C487C597-760D-4C8E-B26A-B0563410A95C}"/>
    <cellStyle name="SAPBEXHLevel3X 15 6 5" xfId="24943" xr:uid="{C3CE46E2-A738-47BF-A4ED-F07C74BF2D31}"/>
    <cellStyle name="SAPBEXHLevel3X 15 7" xfId="8844" xr:uid="{19689524-252A-4F8C-AE9B-580C351113A8}"/>
    <cellStyle name="SAPBEXHLevel3X 15 7 2" xfId="42717" xr:uid="{7B75BD35-157A-428D-9B0B-C2B3DE620CB6}"/>
    <cellStyle name="SAPBEXHLevel3X 15 7 3" xfId="25993" xr:uid="{E8B116B6-EAD0-4FE3-A7E1-901C143A3BBF}"/>
    <cellStyle name="SAPBEXHLevel3X 15 8" xfId="14395" xr:uid="{F66FAA35-9979-43B9-BC05-6753EE79932C}"/>
    <cellStyle name="SAPBEXHLevel3X 15 8 2" xfId="48256" xr:uid="{047CC387-311D-456E-A6BB-8657171E1AD1}"/>
    <cellStyle name="SAPBEXHLevel3X 15 8 3" xfId="31530" xr:uid="{E6B56480-477E-42E1-BA90-7F61BD1200EB}"/>
    <cellStyle name="SAPBEXHLevel3X 15 9" xfId="20180" xr:uid="{AC7143A2-CF14-4B7F-8F7E-2F5B904C8575}"/>
    <cellStyle name="SAPBEXHLevel3X 16" xfId="3015" xr:uid="{30C9B13E-A26B-4982-A715-0F827F3AB045}"/>
    <cellStyle name="SAPBEXHLevel3X 16 2" xfId="8897" xr:uid="{5D5DA8D3-A36A-4F76-BA56-3B1A483CB56E}"/>
    <cellStyle name="SAPBEXHLevel3X 16 2 2" xfId="42770" xr:uid="{D4D41FA4-3F6C-44F6-BE3C-43541E948C4E}"/>
    <cellStyle name="SAPBEXHLevel3X 16 2 3" xfId="26046" xr:uid="{9CF3D9BF-BFDE-4D6D-8439-FD592EC748D8}"/>
    <cellStyle name="SAPBEXHLevel3X 16 3" xfId="14448" xr:uid="{BB4A84AE-6A4E-4172-83AC-515433F9CAC4}"/>
    <cellStyle name="SAPBEXHLevel3X 16 3 2" xfId="48309" xr:uid="{C998AC56-ADAD-4B7C-B777-4D1174746D08}"/>
    <cellStyle name="SAPBEXHLevel3X 16 3 3" xfId="31583" xr:uid="{CAE3D2BE-200C-4B7E-8F97-7A8D8FD405D0}"/>
    <cellStyle name="SAPBEXHLevel3X 16 4" xfId="37037" xr:uid="{1FED84D2-927E-4AD1-BE5F-8951E8F3BF71}"/>
    <cellStyle name="SAPBEXHLevel3X 16 5" xfId="20233" xr:uid="{FA4AA683-D604-4702-A556-AE013636CFA6}"/>
    <cellStyle name="SAPBEXHLevel3X 17" xfId="36357" xr:uid="{791CE67F-9A03-49C4-A6CA-C98666535DD6}"/>
    <cellStyle name="SAPBEXHLevel3X 2" xfId="1166" xr:uid="{00000000-0005-0000-0000-0000450A0000}"/>
    <cellStyle name="SAPBEXHLevel3X 2 2" xfId="1167" xr:uid="{00000000-0005-0000-0000-0000460A0000}"/>
    <cellStyle name="SAPBEXHLevel3X 2 2 2" xfId="2429" xr:uid="{00000000-0005-0000-0000-0000470A0000}"/>
    <cellStyle name="SAPBEXHLevel3X 2 2 2 2" xfId="3981" xr:uid="{3CB1D218-C968-438C-BAE3-B0B538D9B688}"/>
    <cellStyle name="SAPBEXHLevel3X 2 2 2 2 2" xfId="9862" xr:uid="{603E61B3-AB3A-4712-B10A-7F914D102CB3}"/>
    <cellStyle name="SAPBEXHLevel3X 2 2 2 2 2 2" xfId="43734" xr:uid="{B96A64AC-56B8-42D5-B0BB-00DF54CA0398}"/>
    <cellStyle name="SAPBEXHLevel3X 2 2 2 2 2 3" xfId="27008" xr:uid="{31ACF1A8-B854-4654-A285-0BCA34C29C1F}"/>
    <cellStyle name="SAPBEXHLevel3X 2 2 2 2 3" xfId="15408" xr:uid="{60F8CF36-23D0-4F41-AAD9-AA81C0685AEA}"/>
    <cellStyle name="SAPBEXHLevel3X 2 2 2 2 3 2" xfId="49269" xr:uid="{C1ABD418-CE48-4F84-8DC4-DDE2ADCD02BF}"/>
    <cellStyle name="SAPBEXHLevel3X 2 2 2 2 3 3" xfId="32543" xr:uid="{97EFF1CA-15F8-4956-97F1-31C844C63F62}"/>
    <cellStyle name="SAPBEXHLevel3X 2 2 2 2 4" xfId="37941" xr:uid="{2DFC87F2-D108-42AA-B1A6-F18CB267A8F4}"/>
    <cellStyle name="SAPBEXHLevel3X 2 2 2 2 5" xfId="21193" xr:uid="{E2594D3E-15F7-4539-B0C3-65CEFDAECF6D}"/>
    <cellStyle name="SAPBEXHLevel3X 2 2 2 3" xfId="4883" xr:uid="{2C1D3B4A-A44F-46A6-923D-69272C9668CD}"/>
    <cellStyle name="SAPBEXHLevel3X 2 2 2 3 2" xfId="10749" xr:uid="{6E8E2EDF-0A44-4454-B73D-D72A5A5AA055}"/>
    <cellStyle name="SAPBEXHLevel3X 2 2 2 3 2 2" xfId="44619" xr:uid="{D4FC687A-F55A-4DF0-AC6C-6322044115F4}"/>
    <cellStyle name="SAPBEXHLevel3X 2 2 2 3 2 3" xfId="27894" xr:uid="{22EE5681-552B-4E09-860E-7AE0313611EC}"/>
    <cellStyle name="SAPBEXHLevel3X 2 2 2 3 3" xfId="16292" xr:uid="{4CFE5D2B-0378-4195-B199-6056892F88DA}"/>
    <cellStyle name="SAPBEXHLevel3X 2 2 2 3 3 2" xfId="50153" xr:uid="{4AFD01CC-0B4B-446A-B2B7-8A6CEEA522E5}"/>
    <cellStyle name="SAPBEXHLevel3X 2 2 2 3 3 3" xfId="33427" xr:uid="{2000B682-E175-44D1-B0EB-25428945E4ED}"/>
    <cellStyle name="SAPBEXHLevel3X 2 2 2 3 4" xfId="38802" xr:uid="{C60E897C-627C-4C96-87D2-F99E94291B6E}"/>
    <cellStyle name="SAPBEXHLevel3X 2 2 2 3 5" xfId="22079" xr:uid="{CECB1160-4BB1-4B62-A545-9CC6B941CB5A}"/>
    <cellStyle name="SAPBEXHLevel3X 2 2 2 4" xfId="5610" xr:uid="{12B2AC6D-87BD-4488-A772-058F8E16163A}"/>
    <cellStyle name="SAPBEXHLevel3X 2 2 2 4 2" xfId="11476" xr:uid="{DEB6D50D-B3D9-49EE-81F7-B5DD8C66F301}"/>
    <cellStyle name="SAPBEXHLevel3X 2 2 2 4 2 2" xfId="45345" xr:uid="{6E277BFC-25D9-48D6-97ED-413E1B6F3046}"/>
    <cellStyle name="SAPBEXHLevel3X 2 2 2 4 2 3" xfId="28620" xr:uid="{CB136FDA-3326-46E8-B0B8-C997E7BF16BD}"/>
    <cellStyle name="SAPBEXHLevel3X 2 2 2 4 3" xfId="17018" xr:uid="{A027816E-D709-4DCF-A4C7-75CB10A8CE85}"/>
    <cellStyle name="SAPBEXHLevel3X 2 2 2 4 3 2" xfId="50879" xr:uid="{81D7BE72-B413-4AA4-B582-61C79B3CF0B9}"/>
    <cellStyle name="SAPBEXHLevel3X 2 2 2 4 3 3" xfId="34153" xr:uid="{DB3F73C9-0446-4FC2-866D-958C25C6BCB6}"/>
    <cellStyle name="SAPBEXHLevel3X 2 2 2 4 4" xfId="39528" xr:uid="{35B04C9F-DAC9-46E2-BB24-212B2B2F695A}"/>
    <cellStyle name="SAPBEXHLevel3X 2 2 2 4 5" xfId="22805" xr:uid="{7ED47DD7-1D81-4963-A9C5-4FE51A912A39}"/>
    <cellStyle name="SAPBEXHLevel3X 2 2 2 5" xfId="6402" xr:uid="{D38F9336-E231-4FAC-BC43-9244BDE8650E}"/>
    <cellStyle name="SAPBEXHLevel3X 2 2 2 5 2" xfId="12266" xr:uid="{85211039-A8E1-41A9-AC2C-EC0FD4418145}"/>
    <cellStyle name="SAPBEXHLevel3X 2 2 2 5 2 2" xfId="46135" xr:uid="{BBF4C1D4-5842-4160-93EB-9A73CB31A8BC}"/>
    <cellStyle name="SAPBEXHLevel3X 2 2 2 5 2 3" xfId="29410" xr:uid="{9BB534AC-116B-4F7B-B8DC-3931B7C4FBFB}"/>
    <cellStyle name="SAPBEXHLevel3X 2 2 2 5 3" xfId="17808" xr:uid="{AF27E07A-B445-4E6E-8AD9-A299DD642BA5}"/>
    <cellStyle name="SAPBEXHLevel3X 2 2 2 5 3 2" xfId="51669" xr:uid="{5997F723-EAA9-4B93-855E-20263D996C36}"/>
    <cellStyle name="SAPBEXHLevel3X 2 2 2 5 3 3" xfId="34943" xr:uid="{7FAA4DA6-768A-42AC-B8D7-42255AC8063D}"/>
    <cellStyle name="SAPBEXHLevel3X 2 2 2 5 4" xfId="40318" xr:uid="{F81AB5B1-4D61-4E43-AAC6-6B377CF500B8}"/>
    <cellStyle name="SAPBEXHLevel3X 2 2 2 5 5" xfId="23595" xr:uid="{531513F5-FB4F-4A75-A05C-3D2B6B7A2879}"/>
    <cellStyle name="SAPBEXHLevel3X 2 2 2 6" xfId="7322" xr:uid="{241E11C8-91B2-47FD-81D7-89306AB845F5}"/>
    <cellStyle name="SAPBEXHLevel3X 2 2 2 6 2" xfId="13186" xr:uid="{06D402DD-8F6E-4BE3-9112-3F05A1D6DF66}"/>
    <cellStyle name="SAPBEXHLevel3X 2 2 2 6 2 2" xfId="47055" xr:uid="{8BBCDAAE-BAA8-4864-9F0B-3A6EA9342362}"/>
    <cellStyle name="SAPBEXHLevel3X 2 2 2 6 2 3" xfId="30329" xr:uid="{C2D11C9B-5FD8-44CF-87DA-25F038E7EBFE}"/>
    <cellStyle name="SAPBEXHLevel3X 2 2 2 6 3" xfId="18727" xr:uid="{9E11457B-AF3D-4724-BF2A-B85A253054B7}"/>
    <cellStyle name="SAPBEXHLevel3X 2 2 2 6 3 2" xfId="52588" xr:uid="{E95F4427-E2A9-4135-8C4E-D371DBDE71DC}"/>
    <cellStyle name="SAPBEXHLevel3X 2 2 2 6 3 3" xfId="35862" xr:uid="{7292DE9B-3351-464F-8A1B-89302BCB3FA8}"/>
    <cellStyle name="SAPBEXHLevel3X 2 2 2 6 4" xfId="41238" xr:uid="{4D26AC0C-1128-4BAA-8FD8-54DC0170FF97}"/>
    <cellStyle name="SAPBEXHLevel3X 2 2 2 6 5" xfId="24514" xr:uid="{ED8EFFC5-8085-4930-AF96-2A2DD0265E54}"/>
    <cellStyle name="SAPBEXHLevel3X 2 2 2 7" xfId="8416" xr:uid="{0745E633-D4C0-4EC3-B7EA-27270C6D9922}"/>
    <cellStyle name="SAPBEXHLevel3X 2 2 2 7 2" xfId="42291" xr:uid="{BC699C21-4A1B-4810-B7C1-231F7DB48884}"/>
    <cellStyle name="SAPBEXHLevel3X 2 2 2 7 3" xfId="25566" xr:uid="{DA773385-E4CE-48CE-82CB-BAC4D6D313F7}"/>
    <cellStyle name="SAPBEXHLevel3X 2 2 2 8" xfId="13994" xr:uid="{EF264BAE-03BC-4FC6-A04B-857847F95508}"/>
    <cellStyle name="SAPBEXHLevel3X 2 2 2 8 2" xfId="47855" xr:uid="{E01D586C-200C-4766-A3DA-E627AD5634C3}"/>
    <cellStyle name="SAPBEXHLevel3X 2 2 2 8 3" xfId="31129" xr:uid="{1D2140A4-6598-436B-8DE8-6922FFE3909D}"/>
    <cellStyle name="SAPBEXHLevel3X 2 2 2 9" xfId="19754" xr:uid="{4F69CFE0-3489-46F9-99C1-20BEB5343688}"/>
    <cellStyle name="SAPBEXHLevel3X 2 2 3" xfId="2430" xr:uid="{00000000-0005-0000-0000-0000480A0000}"/>
    <cellStyle name="SAPBEXHLevel3X 2 2 3 2" xfId="3982" xr:uid="{5DC7717D-F527-466D-AD09-2FA374D0591E}"/>
    <cellStyle name="SAPBEXHLevel3X 2 2 3 2 2" xfId="9863" xr:uid="{46408D67-DB2E-4E6A-8841-D8BC5E7BC587}"/>
    <cellStyle name="SAPBEXHLevel3X 2 2 3 2 2 2" xfId="43735" xr:uid="{F66F6426-489E-4644-AF7A-0718F05DEFDC}"/>
    <cellStyle name="SAPBEXHLevel3X 2 2 3 2 2 3" xfId="27009" xr:uid="{BD948E9A-4EE1-4983-A759-9B0453E98C5C}"/>
    <cellStyle name="SAPBEXHLevel3X 2 2 3 2 3" xfId="15409" xr:uid="{9A53BA32-AE98-4FEB-A9DC-99080C126997}"/>
    <cellStyle name="SAPBEXHLevel3X 2 2 3 2 3 2" xfId="49270" xr:uid="{8DF86522-0B7D-42FB-93E5-E91F71EFADA2}"/>
    <cellStyle name="SAPBEXHLevel3X 2 2 3 2 3 3" xfId="32544" xr:uid="{077AE2EE-93D2-4B8F-A219-4EFA86FACEF0}"/>
    <cellStyle name="SAPBEXHLevel3X 2 2 3 2 4" xfId="37942" xr:uid="{B527E094-DC08-4EB2-90E8-2B038FC931A9}"/>
    <cellStyle name="SAPBEXHLevel3X 2 2 3 2 5" xfId="21194" xr:uid="{CE94B944-C099-46BD-83A9-8BC0F1CEF95B}"/>
    <cellStyle name="SAPBEXHLevel3X 2 2 3 3" xfId="4884" xr:uid="{235E32CD-2232-4528-A98C-5FF4F96653DD}"/>
    <cellStyle name="SAPBEXHLevel3X 2 2 3 3 2" xfId="10750" xr:uid="{0A56E549-964E-45A8-8A1D-7251EA0A28A8}"/>
    <cellStyle name="SAPBEXHLevel3X 2 2 3 3 2 2" xfId="44620" xr:uid="{85F14DE1-D1A3-4A49-A5C8-68108D7D0D93}"/>
    <cellStyle name="SAPBEXHLevel3X 2 2 3 3 2 3" xfId="27895" xr:uid="{96F580CB-0469-4B3B-95F0-96AF29DF9322}"/>
    <cellStyle name="SAPBEXHLevel3X 2 2 3 3 3" xfId="16293" xr:uid="{2CCA173D-FB11-4A0D-B08C-6DDF75FCC7C0}"/>
    <cellStyle name="SAPBEXHLevel3X 2 2 3 3 3 2" xfId="50154" xr:uid="{90B1BFD1-E147-4D53-8064-1CDAD3DDA673}"/>
    <cellStyle name="SAPBEXHLevel3X 2 2 3 3 3 3" xfId="33428" xr:uid="{6DE056ED-0AD5-4C0A-91BB-A62D58B1383A}"/>
    <cellStyle name="SAPBEXHLevel3X 2 2 3 3 4" xfId="38803" xr:uid="{CD234414-7136-4604-A72B-B35474DBF1AF}"/>
    <cellStyle name="SAPBEXHLevel3X 2 2 3 3 5" xfId="22080" xr:uid="{4692D2F5-738B-4D9C-99DB-3EE59C063B29}"/>
    <cellStyle name="SAPBEXHLevel3X 2 2 3 4" xfId="5611" xr:uid="{BC64131E-36B8-44C9-8025-9761F02B59DA}"/>
    <cellStyle name="SAPBEXHLevel3X 2 2 3 4 2" xfId="11477" xr:uid="{F95AA7E6-F203-453C-924F-9E60DAD64977}"/>
    <cellStyle name="SAPBEXHLevel3X 2 2 3 4 2 2" xfId="45346" xr:uid="{7C6FF564-6A24-4B19-9856-2FA5CB5EBA18}"/>
    <cellStyle name="SAPBEXHLevel3X 2 2 3 4 2 3" xfId="28621" xr:uid="{FE0A31A9-3627-4C81-89A2-5ADE6852DD12}"/>
    <cellStyle name="SAPBEXHLevel3X 2 2 3 4 3" xfId="17019" xr:uid="{C056D7A9-6152-4833-BE02-C03DC46439D1}"/>
    <cellStyle name="SAPBEXHLevel3X 2 2 3 4 3 2" xfId="50880" xr:uid="{175E199E-D921-4BED-8AE4-9AA53FB98BCB}"/>
    <cellStyle name="SAPBEXHLevel3X 2 2 3 4 3 3" xfId="34154" xr:uid="{6BE4717F-7FA2-4950-BDEE-03EEA21B4B18}"/>
    <cellStyle name="SAPBEXHLevel3X 2 2 3 4 4" xfId="39529" xr:uid="{3D1393EC-E41D-49BE-93A8-92E44200C81E}"/>
    <cellStyle name="SAPBEXHLevel3X 2 2 3 4 5" xfId="22806" xr:uid="{6D15C6F4-A24B-46E1-B5F5-088601C196D8}"/>
    <cellStyle name="SAPBEXHLevel3X 2 2 3 5" xfId="6403" xr:uid="{DC4FD39C-0906-4B58-9B55-0EE612B43FB9}"/>
    <cellStyle name="SAPBEXHLevel3X 2 2 3 5 2" xfId="12267" xr:uid="{F7176BE9-7130-41FE-8901-BB7BE51B975F}"/>
    <cellStyle name="SAPBEXHLevel3X 2 2 3 5 2 2" xfId="46136" xr:uid="{B0FE04ED-39D2-408D-890C-7B891AAFF74F}"/>
    <cellStyle name="SAPBEXHLevel3X 2 2 3 5 2 3" xfId="29411" xr:uid="{89267DE6-9C0F-4BAC-9E6E-121D9294FA35}"/>
    <cellStyle name="SAPBEXHLevel3X 2 2 3 5 3" xfId="17809" xr:uid="{F06DB783-B69C-488E-9091-58E6ADA0DA46}"/>
    <cellStyle name="SAPBEXHLevel3X 2 2 3 5 3 2" xfId="51670" xr:uid="{E5E7FFAD-5F6B-45FD-B40D-A74A0B6393A9}"/>
    <cellStyle name="SAPBEXHLevel3X 2 2 3 5 3 3" xfId="34944" xr:uid="{75CE4E1B-22AD-447B-ABF1-74DA5924214A}"/>
    <cellStyle name="SAPBEXHLevel3X 2 2 3 5 4" xfId="40319" xr:uid="{25CD8A06-184D-4CD9-8539-14BFA857230C}"/>
    <cellStyle name="SAPBEXHLevel3X 2 2 3 5 5" xfId="23596" xr:uid="{0F6AF15D-157F-4DC2-8BF3-67F216D8CD9B}"/>
    <cellStyle name="SAPBEXHLevel3X 2 2 3 6" xfId="7323" xr:uid="{2BBAD97C-1D01-4B67-BCC0-BD411873F170}"/>
    <cellStyle name="SAPBEXHLevel3X 2 2 3 6 2" xfId="13187" xr:uid="{25CFE00A-5F30-4768-9E0F-A1066533D873}"/>
    <cellStyle name="SAPBEXHLevel3X 2 2 3 6 2 2" xfId="47056" xr:uid="{18B337A7-6F18-430B-AF90-F063FD671E05}"/>
    <cellStyle name="SAPBEXHLevel3X 2 2 3 6 2 3" xfId="30330" xr:uid="{31575929-90C2-4A23-8659-7B073E8378DD}"/>
    <cellStyle name="SAPBEXHLevel3X 2 2 3 6 3" xfId="18728" xr:uid="{7FD5F7AD-CEFB-4245-95F5-3CBAA43966A4}"/>
    <cellStyle name="SAPBEXHLevel3X 2 2 3 6 3 2" xfId="52589" xr:uid="{3AC04B9D-F199-4F5A-89D1-C65567A99058}"/>
    <cellStyle name="SAPBEXHLevel3X 2 2 3 6 3 3" xfId="35863" xr:uid="{8A749EFB-2276-47AB-9614-56E75C9B8D0A}"/>
    <cellStyle name="SAPBEXHLevel3X 2 2 3 6 4" xfId="41239" xr:uid="{4983EB68-64CE-4668-82CC-5D1BC9FA84E0}"/>
    <cellStyle name="SAPBEXHLevel3X 2 2 3 6 5" xfId="24515" xr:uid="{5E2FB005-CA0D-41D6-BD09-3ECA71C4E7A6}"/>
    <cellStyle name="SAPBEXHLevel3X 2 2 3 7" xfId="8417" xr:uid="{9294BDAA-2CDB-40AD-9BF8-23134575959C}"/>
    <cellStyle name="SAPBEXHLevel3X 2 2 3 7 2" xfId="42292" xr:uid="{62C11E3D-CD94-4CC7-AE4F-D0FB0DD54E0D}"/>
    <cellStyle name="SAPBEXHLevel3X 2 2 3 7 3" xfId="25567" xr:uid="{6D271FEC-E025-42EA-BFEC-CA803E8F1E1D}"/>
    <cellStyle name="SAPBEXHLevel3X 2 2 3 8" xfId="13995" xr:uid="{9624BD0A-A0EB-4E93-A5AD-6F9EBD80994B}"/>
    <cellStyle name="SAPBEXHLevel3X 2 2 3 8 2" xfId="47856" xr:uid="{169C0E27-CFDB-4CF4-B1B1-E368C029D0FF}"/>
    <cellStyle name="SAPBEXHLevel3X 2 2 3 8 3" xfId="31130" xr:uid="{7B6014F3-E149-4232-B2EA-927E68A64265}"/>
    <cellStyle name="SAPBEXHLevel3X 2 2 3 9" xfId="19755" xr:uid="{960E997B-C50B-47C1-9116-AE21AE7E99A8}"/>
    <cellStyle name="SAPBEXHLevel3X 2 2 4" xfId="3366" xr:uid="{5E85C410-2202-4675-B974-683FFB487023}"/>
    <cellStyle name="SAPBEXHLevel3X 2 2 4 2" xfId="9248" xr:uid="{375A409D-6801-4B3C-ABD4-F771AFC4992C}"/>
    <cellStyle name="SAPBEXHLevel3X 2 2 4 2 2" xfId="43120" xr:uid="{F0B6C0E0-870B-4C10-80D4-E7C78BE6FD9B}"/>
    <cellStyle name="SAPBEXHLevel3X 2 2 4 2 3" xfId="26395" xr:uid="{735525B8-0D6F-4271-8577-84180410F2B6}"/>
    <cellStyle name="SAPBEXHLevel3X 2 2 4 3" xfId="14795" xr:uid="{7B8DFA46-4F6B-4270-9C07-39AE70D11A46}"/>
    <cellStyle name="SAPBEXHLevel3X 2 2 4 3 2" xfId="48656" xr:uid="{A2D59675-4432-49E8-ABCF-DF4448EE9792}"/>
    <cellStyle name="SAPBEXHLevel3X 2 2 4 3 3" xfId="31930" xr:uid="{0B787C76-4248-433C-8AEF-162C735B0696}"/>
    <cellStyle name="SAPBEXHLevel3X 2 2 4 4" xfId="37387" xr:uid="{600074E1-5ACC-4493-BEC5-968339D4DC22}"/>
    <cellStyle name="SAPBEXHLevel3X 2 2 4 5" xfId="20580" xr:uid="{5FD35F00-EE19-4273-9E3F-0337BF575ADA}"/>
    <cellStyle name="SAPBEXHLevel3X 2 2 5" xfId="36594" xr:uid="{0F917EDE-3E4C-4327-B5F5-DD8DEF53EF22}"/>
    <cellStyle name="SAPBEXHLevel3X 2 3" xfId="2431" xr:uid="{00000000-0005-0000-0000-0000490A0000}"/>
    <cellStyle name="SAPBEXHLevel3X 2 3 2" xfId="3983" xr:uid="{0DEC47FB-506F-4491-8111-709376E2AF6A}"/>
    <cellStyle name="SAPBEXHLevel3X 2 3 2 2" xfId="9864" xr:uid="{F8B02ED7-E473-4A0E-B973-93AC6403BAC7}"/>
    <cellStyle name="SAPBEXHLevel3X 2 3 2 2 2" xfId="43736" xr:uid="{33B05951-978C-49B6-8C6F-B1C4736FEE35}"/>
    <cellStyle name="SAPBEXHLevel3X 2 3 2 2 3" xfId="27010" xr:uid="{ED37881C-AC3C-411A-9CF7-EB3F0CD38DB3}"/>
    <cellStyle name="SAPBEXHLevel3X 2 3 2 3" xfId="15410" xr:uid="{80C9A4D6-F1FF-4EA9-869A-6C0E304718F3}"/>
    <cellStyle name="SAPBEXHLevel3X 2 3 2 3 2" xfId="49271" xr:uid="{B53EFE90-98BD-4B01-A891-D463A568A190}"/>
    <cellStyle name="SAPBEXHLevel3X 2 3 2 3 3" xfId="32545" xr:uid="{6FFF2233-F001-44CF-8A3A-4B08C8845710}"/>
    <cellStyle name="SAPBEXHLevel3X 2 3 2 4" xfId="37943" xr:uid="{404F1B3D-3259-4A3D-A630-07AEF40AFA2C}"/>
    <cellStyle name="SAPBEXHLevel3X 2 3 2 5" xfId="21195" xr:uid="{0DF7CB74-71FC-4175-B37A-BD7C6F000255}"/>
    <cellStyle name="SAPBEXHLevel3X 2 3 3" xfId="4885" xr:uid="{EED2FB0E-EEFA-4BF1-BCE1-8C1E9EEB0D78}"/>
    <cellStyle name="SAPBEXHLevel3X 2 3 3 2" xfId="10751" xr:uid="{58098826-649C-4C57-8631-8AC0F2D716AD}"/>
    <cellStyle name="SAPBEXHLevel3X 2 3 3 2 2" xfId="44621" xr:uid="{F0DD8D31-3C68-4BC4-9243-7798ACC3BBF1}"/>
    <cellStyle name="SAPBEXHLevel3X 2 3 3 2 3" xfId="27896" xr:uid="{DC4E19AB-CF56-4735-A3F4-4D320F811CDE}"/>
    <cellStyle name="SAPBEXHLevel3X 2 3 3 3" xfId="16294" xr:uid="{0DECAD57-E8B0-4936-B8C7-8EAD147295F4}"/>
    <cellStyle name="SAPBEXHLevel3X 2 3 3 3 2" xfId="50155" xr:uid="{7BD0D533-8F04-475E-863D-C588E4023D6D}"/>
    <cellStyle name="SAPBEXHLevel3X 2 3 3 3 3" xfId="33429" xr:uid="{0D702FF2-D798-4DF0-BB6A-669B25CFA837}"/>
    <cellStyle name="SAPBEXHLevel3X 2 3 3 4" xfId="38804" xr:uid="{B18EE32F-CB56-4633-A4DC-CD5CFC1E20C1}"/>
    <cellStyle name="SAPBEXHLevel3X 2 3 3 5" xfId="22081" xr:uid="{89F5A3F5-9644-4CED-B61E-662276933D7D}"/>
    <cellStyle name="SAPBEXHLevel3X 2 3 4" xfId="5612" xr:uid="{A6B169CB-DDB6-49FA-A4E2-22ACCD69E164}"/>
    <cellStyle name="SAPBEXHLevel3X 2 3 4 2" xfId="11478" xr:uid="{051E1728-CFB6-4608-BFC3-E67DC9A2AB1B}"/>
    <cellStyle name="SAPBEXHLevel3X 2 3 4 2 2" xfId="45347" xr:uid="{507EBAAD-1AB0-4E62-9D8B-C75876C9D27B}"/>
    <cellStyle name="SAPBEXHLevel3X 2 3 4 2 3" xfId="28622" xr:uid="{C933C32A-4995-41CC-903A-E6B51C9DB6DA}"/>
    <cellStyle name="SAPBEXHLevel3X 2 3 4 3" xfId="17020" xr:uid="{C74CADFA-1353-4AC5-8579-A0DBAC57255D}"/>
    <cellStyle name="SAPBEXHLevel3X 2 3 4 3 2" xfId="50881" xr:uid="{2FFCDBB1-78C0-4110-AFC0-7DA5870CB079}"/>
    <cellStyle name="SAPBEXHLevel3X 2 3 4 3 3" xfId="34155" xr:uid="{EBD3AEB4-A26A-4D82-9D41-CAF7CF685DAD}"/>
    <cellStyle name="SAPBEXHLevel3X 2 3 4 4" xfId="39530" xr:uid="{BCB97BBC-1B04-4D24-81B8-D1EE9B9086BA}"/>
    <cellStyle name="SAPBEXHLevel3X 2 3 4 5" xfId="22807" xr:uid="{7A98CF71-FE90-470F-BD6E-814CB7B7D443}"/>
    <cellStyle name="SAPBEXHLevel3X 2 3 5" xfId="6404" xr:uid="{3F00449D-B513-4271-AB49-CC278491A30C}"/>
    <cellStyle name="SAPBEXHLevel3X 2 3 5 2" xfId="12268" xr:uid="{9D8C205D-F3E5-4504-9F3C-F33B927D380F}"/>
    <cellStyle name="SAPBEXHLevel3X 2 3 5 2 2" xfId="46137" xr:uid="{957EA020-6C8A-48E4-8B14-7FF17C8B8228}"/>
    <cellStyle name="SAPBEXHLevel3X 2 3 5 2 3" xfId="29412" xr:uid="{6A981F80-29ED-4ECF-9EF7-100803996F6B}"/>
    <cellStyle name="SAPBEXHLevel3X 2 3 5 3" xfId="17810" xr:uid="{98D10121-90AD-47D0-B246-44A415075F16}"/>
    <cellStyle name="SAPBEXHLevel3X 2 3 5 3 2" xfId="51671" xr:uid="{84CFC9DE-1797-40A0-8F68-ECE11ADEC21F}"/>
    <cellStyle name="SAPBEXHLevel3X 2 3 5 3 3" xfId="34945" xr:uid="{2FB079D3-854F-426E-8EA5-F87F886196AD}"/>
    <cellStyle name="SAPBEXHLevel3X 2 3 5 4" xfId="40320" xr:uid="{D9C87387-376A-4637-A66C-F5A78C6BA85E}"/>
    <cellStyle name="SAPBEXHLevel3X 2 3 5 5" xfId="23597" xr:uid="{38986B61-0358-477C-84F4-74B5C67E17BB}"/>
    <cellStyle name="SAPBEXHLevel3X 2 3 6" xfId="7324" xr:uid="{C6E1A21F-C5BA-4E38-82E6-2E91EB3E58AD}"/>
    <cellStyle name="SAPBEXHLevel3X 2 3 6 2" xfId="13188" xr:uid="{6FCA8903-2224-4852-95D5-4A92BCF72D3D}"/>
    <cellStyle name="SAPBEXHLevel3X 2 3 6 2 2" xfId="47057" xr:uid="{5365004C-3C3A-47B7-9B07-1AECC3BE5DA3}"/>
    <cellStyle name="SAPBEXHLevel3X 2 3 6 2 3" xfId="30331" xr:uid="{0FDA6C93-3C89-4CA0-BD80-3B4B988F2C3A}"/>
    <cellStyle name="SAPBEXHLevel3X 2 3 6 3" xfId="18729" xr:uid="{8DD053C2-4255-4C2A-BAA5-4F31892BC766}"/>
    <cellStyle name="SAPBEXHLevel3X 2 3 6 3 2" xfId="52590" xr:uid="{4185F17D-5EA3-453E-A7E1-3EBE70EE90E2}"/>
    <cellStyle name="SAPBEXHLevel3X 2 3 6 3 3" xfId="35864" xr:uid="{A1908EAC-56F8-419A-BE9B-62F411FC435A}"/>
    <cellStyle name="SAPBEXHLevel3X 2 3 6 4" xfId="41240" xr:uid="{3219EF10-466C-40FE-8E34-95AD11F96DBD}"/>
    <cellStyle name="SAPBEXHLevel3X 2 3 6 5" xfId="24516" xr:uid="{B72FF0CA-AA56-4D4D-99D4-5EED8777611D}"/>
    <cellStyle name="SAPBEXHLevel3X 2 3 7" xfId="8418" xr:uid="{0D5DC1C7-CA59-4A58-AF2E-497C5BB963A7}"/>
    <cellStyle name="SAPBEXHLevel3X 2 3 7 2" xfId="42293" xr:uid="{3DE0F822-5800-4256-BF0D-24A7AE053A68}"/>
    <cellStyle name="SAPBEXHLevel3X 2 3 7 3" xfId="25568" xr:uid="{F53346FE-72E2-4444-9F91-22FC198B5379}"/>
    <cellStyle name="SAPBEXHLevel3X 2 3 8" xfId="13996" xr:uid="{9F144303-4BFC-48D5-8E6A-58A59D3A0DD9}"/>
    <cellStyle name="SAPBEXHLevel3X 2 3 8 2" xfId="47857" xr:uid="{75884E65-AE7B-4239-A11E-A595BB69E150}"/>
    <cellStyle name="SAPBEXHLevel3X 2 3 8 3" xfId="31131" xr:uid="{94E9FF2B-E9AD-433B-B226-906EBC75782F}"/>
    <cellStyle name="SAPBEXHLevel3X 2 3 9" xfId="19756" xr:uid="{2D15B675-23A8-49E6-812E-DCAE77C35044}"/>
    <cellStyle name="SAPBEXHLevel3X 2 4" xfId="2432" xr:uid="{00000000-0005-0000-0000-00004A0A0000}"/>
    <cellStyle name="SAPBEXHLevel3X 2 4 2" xfId="3984" xr:uid="{F8076799-6C72-4FC3-B3B4-A03F7D89BEFA}"/>
    <cellStyle name="SAPBEXHLevel3X 2 4 2 2" xfId="9865" xr:uid="{4E6E40EF-47B2-4799-8749-9F19BE8839C7}"/>
    <cellStyle name="SAPBEXHLevel3X 2 4 2 2 2" xfId="43737" xr:uid="{0EA3A43A-4217-4F2F-86DF-DA85A68908E5}"/>
    <cellStyle name="SAPBEXHLevel3X 2 4 2 2 3" xfId="27011" xr:uid="{F6CDFA17-B3AC-475E-83B6-B30367AC3A8F}"/>
    <cellStyle name="SAPBEXHLevel3X 2 4 2 3" xfId="15411" xr:uid="{AB9C686A-0EB9-4506-8210-365114562CA0}"/>
    <cellStyle name="SAPBEXHLevel3X 2 4 2 3 2" xfId="49272" xr:uid="{E567FCFC-3A94-4292-968D-03FA26D2984F}"/>
    <cellStyle name="SAPBEXHLevel3X 2 4 2 3 3" xfId="32546" xr:uid="{EF292B38-7B6D-4E73-9003-15B36B0F6415}"/>
    <cellStyle name="SAPBEXHLevel3X 2 4 2 4" xfId="37944" xr:uid="{5CAB801C-F9DA-4DD8-A882-907009B607FB}"/>
    <cellStyle name="SAPBEXHLevel3X 2 4 2 5" xfId="21196" xr:uid="{D7FAD9CE-6668-4879-9647-50C221C5C261}"/>
    <cellStyle name="SAPBEXHLevel3X 2 4 3" xfId="4886" xr:uid="{F11D10E7-EE4E-4982-96EA-72F48703DBD8}"/>
    <cellStyle name="SAPBEXHLevel3X 2 4 3 2" xfId="10752" xr:uid="{C21DC416-DEE2-4927-87A7-5BC54EA801C7}"/>
    <cellStyle name="SAPBEXHLevel3X 2 4 3 2 2" xfId="44622" xr:uid="{A08ECBF6-3BEF-4DF5-8365-FF3AC2CDC6C3}"/>
    <cellStyle name="SAPBEXHLevel3X 2 4 3 2 3" xfId="27897" xr:uid="{7E870762-9119-47CD-8098-0A4D320043A1}"/>
    <cellStyle name="SAPBEXHLevel3X 2 4 3 3" xfId="16295" xr:uid="{807E7F3C-74A5-48DE-9269-BF3C248B9D1E}"/>
    <cellStyle name="SAPBEXHLevel3X 2 4 3 3 2" xfId="50156" xr:uid="{394FA88B-F9E2-4DF5-ADC2-2C563D06201C}"/>
    <cellStyle name="SAPBEXHLevel3X 2 4 3 3 3" xfId="33430" xr:uid="{AEFA82A8-5D38-434A-BAD0-F8277E43687D}"/>
    <cellStyle name="SAPBEXHLevel3X 2 4 3 4" xfId="38805" xr:uid="{39805C3E-811E-4A95-BA1F-87059BD66E5C}"/>
    <cellStyle name="SAPBEXHLevel3X 2 4 3 5" xfId="22082" xr:uid="{8B9454A6-3CBF-4116-AEF0-E750C42EB87C}"/>
    <cellStyle name="SAPBEXHLevel3X 2 4 4" xfId="5613" xr:uid="{EC1C851D-B5AB-4688-B92E-5B52EED461B6}"/>
    <cellStyle name="SAPBEXHLevel3X 2 4 4 2" xfId="11479" xr:uid="{D6A94036-ABC2-4781-B5A6-F2C736E55CCD}"/>
    <cellStyle name="SAPBEXHLevel3X 2 4 4 2 2" xfId="45348" xr:uid="{9E43C5CF-3E10-44A2-9A2E-678DB6F8657D}"/>
    <cellStyle name="SAPBEXHLevel3X 2 4 4 2 3" xfId="28623" xr:uid="{948B6FFB-0767-4E2E-B284-A7AA0348DE1C}"/>
    <cellStyle name="SAPBEXHLevel3X 2 4 4 3" xfId="17021" xr:uid="{349CBE57-0F4A-4C84-B779-C9871570FFFC}"/>
    <cellStyle name="SAPBEXHLevel3X 2 4 4 3 2" xfId="50882" xr:uid="{ED383BD6-B996-42C0-A803-005CED601A86}"/>
    <cellStyle name="SAPBEXHLevel3X 2 4 4 3 3" xfId="34156" xr:uid="{D3CB61B0-0C6D-49F8-A8E8-F271C466A787}"/>
    <cellStyle name="SAPBEXHLevel3X 2 4 4 4" xfId="39531" xr:uid="{2FD75705-D350-462A-BB78-CF224E0DBE0F}"/>
    <cellStyle name="SAPBEXHLevel3X 2 4 4 5" xfId="22808" xr:uid="{C0D3C99F-6663-487E-B563-D45331B64CD3}"/>
    <cellStyle name="SAPBEXHLevel3X 2 4 5" xfId="6405" xr:uid="{7F878BD8-3F8C-4D65-9B88-3525B3FF212F}"/>
    <cellStyle name="SAPBEXHLevel3X 2 4 5 2" xfId="12269" xr:uid="{2FD54154-B3CC-4036-B8E0-F4F997F8F9EA}"/>
    <cellStyle name="SAPBEXHLevel3X 2 4 5 2 2" xfId="46138" xr:uid="{AD656043-C8EA-466D-88B8-AE192548AE1C}"/>
    <cellStyle name="SAPBEXHLevel3X 2 4 5 2 3" xfId="29413" xr:uid="{44B372DC-B450-4E08-A92E-8C053A81951A}"/>
    <cellStyle name="SAPBEXHLevel3X 2 4 5 3" xfId="17811" xr:uid="{E6CBF0B5-F422-419C-80BF-9FB4780E9967}"/>
    <cellStyle name="SAPBEXHLevel3X 2 4 5 3 2" xfId="51672" xr:uid="{7C0570CA-0BCC-4215-82E3-8AE85DB0E9BC}"/>
    <cellStyle name="SAPBEXHLevel3X 2 4 5 3 3" xfId="34946" xr:uid="{F4BD4748-1663-4649-8A9F-47B672659B59}"/>
    <cellStyle name="SAPBEXHLevel3X 2 4 5 4" xfId="40321" xr:uid="{5269DEEF-C0D1-498E-9C1C-76989BA96145}"/>
    <cellStyle name="SAPBEXHLevel3X 2 4 5 5" xfId="23598" xr:uid="{557330E5-E8B8-4124-BA2C-E4B0A9F2E3A2}"/>
    <cellStyle name="SAPBEXHLevel3X 2 4 6" xfId="7325" xr:uid="{223C40FF-836D-4CC1-B040-BA245601A396}"/>
    <cellStyle name="SAPBEXHLevel3X 2 4 6 2" xfId="13189" xr:uid="{5B90C795-B0B1-4FEC-B426-0E86E99FDDA9}"/>
    <cellStyle name="SAPBEXHLevel3X 2 4 6 2 2" xfId="47058" xr:uid="{BBA8F9F4-18C1-4715-9642-5BF4F63F4064}"/>
    <cellStyle name="SAPBEXHLevel3X 2 4 6 2 3" xfId="30332" xr:uid="{37D1277A-722A-4CF1-A51E-3DDEEB578203}"/>
    <cellStyle name="SAPBEXHLevel3X 2 4 6 3" xfId="18730" xr:uid="{136C91BC-E3EB-452F-A70B-36BB1B642D53}"/>
    <cellStyle name="SAPBEXHLevel3X 2 4 6 3 2" xfId="52591" xr:uid="{42E92AD4-725F-4AF8-8554-88F3B748986A}"/>
    <cellStyle name="SAPBEXHLevel3X 2 4 6 3 3" xfId="35865" xr:uid="{7DE127F6-823A-47FB-A78C-DA88810D4FB3}"/>
    <cellStyle name="SAPBEXHLevel3X 2 4 6 4" xfId="41241" xr:uid="{37E8B470-00FF-45CC-9187-F59AB5DC0234}"/>
    <cellStyle name="SAPBEXHLevel3X 2 4 6 5" xfId="24517" xr:uid="{440268AF-456D-4614-860D-A7F14CF0B153}"/>
    <cellStyle name="SAPBEXHLevel3X 2 4 7" xfId="8419" xr:uid="{DB4E902F-26E7-42AA-ADE5-C5D0A01A96CA}"/>
    <cellStyle name="SAPBEXHLevel3X 2 4 7 2" xfId="42294" xr:uid="{CA35786B-BEA8-454D-A497-F9D5AAC73FF4}"/>
    <cellStyle name="SAPBEXHLevel3X 2 4 7 3" xfId="25569" xr:uid="{14793519-927C-4014-AE35-6E00AC2BD025}"/>
    <cellStyle name="SAPBEXHLevel3X 2 4 8" xfId="13997" xr:uid="{3A25CB18-0AF0-4B4E-A730-E231FEC05CDF}"/>
    <cellStyle name="SAPBEXHLevel3X 2 4 8 2" xfId="47858" xr:uid="{5E374DC5-0DBC-4F27-A40D-AC4CB60F4328}"/>
    <cellStyle name="SAPBEXHLevel3X 2 4 8 3" xfId="31132" xr:uid="{F93B55F5-2B31-4910-8CC2-5BEE53293565}"/>
    <cellStyle name="SAPBEXHLevel3X 2 4 9" xfId="19757" xr:uid="{FC0DDB17-A787-4970-A0CB-3E826BF94E22}"/>
    <cellStyle name="SAPBEXHLevel3X 2 5" xfId="3365" xr:uid="{C4036193-991E-4253-8DF7-8C4081CF888F}"/>
    <cellStyle name="SAPBEXHLevel3X 2 5 2" xfId="9247" xr:uid="{9EE5D355-6F94-4CDA-B559-5C36D1AB0200}"/>
    <cellStyle name="SAPBEXHLevel3X 2 5 2 2" xfId="43119" xr:uid="{96B31D4B-1049-484F-BB8D-5E0C6B60334B}"/>
    <cellStyle name="SAPBEXHLevel3X 2 5 2 3" xfId="26394" xr:uid="{F2C87B83-88A2-4E54-82BB-403FFEDAF1F6}"/>
    <cellStyle name="SAPBEXHLevel3X 2 5 3" xfId="14794" xr:uid="{C04D1811-7E41-4609-8E79-34D10A69D762}"/>
    <cellStyle name="SAPBEXHLevel3X 2 5 3 2" xfId="48655" xr:uid="{0AA72BEC-B367-49D5-9FCB-901693AFADDE}"/>
    <cellStyle name="SAPBEXHLevel3X 2 5 3 3" xfId="31929" xr:uid="{87082A92-3F66-47CA-B929-124DD024AB57}"/>
    <cellStyle name="SAPBEXHLevel3X 2 5 4" xfId="37386" xr:uid="{2084514B-9F71-4007-BF17-E05FB532E188}"/>
    <cellStyle name="SAPBEXHLevel3X 2 5 5" xfId="20579" xr:uid="{19855607-ED1C-417C-8298-63508765F2B4}"/>
    <cellStyle name="SAPBEXHLevel3X 2 6" xfId="36593" xr:uid="{7F654C3D-0A38-4F47-8FAF-ADD852DBEB72}"/>
    <cellStyle name="SAPBEXHLevel3X 3" xfId="1168" xr:uid="{00000000-0005-0000-0000-00004B0A0000}"/>
    <cellStyle name="SAPBEXHLevel3X 3 2" xfId="1169" xr:uid="{00000000-0005-0000-0000-00004C0A0000}"/>
    <cellStyle name="SAPBEXHLevel3X 3 2 2" xfId="2433" xr:uid="{00000000-0005-0000-0000-00004D0A0000}"/>
    <cellStyle name="SAPBEXHLevel3X 3 2 2 2" xfId="3985" xr:uid="{2D61E458-B9A1-4D68-9E95-23DEB0770689}"/>
    <cellStyle name="SAPBEXHLevel3X 3 2 2 2 2" xfId="9866" xr:uid="{349B92CA-25FC-41A2-B835-F923FA0DF1DC}"/>
    <cellStyle name="SAPBEXHLevel3X 3 2 2 2 2 2" xfId="43738" xr:uid="{2FAB6D20-505D-4C21-ACDC-17165E080102}"/>
    <cellStyle name="SAPBEXHLevel3X 3 2 2 2 2 3" xfId="27012" xr:uid="{8C6E0663-AD66-47BE-9B19-A1359941116C}"/>
    <cellStyle name="SAPBEXHLevel3X 3 2 2 2 3" xfId="15412" xr:uid="{A1CF7F14-3AD1-4430-928F-D30EE4DB4546}"/>
    <cellStyle name="SAPBEXHLevel3X 3 2 2 2 3 2" xfId="49273" xr:uid="{B5EE44DE-26C0-4A11-807A-4809E631F499}"/>
    <cellStyle name="SAPBEXHLevel3X 3 2 2 2 3 3" xfId="32547" xr:uid="{4B814151-5960-4FAA-A145-9E05BF6F5342}"/>
    <cellStyle name="SAPBEXHLevel3X 3 2 2 2 4" xfId="37945" xr:uid="{C50167EF-773A-4879-87D0-966144650C6D}"/>
    <cellStyle name="SAPBEXHLevel3X 3 2 2 2 5" xfId="21197" xr:uid="{00D6065F-8791-49A6-BE2C-60F80D4898BF}"/>
    <cellStyle name="SAPBEXHLevel3X 3 2 2 3" xfId="4887" xr:uid="{4C7DB204-4994-4C8C-A6AB-8BBD8EF8D01C}"/>
    <cellStyle name="SAPBEXHLevel3X 3 2 2 3 2" xfId="10753" xr:uid="{23006DFA-CC4B-419A-9392-4F4FCDFDEF6C}"/>
    <cellStyle name="SAPBEXHLevel3X 3 2 2 3 2 2" xfId="44623" xr:uid="{D4D17AD5-8C22-4FA7-839E-483FD206B158}"/>
    <cellStyle name="SAPBEXHLevel3X 3 2 2 3 2 3" xfId="27898" xr:uid="{03F679AD-D034-44D8-8BAC-38EB2BAF561D}"/>
    <cellStyle name="SAPBEXHLevel3X 3 2 2 3 3" xfId="16296" xr:uid="{EC02ACFF-6AAF-49A5-8192-911F453EA6FD}"/>
    <cellStyle name="SAPBEXHLevel3X 3 2 2 3 3 2" xfId="50157" xr:uid="{91517BCE-BEAE-493D-8A26-021047ED05F3}"/>
    <cellStyle name="SAPBEXHLevel3X 3 2 2 3 3 3" xfId="33431" xr:uid="{7AAD3B3B-793E-40AF-A426-0288C455E370}"/>
    <cellStyle name="SAPBEXHLevel3X 3 2 2 3 4" xfId="38806" xr:uid="{F126C65C-6665-415D-803F-855040F3BF4A}"/>
    <cellStyle name="SAPBEXHLevel3X 3 2 2 3 5" xfId="22083" xr:uid="{8DEA8E53-45B5-4DCD-9F58-658D00E93BB2}"/>
    <cellStyle name="SAPBEXHLevel3X 3 2 2 4" xfId="5614" xr:uid="{59FF6406-E356-4EE9-9A36-067A6A8AB149}"/>
    <cellStyle name="SAPBEXHLevel3X 3 2 2 4 2" xfId="11480" xr:uid="{56F03827-AA17-48D2-BC47-DF9EF241942D}"/>
    <cellStyle name="SAPBEXHLevel3X 3 2 2 4 2 2" xfId="45349" xr:uid="{2B5B6195-6809-4D36-9586-94808998452A}"/>
    <cellStyle name="SAPBEXHLevel3X 3 2 2 4 2 3" xfId="28624" xr:uid="{F463D8E6-5031-435E-8E32-C136082CC699}"/>
    <cellStyle name="SAPBEXHLevel3X 3 2 2 4 3" xfId="17022" xr:uid="{37103D1F-F194-4BCB-9C6D-CF745DD4FFD3}"/>
    <cellStyle name="SAPBEXHLevel3X 3 2 2 4 3 2" xfId="50883" xr:uid="{DE3F44E3-04A1-4340-A8AB-B07F63F22470}"/>
    <cellStyle name="SAPBEXHLevel3X 3 2 2 4 3 3" xfId="34157" xr:uid="{469C98BE-F210-4C8C-8CDE-2F35E9B09AB8}"/>
    <cellStyle name="SAPBEXHLevel3X 3 2 2 4 4" xfId="39532" xr:uid="{99EA29C1-28AA-4600-BABA-D4980BC723C6}"/>
    <cellStyle name="SAPBEXHLevel3X 3 2 2 4 5" xfId="22809" xr:uid="{BCD1BC92-763B-407B-A558-806B8D8632D2}"/>
    <cellStyle name="SAPBEXHLevel3X 3 2 2 5" xfId="6406" xr:uid="{D59ECD49-A8D9-423D-B612-F25EF2F65F07}"/>
    <cellStyle name="SAPBEXHLevel3X 3 2 2 5 2" xfId="12270" xr:uid="{86F196E4-8F1A-4252-B0C5-AAB95A4A0A83}"/>
    <cellStyle name="SAPBEXHLevel3X 3 2 2 5 2 2" xfId="46139" xr:uid="{4977D729-7B20-4145-A505-8E3E1B8EDCDA}"/>
    <cellStyle name="SAPBEXHLevel3X 3 2 2 5 2 3" xfId="29414" xr:uid="{6B17E6B3-AE39-4DB2-83B3-38FCEDC874B1}"/>
    <cellStyle name="SAPBEXHLevel3X 3 2 2 5 3" xfId="17812" xr:uid="{9894BECB-D8E6-4571-AA1E-10FD8DFC2804}"/>
    <cellStyle name="SAPBEXHLevel3X 3 2 2 5 3 2" xfId="51673" xr:uid="{92DFCA02-DD3A-4B83-AAAB-98847CC04290}"/>
    <cellStyle name="SAPBEXHLevel3X 3 2 2 5 3 3" xfId="34947" xr:uid="{16973D94-5557-413E-9649-3DE64C3C3A4B}"/>
    <cellStyle name="SAPBEXHLevel3X 3 2 2 5 4" xfId="40322" xr:uid="{34A0A294-DDD1-4156-B20A-08D8C3136CE7}"/>
    <cellStyle name="SAPBEXHLevel3X 3 2 2 5 5" xfId="23599" xr:uid="{AD28FE6A-4DE5-4042-9D26-51A10FF2A86B}"/>
    <cellStyle name="SAPBEXHLevel3X 3 2 2 6" xfId="7326" xr:uid="{940FAE0E-5B2E-499B-B56D-1D2968544FC4}"/>
    <cellStyle name="SAPBEXHLevel3X 3 2 2 6 2" xfId="13190" xr:uid="{AD5040E7-AF9A-4D6F-BEB2-A6E53813D786}"/>
    <cellStyle name="SAPBEXHLevel3X 3 2 2 6 2 2" xfId="47059" xr:uid="{7A8F304C-58CC-4FC4-ADDF-AE6FCC1433D6}"/>
    <cellStyle name="SAPBEXHLevel3X 3 2 2 6 2 3" xfId="30333" xr:uid="{590918CB-257B-4800-B715-EFAB6CC744DA}"/>
    <cellStyle name="SAPBEXHLevel3X 3 2 2 6 3" xfId="18731" xr:uid="{110DDE9C-CF5A-4159-9B4A-A9712ED91D19}"/>
    <cellStyle name="SAPBEXHLevel3X 3 2 2 6 3 2" xfId="52592" xr:uid="{F5CF626E-3957-40A7-A47A-718B43C60C7B}"/>
    <cellStyle name="SAPBEXHLevel3X 3 2 2 6 3 3" xfId="35866" xr:uid="{9B2EB1C6-2BDE-4E07-AAA1-899DD180C560}"/>
    <cellStyle name="SAPBEXHLevel3X 3 2 2 6 4" xfId="41242" xr:uid="{7B9B6DC9-4017-450B-8912-327E087FA126}"/>
    <cellStyle name="SAPBEXHLevel3X 3 2 2 6 5" xfId="24518" xr:uid="{358467C8-BB0B-4B07-B95B-768BCC8C8FA9}"/>
    <cellStyle name="SAPBEXHLevel3X 3 2 2 7" xfId="8420" xr:uid="{7724E2BE-F5B1-40A5-9E1E-6E44B1FCB0FF}"/>
    <cellStyle name="SAPBEXHLevel3X 3 2 2 7 2" xfId="42295" xr:uid="{5AB5BA38-2FEF-44A6-8750-9A2BACB43E64}"/>
    <cellStyle name="SAPBEXHLevel3X 3 2 2 7 3" xfId="25570" xr:uid="{356C21F5-944C-4E2A-B425-D7D11C81BDF6}"/>
    <cellStyle name="SAPBEXHLevel3X 3 2 2 8" xfId="13998" xr:uid="{27D506A6-29AF-4BF8-B014-D0BE9CEE8D0B}"/>
    <cellStyle name="SAPBEXHLevel3X 3 2 2 8 2" xfId="47859" xr:uid="{9C1DD977-D29F-4D2F-ABA8-11AE03EC238C}"/>
    <cellStyle name="SAPBEXHLevel3X 3 2 2 8 3" xfId="31133" xr:uid="{4AC54721-54E8-41E6-93D9-EF64DDDF2E71}"/>
    <cellStyle name="SAPBEXHLevel3X 3 2 2 9" xfId="19758" xr:uid="{BDEAABF8-920C-4435-A51B-0F9497A8DA13}"/>
    <cellStyle name="SAPBEXHLevel3X 3 2 3" xfId="2434" xr:uid="{00000000-0005-0000-0000-00004E0A0000}"/>
    <cellStyle name="SAPBEXHLevel3X 3 2 3 2" xfId="3986" xr:uid="{65CEEA79-1410-4CA0-AAD3-107C62FE9974}"/>
    <cellStyle name="SAPBEXHLevel3X 3 2 3 2 2" xfId="9867" xr:uid="{0393F324-5CC0-41C9-AE72-C9417CBECEF1}"/>
    <cellStyle name="SAPBEXHLevel3X 3 2 3 2 2 2" xfId="43739" xr:uid="{B83ED1F2-D6E4-4C23-8C9B-A6ED1C50BD90}"/>
    <cellStyle name="SAPBEXHLevel3X 3 2 3 2 2 3" xfId="27013" xr:uid="{5B63672B-5D24-4CAA-B43B-0E27FA606BF4}"/>
    <cellStyle name="SAPBEXHLevel3X 3 2 3 2 3" xfId="15413" xr:uid="{E3BA48AC-53B1-4204-BEA0-A8C68527A8EC}"/>
    <cellStyle name="SAPBEXHLevel3X 3 2 3 2 3 2" xfId="49274" xr:uid="{7070E3AC-6EFD-4603-A6E4-5DB94C8D723F}"/>
    <cellStyle name="SAPBEXHLevel3X 3 2 3 2 3 3" xfId="32548" xr:uid="{23F0DC23-C57E-4E92-AAF0-A8E0BE99129B}"/>
    <cellStyle name="SAPBEXHLevel3X 3 2 3 2 4" xfId="37946" xr:uid="{BCDD0110-C3CD-4E80-B97D-C2E83E9F21E3}"/>
    <cellStyle name="SAPBEXHLevel3X 3 2 3 2 5" xfId="21198" xr:uid="{E9A8BC33-FFC1-4D6D-B601-877176D36C3C}"/>
    <cellStyle name="SAPBEXHLevel3X 3 2 3 3" xfId="4888" xr:uid="{EDE064F2-1A76-4DFD-8B99-5D5B45B63372}"/>
    <cellStyle name="SAPBEXHLevel3X 3 2 3 3 2" xfId="10754" xr:uid="{572BD249-1997-43D6-8433-74D16F04F0F1}"/>
    <cellStyle name="SAPBEXHLevel3X 3 2 3 3 2 2" xfId="44624" xr:uid="{10B70FBD-C473-42DD-843D-03B27544B9A4}"/>
    <cellStyle name="SAPBEXHLevel3X 3 2 3 3 2 3" xfId="27899" xr:uid="{B3FB0C78-E018-42A0-9164-BE9A0C5CB308}"/>
    <cellStyle name="SAPBEXHLevel3X 3 2 3 3 3" xfId="16297" xr:uid="{7F438C75-A7A9-4E3B-AB2E-079993171525}"/>
    <cellStyle name="SAPBEXHLevel3X 3 2 3 3 3 2" xfId="50158" xr:uid="{82FFCDE2-15D3-4CB3-975A-5847D5A18A54}"/>
    <cellStyle name="SAPBEXHLevel3X 3 2 3 3 3 3" xfId="33432" xr:uid="{104DCD25-C65A-46AD-A28F-33D8B6AC43FE}"/>
    <cellStyle name="SAPBEXHLevel3X 3 2 3 3 4" xfId="38807" xr:uid="{7A803354-43BF-4D9C-8D36-7A5ECFBCCF56}"/>
    <cellStyle name="SAPBEXHLevel3X 3 2 3 3 5" xfId="22084" xr:uid="{63561E24-0B5B-4295-ACA6-0D0F35827C19}"/>
    <cellStyle name="SAPBEXHLevel3X 3 2 3 4" xfId="5615" xr:uid="{D91337C8-0402-4540-A680-44101D3E530B}"/>
    <cellStyle name="SAPBEXHLevel3X 3 2 3 4 2" xfId="11481" xr:uid="{32AA0A2C-2A10-4291-9068-011E3941E1DE}"/>
    <cellStyle name="SAPBEXHLevel3X 3 2 3 4 2 2" xfId="45350" xr:uid="{21C717E5-6E4F-47D0-B247-9BD811DF3E50}"/>
    <cellStyle name="SAPBEXHLevel3X 3 2 3 4 2 3" xfId="28625" xr:uid="{00B37919-B28F-43D0-8A77-C5018A842D65}"/>
    <cellStyle name="SAPBEXHLevel3X 3 2 3 4 3" xfId="17023" xr:uid="{BEC34CF8-8339-4491-89E4-5BB49103951F}"/>
    <cellStyle name="SAPBEXHLevel3X 3 2 3 4 3 2" xfId="50884" xr:uid="{0F683077-43E4-49F7-BD2D-F8EF3CAD3CF1}"/>
    <cellStyle name="SAPBEXHLevel3X 3 2 3 4 3 3" xfId="34158" xr:uid="{9226CF82-25C4-4D61-88D8-F84D69D6172E}"/>
    <cellStyle name="SAPBEXHLevel3X 3 2 3 4 4" xfId="39533" xr:uid="{329292C0-EBB1-4050-BD39-FDAB7D66E162}"/>
    <cellStyle name="SAPBEXHLevel3X 3 2 3 4 5" xfId="22810" xr:uid="{AC7EF9B9-13FC-4C6F-8E3E-9B447D6D1DB5}"/>
    <cellStyle name="SAPBEXHLevel3X 3 2 3 5" xfId="6407" xr:uid="{8ABF7B88-59DD-40EA-83A8-39CD89D4DF72}"/>
    <cellStyle name="SAPBEXHLevel3X 3 2 3 5 2" xfId="12271" xr:uid="{8794C9BD-0BF7-44A5-A1F6-3A862F60C3B8}"/>
    <cellStyle name="SAPBEXHLevel3X 3 2 3 5 2 2" xfId="46140" xr:uid="{4D85210C-FB72-4648-B924-498C1B6732AC}"/>
    <cellStyle name="SAPBEXHLevel3X 3 2 3 5 2 3" xfId="29415" xr:uid="{223A7805-F849-43B8-B8AB-60BF217ACFAD}"/>
    <cellStyle name="SAPBEXHLevel3X 3 2 3 5 3" xfId="17813" xr:uid="{F955802F-3361-413C-B073-F5C89573A7C6}"/>
    <cellStyle name="SAPBEXHLevel3X 3 2 3 5 3 2" xfId="51674" xr:uid="{88ED5772-B6A0-4196-9FAF-6BEDA45306C6}"/>
    <cellStyle name="SAPBEXHLevel3X 3 2 3 5 3 3" xfId="34948" xr:uid="{D8E7FB35-1603-4C4E-9CEE-BD7F8CF7E9BE}"/>
    <cellStyle name="SAPBEXHLevel3X 3 2 3 5 4" xfId="40323" xr:uid="{52FDA740-0146-4BAE-8AAD-9D79993BEE03}"/>
    <cellStyle name="SAPBEXHLevel3X 3 2 3 5 5" xfId="23600" xr:uid="{FB44CD31-9B1D-4C73-8368-84D264ED4B93}"/>
    <cellStyle name="SAPBEXHLevel3X 3 2 3 6" xfId="7327" xr:uid="{6A60A474-AFD9-4C10-9AF9-9C2BC778E9DC}"/>
    <cellStyle name="SAPBEXHLevel3X 3 2 3 6 2" xfId="13191" xr:uid="{310CFC0D-049D-4B97-9AF0-FEF0701FDB4E}"/>
    <cellStyle name="SAPBEXHLevel3X 3 2 3 6 2 2" xfId="47060" xr:uid="{5A827BFD-A78F-498C-BCF9-31BF9E1AAFB5}"/>
    <cellStyle name="SAPBEXHLevel3X 3 2 3 6 2 3" xfId="30334" xr:uid="{91B1F506-1734-44D6-BED9-0B175980EE52}"/>
    <cellStyle name="SAPBEXHLevel3X 3 2 3 6 3" xfId="18732" xr:uid="{4528E5EA-D715-4FE3-94C6-CA6C8638BA14}"/>
    <cellStyle name="SAPBEXHLevel3X 3 2 3 6 3 2" xfId="52593" xr:uid="{E177FB46-A997-46BC-9377-0523903B55BF}"/>
    <cellStyle name="SAPBEXHLevel3X 3 2 3 6 3 3" xfId="35867" xr:uid="{F6FBC355-109C-4EFC-889F-752E6096ADE7}"/>
    <cellStyle name="SAPBEXHLevel3X 3 2 3 6 4" xfId="41243" xr:uid="{BFE6197D-38AC-45E6-894C-486C013FD9E8}"/>
    <cellStyle name="SAPBEXHLevel3X 3 2 3 6 5" xfId="24519" xr:uid="{6B1B73C0-450D-4791-97FE-6E89C6AA74B8}"/>
    <cellStyle name="SAPBEXHLevel3X 3 2 3 7" xfId="8421" xr:uid="{404B8919-FEBF-4C8D-889D-158162061B98}"/>
    <cellStyle name="SAPBEXHLevel3X 3 2 3 7 2" xfId="42296" xr:uid="{A7A091B5-3218-430A-83FA-A74B0469189C}"/>
    <cellStyle name="SAPBEXHLevel3X 3 2 3 7 3" xfId="25571" xr:uid="{8B2AA3BD-D8BE-46DC-BCC3-0AE2F729192D}"/>
    <cellStyle name="SAPBEXHLevel3X 3 2 3 8" xfId="13999" xr:uid="{1A6C3889-A57F-4C28-B881-FBA9AF22C45E}"/>
    <cellStyle name="SAPBEXHLevel3X 3 2 3 8 2" xfId="47860" xr:uid="{28B57287-A54A-4CF8-9740-3F31C9773DA0}"/>
    <cellStyle name="SAPBEXHLevel3X 3 2 3 8 3" xfId="31134" xr:uid="{D51B779F-1730-4F9A-BFB5-A7D95E2C8FD4}"/>
    <cellStyle name="SAPBEXHLevel3X 3 2 3 9" xfId="19759" xr:uid="{BB0E7B2A-FCC5-4E85-8F25-0EE096F1D6E9}"/>
    <cellStyle name="SAPBEXHLevel3X 3 2 4" xfId="3368" xr:uid="{C9DA4490-E746-4EF3-8B1B-EC4DB4E290C1}"/>
    <cellStyle name="SAPBEXHLevel3X 3 2 4 2" xfId="9250" xr:uid="{88AE2E6E-9E2A-4B0B-96F1-2173E42D2837}"/>
    <cellStyle name="SAPBEXHLevel3X 3 2 4 2 2" xfId="43122" xr:uid="{8A691F6E-8359-478D-89C1-485266A5925E}"/>
    <cellStyle name="SAPBEXHLevel3X 3 2 4 2 3" xfId="26397" xr:uid="{C7C05A44-D4CB-45EE-B121-13FD858FA719}"/>
    <cellStyle name="SAPBEXHLevel3X 3 2 4 3" xfId="14797" xr:uid="{8282ED18-F737-422B-971E-760F0561A39D}"/>
    <cellStyle name="SAPBEXHLevel3X 3 2 4 3 2" xfId="48658" xr:uid="{6D1C5912-3F31-4AF1-8BD2-938701F12D2A}"/>
    <cellStyle name="SAPBEXHLevel3X 3 2 4 3 3" xfId="31932" xr:uid="{9847B367-5608-48FC-B4ED-B7CE37D2BA1B}"/>
    <cellStyle name="SAPBEXHLevel3X 3 2 4 4" xfId="37389" xr:uid="{BFB92149-1339-4C32-91F9-BE81FF6302A7}"/>
    <cellStyle name="SAPBEXHLevel3X 3 2 4 5" xfId="20582" xr:uid="{C2959AEA-10D4-49E5-9BBD-4DBE02B0FD9C}"/>
    <cellStyle name="SAPBEXHLevel3X 3 2 5" xfId="36596" xr:uid="{F2E4D1A8-2BB5-46AB-9732-E9C3639C54C6}"/>
    <cellStyle name="SAPBEXHLevel3X 3 3" xfId="1170" xr:uid="{00000000-0005-0000-0000-00004F0A0000}"/>
    <cellStyle name="SAPBEXHLevel3X 3 3 2" xfId="2435" xr:uid="{00000000-0005-0000-0000-0000500A0000}"/>
    <cellStyle name="SAPBEXHLevel3X 3 3 2 2" xfId="3987" xr:uid="{775A1219-C7B7-493A-81AB-139726336C59}"/>
    <cellStyle name="SAPBEXHLevel3X 3 3 2 2 2" xfId="9868" xr:uid="{028A44C0-0E66-47AA-BD4C-D98D6A913E9D}"/>
    <cellStyle name="SAPBEXHLevel3X 3 3 2 2 2 2" xfId="43740" xr:uid="{2205D8E5-ACEE-4A0D-AD45-CF15D29EE8E3}"/>
    <cellStyle name="SAPBEXHLevel3X 3 3 2 2 2 3" xfId="27014" xr:uid="{D4363D19-A6B1-4445-AFA7-D98F9C79D906}"/>
    <cellStyle name="SAPBEXHLevel3X 3 3 2 2 3" xfId="15414" xr:uid="{5E01C61B-54A9-4F30-A9D9-3E72B92A76F3}"/>
    <cellStyle name="SAPBEXHLevel3X 3 3 2 2 3 2" xfId="49275" xr:uid="{EB25472B-E766-4438-826D-1161ECBDD6DA}"/>
    <cellStyle name="SAPBEXHLevel3X 3 3 2 2 3 3" xfId="32549" xr:uid="{0DD4F259-DAB2-4437-AB79-6E6E4A7CE83D}"/>
    <cellStyle name="SAPBEXHLevel3X 3 3 2 2 4" xfId="37947" xr:uid="{ECD8BF0D-D9BE-4C7D-8B02-6687F18788D4}"/>
    <cellStyle name="SAPBEXHLevel3X 3 3 2 2 5" xfId="21199" xr:uid="{7EE9CB24-2F1A-4D8C-85F8-0F9F35A38775}"/>
    <cellStyle name="SAPBEXHLevel3X 3 3 2 3" xfId="4889" xr:uid="{DE597B8B-670E-4850-AD9B-956312F6A2B2}"/>
    <cellStyle name="SAPBEXHLevel3X 3 3 2 3 2" xfId="10755" xr:uid="{76A18117-868E-42EC-BCC2-003202E7D957}"/>
    <cellStyle name="SAPBEXHLevel3X 3 3 2 3 2 2" xfId="44625" xr:uid="{0FB55FA1-9732-49DE-8385-36AA31FC79F0}"/>
    <cellStyle name="SAPBEXHLevel3X 3 3 2 3 2 3" xfId="27900" xr:uid="{6589D74F-B83F-4753-94CC-D604691EA51C}"/>
    <cellStyle name="SAPBEXHLevel3X 3 3 2 3 3" xfId="16298" xr:uid="{FA7AC75E-305B-4285-9BD0-B5F8F08E1A0D}"/>
    <cellStyle name="SAPBEXHLevel3X 3 3 2 3 3 2" xfId="50159" xr:uid="{FDADDDA3-0CF9-4D4C-A605-57F77DDED63B}"/>
    <cellStyle name="SAPBEXHLevel3X 3 3 2 3 3 3" xfId="33433" xr:uid="{F00E5D5E-7A21-4A14-AEE0-3E647F0D24B5}"/>
    <cellStyle name="SAPBEXHLevel3X 3 3 2 3 4" xfId="38808" xr:uid="{02976741-137E-493E-B70B-259579490488}"/>
    <cellStyle name="SAPBEXHLevel3X 3 3 2 3 5" xfId="22085" xr:uid="{B84B20F8-FE26-414F-AA67-08113BDB50BA}"/>
    <cellStyle name="SAPBEXHLevel3X 3 3 2 4" xfId="5616" xr:uid="{B54F8CF4-4269-4348-BBCE-720C3AFDA2A4}"/>
    <cellStyle name="SAPBEXHLevel3X 3 3 2 4 2" xfId="11482" xr:uid="{80FCC708-168D-49CF-A282-A4F9A6424EA6}"/>
    <cellStyle name="SAPBEXHLevel3X 3 3 2 4 2 2" xfId="45351" xr:uid="{5F34A054-FA08-4BB2-BD23-54276EC005EA}"/>
    <cellStyle name="SAPBEXHLevel3X 3 3 2 4 2 3" xfId="28626" xr:uid="{B31585C3-23EB-426B-83C5-5274E5EA88CC}"/>
    <cellStyle name="SAPBEXHLevel3X 3 3 2 4 3" xfId="17024" xr:uid="{0FBE21C8-011D-42C2-9098-1BEC72EA0A9C}"/>
    <cellStyle name="SAPBEXHLevel3X 3 3 2 4 3 2" xfId="50885" xr:uid="{25A3226B-1992-4444-9C62-28E802DF8BB1}"/>
    <cellStyle name="SAPBEXHLevel3X 3 3 2 4 3 3" xfId="34159" xr:uid="{A5B1369B-2102-4195-9F77-B903A8658F3A}"/>
    <cellStyle name="SAPBEXHLevel3X 3 3 2 4 4" xfId="39534" xr:uid="{3B2ED057-BE55-4F21-9B32-CFA2EDF9CBBA}"/>
    <cellStyle name="SAPBEXHLevel3X 3 3 2 4 5" xfId="22811" xr:uid="{5BCE7C16-D347-42A5-B353-8431A88FACDD}"/>
    <cellStyle name="SAPBEXHLevel3X 3 3 2 5" xfId="6408" xr:uid="{B830EA3B-674E-4EC1-9E4F-5FFD9EA8293B}"/>
    <cellStyle name="SAPBEXHLevel3X 3 3 2 5 2" xfId="12272" xr:uid="{2A8672DF-21F8-4C55-A988-EE616F421558}"/>
    <cellStyle name="SAPBEXHLevel3X 3 3 2 5 2 2" xfId="46141" xr:uid="{8D28B184-84BC-44FC-85FB-D590BE546DD3}"/>
    <cellStyle name="SAPBEXHLevel3X 3 3 2 5 2 3" xfId="29416" xr:uid="{7133A97F-65A4-42DE-9C2F-69A282680A91}"/>
    <cellStyle name="SAPBEXHLevel3X 3 3 2 5 3" xfId="17814" xr:uid="{21E8A8F0-53DC-46FA-92E8-9E678648357A}"/>
    <cellStyle name="SAPBEXHLevel3X 3 3 2 5 3 2" xfId="51675" xr:uid="{900530C7-06E0-4600-8344-32BE3E052401}"/>
    <cellStyle name="SAPBEXHLevel3X 3 3 2 5 3 3" xfId="34949" xr:uid="{8A6FDC13-6BCB-4F7F-904F-E549A9A04BE1}"/>
    <cellStyle name="SAPBEXHLevel3X 3 3 2 5 4" xfId="40324" xr:uid="{D2CE26C7-6F68-436C-8E98-C988D87BEC52}"/>
    <cellStyle name="SAPBEXHLevel3X 3 3 2 5 5" xfId="23601" xr:uid="{175C882C-EE3B-4A0A-A573-5542E88686AA}"/>
    <cellStyle name="SAPBEXHLevel3X 3 3 2 6" xfId="7328" xr:uid="{A2BCE566-4166-4ED5-A951-3E6C5987B803}"/>
    <cellStyle name="SAPBEXHLevel3X 3 3 2 6 2" xfId="13192" xr:uid="{9C56AB77-C708-4415-8B94-D6DE771D6D24}"/>
    <cellStyle name="SAPBEXHLevel3X 3 3 2 6 2 2" xfId="47061" xr:uid="{266748CF-2F27-4EA4-B474-348880193E4B}"/>
    <cellStyle name="SAPBEXHLevel3X 3 3 2 6 2 3" xfId="30335" xr:uid="{3190EB2B-391C-481E-8D11-EAC5C3639ABC}"/>
    <cellStyle name="SAPBEXHLevel3X 3 3 2 6 3" xfId="18733" xr:uid="{E0597E74-BDC2-4CA2-883B-A4B5DFA6DB01}"/>
    <cellStyle name="SAPBEXHLevel3X 3 3 2 6 3 2" xfId="52594" xr:uid="{84CD1167-775F-42F7-A4AB-A5C3C89DA27C}"/>
    <cellStyle name="SAPBEXHLevel3X 3 3 2 6 3 3" xfId="35868" xr:uid="{41681B07-E5A8-4E9B-B11B-71D643D8C61C}"/>
    <cellStyle name="SAPBEXHLevel3X 3 3 2 6 4" xfId="41244" xr:uid="{CA3EF48A-967E-42F4-B2D1-03EC55C2FC9C}"/>
    <cellStyle name="SAPBEXHLevel3X 3 3 2 6 5" xfId="24520" xr:uid="{C4A1C036-DA41-4FBC-A620-C82EFC81977B}"/>
    <cellStyle name="SAPBEXHLevel3X 3 3 2 7" xfId="8422" xr:uid="{8BF591B3-5E4A-4472-A541-AB5EE0FAD8EF}"/>
    <cellStyle name="SAPBEXHLevel3X 3 3 2 7 2" xfId="42297" xr:uid="{9CE88C28-FD53-4C56-8688-28A808D9F08D}"/>
    <cellStyle name="SAPBEXHLevel3X 3 3 2 7 3" xfId="25572" xr:uid="{76438E99-C1BB-4D52-9FF3-57DF6A0F15CF}"/>
    <cellStyle name="SAPBEXHLevel3X 3 3 2 8" xfId="14000" xr:uid="{4D0CA370-38E4-47E7-90BB-D85402285658}"/>
    <cellStyle name="SAPBEXHLevel3X 3 3 2 8 2" xfId="47861" xr:uid="{914E6C50-A889-4E44-A3D1-F0EEF47FAB44}"/>
    <cellStyle name="SAPBEXHLevel3X 3 3 2 8 3" xfId="31135" xr:uid="{9779004B-885F-46A7-A659-95447D84D5ED}"/>
    <cellStyle name="SAPBEXHLevel3X 3 3 2 9" xfId="19760" xr:uid="{78A30005-113E-4ECC-A0D9-DD3AA1D5AF8F}"/>
    <cellStyle name="SAPBEXHLevel3X 3 3 3" xfId="2436" xr:uid="{00000000-0005-0000-0000-0000510A0000}"/>
    <cellStyle name="SAPBEXHLevel3X 3 3 3 2" xfId="3988" xr:uid="{F759A4C3-22B0-4525-BC55-B90ED3920DE3}"/>
    <cellStyle name="SAPBEXHLevel3X 3 3 3 2 2" xfId="9869" xr:uid="{3220FA79-B5BE-44E8-B107-FBA74095DEC3}"/>
    <cellStyle name="SAPBEXHLevel3X 3 3 3 2 2 2" xfId="43741" xr:uid="{C0104DC6-78D6-466E-AC25-33238DE6245D}"/>
    <cellStyle name="SAPBEXHLevel3X 3 3 3 2 2 3" xfId="27015" xr:uid="{BDEDE150-132D-4DFE-BCF4-704DCD18D096}"/>
    <cellStyle name="SAPBEXHLevel3X 3 3 3 2 3" xfId="15415" xr:uid="{D12CA38F-3504-4A86-BDEC-07E3236C6B1E}"/>
    <cellStyle name="SAPBEXHLevel3X 3 3 3 2 3 2" xfId="49276" xr:uid="{E4E55497-C933-495B-8AEC-5DDD0697B75F}"/>
    <cellStyle name="SAPBEXHLevel3X 3 3 3 2 3 3" xfId="32550" xr:uid="{700A1779-E5F6-4228-9E17-1E812C79E5C9}"/>
    <cellStyle name="SAPBEXHLevel3X 3 3 3 2 4" xfId="37948" xr:uid="{DF5EBCD6-A4CC-4AFD-AB2B-3AEFB82676B0}"/>
    <cellStyle name="SAPBEXHLevel3X 3 3 3 2 5" xfId="21200" xr:uid="{55465EB1-50B1-441D-A4C1-D8A48D22D7EF}"/>
    <cellStyle name="SAPBEXHLevel3X 3 3 3 3" xfId="4890" xr:uid="{E9082A3C-73B4-407D-8A2E-50ABD7531BFC}"/>
    <cellStyle name="SAPBEXHLevel3X 3 3 3 3 2" xfId="10756" xr:uid="{7605E663-E2DB-4288-8069-AAE4F9737020}"/>
    <cellStyle name="SAPBEXHLevel3X 3 3 3 3 2 2" xfId="44626" xr:uid="{133F20B0-6830-4B21-8841-DE8088FECD5D}"/>
    <cellStyle name="SAPBEXHLevel3X 3 3 3 3 2 3" xfId="27901" xr:uid="{038155D7-16D6-4E4A-BD5D-A12477315246}"/>
    <cellStyle name="SAPBEXHLevel3X 3 3 3 3 3" xfId="16299" xr:uid="{6C4B2F61-EBD0-4283-9F57-07BB6D451827}"/>
    <cellStyle name="SAPBEXHLevel3X 3 3 3 3 3 2" xfId="50160" xr:uid="{056048F8-1948-4B43-8676-FC3609D5E5E5}"/>
    <cellStyle name="SAPBEXHLevel3X 3 3 3 3 3 3" xfId="33434" xr:uid="{F661B7F3-9C55-4265-9521-A2DD314530E8}"/>
    <cellStyle name="SAPBEXHLevel3X 3 3 3 3 4" xfId="38809" xr:uid="{3A609334-2C27-4A1D-A574-FB2AE9E505A2}"/>
    <cellStyle name="SAPBEXHLevel3X 3 3 3 3 5" xfId="22086" xr:uid="{C7EF8E7D-7EE6-4315-9557-1F8F280AD300}"/>
    <cellStyle name="SAPBEXHLevel3X 3 3 3 4" xfId="5617" xr:uid="{84FE7553-DA9E-4DAF-AA7F-56FE1BD7B89B}"/>
    <cellStyle name="SAPBEXHLevel3X 3 3 3 4 2" xfId="11483" xr:uid="{5E8ED7BD-A558-417D-8640-7FFF6004962B}"/>
    <cellStyle name="SAPBEXHLevel3X 3 3 3 4 2 2" xfId="45352" xr:uid="{B3A8A3B6-38D1-4A58-8086-FFD7703ABB0B}"/>
    <cellStyle name="SAPBEXHLevel3X 3 3 3 4 2 3" xfId="28627" xr:uid="{84B65782-35B6-4AE9-81EA-DFA9151107DC}"/>
    <cellStyle name="SAPBEXHLevel3X 3 3 3 4 3" xfId="17025" xr:uid="{3C7CCF0D-A66A-4696-A9FB-A60F7C0F82CA}"/>
    <cellStyle name="SAPBEXHLevel3X 3 3 3 4 3 2" xfId="50886" xr:uid="{D0ECAEF3-E2E4-4D91-BD42-C6AA791691A4}"/>
    <cellStyle name="SAPBEXHLevel3X 3 3 3 4 3 3" xfId="34160" xr:uid="{D7C2FEC8-BEB5-4824-90FB-66CCB02239E5}"/>
    <cellStyle name="SAPBEXHLevel3X 3 3 3 4 4" xfId="39535" xr:uid="{FD300B6F-C90C-46EB-8CAD-41EB4D0832D8}"/>
    <cellStyle name="SAPBEXHLevel3X 3 3 3 4 5" xfId="22812" xr:uid="{69898355-8954-42EB-A452-5B9DDC456FCA}"/>
    <cellStyle name="SAPBEXHLevel3X 3 3 3 5" xfId="6409" xr:uid="{96FBA30D-F2A7-4920-94C7-E41E9EA51780}"/>
    <cellStyle name="SAPBEXHLevel3X 3 3 3 5 2" xfId="12273" xr:uid="{4EE2981A-E66D-4AB0-B400-57573B8E55AC}"/>
    <cellStyle name="SAPBEXHLevel3X 3 3 3 5 2 2" xfId="46142" xr:uid="{52AA656D-CF5A-48F5-97D4-770FE4622905}"/>
    <cellStyle name="SAPBEXHLevel3X 3 3 3 5 2 3" xfId="29417" xr:uid="{1FF17983-82DD-48E8-8EC7-3BF73CDE13A9}"/>
    <cellStyle name="SAPBEXHLevel3X 3 3 3 5 3" xfId="17815" xr:uid="{5E8DEBA7-27B4-4101-A6B4-F0C82D2E052D}"/>
    <cellStyle name="SAPBEXHLevel3X 3 3 3 5 3 2" xfId="51676" xr:uid="{AFCC6341-0D26-46B5-8691-E59A725A85FE}"/>
    <cellStyle name="SAPBEXHLevel3X 3 3 3 5 3 3" xfId="34950" xr:uid="{23176795-D9BA-496E-B0F2-DA82D64D846A}"/>
    <cellStyle name="SAPBEXHLevel3X 3 3 3 5 4" xfId="40325" xr:uid="{CC2AD3C4-C87D-4AED-BC5A-F705534D83FE}"/>
    <cellStyle name="SAPBEXHLevel3X 3 3 3 5 5" xfId="23602" xr:uid="{93FDF373-06AD-4DD5-89A6-E52F9C82A0BA}"/>
    <cellStyle name="SAPBEXHLevel3X 3 3 3 6" xfId="7329" xr:uid="{4F02E453-4959-4688-8862-6BEDDD044556}"/>
    <cellStyle name="SAPBEXHLevel3X 3 3 3 6 2" xfId="13193" xr:uid="{4427FB20-0131-4457-BE6A-ADAF9D4419DE}"/>
    <cellStyle name="SAPBEXHLevel3X 3 3 3 6 2 2" xfId="47062" xr:uid="{A72D4EA2-0EAB-416A-8207-3729C36A25B4}"/>
    <cellStyle name="SAPBEXHLevel3X 3 3 3 6 2 3" xfId="30336" xr:uid="{2B54209A-C470-4591-8B56-B8C897CD52F1}"/>
    <cellStyle name="SAPBEXHLevel3X 3 3 3 6 3" xfId="18734" xr:uid="{635CC6F6-3AE1-4B11-B7FF-56C4A10E367C}"/>
    <cellStyle name="SAPBEXHLevel3X 3 3 3 6 3 2" xfId="52595" xr:uid="{609F683B-F7A2-4B86-9D27-A5F304127A97}"/>
    <cellStyle name="SAPBEXHLevel3X 3 3 3 6 3 3" xfId="35869" xr:uid="{44AAB54B-C207-4DFE-8147-460101AD972B}"/>
    <cellStyle name="SAPBEXHLevel3X 3 3 3 6 4" xfId="41245" xr:uid="{153BA6F3-032C-4148-986A-2875158D70D9}"/>
    <cellStyle name="SAPBEXHLevel3X 3 3 3 6 5" xfId="24521" xr:uid="{B8520765-3E51-47D8-9E64-7B1BE7A1B463}"/>
    <cellStyle name="SAPBEXHLevel3X 3 3 3 7" xfId="8423" xr:uid="{963C826F-9833-4FB2-A003-5BEC00319357}"/>
    <cellStyle name="SAPBEXHLevel3X 3 3 3 7 2" xfId="42298" xr:uid="{49EB39E3-E728-4447-A888-85AC574EED9C}"/>
    <cellStyle name="SAPBEXHLevel3X 3 3 3 7 3" xfId="25573" xr:uid="{F46738D6-57D3-46CF-A75B-285862F2C1CA}"/>
    <cellStyle name="SAPBEXHLevel3X 3 3 3 8" xfId="14001" xr:uid="{139E2B71-2F15-4CE4-87E2-FB0320722BE5}"/>
    <cellStyle name="SAPBEXHLevel3X 3 3 3 8 2" xfId="47862" xr:uid="{ED72D129-D82E-4726-88AB-2690A0F7B3BF}"/>
    <cellStyle name="SAPBEXHLevel3X 3 3 3 8 3" xfId="31136" xr:uid="{60F3147E-B838-4613-B947-A0B570553BA9}"/>
    <cellStyle name="SAPBEXHLevel3X 3 3 3 9" xfId="19761" xr:uid="{E1492E4F-BDB2-48CE-91F7-C5A340DA9823}"/>
    <cellStyle name="SAPBEXHLevel3X 3 3 4" xfId="3369" xr:uid="{9C2D48EE-23BC-411A-B5D3-3FD02B06B422}"/>
    <cellStyle name="SAPBEXHLevel3X 3 3 4 2" xfId="9251" xr:uid="{592EC362-741C-4251-8F41-8ED17FF5AFFA}"/>
    <cellStyle name="SAPBEXHLevel3X 3 3 4 2 2" xfId="43123" xr:uid="{5C6C87EE-D7E9-48DC-ACD1-E5BFDBE100F4}"/>
    <cellStyle name="SAPBEXHLevel3X 3 3 4 2 3" xfId="26398" xr:uid="{DC774F75-184C-40B3-B9E6-F085C9B2E2A2}"/>
    <cellStyle name="SAPBEXHLevel3X 3 3 4 3" xfId="14798" xr:uid="{0853659F-B829-44F5-A00E-D8ACB46E2B4C}"/>
    <cellStyle name="SAPBEXHLevel3X 3 3 4 3 2" xfId="48659" xr:uid="{BCF45AEA-B68D-4C47-ACC1-508E6AFAB158}"/>
    <cellStyle name="SAPBEXHLevel3X 3 3 4 3 3" xfId="31933" xr:uid="{6AE3CABE-DAA7-47A5-A4D1-B9B3588B1954}"/>
    <cellStyle name="SAPBEXHLevel3X 3 3 4 4" xfId="37390" xr:uid="{AC1FF314-8418-41CB-83E6-EA66009FE590}"/>
    <cellStyle name="SAPBEXHLevel3X 3 3 4 5" xfId="20583" xr:uid="{739C94AE-A4A4-459D-AAD1-2DB71178B9C4}"/>
    <cellStyle name="SAPBEXHLevel3X 3 3 5" xfId="36597" xr:uid="{7558204B-E32F-4F3A-A8D0-AB12E6146251}"/>
    <cellStyle name="SAPBEXHLevel3X 3 4" xfId="2437" xr:uid="{00000000-0005-0000-0000-0000520A0000}"/>
    <cellStyle name="SAPBEXHLevel3X 3 4 2" xfId="3989" xr:uid="{F3AA0D5E-F4A4-4E21-BDCE-41D548E2FA50}"/>
    <cellStyle name="SAPBEXHLevel3X 3 4 2 2" xfId="9870" xr:uid="{EC8CC04C-8883-4141-95C7-D338C4AA1370}"/>
    <cellStyle name="SAPBEXHLevel3X 3 4 2 2 2" xfId="43742" xr:uid="{F12CFF12-3B21-4B96-9CDD-77B580706225}"/>
    <cellStyle name="SAPBEXHLevel3X 3 4 2 2 3" xfId="27016" xr:uid="{FEACBCD8-4109-4C90-81E5-855662E40641}"/>
    <cellStyle name="SAPBEXHLevel3X 3 4 2 3" xfId="15416" xr:uid="{63DC088E-124B-4C43-B445-AF43895DDB30}"/>
    <cellStyle name="SAPBEXHLevel3X 3 4 2 3 2" xfId="49277" xr:uid="{8911E3CB-CC20-4011-84C7-2F469E4EBCED}"/>
    <cellStyle name="SAPBEXHLevel3X 3 4 2 3 3" xfId="32551" xr:uid="{6DDFB72A-FD47-49E3-87A0-58EE392D8585}"/>
    <cellStyle name="SAPBEXHLevel3X 3 4 2 4" xfId="37949" xr:uid="{B59AF121-3485-41A3-9EF3-1782E97433F6}"/>
    <cellStyle name="SAPBEXHLevel3X 3 4 2 5" xfId="21201" xr:uid="{2CCA1CC4-9CF2-40F0-A921-775F1E0AB9F7}"/>
    <cellStyle name="SAPBEXHLevel3X 3 4 3" xfId="4891" xr:uid="{3F46E20B-86B0-4FB8-989B-7901CB4FA7A7}"/>
    <cellStyle name="SAPBEXHLevel3X 3 4 3 2" xfId="10757" xr:uid="{B28D8068-F105-4AD0-A1BB-F8B72F71FA0C}"/>
    <cellStyle name="SAPBEXHLevel3X 3 4 3 2 2" xfId="44627" xr:uid="{2B715004-40F0-425D-A370-C044C45DBDC3}"/>
    <cellStyle name="SAPBEXHLevel3X 3 4 3 2 3" xfId="27902" xr:uid="{5505E6DB-4F56-47A2-B3C3-CA15CDA63680}"/>
    <cellStyle name="SAPBEXHLevel3X 3 4 3 3" xfId="16300" xr:uid="{8FC6988C-2C68-4308-A513-0B144A67CF13}"/>
    <cellStyle name="SAPBEXHLevel3X 3 4 3 3 2" xfId="50161" xr:uid="{5309F21D-7ACA-4026-9975-4E061B566F96}"/>
    <cellStyle name="SAPBEXHLevel3X 3 4 3 3 3" xfId="33435" xr:uid="{9BEA84D3-2D6B-411C-9682-76E889A01E90}"/>
    <cellStyle name="SAPBEXHLevel3X 3 4 3 4" xfId="38810" xr:uid="{BFCFBC40-9520-48A5-8B45-850455F8F68D}"/>
    <cellStyle name="SAPBEXHLevel3X 3 4 3 5" xfId="22087" xr:uid="{EE3855F6-DDFE-4084-9E8A-27DAB879AC38}"/>
    <cellStyle name="SAPBEXHLevel3X 3 4 4" xfId="5618" xr:uid="{3D625779-E185-4686-95FE-35439A167ECA}"/>
    <cellStyle name="SAPBEXHLevel3X 3 4 4 2" xfId="11484" xr:uid="{8AD0E039-2A1F-44D9-A33F-1C8D6EDCF7CF}"/>
    <cellStyle name="SAPBEXHLevel3X 3 4 4 2 2" xfId="45353" xr:uid="{79689C5B-0E68-4F8D-B47C-1F821E82E838}"/>
    <cellStyle name="SAPBEXHLevel3X 3 4 4 2 3" xfId="28628" xr:uid="{6B29A2CE-72DF-47D6-AAD2-1DDA29769605}"/>
    <cellStyle name="SAPBEXHLevel3X 3 4 4 3" xfId="17026" xr:uid="{AE623853-19CE-48EC-8C77-AD8A1EC688B8}"/>
    <cellStyle name="SAPBEXHLevel3X 3 4 4 3 2" xfId="50887" xr:uid="{D34BF0E4-D5ED-4D5C-BC71-267BBFBC2A71}"/>
    <cellStyle name="SAPBEXHLevel3X 3 4 4 3 3" xfId="34161" xr:uid="{845A55A6-14F1-44AA-AD38-9A8BB5342B44}"/>
    <cellStyle name="SAPBEXHLevel3X 3 4 4 4" xfId="39536" xr:uid="{307AA04C-C0C2-492F-9C9D-ED6458C5003F}"/>
    <cellStyle name="SAPBEXHLevel3X 3 4 4 5" xfId="22813" xr:uid="{FD0285D4-056B-4B70-BCAD-6A0A16023A5D}"/>
    <cellStyle name="SAPBEXHLevel3X 3 4 5" xfId="6410" xr:uid="{53B21215-9BF1-4F60-9F88-434626BD1906}"/>
    <cellStyle name="SAPBEXHLevel3X 3 4 5 2" xfId="12274" xr:uid="{78758A46-AE04-442C-AB7D-823F0D57AEE3}"/>
    <cellStyle name="SAPBEXHLevel3X 3 4 5 2 2" xfId="46143" xr:uid="{F1475711-E887-413E-AD55-650EDB908A31}"/>
    <cellStyle name="SAPBEXHLevel3X 3 4 5 2 3" xfId="29418" xr:uid="{001D68C6-7F47-4E29-810E-2B9A9975AAD4}"/>
    <cellStyle name="SAPBEXHLevel3X 3 4 5 3" xfId="17816" xr:uid="{220BF45B-5B79-405C-BAFE-154426729A76}"/>
    <cellStyle name="SAPBEXHLevel3X 3 4 5 3 2" xfId="51677" xr:uid="{06A19E79-9BD3-434F-A6CA-F3B0DA002F63}"/>
    <cellStyle name="SAPBEXHLevel3X 3 4 5 3 3" xfId="34951" xr:uid="{6BEDC336-0D06-485E-9DDC-4F70FD5A0D31}"/>
    <cellStyle name="SAPBEXHLevel3X 3 4 5 4" xfId="40326" xr:uid="{C5C23476-8439-422D-82AE-0F1172CE226B}"/>
    <cellStyle name="SAPBEXHLevel3X 3 4 5 5" xfId="23603" xr:uid="{01FABEC5-2A99-4B91-97C0-3A100DF939F6}"/>
    <cellStyle name="SAPBEXHLevel3X 3 4 6" xfId="7330" xr:uid="{AC6E3698-91CD-4529-A985-A94C36FD001D}"/>
    <cellStyle name="SAPBEXHLevel3X 3 4 6 2" xfId="13194" xr:uid="{F17A80D2-4D32-4269-BF58-16533D502FFD}"/>
    <cellStyle name="SAPBEXHLevel3X 3 4 6 2 2" xfId="47063" xr:uid="{996A3860-4DAB-4CAA-9975-8DB7D28039F0}"/>
    <cellStyle name="SAPBEXHLevel3X 3 4 6 2 3" xfId="30337" xr:uid="{18222B92-68B5-4887-9682-EBFEA42F98F6}"/>
    <cellStyle name="SAPBEXHLevel3X 3 4 6 3" xfId="18735" xr:uid="{12DD2940-7B67-4AFE-97D9-B0F35A464BA7}"/>
    <cellStyle name="SAPBEXHLevel3X 3 4 6 3 2" xfId="52596" xr:uid="{6D795258-6A97-4D56-ABD4-82570474C1DD}"/>
    <cellStyle name="SAPBEXHLevel3X 3 4 6 3 3" xfId="35870" xr:uid="{CF6326F9-E296-42C7-806B-BA73460B6E3A}"/>
    <cellStyle name="SAPBEXHLevel3X 3 4 6 4" xfId="41246" xr:uid="{A9CD16DC-63E8-47E5-A269-7C1A87D22436}"/>
    <cellStyle name="SAPBEXHLevel3X 3 4 6 5" xfId="24522" xr:uid="{1F3EAF4B-1A30-4404-8037-539DF4010EC5}"/>
    <cellStyle name="SAPBEXHLevel3X 3 4 7" xfId="8424" xr:uid="{9F9AB619-2B2D-4B46-8F49-0EB6EDB660F3}"/>
    <cellStyle name="SAPBEXHLevel3X 3 4 7 2" xfId="42299" xr:uid="{B23F75DA-8370-4B19-BF66-3E352AFFDDB2}"/>
    <cellStyle name="SAPBEXHLevel3X 3 4 7 3" xfId="25574" xr:uid="{67993F77-70C7-4AF1-A870-E96BDD3423F8}"/>
    <cellStyle name="SAPBEXHLevel3X 3 4 8" xfId="14002" xr:uid="{A263773B-C093-4556-BD32-D46788811B7B}"/>
    <cellStyle name="SAPBEXHLevel3X 3 4 8 2" xfId="47863" xr:uid="{AE357023-3720-4FD0-AFC1-C0B2AC2DC579}"/>
    <cellStyle name="SAPBEXHLevel3X 3 4 8 3" xfId="31137" xr:uid="{60418188-91C6-4937-8AD7-E8F75582D0AF}"/>
    <cellStyle name="SAPBEXHLevel3X 3 4 9" xfId="19762" xr:uid="{FCEF0862-EA52-40F9-B62C-B094419882D1}"/>
    <cellStyle name="SAPBEXHLevel3X 3 5" xfId="2438" xr:uid="{00000000-0005-0000-0000-0000530A0000}"/>
    <cellStyle name="SAPBEXHLevel3X 3 5 2" xfId="3990" xr:uid="{3D05A634-F1D1-4C87-BBEF-BE61873EB345}"/>
    <cellStyle name="SAPBEXHLevel3X 3 5 2 2" xfId="9871" xr:uid="{10DE9707-8475-4782-9800-A6427FEE95C0}"/>
    <cellStyle name="SAPBEXHLevel3X 3 5 2 2 2" xfId="43743" xr:uid="{15A86873-B2C7-4C30-9887-7ABD571774A3}"/>
    <cellStyle name="SAPBEXHLevel3X 3 5 2 2 3" xfId="27017" xr:uid="{E2ACB9D1-F46B-485C-910D-47ADD818F1F4}"/>
    <cellStyle name="SAPBEXHLevel3X 3 5 2 3" xfId="15417" xr:uid="{D7539EE9-ED7F-4AED-964A-AE6D8804BC81}"/>
    <cellStyle name="SAPBEXHLevel3X 3 5 2 3 2" xfId="49278" xr:uid="{8C3CE7CD-A67C-4F5A-BEEF-AEF69BDE0C8C}"/>
    <cellStyle name="SAPBEXHLevel3X 3 5 2 3 3" xfId="32552" xr:uid="{C5FB6FD2-6717-43AF-A64F-E6D1111D51C3}"/>
    <cellStyle name="SAPBEXHLevel3X 3 5 2 4" xfId="37950" xr:uid="{C6AF19D2-81E8-4236-9E4A-09096994E757}"/>
    <cellStyle name="SAPBEXHLevel3X 3 5 2 5" xfId="21202" xr:uid="{366FC700-ABB5-463B-96AC-AD7529F0A050}"/>
    <cellStyle name="SAPBEXHLevel3X 3 5 3" xfId="4892" xr:uid="{04E06720-0816-4B47-8011-B1D5D2302ED8}"/>
    <cellStyle name="SAPBEXHLevel3X 3 5 3 2" xfId="10758" xr:uid="{1BE9092F-CAC5-4AD8-8530-F4E90E4088AB}"/>
    <cellStyle name="SAPBEXHLevel3X 3 5 3 2 2" xfId="44628" xr:uid="{43B3F428-5F52-47C1-BFC7-058938770CB2}"/>
    <cellStyle name="SAPBEXHLevel3X 3 5 3 2 3" xfId="27903" xr:uid="{828E2243-5E0E-4624-8480-2C99195FD48C}"/>
    <cellStyle name="SAPBEXHLevel3X 3 5 3 3" xfId="16301" xr:uid="{AAA0EA11-FFF7-46A7-8D51-487132CB2F67}"/>
    <cellStyle name="SAPBEXHLevel3X 3 5 3 3 2" xfId="50162" xr:uid="{FD08D807-8FAC-41B8-851E-761726E03A6C}"/>
    <cellStyle name="SAPBEXHLevel3X 3 5 3 3 3" xfId="33436" xr:uid="{A3F4B94F-BB2E-4A79-83F4-A2B60E197273}"/>
    <cellStyle name="SAPBEXHLevel3X 3 5 3 4" xfId="38811" xr:uid="{2425FDEA-ECDC-40FF-BD9D-997F5163BA1C}"/>
    <cellStyle name="SAPBEXHLevel3X 3 5 3 5" xfId="22088" xr:uid="{689D3106-B561-49E7-9918-3374FC5AA55D}"/>
    <cellStyle name="SAPBEXHLevel3X 3 5 4" xfId="5619" xr:uid="{ED1071BD-DD06-407C-9DA7-D6D3B35F5000}"/>
    <cellStyle name="SAPBEXHLevel3X 3 5 4 2" xfId="11485" xr:uid="{8D7E9E29-BE30-4DDC-AB36-E6778E16D91D}"/>
    <cellStyle name="SAPBEXHLevel3X 3 5 4 2 2" xfId="45354" xr:uid="{CA02DB8A-6F25-480F-BFEE-BA032EBC1994}"/>
    <cellStyle name="SAPBEXHLevel3X 3 5 4 2 3" xfId="28629" xr:uid="{BECFAFFB-0189-49AE-A334-CA779C25AA95}"/>
    <cellStyle name="SAPBEXHLevel3X 3 5 4 3" xfId="17027" xr:uid="{1CD34FFC-F875-41D5-9F7A-590A42565606}"/>
    <cellStyle name="SAPBEXHLevel3X 3 5 4 3 2" xfId="50888" xr:uid="{8F176653-DB14-4F70-B2DC-4CF93003CD4B}"/>
    <cellStyle name="SAPBEXHLevel3X 3 5 4 3 3" xfId="34162" xr:uid="{B98B285B-881A-4946-929B-48B6A9218D2E}"/>
    <cellStyle name="SAPBEXHLevel3X 3 5 4 4" xfId="39537" xr:uid="{021A9D3E-DACA-4804-B98A-A2F15A3E73FA}"/>
    <cellStyle name="SAPBEXHLevel3X 3 5 4 5" xfId="22814" xr:uid="{8FE1E021-5CA9-4AB4-9678-B4639F1A42F7}"/>
    <cellStyle name="SAPBEXHLevel3X 3 5 5" xfId="6411" xr:uid="{9644B99D-E5F5-4312-9247-D8F72ED6998D}"/>
    <cellStyle name="SAPBEXHLevel3X 3 5 5 2" xfId="12275" xr:uid="{12A01389-576F-414B-9679-750D5A15A95E}"/>
    <cellStyle name="SAPBEXHLevel3X 3 5 5 2 2" xfId="46144" xr:uid="{C9002FF6-5F96-4E23-AD2F-4FB60D7B921D}"/>
    <cellStyle name="SAPBEXHLevel3X 3 5 5 2 3" xfId="29419" xr:uid="{BCA8796A-98AE-4F32-A241-B6FA52DE7C3E}"/>
    <cellStyle name="SAPBEXHLevel3X 3 5 5 3" xfId="17817" xr:uid="{8C1EC6A4-5BE6-4E6F-B9AB-92CF1D3D8E88}"/>
    <cellStyle name="SAPBEXHLevel3X 3 5 5 3 2" xfId="51678" xr:uid="{95842E72-5A52-445B-978C-38B90771A01A}"/>
    <cellStyle name="SAPBEXHLevel3X 3 5 5 3 3" xfId="34952" xr:uid="{1BBEFBE8-86B6-46E9-961E-66E37DD96959}"/>
    <cellStyle name="SAPBEXHLevel3X 3 5 5 4" xfId="40327" xr:uid="{668790D7-4FC1-4FFC-8C55-FE8BBC28E103}"/>
    <cellStyle name="SAPBEXHLevel3X 3 5 5 5" xfId="23604" xr:uid="{2CD256F5-99BA-4992-9790-C3B67FD42A17}"/>
    <cellStyle name="SAPBEXHLevel3X 3 5 6" xfId="7331" xr:uid="{0F80A5BF-9839-4B1C-9DB1-9762FFB9CA7E}"/>
    <cellStyle name="SAPBEXHLevel3X 3 5 6 2" xfId="13195" xr:uid="{16DC572D-674E-49C0-A104-76B6A79EC87C}"/>
    <cellStyle name="SAPBEXHLevel3X 3 5 6 2 2" xfId="47064" xr:uid="{0DCFA3CA-75BE-4EE6-A468-52F62DE531F4}"/>
    <cellStyle name="SAPBEXHLevel3X 3 5 6 2 3" xfId="30338" xr:uid="{E245B854-8DAA-47B1-8E3A-995C2C8B58B9}"/>
    <cellStyle name="SAPBEXHLevel3X 3 5 6 3" xfId="18736" xr:uid="{C9F3C292-36EF-4D33-A697-17D929DC3421}"/>
    <cellStyle name="SAPBEXHLevel3X 3 5 6 3 2" xfId="52597" xr:uid="{394D8A46-1BED-41EB-9F4C-51D441E2C966}"/>
    <cellStyle name="SAPBEXHLevel3X 3 5 6 3 3" xfId="35871" xr:uid="{00A2DCD6-ABDF-4BEF-9FE9-7E25605156CA}"/>
    <cellStyle name="SAPBEXHLevel3X 3 5 6 4" xfId="41247" xr:uid="{7741D697-8E48-47E9-818F-A7BDB2362564}"/>
    <cellStyle name="SAPBEXHLevel3X 3 5 6 5" xfId="24523" xr:uid="{6728ED7F-3AC1-4097-A877-F882336DEA20}"/>
    <cellStyle name="SAPBEXHLevel3X 3 5 7" xfId="8425" xr:uid="{75CC50AA-39BB-41DB-9275-E43B4C4434F3}"/>
    <cellStyle name="SAPBEXHLevel3X 3 5 7 2" xfId="42300" xr:uid="{D7897F04-A528-4521-B756-76AEE9D7FBC2}"/>
    <cellStyle name="SAPBEXHLevel3X 3 5 7 3" xfId="25575" xr:uid="{A1CD092C-D8C3-4DD1-9734-4547F2C594BB}"/>
    <cellStyle name="SAPBEXHLevel3X 3 5 8" xfId="14003" xr:uid="{EE748F38-C3D2-4685-BEC3-892728AE0913}"/>
    <cellStyle name="SAPBEXHLevel3X 3 5 8 2" xfId="47864" xr:uid="{0389B014-D625-47CC-8830-2C8D00FCE571}"/>
    <cellStyle name="SAPBEXHLevel3X 3 5 8 3" xfId="31138" xr:uid="{86F79F39-4440-41DE-854A-907F85E0DE5B}"/>
    <cellStyle name="SAPBEXHLevel3X 3 5 9" xfId="19763" xr:uid="{5A50185A-1AFC-4064-8061-2F571F69B1F1}"/>
    <cellStyle name="SAPBEXHLevel3X 3 6" xfId="3367" xr:uid="{99DE305D-1B63-48CC-9418-896DB0F789EF}"/>
    <cellStyle name="SAPBEXHLevel3X 3 6 2" xfId="9249" xr:uid="{F33091F1-1378-4377-A318-7AC4AB4D568C}"/>
    <cellStyle name="SAPBEXHLevel3X 3 6 2 2" xfId="43121" xr:uid="{61DDB5D8-6C24-4997-9009-E5D2C78A8D5A}"/>
    <cellStyle name="SAPBEXHLevel3X 3 6 2 3" xfId="26396" xr:uid="{7F834F3A-917E-4E29-B85D-C423A644D39F}"/>
    <cellStyle name="SAPBEXHLevel3X 3 6 3" xfId="14796" xr:uid="{BF8AACF7-97F0-45BC-83AA-1B8087BE1505}"/>
    <cellStyle name="SAPBEXHLevel3X 3 6 3 2" xfId="48657" xr:uid="{C0974377-E7BC-4F6D-B364-5761518E5824}"/>
    <cellStyle name="SAPBEXHLevel3X 3 6 3 3" xfId="31931" xr:uid="{2072B919-44E4-4556-A29C-8299BA534AFB}"/>
    <cellStyle name="SAPBEXHLevel3X 3 6 4" xfId="37388" xr:uid="{730AA2CD-4647-4B0C-A7CC-D5C9522112BD}"/>
    <cellStyle name="SAPBEXHLevel3X 3 6 5" xfId="20581" xr:uid="{1FC0414F-1268-4860-8356-BE8A2FDADCC4}"/>
    <cellStyle name="SAPBEXHLevel3X 3 7" xfId="36595" xr:uid="{7E6BF369-664A-4652-9BDC-F04F6B090ECF}"/>
    <cellStyle name="SAPBEXHLevel3X 4" xfId="1171" xr:uid="{00000000-0005-0000-0000-0000540A0000}"/>
    <cellStyle name="SAPBEXHLevel3X 4 2" xfId="1172" xr:uid="{00000000-0005-0000-0000-0000550A0000}"/>
    <cellStyle name="SAPBEXHLevel3X 4 2 2" xfId="2439" xr:uid="{00000000-0005-0000-0000-0000560A0000}"/>
    <cellStyle name="SAPBEXHLevel3X 4 2 2 2" xfId="3991" xr:uid="{251ECFD2-8F95-47C0-82E6-292CFF8AEBF4}"/>
    <cellStyle name="SAPBEXHLevel3X 4 2 2 2 2" xfId="9872" xr:uid="{3DECC8EE-70B7-444C-9891-0297B77CC69E}"/>
    <cellStyle name="SAPBEXHLevel3X 4 2 2 2 2 2" xfId="43744" xr:uid="{564079F4-EBFE-4377-B9B7-F2FC6EFA2674}"/>
    <cellStyle name="SAPBEXHLevel3X 4 2 2 2 2 3" xfId="27018" xr:uid="{8FEDAB23-DEBE-47C4-A9F9-12069578CE90}"/>
    <cellStyle name="SAPBEXHLevel3X 4 2 2 2 3" xfId="15418" xr:uid="{4E2D7A2C-BBB2-48C6-B08D-318E7BCBF6A4}"/>
    <cellStyle name="SAPBEXHLevel3X 4 2 2 2 3 2" xfId="49279" xr:uid="{D3F05B75-F609-4C36-8BD1-B266CD419D40}"/>
    <cellStyle name="SAPBEXHLevel3X 4 2 2 2 3 3" xfId="32553" xr:uid="{A502D9AA-FA37-4E73-8EBE-F54357552B91}"/>
    <cellStyle name="SAPBEXHLevel3X 4 2 2 2 4" xfId="37951" xr:uid="{4500644F-1125-4B26-BD0C-4BE592817A69}"/>
    <cellStyle name="SAPBEXHLevel3X 4 2 2 2 5" xfId="21203" xr:uid="{25645165-7012-4513-8853-C9B8EE4D3DCE}"/>
    <cellStyle name="SAPBEXHLevel3X 4 2 2 3" xfId="4893" xr:uid="{0F76C5DC-4746-4B98-B22B-80E610A69819}"/>
    <cellStyle name="SAPBEXHLevel3X 4 2 2 3 2" xfId="10759" xr:uid="{496B4505-F427-47B1-B608-0D696D158A77}"/>
    <cellStyle name="SAPBEXHLevel3X 4 2 2 3 2 2" xfId="44629" xr:uid="{667035C7-0D99-4B7C-B582-3F6F667D85CD}"/>
    <cellStyle name="SAPBEXHLevel3X 4 2 2 3 2 3" xfId="27904" xr:uid="{BE04BAFC-D296-40F7-BA29-145828654FD0}"/>
    <cellStyle name="SAPBEXHLevel3X 4 2 2 3 3" xfId="16302" xr:uid="{6528622D-F90D-4E7D-8C22-410C79F9F6BC}"/>
    <cellStyle name="SAPBEXHLevel3X 4 2 2 3 3 2" xfId="50163" xr:uid="{EBADF3EB-B0B1-43CC-B1C2-D8E5C05705B8}"/>
    <cellStyle name="SAPBEXHLevel3X 4 2 2 3 3 3" xfId="33437" xr:uid="{2E96A7B4-C4CD-4816-B336-9847E6F0A1EB}"/>
    <cellStyle name="SAPBEXHLevel3X 4 2 2 3 4" xfId="38812" xr:uid="{0D3BBC13-ABB4-4DC6-BC15-5B3DF50B7053}"/>
    <cellStyle name="SAPBEXHLevel3X 4 2 2 3 5" xfId="22089" xr:uid="{86FD5097-A312-4BE6-A945-1B293BB8BCFA}"/>
    <cellStyle name="SAPBEXHLevel3X 4 2 2 4" xfId="5620" xr:uid="{8C9867AD-C50B-4F28-893F-6A171C5C451A}"/>
    <cellStyle name="SAPBEXHLevel3X 4 2 2 4 2" xfId="11486" xr:uid="{40628E4A-1B28-4A31-9509-777A1F62C471}"/>
    <cellStyle name="SAPBEXHLevel3X 4 2 2 4 2 2" xfId="45355" xr:uid="{9EA8175B-A872-477D-9E37-F92AF7F32EA3}"/>
    <cellStyle name="SAPBEXHLevel3X 4 2 2 4 2 3" xfId="28630" xr:uid="{D88CF3B7-4FDE-47FD-BEB4-4AAA0A87EA4C}"/>
    <cellStyle name="SAPBEXHLevel3X 4 2 2 4 3" xfId="17028" xr:uid="{44582274-04BF-49FF-A27C-FCE35C2E5596}"/>
    <cellStyle name="SAPBEXHLevel3X 4 2 2 4 3 2" xfId="50889" xr:uid="{B2E8EFF2-CA77-41E9-B0BF-301C6EFAF7E5}"/>
    <cellStyle name="SAPBEXHLevel3X 4 2 2 4 3 3" xfId="34163" xr:uid="{A98791CC-7D7B-4520-B3FC-34DFBA71EC04}"/>
    <cellStyle name="SAPBEXHLevel3X 4 2 2 4 4" xfId="39538" xr:uid="{CEBF3366-BE84-4BCF-A3EF-CDC4BA7076C7}"/>
    <cellStyle name="SAPBEXHLevel3X 4 2 2 4 5" xfId="22815" xr:uid="{D053B1A5-6C89-4ADA-B895-9AD0E2C42208}"/>
    <cellStyle name="SAPBEXHLevel3X 4 2 2 5" xfId="6412" xr:uid="{1CFAD897-5BF7-4B8C-BEEB-F2CDE9E76479}"/>
    <cellStyle name="SAPBEXHLevel3X 4 2 2 5 2" xfId="12276" xr:uid="{6DF96FD6-0183-44CE-87BD-0C7AC3D1DD17}"/>
    <cellStyle name="SAPBEXHLevel3X 4 2 2 5 2 2" xfId="46145" xr:uid="{C4952932-AFDC-4075-9B75-A2D61C3D496B}"/>
    <cellStyle name="SAPBEXHLevel3X 4 2 2 5 2 3" xfId="29420" xr:uid="{0A9F7703-96A0-4681-883C-F792A4A30CCA}"/>
    <cellStyle name="SAPBEXHLevel3X 4 2 2 5 3" xfId="17818" xr:uid="{43DF3203-111F-4CA2-9D4D-2BF2386A4FB1}"/>
    <cellStyle name="SAPBEXHLevel3X 4 2 2 5 3 2" xfId="51679" xr:uid="{A5A6C3E7-7C85-4E0E-BF31-754299976B8A}"/>
    <cellStyle name="SAPBEXHLevel3X 4 2 2 5 3 3" xfId="34953" xr:uid="{DEA7529E-C3C1-4A46-812C-4A04E577469B}"/>
    <cellStyle name="SAPBEXHLevel3X 4 2 2 5 4" xfId="40328" xr:uid="{3ACA9DDD-1534-40B1-AF4F-CE177E6E53C3}"/>
    <cellStyle name="SAPBEXHLevel3X 4 2 2 5 5" xfId="23605" xr:uid="{889ED0BD-2053-4ED1-8072-D3927E65247C}"/>
    <cellStyle name="SAPBEXHLevel3X 4 2 2 6" xfId="7332" xr:uid="{63CB249A-56FC-4F97-9410-FE99D1FB0DFA}"/>
    <cellStyle name="SAPBEXHLevel3X 4 2 2 6 2" xfId="13196" xr:uid="{274F822F-253D-40C6-9E18-4DE25AD52E7F}"/>
    <cellStyle name="SAPBEXHLevel3X 4 2 2 6 2 2" xfId="47065" xr:uid="{E62072F7-8802-4A66-A8F1-7A0918F0263C}"/>
    <cellStyle name="SAPBEXHLevel3X 4 2 2 6 2 3" xfId="30339" xr:uid="{4BEFDCC8-9231-416C-9A42-90C3DE3C31F8}"/>
    <cellStyle name="SAPBEXHLevel3X 4 2 2 6 3" xfId="18737" xr:uid="{9B59E47B-171F-491E-9C10-E013B4FEF951}"/>
    <cellStyle name="SAPBEXHLevel3X 4 2 2 6 3 2" xfId="52598" xr:uid="{461AC5EC-87ED-4C80-8F5A-5B74DC775440}"/>
    <cellStyle name="SAPBEXHLevel3X 4 2 2 6 3 3" xfId="35872" xr:uid="{26F0D58A-2524-49C6-BEB0-96C52424961E}"/>
    <cellStyle name="SAPBEXHLevel3X 4 2 2 6 4" xfId="41248" xr:uid="{E25B735E-4944-4C87-8443-A13812073C70}"/>
    <cellStyle name="SAPBEXHLevel3X 4 2 2 6 5" xfId="24524" xr:uid="{7BF23781-FBE3-4E75-ABBD-F2828D8E0640}"/>
    <cellStyle name="SAPBEXHLevel3X 4 2 2 7" xfId="8426" xr:uid="{04910A49-2412-4845-B06A-51EC08952E47}"/>
    <cellStyle name="SAPBEXHLevel3X 4 2 2 7 2" xfId="42301" xr:uid="{9AA8A7B3-CD2B-4E69-9EF1-15E3A9AD7D9B}"/>
    <cellStyle name="SAPBEXHLevel3X 4 2 2 7 3" xfId="25576" xr:uid="{7B4528A9-4D64-40EA-ADC6-278E7D077C73}"/>
    <cellStyle name="SAPBEXHLevel3X 4 2 2 8" xfId="14004" xr:uid="{B4D889DA-0C4B-432A-964F-69AD2BCC154B}"/>
    <cellStyle name="SAPBEXHLevel3X 4 2 2 8 2" xfId="47865" xr:uid="{7847A585-E2E2-4567-B916-5E42D720E9C1}"/>
    <cellStyle name="SAPBEXHLevel3X 4 2 2 8 3" xfId="31139" xr:uid="{C9FA8BBC-1438-4C3F-B1D6-86DB1176D656}"/>
    <cellStyle name="SAPBEXHLevel3X 4 2 2 9" xfId="19764" xr:uid="{56B04077-CACA-49D0-B08C-02727EFD5ADD}"/>
    <cellStyle name="SAPBEXHLevel3X 4 2 3" xfId="2440" xr:uid="{00000000-0005-0000-0000-0000570A0000}"/>
    <cellStyle name="SAPBEXHLevel3X 4 2 3 2" xfId="3992" xr:uid="{B8D2D2B3-738F-464A-99FB-73B846171363}"/>
    <cellStyle name="SAPBEXHLevel3X 4 2 3 2 2" xfId="9873" xr:uid="{0B432244-C5AB-4124-A011-8EACF133F15F}"/>
    <cellStyle name="SAPBEXHLevel3X 4 2 3 2 2 2" xfId="43745" xr:uid="{AB87D188-4F35-4638-8055-C32921CC4AA0}"/>
    <cellStyle name="SAPBEXHLevel3X 4 2 3 2 2 3" xfId="27019" xr:uid="{47158C2F-4FB2-4B14-AD29-CCE5C8584201}"/>
    <cellStyle name="SAPBEXHLevel3X 4 2 3 2 3" xfId="15419" xr:uid="{8FE17781-A237-4B7F-88B8-19795BD02D4C}"/>
    <cellStyle name="SAPBEXHLevel3X 4 2 3 2 3 2" xfId="49280" xr:uid="{8D80382E-AF2B-45D7-A142-BF73BF2B6893}"/>
    <cellStyle name="SAPBEXHLevel3X 4 2 3 2 3 3" xfId="32554" xr:uid="{6BC87119-561F-477B-B9EB-7562A8DEB1E8}"/>
    <cellStyle name="SAPBEXHLevel3X 4 2 3 2 4" xfId="37952" xr:uid="{D6014742-5681-44E2-B193-5640B6970588}"/>
    <cellStyle name="SAPBEXHLevel3X 4 2 3 2 5" xfId="21204" xr:uid="{46813861-1A72-4CFA-BD0E-EE16355EFF61}"/>
    <cellStyle name="SAPBEXHLevel3X 4 2 3 3" xfId="4894" xr:uid="{22B6272D-CB9E-4EC6-BAAB-1CE1960A47B6}"/>
    <cellStyle name="SAPBEXHLevel3X 4 2 3 3 2" xfId="10760" xr:uid="{552A3998-05D0-474D-BE11-EE6E17DDE6AF}"/>
    <cellStyle name="SAPBEXHLevel3X 4 2 3 3 2 2" xfId="44630" xr:uid="{145E513C-3CFA-4197-849C-8EF8456F4C00}"/>
    <cellStyle name="SAPBEXHLevel3X 4 2 3 3 2 3" xfId="27905" xr:uid="{B0B909F9-F9E8-4748-9FE5-748B4EC7C872}"/>
    <cellStyle name="SAPBEXHLevel3X 4 2 3 3 3" xfId="16303" xr:uid="{C8E77A18-6093-41ED-A5CC-4329FE2162D3}"/>
    <cellStyle name="SAPBEXHLevel3X 4 2 3 3 3 2" xfId="50164" xr:uid="{A78B17E3-63FC-482A-9D20-AE853E229E65}"/>
    <cellStyle name="SAPBEXHLevel3X 4 2 3 3 3 3" xfId="33438" xr:uid="{924F7E36-451E-4773-8FAE-A455DEFB8A1F}"/>
    <cellStyle name="SAPBEXHLevel3X 4 2 3 3 4" xfId="38813" xr:uid="{28F42CB2-5DEA-4014-ADA9-23BB6D75AE34}"/>
    <cellStyle name="SAPBEXHLevel3X 4 2 3 3 5" xfId="22090" xr:uid="{B18ECB4F-16B2-477F-93A6-7CB0B62E4950}"/>
    <cellStyle name="SAPBEXHLevel3X 4 2 3 4" xfId="5621" xr:uid="{A68A0081-BC7F-4AA2-9218-BD1202481B05}"/>
    <cellStyle name="SAPBEXHLevel3X 4 2 3 4 2" xfId="11487" xr:uid="{A9F5F863-A195-4608-9182-6BA7CA62A0E0}"/>
    <cellStyle name="SAPBEXHLevel3X 4 2 3 4 2 2" xfId="45356" xr:uid="{156DB659-BBA5-451F-B760-48CC8EB7D8EA}"/>
    <cellStyle name="SAPBEXHLevel3X 4 2 3 4 2 3" xfId="28631" xr:uid="{6D835831-542E-4F45-A254-387655F0206C}"/>
    <cellStyle name="SAPBEXHLevel3X 4 2 3 4 3" xfId="17029" xr:uid="{77407556-F272-40DD-9DC1-82FCDA695C36}"/>
    <cellStyle name="SAPBEXHLevel3X 4 2 3 4 3 2" xfId="50890" xr:uid="{135AB8C9-90E7-46C2-AD4F-038494B483DE}"/>
    <cellStyle name="SAPBEXHLevel3X 4 2 3 4 3 3" xfId="34164" xr:uid="{250BB76F-9A22-44DE-9534-6C429CEEDEA8}"/>
    <cellStyle name="SAPBEXHLevel3X 4 2 3 4 4" xfId="39539" xr:uid="{83024AB6-CD13-40D6-91C7-5EFACF6B0806}"/>
    <cellStyle name="SAPBEXHLevel3X 4 2 3 4 5" xfId="22816" xr:uid="{DA45F911-3B90-4FB0-9D99-DE654F6E462F}"/>
    <cellStyle name="SAPBEXHLevel3X 4 2 3 5" xfId="6413" xr:uid="{43FF9C69-378C-407E-8D17-D31DE6911407}"/>
    <cellStyle name="SAPBEXHLevel3X 4 2 3 5 2" xfId="12277" xr:uid="{E5BF3860-05AC-43D5-9BE6-DF78B7188ABC}"/>
    <cellStyle name="SAPBEXHLevel3X 4 2 3 5 2 2" xfId="46146" xr:uid="{047B9408-9ED9-44D9-9AA6-82DFFFEBE7B5}"/>
    <cellStyle name="SAPBEXHLevel3X 4 2 3 5 2 3" xfId="29421" xr:uid="{01702157-91FF-44B3-B632-DF137C99DA8A}"/>
    <cellStyle name="SAPBEXHLevel3X 4 2 3 5 3" xfId="17819" xr:uid="{4E3C777F-53D5-43A7-BCB5-F469030BA99F}"/>
    <cellStyle name="SAPBEXHLevel3X 4 2 3 5 3 2" xfId="51680" xr:uid="{119595EE-71B2-4CC7-90FB-C69DD9CEC164}"/>
    <cellStyle name="SAPBEXHLevel3X 4 2 3 5 3 3" xfId="34954" xr:uid="{5C98A242-285A-4B2D-A28D-712C4EE83794}"/>
    <cellStyle name="SAPBEXHLevel3X 4 2 3 5 4" xfId="40329" xr:uid="{568A1C86-B235-46FA-88B8-5E9DDA87A2F0}"/>
    <cellStyle name="SAPBEXHLevel3X 4 2 3 5 5" xfId="23606" xr:uid="{F948185D-F867-419A-969E-8350E344A524}"/>
    <cellStyle name="SAPBEXHLevel3X 4 2 3 6" xfId="7333" xr:uid="{FF7D8CF4-B504-4A5B-A0FC-735A0FDF8541}"/>
    <cellStyle name="SAPBEXHLevel3X 4 2 3 6 2" xfId="13197" xr:uid="{4D45B6F6-146A-4579-BC95-24BAE011E60E}"/>
    <cellStyle name="SAPBEXHLevel3X 4 2 3 6 2 2" xfId="47066" xr:uid="{DDBCFCB0-6E25-412F-987B-A1B83AB2207A}"/>
    <cellStyle name="SAPBEXHLevel3X 4 2 3 6 2 3" xfId="30340" xr:uid="{657A789A-EAC2-4691-9691-6E65CCF06A7C}"/>
    <cellStyle name="SAPBEXHLevel3X 4 2 3 6 3" xfId="18738" xr:uid="{65399BE2-985C-4582-AC99-72CCD297AC6B}"/>
    <cellStyle name="SAPBEXHLevel3X 4 2 3 6 3 2" xfId="52599" xr:uid="{D7A2F955-FB4B-4977-91D9-A50CE50ABB41}"/>
    <cellStyle name="SAPBEXHLevel3X 4 2 3 6 3 3" xfId="35873" xr:uid="{640BAF04-B491-4837-A6DA-7DF2E96D383B}"/>
    <cellStyle name="SAPBEXHLevel3X 4 2 3 6 4" xfId="41249" xr:uid="{1EDF3D60-AD7A-4EB9-BE2D-2C3A59011D83}"/>
    <cellStyle name="SAPBEXHLevel3X 4 2 3 6 5" xfId="24525" xr:uid="{EA1E6209-42E3-40EC-A314-E51000F4A007}"/>
    <cellStyle name="SAPBEXHLevel3X 4 2 3 7" xfId="8427" xr:uid="{8C11F8FD-FE92-49EB-91CC-6A70023A760A}"/>
    <cellStyle name="SAPBEXHLevel3X 4 2 3 7 2" xfId="42302" xr:uid="{A0D28C4D-592D-41E6-BFFD-A77F7A715169}"/>
    <cellStyle name="SAPBEXHLevel3X 4 2 3 7 3" xfId="25577" xr:uid="{D59F3653-EEC5-484E-BA19-81E4B3604206}"/>
    <cellStyle name="SAPBEXHLevel3X 4 2 3 8" xfId="14005" xr:uid="{EAE99DA2-F6A9-46C1-98FF-36D026BAE624}"/>
    <cellStyle name="SAPBEXHLevel3X 4 2 3 8 2" xfId="47866" xr:uid="{390D0CF3-2704-4176-ADD5-BC373896F331}"/>
    <cellStyle name="SAPBEXHLevel3X 4 2 3 8 3" xfId="31140" xr:uid="{95090B2A-E39C-4094-B654-E3E144F128E4}"/>
    <cellStyle name="SAPBEXHLevel3X 4 2 3 9" xfId="19765" xr:uid="{B411C102-DF62-4CF1-BBC1-549B9474649A}"/>
    <cellStyle name="SAPBEXHLevel3X 4 2 4" xfId="3371" xr:uid="{0DAF30AF-F228-45A6-95FE-1CC0B708BC79}"/>
    <cellStyle name="SAPBEXHLevel3X 4 2 4 2" xfId="9253" xr:uid="{26EE62D7-BB8A-482F-BBF8-359C0F2CEE35}"/>
    <cellStyle name="SAPBEXHLevel3X 4 2 4 2 2" xfId="43125" xr:uid="{C9D47888-9378-4CB5-B150-6C8469CBA5E1}"/>
    <cellStyle name="SAPBEXHLevel3X 4 2 4 2 3" xfId="26400" xr:uid="{550BA45B-4C0A-48A7-948E-A49C5A256CC6}"/>
    <cellStyle name="SAPBEXHLevel3X 4 2 4 3" xfId="14800" xr:uid="{F52DE580-9F6C-4E60-9EBC-562FE306F01F}"/>
    <cellStyle name="SAPBEXHLevel3X 4 2 4 3 2" xfId="48661" xr:uid="{709BFFF7-715D-449A-B01E-8B2E2EA20049}"/>
    <cellStyle name="SAPBEXHLevel3X 4 2 4 3 3" xfId="31935" xr:uid="{73299592-0039-474B-B0D9-BCA20DF3D313}"/>
    <cellStyle name="SAPBEXHLevel3X 4 2 4 4" xfId="37392" xr:uid="{240E390E-C7FA-4884-A00F-B9942BC3C74A}"/>
    <cellStyle name="SAPBEXHLevel3X 4 2 4 5" xfId="20585" xr:uid="{40BACB7D-5119-4306-9761-12F1CAC46206}"/>
    <cellStyle name="SAPBEXHLevel3X 4 2 5" xfId="36599" xr:uid="{442CBD15-DF34-4B47-9F29-98EBB4F6D5F4}"/>
    <cellStyle name="SAPBEXHLevel3X 4 3" xfId="2441" xr:uid="{00000000-0005-0000-0000-0000580A0000}"/>
    <cellStyle name="SAPBEXHLevel3X 4 3 2" xfId="3993" xr:uid="{1CA9FC0D-4C48-4E60-986D-3448FC4056FB}"/>
    <cellStyle name="SAPBEXHLevel3X 4 3 2 2" xfId="9874" xr:uid="{22259CAD-378C-418D-9C5B-A31CBB33DA52}"/>
    <cellStyle name="SAPBEXHLevel3X 4 3 2 2 2" xfId="43746" xr:uid="{47A6F2B4-8F78-4E60-84DA-7BE932BA304B}"/>
    <cellStyle name="SAPBEXHLevel3X 4 3 2 2 3" xfId="27020" xr:uid="{41EE479F-6C55-4D52-B72C-2191B8C42A7B}"/>
    <cellStyle name="SAPBEXHLevel3X 4 3 2 3" xfId="15420" xr:uid="{89D76D6F-BA05-465F-B040-2FD76E7EE80D}"/>
    <cellStyle name="SAPBEXHLevel3X 4 3 2 3 2" xfId="49281" xr:uid="{82448A78-9DFC-4BD6-A848-489F8A8C7537}"/>
    <cellStyle name="SAPBEXHLevel3X 4 3 2 3 3" xfId="32555" xr:uid="{1E3A3787-B242-49F5-B200-97E81911149A}"/>
    <cellStyle name="SAPBEXHLevel3X 4 3 2 4" xfId="37953" xr:uid="{273B96E7-B581-44C4-8C2C-B1D71C178EED}"/>
    <cellStyle name="SAPBEXHLevel3X 4 3 2 5" xfId="21205" xr:uid="{E340BA0B-A82D-455A-B403-CD71F57A4DA0}"/>
    <cellStyle name="SAPBEXHLevel3X 4 3 3" xfId="4895" xr:uid="{C36D1936-F8C1-4352-BEB7-7F3A3FC56654}"/>
    <cellStyle name="SAPBEXHLevel3X 4 3 3 2" xfId="10761" xr:uid="{00693474-7482-4E5F-9C7F-CA59D41BF1B8}"/>
    <cellStyle name="SAPBEXHLevel3X 4 3 3 2 2" xfId="44631" xr:uid="{0E16B35E-4A37-47CD-9877-0A57DC3CC2B0}"/>
    <cellStyle name="SAPBEXHLevel3X 4 3 3 2 3" xfId="27906" xr:uid="{2F577522-E7F6-4808-B674-10E5C474CC4D}"/>
    <cellStyle name="SAPBEXHLevel3X 4 3 3 3" xfId="16304" xr:uid="{786095C0-4873-4F64-945D-7DC10ABF1B5E}"/>
    <cellStyle name="SAPBEXHLevel3X 4 3 3 3 2" xfId="50165" xr:uid="{CC4FA9FD-076D-44A6-BA2B-7B8E1B37A329}"/>
    <cellStyle name="SAPBEXHLevel3X 4 3 3 3 3" xfId="33439" xr:uid="{E8368A82-2260-41A2-822C-957B14E94303}"/>
    <cellStyle name="SAPBEXHLevel3X 4 3 3 4" xfId="38814" xr:uid="{50863362-F747-4E33-8118-7442028E6072}"/>
    <cellStyle name="SAPBEXHLevel3X 4 3 3 5" xfId="22091" xr:uid="{574ED4DE-E45C-4277-BCC1-6B66EC9FAA8B}"/>
    <cellStyle name="SAPBEXHLevel3X 4 3 4" xfId="5622" xr:uid="{FA6628DC-1054-41AB-BAA4-87C6C2E5ADFB}"/>
    <cellStyle name="SAPBEXHLevel3X 4 3 4 2" xfId="11488" xr:uid="{AFD2BBC3-DB85-4744-8FB4-2CFFA42F7DAD}"/>
    <cellStyle name="SAPBEXHLevel3X 4 3 4 2 2" xfId="45357" xr:uid="{C223393C-9BB5-4695-8F79-5294D4968C0A}"/>
    <cellStyle name="SAPBEXHLevel3X 4 3 4 2 3" xfId="28632" xr:uid="{EFD7D49C-7B1E-4F48-ABE7-164866B5F866}"/>
    <cellStyle name="SAPBEXHLevel3X 4 3 4 3" xfId="17030" xr:uid="{4548D83A-293B-4764-BA7C-D2DBC8377A11}"/>
    <cellStyle name="SAPBEXHLevel3X 4 3 4 3 2" xfId="50891" xr:uid="{60B854DA-6DF9-4EB0-9863-643E45C03329}"/>
    <cellStyle name="SAPBEXHLevel3X 4 3 4 3 3" xfId="34165" xr:uid="{6DC4041D-5D73-494B-AFEB-C4D03516E6AB}"/>
    <cellStyle name="SAPBEXHLevel3X 4 3 4 4" xfId="39540" xr:uid="{928082EC-0F8F-4F62-AF8A-F4AB5198DD87}"/>
    <cellStyle name="SAPBEXHLevel3X 4 3 4 5" xfId="22817" xr:uid="{E27990A3-749C-42B3-8DBD-9890DC36E2E8}"/>
    <cellStyle name="SAPBEXHLevel3X 4 3 5" xfId="6414" xr:uid="{4D78FA22-3491-4A30-B25C-C8F52F0CED55}"/>
    <cellStyle name="SAPBEXHLevel3X 4 3 5 2" xfId="12278" xr:uid="{0491762D-811D-4973-BFE3-D37B4CD8B68C}"/>
    <cellStyle name="SAPBEXHLevel3X 4 3 5 2 2" xfId="46147" xr:uid="{FD98672A-2DB3-4021-81B4-275CD26B5570}"/>
    <cellStyle name="SAPBEXHLevel3X 4 3 5 2 3" xfId="29422" xr:uid="{32CB6C31-428F-4CCB-AAE5-51C825950E18}"/>
    <cellStyle name="SAPBEXHLevel3X 4 3 5 3" xfId="17820" xr:uid="{63344A30-EB66-44D4-B0C6-77F7E4E8C3A4}"/>
    <cellStyle name="SAPBEXHLevel3X 4 3 5 3 2" xfId="51681" xr:uid="{BA873C11-11AC-4AE4-B771-A90717DF2FF5}"/>
    <cellStyle name="SAPBEXHLevel3X 4 3 5 3 3" xfId="34955" xr:uid="{9185B7AC-2618-49ED-9623-AD466E56F1F9}"/>
    <cellStyle name="SAPBEXHLevel3X 4 3 5 4" xfId="40330" xr:uid="{A90A4D3D-A8ED-475E-AFAE-D8DB494E4B0F}"/>
    <cellStyle name="SAPBEXHLevel3X 4 3 5 5" xfId="23607" xr:uid="{2283D306-A605-45DB-A653-A407DF716EC4}"/>
    <cellStyle name="SAPBEXHLevel3X 4 3 6" xfId="7334" xr:uid="{31D0B083-1DE2-49CF-A1C4-F604DB719BD4}"/>
    <cellStyle name="SAPBEXHLevel3X 4 3 6 2" xfId="13198" xr:uid="{596AA89D-06B4-4430-8F98-314A474FC4F8}"/>
    <cellStyle name="SAPBEXHLevel3X 4 3 6 2 2" xfId="47067" xr:uid="{ACAA2995-26C8-4252-B206-66187B3B9B2B}"/>
    <cellStyle name="SAPBEXHLevel3X 4 3 6 2 3" xfId="30341" xr:uid="{DBE23148-EB88-4BC4-8526-794DBBF34FA4}"/>
    <cellStyle name="SAPBEXHLevel3X 4 3 6 3" xfId="18739" xr:uid="{8B4DE518-AC9C-40DF-A03E-BEA8B676F2FA}"/>
    <cellStyle name="SAPBEXHLevel3X 4 3 6 3 2" xfId="52600" xr:uid="{34698497-0B6D-4F2F-88A8-F9FE0040889D}"/>
    <cellStyle name="SAPBEXHLevel3X 4 3 6 3 3" xfId="35874" xr:uid="{E9EE2403-3053-4A21-B349-3F2AF6CD7C13}"/>
    <cellStyle name="SAPBEXHLevel3X 4 3 6 4" xfId="41250" xr:uid="{9C15EB57-DD1E-4A50-87D2-A567EAD5A0E1}"/>
    <cellStyle name="SAPBEXHLevel3X 4 3 6 5" xfId="24526" xr:uid="{9BD85044-3280-49F7-9510-F271F0E59062}"/>
    <cellStyle name="SAPBEXHLevel3X 4 3 7" xfId="8428" xr:uid="{45DA16A8-9020-4A88-859A-B811EA0CCF7B}"/>
    <cellStyle name="SAPBEXHLevel3X 4 3 7 2" xfId="42303" xr:uid="{0649F7BC-8D62-4CCB-86F6-63009C7D64FF}"/>
    <cellStyle name="SAPBEXHLevel3X 4 3 7 3" xfId="25578" xr:uid="{1ED48274-9729-40B8-B1C5-B9CC00601F1E}"/>
    <cellStyle name="SAPBEXHLevel3X 4 3 8" xfId="14006" xr:uid="{F7C05CFF-5BD9-4BF2-ACBF-0714F0553BF4}"/>
    <cellStyle name="SAPBEXHLevel3X 4 3 8 2" xfId="47867" xr:uid="{B39D0EBF-87B5-45F0-924E-E27340C0ACEB}"/>
    <cellStyle name="SAPBEXHLevel3X 4 3 8 3" xfId="31141" xr:uid="{B970BA05-BF0A-4C66-B743-60B981F9F8E7}"/>
    <cellStyle name="SAPBEXHLevel3X 4 3 9" xfId="19766" xr:uid="{C304A9FB-15AF-4D39-9CC9-11A7466CFA2F}"/>
    <cellStyle name="SAPBEXHLevel3X 4 4" xfId="2442" xr:uid="{00000000-0005-0000-0000-0000590A0000}"/>
    <cellStyle name="SAPBEXHLevel3X 4 4 2" xfId="3994" xr:uid="{581135C9-C418-4057-8CAE-7EEADA88E486}"/>
    <cellStyle name="SAPBEXHLevel3X 4 4 2 2" xfId="9875" xr:uid="{137573CF-AB7A-4133-99D4-E6B3EBDD0A03}"/>
    <cellStyle name="SAPBEXHLevel3X 4 4 2 2 2" xfId="43747" xr:uid="{636FA209-F8EC-4F29-BF99-C2F702B4CCD1}"/>
    <cellStyle name="SAPBEXHLevel3X 4 4 2 2 3" xfId="27021" xr:uid="{5FB31AF7-2D76-4ED7-9864-2B5BB04AEAFA}"/>
    <cellStyle name="SAPBEXHLevel3X 4 4 2 3" xfId="15421" xr:uid="{12F7D4E4-497C-40C4-9374-9D3A468429E1}"/>
    <cellStyle name="SAPBEXHLevel3X 4 4 2 3 2" xfId="49282" xr:uid="{EE0B3FEB-A76C-4E30-9350-0338D3CC6CC9}"/>
    <cellStyle name="SAPBEXHLevel3X 4 4 2 3 3" xfId="32556" xr:uid="{023B5D88-F125-40AA-9FDF-C59ED0492C9C}"/>
    <cellStyle name="SAPBEXHLevel3X 4 4 2 4" xfId="37954" xr:uid="{29D6FBFB-0EDE-4C5E-A33D-32220D820241}"/>
    <cellStyle name="SAPBEXHLevel3X 4 4 2 5" xfId="21206" xr:uid="{B28B9D59-470C-4D90-8106-2E32ACF2EB80}"/>
    <cellStyle name="SAPBEXHLevel3X 4 4 3" xfId="4896" xr:uid="{DADAC773-8C3D-4BAA-9282-FA2C080C2CBE}"/>
    <cellStyle name="SAPBEXHLevel3X 4 4 3 2" xfId="10762" xr:uid="{4DC90759-C44E-4F3B-9FB7-8FE3EF23422C}"/>
    <cellStyle name="SAPBEXHLevel3X 4 4 3 2 2" xfId="44632" xr:uid="{EB3F5094-C310-47D8-A307-A7972DA47B73}"/>
    <cellStyle name="SAPBEXHLevel3X 4 4 3 2 3" xfId="27907" xr:uid="{318DEE40-1A25-4831-8696-E82505F8E0AD}"/>
    <cellStyle name="SAPBEXHLevel3X 4 4 3 3" xfId="16305" xr:uid="{BA8F0573-6AA0-4FDA-8C64-E7D805184C27}"/>
    <cellStyle name="SAPBEXHLevel3X 4 4 3 3 2" xfId="50166" xr:uid="{4A2C9721-1783-4487-A37B-4B9D10A8DA98}"/>
    <cellStyle name="SAPBEXHLevel3X 4 4 3 3 3" xfId="33440" xr:uid="{BC794F3B-2B88-44D0-B4FE-17E9EF2D7163}"/>
    <cellStyle name="SAPBEXHLevel3X 4 4 3 4" xfId="38815" xr:uid="{0D9AB0A0-2538-44FC-B386-533607B9F35C}"/>
    <cellStyle name="SAPBEXHLevel3X 4 4 3 5" xfId="22092" xr:uid="{EB451BC1-E8BC-4E50-863D-E2CAFCBD4DC5}"/>
    <cellStyle name="SAPBEXHLevel3X 4 4 4" xfId="5623" xr:uid="{8EF46796-6803-456B-B1B6-DCF023EEDA1F}"/>
    <cellStyle name="SAPBEXHLevel3X 4 4 4 2" xfId="11489" xr:uid="{66637BAA-1A9C-41D3-B64A-A58A679430D3}"/>
    <cellStyle name="SAPBEXHLevel3X 4 4 4 2 2" xfId="45358" xr:uid="{56C55FA1-EC46-488B-99A3-20308E7D1D16}"/>
    <cellStyle name="SAPBEXHLevel3X 4 4 4 2 3" xfId="28633" xr:uid="{F7043481-BB69-4AD2-AF93-BDF466B72CB4}"/>
    <cellStyle name="SAPBEXHLevel3X 4 4 4 3" xfId="17031" xr:uid="{F96B56D7-CEE0-4C89-B97B-6E616FA8BCF5}"/>
    <cellStyle name="SAPBEXHLevel3X 4 4 4 3 2" xfId="50892" xr:uid="{EC17D391-6159-4964-B3CD-9B4C5487E468}"/>
    <cellStyle name="SAPBEXHLevel3X 4 4 4 3 3" xfId="34166" xr:uid="{B2D1FE33-30D4-4022-BC59-3C5737732327}"/>
    <cellStyle name="SAPBEXHLevel3X 4 4 4 4" xfId="39541" xr:uid="{95B09AA3-2F96-4703-814B-3B4EBB7378E6}"/>
    <cellStyle name="SAPBEXHLevel3X 4 4 4 5" xfId="22818" xr:uid="{01365BAE-2DC8-47E6-8BE9-CDBF301087B8}"/>
    <cellStyle name="SAPBEXHLevel3X 4 4 5" xfId="6415" xr:uid="{7E0B11CE-DB68-4846-95FB-3955D957A039}"/>
    <cellStyle name="SAPBEXHLevel3X 4 4 5 2" xfId="12279" xr:uid="{38DDD5E4-83B2-4B24-812B-CF587B961BF6}"/>
    <cellStyle name="SAPBEXHLevel3X 4 4 5 2 2" xfId="46148" xr:uid="{1FB3E804-1333-4819-A43D-941FF7D55BFB}"/>
    <cellStyle name="SAPBEXHLevel3X 4 4 5 2 3" xfId="29423" xr:uid="{DAE8C3F8-B217-4BA8-8D77-2A2453BB7FD2}"/>
    <cellStyle name="SAPBEXHLevel3X 4 4 5 3" xfId="17821" xr:uid="{EEE604CA-A907-4594-BB44-B50DE71FC23F}"/>
    <cellStyle name="SAPBEXHLevel3X 4 4 5 3 2" xfId="51682" xr:uid="{91B69454-3C92-4B3B-9A0F-2E484408F449}"/>
    <cellStyle name="SAPBEXHLevel3X 4 4 5 3 3" xfId="34956" xr:uid="{29984597-C2F8-411E-A376-23747BE91CAA}"/>
    <cellStyle name="SAPBEXHLevel3X 4 4 5 4" xfId="40331" xr:uid="{14A46598-CD2F-4807-85C0-87DDAD5904DF}"/>
    <cellStyle name="SAPBEXHLevel3X 4 4 5 5" xfId="23608" xr:uid="{5FC72300-B97C-428C-ABE3-2DFEEB287BEC}"/>
    <cellStyle name="SAPBEXHLevel3X 4 4 6" xfId="7335" xr:uid="{16EC99CF-D571-41F9-928E-8E154A51F184}"/>
    <cellStyle name="SAPBEXHLevel3X 4 4 6 2" xfId="13199" xr:uid="{76237ED3-D94B-48C1-8C48-7E5ACD12E8E2}"/>
    <cellStyle name="SAPBEXHLevel3X 4 4 6 2 2" xfId="47068" xr:uid="{611D8E24-1762-4050-8415-88596E18826D}"/>
    <cellStyle name="SAPBEXHLevel3X 4 4 6 2 3" xfId="30342" xr:uid="{3428D370-4F97-4603-B541-90FAACC91B1D}"/>
    <cellStyle name="SAPBEXHLevel3X 4 4 6 3" xfId="18740" xr:uid="{C498910A-4E54-47ED-91CF-D826D8096E9F}"/>
    <cellStyle name="SAPBEXHLevel3X 4 4 6 3 2" xfId="52601" xr:uid="{D3C360E4-3577-46F3-ACE2-6D24721DCEEB}"/>
    <cellStyle name="SAPBEXHLevel3X 4 4 6 3 3" xfId="35875" xr:uid="{B59B5536-8FD2-4017-8040-A2FC591C077E}"/>
    <cellStyle name="SAPBEXHLevel3X 4 4 6 4" xfId="41251" xr:uid="{7C3AA3E3-BA89-4177-9C04-CD5869E2F816}"/>
    <cellStyle name="SAPBEXHLevel3X 4 4 6 5" xfId="24527" xr:uid="{460DE2B5-2B73-4D7B-A0C7-9B59EA699DDF}"/>
    <cellStyle name="SAPBEXHLevel3X 4 4 7" xfId="8429" xr:uid="{11FD1205-E9CD-457D-B7BB-86717F704807}"/>
    <cellStyle name="SAPBEXHLevel3X 4 4 7 2" xfId="42304" xr:uid="{40989848-34CC-4267-8C64-54F9657BADF2}"/>
    <cellStyle name="SAPBEXHLevel3X 4 4 7 3" xfId="25579" xr:uid="{448E9A28-B956-4EA2-86E5-1A0785ABA29B}"/>
    <cellStyle name="SAPBEXHLevel3X 4 4 8" xfId="14007" xr:uid="{D04985DE-28BF-4071-8034-5EC5475A1668}"/>
    <cellStyle name="SAPBEXHLevel3X 4 4 8 2" xfId="47868" xr:uid="{80BC7787-F088-421E-8DBD-6221730BE093}"/>
    <cellStyle name="SAPBEXHLevel3X 4 4 8 3" xfId="31142" xr:uid="{A34F3B15-51E9-456C-A873-83065A0D8097}"/>
    <cellStyle name="SAPBEXHLevel3X 4 4 9" xfId="19767" xr:uid="{676E577D-EC82-435C-8E24-759E65AF49FD}"/>
    <cellStyle name="SAPBEXHLevel3X 4 5" xfId="3370" xr:uid="{FE7C04E0-3CED-4CCF-BFA2-B368845D50BB}"/>
    <cellStyle name="SAPBEXHLevel3X 4 5 2" xfId="9252" xr:uid="{D14EB165-C28B-49F2-B432-B8CEBCD7F833}"/>
    <cellStyle name="SAPBEXHLevel3X 4 5 2 2" xfId="43124" xr:uid="{1C11E194-C99B-4560-B1BE-3205C93703A7}"/>
    <cellStyle name="SAPBEXHLevel3X 4 5 2 3" xfId="26399" xr:uid="{F05D8D21-56AB-4882-AEA1-722A6A511CC5}"/>
    <cellStyle name="SAPBEXHLevel3X 4 5 3" xfId="14799" xr:uid="{8A7557AE-DAC9-4F9F-A1CB-6ACAF48AFC11}"/>
    <cellStyle name="SAPBEXHLevel3X 4 5 3 2" xfId="48660" xr:uid="{6810A1C4-813B-4D91-BE5C-197FECD550F5}"/>
    <cellStyle name="SAPBEXHLevel3X 4 5 3 3" xfId="31934" xr:uid="{9364C58A-FE01-4145-9A11-594E78257A2F}"/>
    <cellStyle name="SAPBEXHLevel3X 4 5 4" xfId="37391" xr:uid="{90229467-8DD8-4BF4-9527-36DF9B412211}"/>
    <cellStyle name="SAPBEXHLevel3X 4 5 5" xfId="20584" xr:uid="{E33A8A8A-9317-4988-8B0F-929B32FA7459}"/>
    <cellStyle name="SAPBEXHLevel3X 4 6" xfId="36598" xr:uid="{81D594D9-1179-41E1-A5CD-66F3F992DE2F}"/>
    <cellStyle name="SAPBEXHLevel3X 5" xfId="1173" xr:uid="{00000000-0005-0000-0000-00005A0A0000}"/>
    <cellStyle name="SAPBEXHLevel3X 5 2" xfId="2443" xr:uid="{00000000-0005-0000-0000-00005B0A0000}"/>
    <cellStyle name="SAPBEXHLevel3X 5 2 2" xfId="3995" xr:uid="{7AEEE78B-335A-4CC5-99E1-4B4BCA6F77A2}"/>
    <cellStyle name="SAPBEXHLevel3X 5 2 2 2" xfId="9876" xr:uid="{0D24C17A-EC5E-4F87-8B8E-9DC241282D35}"/>
    <cellStyle name="SAPBEXHLevel3X 5 2 2 2 2" xfId="43748" xr:uid="{F6939276-D1C7-4B0E-8CBB-80322AA92740}"/>
    <cellStyle name="SAPBEXHLevel3X 5 2 2 2 3" xfId="27022" xr:uid="{DA2EC7FC-03A4-493E-B2F7-74B45AA7F204}"/>
    <cellStyle name="SAPBEXHLevel3X 5 2 2 3" xfId="15422" xr:uid="{EC672460-B01F-473C-875A-B9E1631FCDD6}"/>
    <cellStyle name="SAPBEXHLevel3X 5 2 2 3 2" xfId="49283" xr:uid="{3B318918-C926-4C5E-B096-2FA318ABCD29}"/>
    <cellStyle name="SAPBEXHLevel3X 5 2 2 3 3" xfId="32557" xr:uid="{C100EF73-CA27-4ADD-85A1-2C22A1A403DB}"/>
    <cellStyle name="SAPBEXHLevel3X 5 2 2 4" xfId="37955" xr:uid="{A6A60B72-A209-44BA-8008-D77920FBB40D}"/>
    <cellStyle name="SAPBEXHLevel3X 5 2 2 5" xfId="21207" xr:uid="{50326AE0-79CF-4E8F-8218-B3D31FF8DE6B}"/>
    <cellStyle name="SAPBEXHLevel3X 5 2 3" xfId="4897" xr:uid="{C2C57AFE-4BDA-46C2-8A16-A39E3FF1FE1C}"/>
    <cellStyle name="SAPBEXHLevel3X 5 2 3 2" xfId="10763" xr:uid="{F6D0E75B-C578-4494-88E1-80FA4554E09D}"/>
    <cellStyle name="SAPBEXHLevel3X 5 2 3 2 2" xfId="44633" xr:uid="{AA8E56D5-5030-4248-AEB6-9E31774973D4}"/>
    <cellStyle name="SAPBEXHLevel3X 5 2 3 2 3" xfId="27908" xr:uid="{58E0D757-BE22-4B5B-8022-546AEEBBE402}"/>
    <cellStyle name="SAPBEXHLevel3X 5 2 3 3" xfId="16306" xr:uid="{1CD49B59-C37A-4469-8A60-8DF6F93BEF9E}"/>
    <cellStyle name="SAPBEXHLevel3X 5 2 3 3 2" xfId="50167" xr:uid="{5296A25C-D44E-4179-BFEE-E0A5D36D6560}"/>
    <cellStyle name="SAPBEXHLevel3X 5 2 3 3 3" xfId="33441" xr:uid="{BFCA56BD-8C92-4842-8B22-67F8460E7A69}"/>
    <cellStyle name="SAPBEXHLevel3X 5 2 3 4" xfId="38816" xr:uid="{C9CEFC5E-99F6-40E1-BB6E-518DD0555E1D}"/>
    <cellStyle name="SAPBEXHLevel3X 5 2 3 5" xfId="22093" xr:uid="{8CBC5DB2-19B3-4CC4-8292-96D054DACB4F}"/>
    <cellStyle name="SAPBEXHLevel3X 5 2 4" xfId="5624" xr:uid="{3839A581-78F9-430B-98A5-31AD51C75D9F}"/>
    <cellStyle name="SAPBEXHLevel3X 5 2 4 2" xfId="11490" xr:uid="{3BB49B43-6D31-40A2-8653-F3F7822F617C}"/>
    <cellStyle name="SAPBEXHLevel3X 5 2 4 2 2" xfId="45359" xr:uid="{14E16B4C-A068-409E-AA9B-F8114ED5BC84}"/>
    <cellStyle name="SAPBEXHLevel3X 5 2 4 2 3" xfId="28634" xr:uid="{76B1DAD9-9BE4-4CB7-8E79-7E202602FB12}"/>
    <cellStyle name="SAPBEXHLevel3X 5 2 4 3" xfId="17032" xr:uid="{9F434AB0-5888-4253-9BF7-B0B4A0392AB0}"/>
    <cellStyle name="SAPBEXHLevel3X 5 2 4 3 2" xfId="50893" xr:uid="{45FE1D28-72A2-4377-8339-06ED303556FB}"/>
    <cellStyle name="SAPBEXHLevel3X 5 2 4 3 3" xfId="34167" xr:uid="{8A660988-E3F5-49BD-AB74-36135ADF168B}"/>
    <cellStyle name="SAPBEXHLevel3X 5 2 4 4" xfId="39542" xr:uid="{FB4E619B-0A33-4D13-8DF0-73D06BF7EDBF}"/>
    <cellStyle name="SAPBEXHLevel3X 5 2 4 5" xfId="22819" xr:uid="{97D8F628-70C8-49F9-AE56-FC330000E7CB}"/>
    <cellStyle name="SAPBEXHLevel3X 5 2 5" xfId="6416" xr:uid="{12185BEF-545D-4DDE-96D8-D1D437679798}"/>
    <cellStyle name="SAPBEXHLevel3X 5 2 5 2" xfId="12280" xr:uid="{0CB8FE62-3959-4B76-A6F9-5DAC7FE98EE4}"/>
    <cellStyle name="SAPBEXHLevel3X 5 2 5 2 2" xfId="46149" xr:uid="{9309F346-6B02-415D-8087-93937CC85413}"/>
    <cellStyle name="SAPBEXHLevel3X 5 2 5 2 3" xfId="29424" xr:uid="{B8AAE4D4-F365-45A9-BE8C-319EABE632E6}"/>
    <cellStyle name="SAPBEXHLevel3X 5 2 5 3" xfId="17822" xr:uid="{257D2BB8-2B91-4EBE-9320-B8DD9098C456}"/>
    <cellStyle name="SAPBEXHLevel3X 5 2 5 3 2" xfId="51683" xr:uid="{6C26791D-3D9E-4FA5-A4BA-93AE5CEE78F3}"/>
    <cellStyle name="SAPBEXHLevel3X 5 2 5 3 3" xfId="34957" xr:uid="{A4FA2981-AAAB-432D-9C39-2FB031FE8D84}"/>
    <cellStyle name="SAPBEXHLevel3X 5 2 5 4" xfId="40332" xr:uid="{B2D02D6E-C67A-4073-9905-1D7D020B45D0}"/>
    <cellStyle name="SAPBEXHLevel3X 5 2 5 5" xfId="23609" xr:uid="{112EA8EA-920F-4B26-AFFA-CB944301CCAB}"/>
    <cellStyle name="SAPBEXHLevel3X 5 2 6" xfId="7336" xr:uid="{966B371B-6859-4664-865A-4D235340D667}"/>
    <cellStyle name="SAPBEXHLevel3X 5 2 6 2" xfId="13200" xr:uid="{F7DED689-24A7-4FF3-85D2-B7A5CB55B1ED}"/>
    <cellStyle name="SAPBEXHLevel3X 5 2 6 2 2" xfId="47069" xr:uid="{DD146BF3-B85C-4598-9C2F-F1D6511CBB08}"/>
    <cellStyle name="SAPBEXHLevel3X 5 2 6 2 3" xfId="30343" xr:uid="{C4D5C2E6-49B0-4566-9F8F-E7A42A914A75}"/>
    <cellStyle name="SAPBEXHLevel3X 5 2 6 3" xfId="18741" xr:uid="{FE82E990-02B0-459F-A10E-072EC8B9E158}"/>
    <cellStyle name="SAPBEXHLevel3X 5 2 6 3 2" xfId="52602" xr:uid="{38033E97-2B67-49A9-B3D1-713FB6345E33}"/>
    <cellStyle name="SAPBEXHLevel3X 5 2 6 3 3" xfId="35876" xr:uid="{2A757463-EF24-4540-A7B4-E8FAA170F85B}"/>
    <cellStyle name="SAPBEXHLevel3X 5 2 6 4" xfId="41252" xr:uid="{6155981D-C5DF-4080-B5BE-AED46B971EB7}"/>
    <cellStyle name="SAPBEXHLevel3X 5 2 6 5" xfId="24528" xr:uid="{245C4900-FDD5-45DD-AE4B-8C9A5AB49158}"/>
    <cellStyle name="SAPBEXHLevel3X 5 2 7" xfId="8430" xr:uid="{24537CF3-64D4-4E37-90E3-29802869B89E}"/>
    <cellStyle name="SAPBEXHLevel3X 5 2 7 2" xfId="42305" xr:uid="{86B6CA49-2AD7-4495-ADCB-94A5AA81EF8B}"/>
    <cellStyle name="SAPBEXHLevel3X 5 2 7 3" xfId="25580" xr:uid="{5CB66405-AC81-4659-8CBF-DC0E0576BBB1}"/>
    <cellStyle name="SAPBEXHLevel3X 5 2 8" xfId="14008" xr:uid="{721CC33A-16A1-413A-8CB0-B6D265CED4FE}"/>
    <cellStyle name="SAPBEXHLevel3X 5 2 8 2" xfId="47869" xr:uid="{484E37E2-44EB-4D67-BC8F-B203025A7F19}"/>
    <cellStyle name="SAPBEXHLevel3X 5 2 8 3" xfId="31143" xr:uid="{C52BC951-251F-4DA1-94A3-55D1BD424F0B}"/>
    <cellStyle name="SAPBEXHLevel3X 5 2 9" xfId="19768" xr:uid="{191CBF1F-1274-43DA-A906-2C97D64131F1}"/>
    <cellStyle name="SAPBEXHLevel3X 5 3" xfId="2444" xr:uid="{00000000-0005-0000-0000-00005C0A0000}"/>
    <cellStyle name="SAPBEXHLevel3X 5 3 2" xfId="3996" xr:uid="{84AE4272-13F7-4840-AF07-C01F4C32435A}"/>
    <cellStyle name="SAPBEXHLevel3X 5 3 2 2" xfId="9877" xr:uid="{8FE5AE89-86D5-4044-A412-D60C7C9E8928}"/>
    <cellStyle name="SAPBEXHLevel3X 5 3 2 2 2" xfId="43749" xr:uid="{39B5F01B-1E70-4514-B6C9-B4A9AA1C6D01}"/>
    <cellStyle name="SAPBEXHLevel3X 5 3 2 2 3" xfId="27023" xr:uid="{B289F4AB-6B52-4C80-893A-A3006585A39F}"/>
    <cellStyle name="SAPBEXHLevel3X 5 3 2 3" xfId="15423" xr:uid="{5A016BAE-3BEB-43F4-AB10-D027E1780DED}"/>
    <cellStyle name="SAPBEXHLevel3X 5 3 2 3 2" xfId="49284" xr:uid="{F24EEFAF-F098-4761-B7A4-3C493EA355D2}"/>
    <cellStyle name="SAPBEXHLevel3X 5 3 2 3 3" xfId="32558" xr:uid="{5F410763-7605-46EB-89C5-8F4E39F82AE2}"/>
    <cellStyle name="SAPBEXHLevel3X 5 3 2 4" xfId="37956" xr:uid="{F5D19D86-6E9E-4C27-9168-B143D51CAEB0}"/>
    <cellStyle name="SAPBEXHLevel3X 5 3 2 5" xfId="21208" xr:uid="{D49D50E9-C45B-4D50-B867-E3EDCCF992E2}"/>
    <cellStyle name="SAPBEXHLevel3X 5 3 3" xfId="4898" xr:uid="{3E887710-ADE1-4960-B6C8-A293D5960789}"/>
    <cellStyle name="SAPBEXHLevel3X 5 3 3 2" xfId="10764" xr:uid="{2E6EEFFB-15FE-4A07-B0FE-853505B8510D}"/>
    <cellStyle name="SAPBEXHLevel3X 5 3 3 2 2" xfId="44634" xr:uid="{EB4675FD-D5F2-41DF-BCEA-1D60538679E2}"/>
    <cellStyle name="SAPBEXHLevel3X 5 3 3 2 3" xfId="27909" xr:uid="{41D92F50-719C-45D6-A3E8-E37AF43C3487}"/>
    <cellStyle name="SAPBEXHLevel3X 5 3 3 3" xfId="16307" xr:uid="{B54443F5-0046-4F88-AC06-553E74E52521}"/>
    <cellStyle name="SAPBEXHLevel3X 5 3 3 3 2" xfId="50168" xr:uid="{FA4AE7FB-B68E-4ED0-A515-220520450556}"/>
    <cellStyle name="SAPBEXHLevel3X 5 3 3 3 3" xfId="33442" xr:uid="{F4701B5E-A785-4DB2-B810-64FA034F1446}"/>
    <cellStyle name="SAPBEXHLevel3X 5 3 3 4" xfId="38817" xr:uid="{ACCC8AAB-856B-43EC-9F9D-2EE016A3971A}"/>
    <cellStyle name="SAPBEXHLevel3X 5 3 3 5" xfId="22094" xr:uid="{DD63C47D-B71A-4E0E-87A1-6B286260B2F3}"/>
    <cellStyle name="SAPBEXHLevel3X 5 3 4" xfId="5625" xr:uid="{D15EDA0A-DC52-4F69-AECA-4D0C25A0E99D}"/>
    <cellStyle name="SAPBEXHLevel3X 5 3 4 2" xfId="11491" xr:uid="{3BE4CCAF-C7F4-4C66-8594-5065B993BEDC}"/>
    <cellStyle name="SAPBEXHLevel3X 5 3 4 2 2" xfId="45360" xr:uid="{1B44D048-0B59-4C52-AD60-C14358B56C4C}"/>
    <cellStyle name="SAPBEXHLevel3X 5 3 4 2 3" xfId="28635" xr:uid="{A31AB84E-A13C-4136-90B5-994B1140E1C0}"/>
    <cellStyle name="SAPBEXHLevel3X 5 3 4 3" xfId="17033" xr:uid="{577B3AFA-222D-4B49-8516-2633026457B4}"/>
    <cellStyle name="SAPBEXHLevel3X 5 3 4 3 2" xfId="50894" xr:uid="{E0B1B129-269A-46FE-9666-9B72A1BB8AE4}"/>
    <cellStyle name="SAPBEXHLevel3X 5 3 4 3 3" xfId="34168" xr:uid="{85F3560D-90F8-4639-99C4-1B19F11D50C4}"/>
    <cellStyle name="SAPBEXHLevel3X 5 3 4 4" xfId="39543" xr:uid="{2B8CADDB-1CD9-4759-BE69-7F7FFCA81302}"/>
    <cellStyle name="SAPBEXHLevel3X 5 3 4 5" xfId="22820" xr:uid="{7D0671B4-5A38-4F84-9CF9-3A0732F37098}"/>
    <cellStyle name="SAPBEXHLevel3X 5 3 5" xfId="6417" xr:uid="{3D6D7155-E62D-468B-8ECA-4883793FD771}"/>
    <cellStyle name="SAPBEXHLevel3X 5 3 5 2" xfId="12281" xr:uid="{27B2170B-5785-412A-8DDE-06DFD1803B4B}"/>
    <cellStyle name="SAPBEXHLevel3X 5 3 5 2 2" xfId="46150" xr:uid="{00E1C0EF-FDC1-4A7D-95A7-BBABCE8AB7C3}"/>
    <cellStyle name="SAPBEXHLevel3X 5 3 5 2 3" xfId="29425" xr:uid="{2237089D-07B1-4620-8810-212CA28C2058}"/>
    <cellStyle name="SAPBEXHLevel3X 5 3 5 3" xfId="17823" xr:uid="{C2D80E70-5B5D-44B7-8ED5-D029C2CDD0C1}"/>
    <cellStyle name="SAPBEXHLevel3X 5 3 5 3 2" xfId="51684" xr:uid="{BCA0A369-193B-4090-9265-485EBC09158A}"/>
    <cellStyle name="SAPBEXHLevel3X 5 3 5 3 3" xfId="34958" xr:uid="{026FCADA-3F86-4228-A26C-FFB28A4AE08D}"/>
    <cellStyle name="SAPBEXHLevel3X 5 3 5 4" xfId="40333" xr:uid="{D82AB0B6-8C0E-425B-863C-2FEF44965A4E}"/>
    <cellStyle name="SAPBEXHLevel3X 5 3 5 5" xfId="23610" xr:uid="{0F0FD07C-F27E-45D7-BDAE-2FB9DF26981B}"/>
    <cellStyle name="SAPBEXHLevel3X 5 3 6" xfId="7337" xr:uid="{160D2DD3-9198-4DFA-8847-5416321B488C}"/>
    <cellStyle name="SAPBEXHLevel3X 5 3 6 2" xfId="13201" xr:uid="{F41B80B9-5002-4D76-B789-0B75DB94E23E}"/>
    <cellStyle name="SAPBEXHLevel3X 5 3 6 2 2" xfId="47070" xr:uid="{94CCF6F8-8B0F-46B4-93F5-FEAB53018EBD}"/>
    <cellStyle name="SAPBEXHLevel3X 5 3 6 2 3" xfId="30344" xr:uid="{558329C3-2F98-43C4-B5E8-D0801EA5B3CF}"/>
    <cellStyle name="SAPBEXHLevel3X 5 3 6 3" xfId="18742" xr:uid="{085D24A7-956A-4764-A843-7D370CF364C8}"/>
    <cellStyle name="SAPBEXHLevel3X 5 3 6 3 2" xfId="52603" xr:uid="{77319409-2A94-4536-AC71-B851701205F0}"/>
    <cellStyle name="SAPBEXHLevel3X 5 3 6 3 3" xfId="35877" xr:uid="{0EE29A5C-1F5E-4710-B7E9-F2C3338B6AB0}"/>
    <cellStyle name="SAPBEXHLevel3X 5 3 6 4" xfId="41253" xr:uid="{70E8A1C9-56D3-4AAC-8B55-B441C73366B6}"/>
    <cellStyle name="SAPBEXHLevel3X 5 3 6 5" xfId="24529" xr:uid="{CA7A8DA3-4774-4D3C-AFDD-92331C6090F1}"/>
    <cellStyle name="SAPBEXHLevel3X 5 3 7" xfId="8431" xr:uid="{435939F0-2B16-499F-8897-F73327CCC818}"/>
    <cellStyle name="SAPBEXHLevel3X 5 3 7 2" xfId="42306" xr:uid="{0F48DF8E-57B2-43A7-8C4E-F91A0C922631}"/>
    <cellStyle name="SAPBEXHLevel3X 5 3 7 3" xfId="25581" xr:uid="{3574711C-193F-4760-8691-C6E60B1E0BCE}"/>
    <cellStyle name="SAPBEXHLevel3X 5 3 8" xfId="14009" xr:uid="{AA9845B2-FCD0-440D-BD20-BCA93EB289EC}"/>
    <cellStyle name="SAPBEXHLevel3X 5 3 8 2" xfId="47870" xr:uid="{6F69F6F0-B61A-4267-ABDF-3BA25F1DB85B}"/>
    <cellStyle name="SAPBEXHLevel3X 5 3 8 3" xfId="31144" xr:uid="{F5BD9961-6540-4AD0-8D5C-8805ADC555AD}"/>
    <cellStyle name="SAPBEXHLevel3X 5 3 9" xfId="19769" xr:uid="{A74F7657-638F-4865-AE60-D7C6090CD5F5}"/>
    <cellStyle name="SAPBEXHLevel3X 5 4" xfId="3372" xr:uid="{09CF0BDE-7704-4549-A1BB-CCFC1629B073}"/>
    <cellStyle name="SAPBEXHLevel3X 5 4 2" xfId="9254" xr:uid="{446BDC09-6557-489E-AE9C-D0CF580BD5EA}"/>
    <cellStyle name="SAPBEXHLevel3X 5 4 2 2" xfId="43126" xr:uid="{19615066-DDD5-4AEE-8C4F-0BCA2C7F086F}"/>
    <cellStyle name="SAPBEXHLevel3X 5 4 2 3" xfId="26401" xr:uid="{E3AF2889-E122-478C-9184-8296ADCEA142}"/>
    <cellStyle name="SAPBEXHLevel3X 5 4 3" xfId="14801" xr:uid="{FB082946-7EF1-464E-91DE-31F8D814A0E3}"/>
    <cellStyle name="SAPBEXHLevel3X 5 4 3 2" xfId="48662" xr:uid="{C3E9B20B-561F-407B-BFCB-62183C543298}"/>
    <cellStyle name="SAPBEXHLevel3X 5 4 3 3" xfId="31936" xr:uid="{6C76E402-499D-426D-9E3A-242C06EB7346}"/>
    <cellStyle name="SAPBEXHLevel3X 5 4 4" xfId="37393" xr:uid="{9886E74B-90C1-47D0-9131-AC192712D03C}"/>
    <cellStyle name="SAPBEXHLevel3X 5 4 5" xfId="20586" xr:uid="{68BF95B8-21F9-41C4-9F51-66C4F7F4D58A}"/>
    <cellStyle name="SAPBEXHLevel3X 5 5" xfId="36600" xr:uid="{987B4E54-7012-46B7-993F-80A03A784903}"/>
    <cellStyle name="SAPBEXHLevel3X 6" xfId="1174" xr:uid="{00000000-0005-0000-0000-00005D0A0000}"/>
    <cellStyle name="SAPBEXHLevel3X 6 2" xfId="2445" xr:uid="{00000000-0005-0000-0000-00005E0A0000}"/>
    <cellStyle name="SAPBEXHLevel3X 6 2 2" xfId="3997" xr:uid="{0E8E8208-B59B-4866-B1A7-75BBA5A53A5A}"/>
    <cellStyle name="SAPBEXHLevel3X 6 2 2 2" xfId="9878" xr:uid="{A826E26A-0BA3-4E87-BBF7-D607DFE97E58}"/>
    <cellStyle name="SAPBEXHLevel3X 6 2 2 2 2" xfId="43750" xr:uid="{7D2AD0F0-9313-4B31-AFB2-1542C390525E}"/>
    <cellStyle name="SAPBEXHLevel3X 6 2 2 2 3" xfId="27024" xr:uid="{776872EA-78EC-485F-AD94-F0CD4ED49CA1}"/>
    <cellStyle name="SAPBEXHLevel3X 6 2 2 3" xfId="15424" xr:uid="{C7DB5699-E34A-4C4B-AF10-B254B564DE33}"/>
    <cellStyle name="SAPBEXHLevel3X 6 2 2 3 2" xfId="49285" xr:uid="{CB66754A-EE0E-44C4-A301-8B4659F33AE3}"/>
    <cellStyle name="SAPBEXHLevel3X 6 2 2 3 3" xfId="32559" xr:uid="{2561F8FF-4F80-4674-9FCC-65D2B1D404A5}"/>
    <cellStyle name="SAPBEXHLevel3X 6 2 2 4" xfId="37957" xr:uid="{A079F697-12F7-4373-9462-B3454DB222CD}"/>
    <cellStyle name="SAPBEXHLevel3X 6 2 2 5" xfId="21209" xr:uid="{BB17A19B-5AE8-44FA-96F9-6DDF6BA52A28}"/>
    <cellStyle name="SAPBEXHLevel3X 6 2 3" xfId="4899" xr:uid="{E4D18B74-7EB7-4DFA-BE37-349ECD33EC28}"/>
    <cellStyle name="SAPBEXHLevel3X 6 2 3 2" xfId="10765" xr:uid="{8137136F-D698-44D7-A76B-18BE36429641}"/>
    <cellStyle name="SAPBEXHLevel3X 6 2 3 2 2" xfId="44635" xr:uid="{DAE78A6B-9D6A-463B-974A-3F123B95C8AE}"/>
    <cellStyle name="SAPBEXHLevel3X 6 2 3 2 3" xfId="27910" xr:uid="{6E08EA54-8FD4-4DDE-9997-758B941D78F5}"/>
    <cellStyle name="SAPBEXHLevel3X 6 2 3 3" xfId="16308" xr:uid="{25BC5896-8319-4CA8-A9A4-7D92BE1573B9}"/>
    <cellStyle name="SAPBEXHLevel3X 6 2 3 3 2" xfId="50169" xr:uid="{988ACF80-35DA-42A9-ADD3-DA1C89D82E2F}"/>
    <cellStyle name="SAPBEXHLevel3X 6 2 3 3 3" xfId="33443" xr:uid="{C8796A1B-87E5-4DF3-9842-184F180CA97F}"/>
    <cellStyle name="SAPBEXHLevel3X 6 2 3 4" xfId="38818" xr:uid="{E4B303A9-0A98-4520-BB38-D53094B29C47}"/>
    <cellStyle name="SAPBEXHLevel3X 6 2 3 5" xfId="22095" xr:uid="{80311BE4-FDAC-43C4-82FE-CE2799CAB63B}"/>
    <cellStyle name="SAPBEXHLevel3X 6 2 4" xfId="5626" xr:uid="{6284ADD2-F19E-438F-8E5A-3082763651C3}"/>
    <cellStyle name="SAPBEXHLevel3X 6 2 4 2" xfId="11492" xr:uid="{DFCAC7B7-1F12-4991-829F-AC95BAEB13B4}"/>
    <cellStyle name="SAPBEXHLevel3X 6 2 4 2 2" xfId="45361" xr:uid="{60A593C5-DBDC-4496-865D-27948AD0EDDF}"/>
    <cellStyle name="SAPBEXHLevel3X 6 2 4 2 3" xfId="28636" xr:uid="{BC29B826-752D-449A-93F4-7182F33F9D34}"/>
    <cellStyle name="SAPBEXHLevel3X 6 2 4 3" xfId="17034" xr:uid="{A29A5C95-EE92-4D57-8725-46E175405F13}"/>
    <cellStyle name="SAPBEXHLevel3X 6 2 4 3 2" xfId="50895" xr:uid="{996EBC10-1BC4-4A72-B54D-80197306C960}"/>
    <cellStyle name="SAPBEXHLevel3X 6 2 4 3 3" xfId="34169" xr:uid="{54BC3EB8-629B-4898-ADB4-81BA0AD4EDC8}"/>
    <cellStyle name="SAPBEXHLevel3X 6 2 4 4" xfId="39544" xr:uid="{F8DFC2EB-F6E6-4C81-A44F-627E9B6BD1FB}"/>
    <cellStyle name="SAPBEXHLevel3X 6 2 4 5" xfId="22821" xr:uid="{DB035DD4-F880-444C-B053-44391AE67ED6}"/>
    <cellStyle name="SAPBEXHLevel3X 6 2 5" xfId="6418" xr:uid="{C24D44CB-1BD8-4BFD-9270-1008C75A8F1D}"/>
    <cellStyle name="SAPBEXHLevel3X 6 2 5 2" xfId="12282" xr:uid="{78DF4778-F1AE-4409-A255-124313728543}"/>
    <cellStyle name="SAPBEXHLevel3X 6 2 5 2 2" xfId="46151" xr:uid="{5BE92767-AFE0-4660-A43B-ED7CE64420C9}"/>
    <cellStyle name="SAPBEXHLevel3X 6 2 5 2 3" xfId="29426" xr:uid="{C60DDE60-DF99-451E-A0BE-9D32B30269B1}"/>
    <cellStyle name="SAPBEXHLevel3X 6 2 5 3" xfId="17824" xr:uid="{D4C06852-475D-4AC7-B3E6-5026DC253DA2}"/>
    <cellStyle name="SAPBEXHLevel3X 6 2 5 3 2" xfId="51685" xr:uid="{9B2CADCC-6993-44B4-9217-D9C6432FA1CC}"/>
    <cellStyle name="SAPBEXHLevel3X 6 2 5 3 3" xfId="34959" xr:uid="{A59FCE22-9A28-42E7-8E16-7A4AA4C59984}"/>
    <cellStyle name="SAPBEXHLevel3X 6 2 5 4" xfId="40334" xr:uid="{320AE02A-28A1-4F73-8C5D-07B27E149CBF}"/>
    <cellStyle name="SAPBEXHLevel3X 6 2 5 5" xfId="23611" xr:uid="{E2AC1B42-D7F3-47CA-903D-C65DACF563CF}"/>
    <cellStyle name="SAPBEXHLevel3X 6 2 6" xfId="7338" xr:uid="{49A7A84D-F79B-412C-A7B5-959A3358BDCB}"/>
    <cellStyle name="SAPBEXHLevel3X 6 2 6 2" xfId="13202" xr:uid="{B5B7CD86-C54C-443E-A9BC-9A646546CA7C}"/>
    <cellStyle name="SAPBEXHLevel3X 6 2 6 2 2" xfId="47071" xr:uid="{CED72295-3BDD-4C47-8068-6F6989E90C3D}"/>
    <cellStyle name="SAPBEXHLevel3X 6 2 6 2 3" xfId="30345" xr:uid="{85C87330-4FE8-48C1-82FD-034E5FFA00D1}"/>
    <cellStyle name="SAPBEXHLevel3X 6 2 6 3" xfId="18743" xr:uid="{622FB01D-A29F-497E-B36B-9E06A1FAE86B}"/>
    <cellStyle name="SAPBEXHLevel3X 6 2 6 3 2" xfId="52604" xr:uid="{02027B46-4596-4FF0-9A92-BEEBF22B0A30}"/>
    <cellStyle name="SAPBEXHLevel3X 6 2 6 3 3" xfId="35878" xr:uid="{E75D858F-720C-426A-9565-AAD38F056B5D}"/>
    <cellStyle name="SAPBEXHLevel3X 6 2 6 4" xfId="41254" xr:uid="{9AA4D6D8-F81B-4835-B3EB-66DEB1132FB4}"/>
    <cellStyle name="SAPBEXHLevel3X 6 2 6 5" xfId="24530" xr:uid="{0E621B93-8CAE-439D-9447-5E7D3AC0DEA3}"/>
    <cellStyle name="SAPBEXHLevel3X 6 2 7" xfId="8432" xr:uid="{DAF01BCA-61EF-4EC6-86FA-141F320D09AD}"/>
    <cellStyle name="SAPBEXHLevel3X 6 2 7 2" xfId="42307" xr:uid="{BBED656C-4EF4-425A-BB1A-90ABB761A67B}"/>
    <cellStyle name="SAPBEXHLevel3X 6 2 7 3" xfId="25582" xr:uid="{377A84F4-E916-48F4-B6EE-198AA53693AD}"/>
    <cellStyle name="SAPBEXHLevel3X 6 2 8" xfId="14010" xr:uid="{D25E2C87-03B6-4BFF-B1D0-FE212EEC2B25}"/>
    <cellStyle name="SAPBEXHLevel3X 6 2 8 2" xfId="47871" xr:uid="{7AF6A8A1-77F7-4952-9A08-675359ED7415}"/>
    <cellStyle name="SAPBEXHLevel3X 6 2 8 3" xfId="31145" xr:uid="{AA5A9188-F6A7-4F0C-8F2C-91631C8E6E86}"/>
    <cellStyle name="SAPBEXHLevel3X 6 2 9" xfId="19770" xr:uid="{5FC3E4CD-2595-431F-A4E8-0E22F04332CA}"/>
    <cellStyle name="SAPBEXHLevel3X 6 3" xfId="2446" xr:uid="{00000000-0005-0000-0000-00005F0A0000}"/>
    <cellStyle name="SAPBEXHLevel3X 6 3 2" xfId="3998" xr:uid="{D61D0264-4ADC-4A79-800F-03C8CFA4A855}"/>
    <cellStyle name="SAPBEXHLevel3X 6 3 2 2" xfId="9879" xr:uid="{789F0ACF-A699-411B-8F76-86F91B6D66CD}"/>
    <cellStyle name="SAPBEXHLevel3X 6 3 2 2 2" xfId="43751" xr:uid="{A2165AD4-B269-4E42-BE7C-2B52617E5E95}"/>
    <cellStyle name="SAPBEXHLevel3X 6 3 2 2 3" xfId="27025" xr:uid="{9DFB7B3B-E828-4005-8E9D-93D8FC7FF79F}"/>
    <cellStyle name="SAPBEXHLevel3X 6 3 2 3" xfId="15425" xr:uid="{9AD2CFA9-7EC2-40BC-A404-5F84E28EEF06}"/>
    <cellStyle name="SAPBEXHLevel3X 6 3 2 3 2" xfId="49286" xr:uid="{AA879D60-110A-42A2-A503-6495F83FA967}"/>
    <cellStyle name="SAPBEXHLevel3X 6 3 2 3 3" xfId="32560" xr:uid="{127DB71E-1ABB-4432-9C86-EF828AF44C79}"/>
    <cellStyle name="SAPBEXHLevel3X 6 3 2 4" xfId="37958" xr:uid="{6854C9D6-60C9-48F1-9861-EB1F186A4C5B}"/>
    <cellStyle name="SAPBEXHLevel3X 6 3 2 5" xfId="21210" xr:uid="{9A0CF8E7-0773-4187-86BC-9ED6D4B154DB}"/>
    <cellStyle name="SAPBEXHLevel3X 6 3 3" xfId="4900" xr:uid="{E0C4F4D6-2DD1-4CAE-828F-3AB087F8449E}"/>
    <cellStyle name="SAPBEXHLevel3X 6 3 3 2" xfId="10766" xr:uid="{C2B25C96-C853-4091-9752-9C262666B88E}"/>
    <cellStyle name="SAPBEXHLevel3X 6 3 3 2 2" xfId="44636" xr:uid="{D9BAC2A3-E1DB-4288-962F-A38708736ADE}"/>
    <cellStyle name="SAPBEXHLevel3X 6 3 3 2 3" xfId="27911" xr:uid="{40943B20-DE7A-4CC0-BF69-ED148C35C4B9}"/>
    <cellStyle name="SAPBEXHLevel3X 6 3 3 3" xfId="16309" xr:uid="{D959D01E-25E1-4E06-AE2D-E0E5D02E8C61}"/>
    <cellStyle name="SAPBEXHLevel3X 6 3 3 3 2" xfId="50170" xr:uid="{019424D4-F61A-49D9-BCC3-E16F97090D2B}"/>
    <cellStyle name="SAPBEXHLevel3X 6 3 3 3 3" xfId="33444" xr:uid="{FE32045D-B080-42F8-87E4-7C6E027AEC2A}"/>
    <cellStyle name="SAPBEXHLevel3X 6 3 3 4" xfId="38819" xr:uid="{551552EA-574B-43E6-BE38-28FD0CF685D5}"/>
    <cellStyle name="SAPBEXHLevel3X 6 3 3 5" xfId="22096" xr:uid="{81F42BD0-76DE-4AF5-B819-4E1CED772678}"/>
    <cellStyle name="SAPBEXHLevel3X 6 3 4" xfId="5627" xr:uid="{3404B20B-EEAD-4BFA-82C8-2E2E4F1468A4}"/>
    <cellStyle name="SAPBEXHLevel3X 6 3 4 2" xfId="11493" xr:uid="{0A968F8C-C41E-49AD-87B4-1710E2E9954A}"/>
    <cellStyle name="SAPBEXHLevel3X 6 3 4 2 2" xfId="45362" xr:uid="{DF9494F3-4B91-4EC4-9245-4D16EE7363BF}"/>
    <cellStyle name="SAPBEXHLevel3X 6 3 4 2 3" xfId="28637" xr:uid="{70501F6A-1E7F-4481-BC77-E858D4E50B3C}"/>
    <cellStyle name="SAPBEXHLevel3X 6 3 4 3" xfId="17035" xr:uid="{54EDAA61-6195-46F2-93FB-AC4440B0FAE1}"/>
    <cellStyle name="SAPBEXHLevel3X 6 3 4 3 2" xfId="50896" xr:uid="{739C616F-B18C-4D46-8F2B-65F1B9B2384D}"/>
    <cellStyle name="SAPBEXHLevel3X 6 3 4 3 3" xfId="34170" xr:uid="{CA522A51-1F2C-4051-BDFB-52438654BF5D}"/>
    <cellStyle name="SAPBEXHLevel3X 6 3 4 4" xfId="39545" xr:uid="{079283A7-060A-48F3-8B5F-081358F986A7}"/>
    <cellStyle name="SAPBEXHLevel3X 6 3 4 5" xfId="22822" xr:uid="{FF0559F3-7926-4C9E-BCDB-0F4D4E4B2AE2}"/>
    <cellStyle name="SAPBEXHLevel3X 6 3 5" xfId="6419" xr:uid="{9A46E9A5-8052-42F7-9122-6263FD0F1B08}"/>
    <cellStyle name="SAPBEXHLevel3X 6 3 5 2" xfId="12283" xr:uid="{763673BA-6429-4B44-8726-E616BB7F1541}"/>
    <cellStyle name="SAPBEXHLevel3X 6 3 5 2 2" xfId="46152" xr:uid="{73431AEE-DA48-46E4-BD40-F606DACBD509}"/>
    <cellStyle name="SAPBEXHLevel3X 6 3 5 2 3" xfId="29427" xr:uid="{CE48CF40-BA52-4CC2-936A-7252CD9B0353}"/>
    <cellStyle name="SAPBEXHLevel3X 6 3 5 3" xfId="17825" xr:uid="{53F7A7A0-3FED-46C7-8F4F-E5AC7E95F017}"/>
    <cellStyle name="SAPBEXHLevel3X 6 3 5 3 2" xfId="51686" xr:uid="{1536F05F-DE74-44C5-A085-D5ABAB92F8EB}"/>
    <cellStyle name="SAPBEXHLevel3X 6 3 5 3 3" xfId="34960" xr:uid="{71C8DE2A-7625-4F4E-8529-2C08D9151F27}"/>
    <cellStyle name="SAPBEXHLevel3X 6 3 5 4" xfId="40335" xr:uid="{40F38990-4922-4DAC-BEAD-8E98636061AB}"/>
    <cellStyle name="SAPBEXHLevel3X 6 3 5 5" xfId="23612" xr:uid="{B9F7A5D2-366A-40FD-B15D-E7E382A55D86}"/>
    <cellStyle name="SAPBEXHLevel3X 6 3 6" xfId="7339" xr:uid="{C70FF3B4-4540-4387-AD4D-EC2BA339DF88}"/>
    <cellStyle name="SAPBEXHLevel3X 6 3 6 2" xfId="13203" xr:uid="{553B8BF8-F656-4A9A-AAFC-4EF9E65B3546}"/>
    <cellStyle name="SAPBEXHLevel3X 6 3 6 2 2" xfId="47072" xr:uid="{4E94440D-94D4-446D-928F-79442DA7BAAE}"/>
    <cellStyle name="SAPBEXHLevel3X 6 3 6 2 3" xfId="30346" xr:uid="{75B1A4AA-3225-4B35-83BF-C914B05EB9D9}"/>
    <cellStyle name="SAPBEXHLevel3X 6 3 6 3" xfId="18744" xr:uid="{3627F10E-E557-4DBA-9C92-BC48FA1C63A2}"/>
    <cellStyle name="SAPBEXHLevel3X 6 3 6 3 2" xfId="52605" xr:uid="{3705A9B0-0C8C-44ED-96A5-28F7D89B09B3}"/>
    <cellStyle name="SAPBEXHLevel3X 6 3 6 3 3" xfId="35879" xr:uid="{C4256B4A-477B-4711-8F66-A728B6369787}"/>
    <cellStyle name="SAPBEXHLevel3X 6 3 6 4" xfId="41255" xr:uid="{A52C1BEA-4D53-4C98-8CA9-084E5C2ECD3E}"/>
    <cellStyle name="SAPBEXHLevel3X 6 3 6 5" xfId="24531" xr:uid="{05CC0CEE-B45C-400B-95CD-92A3184FD1E1}"/>
    <cellStyle name="SAPBEXHLevel3X 6 3 7" xfId="8433" xr:uid="{0FA257CA-D014-41A5-A4C4-15C0BB8921A2}"/>
    <cellStyle name="SAPBEXHLevel3X 6 3 7 2" xfId="42308" xr:uid="{7069B0FF-A346-44C9-8D44-4471D58DECFD}"/>
    <cellStyle name="SAPBEXHLevel3X 6 3 7 3" xfId="25583" xr:uid="{81DB5A57-294A-40D8-B254-5784E2455DF7}"/>
    <cellStyle name="SAPBEXHLevel3X 6 3 8" xfId="14011" xr:uid="{FDF35F37-AA1E-4BB2-A6E3-7667A1AFF017}"/>
    <cellStyle name="SAPBEXHLevel3X 6 3 8 2" xfId="47872" xr:uid="{1BA1E9DA-F4E3-4A5C-B41E-934FA30B1C4E}"/>
    <cellStyle name="SAPBEXHLevel3X 6 3 8 3" xfId="31146" xr:uid="{39D8898A-5D81-4ECE-B80C-DD7361BD67C2}"/>
    <cellStyle name="SAPBEXHLevel3X 6 3 9" xfId="19771" xr:uid="{C2D0A431-EF1C-4C84-A0DB-4C19EFAE4BC2}"/>
    <cellStyle name="SAPBEXHLevel3X 6 4" xfId="3373" xr:uid="{8D4FF1C0-75C9-438F-BD74-D2CF30D9DED9}"/>
    <cellStyle name="SAPBEXHLevel3X 6 4 2" xfId="9255" xr:uid="{5E7CB627-33DB-44FE-8345-95A329A8A966}"/>
    <cellStyle name="SAPBEXHLevel3X 6 4 2 2" xfId="43127" xr:uid="{9A385335-F5FE-4CF9-BB7C-46015C68ADDC}"/>
    <cellStyle name="SAPBEXHLevel3X 6 4 2 3" xfId="26402" xr:uid="{886DB81C-EC05-4327-BC68-71B3B0DA95CC}"/>
    <cellStyle name="SAPBEXHLevel3X 6 4 3" xfId="14802" xr:uid="{13AA77AB-F5E0-43E1-A89B-12B5CF85A5CE}"/>
    <cellStyle name="SAPBEXHLevel3X 6 4 3 2" xfId="48663" xr:uid="{90E81F08-7F42-4DA2-93F6-6A369FB7552F}"/>
    <cellStyle name="SAPBEXHLevel3X 6 4 3 3" xfId="31937" xr:uid="{16980841-30BA-4F69-8B8E-E049B52A4AD0}"/>
    <cellStyle name="SAPBEXHLevel3X 6 4 4" xfId="37394" xr:uid="{67525A04-E454-4FEF-8324-815DFC9EB10F}"/>
    <cellStyle name="SAPBEXHLevel3X 6 4 5" xfId="20587" xr:uid="{6BCC2333-FDCF-4096-A2C4-335BE5F926F8}"/>
    <cellStyle name="SAPBEXHLevel3X 6 5" xfId="36601" xr:uid="{BCADD9CF-EC0B-41FD-87E2-8F5FB0D19520}"/>
    <cellStyle name="SAPBEXHLevel3X 7" xfId="1175" xr:uid="{00000000-0005-0000-0000-0000600A0000}"/>
    <cellStyle name="SAPBEXHLevel3X 7 2" xfId="2447" xr:uid="{00000000-0005-0000-0000-0000610A0000}"/>
    <cellStyle name="SAPBEXHLevel3X 7 2 2" xfId="3999" xr:uid="{98653EB9-FA8C-4FB6-8870-0B1E13A8B8FB}"/>
    <cellStyle name="SAPBEXHLevel3X 7 2 2 2" xfId="9880" xr:uid="{4FC95989-1F40-4B35-A54A-C99BFB6A7705}"/>
    <cellStyle name="SAPBEXHLevel3X 7 2 2 2 2" xfId="43752" xr:uid="{42BF48D8-D81A-4A95-9143-F5B642961E87}"/>
    <cellStyle name="SAPBEXHLevel3X 7 2 2 2 3" xfId="27026" xr:uid="{F81EF64C-D2C9-4F3B-B4A9-C7435D59C911}"/>
    <cellStyle name="SAPBEXHLevel3X 7 2 2 3" xfId="15426" xr:uid="{6D3442D6-D7C0-455D-9E65-F9DA3FF6158D}"/>
    <cellStyle name="SAPBEXHLevel3X 7 2 2 3 2" xfId="49287" xr:uid="{5D2D52BE-86E4-4E3E-8106-01E3540A8567}"/>
    <cellStyle name="SAPBEXHLevel3X 7 2 2 3 3" xfId="32561" xr:uid="{0D99050A-6CD6-4CF2-A36C-E758F4BB6EF2}"/>
    <cellStyle name="SAPBEXHLevel3X 7 2 2 4" xfId="37959" xr:uid="{D8B0B00E-692C-4B8C-9379-99C086F9AEC8}"/>
    <cellStyle name="SAPBEXHLevel3X 7 2 2 5" xfId="21211" xr:uid="{8C0C3BFC-456E-45CF-9FEA-6F24F761D876}"/>
    <cellStyle name="SAPBEXHLevel3X 7 2 3" xfId="4901" xr:uid="{9DA97D0C-16EF-425F-8884-F7E67F39CC96}"/>
    <cellStyle name="SAPBEXHLevel3X 7 2 3 2" xfId="10767" xr:uid="{25F2EB91-D9CF-4599-9EB0-77D76CF32931}"/>
    <cellStyle name="SAPBEXHLevel3X 7 2 3 2 2" xfId="44637" xr:uid="{4E125590-1FCE-449D-9E82-C22CDDD38080}"/>
    <cellStyle name="SAPBEXHLevel3X 7 2 3 2 3" xfId="27912" xr:uid="{4FA31D3D-4274-4DBD-82BA-5380C2DC6AD2}"/>
    <cellStyle name="SAPBEXHLevel3X 7 2 3 3" xfId="16310" xr:uid="{6D277354-5989-4302-9585-189C3C3F9725}"/>
    <cellStyle name="SAPBEXHLevel3X 7 2 3 3 2" xfId="50171" xr:uid="{F3C55E76-B2BD-4AC0-A21E-B09083277018}"/>
    <cellStyle name="SAPBEXHLevel3X 7 2 3 3 3" xfId="33445" xr:uid="{2E589E2E-31D3-473D-9C3E-FBC2322E7686}"/>
    <cellStyle name="SAPBEXHLevel3X 7 2 3 4" xfId="38820" xr:uid="{6F010775-CB39-4D8C-A030-6585F9671D98}"/>
    <cellStyle name="SAPBEXHLevel3X 7 2 3 5" xfId="22097" xr:uid="{750B202D-3D51-4702-A0AD-CDC5DF738C2F}"/>
    <cellStyle name="SAPBEXHLevel3X 7 2 4" xfId="5628" xr:uid="{559CB551-FD5F-401B-9687-9B3D7A0ACC46}"/>
    <cellStyle name="SAPBEXHLevel3X 7 2 4 2" xfId="11494" xr:uid="{D2A84E24-99FE-4A31-84A7-043740B3AFAF}"/>
    <cellStyle name="SAPBEXHLevel3X 7 2 4 2 2" xfId="45363" xr:uid="{97DA1F20-2C72-4B2F-AB6C-AE3884E305EF}"/>
    <cellStyle name="SAPBEXHLevel3X 7 2 4 2 3" xfId="28638" xr:uid="{623C1B29-82AA-4C68-9F74-0085A6AC2D41}"/>
    <cellStyle name="SAPBEXHLevel3X 7 2 4 3" xfId="17036" xr:uid="{999C220F-E7C0-47B4-8E8A-07CD65F85DDA}"/>
    <cellStyle name="SAPBEXHLevel3X 7 2 4 3 2" xfId="50897" xr:uid="{C5CECEE1-97C0-4CEA-B0F7-45374E93332E}"/>
    <cellStyle name="SAPBEXHLevel3X 7 2 4 3 3" xfId="34171" xr:uid="{C4029BA1-868F-4D58-9C9F-BFC1F72ECD74}"/>
    <cellStyle name="SAPBEXHLevel3X 7 2 4 4" xfId="39546" xr:uid="{13A1FAF3-6E31-4B5B-B582-BEE0DE8D94B1}"/>
    <cellStyle name="SAPBEXHLevel3X 7 2 4 5" xfId="22823" xr:uid="{CEEC726B-0E2B-4CE0-9503-5D8F73705307}"/>
    <cellStyle name="SAPBEXHLevel3X 7 2 5" xfId="6420" xr:uid="{3CBA7173-2541-4C20-AFBB-3B89E87A4966}"/>
    <cellStyle name="SAPBEXHLevel3X 7 2 5 2" xfId="12284" xr:uid="{5EEAF51E-1A87-43CF-BA73-ABF25A2CEF06}"/>
    <cellStyle name="SAPBEXHLevel3X 7 2 5 2 2" xfId="46153" xr:uid="{1E3C081A-4CF1-4297-A0B9-85D5CC4C4810}"/>
    <cellStyle name="SAPBEXHLevel3X 7 2 5 2 3" xfId="29428" xr:uid="{01CF5BB0-A4AF-447F-98D5-C1AD45138396}"/>
    <cellStyle name="SAPBEXHLevel3X 7 2 5 3" xfId="17826" xr:uid="{273932E8-A645-4650-88C1-5575BBA09360}"/>
    <cellStyle name="SAPBEXHLevel3X 7 2 5 3 2" xfId="51687" xr:uid="{1A846303-07D2-4A67-AE4A-FB82F95EEA45}"/>
    <cellStyle name="SAPBEXHLevel3X 7 2 5 3 3" xfId="34961" xr:uid="{6BE6EB60-94CE-47BC-BBF5-1AD08B6B18E8}"/>
    <cellStyle name="SAPBEXHLevel3X 7 2 5 4" xfId="40336" xr:uid="{DD074ABF-FC7B-4B02-B387-9914FE616546}"/>
    <cellStyle name="SAPBEXHLevel3X 7 2 5 5" xfId="23613" xr:uid="{073F3A8D-1FE7-40BF-B299-686DFCD4FC25}"/>
    <cellStyle name="SAPBEXHLevel3X 7 2 6" xfId="7340" xr:uid="{182FE82C-858F-4ACB-858C-BC9FE6E23F46}"/>
    <cellStyle name="SAPBEXHLevel3X 7 2 6 2" xfId="13204" xr:uid="{0F0DAB43-3862-48B2-B6CF-E09B984DFD7C}"/>
    <cellStyle name="SAPBEXHLevel3X 7 2 6 2 2" xfId="47073" xr:uid="{AD357255-C2B7-4F1D-9674-BE928976D8C6}"/>
    <cellStyle name="SAPBEXHLevel3X 7 2 6 2 3" xfId="30347" xr:uid="{2F2866F0-9FBA-460E-BE61-51009136DAD1}"/>
    <cellStyle name="SAPBEXHLevel3X 7 2 6 3" xfId="18745" xr:uid="{3EB2221C-111C-46F4-8866-ACEEE9CFBF1A}"/>
    <cellStyle name="SAPBEXHLevel3X 7 2 6 3 2" xfId="52606" xr:uid="{40DDB01A-1E88-4965-8C38-5D60C9CBB5A8}"/>
    <cellStyle name="SAPBEXHLevel3X 7 2 6 3 3" xfId="35880" xr:uid="{AE72F12B-E735-4B06-A4F9-58D21AE8E0B1}"/>
    <cellStyle name="SAPBEXHLevel3X 7 2 6 4" xfId="41256" xr:uid="{5D0FD4DD-D481-450B-9761-0A825AFE2A36}"/>
    <cellStyle name="SAPBEXHLevel3X 7 2 6 5" xfId="24532" xr:uid="{147B3DB5-8D7F-4014-8F3A-98B7BDA2A200}"/>
    <cellStyle name="SAPBEXHLevel3X 7 2 7" xfId="8434" xr:uid="{C07E62D3-EAD3-4855-8055-A828F50C8090}"/>
    <cellStyle name="SAPBEXHLevel3X 7 2 7 2" xfId="42309" xr:uid="{113A742B-6041-4160-B20A-FE5D11AE5D3B}"/>
    <cellStyle name="SAPBEXHLevel3X 7 2 7 3" xfId="25584" xr:uid="{4DB0F3C8-3E30-4018-9F5F-EC0CE835F8D1}"/>
    <cellStyle name="SAPBEXHLevel3X 7 2 8" xfId="14012" xr:uid="{0FE008FD-F52D-4B53-886C-DD3431DBA259}"/>
    <cellStyle name="SAPBEXHLevel3X 7 2 8 2" xfId="47873" xr:uid="{8600E6D2-5FB1-4510-842F-3754935076BE}"/>
    <cellStyle name="SAPBEXHLevel3X 7 2 8 3" xfId="31147" xr:uid="{1B3D1911-71A3-4E95-95F3-DF5129D92BBB}"/>
    <cellStyle name="SAPBEXHLevel3X 7 2 9" xfId="19772" xr:uid="{1820CB68-54C3-41C1-8AE9-6722B5CA3D4B}"/>
    <cellStyle name="SAPBEXHLevel3X 7 3" xfId="2448" xr:uid="{00000000-0005-0000-0000-0000620A0000}"/>
    <cellStyle name="SAPBEXHLevel3X 7 3 2" xfId="4000" xr:uid="{8B6E9165-3E61-4ADC-9A17-10F1A45741F6}"/>
    <cellStyle name="SAPBEXHLevel3X 7 3 2 2" xfId="9881" xr:uid="{EA3CB858-A728-40F8-9670-89C2E557AADC}"/>
    <cellStyle name="SAPBEXHLevel3X 7 3 2 2 2" xfId="43753" xr:uid="{7BF6E749-817B-4502-927A-F990E557E50E}"/>
    <cellStyle name="SAPBEXHLevel3X 7 3 2 2 3" xfId="27027" xr:uid="{60FEC479-82CB-45D9-BB31-6AECB989C39C}"/>
    <cellStyle name="SAPBEXHLevel3X 7 3 2 3" xfId="15427" xr:uid="{54214B83-3957-4B08-8B74-9C5B6318CC37}"/>
    <cellStyle name="SAPBEXHLevel3X 7 3 2 3 2" xfId="49288" xr:uid="{62A5434C-609D-45E5-BD16-B00C577BDA4E}"/>
    <cellStyle name="SAPBEXHLevel3X 7 3 2 3 3" xfId="32562" xr:uid="{7B50A406-921B-4D1D-A333-E38339D8BC26}"/>
    <cellStyle name="SAPBEXHLevel3X 7 3 2 4" xfId="37960" xr:uid="{BD0B6379-4DC6-4F27-BFA3-0C691AE3E2A5}"/>
    <cellStyle name="SAPBEXHLevel3X 7 3 2 5" xfId="21212" xr:uid="{19DCCE80-A638-4710-A5F3-FFB8B3E170F1}"/>
    <cellStyle name="SAPBEXHLevel3X 7 3 3" xfId="4902" xr:uid="{56ED47C9-80EB-4D5E-B936-25A4BE095CE7}"/>
    <cellStyle name="SAPBEXHLevel3X 7 3 3 2" xfId="10768" xr:uid="{52BB89F9-0284-49D1-9386-AA4DB10CADC4}"/>
    <cellStyle name="SAPBEXHLevel3X 7 3 3 2 2" xfId="44638" xr:uid="{4F90D910-7EA8-41BE-8705-4DEFCA30A45E}"/>
    <cellStyle name="SAPBEXHLevel3X 7 3 3 2 3" xfId="27913" xr:uid="{0ABD3822-CF6A-4092-B18F-0635A23E5D6B}"/>
    <cellStyle name="SAPBEXHLevel3X 7 3 3 3" xfId="16311" xr:uid="{AD5F4897-3B42-4D73-848C-BE846272B803}"/>
    <cellStyle name="SAPBEXHLevel3X 7 3 3 3 2" xfId="50172" xr:uid="{0BA3029E-BFE8-4358-AED2-4385594CC49E}"/>
    <cellStyle name="SAPBEXHLevel3X 7 3 3 3 3" xfId="33446" xr:uid="{EB1260B2-B536-466E-A1EC-55CC8EAF4429}"/>
    <cellStyle name="SAPBEXHLevel3X 7 3 3 4" xfId="38821" xr:uid="{A38336A7-9089-49BD-A93A-81DC377108B1}"/>
    <cellStyle name="SAPBEXHLevel3X 7 3 3 5" xfId="22098" xr:uid="{7F1F89B5-FD28-40B7-94BA-005A3F2828A9}"/>
    <cellStyle name="SAPBEXHLevel3X 7 3 4" xfId="5629" xr:uid="{79939AA3-F023-4D49-88A8-787A07950725}"/>
    <cellStyle name="SAPBEXHLevel3X 7 3 4 2" xfId="11495" xr:uid="{CDD6E780-6D4C-4635-A370-18D6FC2938BB}"/>
    <cellStyle name="SAPBEXHLevel3X 7 3 4 2 2" xfId="45364" xr:uid="{5DB551C4-D924-444D-A30E-225434FD45ED}"/>
    <cellStyle name="SAPBEXHLevel3X 7 3 4 2 3" xfId="28639" xr:uid="{EB205D74-3D9C-432E-A027-2D454ECDC5E8}"/>
    <cellStyle name="SAPBEXHLevel3X 7 3 4 3" xfId="17037" xr:uid="{2475D8D4-9000-464B-8C8F-EB60D4846FB6}"/>
    <cellStyle name="SAPBEXHLevel3X 7 3 4 3 2" xfId="50898" xr:uid="{F7C041F5-5300-421F-BA51-BE688D9CBE12}"/>
    <cellStyle name="SAPBEXHLevel3X 7 3 4 3 3" xfId="34172" xr:uid="{A6DD2499-DFE3-4B1B-B313-AE37B9F13602}"/>
    <cellStyle name="SAPBEXHLevel3X 7 3 4 4" xfId="39547" xr:uid="{57333E77-4586-488D-B181-838CAE9EDCDE}"/>
    <cellStyle name="SAPBEXHLevel3X 7 3 4 5" xfId="22824" xr:uid="{58B018D3-23E7-4946-A50E-9932488C1EE4}"/>
    <cellStyle name="SAPBEXHLevel3X 7 3 5" xfId="6421" xr:uid="{5502E801-97B5-4828-A8AE-1B261BB6FAAC}"/>
    <cellStyle name="SAPBEXHLevel3X 7 3 5 2" xfId="12285" xr:uid="{D5ADEA57-940C-4668-A2AF-C26C7368462F}"/>
    <cellStyle name="SAPBEXHLevel3X 7 3 5 2 2" xfId="46154" xr:uid="{761094DC-3465-4D56-81E1-76B0A2AE10FE}"/>
    <cellStyle name="SAPBEXHLevel3X 7 3 5 2 3" xfId="29429" xr:uid="{F746E9B8-FEEA-4902-8879-9E453AA0130E}"/>
    <cellStyle name="SAPBEXHLevel3X 7 3 5 3" xfId="17827" xr:uid="{869D0014-BC2D-4B01-8053-774903AA0359}"/>
    <cellStyle name="SAPBEXHLevel3X 7 3 5 3 2" xfId="51688" xr:uid="{33C0C7A7-AD86-44E8-955E-94CFB22C5E9B}"/>
    <cellStyle name="SAPBEXHLevel3X 7 3 5 3 3" xfId="34962" xr:uid="{E43635F4-1AD0-44B7-8626-10E02C6807EE}"/>
    <cellStyle name="SAPBEXHLevel3X 7 3 5 4" xfId="40337" xr:uid="{23B0D817-7239-465D-89F6-DC16BF0F830F}"/>
    <cellStyle name="SAPBEXHLevel3X 7 3 5 5" xfId="23614" xr:uid="{CADD4DF0-89DA-494E-BB13-CAE28F412BC3}"/>
    <cellStyle name="SAPBEXHLevel3X 7 3 6" xfId="7341" xr:uid="{4776CD8E-2166-421B-8D48-EE89B2453422}"/>
    <cellStyle name="SAPBEXHLevel3X 7 3 6 2" xfId="13205" xr:uid="{1D940B1F-9775-49E2-9B6F-3610CE5159C8}"/>
    <cellStyle name="SAPBEXHLevel3X 7 3 6 2 2" xfId="47074" xr:uid="{F4215EC0-F8BF-4E0B-BC18-49ED67BCAC05}"/>
    <cellStyle name="SAPBEXHLevel3X 7 3 6 2 3" xfId="30348" xr:uid="{F4C74629-54C0-43A8-BD5F-9258522D7C59}"/>
    <cellStyle name="SAPBEXHLevel3X 7 3 6 3" xfId="18746" xr:uid="{B4579F6C-1110-469F-93BA-E3601F1606DA}"/>
    <cellStyle name="SAPBEXHLevel3X 7 3 6 3 2" xfId="52607" xr:uid="{176795FC-BCEF-4C67-BD8D-1806B5EFC838}"/>
    <cellStyle name="SAPBEXHLevel3X 7 3 6 3 3" xfId="35881" xr:uid="{1E2EF7EB-8D58-47AC-B802-E75E18CD023E}"/>
    <cellStyle name="SAPBEXHLevel3X 7 3 6 4" xfId="41257" xr:uid="{5B791964-E6EF-4BCB-98E2-0DCF905D1425}"/>
    <cellStyle name="SAPBEXHLevel3X 7 3 6 5" xfId="24533" xr:uid="{EADE6845-5731-49D5-8125-C28445B98E7B}"/>
    <cellStyle name="SAPBEXHLevel3X 7 3 7" xfId="8435" xr:uid="{C3795729-6625-4B0A-82F3-BAAA80685D9B}"/>
    <cellStyle name="SAPBEXHLevel3X 7 3 7 2" xfId="42310" xr:uid="{7BB3A2D3-6B76-4723-B265-0A2390B7EC82}"/>
    <cellStyle name="SAPBEXHLevel3X 7 3 7 3" xfId="25585" xr:uid="{120EFBA3-B665-4451-A58A-8E218DC9EBC7}"/>
    <cellStyle name="SAPBEXHLevel3X 7 3 8" xfId="14013" xr:uid="{5A21FC3D-15D7-4374-ACA6-67F9C9FDC23D}"/>
    <cellStyle name="SAPBEXHLevel3X 7 3 8 2" xfId="47874" xr:uid="{5502A636-4699-4A16-9E48-CA531265A1D3}"/>
    <cellStyle name="SAPBEXHLevel3X 7 3 8 3" xfId="31148" xr:uid="{A939EC80-7D6D-44A7-9B2F-F173AEC9E8CF}"/>
    <cellStyle name="SAPBEXHLevel3X 7 3 9" xfId="19773" xr:uid="{E63B6704-CE23-44ED-BB42-E45DA11C38B4}"/>
    <cellStyle name="SAPBEXHLevel3X 7 4" xfId="3374" xr:uid="{BC53E327-9974-4C9A-B322-363A6453A451}"/>
    <cellStyle name="SAPBEXHLevel3X 7 4 2" xfId="9256" xr:uid="{D4AA8764-E772-4DAF-9054-998396568F00}"/>
    <cellStyle name="SAPBEXHLevel3X 7 4 2 2" xfId="43128" xr:uid="{7BB7E990-7E9A-4F24-972D-D730398071F1}"/>
    <cellStyle name="SAPBEXHLevel3X 7 4 2 3" xfId="26403" xr:uid="{06A128DE-223B-43AC-B415-CA15A2012B9B}"/>
    <cellStyle name="SAPBEXHLevel3X 7 4 3" xfId="14803" xr:uid="{B76623F1-9636-451F-83F3-1B71CDB0F724}"/>
    <cellStyle name="SAPBEXHLevel3X 7 4 3 2" xfId="48664" xr:uid="{2F4C286E-9EA0-47D5-9BD0-8DCDD11A97EB}"/>
    <cellStyle name="SAPBEXHLevel3X 7 4 3 3" xfId="31938" xr:uid="{E93E7097-322F-429B-B698-C11C0A2BE737}"/>
    <cellStyle name="SAPBEXHLevel3X 7 4 4" xfId="37395" xr:uid="{ED19C718-D386-4046-A194-1EDD11EC2E00}"/>
    <cellStyle name="SAPBEXHLevel3X 7 4 5" xfId="20588" xr:uid="{BEB40C75-336B-4E01-BD8E-DD298BC576BA}"/>
    <cellStyle name="SAPBEXHLevel3X 7 5" xfId="36602" xr:uid="{54ECEF5C-B79D-4A6A-8F40-27B6171A2B5A}"/>
    <cellStyle name="SAPBEXHLevel3X 8" xfId="1176" xr:uid="{00000000-0005-0000-0000-0000630A0000}"/>
    <cellStyle name="SAPBEXHLevel3X 8 2" xfId="2449" xr:uid="{00000000-0005-0000-0000-0000640A0000}"/>
    <cellStyle name="SAPBEXHLevel3X 8 2 2" xfId="4001" xr:uid="{EAA5F805-0F9D-4CB9-9D5F-6A83545D07F5}"/>
    <cellStyle name="SAPBEXHLevel3X 8 2 2 2" xfId="9882" xr:uid="{FB4ED253-9061-4D8E-8E0D-19E83AC8646D}"/>
    <cellStyle name="SAPBEXHLevel3X 8 2 2 2 2" xfId="43754" xr:uid="{58007AFE-2DA1-4954-8639-2C707ACEDA50}"/>
    <cellStyle name="SAPBEXHLevel3X 8 2 2 2 3" xfId="27028" xr:uid="{7C2D7FFB-A22C-4663-99FB-24753BAEEB9A}"/>
    <cellStyle name="SAPBEXHLevel3X 8 2 2 3" xfId="15428" xr:uid="{CBEEEC7D-51F9-4642-9D99-F18DFD887D5F}"/>
    <cellStyle name="SAPBEXHLevel3X 8 2 2 3 2" xfId="49289" xr:uid="{D3AD7E98-1424-4997-99E9-DFCD5D1EA5BF}"/>
    <cellStyle name="SAPBEXHLevel3X 8 2 2 3 3" xfId="32563" xr:uid="{9B93B19C-7669-45FA-8A9B-9873245F98C5}"/>
    <cellStyle name="SAPBEXHLevel3X 8 2 2 4" xfId="37961" xr:uid="{43D8AD84-0699-4CB1-8B5B-FB5C914CD256}"/>
    <cellStyle name="SAPBEXHLevel3X 8 2 2 5" xfId="21213" xr:uid="{A0EE2F3B-D379-45BA-92A3-384C3F7567AA}"/>
    <cellStyle name="SAPBEXHLevel3X 8 2 3" xfId="4903" xr:uid="{03456F7A-887E-4DAF-B524-F4D1DFFBA3D1}"/>
    <cellStyle name="SAPBEXHLevel3X 8 2 3 2" xfId="10769" xr:uid="{9E836F65-C3BC-426C-B631-C4D5B3E879F7}"/>
    <cellStyle name="SAPBEXHLevel3X 8 2 3 2 2" xfId="44639" xr:uid="{05E6D3FA-F10D-42DB-A916-86958A33FE66}"/>
    <cellStyle name="SAPBEXHLevel3X 8 2 3 2 3" xfId="27914" xr:uid="{34A1C1A8-A3A3-4FC0-B594-30F20735AD39}"/>
    <cellStyle name="SAPBEXHLevel3X 8 2 3 3" xfId="16312" xr:uid="{DA53F3B9-426A-41D8-9087-492FD09BAD34}"/>
    <cellStyle name="SAPBEXHLevel3X 8 2 3 3 2" xfId="50173" xr:uid="{8901F409-3F60-4405-8EF9-08A943EEAD8D}"/>
    <cellStyle name="SAPBEXHLevel3X 8 2 3 3 3" xfId="33447" xr:uid="{CD47EB6F-E0B1-468A-AD21-E183F98B1519}"/>
    <cellStyle name="SAPBEXHLevel3X 8 2 3 4" xfId="38822" xr:uid="{97A987F2-CE53-4088-9693-87348847DF22}"/>
    <cellStyle name="SAPBEXHLevel3X 8 2 3 5" xfId="22099" xr:uid="{17EF59B4-A959-4CF8-B3E8-B30C01224632}"/>
    <cellStyle name="SAPBEXHLevel3X 8 2 4" xfId="5630" xr:uid="{F9D45408-4694-4FBF-8B55-B33CD57E8ADE}"/>
    <cellStyle name="SAPBEXHLevel3X 8 2 4 2" xfId="11496" xr:uid="{2AD67DFD-0FBC-42D4-ACCF-5A8B0C7F231F}"/>
    <cellStyle name="SAPBEXHLevel3X 8 2 4 2 2" xfId="45365" xr:uid="{96A1B4C9-08AD-4521-B11F-E1BFAC34F9D9}"/>
    <cellStyle name="SAPBEXHLevel3X 8 2 4 2 3" xfId="28640" xr:uid="{B41EAD5C-04A8-4F08-90DA-D7BBA86535B0}"/>
    <cellStyle name="SAPBEXHLevel3X 8 2 4 3" xfId="17038" xr:uid="{D735C67B-BF7D-43D7-BD58-02036F9E0165}"/>
    <cellStyle name="SAPBEXHLevel3X 8 2 4 3 2" xfId="50899" xr:uid="{76D82314-EABA-422A-8997-0CEF90F307AB}"/>
    <cellStyle name="SAPBEXHLevel3X 8 2 4 3 3" xfId="34173" xr:uid="{E0C7967C-7BBF-439E-9DAB-2B315BB919CA}"/>
    <cellStyle name="SAPBEXHLevel3X 8 2 4 4" xfId="39548" xr:uid="{6CF7B9D5-B7EB-49A2-8CFF-4EB69CE3C9FC}"/>
    <cellStyle name="SAPBEXHLevel3X 8 2 4 5" xfId="22825" xr:uid="{885D6D22-3EE8-45B8-99D1-1096710F04DA}"/>
    <cellStyle name="SAPBEXHLevel3X 8 2 5" xfId="6422" xr:uid="{DFC07D66-7577-4C8C-8471-6A598EFD88AA}"/>
    <cellStyle name="SAPBEXHLevel3X 8 2 5 2" xfId="12286" xr:uid="{3358013F-5765-4417-88D7-ADBA3E0F0CBC}"/>
    <cellStyle name="SAPBEXHLevel3X 8 2 5 2 2" xfId="46155" xr:uid="{C47AD5EB-BB26-4119-AA66-74998864AE3F}"/>
    <cellStyle name="SAPBEXHLevel3X 8 2 5 2 3" xfId="29430" xr:uid="{370D4B6A-BE8B-4C19-8ED7-E1EFC3FE3CB3}"/>
    <cellStyle name="SAPBEXHLevel3X 8 2 5 3" xfId="17828" xr:uid="{F34F2E83-D143-4451-9CA6-51BADC161BF4}"/>
    <cellStyle name="SAPBEXHLevel3X 8 2 5 3 2" xfId="51689" xr:uid="{B08DD7B2-A1A5-49B1-933B-EE887769421B}"/>
    <cellStyle name="SAPBEXHLevel3X 8 2 5 3 3" xfId="34963" xr:uid="{81CCCF89-8800-495A-9ED6-DD9D3D096E23}"/>
    <cellStyle name="SAPBEXHLevel3X 8 2 5 4" xfId="40338" xr:uid="{FF2CFF4F-542A-4F9D-A456-3A39CC566B3E}"/>
    <cellStyle name="SAPBEXHLevel3X 8 2 5 5" xfId="23615" xr:uid="{34DA1891-AE64-4585-BDB8-443F8D11D658}"/>
    <cellStyle name="SAPBEXHLevel3X 8 2 6" xfId="7342" xr:uid="{34485FEA-DA66-4A84-AF89-65BF45331A6B}"/>
    <cellStyle name="SAPBEXHLevel3X 8 2 6 2" xfId="13206" xr:uid="{ADDD2EA3-E812-46E6-A513-50371FF2E0DC}"/>
    <cellStyle name="SAPBEXHLevel3X 8 2 6 2 2" xfId="47075" xr:uid="{E251D8A6-A950-481C-B711-F88EA9705047}"/>
    <cellStyle name="SAPBEXHLevel3X 8 2 6 2 3" xfId="30349" xr:uid="{C8B6EDDF-25B6-4D8B-831F-238EE6F075EC}"/>
    <cellStyle name="SAPBEXHLevel3X 8 2 6 3" xfId="18747" xr:uid="{8C3FA4D3-5C87-4A66-91F3-A14CE49CFB97}"/>
    <cellStyle name="SAPBEXHLevel3X 8 2 6 3 2" xfId="52608" xr:uid="{99311121-8F4B-4CE2-B17F-2E70EABA2F00}"/>
    <cellStyle name="SAPBEXHLevel3X 8 2 6 3 3" xfId="35882" xr:uid="{E52B8FB9-5389-4993-AD26-B7799603D27F}"/>
    <cellStyle name="SAPBEXHLevel3X 8 2 6 4" xfId="41258" xr:uid="{B3794304-95EA-429D-B5CE-97E58EB8E3FD}"/>
    <cellStyle name="SAPBEXHLevel3X 8 2 6 5" xfId="24534" xr:uid="{61E59A69-3401-4462-A3F1-4740109BED62}"/>
    <cellStyle name="SAPBEXHLevel3X 8 2 7" xfId="8436" xr:uid="{92682A77-B5BE-4D08-A0EF-73CAD7E1CAE9}"/>
    <cellStyle name="SAPBEXHLevel3X 8 2 7 2" xfId="42311" xr:uid="{493377E0-62E5-455A-BA81-0EDB3EFACFF4}"/>
    <cellStyle name="SAPBEXHLevel3X 8 2 7 3" xfId="25586" xr:uid="{4D8A8957-1F07-452A-A57A-2E3C9B1F3442}"/>
    <cellStyle name="SAPBEXHLevel3X 8 2 8" xfId="14014" xr:uid="{7E93F45F-00E1-4F67-976C-E54F28B43D3B}"/>
    <cellStyle name="SAPBEXHLevel3X 8 2 8 2" xfId="47875" xr:uid="{858BAA5A-EAB1-49D5-B216-F434234D51A2}"/>
    <cellStyle name="SAPBEXHLevel3X 8 2 8 3" xfId="31149" xr:uid="{9B9CE00A-4640-4891-BAEE-7A86D1C8D16A}"/>
    <cellStyle name="SAPBEXHLevel3X 8 2 9" xfId="19774" xr:uid="{28AB0995-0B11-4D82-9BA4-F9C5B789DD0F}"/>
    <cellStyle name="SAPBEXHLevel3X 8 3" xfId="2450" xr:uid="{00000000-0005-0000-0000-0000650A0000}"/>
    <cellStyle name="SAPBEXHLevel3X 8 3 2" xfId="4002" xr:uid="{98A5E52D-A16D-41F4-8086-2F5CD0DA025A}"/>
    <cellStyle name="SAPBEXHLevel3X 8 3 2 2" xfId="9883" xr:uid="{94479E1D-FDE8-4AAD-824C-88CE178AAD2B}"/>
    <cellStyle name="SAPBEXHLevel3X 8 3 2 2 2" xfId="43755" xr:uid="{BD6778B8-C5D5-475D-B168-A0EC01CD84F3}"/>
    <cellStyle name="SAPBEXHLevel3X 8 3 2 2 3" xfId="27029" xr:uid="{888CECD3-BF4E-493A-90A8-1523BAD4F7DA}"/>
    <cellStyle name="SAPBEXHLevel3X 8 3 2 3" xfId="15429" xr:uid="{445C237E-8268-461C-9D06-66CE5BA31E8B}"/>
    <cellStyle name="SAPBEXHLevel3X 8 3 2 3 2" xfId="49290" xr:uid="{A8B37623-D2EF-4DF0-AC40-99F4B76EED13}"/>
    <cellStyle name="SAPBEXHLevel3X 8 3 2 3 3" xfId="32564" xr:uid="{9687CD84-F08D-48A5-95C3-BC54619CD836}"/>
    <cellStyle name="SAPBEXHLevel3X 8 3 2 4" xfId="37962" xr:uid="{753A092C-293E-416D-A644-12FF9422C6B0}"/>
    <cellStyle name="SAPBEXHLevel3X 8 3 2 5" xfId="21214" xr:uid="{28E17651-ADFA-4213-93B8-D58AE2F58BCE}"/>
    <cellStyle name="SAPBEXHLevel3X 8 3 3" xfId="4904" xr:uid="{986DAB72-BD4C-4EB0-AD7F-A8E6C7C00BB5}"/>
    <cellStyle name="SAPBEXHLevel3X 8 3 3 2" xfId="10770" xr:uid="{3DB9F122-108D-455F-A1FA-A32DF07B1711}"/>
    <cellStyle name="SAPBEXHLevel3X 8 3 3 2 2" xfId="44640" xr:uid="{CC834229-5485-4A2E-B6C5-796A36A93512}"/>
    <cellStyle name="SAPBEXHLevel3X 8 3 3 2 3" xfId="27915" xr:uid="{C91F4AD1-320D-482F-B3A8-8DF7FD12DE8D}"/>
    <cellStyle name="SAPBEXHLevel3X 8 3 3 3" xfId="16313" xr:uid="{2B305901-DB71-46A9-95C7-C3C4613585FE}"/>
    <cellStyle name="SAPBEXHLevel3X 8 3 3 3 2" xfId="50174" xr:uid="{F450F08F-D7B8-4111-A9C6-15BDA80B9FBC}"/>
    <cellStyle name="SAPBEXHLevel3X 8 3 3 3 3" xfId="33448" xr:uid="{625F8E12-3496-4128-AABA-77BC6B111C5F}"/>
    <cellStyle name="SAPBEXHLevel3X 8 3 3 4" xfId="38823" xr:uid="{F2EB6562-44BF-4CC9-A546-16A519BF2104}"/>
    <cellStyle name="SAPBEXHLevel3X 8 3 3 5" xfId="22100" xr:uid="{6EC0DAD1-6915-433C-8C7D-59452B35EC3F}"/>
    <cellStyle name="SAPBEXHLevel3X 8 3 4" xfId="5631" xr:uid="{CA16EAAA-E6E5-4FA9-A97A-B62A1E43B076}"/>
    <cellStyle name="SAPBEXHLevel3X 8 3 4 2" xfId="11497" xr:uid="{087EC9F4-B76B-4C95-BB95-4E03A8E76206}"/>
    <cellStyle name="SAPBEXHLevel3X 8 3 4 2 2" xfId="45366" xr:uid="{1D7E65B5-ED00-4C4A-A532-AC744A020EAE}"/>
    <cellStyle name="SAPBEXHLevel3X 8 3 4 2 3" xfId="28641" xr:uid="{26944120-9533-4D5C-B5A8-84E8EE75ED84}"/>
    <cellStyle name="SAPBEXHLevel3X 8 3 4 3" xfId="17039" xr:uid="{94F95620-DD29-41DE-B40C-FBC595111E3F}"/>
    <cellStyle name="SAPBEXHLevel3X 8 3 4 3 2" xfId="50900" xr:uid="{50D9926C-93F6-46C8-AC1D-AF8B5E554BDB}"/>
    <cellStyle name="SAPBEXHLevel3X 8 3 4 3 3" xfId="34174" xr:uid="{EA708CA6-24CF-4A3F-A8EF-3F34C782FB0A}"/>
    <cellStyle name="SAPBEXHLevel3X 8 3 4 4" xfId="39549" xr:uid="{D54A1193-6254-453D-AE34-0C73619CA4A3}"/>
    <cellStyle name="SAPBEXHLevel3X 8 3 4 5" xfId="22826" xr:uid="{51A47123-6EC9-4B2B-BD91-BB7D18C7C4AD}"/>
    <cellStyle name="SAPBEXHLevel3X 8 3 5" xfId="6423" xr:uid="{6D8DF886-64B6-444D-8D22-091F84A06E8D}"/>
    <cellStyle name="SAPBEXHLevel3X 8 3 5 2" xfId="12287" xr:uid="{F2183732-588A-4B0A-9968-3CE3840DB7B8}"/>
    <cellStyle name="SAPBEXHLevel3X 8 3 5 2 2" xfId="46156" xr:uid="{F30EC435-55E8-42C8-99D0-77C30B7CE983}"/>
    <cellStyle name="SAPBEXHLevel3X 8 3 5 2 3" xfId="29431" xr:uid="{587FC955-AEAE-4794-B886-CB4BE5A5348A}"/>
    <cellStyle name="SAPBEXHLevel3X 8 3 5 3" xfId="17829" xr:uid="{069A28E1-2F10-4BDC-B73B-709395AD02DD}"/>
    <cellStyle name="SAPBEXHLevel3X 8 3 5 3 2" xfId="51690" xr:uid="{3E967EE3-6D64-4951-B871-BD1C0D963E01}"/>
    <cellStyle name="SAPBEXHLevel3X 8 3 5 3 3" xfId="34964" xr:uid="{31F53C62-79F6-4B97-9580-9EA46CAD7B32}"/>
    <cellStyle name="SAPBEXHLevel3X 8 3 5 4" xfId="40339" xr:uid="{26CD4849-FCAD-42A6-A6F8-9E87FB8A26DC}"/>
    <cellStyle name="SAPBEXHLevel3X 8 3 5 5" xfId="23616" xr:uid="{BEF55FE0-2A94-4FBF-945F-401AD1440C51}"/>
    <cellStyle name="SAPBEXHLevel3X 8 3 6" xfId="7343" xr:uid="{0C2E56AA-8C3D-47F1-BAA5-07FC864EE4A7}"/>
    <cellStyle name="SAPBEXHLevel3X 8 3 6 2" xfId="13207" xr:uid="{F8F04944-C572-4D51-BF5E-01A4FCACE445}"/>
    <cellStyle name="SAPBEXHLevel3X 8 3 6 2 2" xfId="47076" xr:uid="{504A4CDF-2B3E-4CB9-A405-42DA43D1C4C4}"/>
    <cellStyle name="SAPBEXHLevel3X 8 3 6 2 3" xfId="30350" xr:uid="{250110C6-2185-40EC-8965-B7BDD11437CC}"/>
    <cellStyle name="SAPBEXHLevel3X 8 3 6 3" xfId="18748" xr:uid="{63195AB0-2653-4661-88FB-B7D1961AD563}"/>
    <cellStyle name="SAPBEXHLevel3X 8 3 6 3 2" xfId="52609" xr:uid="{DE76DA26-5B2B-4D73-8091-21F646BB367C}"/>
    <cellStyle name="SAPBEXHLevel3X 8 3 6 3 3" xfId="35883" xr:uid="{E9EB0692-2CC0-44A4-A2BD-49BC2F6AA05E}"/>
    <cellStyle name="SAPBEXHLevel3X 8 3 6 4" xfId="41259" xr:uid="{46B33A6D-7C77-4521-A615-63F3121898FA}"/>
    <cellStyle name="SAPBEXHLevel3X 8 3 6 5" xfId="24535" xr:uid="{D9CEEAE5-92D2-4163-9C5C-DFF539C4416D}"/>
    <cellStyle name="SAPBEXHLevel3X 8 3 7" xfId="8437" xr:uid="{4099125E-F623-49B6-9432-D434CBF1703A}"/>
    <cellStyle name="SAPBEXHLevel3X 8 3 7 2" xfId="42312" xr:uid="{ADFFD2D2-B43A-4096-A5DB-9EF128777CB9}"/>
    <cellStyle name="SAPBEXHLevel3X 8 3 7 3" xfId="25587" xr:uid="{87479011-F7D6-4973-A2E6-40AACA831EF3}"/>
    <cellStyle name="SAPBEXHLevel3X 8 3 8" xfId="14015" xr:uid="{ED538225-C3A1-48FB-9231-9B0C95346123}"/>
    <cellStyle name="SAPBEXHLevel3X 8 3 8 2" xfId="47876" xr:uid="{85A29457-D9AF-42D2-AC8E-C9A707878A43}"/>
    <cellStyle name="SAPBEXHLevel3X 8 3 8 3" xfId="31150" xr:uid="{11561C27-EFF1-4EF0-8559-96D9E03A4A5B}"/>
    <cellStyle name="SAPBEXHLevel3X 8 3 9" xfId="19775" xr:uid="{F5751D1B-BFE9-4A10-AE82-C269F615564B}"/>
    <cellStyle name="SAPBEXHLevel3X 8 4" xfId="3375" xr:uid="{E23B235F-8125-4D06-B633-0DA3EEF295B1}"/>
    <cellStyle name="SAPBEXHLevel3X 8 4 2" xfId="9257" xr:uid="{B0B92BD2-46EB-4E6B-8587-356072FE3C08}"/>
    <cellStyle name="SAPBEXHLevel3X 8 4 2 2" xfId="43129" xr:uid="{5A5D4200-B3C6-4F3F-8F0E-65291CC1953B}"/>
    <cellStyle name="SAPBEXHLevel3X 8 4 2 3" xfId="26404" xr:uid="{6FE90F07-C614-4CC7-9AEC-B26632F238CB}"/>
    <cellStyle name="SAPBEXHLevel3X 8 4 3" xfId="14804" xr:uid="{B6395003-3271-4F02-B287-D5D8068D66C0}"/>
    <cellStyle name="SAPBEXHLevel3X 8 4 3 2" xfId="48665" xr:uid="{C50FDAEC-E597-41EF-9C58-CB08A63F1515}"/>
    <cellStyle name="SAPBEXHLevel3X 8 4 3 3" xfId="31939" xr:uid="{4563B90B-0B9D-4D8A-9B16-0CEE04E5B29C}"/>
    <cellStyle name="SAPBEXHLevel3X 8 4 4" xfId="37396" xr:uid="{1B7B3C80-0562-462F-BE97-63FDBD0C5111}"/>
    <cellStyle name="SAPBEXHLevel3X 8 4 5" xfId="20589" xr:uid="{9A7ECC7A-6DED-4A9B-8BD5-205CE092FD80}"/>
    <cellStyle name="SAPBEXHLevel3X 8 5" xfId="36603" xr:uid="{D0AC8D96-E8EB-45D4-830C-74E515EDC0B9}"/>
    <cellStyle name="SAPBEXHLevel3X 9" xfId="1177" xr:uid="{00000000-0005-0000-0000-0000660A0000}"/>
    <cellStyle name="SAPBEXHLevel3X 9 2" xfId="2451" xr:uid="{00000000-0005-0000-0000-0000670A0000}"/>
    <cellStyle name="SAPBEXHLevel3X 9 2 2" xfId="4003" xr:uid="{7B1D0B29-67CA-437D-9B4E-0C79CFF5E6B3}"/>
    <cellStyle name="SAPBEXHLevel3X 9 2 2 2" xfId="9884" xr:uid="{6CDC67FB-DB3B-48C9-B109-9F6B2D6D20FE}"/>
    <cellStyle name="SAPBEXHLevel3X 9 2 2 2 2" xfId="43756" xr:uid="{54A510B1-AB8C-40A1-A959-E32E00D5CA7C}"/>
    <cellStyle name="SAPBEXHLevel3X 9 2 2 2 3" xfId="27030" xr:uid="{7013D857-1040-4551-A96C-3C119CB74E29}"/>
    <cellStyle name="SAPBEXHLevel3X 9 2 2 3" xfId="15430" xr:uid="{6CF8799E-BFF8-4684-B9FC-40EBC4D12490}"/>
    <cellStyle name="SAPBEXHLevel3X 9 2 2 3 2" xfId="49291" xr:uid="{09910299-9D82-440D-B561-07DC751F35E9}"/>
    <cellStyle name="SAPBEXHLevel3X 9 2 2 3 3" xfId="32565" xr:uid="{2381F900-ECDD-43B5-8959-3590452A5A1C}"/>
    <cellStyle name="SAPBEXHLevel3X 9 2 2 4" xfId="37963" xr:uid="{4DD85098-F7F6-439C-8CD9-043D44CCEBDD}"/>
    <cellStyle name="SAPBEXHLevel3X 9 2 2 5" xfId="21215" xr:uid="{B87F3C5D-2CCB-442D-9B01-16B9951B0F4B}"/>
    <cellStyle name="SAPBEXHLevel3X 9 2 3" xfId="4905" xr:uid="{9D7BC2A8-7C3E-41E9-8254-F0A0E36B49D6}"/>
    <cellStyle name="SAPBEXHLevel3X 9 2 3 2" xfId="10771" xr:uid="{8A5E76C4-C403-4728-87E2-E0273E33E520}"/>
    <cellStyle name="SAPBEXHLevel3X 9 2 3 2 2" xfId="44641" xr:uid="{F6CDCC20-D9CA-40AE-9368-D06FC7BC077A}"/>
    <cellStyle name="SAPBEXHLevel3X 9 2 3 2 3" xfId="27916" xr:uid="{3BBBCBAF-84AD-41CA-9A4F-D4BB682E255C}"/>
    <cellStyle name="SAPBEXHLevel3X 9 2 3 3" xfId="16314" xr:uid="{53A1518A-CE83-4D6F-8652-31FB49A73EE5}"/>
    <cellStyle name="SAPBEXHLevel3X 9 2 3 3 2" xfId="50175" xr:uid="{37AE60C7-BA96-48C8-B73F-356FA53AC405}"/>
    <cellStyle name="SAPBEXHLevel3X 9 2 3 3 3" xfId="33449" xr:uid="{840002A2-9812-401F-9CB6-6AC0C564A069}"/>
    <cellStyle name="SAPBEXHLevel3X 9 2 3 4" xfId="38824" xr:uid="{85386D43-1ACC-40F9-A9FB-715E1226D92E}"/>
    <cellStyle name="SAPBEXHLevel3X 9 2 3 5" xfId="22101" xr:uid="{B63E63ED-E7A6-4011-8B1F-C534DE2D033E}"/>
    <cellStyle name="SAPBEXHLevel3X 9 2 4" xfId="5632" xr:uid="{13CEE8B9-9FF2-4158-9B72-D6B7A2F2CBBC}"/>
    <cellStyle name="SAPBEXHLevel3X 9 2 4 2" xfId="11498" xr:uid="{6AEBDF68-3204-4A30-B3C0-2957101E26F6}"/>
    <cellStyle name="SAPBEXHLevel3X 9 2 4 2 2" xfId="45367" xr:uid="{7323EC09-C7FB-4259-907C-15772C8217E5}"/>
    <cellStyle name="SAPBEXHLevel3X 9 2 4 2 3" xfId="28642" xr:uid="{6B2D6E4D-A7A9-4B6A-AD73-21D21C86E1CA}"/>
    <cellStyle name="SAPBEXHLevel3X 9 2 4 3" xfId="17040" xr:uid="{69413161-78AC-4F1F-BB53-E46F86B1728F}"/>
    <cellStyle name="SAPBEXHLevel3X 9 2 4 3 2" xfId="50901" xr:uid="{26F75AD6-A807-41F2-8ED6-F968E9016BB0}"/>
    <cellStyle name="SAPBEXHLevel3X 9 2 4 3 3" xfId="34175" xr:uid="{C5CBF813-F90F-4D1C-804D-47A91C01E0C4}"/>
    <cellStyle name="SAPBEXHLevel3X 9 2 4 4" xfId="39550" xr:uid="{1D2F09E9-6920-4EF1-809D-97BA57E584AC}"/>
    <cellStyle name="SAPBEXHLevel3X 9 2 4 5" xfId="22827" xr:uid="{19B19EDC-DA7E-467D-995F-41B318307EB7}"/>
    <cellStyle name="SAPBEXHLevel3X 9 2 5" xfId="6424" xr:uid="{F16EDFB9-6AAA-4797-9D51-C6A37A5EFBA3}"/>
    <cellStyle name="SAPBEXHLevel3X 9 2 5 2" xfId="12288" xr:uid="{172E68A7-86F8-4568-A2CA-F947E9ED8221}"/>
    <cellStyle name="SAPBEXHLevel3X 9 2 5 2 2" xfId="46157" xr:uid="{EB4215E9-3DE6-414D-9C84-91C69C48A8DD}"/>
    <cellStyle name="SAPBEXHLevel3X 9 2 5 2 3" xfId="29432" xr:uid="{77F5DFF9-BF76-4396-A1D3-B8F6E2D34414}"/>
    <cellStyle name="SAPBEXHLevel3X 9 2 5 3" xfId="17830" xr:uid="{2B15389F-16C6-4398-8808-E89F48DA7AAD}"/>
    <cellStyle name="SAPBEXHLevel3X 9 2 5 3 2" xfId="51691" xr:uid="{B1370FE4-AC07-45FD-A71E-43C9E540886D}"/>
    <cellStyle name="SAPBEXHLevel3X 9 2 5 3 3" xfId="34965" xr:uid="{FF28721D-CA5A-4058-B5CC-619B92F1DBDD}"/>
    <cellStyle name="SAPBEXHLevel3X 9 2 5 4" xfId="40340" xr:uid="{5D0FA605-3832-488B-8174-D18312A5E1A1}"/>
    <cellStyle name="SAPBEXHLevel3X 9 2 5 5" xfId="23617" xr:uid="{2A9C446B-F8A4-41BD-9355-380A157C7592}"/>
    <cellStyle name="SAPBEXHLevel3X 9 2 6" xfId="7344" xr:uid="{C4337146-4D33-45FC-B2AE-108EF47A9985}"/>
    <cellStyle name="SAPBEXHLevel3X 9 2 6 2" xfId="13208" xr:uid="{B9071254-23DE-4E86-A5F1-F03584538601}"/>
    <cellStyle name="SAPBEXHLevel3X 9 2 6 2 2" xfId="47077" xr:uid="{07278A6C-E63F-4B16-9503-A3D98DAF4217}"/>
    <cellStyle name="SAPBEXHLevel3X 9 2 6 2 3" xfId="30351" xr:uid="{24A78E2B-EF25-42CE-ACF0-1CAED310C8D7}"/>
    <cellStyle name="SAPBEXHLevel3X 9 2 6 3" xfId="18749" xr:uid="{7A330CF7-97CB-4F30-9680-DDD8D7F9875A}"/>
    <cellStyle name="SAPBEXHLevel3X 9 2 6 3 2" xfId="52610" xr:uid="{CA08D889-9A13-4E23-8F8F-2EA1DEE88AEE}"/>
    <cellStyle name="SAPBEXHLevel3X 9 2 6 3 3" xfId="35884" xr:uid="{2EFEFCA8-953A-42F4-8F78-FFC64668C9E6}"/>
    <cellStyle name="SAPBEXHLevel3X 9 2 6 4" xfId="41260" xr:uid="{143F77DD-3A64-4754-BB53-D5C9D7613BC7}"/>
    <cellStyle name="SAPBEXHLevel3X 9 2 6 5" xfId="24536" xr:uid="{FF3CA7BA-5C3E-449F-81A3-88D517EB2448}"/>
    <cellStyle name="SAPBEXHLevel3X 9 2 7" xfId="8438" xr:uid="{B53D40C3-D2EA-464F-A6D8-BDE5C3D4CF54}"/>
    <cellStyle name="SAPBEXHLevel3X 9 2 7 2" xfId="42313" xr:uid="{D5FB239F-68A2-4FFD-88C0-A3E8214E75D0}"/>
    <cellStyle name="SAPBEXHLevel3X 9 2 7 3" xfId="25588" xr:uid="{354ADA9F-863A-4548-992D-B7274AD1D40C}"/>
    <cellStyle name="SAPBEXHLevel3X 9 2 8" xfId="14016" xr:uid="{2D877DA5-CA0F-4E9E-9EB8-A0269A2B3CD1}"/>
    <cellStyle name="SAPBEXHLevel3X 9 2 8 2" xfId="47877" xr:uid="{B070E65D-2E18-49D9-82CD-7E2415456848}"/>
    <cellStyle name="SAPBEXHLevel3X 9 2 8 3" xfId="31151" xr:uid="{ACA7E919-1FEC-4C38-BD04-993BCEB71EF6}"/>
    <cellStyle name="SAPBEXHLevel3X 9 2 9" xfId="19776" xr:uid="{8BEA76D2-6B08-4A44-A1AB-4D17126A86EB}"/>
    <cellStyle name="SAPBEXHLevel3X 9 3" xfId="2452" xr:uid="{00000000-0005-0000-0000-0000680A0000}"/>
    <cellStyle name="SAPBEXHLevel3X 9 3 2" xfId="4004" xr:uid="{F48AEB9C-C16A-4CAB-BC5A-269924F7D3CB}"/>
    <cellStyle name="SAPBEXHLevel3X 9 3 2 2" xfId="9885" xr:uid="{C42FB856-0A38-4B74-BEF4-4A4442DBD70F}"/>
    <cellStyle name="SAPBEXHLevel3X 9 3 2 2 2" xfId="43757" xr:uid="{9E5E7D3F-EB94-4454-818A-EBE47044B21E}"/>
    <cellStyle name="SAPBEXHLevel3X 9 3 2 2 3" xfId="27031" xr:uid="{6014EF63-35F9-43D6-8DDF-B8410B26FBA0}"/>
    <cellStyle name="SAPBEXHLevel3X 9 3 2 3" xfId="15431" xr:uid="{035A7CED-B8B4-4FC0-A691-96BD7AEE8A35}"/>
    <cellStyle name="SAPBEXHLevel3X 9 3 2 3 2" xfId="49292" xr:uid="{E1EEC1DF-8C8D-4D9C-9548-C3583FE78AE6}"/>
    <cellStyle name="SAPBEXHLevel3X 9 3 2 3 3" xfId="32566" xr:uid="{974A6706-D8FB-4A2F-8A2F-DFD2B9750B4D}"/>
    <cellStyle name="SAPBEXHLevel3X 9 3 2 4" xfId="37964" xr:uid="{2C341784-6FB9-4BAC-9A99-15D39727B432}"/>
    <cellStyle name="SAPBEXHLevel3X 9 3 2 5" xfId="21216" xr:uid="{ACC1FDC9-D1DD-4651-B6F9-61429FF2C46B}"/>
    <cellStyle name="SAPBEXHLevel3X 9 3 3" xfId="4906" xr:uid="{55D8286D-953D-4F81-AA7B-D8F1C81EAD27}"/>
    <cellStyle name="SAPBEXHLevel3X 9 3 3 2" xfId="10772" xr:uid="{0460E090-F178-4939-BD7A-CF0884558D36}"/>
    <cellStyle name="SAPBEXHLevel3X 9 3 3 2 2" xfId="44642" xr:uid="{3ACB7A93-7E9C-4540-9101-F138F4E82F60}"/>
    <cellStyle name="SAPBEXHLevel3X 9 3 3 2 3" xfId="27917" xr:uid="{11B572B9-3101-4EB5-B3F4-F81840C07BCB}"/>
    <cellStyle name="SAPBEXHLevel3X 9 3 3 3" xfId="16315" xr:uid="{2ECC9601-9B43-44C3-92AD-0C84675A27FE}"/>
    <cellStyle name="SAPBEXHLevel3X 9 3 3 3 2" xfId="50176" xr:uid="{3130B5A9-6211-494E-BC27-85368C1F8789}"/>
    <cellStyle name="SAPBEXHLevel3X 9 3 3 3 3" xfId="33450" xr:uid="{CABF5F19-AF65-44B6-B98B-57D4CA23DEAC}"/>
    <cellStyle name="SAPBEXHLevel3X 9 3 3 4" xfId="38825" xr:uid="{A4CE0381-BAEA-43B5-8F36-5F3F452F873F}"/>
    <cellStyle name="SAPBEXHLevel3X 9 3 3 5" xfId="22102" xr:uid="{8F393757-B205-4BF0-80C3-7B53824E4137}"/>
    <cellStyle name="SAPBEXHLevel3X 9 3 4" xfId="5633" xr:uid="{3680C29B-542A-46D8-9B0D-0CE074FDC9EC}"/>
    <cellStyle name="SAPBEXHLevel3X 9 3 4 2" xfId="11499" xr:uid="{DC6D5EA7-F6D7-4C3A-BBED-2EEB2F3D7202}"/>
    <cellStyle name="SAPBEXHLevel3X 9 3 4 2 2" xfId="45368" xr:uid="{57FC6D9E-91C8-445C-81EE-877DA50EC2FB}"/>
    <cellStyle name="SAPBEXHLevel3X 9 3 4 2 3" xfId="28643" xr:uid="{934BB2A3-B135-4138-8D22-DF7468AEF7CF}"/>
    <cellStyle name="SAPBEXHLevel3X 9 3 4 3" xfId="17041" xr:uid="{3A89D90B-E620-4B55-ABE9-315ECFEA502D}"/>
    <cellStyle name="SAPBEXHLevel3X 9 3 4 3 2" xfId="50902" xr:uid="{EBD0BC6C-4738-4009-8505-CC905EFDC18E}"/>
    <cellStyle name="SAPBEXHLevel3X 9 3 4 3 3" xfId="34176" xr:uid="{814368D7-FE24-4A89-8300-37EC429F0B2D}"/>
    <cellStyle name="SAPBEXHLevel3X 9 3 4 4" xfId="39551" xr:uid="{266A2C34-5EC0-4D21-8932-208387443E4E}"/>
    <cellStyle name="SAPBEXHLevel3X 9 3 4 5" xfId="22828" xr:uid="{3C65B3E8-800D-4687-8DA1-D877640F8B24}"/>
    <cellStyle name="SAPBEXHLevel3X 9 3 5" xfId="6425" xr:uid="{5B84BF0D-F8D3-4C70-927C-56C35E1A438E}"/>
    <cellStyle name="SAPBEXHLevel3X 9 3 5 2" xfId="12289" xr:uid="{E571625A-773E-464E-A2AA-A6F28424961B}"/>
    <cellStyle name="SAPBEXHLevel3X 9 3 5 2 2" xfId="46158" xr:uid="{1BC3E94C-6AF1-4F23-9ABF-AFF23719B9A7}"/>
    <cellStyle name="SAPBEXHLevel3X 9 3 5 2 3" xfId="29433" xr:uid="{7B49A976-DF77-4D0B-ACAA-7FD0CC9164A7}"/>
    <cellStyle name="SAPBEXHLevel3X 9 3 5 3" xfId="17831" xr:uid="{330F1EB3-779C-43CB-B50B-57D5673099ED}"/>
    <cellStyle name="SAPBEXHLevel3X 9 3 5 3 2" xfId="51692" xr:uid="{2A9D71DB-A749-425C-8A30-8F9EAE641348}"/>
    <cellStyle name="SAPBEXHLevel3X 9 3 5 3 3" xfId="34966" xr:uid="{85A0585A-E599-4160-A784-41FBF89C745D}"/>
    <cellStyle name="SAPBEXHLevel3X 9 3 5 4" xfId="40341" xr:uid="{020E54E9-D573-433F-90F7-70209C624BC7}"/>
    <cellStyle name="SAPBEXHLevel3X 9 3 5 5" xfId="23618" xr:uid="{5FFB05ED-829C-48A1-AB27-0DDFFFFD9D08}"/>
    <cellStyle name="SAPBEXHLevel3X 9 3 6" xfId="7345" xr:uid="{A93C26C5-E362-4C66-BF9A-B8B22A2A4B6C}"/>
    <cellStyle name="SAPBEXHLevel3X 9 3 6 2" xfId="13209" xr:uid="{7B9986A5-3863-47FE-BFC7-A896F739CFAD}"/>
    <cellStyle name="SAPBEXHLevel3X 9 3 6 2 2" xfId="47078" xr:uid="{1016C7E0-428C-4EA9-9455-7BC58C636AF1}"/>
    <cellStyle name="SAPBEXHLevel3X 9 3 6 2 3" xfId="30352" xr:uid="{E4EDF522-F62D-45C7-AFA5-236E348A3F8D}"/>
    <cellStyle name="SAPBEXHLevel3X 9 3 6 3" xfId="18750" xr:uid="{CBF16460-7273-4FEA-92BB-2E735A8A3D2B}"/>
    <cellStyle name="SAPBEXHLevel3X 9 3 6 3 2" xfId="52611" xr:uid="{B1D5C977-BA0F-437E-A5C9-A88AD3C817FA}"/>
    <cellStyle name="SAPBEXHLevel3X 9 3 6 3 3" xfId="35885" xr:uid="{BE9B4B7C-87E8-4DC1-9725-1383B2EDA8D4}"/>
    <cellStyle name="SAPBEXHLevel3X 9 3 6 4" xfId="41261" xr:uid="{234869A2-7B66-42BB-9291-D359AD54F873}"/>
    <cellStyle name="SAPBEXHLevel3X 9 3 6 5" xfId="24537" xr:uid="{771D8E28-FA54-4DEB-88F5-08CE51F7A2A3}"/>
    <cellStyle name="SAPBEXHLevel3X 9 3 7" xfId="8439" xr:uid="{6CAA2EB8-B69E-4107-AAAA-381776FA62DC}"/>
    <cellStyle name="SAPBEXHLevel3X 9 3 7 2" xfId="42314" xr:uid="{63D1243E-E153-4D71-961B-983F28DDC363}"/>
    <cellStyle name="SAPBEXHLevel3X 9 3 7 3" xfId="25589" xr:uid="{F5BC4A9D-1458-4E6C-9950-0A3F333AE884}"/>
    <cellStyle name="SAPBEXHLevel3X 9 3 8" xfId="14017" xr:uid="{DBC7E3C4-C1DE-4EE9-ACEA-C88C3937E82B}"/>
    <cellStyle name="SAPBEXHLevel3X 9 3 8 2" xfId="47878" xr:uid="{9459643A-4E58-45C4-84E8-C000A80346AA}"/>
    <cellStyle name="SAPBEXHLevel3X 9 3 8 3" xfId="31152" xr:uid="{48157B25-6C16-4D75-A445-43FFF4FE8C86}"/>
    <cellStyle name="SAPBEXHLevel3X 9 3 9" xfId="19777" xr:uid="{0EDE04B3-AC96-425F-9952-C3FF21BF84A3}"/>
    <cellStyle name="SAPBEXHLevel3X 9 4" xfId="3376" xr:uid="{B688AADA-2FAA-49C5-B8F8-05CF7238A1DE}"/>
    <cellStyle name="SAPBEXHLevel3X 9 4 2" xfId="9258" xr:uid="{68EF26FC-B278-42D9-BAB6-A1DBB74D3277}"/>
    <cellStyle name="SAPBEXHLevel3X 9 4 2 2" xfId="43130" xr:uid="{05D88913-A022-44EC-98C2-AA8059974305}"/>
    <cellStyle name="SAPBEXHLevel3X 9 4 2 3" xfId="26405" xr:uid="{9F4E063E-D11D-469C-95B1-FBBE9828AB64}"/>
    <cellStyle name="SAPBEXHLevel3X 9 4 3" xfId="14805" xr:uid="{051B84C4-8399-4C41-8B86-15D7CA25FD52}"/>
    <cellStyle name="SAPBEXHLevel3X 9 4 3 2" xfId="48666" xr:uid="{57D0D3E2-CDAB-4434-923F-904B9292F853}"/>
    <cellStyle name="SAPBEXHLevel3X 9 4 3 3" xfId="31940" xr:uid="{4548C8A9-9808-41E0-8851-071C2B07B990}"/>
    <cellStyle name="SAPBEXHLevel3X 9 4 4" xfId="37397" xr:uid="{97226C98-826B-4B0B-98EA-F3978448F787}"/>
    <cellStyle name="SAPBEXHLevel3X 9 4 5" xfId="20590" xr:uid="{A0A58699-CDB5-4B02-966A-98C013DDA9C7}"/>
    <cellStyle name="SAPBEXHLevel3X 9 5" xfId="36604" xr:uid="{73FDB518-7704-45ED-8537-E5A63C70B5C9}"/>
    <cellStyle name="SAPBEXHLevel3X_TAB-4A -BP 2010 POP Capital" xfId="1178" xr:uid="{00000000-0005-0000-0000-0000690A0000}"/>
    <cellStyle name="SAPBEXinputData" xfId="1179" xr:uid="{00000000-0005-0000-0000-00006A0A0000}"/>
    <cellStyle name="SAPBEXinputData 2" xfId="1180" xr:uid="{00000000-0005-0000-0000-00006B0A0000}"/>
    <cellStyle name="SAPBEXinputData 2 2" xfId="1181" xr:uid="{00000000-0005-0000-0000-00006C0A0000}"/>
    <cellStyle name="SAPBEXinputData 2 2 2" xfId="2453" xr:uid="{00000000-0005-0000-0000-00006D0A0000}"/>
    <cellStyle name="SAPBEXinputData 2 2 2 2" xfId="4005" xr:uid="{0FE29108-E739-4C03-A978-68EE17C0BA3D}"/>
    <cellStyle name="SAPBEXinputData 2 2 2 2 2" xfId="9886" xr:uid="{7AF82B57-4592-4837-9129-24EB828193BB}"/>
    <cellStyle name="SAPBEXinputData 2 2 2 2 2 2" xfId="43758" xr:uid="{86F5D5BB-70DF-4D08-B898-052B23A5DA10}"/>
    <cellStyle name="SAPBEXinputData 2 2 2 2 2 3" xfId="27032" xr:uid="{42CC6FAD-4B90-4152-8BF0-03D90F494429}"/>
    <cellStyle name="SAPBEXinputData 2 2 2 2 3" xfId="15432" xr:uid="{67B39489-6711-4AF6-890D-AD2E5519F06F}"/>
    <cellStyle name="SAPBEXinputData 2 2 2 2 3 2" xfId="49293" xr:uid="{12A314DC-AE4C-4786-B599-734E67C767EA}"/>
    <cellStyle name="SAPBEXinputData 2 2 2 2 3 3" xfId="32567" xr:uid="{5AE32DB7-A9AE-4BCD-9313-AADB04DBBFA7}"/>
    <cellStyle name="SAPBEXinputData 2 2 2 2 4" xfId="37965" xr:uid="{64D7276C-775B-4FAF-AA70-588DDA2B194C}"/>
    <cellStyle name="SAPBEXinputData 2 2 2 2 5" xfId="21217" xr:uid="{5ADE1274-8602-4DB7-BA24-E12D0D6861AB}"/>
    <cellStyle name="SAPBEXinputData 2 2 2 3" xfId="4907" xr:uid="{9BB5C0FC-B775-4CA5-B948-CD7BAAEF6587}"/>
    <cellStyle name="SAPBEXinputData 2 2 2 3 2" xfId="10773" xr:uid="{A381256E-3F2A-444A-AEE9-29F1A8953B22}"/>
    <cellStyle name="SAPBEXinputData 2 2 2 3 2 2" xfId="44643" xr:uid="{782686C1-215C-465E-9232-F510B9E52E9C}"/>
    <cellStyle name="SAPBEXinputData 2 2 2 3 2 3" xfId="27918" xr:uid="{0F59FAB9-45CA-4F1E-9998-561DC7150FB1}"/>
    <cellStyle name="SAPBEXinputData 2 2 2 3 3" xfId="16316" xr:uid="{C686BEBE-906A-4DDD-B3D2-F43BF2D17295}"/>
    <cellStyle name="SAPBEXinputData 2 2 2 3 3 2" xfId="50177" xr:uid="{CCE241CE-5DB3-4AA6-B96F-A50161A74C69}"/>
    <cellStyle name="SAPBEXinputData 2 2 2 3 3 3" xfId="33451" xr:uid="{FDD45609-8B13-457E-BBE9-678511C8007F}"/>
    <cellStyle name="SAPBEXinputData 2 2 2 3 4" xfId="38826" xr:uid="{5315F5B4-87BB-4679-A815-FC9C89C88664}"/>
    <cellStyle name="SAPBEXinputData 2 2 2 3 5" xfId="22103" xr:uid="{9CF0D53E-9492-4A4C-B076-8E3B18207B70}"/>
    <cellStyle name="SAPBEXinputData 2 2 2 4" xfId="5634" xr:uid="{49697AFF-2341-4550-B6D6-447E4D4D998A}"/>
    <cellStyle name="SAPBEXinputData 2 2 2 4 2" xfId="11500" xr:uid="{2259DA3A-EB9E-49A4-9C61-48DF41F61481}"/>
    <cellStyle name="SAPBEXinputData 2 2 2 4 2 2" xfId="45369" xr:uid="{4C8598F6-1479-4C0A-8A0A-165A6917A0CB}"/>
    <cellStyle name="SAPBEXinputData 2 2 2 4 2 3" xfId="28644" xr:uid="{75415AC9-BD7E-44AE-8D47-7E0811DAB58C}"/>
    <cellStyle name="SAPBEXinputData 2 2 2 4 3" xfId="17042" xr:uid="{A4BD94D6-35B1-4955-A06B-B85163551238}"/>
    <cellStyle name="SAPBEXinputData 2 2 2 4 3 2" xfId="50903" xr:uid="{4A5BA387-CC08-47AB-B20E-53BBBB84707D}"/>
    <cellStyle name="SAPBEXinputData 2 2 2 4 3 3" xfId="34177" xr:uid="{EEA2D834-4796-4A61-BF34-80E273BEC5D0}"/>
    <cellStyle name="SAPBEXinputData 2 2 2 4 4" xfId="39552" xr:uid="{9A16A49A-FC27-4835-86E2-7751420761FB}"/>
    <cellStyle name="SAPBEXinputData 2 2 2 4 5" xfId="22829" xr:uid="{3FEF7F26-54D8-4A1F-AC5F-ED652E8FF885}"/>
    <cellStyle name="SAPBEXinputData 2 2 2 5" xfId="6426" xr:uid="{A9383003-FA00-4FAB-8CF0-7E2DAE97AB16}"/>
    <cellStyle name="SAPBEXinputData 2 2 2 5 2" xfId="12290" xr:uid="{EC174B11-F69F-4FC7-8750-1F510BC81348}"/>
    <cellStyle name="SAPBEXinputData 2 2 2 5 2 2" xfId="46159" xr:uid="{B9232EF2-3510-4B6D-83D7-C78CBF6CA888}"/>
    <cellStyle name="SAPBEXinputData 2 2 2 5 2 3" xfId="29434" xr:uid="{AA369355-2EA1-4824-890F-3657E814F14A}"/>
    <cellStyle name="SAPBEXinputData 2 2 2 5 3" xfId="17832" xr:uid="{397AC4B9-38A1-4300-88B1-0CD4321D0D3C}"/>
    <cellStyle name="SAPBEXinputData 2 2 2 5 3 2" xfId="51693" xr:uid="{63D58B3F-A07F-4D40-8C88-F0C5D45B490F}"/>
    <cellStyle name="SAPBEXinputData 2 2 2 5 3 3" xfId="34967" xr:uid="{7180936B-E007-4301-B3FA-1A0F3282BA3B}"/>
    <cellStyle name="SAPBEXinputData 2 2 2 5 4" xfId="40342" xr:uid="{283459CA-C40C-44EE-846C-383C5BDE32D9}"/>
    <cellStyle name="SAPBEXinputData 2 2 2 5 5" xfId="23619" xr:uid="{6B7CB529-97B1-4192-B91E-DD9BC299EE16}"/>
    <cellStyle name="SAPBEXinputData 2 2 2 6" xfId="7346" xr:uid="{3DBD1DDF-2FD2-405E-8CB3-91AC6A278DE0}"/>
    <cellStyle name="SAPBEXinputData 2 2 2 6 2" xfId="13210" xr:uid="{E70878BA-B63D-4982-8C8A-8D930168B364}"/>
    <cellStyle name="SAPBEXinputData 2 2 2 6 2 2" xfId="47079" xr:uid="{27A9F288-2C12-4E2F-99CA-EBDD6144D6A5}"/>
    <cellStyle name="SAPBEXinputData 2 2 2 6 2 3" xfId="30353" xr:uid="{D790AB24-563C-49E2-88DE-56B2149ECB63}"/>
    <cellStyle name="SAPBEXinputData 2 2 2 6 3" xfId="18751" xr:uid="{8210E92A-8905-4C6A-ABF3-784DED46E569}"/>
    <cellStyle name="SAPBEXinputData 2 2 2 6 3 2" xfId="52612" xr:uid="{B726848B-D3AE-4599-9E41-FF7C9C99B004}"/>
    <cellStyle name="SAPBEXinputData 2 2 2 6 3 3" xfId="35886" xr:uid="{A2A809B5-F35A-409C-AF02-EA6A688AE62D}"/>
    <cellStyle name="SAPBEXinputData 2 2 2 6 4" xfId="41262" xr:uid="{FEEE4615-EA73-4EB5-ACFD-EEB145B865D6}"/>
    <cellStyle name="SAPBEXinputData 2 2 2 6 5" xfId="24538" xr:uid="{FE3E979F-A8C3-4A0A-9D9D-C1EADCDA620D}"/>
    <cellStyle name="SAPBEXinputData 2 2 2 7" xfId="8440" xr:uid="{D2E6D546-CDA4-405C-9F02-DA768F4B4E47}"/>
    <cellStyle name="SAPBEXinputData 2 2 2 7 2" xfId="42315" xr:uid="{3BD4AE8F-4C37-4896-9F86-69D28BE3D5D1}"/>
    <cellStyle name="SAPBEXinputData 2 2 2 7 3" xfId="25590" xr:uid="{05ACA68B-CABE-4C12-8259-313F74632E12}"/>
    <cellStyle name="SAPBEXinputData 2 2 2 8" xfId="14018" xr:uid="{14FAF6AC-51EF-4EE0-872E-E398BF7BCBDE}"/>
    <cellStyle name="SAPBEXinputData 2 2 2 8 2" xfId="47879" xr:uid="{BC12D4DA-9453-4735-93FB-AB63DD43A13C}"/>
    <cellStyle name="SAPBEXinputData 2 2 2 8 3" xfId="31153" xr:uid="{0B0D252E-2FFF-456B-9FD2-5C8E5336BCD5}"/>
    <cellStyle name="SAPBEXinputData 2 2 2 9" xfId="19778" xr:uid="{4EE4856C-807A-40AA-BC52-7858833891C0}"/>
    <cellStyle name="SAPBEXinputData 2 2 3" xfId="2454" xr:uid="{00000000-0005-0000-0000-00006E0A0000}"/>
    <cellStyle name="SAPBEXinputData 2 2 3 2" xfId="4006" xr:uid="{20502532-2973-4DC8-9018-B304289131A6}"/>
    <cellStyle name="SAPBEXinputData 2 2 3 2 2" xfId="9887" xr:uid="{40B8A737-445C-455A-8BF3-EF7D2D51AE2C}"/>
    <cellStyle name="SAPBEXinputData 2 2 3 2 2 2" xfId="43759" xr:uid="{95B9E260-EE26-4D44-8FCE-7DA0C09863D0}"/>
    <cellStyle name="SAPBEXinputData 2 2 3 2 2 3" xfId="27033" xr:uid="{357451B2-FA87-4511-B965-7455BA74DBAD}"/>
    <cellStyle name="SAPBEXinputData 2 2 3 2 3" xfId="15433" xr:uid="{82E28DDE-D0FF-4121-AB44-D1734EB1D7A3}"/>
    <cellStyle name="SAPBEXinputData 2 2 3 2 3 2" xfId="49294" xr:uid="{BFBB8EF5-8DA0-4BB9-B82E-D6A147A3458A}"/>
    <cellStyle name="SAPBEXinputData 2 2 3 2 3 3" xfId="32568" xr:uid="{A96C91BF-3A2A-4C5F-A86C-995CF02A00FB}"/>
    <cellStyle name="SAPBEXinputData 2 2 3 2 4" xfId="37966" xr:uid="{83319858-5002-440A-9582-6DE05EE25A17}"/>
    <cellStyle name="SAPBEXinputData 2 2 3 2 5" xfId="21218" xr:uid="{3DAF220D-3F2B-4B51-8698-343DA0D3DDB9}"/>
    <cellStyle name="SAPBEXinputData 2 2 3 3" xfId="4908" xr:uid="{472E8C7D-D5B9-4659-9146-EB4EAD6FEA2C}"/>
    <cellStyle name="SAPBEXinputData 2 2 3 3 2" xfId="10774" xr:uid="{B98A1EDE-AFB6-493B-86AA-9238362BCA02}"/>
    <cellStyle name="SAPBEXinputData 2 2 3 3 2 2" xfId="44644" xr:uid="{531D0635-6983-4427-8A0C-417A8C4CFB61}"/>
    <cellStyle name="SAPBEXinputData 2 2 3 3 2 3" xfId="27919" xr:uid="{A31ABB9D-42B7-48D6-B62A-64FDB6603529}"/>
    <cellStyle name="SAPBEXinputData 2 2 3 3 3" xfId="16317" xr:uid="{D0679005-D80A-428F-8729-EE4BC085AFE4}"/>
    <cellStyle name="SAPBEXinputData 2 2 3 3 3 2" xfId="50178" xr:uid="{F948C53F-F0DA-4F02-8808-7C0BB0772E83}"/>
    <cellStyle name="SAPBEXinputData 2 2 3 3 3 3" xfId="33452" xr:uid="{F9C0A297-87B8-47D7-9FE1-5E2CECC8EE4A}"/>
    <cellStyle name="SAPBEXinputData 2 2 3 3 4" xfId="38827" xr:uid="{6D7CC7EA-8205-453F-B294-FFEB9F872ED6}"/>
    <cellStyle name="SAPBEXinputData 2 2 3 3 5" xfId="22104" xr:uid="{D7ED0539-386D-4844-B2FA-3E6B7A7215E7}"/>
    <cellStyle name="SAPBEXinputData 2 2 3 4" xfId="5635" xr:uid="{78D8C5C2-B7A7-4EF6-A02F-093E399CFBA7}"/>
    <cellStyle name="SAPBEXinputData 2 2 3 4 2" xfId="11501" xr:uid="{EF2E6225-67FE-4E95-A63B-6E6D5839108C}"/>
    <cellStyle name="SAPBEXinputData 2 2 3 4 2 2" xfId="45370" xr:uid="{482B5065-A5F1-4355-8D32-EF6B85406F9A}"/>
    <cellStyle name="SAPBEXinputData 2 2 3 4 2 3" xfId="28645" xr:uid="{63918398-3B22-4E4E-B596-E834954322F5}"/>
    <cellStyle name="SAPBEXinputData 2 2 3 4 3" xfId="17043" xr:uid="{452B9905-CF02-4BB2-A202-076D31B97B5B}"/>
    <cellStyle name="SAPBEXinputData 2 2 3 4 3 2" xfId="50904" xr:uid="{B7ADD2E0-2DA4-4428-9D16-3E137B16A24C}"/>
    <cellStyle name="SAPBEXinputData 2 2 3 4 3 3" xfId="34178" xr:uid="{8B626B5B-FD81-4C41-9590-5421AC5C46DE}"/>
    <cellStyle name="SAPBEXinputData 2 2 3 4 4" xfId="39553" xr:uid="{31C11AA1-54C0-4DB2-99EB-B9732D476FC4}"/>
    <cellStyle name="SAPBEXinputData 2 2 3 4 5" xfId="22830" xr:uid="{C7910FD5-345D-4F37-9AB5-36255386BA9C}"/>
    <cellStyle name="SAPBEXinputData 2 2 3 5" xfId="6427" xr:uid="{CC654949-DF5E-4B5B-90E6-4EAFBF2A6E25}"/>
    <cellStyle name="SAPBEXinputData 2 2 3 5 2" xfId="12291" xr:uid="{EA819A87-9687-4BD2-9DFC-D8EFAF497A0C}"/>
    <cellStyle name="SAPBEXinputData 2 2 3 5 2 2" xfId="46160" xr:uid="{4E432503-1EA7-4BE4-ACC3-ACB89BA176EE}"/>
    <cellStyle name="SAPBEXinputData 2 2 3 5 2 3" xfId="29435" xr:uid="{C4AE7614-F41B-48FC-9CD8-38FD30C0EB4E}"/>
    <cellStyle name="SAPBEXinputData 2 2 3 5 3" xfId="17833" xr:uid="{7BEB82B3-E81F-44C8-A417-755FB4DF3C7A}"/>
    <cellStyle name="SAPBEXinputData 2 2 3 5 3 2" xfId="51694" xr:uid="{47B97CC1-59A0-4D8D-B46C-BC3C43C89A97}"/>
    <cellStyle name="SAPBEXinputData 2 2 3 5 3 3" xfId="34968" xr:uid="{884E935C-8D5B-458D-B617-5B3CB3A17494}"/>
    <cellStyle name="SAPBEXinputData 2 2 3 5 4" xfId="40343" xr:uid="{193299E3-2BE8-425C-947D-74BAAC948E13}"/>
    <cellStyle name="SAPBEXinputData 2 2 3 5 5" xfId="23620" xr:uid="{F9EDFC2C-423D-4B58-A347-E1B6BB5D86B0}"/>
    <cellStyle name="SAPBEXinputData 2 2 3 6" xfId="7347" xr:uid="{D0E88EC9-2336-41B0-B8A6-A2A25CC35474}"/>
    <cellStyle name="SAPBEXinputData 2 2 3 6 2" xfId="13211" xr:uid="{497672B7-08F9-4C0E-8DB7-E1CEAFAC068A}"/>
    <cellStyle name="SAPBEXinputData 2 2 3 6 2 2" xfId="47080" xr:uid="{CFDA2FA9-21BB-4695-9D33-B0C0441869AD}"/>
    <cellStyle name="SAPBEXinputData 2 2 3 6 2 3" xfId="30354" xr:uid="{D6B09059-1DFF-44E1-88A9-B2A3461C3BF1}"/>
    <cellStyle name="SAPBEXinputData 2 2 3 6 3" xfId="18752" xr:uid="{E52E9B0D-B377-4096-BFB7-E7850A6C0098}"/>
    <cellStyle name="SAPBEXinputData 2 2 3 6 3 2" xfId="52613" xr:uid="{78568792-1B8D-496B-983C-719CED807C97}"/>
    <cellStyle name="SAPBEXinputData 2 2 3 6 3 3" xfId="35887" xr:uid="{A3915B24-F4F9-459E-9867-869D0A7E17B5}"/>
    <cellStyle name="SAPBEXinputData 2 2 3 6 4" xfId="41263" xr:uid="{1915172E-4ED6-4758-BCEE-6A531C1ED42F}"/>
    <cellStyle name="SAPBEXinputData 2 2 3 6 5" xfId="24539" xr:uid="{B2AF8152-3E79-4C01-BB4B-D0B0DD88167F}"/>
    <cellStyle name="SAPBEXinputData 2 2 3 7" xfId="8441" xr:uid="{6BCC092D-FEAA-4273-B8A1-96275827E930}"/>
    <cellStyle name="SAPBEXinputData 2 2 3 7 2" xfId="42316" xr:uid="{17573563-1DB1-48E2-A8D6-78548A5DFDAC}"/>
    <cellStyle name="SAPBEXinputData 2 2 3 7 3" xfId="25591" xr:uid="{30960710-19D1-48AD-80DE-CFBE84114CE3}"/>
    <cellStyle name="SAPBEXinputData 2 2 3 8" xfId="14019" xr:uid="{F4719ABB-1667-4D77-B3E1-80D0252A64FC}"/>
    <cellStyle name="SAPBEXinputData 2 2 3 8 2" xfId="47880" xr:uid="{D84B5FF1-A2B4-4A8F-8194-2EDA47B531CB}"/>
    <cellStyle name="SAPBEXinputData 2 2 3 8 3" xfId="31154" xr:uid="{A10B3ED6-2937-4788-9698-A0B224D1FC5F}"/>
    <cellStyle name="SAPBEXinputData 2 2 3 9" xfId="19779" xr:uid="{6B4914B0-8A25-454C-B43E-7F56328BD61E}"/>
    <cellStyle name="SAPBEXinputData 2 2 4" xfId="2968" xr:uid="{00000000-0005-0000-0000-00006F0A0000}"/>
    <cellStyle name="SAPBEXinputData 2 2 4 10" xfId="20199" xr:uid="{6EF45302-1F14-4BCB-B63C-AB37319CBD8B}"/>
    <cellStyle name="SAPBEXinputData 2 2 4 2" xfId="4459" xr:uid="{285AD05F-FE2D-46CE-928F-145835568061}"/>
    <cellStyle name="SAPBEXinputData 2 2 4 2 2" xfId="10339" xr:uid="{4C121CB5-58A8-4081-89BF-740B1EAEB287}"/>
    <cellStyle name="SAPBEXinputData 2 2 4 2 2 2" xfId="44209" xr:uid="{2B78DBA5-0777-4EB3-BB04-8861B8D898ED}"/>
    <cellStyle name="SAPBEXinputData 2 2 4 2 2 3" xfId="27484" xr:uid="{77704D73-7D50-4CA8-83FB-9921259F0422}"/>
    <cellStyle name="SAPBEXinputData 2 2 4 2 3" xfId="15882" xr:uid="{6069B197-9965-478A-8A3F-E18C853EEF0C}"/>
    <cellStyle name="SAPBEXinputData 2 2 4 2 3 2" xfId="49743" xr:uid="{AED9FB23-22EB-49CD-881A-EF565AD45691}"/>
    <cellStyle name="SAPBEXinputData 2 2 4 2 3 3" xfId="33017" xr:uid="{63447246-B3CF-4661-B66D-F4161F869EFC}"/>
    <cellStyle name="SAPBEXinputData 2 2 4 2 4" xfId="38392" xr:uid="{87B816F6-1C32-4BAC-9084-531C02DD0BBF}"/>
    <cellStyle name="SAPBEXinputData 2 2 4 2 5" xfId="21669" xr:uid="{B2EBE837-24C4-4247-ACD2-D121B32CD9B5}"/>
    <cellStyle name="SAPBEXinputData 2 2 4 3" xfId="5313" xr:uid="{B96F59A7-D938-43E2-AEBC-2E3572B02BAD}"/>
    <cellStyle name="SAPBEXinputData 2 2 4 3 2" xfId="11179" xr:uid="{916C586E-FFB0-44AE-858C-40787042C804}"/>
    <cellStyle name="SAPBEXinputData 2 2 4 3 2 2" xfId="45048" xr:uid="{00DC2E3C-F74C-49E9-888C-81B847343019}"/>
    <cellStyle name="SAPBEXinputData 2 2 4 3 2 3" xfId="28323" xr:uid="{37499B8E-1062-4972-B8FD-058C0F3698D1}"/>
    <cellStyle name="SAPBEXinputData 2 2 4 3 3" xfId="16721" xr:uid="{AC566C78-435D-4592-A9C8-31A4EA403101}"/>
    <cellStyle name="SAPBEXinputData 2 2 4 3 3 2" xfId="50582" xr:uid="{D4925576-49DD-4758-8B80-E78FF2743046}"/>
    <cellStyle name="SAPBEXinputData 2 2 4 3 3 3" xfId="33856" xr:uid="{CDF2100E-175F-43E8-BF55-66D835B79F3A}"/>
    <cellStyle name="SAPBEXinputData 2 2 4 3 4" xfId="39231" xr:uid="{DD3AE3FA-0715-46E0-8526-8486D751A679}"/>
    <cellStyle name="SAPBEXinputData 2 2 4 3 5" xfId="22508" xr:uid="{90801412-24C7-42CF-AF45-6E0331A7F269}"/>
    <cellStyle name="SAPBEXinputData 2 2 4 4" xfId="6058" xr:uid="{1C49419B-EC7D-400F-A7D8-B3F15D320E44}"/>
    <cellStyle name="SAPBEXinputData 2 2 4 4 2" xfId="11922" xr:uid="{5AC08B42-08AA-4050-BECF-4D4C4A23280A}"/>
    <cellStyle name="SAPBEXinputData 2 2 4 4 2 2" xfId="45791" xr:uid="{57AC4026-7DD0-4CC3-B747-F649EED758FD}"/>
    <cellStyle name="SAPBEXinputData 2 2 4 4 2 3" xfId="29066" xr:uid="{96C6CB9E-BF8F-4A7D-8329-7CA4EEBA5FDF}"/>
    <cellStyle name="SAPBEXinputData 2 2 4 4 3" xfId="17464" xr:uid="{74446B9F-086A-4265-AA0D-FF8386ABFB6B}"/>
    <cellStyle name="SAPBEXinputData 2 2 4 4 3 2" xfId="51325" xr:uid="{FA976A90-586D-493D-B8FD-B574DF12981C}"/>
    <cellStyle name="SAPBEXinputData 2 2 4 4 3 3" xfId="34599" xr:uid="{32C1A5FD-59D0-4605-8D07-E8683491D7A1}"/>
    <cellStyle name="SAPBEXinputData 2 2 4 4 4" xfId="39974" xr:uid="{17D40EAF-99B2-4CF5-8794-C1F02C9F87E5}"/>
    <cellStyle name="SAPBEXinputData 2 2 4 4 5" xfId="23251" xr:uid="{7BC9DDA1-5793-4225-8B35-0AB55B1DF06C}"/>
    <cellStyle name="SAPBEXinputData 2 2 4 5" xfId="6823" xr:uid="{D3E7940F-FD10-46BF-B783-58798DB4865F}"/>
    <cellStyle name="SAPBEXinputData 2 2 4 5 2" xfId="12687" xr:uid="{1BCF155A-28C3-41F8-AB2D-78A9B85DDA09}"/>
    <cellStyle name="SAPBEXinputData 2 2 4 5 2 2" xfId="46556" xr:uid="{5B4AB26A-38DF-49B6-96DE-30D54C7AE5E0}"/>
    <cellStyle name="SAPBEXinputData 2 2 4 5 2 3" xfId="29830" xr:uid="{225BA209-00EF-401C-8311-B457CF376720}"/>
    <cellStyle name="SAPBEXinputData 2 2 4 5 3" xfId="18228" xr:uid="{B2C8FB0A-5430-4716-9DA9-F20B27DA2FA5}"/>
    <cellStyle name="SAPBEXinputData 2 2 4 5 3 2" xfId="52089" xr:uid="{21BB3CD1-35A4-4F26-8D7B-BD5D4059AEF6}"/>
    <cellStyle name="SAPBEXinputData 2 2 4 5 3 3" xfId="35363" xr:uid="{530E5F8B-813D-4806-93B2-1FE1715FF639}"/>
    <cellStyle name="SAPBEXinputData 2 2 4 5 4" xfId="40739" xr:uid="{6B4263B7-BE50-4E0C-B98A-9F9DC8B27353}"/>
    <cellStyle name="SAPBEXinputData 2 2 4 5 5" xfId="24015" xr:uid="{EB25251D-A001-4315-A693-956611F81185}"/>
    <cellStyle name="SAPBEXinputData 2 2 4 6" xfId="7784" xr:uid="{F735383E-30BD-4453-8A23-B8D7E699AA3D}"/>
    <cellStyle name="SAPBEXinputData 2 2 4 6 2" xfId="13648" xr:uid="{9FB61103-8042-4987-8BFB-7205AA509F4B}"/>
    <cellStyle name="SAPBEXinputData 2 2 4 6 2 2" xfId="47517" xr:uid="{FEB67B32-B3E9-4F80-B5CD-E95A0778D266}"/>
    <cellStyle name="SAPBEXinputData 2 2 4 6 2 3" xfId="30791" xr:uid="{9515B62D-D75B-4D86-B555-8705A14AA841}"/>
    <cellStyle name="SAPBEXinputData 2 2 4 6 3" xfId="19189" xr:uid="{D07EEF48-50CE-4596-864E-37D69ECC589D}"/>
    <cellStyle name="SAPBEXinputData 2 2 4 6 3 2" xfId="53050" xr:uid="{E52C7862-99F2-44B6-9A41-A55FDE700A5F}"/>
    <cellStyle name="SAPBEXinputData 2 2 4 6 3 3" xfId="36324" xr:uid="{E49C4CE9-0559-44F8-8B1D-CC03FFE3A493}"/>
    <cellStyle name="SAPBEXinputData 2 2 4 6 4" xfId="41700" xr:uid="{36D48DC1-D139-4C25-8223-7605A9D73B4F}"/>
    <cellStyle name="SAPBEXinputData 2 2 4 6 5" xfId="24976" xr:uid="{D0524BD8-8EBF-4EBB-9389-50081FDDC93C}"/>
    <cellStyle name="SAPBEXinputData 2 2 4 7" xfId="8863" xr:uid="{691E6710-7ECA-4FF4-9A14-4921B4CA601D}"/>
    <cellStyle name="SAPBEXinputData 2 2 4 7 2" xfId="42736" xr:uid="{EE716C6E-4912-4CBA-BB4A-34A9AD600953}"/>
    <cellStyle name="SAPBEXinputData 2 2 4 7 3" xfId="26012" xr:uid="{58359B1C-E910-4ADF-9D1C-091B09EC6450}"/>
    <cellStyle name="SAPBEXinputData 2 2 4 8" xfId="14414" xr:uid="{8EA6A098-E021-4869-89A0-56E6992E40A1}"/>
    <cellStyle name="SAPBEXinputData 2 2 4 8 2" xfId="48275" xr:uid="{39AF30EE-1A4F-4DE1-A571-E8EAF02AF953}"/>
    <cellStyle name="SAPBEXinputData 2 2 4 8 3" xfId="31549" xr:uid="{5E573ABD-F391-4245-B018-263D5C39C9AC}"/>
    <cellStyle name="SAPBEXinputData 2 2 4 9" xfId="36997" xr:uid="{08DE667E-CA89-496C-AA30-B7694A2A9913}"/>
    <cellStyle name="SAPBEXinputData 2 2 5" xfId="2974" xr:uid="{00000000-0005-0000-0000-0000700A0000}"/>
    <cellStyle name="SAPBEXinputData 2 2 5 2" xfId="7789" xr:uid="{3F376CDD-D181-4E3B-8A16-FA300AD90187}"/>
    <cellStyle name="SAPBEXinputData 2 2 5 2 2" xfId="13653" xr:uid="{1404FA5A-6F00-48DA-936E-26EE6AB6EA1D}"/>
    <cellStyle name="SAPBEXinputData 2 2 5 2 2 2" xfId="47522" xr:uid="{F16E0448-3ABF-4BA4-9A16-9F2E7F4854E3}"/>
    <cellStyle name="SAPBEXinputData 2 2 5 2 2 3" xfId="30796" xr:uid="{59F49FF2-8C7C-46FD-A926-FB0884FCCBDA}"/>
    <cellStyle name="SAPBEXinputData 2 2 5 2 3" xfId="19194" xr:uid="{43680FA1-C686-459D-975C-B35C1D3DC58A}"/>
    <cellStyle name="SAPBEXinputData 2 2 5 2 3 2" xfId="53055" xr:uid="{89B89A21-B082-45E0-A8C3-B78291B42937}"/>
    <cellStyle name="SAPBEXinputData 2 2 5 2 3 3" xfId="36329" xr:uid="{F3B5A0D5-D03F-49E9-A492-BFD26FCF80FE}"/>
    <cellStyle name="SAPBEXinputData 2 2 5 2 4" xfId="41705" xr:uid="{6A8ACA10-9F61-4E4C-BBBE-989A34D46E6E}"/>
    <cellStyle name="SAPBEXinputData 2 2 5 2 5" xfId="24981" xr:uid="{A83C44D9-F538-4476-AB71-DAD646146D66}"/>
    <cellStyle name="SAPBEXinputData 2 2 5 3" xfId="37001" xr:uid="{18D12B72-F8A3-49B7-8CEF-75AFC3A97998}"/>
    <cellStyle name="SAPBEXinputData 2 3" xfId="2455" xr:uid="{00000000-0005-0000-0000-0000710A0000}"/>
    <cellStyle name="SAPBEXinputData 2 3 2" xfId="4007" xr:uid="{1997F521-223F-40CE-81E2-A65F64F38FF5}"/>
    <cellStyle name="SAPBEXinputData 2 3 2 2" xfId="9888" xr:uid="{A121A24C-DAAD-416B-AF6B-7C3665844994}"/>
    <cellStyle name="SAPBEXinputData 2 3 2 2 2" xfId="43760" xr:uid="{800DFDF8-59CD-4047-8950-F66064A007FC}"/>
    <cellStyle name="SAPBEXinputData 2 3 2 2 3" xfId="27034" xr:uid="{3C5FCE68-3783-4774-AF38-7F1A6481D8DF}"/>
    <cellStyle name="SAPBEXinputData 2 3 2 3" xfId="15434" xr:uid="{A567AD3D-4D50-4692-A762-2AFE652F8A45}"/>
    <cellStyle name="SAPBEXinputData 2 3 2 3 2" xfId="49295" xr:uid="{3E049FD8-D47F-40B1-B848-DD70943D0E9F}"/>
    <cellStyle name="SAPBEXinputData 2 3 2 3 3" xfId="32569" xr:uid="{177A52A0-62A5-4803-B135-66F5056B265C}"/>
    <cellStyle name="SAPBEXinputData 2 3 2 4" xfId="37967" xr:uid="{DF19F486-84BD-4358-AEEC-98935D817372}"/>
    <cellStyle name="SAPBEXinputData 2 3 2 5" xfId="21219" xr:uid="{689FAD87-D623-465A-A0BC-9C6660C8DBEB}"/>
    <cellStyle name="SAPBEXinputData 2 3 3" xfId="4909" xr:uid="{FE3F3553-1280-43BB-999B-52FED3FAC269}"/>
    <cellStyle name="SAPBEXinputData 2 3 3 2" xfId="10775" xr:uid="{410F5DB1-2D22-4E39-BB12-410A568B90EA}"/>
    <cellStyle name="SAPBEXinputData 2 3 3 2 2" xfId="44645" xr:uid="{E02FB485-A37F-4A45-9706-40226C22C9AE}"/>
    <cellStyle name="SAPBEXinputData 2 3 3 2 3" xfId="27920" xr:uid="{ED713DAB-8A11-4915-A7A7-823AEEC41454}"/>
    <cellStyle name="SAPBEXinputData 2 3 3 3" xfId="16318" xr:uid="{22F870AB-B333-4B62-88B1-A376B6873E2C}"/>
    <cellStyle name="SAPBEXinputData 2 3 3 3 2" xfId="50179" xr:uid="{A8BEE94E-2A56-46A3-A2E4-1E58C4B030F8}"/>
    <cellStyle name="SAPBEXinputData 2 3 3 3 3" xfId="33453" xr:uid="{4D0C1BB5-9F61-436C-BEF5-FB9F0328D12F}"/>
    <cellStyle name="SAPBEXinputData 2 3 3 4" xfId="38828" xr:uid="{D736E2CF-3328-47B6-8FAE-334D11989676}"/>
    <cellStyle name="SAPBEXinputData 2 3 3 5" xfId="22105" xr:uid="{C6F238C9-B9F7-4CCE-B66D-16013EC13A51}"/>
    <cellStyle name="SAPBEXinputData 2 3 4" xfId="5636" xr:uid="{29C49E39-702B-44B0-8DD4-C2FE177E7549}"/>
    <cellStyle name="SAPBEXinputData 2 3 4 2" xfId="11502" xr:uid="{37F3C57B-0226-4124-ADE9-88F4CBC8D0FF}"/>
    <cellStyle name="SAPBEXinputData 2 3 4 2 2" xfId="45371" xr:uid="{95845674-B8C0-48B6-ADE7-0E5953E6CFC4}"/>
    <cellStyle name="SAPBEXinputData 2 3 4 2 3" xfId="28646" xr:uid="{C5675A07-2F94-4703-9B6C-D4AF0492AFC8}"/>
    <cellStyle name="SAPBEXinputData 2 3 4 3" xfId="17044" xr:uid="{317AD61F-A21B-43CA-B87E-4241B5303650}"/>
    <cellStyle name="SAPBEXinputData 2 3 4 3 2" xfId="50905" xr:uid="{71AFF7F2-7600-41B8-A0C0-CD9E7EEB34C8}"/>
    <cellStyle name="SAPBEXinputData 2 3 4 3 3" xfId="34179" xr:uid="{8399EF88-495D-49DE-87CE-E1DA54B74CDC}"/>
    <cellStyle name="SAPBEXinputData 2 3 4 4" xfId="39554" xr:uid="{18F21F23-ABEF-491C-8DDE-816D03EF246C}"/>
    <cellStyle name="SAPBEXinputData 2 3 4 5" xfId="22831" xr:uid="{FD97CAB2-AFAC-4D44-8E07-DD604263AD3E}"/>
    <cellStyle name="SAPBEXinputData 2 3 5" xfId="6428" xr:uid="{1063FB8C-5C26-484E-885F-9C50F77F2CB6}"/>
    <cellStyle name="SAPBEXinputData 2 3 5 2" xfId="12292" xr:uid="{6F49CAEF-56DA-43CF-A34C-AE5299465E98}"/>
    <cellStyle name="SAPBEXinputData 2 3 5 2 2" xfId="46161" xr:uid="{D401ECF9-9F05-46B1-9688-2F715D2DA920}"/>
    <cellStyle name="SAPBEXinputData 2 3 5 2 3" xfId="29436" xr:uid="{A2E6503F-9C4D-4F69-98E6-D5D415356BC1}"/>
    <cellStyle name="SAPBEXinputData 2 3 5 3" xfId="17834" xr:uid="{ED76B93D-8176-4B6F-B555-98C0BF844E2B}"/>
    <cellStyle name="SAPBEXinputData 2 3 5 3 2" xfId="51695" xr:uid="{232113ED-3C03-4B4D-8B75-A34A03B8691C}"/>
    <cellStyle name="SAPBEXinputData 2 3 5 3 3" xfId="34969" xr:uid="{5046D78F-32CC-49B5-B228-9ABFA1C1EF1F}"/>
    <cellStyle name="SAPBEXinputData 2 3 5 4" xfId="40344" xr:uid="{A30F1532-4138-4D4C-BD00-81691AFFE5D6}"/>
    <cellStyle name="SAPBEXinputData 2 3 5 5" xfId="23621" xr:uid="{8B890A31-8554-49C7-885C-7F515CA59EE3}"/>
    <cellStyle name="SAPBEXinputData 2 3 6" xfId="7348" xr:uid="{83359A13-AEC2-4801-8403-4B2235063927}"/>
    <cellStyle name="SAPBEXinputData 2 3 6 2" xfId="13212" xr:uid="{F071369A-6BE5-463F-9B7D-C7ADADFBDDCF}"/>
    <cellStyle name="SAPBEXinputData 2 3 6 2 2" xfId="47081" xr:uid="{AB5B2BF1-8B70-4438-8692-DDC53FC7B2DC}"/>
    <cellStyle name="SAPBEXinputData 2 3 6 2 3" xfId="30355" xr:uid="{5E1964C4-56EF-4877-B6F4-4CC4408C35FC}"/>
    <cellStyle name="SAPBEXinputData 2 3 6 3" xfId="18753" xr:uid="{912EB430-B2D2-4184-98A4-C328010D40E5}"/>
    <cellStyle name="SAPBEXinputData 2 3 6 3 2" xfId="52614" xr:uid="{C2E33192-6E24-4DDB-89C7-FD0BE5EC1C5E}"/>
    <cellStyle name="SAPBEXinputData 2 3 6 3 3" xfId="35888" xr:uid="{DEBE6935-E4BC-40B8-985E-137BFEF3F3B4}"/>
    <cellStyle name="SAPBEXinputData 2 3 6 4" xfId="41264" xr:uid="{DCF47546-919A-4BEF-B4DB-C21FFD51C10E}"/>
    <cellStyle name="SAPBEXinputData 2 3 6 5" xfId="24540" xr:uid="{284250C6-938F-44CE-99B8-6BC9DC585249}"/>
    <cellStyle name="SAPBEXinputData 2 3 7" xfId="8442" xr:uid="{A345DDBA-CB2B-4603-834F-DF56D9B9AD48}"/>
    <cellStyle name="SAPBEXinputData 2 3 7 2" xfId="42317" xr:uid="{B345EE9A-13FF-4B4B-9F68-E1E9C69ADFAD}"/>
    <cellStyle name="SAPBEXinputData 2 3 7 3" xfId="25592" xr:uid="{A50BDD57-B56B-41A6-A4E9-4BBED9075896}"/>
    <cellStyle name="SAPBEXinputData 2 3 8" xfId="14020" xr:uid="{54E0812B-F864-4DAA-B9E3-FDB3842D36F0}"/>
    <cellStyle name="SAPBEXinputData 2 3 8 2" xfId="47881" xr:uid="{DD4A36E1-2A3F-479B-A144-007F88FE4128}"/>
    <cellStyle name="SAPBEXinputData 2 3 8 3" xfId="31155" xr:uid="{0A53DC03-BB03-40A1-A608-D0993AB05FFC}"/>
    <cellStyle name="SAPBEXinputData 2 3 9" xfId="19780" xr:uid="{E9C1C9C3-287B-4E83-9098-075ADE591D2B}"/>
    <cellStyle name="SAPBEXinputData 2 4" xfId="2456" xr:uid="{00000000-0005-0000-0000-0000720A0000}"/>
    <cellStyle name="SAPBEXinputData 2 4 2" xfId="4008" xr:uid="{5A947242-3980-4FD9-9BBD-3168BB56749D}"/>
    <cellStyle name="SAPBEXinputData 2 4 2 2" xfId="9889" xr:uid="{FBC66FAB-996D-4A16-BA69-3D110058FBC0}"/>
    <cellStyle name="SAPBEXinputData 2 4 2 2 2" xfId="43761" xr:uid="{FC370F0B-4ECB-4A6A-AE33-98937527FE8C}"/>
    <cellStyle name="SAPBEXinputData 2 4 2 2 3" xfId="27035" xr:uid="{64145E20-5D6B-43C6-828C-F7D5AA3A4E45}"/>
    <cellStyle name="SAPBEXinputData 2 4 2 3" xfId="15435" xr:uid="{71EB98FE-ECA5-4CB0-9A18-0A65AE469416}"/>
    <cellStyle name="SAPBEXinputData 2 4 2 3 2" xfId="49296" xr:uid="{E337D923-EA78-4C75-82C4-E0719AFF17FC}"/>
    <cellStyle name="SAPBEXinputData 2 4 2 3 3" xfId="32570" xr:uid="{FBBE7432-0F86-4CE0-A0EE-A02BD1EE79A4}"/>
    <cellStyle name="SAPBEXinputData 2 4 2 4" xfId="37968" xr:uid="{167C2D0F-F07A-4D68-93BE-FD1401A04CE5}"/>
    <cellStyle name="SAPBEXinputData 2 4 2 5" xfId="21220" xr:uid="{3ACF32AD-F916-483F-8BE7-0701F24CA85D}"/>
    <cellStyle name="SAPBEXinputData 2 4 3" xfId="4910" xr:uid="{0287A0CB-A462-4CF4-8D09-BB52D0005DD6}"/>
    <cellStyle name="SAPBEXinputData 2 4 3 2" xfId="10776" xr:uid="{B91B413B-7F06-4B89-AF1A-3877D3CB141A}"/>
    <cellStyle name="SAPBEXinputData 2 4 3 2 2" xfId="44646" xr:uid="{3EEA710F-5039-478A-B9FD-A828C2D1E7B3}"/>
    <cellStyle name="SAPBEXinputData 2 4 3 2 3" xfId="27921" xr:uid="{A6587366-C4C2-40C6-8117-4846852480A6}"/>
    <cellStyle name="SAPBEXinputData 2 4 3 3" xfId="16319" xr:uid="{9A870AF6-945E-4C6F-BDD1-046E151DAFEC}"/>
    <cellStyle name="SAPBEXinputData 2 4 3 3 2" xfId="50180" xr:uid="{4075640E-8F4B-44A9-B8FD-687EC076C010}"/>
    <cellStyle name="SAPBEXinputData 2 4 3 3 3" xfId="33454" xr:uid="{80B3271E-8162-4E7E-81F1-F5AEBA476E96}"/>
    <cellStyle name="SAPBEXinputData 2 4 3 4" xfId="38829" xr:uid="{84D69288-0634-4492-958C-C66A43901C01}"/>
    <cellStyle name="SAPBEXinputData 2 4 3 5" xfId="22106" xr:uid="{EC0AE357-1B77-4301-BB2E-B4769D9AD8DD}"/>
    <cellStyle name="SAPBEXinputData 2 4 4" xfId="5637" xr:uid="{1F08410D-0028-4BE0-BAFE-3F32EA7F0531}"/>
    <cellStyle name="SAPBEXinputData 2 4 4 2" xfId="11503" xr:uid="{FDC6CFBD-1215-4A8F-A0B5-F3F10A2A3A5D}"/>
    <cellStyle name="SAPBEXinputData 2 4 4 2 2" xfId="45372" xr:uid="{CDD34478-A106-4934-AA7F-406B455D3F91}"/>
    <cellStyle name="SAPBEXinputData 2 4 4 2 3" xfId="28647" xr:uid="{59AA9C4E-E56F-422B-87B6-91D85B63F542}"/>
    <cellStyle name="SAPBEXinputData 2 4 4 3" xfId="17045" xr:uid="{47EA3BAC-F571-412D-86F7-2A48113F8634}"/>
    <cellStyle name="SAPBEXinputData 2 4 4 3 2" xfId="50906" xr:uid="{806B1D3B-EB4C-4B6C-9502-818B4EF08500}"/>
    <cellStyle name="SAPBEXinputData 2 4 4 3 3" xfId="34180" xr:uid="{AF276BB9-CF7F-4991-8AB6-6C6974C83584}"/>
    <cellStyle name="SAPBEXinputData 2 4 4 4" xfId="39555" xr:uid="{109AC78F-2A37-44FC-82DC-ADD02A169707}"/>
    <cellStyle name="SAPBEXinputData 2 4 4 5" xfId="22832" xr:uid="{039606E8-4A48-404B-9AFB-2FECBA3E3398}"/>
    <cellStyle name="SAPBEXinputData 2 4 5" xfId="6429" xr:uid="{D8C0D984-0804-49A4-823D-662BC771BC36}"/>
    <cellStyle name="SAPBEXinputData 2 4 5 2" xfId="12293" xr:uid="{319FB1D8-EB79-4A25-AD7C-C3CD8A5E0BCF}"/>
    <cellStyle name="SAPBEXinputData 2 4 5 2 2" xfId="46162" xr:uid="{7C1D21C6-7E98-490E-B796-0211A5A9DB06}"/>
    <cellStyle name="SAPBEXinputData 2 4 5 2 3" xfId="29437" xr:uid="{4B462496-940E-4648-A248-18F11CE5BB9E}"/>
    <cellStyle name="SAPBEXinputData 2 4 5 3" xfId="17835" xr:uid="{35E55349-FB28-46BE-ABBA-1FE543A88FA7}"/>
    <cellStyle name="SAPBEXinputData 2 4 5 3 2" xfId="51696" xr:uid="{1D291DBC-9FB2-4F5C-AA47-B9E152D8BBF0}"/>
    <cellStyle name="SAPBEXinputData 2 4 5 3 3" xfId="34970" xr:uid="{06493F85-5C28-451F-9859-48F57F49AAD3}"/>
    <cellStyle name="SAPBEXinputData 2 4 5 4" xfId="40345" xr:uid="{ED40E622-4C81-4EA3-914B-CBE53BD5F323}"/>
    <cellStyle name="SAPBEXinputData 2 4 5 5" xfId="23622" xr:uid="{4B80D997-DF25-4FA8-AF6B-FEAD972000C4}"/>
    <cellStyle name="SAPBEXinputData 2 4 6" xfId="7349" xr:uid="{B5DA3B8C-A302-46F5-8FD8-50ED3E9BB151}"/>
    <cellStyle name="SAPBEXinputData 2 4 6 2" xfId="13213" xr:uid="{A2D24D03-06F3-48E8-91E9-1D82B203BB4D}"/>
    <cellStyle name="SAPBEXinputData 2 4 6 2 2" xfId="47082" xr:uid="{D6AFFC4B-802E-48E4-92FA-0030D9787C0A}"/>
    <cellStyle name="SAPBEXinputData 2 4 6 2 3" xfId="30356" xr:uid="{DD3D2367-AA64-4506-B5C4-CAF0770C0E2A}"/>
    <cellStyle name="SAPBEXinputData 2 4 6 3" xfId="18754" xr:uid="{9C90CEDA-0341-4507-9AA7-D09AEC26BC6B}"/>
    <cellStyle name="SAPBEXinputData 2 4 6 3 2" xfId="52615" xr:uid="{D765A9DB-B877-4681-A0BC-02DECB9EBAEB}"/>
    <cellStyle name="SAPBEXinputData 2 4 6 3 3" xfId="35889" xr:uid="{D5B0BC7F-DA9B-4246-80BD-BCB80609B172}"/>
    <cellStyle name="SAPBEXinputData 2 4 6 4" xfId="41265" xr:uid="{92AE6263-2FB0-4C22-8C48-09F3356D06AE}"/>
    <cellStyle name="SAPBEXinputData 2 4 6 5" xfId="24541" xr:uid="{C5975C78-BA81-4D43-931D-7F2469917821}"/>
    <cellStyle name="SAPBEXinputData 2 4 7" xfId="8443" xr:uid="{F775CDBE-E51A-4F78-B257-F6F132E37D96}"/>
    <cellStyle name="SAPBEXinputData 2 4 7 2" xfId="42318" xr:uid="{A768BF5A-C1C2-4DC4-99C3-67B705B7C745}"/>
    <cellStyle name="SAPBEXinputData 2 4 7 3" xfId="25593" xr:uid="{E3E5C52F-F5C5-4685-B3BA-B8270664A648}"/>
    <cellStyle name="SAPBEXinputData 2 4 8" xfId="14021" xr:uid="{3B79E292-9567-4FD3-B110-CC938A91C7A6}"/>
    <cellStyle name="SAPBEXinputData 2 4 8 2" xfId="47882" xr:uid="{B9F4BC12-7C74-4811-82F0-42BE4E58B529}"/>
    <cellStyle name="SAPBEXinputData 2 4 8 3" xfId="31156" xr:uid="{DC8F7463-D7C3-46F5-92F0-C51DD2334E02}"/>
    <cellStyle name="SAPBEXinputData 2 4 9" xfId="19781" xr:uid="{DD608827-BA80-4818-9FA3-51105E9874A7}"/>
    <cellStyle name="SAPBEXinputData 2 5" xfId="2967" xr:uid="{00000000-0005-0000-0000-0000730A0000}"/>
    <cellStyle name="SAPBEXinputData 2 5 10" xfId="20198" xr:uid="{24872325-021C-4F94-84B9-D2E77918E055}"/>
    <cellStyle name="SAPBEXinputData 2 5 2" xfId="4458" xr:uid="{2BF61B57-D889-4DAC-B580-EDEAE51EA80B}"/>
    <cellStyle name="SAPBEXinputData 2 5 2 2" xfId="10338" xr:uid="{589370E5-6219-463E-9076-7940DED8389F}"/>
    <cellStyle name="SAPBEXinputData 2 5 2 2 2" xfId="44208" xr:uid="{63F4790F-6D27-4D0E-A40D-D902DEA9AE9F}"/>
    <cellStyle name="SAPBEXinputData 2 5 2 2 3" xfId="27483" xr:uid="{8DC5BA01-07D6-44BD-B006-46C73122A2EE}"/>
    <cellStyle name="SAPBEXinputData 2 5 2 3" xfId="15881" xr:uid="{2DDA2ACE-E767-4ADD-B8F1-258B456A7DD5}"/>
    <cellStyle name="SAPBEXinputData 2 5 2 3 2" xfId="49742" xr:uid="{A32D23A7-346B-4B9F-BF8F-95326A720069}"/>
    <cellStyle name="SAPBEXinputData 2 5 2 3 3" xfId="33016" xr:uid="{B93AE106-DE1C-4A78-9103-DBE40B281046}"/>
    <cellStyle name="SAPBEXinputData 2 5 2 4" xfId="38391" xr:uid="{7B41B3D7-2C7A-4481-B15D-A2B2B08C7CE5}"/>
    <cellStyle name="SAPBEXinputData 2 5 2 5" xfId="21668" xr:uid="{24C61DDD-C57B-4A14-BB12-2BEEDF328ECE}"/>
    <cellStyle name="SAPBEXinputData 2 5 3" xfId="5312" xr:uid="{43EAE556-D258-4AC7-90F4-BD996A8113D9}"/>
    <cellStyle name="SAPBEXinputData 2 5 3 2" xfId="11178" xr:uid="{F931F0B2-B2AB-491C-92A4-CB6841E1888C}"/>
    <cellStyle name="SAPBEXinputData 2 5 3 2 2" xfId="45047" xr:uid="{D02853D1-1D87-40CB-9FA1-5C888B61F205}"/>
    <cellStyle name="SAPBEXinputData 2 5 3 2 3" xfId="28322" xr:uid="{C452E4FA-4CFD-4F68-A2CE-F5D6963FE3FD}"/>
    <cellStyle name="SAPBEXinputData 2 5 3 3" xfId="16720" xr:uid="{0FED797F-17BF-401E-AF85-9CB6C805EE30}"/>
    <cellStyle name="SAPBEXinputData 2 5 3 3 2" xfId="50581" xr:uid="{85F16020-FB70-4819-BE2E-3B9ED0056360}"/>
    <cellStyle name="SAPBEXinputData 2 5 3 3 3" xfId="33855" xr:uid="{7C929360-ED53-4740-B812-27FBBF8AD3F2}"/>
    <cellStyle name="SAPBEXinputData 2 5 3 4" xfId="39230" xr:uid="{FD18F367-C258-486A-94D2-0CCFF453DF3A}"/>
    <cellStyle name="SAPBEXinputData 2 5 3 5" xfId="22507" xr:uid="{6E9A4B0C-17D3-425F-8230-FC9EEB2291E7}"/>
    <cellStyle name="SAPBEXinputData 2 5 4" xfId="6057" xr:uid="{DB428D8B-652B-4910-8112-C5199DF44991}"/>
    <cellStyle name="SAPBEXinputData 2 5 4 2" xfId="11921" xr:uid="{B3062F6B-6FE8-4688-A355-FDAE23183CD7}"/>
    <cellStyle name="SAPBEXinputData 2 5 4 2 2" xfId="45790" xr:uid="{05C48E7B-69AD-45E9-8B83-06FC0A3A48FF}"/>
    <cellStyle name="SAPBEXinputData 2 5 4 2 3" xfId="29065" xr:uid="{EB762D8C-E4C5-4698-BCA0-135410CDF166}"/>
    <cellStyle name="SAPBEXinputData 2 5 4 3" xfId="17463" xr:uid="{5685CCB5-AEE2-4643-A3C0-13BECC050411}"/>
    <cellStyle name="SAPBEXinputData 2 5 4 3 2" xfId="51324" xr:uid="{6717B0C7-FE39-4F00-98FC-F5B20D01483A}"/>
    <cellStyle name="SAPBEXinputData 2 5 4 3 3" xfId="34598" xr:uid="{40FFC321-4313-480D-B844-17484DE7F477}"/>
    <cellStyle name="SAPBEXinputData 2 5 4 4" xfId="39973" xr:uid="{4FC04812-7A72-4156-A27D-87C1BC47E76E}"/>
    <cellStyle name="SAPBEXinputData 2 5 4 5" xfId="23250" xr:uid="{C4F2CE8A-F942-4430-8E4A-3E943E279D2F}"/>
    <cellStyle name="SAPBEXinputData 2 5 5" xfId="6822" xr:uid="{88F5A114-0BAD-401E-BAB9-0902FC4C7603}"/>
    <cellStyle name="SAPBEXinputData 2 5 5 2" xfId="12686" xr:uid="{8803E110-8EFE-4EDE-B547-9E3B9DDBECED}"/>
    <cellStyle name="SAPBEXinputData 2 5 5 2 2" xfId="46555" xr:uid="{C9F54639-6DF9-4680-A81B-CC54F24D8C09}"/>
    <cellStyle name="SAPBEXinputData 2 5 5 2 3" xfId="29829" xr:uid="{501A6C32-D7B9-4D8B-BC56-2054A6A941FF}"/>
    <cellStyle name="SAPBEXinputData 2 5 5 3" xfId="18227" xr:uid="{1B8198FE-DAC2-41C7-875C-808D72E5E34C}"/>
    <cellStyle name="SAPBEXinputData 2 5 5 3 2" xfId="52088" xr:uid="{AE9CFAF3-1DC5-4987-AD15-B07B5F1B52F1}"/>
    <cellStyle name="SAPBEXinputData 2 5 5 3 3" xfId="35362" xr:uid="{9A446400-95DB-4A35-BE7B-AD32B2A0943B}"/>
    <cellStyle name="SAPBEXinputData 2 5 5 4" xfId="40738" xr:uid="{2686CF39-5597-474A-8319-1E6E3AF5F82A}"/>
    <cellStyle name="SAPBEXinputData 2 5 5 5" xfId="24014" xr:uid="{D1E6B0B5-E1D4-492A-989E-281B57815A15}"/>
    <cellStyle name="SAPBEXinputData 2 5 6" xfId="7783" xr:uid="{4E865BA3-EF91-44AA-9B28-C9696C1FDB15}"/>
    <cellStyle name="SAPBEXinputData 2 5 6 2" xfId="13647" xr:uid="{E2572E13-E665-41C0-A4A5-A58196406618}"/>
    <cellStyle name="SAPBEXinputData 2 5 6 2 2" xfId="47516" xr:uid="{2A1A29B3-B12B-4649-B0F2-23C8C67738B9}"/>
    <cellStyle name="SAPBEXinputData 2 5 6 2 3" xfId="30790" xr:uid="{E5DECB46-476B-4134-8A4A-769767AA04FD}"/>
    <cellStyle name="SAPBEXinputData 2 5 6 3" xfId="19188" xr:uid="{1D159D09-13A0-47ED-8AC6-ABF3B7CA8FBA}"/>
    <cellStyle name="SAPBEXinputData 2 5 6 3 2" xfId="53049" xr:uid="{20337D84-832C-4161-899F-A81B1299A3DB}"/>
    <cellStyle name="SAPBEXinputData 2 5 6 3 3" xfId="36323" xr:uid="{1BAB6163-FE36-4D67-AA7C-4F8BC8205602}"/>
    <cellStyle name="SAPBEXinputData 2 5 6 4" xfId="41699" xr:uid="{5250037B-AF51-4F3C-80D2-0EE1D6BEF2B3}"/>
    <cellStyle name="SAPBEXinputData 2 5 6 5" xfId="24975" xr:uid="{8A13F80E-FF0C-4D51-90B5-530173DB109D}"/>
    <cellStyle name="SAPBEXinputData 2 5 7" xfId="8862" xr:uid="{9BC770BD-1A31-4ADD-9864-F33A2946C786}"/>
    <cellStyle name="SAPBEXinputData 2 5 7 2" xfId="42735" xr:uid="{6E87F618-D4E1-4AB4-A7F5-7FA5BE955335}"/>
    <cellStyle name="SAPBEXinputData 2 5 7 3" xfId="26011" xr:uid="{5310F964-DF33-4241-AF60-28B294947531}"/>
    <cellStyle name="SAPBEXinputData 2 5 8" xfId="14413" xr:uid="{2441CDCA-99EE-4294-B81B-6CF2CCEF2F32}"/>
    <cellStyle name="SAPBEXinputData 2 5 8 2" xfId="48274" xr:uid="{C35B13E3-CB8A-4975-B9FC-62C403FB457F}"/>
    <cellStyle name="SAPBEXinputData 2 5 8 3" xfId="31548" xr:uid="{2B7D0469-2418-44EE-90D5-87744B717FA1}"/>
    <cellStyle name="SAPBEXinputData 2 5 9" xfId="36996" xr:uid="{58240180-BE31-491C-917B-8E2B9B75BD92}"/>
    <cellStyle name="SAPBEXinputData 2 6" xfId="2973" xr:uid="{00000000-0005-0000-0000-0000740A0000}"/>
    <cellStyle name="SAPBEXinputData 2 6 2" xfId="7788" xr:uid="{6401CEFA-856E-4B19-B311-93600B00D928}"/>
    <cellStyle name="SAPBEXinputData 2 6 2 2" xfId="13652" xr:uid="{C7FCD0A3-3302-45AB-85BF-41287095C6AD}"/>
    <cellStyle name="SAPBEXinputData 2 6 2 2 2" xfId="47521" xr:uid="{29717BD5-FA48-4B8A-92FB-2679DBB994D2}"/>
    <cellStyle name="SAPBEXinputData 2 6 2 2 3" xfId="30795" xr:uid="{187089C6-4F85-4629-9842-F92BEF04D1E9}"/>
    <cellStyle name="SAPBEXinputData 2 6 2 3" xfId="19193" xr:uid="{80382F98-BED4-4B22-999E-31CA1D9C9D92}"/>
    <cellStyle name="SAPBEXinputData 2 6 2 3 2" xfId="53054" xr:uid="{45920DBA-11C4-4DC9-953E-551453417685}"/>
    <cellStyle name="SAPBEXinputData 2 6 2 3 3" xfId="36328" xr:uid="{078730B9-A042-426F-BD88-0D5153BE87B6}"/>
    <cellStyle name="SAPBEXinputData 2 6 2 4" xfId="41704" xr:uid="{7983337A-975D-4CD4-AEB1-C57B22406F42}"/>
    <cellStyle name="SAPBEXinputData 2 6 2 5" xfId="24980" xr:uid="{6C25E0EB-4B5F-408E-A8BC-A89EDA7941F6}"/>
    <cellStyle name="SAPBEXinputData 2 6 3" xfId="37000" xr:uid="{CB183922-3A4B-4233-AED2-B9547CCB5199}"/>
    <cellStyle name="SAPBEXinputData 3" xfId="1182" xr:uid="{00000000-0005-0000-0000-0000750A0000}"/>
    <cellStyle name="SAPBEXinputData 3 2" xfId="1183" xr:uid="{00000000-0005-0000-0000-0000760A0000}"/>
    <cellStyle name="SAPBEXinputData 4" xfId="1184" xr:uid="{00000000-0005-0000-0000-0000770A0000}"/>
    <cellStyle name="SAPBEXinputData 4 2" xfId="1185" xr:uid="{00000000-0005-0000-0000-0000780A0000}"/>
    <cellStyle name="SAPBEXItemHeader" xfId="1186" xr:uid="{00000000-0005-0000-0000-0000790A0000}"/>
    <cellStyle name="SAPBEXItemHeader 2" xfId="2457" xr:uid="{00000000-0005-0000-0000-00007A0A0000}"/>
    <cellStyle name="SAPBEXItemHeader 2 2" xfId="4009" xr:uid="{9A6684BA-03DD-4721-96F4-C61397AC49B1}"/>
    <cellStyle name="SAPBEXItemHeader 2 2 2" xfId="9890" xr:uid="{F0668E4F-DF91-4722-A92F-6E504168262F}"/>
    <cellStyle name="SAPBEXItemHeader 2 2 2 2" xfId="43762" xr:uid="{9995E5D3-14AD-4A23-B05C-9106830675ED}"/>
    <cellStyle name="SAPBEXItemHeader 2 2 2 3" xfId="27036" xr:uid="{78CA9A1B-748E-47DF-AD45-B69A706B27A1}"/>
    <cellStyle name="SAPBEXItemHeader 2 2 3" xfId="15436" xr:uid="{C5540504-5EB2-47CA-B9F7-AB9BEDB08197}"/>
    <cellStyle name="SAPBEXItemHeader 2 2 3 2" xfId="49297" xr:uid="{98C8C5B8-6C81-4E88-AAF4-867D2D5C2AF4}"/>
    <cellStyle name="SAPBEXItemHeader 2 2 3 3" xfId="32571" xr:uid="{B05BEC40-6837-4A00-819E-43689E11792A}"/>
    <cellStyle name="SAPBEXItemHeader 2 2 4" xfId="37969" xr:uid="{17C6423D-E2D7-448D-A460-DF448E68B7F0}"/>
    <cellStyle name="SAPBEXItemHeader 2 2 5" xfId="21221" xr:uid="{BA19861E-4CF0-442D-9502-E897E7CF2A44}"/>
    <cellStyle name="SAPBEXItemHeader 2 3" xfId="4911" xr:uid="{EF980115-464B-4B30-841B-C90EB3052537}"/>
    <cellStyle name="SAPBEXItemHeader 2 3 2" xfId="10777" xr:uid="{262DFF7B-1AB8-4AC1-B591-00771A586F58}"/>
    <cellStyle name="SAPBEXItemHeader 2 3 2 2" xfId="44647" xr:uid="{FAE72EB1-05CE-4848-B7B9-3214693CF9AE}"/>
    <cellStyle name="SAPBEXItemHeader 2 3 2 3" xfId="27922" xr:uid="{1A1BE26C-99E0-454B-B97F-45BC099FAE50}"/>
    <cellStyle name="SAPBEXItemHeader 2 3 3" xfId="16320" xr:uid="{053EE6F2-6F8A-4E2F-9EC4-211174A9C428}"/>
    <cellStyle name="SAPBEXItemHeader 2 3 3 2" xfId="50181" xr:uid="{021E1201-22AA-434F-BCC1-E9170B7AE4F8}"/>
    <cellStyle name="SAPBEXItemHeader 2 3 3 3" xfId="33455" xr:uid="{E4BF7FD2-1C7C-4C10-B7BB-615EBAAC5615}"/>
    <cellStyle name="SAPBEXItemHeader 2 3 4" xfId="38830" xr:uid="{F057C11A-C0F0-469F-BBDE-1DF3F9CE6492}"/>
    <cellStyle name="SAPBEXItemHeader 2 3 5" xfId="22107" xr:uid="{34FED595-29A4-4E2E-AAB7-8E860CE56033}"/>
    <cellStyle name="SAPBEXItemHeader 2 4" xfId="5638" xr:uid="{8BB22184-D8E9-4E2D-A9D4-0C7EC2EA8D58}"/>
    <cellStyle name="SAPBEXItemHeader 2 4 2" xfId="11504" xr:uid="{0A6AEE8D-DDAE-4119-81CA-852BE3444D2C}"/>
    <cellStyle name="SAPBEXItemHeader 2 4 2 2" xfId="45373" xr:uid="{3A38A84D-0A41-4628-8908-A07D40C5E180}"/>
    <cellStyle name="SAPBEXItemHeader 2 4 2 3" xfId="28648" xr:uid="{542B8FA6-469D-48FF-8A2A-13E9FF0EACDB}"/>
    <cellStyle name="SAPBEXItemHeader 2 4 3" xfId="17046" xr:uid="{A34E74A3-1877-47FB-B38B-3C86CD3DE8B4}"/>
    <cellStyle name="SAPBEXItemHeader 2 4 3 2" xfId="50907" xr:uid="{0B14FC04-E8DD-4D69-90FB-FCADF5FEA979}"/>
    <cellStyle name="SAPBEXItemHeader 2 4 3 3" xfId="34181" xr:uid="{F9ED4FDA-4221-48CB-870C-373EB4A875B8}"/>
    <cellStyle name="SAPBEXItemHeader 2 4 4" xfId="39556" xr:uid="{48249881-FA64-41FE-8542-567FEA2E1730}"/>
    <cellStyle name="SAPBEXItemHeader 2 4 5" xfId="22833" xr:uid="{000BDB99-C3C9-41F9-8FC9-D721CF8E69BC}"/>
    <cellStyle name="SAPBEXItemHeader 2 5" xfId="6430" xr:uid="{3C0C9780-2A46-4D44-86C5-661C50FF9E3A}"/>
    <cellStyle name="SAPBEXItemHeader 2 5 2" xfId="12294" xr:uid="{709E9922-5292-42FF-ABFF-298E3111C8A5}"/>
    <cellStyle name="SAPBEXItemHeader 2 5 2 2" xfId="46163" xr:uid="{0188AEC8-4CEA-4C60-B3B7-B162DEC9E257}"/>
    <cellStyle name="SAPBEXItemHeader 2 5 2 3" xfId="29438" xr:uid="{A3EE49E9-54BF-4D57-9267-6F9955ED5B20}"/>
    <cellStyle name="SAPBEXItemHeader 2 5 3" xfId="17836" xr:uid="{435FBA1D-AC76-438C-BCE2-A1400F205062}"/>
    <cellStyle name="SAPBEXItemHeader 2 5 3 2" xfId="51697" xr:uid="{BDA278FC-FA60-4CFC-8389-C3A409739AA5}"/>
    <cellStyle name="SAPBEXItemHeader 2 5 3 3" xfId="34971" xr:uid="{2A5B8DFD-96CF-4ADE-80AD-48528F11C464}"/>
    <cellStyle name="SAPBEXItemHeader 2 5 4" xfId="40346" xr:uid="{EECE19AE-178D-4B89-AFA3-52972744836C}"/>
    <cellStyle name="SAPBEXItemHeader 2 5 5" xfId="23623" xr:uid="{1B3B9979-FB12-422D-B0C0-3D838A79F263}"/>
    <cellStyle name="SAPBEXItemHeader 2 6" xfId="7350" xr:uid="{86341F5B-E7E7-48EF-956B-FEE3B0B9C7C3}"/>
    <cellStyle name="SAPBEXItemHeader 2 6 2" xfId="13214" xr:uid="{58C88507-0818-46AC-9DE1-9F76A86D546C}"/>
    <cellStyle name="SAPBEXItemHeader 2 6 2 2" xfId="47083" xr:uid="{87F541F5-F26A-46D0-A4E2-BCE432CD68C4}"/>
    <cellStyle name="SAPBEXItemHeader 2 6 2 3" xfId="30357" xr:uid="{1C1D4EE0-EE7A-4BED-949D-81B6074EC722}"/>
    <cellStyle name="SAPBEXItemHeader 2 6 3" xfId="18755" xr:uid="{AD35F32D-C9DB-4C79-AE09-5FC031852E5F}"/>
    <cellStyle name="SAPBEXItemHeader 2 6 3 2" xfId="52616" xr:uid="{520EA852-6C10-4C1C-B196-BF7067500599}"/>
    <cellStyle name="SAPBEXItemHeader 2 6 3 3" xfId="35890" xr:uid="{9AF8162A-D093-48B5-B8D9-E739269B9FA0}"/>
    <cellStyle name="SAPBEXItemHeader 2 6 4" xfId="41266" xr:uid="{F2B78204-E565-44D8-9F88-380E14331051}"/>
    <cellStyle name="SAPBEXItemHeader 2 6 5" xfId="24542" xr:uid="{CB1D6475-03FC-4370-A021-4443C106D679}"/>
    <cellStyle name="SAPBEXItemHeader 2 7" xfId="8444" xr:uid="{ED89609B-0E65-473D-B813-2A4924786D86}"/>
    <cellStyle name="SAPBEXItemHeader 2 7 2" xfId="42319" xr:uid="{5ECE6C1A-807B-4C58-9DC7-400144369097}"/>
    <cellStyle name="SAPBEXItemHeader 2 7 3" xfId="25594" xr:uid="{7A6A8674-B6B9-43F3-9217-9C135BCE00B9}"/>
    <cellStyle name="SAPBEXItemHeader 2 8" xfId="14022" xr:uid="{EC5A2BEA-DFF8-4C9D-BEF5-911AE855C013}"/>
    <cellStyle name="SAPBEXItemHeader 2 8 2" xfId="47883" xr:uid="{244BF915-D60B-413A-B709-C8C782E615D4}"/>
    <cellStyle name="SAPBEXItemHeader 2 8 3" xfId="31157" xr:uid="{EC9D1CFF-E08F-4FEA-8B67-B29BEB4D7C27}"/>
    <cellStyle name="SAPBEXItemHeader 2 9" xfId="19782" xr:uid="{973CC090-64C9-4C1D-8CDA-8106FD8CB4AD}"/>
    <cellStyle name="SAPBEXItemHeader 3" xfId="2827" xr:uid="{00000000-0005-0000-0000-00007B0A0000}"/>
    <cellStyle name="SAPBEXItemHeader 3 2" xfId="4347" xr:uid="{16A98CB8-CA8D-4B3F-BFE6-F8505315802D}"/>
    <cellStyle name="SAPBEXItemHeader 3 2 2" xfId="10228" xr:uid="{52823D02-7B37-4291-8E09-4E43AE4A0DC9}"/>
    <cellStyle name="SAPBEXItemHeader 3 2 2 2" xfId="44098" xr:uid="{FCE0E641-91CD-442F-942F-3E41C2C8889D}"/>
    <cellStyle name="SAPBEXItemHeader 3 2 2 3" xfId="27373" xr:uid="{E9591336-A481-4F4D-84CF-DCF5C726A8E3}"/>
    <cellStyle name="SAPBEXItemHeader 3 2 3" xfId="15771" xr:uid="{FB3CFFB2-98DA-4C04-AADE-EBF32AABF806}"/>
    <cellStyle name="SAPBEXItemHeader 3 2 3 2" xfId="49632" xr:uid="{D2B19BA2-D3D8-4AAE-B321-C8FA203AFF8B}"/>
    <cellStyle name="SAPBEXItemHeader 3 2 3 3" xfId="32906" xr:uid="{39291021-DD10-4DAB-A0EA-37E439E1A074}"/>
    <cellStyle name="SAPBEXItemHeader 3 2 4" xfId="38281" xr:uid="{F46FEFD7-E903-4AAD-8235-EB0F5E2E5F9C}"/>
    <cellStyle name="SAPBEXItemHeader 3 2 5" xfId="21558" xr:uid="{5135719B-AC82-48DE-9AF0-161F78A91FCE}"/>
    <cellStyle name="SAPBEXItemHeader 3 3" xfId="5220" xr:uid="{0A3CE784-99F1-4565-8C7C-19366DAA589E}"/>
    <cellStyle name="SAPBEXItemHeader 3 3 2" xfId="11086" xr:uid="{888EFA8F-87EA-4D56-A2E3-15864F6B0110}"/>
    <cellStyle name="SAPBEXItemHeader 3 3 2 2" xfId="44956" xr:uid="{DCF859E7-41C9-42B7-8B7E-EFF3037EE610}"/>
    <cellStyle name="SAPBEXItemHeader 3 3 2 3" xfId="28231" xr:uid="{F79E0E2C-37BC-407B-83CF-6063F54E53CE}"/>
    <cellStyle name="SAPBEXItemHeader 3 3 3" xfId="16629" xr:uid="{3630BAF7-652A-4D7B-B6A9-38B51C4567F7}"/>
    <cellStyle name="SAPBEXItemHeader 3 3 3 2" xfId="50490" xr:uid="{B4E8667D-BEAF-4A02-9CA1-89D8E81DCA32}"/>
    <cellStyle name="SAPBEXItemHeader 3 3 3 3" xfId="33764" xr:uid="{03555E58-C213-40D3-B5AB-733CA5106C0C}"/>
    <cellStyle name="SAPBEXItemHeader 3 3 4" xfId="39139" xr:uid="{FEF4CC69-FF2D-47D8-81B2-6D200DEE2FA7}"/>
    <cellStyle name="SAPBEXItemHeader 3 3 5" xfId="22416" xr:uid="{3451B378-DE5C-4A9C-AB31-8B5981561657}"/>
    <cellStyle name="SAPBEXItemHeader 3 4" xfId="5968" xr:uid="{96345256-99A8-4E82-A54B-2486C5736166}"/>
    <cellStyle name="SAPBEXItemHeader 3 4 2" xfId="11834" xr:uid="{DF454CCB-149E-4C03-ADFD-D68B1985ED9A}"/>
    <cellStyle name="SAPBEXItemHeader 3 4 2 2" xfId="45703" xr:uid="{B2C95DB3-FD7F-44CD-8C86-B77C71AFCD64}"/>
    <cellStyle name="SAPBEXItemHeader 3 4 2 3" xfId="28978" xr:uid="{390FDA2F-A9D7-413D-A1D8-E6A27C25D863}"/>
    <cellStyle name="SAPBEXItemHeader 3 4 3" xfId="17376" xr:uid="{432F47CD-0E79-4080-ACBA-BAF6667B3EAB}"/>
    <cellStyle name="SAPBEXItemHeader 3 4 3 2" xfId="51237" xr:uid="{01DE8370-A10A-455B-89F4-B878BE2257F1}"/>
    <cellStyle name="SAPBEXItemHeader 3 4 3 3" xfId="34511" xr:uid="{D3646AAD-40FA-4987-B6A5-88F2D4868D2B}"/>
    <cellStyle name="SAPBEXItemHeader 3 4 4" xfId="39886" xr:uid="{F39F6D6A-0B82-49CE-8FD4-EA2B4399476C}"/>
    <cellStyle name="SAPBEXItemHeader 3 4 5" xfId="23163" xr:uid="{F94BA692-355C-4A84-ABB6-59CF9FDF0894}"/>
    <cellStyle name="SAPBEXItemHeader 3 5" xfId="6737" xr:uid="{B16AE0AF-DD60-4151-BBFF-33B7CFA5F32A}"/>
    <cellStyle name="SAPBEXItemHeader 3 5 2" xfId="12601" xr:uid="{969F4D24-6A7D-43DD-B36A-C8A335ADB2BE}"/>
    <cellStyle name="SAPBEXItemHeader 3 5 2 2" xfId="46470" xr:uid="{70654158-A753-4F93-8026-099B33F49725}"/>
    <cellStyle name="SAPBEXItemHeader 3 5 2 3" xfId="29744" xr:uid="{B67D8AED-2ADB-41D1-8665-12C1D5CCA039}"/>
    <cellStyle name="SAPBEXItemHeader 3 5 3" xfId="18142" xr:uid="{83E68EF4-45BA-4B86-AF4E-7BFA8D230207}"/>
    <cellStyle name="SAPBEXItemHeader 3 5 3 2" xfId="52003" xr:uid="{FADEE994-742C-45DC-9A86-B9547A036881}"/>
    <cellStyle name="SAPBEXItemHeader 3 5 3 3" xfId="35277" xr:uid="{C4642E24-24A2-4D70-9B28-B7E6476DEB98}"/>
    <cellStyle name="SAPBEXItemHeader 3 5 4" xfId="40653" xr:uid="{C0D27D2A-352A-432F-BB43-DBA1AC003E5F}"/>
    <cellStyle name="SAPBEXItemHeader 3 5 5" xfId="23929" xr:uid="{E28073B8-C30B-44A2-8E9C-19E8814937E0}"/>
    <cellStyle name="SAPBEXItemHeader 3 6" xfId="7684" xr:uid="{A5D73A9A-CC00-4076-91E7-D5C92CF1BE03}"/>
    <cellStyle name="SAPBEXItemHeader 3 6 2" xfId="13548" xr:uid="{9B8C1B32-7A60-49DA-B649-7E9166C99A90}"/>
    <cellStyle name="SAPBEXItemHeader 3 6 2 2" xfId="47417" xr:uid="{A78AD5DF-7146-4A8F-8665-9DF9FD1022C4}"/>
    <cellStyle name="SAPBEXItemHeader 3 6 2 3" xfId="30691" xr:uid="{B02B537F-D86B-4CB1-A799-36762D393113}"/>
    <cellStyle name="SAPBEXItemHeader 3 6 3" xfId="19089" xr:uid="{3E4586F8-919E-4A95-BF3F-29AAC5BA2CB6}"/>
    <cellStyle name="SAPBEXItemHeader 3 6 3 2" xfId="52950" xr:uid="{1CB690D7-AF9A-448D-B6B2-B37EE6F7EDF0}"/>
    <cellStyle name="SAPBEXItemHeader 3 6 3 3" xfId="36224" xr:uid="{B3A0DD1A-E6F5-4F6D-82D6-4CA6C4704CA6}"/>
    <cellStyle name="SAPBEXItemHeader 3 6 4" xfId="41600" xr:uid="{746A8904-EFEC-4D9C-9628-D59166DBB1BF}"/>
    <cellStyle name="SAPBEXItemHeader 3 6 5" xfId="24876" xr:uid="{E8DF3854-B6C3-4AAB-AC95-2BDF5C390757}"/>
    <cellStyle name="SAPBEXItemHeader 3 7" xfId="8777" xr:uid="{CD1E056C-0814-430D-8346-EAADAE814980}"/>
    <cellStyle name="SAPBEXItemHeader 3 7 2" xfId="42650" xr:uid="{B5F3A8D0-D8A2-417A-B1D9-27CC9C36617F}"/>
    <cellStyle name="SAPBEXItemHeader 3 7 3" xfId="25926" xr:uid="{AB5A9476-F32D-4A6D-ABDE-4C22DD0BAE11}"/>
    <cellStyle name="SAPBEXItemHeader 3 8" xfId="14328" xr:uid="{3D35F06A-17D1-454B-B60C-E673F5C33EC4}"/>
    <cellStyle name="SAPBEXItemHeader 3 8 2" xfId="48189" xr:uid="{1F1E9F63-57D5-4398-86F7-46AD163A67BF}"/>
    <cellStyle name="SAPBEXItemHeader 3 8 3" xfId="31463" xr:uid="{5FCAB487-404E-4967-9396-BD4D0C02CED7}"/>
    <cellStyle name="SAPBEXItemHeader 3 9" xfId="20112" xr:uid="{2A764A5F-8CDB-4218-B8A4-D9D53E92C62D}"/>
    <cellStyle name="SAPBEXItemHeader 4" xfId="3379" xr:uid="{F1C1224F-F67F-4A08-9E6E-B64091076F00}"/>
    <cellStyle name="SAPBEXItemHeader 4 2" xfId="9261" xr:uid="{A3DB9211-B5E7-43BB-B15D-838CB467AB68}"/>
    <cellStyle name="SAPBEXItemHeader 4 2 2" xfId="43133" xr:uid="{A356708D-0D84-466B-86AE-C50E2538A0CE}"/>
    <cellStyle name="SAPBEXItemHeader 4 2 3" xfId="26408" xr:uid="{0D209D6D-3A25-4472-B23E-259C322A5BC7}"/>
    <cellStyle name="SAPBEXItemHeader 4 3" xfId="14808" xr:uid="{3D59F4CE-84BA-4CD7-9061-4997904A7A2E}"/>
    <cellStyle name="SAPBEXItemHeader 4 3 2" xfId="48669" xr:uid="{61185A8E-EDC4-466B-A5C3-80D209EAAE27}"/>
    <cellStyle name="SAPBEXItemHeader 4 3 3" xfId="31943" xr:uid="{EF0A370C-74C5-4571-BAF3-62413A4F46FA}"/>
    <cellStyle name="SAPBEXItemHeader 4 4" xfId="37400" xr:uid="{2E6C4E6B-D37D-4DFB-AFB6-F839DDCE25C0}"/>
    <cellStyle name="SAPBEXItemHeader 4 5" xfId="20593" xr:uid="{0A2C6B42-5188-4AEB-86D7-D69C0EFB7B82}"/>
    <cellStyle name="SAPBEXItemHeader 5" xfId="36605" xr:uid="{773DC4BD-F603-40C9-859D-1223982FA508}"/>
    <cellStyle name="SAPBEXresData" xfId="69" xr:uid="{00000000-0005-0000-0000-00007C0A0000}"/>
    <cellStyle name="SAPBEXresData 2" xfId="1187" xr:uid="{00000000-0005-0000-0000-00007D0A0000}"/>
    <cellStyle name="SAPBEXresData 2 2" xfId="2458" xr:uid="{00000000-0005-0000-0000-00007E0A0000}"/>
    <cellStyle name="SAPBEXresData 2 2 2" xfId="4010" xr:uid="{F2226326-171B-4765-8126-1124608CD5FE}"/>
    <cellStyle name="SAPBEXresData 2 2 2 2" xfId="9891" xr:uid="{BAB9C4C0-2897-455B-B7A3-ACEC5DA58C86}"/>
    <cellStyle name="SAPBEXresData 2 2 2 2 2" xfId="43763" xr:uid="{93E25175-43CC-4BD8-8A53-3CBB42554317}"/>
    <cellStyle name="SAPBEXresData 2 2 2 2 3" xfId="27037" xr:uid="{07ED8DC5-68EE-46FB-B8DF-4F50B7D1FBF2}"/>
    <cellStyle name="SAPBEXresData 2 2 2 3" xfId="15437" xr:uid="{2C601F36-CAC9-46D8-BD8D-53353C2173AD}"/>
    <cellStyle name="SAPBEXresData 2 2 2 3 2" xfId="49298" xr:uid="{1A6A99D1-8CAD-4D8B-BA5E-F8AD4AC6AD5C}"/>
    <cellStyle name="SAPBEXresData 2 2 2 3 3" xfId="32572" xr:uid="{32A09E34-8213-4F8C-847B-481369D5F023}"/>
    <cellStyle name="SAPBEXresData 2 2 2 4" xfId="37970" xr:uid="{9F3F921A-8D96-4052-B759-07EC0460AB09}"/>
    <cellStyle name="SAPBEXresData 2 2 2 5" xfId="21222" xr:uid="{C13592F4-2C0E-46B7-A509-EEC67CCDE4EE}"/>
    <cellStyle name="SAPBEXresData 2 2 3" xfId="4912" xr:uid="{47145873-EB27-4BB9-8879-0CF9237C0ABD}"/>
    <cellStyle name="SAPBEXresData 2 2 3 2" xfId="10778" xr:uid="{D9A808EA-461A-461D-A800-BDD99A227594}"/>
    <cellStyle name="SAPBEXresData 2 2 3 2 2" xfId="44648" xr:uid="{C420F0F2-92AA-4F6C-A31D-8B13F54A8D47}"/>
    <cellStyle name="SAPBEXresData 2 2 3 2 3" xfId="27923" xr:uid="{BF49A53B-6606-4E23-A2BC-F3156A003BFE}"/>
    <cellStyle name="SAPBEXresData 2 2 3 3" xfId="16321" xr:uid="{280D82F5-7260-421D-890F-38F45AA91BBE}"/>
    <cellStyle name="SAPBEXresData 2 2 3 3 2" xfId="50182" xr:uid="{1DC69A9D-7767-49C9-97B9-9B68F4E93ACF}"/>
    <cellStyle name="SAPBEXresData 2 2 3 3 3" xfId="33456" xr:uid="{22FA033C-F341-4783-B612-A910A6A1BE90}"/>
    <cellStyle name="SAPBEXresData 2 2 3 4" xfId="38831" xr:uid="{8A45381E-5F94-4B10-9EB1-CD3CDCC5E18D}"/>
    <cellStyle name="SAPBEXresData 2 2 3 5" xfId="22108" xr:uid="{A6C8BB41-25BB-4632-AB01-95C53071B266}"/>
    <cellStyle name="SAPBEXresData 2 2 4" xfId="5639" xr:uid="{BFC25B96-F301-4A8F-94E2-14BE60EC7957}"/>
    <cellStyle name="SAPBEXresData 2 2 4 2" xfId="11505" xr:uid="{EB409F4B-4F2A-4D0A-BA22-03EDC2516EA9}"/>
    <cellStyle name="SAPBEXresData 2 2 4 2 2" xfId="45374" xr:uid="{7CBE977E-835B-4886-A482-1315FE63BFFB}"/>
    <cellStyle name="SAPBEXresData 2 2 4 2 3" xfId="28649" xr:uid="{DDB628A5-914F-40F9-8D04-CDE964747023}"/>
    <cellStyle name="SAPBEXresData 2 2 4 3" xfId="17047" xr:uid="{8931A83A-2727-4DCD-A28F-EA46D8018B38}"/>
    <cellStyle name="SAPBEXresData 2 2 4 3 2" xfId="50908" xr:uid="{D73D2596-4B8D-40C0-9710-2714ECE75DB6}"/>
    <cellStyle name="SAPBEXresData 2 2 4 3 3" xfId="34182" xr:uid="{214EB546-81DD-440C-867A-0BB1C2CDCE64}"/>
    <cellStyle name="SAPBEXresData 2 2 4 4" xfId="39557" xr:uid="{6FFAE578-52C9-4191-B70A-BDE5C4FFDAC2}"/>
    <cellStyle name="SAPBEXresData 2 2 4 5" xfId="22834" xr:uid="{4DA7FB5E-CD25-41AA-A098-F621218C1FA6}"/>
    <cellStyle name="SAPBEXresData 2 2 5" xfId="6431" xr:uid="{1AD2D3F1-6F38-4F3D-A5F2-9332AB17B2ED}"/>
    <cellStyle name="SAPBEXresData 2 2 5 2" xfId="12295" xr:uid="{67804917-A5C3-4C33-9CE8-FFAB8DBFCA2C}"/>
    <cellStyle name="SAPBEXresData 2 2 5 2 2" xfId="46164" xr:uid="{3A520285-1FDC-4ED1-99F5-3AE86B05B358}"/>
    <cellStyle name="SAPBEXresData 2 2 5 2 3" xfId="29439" xr:uid="{9B80782B-674E-43AD-A4A7-750A2EF18DDA}"/>
    <cellStyle name="SAPBEXresData 2 2 5 3" xfId="17837" xr:uid="{64BA0E8E-B2F6-4EF6-B2CB-C8FC08246595}"/>
    <cellStyle name="SAPBEXresData 2 2 5 3 2" xfId="51698" xr:uid="{2CF3AFB2-88F6-4448-95D2-550035B516A6}"/>
    <cellStyle name="SAPBEXresData 2 2 5 3 3" xfId="34972" xr:uid="{2CF5205C-613C-4B81-B882-FE2D91B6D393}"/>
    <cellStyle name="SAPBEXresData 2 2 5 4" xfId="40347" xr:uid="{D17C4C0B-99EB-4CE4-B5CD-506F80CBECEC}"/>
    <cellStyle name="SAPBEXresData 2 2 5 5" xfId="23624" xr:uid="{7F528037-B9A4-4864-8F47-7918D15F8AF3}"/>
    <cellStyle name="SAPBEXresData 2 2 6" xfId="7351" xr:uid="{4725BD41-C76C-4D0F-BE75-FFDAD7F0E66B}"/>
    <cellStyle name="SAPBEXresData 2 2 6 2" xfId="13215" xr:uid="{027B593B-2AD8-4CC6-896B-6B2E9FD1A4D7}"/>
    <cellStyle name="SAPBEXresData 2 2 6 2 2" xfId="47084" xr:uid="{D8D78076-29AE-46FB-8F97-4694E4D81645}"/>
    <cellStyle name="SAPBEXresData 2 2 6 2 3" xfId="30358" xr:uid="{D4EC698A-4ABC-4690-8B77-5BE050095A0A}"/>
    <cellStyle name="SAPBEXresData 2 2 6 3" xfId="18756" xr:uid="{F635C036-BB44-468C-8307-76459429A7E4}"/>
    <cellStyle name="SAPBEXresData 2 2 6 3 2" xfId="52617" xr:uid="{BF3E7732-E765-4491-BABA-B30935B6912F}"/>
    <cellStyle name="SAPBEXresData 2 2 6 3 3" xfId="35891" xr:uid="{B84276D4-286A-4F83-B1EA-67DB9CADB72C}"/>
    <cellStyle name="SAPBEXresData 2 2 6 4" xfId="41267" xr:uid="{3B604FD6-5A65-45D9-89BE-03FDD414A35D}"/>
    <cellStyle name="SAPBEXresData 2 2 6 5" xfId="24543" xr:uid="{09A93A17-D141-4616-83D7-026CCFFF48A6}"/>
    <cellStyle name="SAPBEXresData 2 2 7" xfId="8445" xr:uid="{79BE209C-0885-4095-8F05-1D58DB94E185}"/>
    <cellStyle name="SAPBEXresData 2 2 7 2" xfId="42320" xr:uid="{910E3133-551F-4AFB-8CC1-33A301F3265D}"/>
    <cellStyle name="SAPBEXresData 2 2 7 3" xfId="25595" xr:uid="{2D297845-40C8-4EEA-B46D-AB858B2D64A8}"/>
    <cellStyle name="SAPBEXresData 2 2 8" xfId="14023" xr:uid="{CB7B2236-9D8C-4A10-A3AD-B2F4CFB80F88}"/>
    <cellStyle name="SAPBEXresData 2 2 8 2" xfId="47884" xr:uid="{081914ED-53F6-4EFF-AC4B-004503E84AE3}"/>
    <cellStyle name="SAPBEXresData 2 2 8 3" xfId="31158" xr:uid="{F4F6D99F-B8B2-4FF7-A6A3-8A313B66921C}"/>
    <cellStyle name="SAPBEXresData 2 2 9" xfId="19783" xr:uid="{0DF6B455-448F-4C71-8687-6DF33388B952}"/>
    <cellStyle name="SAPBEXresData 2 3" xfId="2459" xr:uid="{00000000-0005-0000-0000-00007F0A0000}"/>
    <cellStyle name="SAPBEXresData 2 3 2" xfId="4011" xr:uid="{DA16C8B1-D81C-46A6-BBC2-A8CF940B8DD7}"/>
    <cellStyle name="SAPBEXresData 2 3 2 2" xfId="9892" xr:uid="{0F5A68ED-E8F6-45C8-B5A6-ECC769FAF447}"/>
    <cellStyle name="SAPBEXresData 2 3 2 2 2" xfId="43764" xr:uid="{850EF629-CB4B-4B19-9E19-1A71B11EEF9E}"/>
    <cellStyle name="SAPBEXresData 2 3 2 2 3" xfId="27038" xr:uid="{921834C9-B792-436D-8A94-A3E18B1CC4F6}"/>
    <cellStyle name="SAPBEXresData 2 3 2 3" xfId="15438" xr:uid="{8D381A28-8884-4F0A-BD38-058BC83AE29A}"/>
    <cellStyle name="SAPBEXresData 2 3 2 3 2" xfId="49299" xr:uid="{9D8581B9-9043-4FC7-A592-9A23FEE0638E}"/>
    <cellStyle name="SAPBEXresData 2 3 2 3 3" xfId="32573" xr:uid="{723E5BE4-3509-4D94-9F40-50479E05555C}"/>
    <cellStyle name="SAPBEXresData 2 3 2 4" xfId="37971" xr:uid="{B0184053-7DA3-4CCF-9D37-6E9230B04D02}"/>
    <cellStyle name="SAPBEXresData 2 3 2 5" xfId="21223" xr:uid="{4983127A-235A-4BDC-92D8-3D3D7553E0C3}"/>
    <cellStyle name="SAPBEXresData 2 3 3" xfId="4913" xr:uid="{AAEC6C5D-3CD4-4933-AA57-79B246F4CA57}"/>
    <cellStyle name="SAPBEXresData 2 3 3 2" xfId="10779" xr:uid="{1558565E-F1B1-42E2-AEBF-0FF1E8F8DC85}"/>
    <cellStyle name="SAPBEXresData 2 3 3 2 2" xfId="44649" xr:uid="{EAB7AAB5-DBCA-41EB-8C09-9E59CCFFBBC8}"/>
    <cellStyle name="SAPBEXresData 2 3 3 2 3" xfId="27924" xr:uid="{5385BDCC-2147-4E8B-A670-87F997427F9B}"/>
    <cellStyle name="SAPBEXresData 2 3 3 3" xfId="16322" xr:uid="{823D9CF5-06C4-4CE9-83E0-C06916D7AA7B}"/>
    <cellStyle name="SAPBEXresData 2 3 3 3 2" xfId="50183" xr:uid="{7CDF1A31-129C-4507-B367-42F121D73BA1}"/>
    <cellStyle name="SAPBEXresData 2 3 3 3 3" xfId="33457" xr:uid="{A456E31D-11A3-49A5-959A-2214273D2531}"/>
    <cellStyle name="SAPBEXresData 2 3 3 4" xfId="38832" xr:uid="{96859304-9B28-46B2-BFE9-1EF8CBD64CA0}"/>
    <cellStyle name="SAPBEXresData 2 3 3 5" xfId="22109" xr:uid="{61C2E2F1-0651-4D17-8A2D-05D249758188}"/>
    <cellStyle name="SAPBEXresData 2 3 4" xfId="5640" xr:uid="{41E301BE-7041-48C6-8CA2-894A260502ED}"/>
    <cellStyle name="SAPBEXresData 2 3 4 2" xfId="11506" xr:uid="{2910DC9E-1D82-4525-8415-CBD6A300C39C}"/>
    <cellStyle name="SAPBEXresData 2 3 4 2 2" xfId="45375" xr:uid="{039EB54B-358E-47C4-B385-226B614B3D15}"/>
    <cellStyle name="SAPBEXresData 2 3 4 2 3" xfId="28650" xr:uid="{89691E66-C4E2-42F0-883F-4D2E6FF8FC66}"/>
    <cellStyle name="SAPBEXresData 2 3 4 3" xfId="17048" xr:uid="{317CEE85-4102-4557-8DD1-B269C09FAC73}"/>
    <cellStyle name="SAPBEXresData 2 3 4 3 2" xfId="50909" xr:uid="{B38673A3-5D0E-4246-A8F8-8828158A9F81}"/>
    <cellStyle name="SAPBEXresData 2 3 4 3 3" xfId="34183" xr:uid="{1E68C5E2-7E90-431E-A9D6-C6D125F77A1A}"/>
    <cellStyle name="SAPBEXresData 2 3 4 4" xfId="39558" xr:uid="{14767A4A-F233-456D-AA5A-93A88388A8BA}"/>
    <cellStyle name="SAPBEXresData 2 3 4 5" xfId="22835" xr:uid="{9C8DE4B5-EAB8-4A45-8B83-84DE47868A71}"/>
    <cellStyle name="SAPBEXresData 2 3 5" xfId="6432" xr:uid="{B014BD2C-49EA-4709-917E-B8140011D851}"/>
    <cellStyle name="SAPBEXresData 2 3 5 2" xfId="12296" xr:uid="{48807FCD-9945-47FB-B78C-472B3255109C}"/>
    <cellStyle name="SAPBEXresData 2 3 5 2 2" xfId="46165" xr:uid="{5E0D693E-576F-4FC2-8067-C217BA67A7A0}"/>
    <cellStyle name="SAPBEXresData 2 3 5 2 3" xfId="29440" xr:uid="{20ECB4D6-DF41-4811-B058-7FEF08B2B6AD}"/>
    <cellStyle name="SAPBEXresData 2 3 5 3" xfId="17838" xr:uid="{002F1395-A3FA-4B74-9608-D3FEDF772234}"/>
    <cellStyle name="SAPBEXresData 2 3 5 3 2" xfId="51699" xr:uid="{2E3D8D12-C813-4F2C-A00E-9F751E0F85FC}"/>
    <cellStyle name="SAPBEXresData 2 3 5 3 3" xfId="34973" xr:uid="{DC2F8B77-7086-4FDD-8FA2-CB0B0AF8BBA6}"/>
    <cellStyle name="SAPBEXresData 2 3 5 4" xfId="40348" xr:uid="{19F38133-43E2-42A0-A67F-4D1BD2DB2140}"/>
    <cellStyle name="SAPBEXresData 2 3 5 5" xfId="23625" xr:uid="{6807668C-9ACB-4B35-A862-74647D876FD3}"/>
    <cellStyle name="SAPBEXresData 2 3 6" xfId="7352" xr:uid="{19727BD0-D917-4798-A2A8-1173B42994A8}"/>
    <cellStyle name="SAPBEXresData 2 3 6 2" xfId="13216" xr:uid="{AA5A9B0D-A5FC-4DC8-9F00-1EAA03E972E4}"/>
    <cellStyle name="SAPBEXresData 2 3 6 2 2" xfId="47085" xr:uid="{A5C9C1C8-1E77-43EE-81BB-ED4106DE01EF}"/>
    <cellStyle name="SAPBEXresData 2 3 6 2 3" xfId="30359" xr:uid="{F4E97091-1595-4ADF-8D6F-607C44ECCE94}"/>
    <cellStyle name="SAPBEXresData 2 3 6 3" xfId="18757" xr:uid="{776C19AF-8DC3-4E0F-B957-17ED944B5A17}"/>
    <cellStyle name="SAPBEXresData 2 3 6 3 2" xfId="52618" xr:uid="{CF96BB99-4098-4D69-A5ED-2CB35FE6386F}"/>
    <cellStyle name="SAPBEXresData 2 3 6 3 3" xfId="35892" xr:uid="{8EA70F3C-93C3-4281-8759-51BFAB8C128C}"/>
    <cellStyle name="SAPBEXresData 2 3 6 4" xfId="41268" xr:uid="{7B9164F1-9A10-4EEC-B6E2-4328CBC9069D}"/>
    <cellStyle name="SAPBEXresData 2 3 6 5" xfId="24544" xr:uid="{E38BCCE3-F58C-46E4-BEF4-4C560BB93482}"/>
    <cellStyle name="SAPBEXresData 2 3 7" xfId="8446" xr:uid="{6DBF8A3B-8178-4AA2-A07B-A66EB7D99C18}"/>
    <cellStyle name="SAPBEXresData 2 3 7 2" xfId="42321" xr:uid="{9136CE0D-2FB8-45AD-8593-ED03523DF6EA}"/>
    <cellStyle name="SAPBEXresData 2 3 7 3" xfId="25596" xr:uid="{650FD380-1980-4DF2-9110-EE81CEFB1FB6}"/>
    <cellStyle name="SAPBEXresData 2 3 8" xfId="14024" xr:uid="{76CCBAF5-1347-4D1D-AB02-8F3807022679}"/>
    <cellStyle name="SAPBEXresData 2 3 8 2" xfId="47885" xr:uid="{B26BDF7A-1DB0-4E2F-86E9-FA72FB9FC8F0}"/>
    <cellStyle name="SAPBEXresData 2 3 8 3" xfId="31159" xr:uid="{ADE288AC-3392-48AA-BC3D-A45D0AD29416}"/>
    <cellStyle name="SAPBEXresData 2 3 9" xfId="19784" xr:uid="{AC888F72-8963-4549-9256-30C4498F7EC9}"/>
    <cellStyle name="SAPBEXresData 2 4" xfId="3380" xr:uid="{AE4884E6-4600-4601-961D-76DE5A7D5FA2}"/>
    <cellStyle name="SAPBEXresData 2 4 2" xfId="9262" xr:uid="{E8B8276A-74E4-4D96-A9C7-7F0CFC9D3F9C}"/>
    <cellStyle name="SAPBEXresData 2 4 2 2" xfId="43134" xr:uid="{0B0D7DAF-5683-4377-9C09-AA2DFC43039C}"/>
    <cellStyle name="SAPBEXresData 2 4 2 3" xfId="26409" xr:uid="{339BB83A-86E4-4697-B757-C66DD0C01F4E}"/>
    <cellStyle name="SAPBEXresData 2 4 3" xfId="14809" xr:uid="{FDCA6A91-7C29-436B-B38D-484469E4C35A}"/>
    <cellStyle name="SAPBEXresData 2 4 3 2" xfId="48670" xr:uid="{D016CCAB-EFC2-459F-B510-6C135ADCF7F4}"/>
    <cellStyle name="SAPBEXresData 2 4 3 3" xfId="31944" xr:uid="{7AF5527E-37E8-4859-8509-9C53EA549C8F}"/>
    <cellStyle name="SAPBEXresData 2 4 4" xfId="37401" xr:uid="{15778DCB-A765-483E-BF1C-A62E86752261}"/>
    <cellStyle name="SAPBEXresData 2 4 5" xfId="20594" xr:uid="{96146D45-EB4A-446F-9FE7-35035E804D2B}"/>
    <cellStyle name="SAPBEXresData 2 5" xfId="36606" xr:uid="{E38426D3-9988-4982-B989-FC38C307AF9D}"/>
    <cellStyle name="SAPBEXresData 3" xfId="1188" xr:uid="{00000000-0005-0000-0000-0000800A0000}"/>
    <cellStyle name="SAPBEXresData 3 2" xfId="2460" xr:uid="{00000000-0005-0000-0000-0000810A0000}"/>
    <cellStyle name="SAPBEXresData 3 2 2" xfId="4012" xr:uid="{54B7561A-2920-4150-9374-A1DCA1E18008}"/>
    <cellStyle name="SAPBEXresData 3 2 2 2" xfId="9893" xr:uid="{CD3CF893-ECB8-4BB1-958B-8BB3C699240B}"/>
    <cellStyle name="SAPBEXresData 3 2 2 2 2" xfId="43765" xr:uid="{B20C3646-F23E-4927-AC86-DCA5B90C969E}"/>
    <cellStyle name="SAPBEXresData 3 2 2 2 3" xfId="27039" xr:uid="{AC0CABFE-A8BD-43AE-8AA8-52869252B010}"/>
    <cellStyle name="SAPBEXresData 3 2 2 3" xfId="15439" xr:uid="{A1A8748B-0117-4B50-B101-0FCCAF8301EC}"/>
    <cellStyle name="SAPBEXresData 3 2 2 3 2" xfId="49300" xr:uid="{F1593E68-760D-4205-8F3D-7EA9FC518DAE}"/>
    <cellStyle name="SAPBEXresData 3 2 2 3 3" xfId="32574" xr:uid="{1F3D60AC-F869-4275-827A-9F1362B19738}"/>
    <cellStyle name="SAPBEXresData 3 2 2 4" xfId="37972" xr:uid="{52891CE1-39BD-42E6-A3DE-59CD2C104254}"/>
    <cellStyle name="SAPBEXresData 3 2 2 5" xfId="21224" xr:uid="{DCE1DFBC-CBC4-471B-B4D4-B3DFD49F029E}"/>
    <cellStyle name="SAPBEXresData 3 2 3" xfId="4914" xr:uid="{24724C6D-14C1-4FEE-B4A7-EAC6B382F1BD}"/>
    <cellStyle name="SAPBEXresData 3 2 3 2" xfId="10780" xr:uid="{48ADDD42-EFE6-4BBB-8B4A-EC73AE491A00}"/>
    <cellStyle name="SAPBEXresData 3 2 3 2 2" xfId="44650" xr:uid="{F3221E4C-E5C5-448F-805C-86AB6D16A666}"/>
    <cellStyle name="SAPBEXresData 3 2 3 2 3" xfId="27925" xr:uid="{1ED17C62-50CD-4BA9-96CD-C1A93827243C}"/>
    <cellStyle name="SAPBEXresData 3 2 3 3" xfId="16323" xr:uid="{99967662-4271-4113-BFB8-0243C3DFFC17}"/>
    <cellStyle name="SAPBEXresData 3 2 3 3 2" xfId="50184" xr:uid="{CFBEB8A3-9BF9-4E27-9C21-188A0E3B1654}"/>
    <cellStyle name="SAPBEXresData 3 2 3 3 3" xfId="33458" xr:uid="{3261D418-596A-41CE-9495-39BE73512E98}"/>
    <cellStyle name="SAPBEXresData 3 2 3 4" xfId="38833" xr:uid="{BDDAB2C3-CB64-4AE5-826B-34704BA39D9C}"/>
    <cellStyle name="SAPBEXresData 3 2 3 5" xfId="22110" xr:uid="{AEC17AFA-0D0F-4E88-9226-B247D32C9317}"/>
    <cellStyle name="SAPBEXresData 3 2 4" xfId="5641" xr:uid="{65D08C08-EF19-4677-A334-3DA2DE166211}"/>
    <cellStyle name="SAPBEXresData 3 2 4 2" xfId="11507" xr:uid="{3ADBCEA2-B37E-4174-85ED-E2086078AC57}"/>
    <cellStyle name="SAPBEXresData 3 2 4 2 2" xfId="45376" xr:uid="{8A56621F-414F-4C7F-86F2-7BF55E86B144}"/>
    <cellStyle name="SAPBEXresData 3 2 4 2 3" xfId="28651" xr:uid="{04E46C6C-EF00-4657-9909-C345FBB5C44C}"/>
    <cellStyle name="SAPBEXresData 3 2 4 3" xfId="17049" xr:uid="{46F487FB-7BF5-42FE-AE4D-485E1FDA7417}"/>
    <cellStyle name="SAPBEXresData 3 2 4 3 2" xfId="50910" xr:uid="{34E6A7A6-84B2-4123-8228-23EE292EFBA0}"/>
    <cellStyle name="SAPBEXresData 3 2 4 3 3" xfId="34184" xr:uid="{25361A23-FC6E-4968-A4AB-86937C243C14}"/>
    <cellStyle name="SAPBEXresData 3 2 4 4" xfId="39559" xr:uid="{857E462F-D5B7-4FE9-9DFD-ED38ADD9D4AD}"/>
    <cellStyle name="SAPBEXresData 3 2 4 5" xfId="22836" xr:uid="{596564F1-0704-41B6-B42A-63936B4B51BC}"/>
    <cellStyle name="SAPBEXresData 3 2 5" xfId="6433" xr:uid="{193ED85A-6802-4D35-BC23-B0F4634451E8}"/>
    <cellStyle name="SAPBEXresData 3 2 5 2" xfId="12297" xr:uid="{466C2095-8237-4CF8-B811-47147D071E8B}"/>
    <cellStyle name="SAPBEXresData 3 2 5 2 2" xfId="46166" xr:uid="{D1B0EEC0-898D-46FE-99ED-1870AA1E506A}"/>
    <cellStyle name="SAPBEXresData 3 2 5 2 3" xfId="29441" xr:uid="{93D47CB4-ABA4-4F9F-B609-8291A29B45FD}"/>
    <cellStyle name="SAPBEXresData 3 2 5 3" xfId="17839" xr:uid="{E13E195C-234B-441E-8838-D7F1AF076FA2}"/>
    <cellStyle name="SAPBEXresData 3 2 5 3 2" xfId="51700" xr:uid="{4351E140-BAEE-48CE-84BF-F8A8B2807558}"/>
    <cellStyle name="SAPBEXresData 3 2 5 3 3" xfId="34974" xr:uid="{447F18E6-6699-4499-98E3-14BAC147FF37}"/>
    <cellStyle name="SAPBEXresData 3 2 5 4" xfId="40349" xr:uid="{C60FED60-6719-4472-AC8E-61527DCCE3F2}"/>
    <cellStyle name="SAPBEXresData 3 2 5 5" xfId="23626" xr:uid="{5B104A7A-147F-43AD-9674-183B071CBBFE}"/>
    <cellStyle name="SAPBEXresData 3 2 6" xfId="7353" xr:uid="{DC34A96E-1308-4C75-91D5-3AE634DD0DB7}"/>
    <cellStyle name="SAPBEXresData 3 2 6 2" xfId="13217" xr:uid="{7DA622A3-CBAC-48C7-9DDF-090E53BAC3F5}"/>
    <cellStyle name="SAPBEXresData 3 2 6 2 2" xfId="47086" xr:uid="{6312C4B4-D44D-432C-AB4E-CC1761F77565}"/>
    <cellStyle name="SAPBEXresData 3 2 6 2 3" xfId="30360" xr:uid="{20BB7253-3353-4335-9BF8-09671742BEA6}"/>
    <cellStyle name="SAPBEXresData 3 2 6 3" xfId="18758" xr:uid="{F96FFFAA-C5B0-4655-9CF3-EF2B771CA30E}"/>
    <cellStyle name="SAPBEXresData 3 2 6 3 2" xfId="52619" xr:uid="{4BEB7A96-2891-4847-95B5-904613344D1C}"/>
    <cellStyle name="SAPBEXresData 3 2 6 3 3" xfId="35893" xr:uid="{0CABA13D-7573-442A-8E39-1485600B0652}"/>
    <cellStyle name="SAPBEXresData 3 2 6 4" xfId="41269" xr:uid="{52AEE86B-85CC-41FF-B194-4C001FE789DA}"/>
    <cellStyle name="SAPBEXresData 3 2 6 5" xfId="24545" xr:uid="{6985F703-6566-4AAF-A0C3-23CB0FF88F49}"/>
    <cellStyle name="SAPBEXresData 3 2 7" xfId="8447" xr:uid="{73DFE254-F729-48A4-BDBA-F785D29E8ABE}"/>
    <cellStyle name="SAPBEXresData 3 2 7 2" xfId="42322" xr:uid="{295D05B7-A319-4C5E-9B84-2280FDBD4A44}"/>
    <cellStyle name="SAPBEXresData 3 2 7 3" xfId="25597" xr:uid="{BC5E9BBF-065F-4A93-96D1-2063FBB6A7A9}"/>
    <cellStyle name="SAPBEXresData 3 2 8" xfId="14025" xr:uid="{6A0D46AC-6EA1-4D64-B6F9-9A12D7DA7B6F}"/>
    <cellStyle name="SAPBEXresData 3 2 8 2" xfId="47886" xr:uid="{1077E227-47FD-412B-BC6E-26C6CDDC7E84}"/>
    <cellStyle name="SAPBEXresData 3 2 8 3" xfId="31160" xr:uid="{95422EE2-9E1B-45EF-9C60-F8A47C4AB8B3}"/>
    <cellStyle name="SAPBEXresData 3 2 9" xfId="19785" xr:uid="{7C657211-4319-4687-9F85-79257D5D4C5C}"/>
    <cellStyle name="SAPBEXresData 3 3" xfId="2461" xr:uid="{00000000-0005-0000-0000-0000820A0000}"/>
    <cellStyle name="SAPBEXresData 3 3 2" xfId="4013" xr:uid="{36278B67-8810-4155-B2B9-83ECE5C4E588}"/>
    <cellStyle name="SAPBEXresData 3 3 2 2" xfId="9894" xr:uid="{2E6E4E67-0C73-4518-B9E7-0500323AF4CD}"/>
    <cellStyle name="SAPBEXresData 3 3 2 2 2" xfId="43766" xr:uid="{857BC330-6FED-45B0-B141-5914E01FDCAA}"/>
    <cellStyle name="SAPBEXresData 3 3 2 2 3" xfId="27040" xr:uid="{5DE2E123-8DBD-416E-9F1E-F4B0AFDD58E8}"/>
    <cellStyle name="SAPBEXresData 3 3 2 3" xfId="15440" xr:uid="{F7E383AF-0C91-4BBD-89A1-3E7295F13BD8}"/>
    <cellStyle name="SAPBEXresData 3 3 2 3 2" xfId="49301" xr:uid="{48A46D59-1DD9-4CAB-BE05-AB11778D7C84}"/>
    <cellStyle name="SAPBEXresData 3 3 2 3 3" xfId="32575" xr:uid="{F087DE32-4C0E-498F-858E-0823B0666FF0}"/>
    <cellStyle name="SAPBEXresData 3 3 2 4" xfId="37973" xr:uid="{0279B234-D6F5-45EC-80A5-222FD47B9A7D}"/>
    <cellStyle name="SAPBEXresData 3 3 2 5" xfId="21225" xr:uid="{01EC9B1A-503D-4D86-BAD4-561273602FA3}"/>
    <cellStyle name="SAPBEXresData 3 3 3" xfId="4915" xr:uid="{81D8C744-DB83-485B-B681-53AD790F3D65}"/>
    <cellStyle name="SAPBEXresData 3 3 3 2" xfId="10781" xr:uid="{E7EBB3A5-DA3D-4CCF-BDB4-417ECA0D02DC}"/>
    <cellStyle name="SAPBEXresData 3 3 3 2 2" xfId="44651" xr:uid="{0860FE9B-D232-49C9-87D9-79E031B26627}"/>
    <cellStyle name="SAPBEXresData 3 3 3 2 3" xfId="27926" xr:uid="{939425A5-8AE0-4220-AFDD-3816A5FE5BC3}"/>
    <cellStyle name="SAPBEXresData 3 3 3 3" xfId="16324" xr:uid="{AAB4218D-A6CB-4F10-A430-25CA63E75065}"/>
    <cellStyle name="SAPBEXresData 3 3 3 3 2" xfId="50185" xr:uid="{838CB3A7-624C-4D01-8E83-35DE3BA3B37A}"/>
    <cellStyle name="SAPBEXresData 3 3 3 3 3" xfId="33459" xr:uid="{E5C0E03B-5891-41BB-B028-FC2EED3C48F2}"/>
    <cellStyle name="SAPBEXresData 3 3 3 4" xfId="38834" xr:uid="{8E373069-AB07-47C1-B943-F35F95293565}"/>
    <cellStyle name="SAPBEXresData 3 3 3 5" xfId="22111" xr:uid="{6CB0372D-82A9-40B5-AC86-6E22679771F0}"/>
    <cellStyle name="SAPBEXresData 3 3 4" xfId="5642" xr:uid="{687F6269-D149-4FD5-B073-5E03EFEABBC8}"/>
    <cellStyle name="SAPBEXresData 3 3 4 2" xfId="11508" xr:uid="{A1F0C71F-2455-46FC-9DBA-2D8FB3DBE6BF}"/>
    <cellStyle name="SAPBEXresData 3 3 4 2 2" xfId="45377" xr:uid="{2322544E-80CC-4A6D-8DFF-F199BECB4383}"/>
    <cellStyle name="SAPBEXresData 3 3 4 2 3" xfId="28652" xr:uid="{FD953B6B-C78F-4B3E-B87E-DC8AAE6772D8}"/>
    <cellStyle name="SAPBEXresData 3 3 4 3" xfId="17050" xr:uid="{B7DA0B52-E699-4CA4-BC36-338EB375EE00}"/>
    <cellStyle name="SAPBEXresData 3 3 4 3 2" xfId="50911" xr:uid="{B90D0BFF-F91B-4F1D-8A2C-D99A11861547}"/>
    <cellStyle name="SAPBEXresData 3 3 4 3 3" xfId="34185" xr:uid="{7341D780-3E7D-47C2-8095-CEAF49F35027}"/>
    <cellStyle name="SAPBEXresData 3 3 4 4" xfId="39560" xr:uid="{2D92EE6A-F4D6-4E5F-8495-42AFC916E0EA}"/>
    <cellStyle name="SAPBEXresData 3 3 4 5" xfId="22837" xr:uid="{7FE1BA4B-EDF3-41EF-AD22-463EE3AEEB45}"/>
    <cellStyle name="SAPBEXresData 3 3 5" xfId="6434" xr:uid="{75C9CD2F-D143-4808-8173-01D98DC8C6D2}"/>
    <cellStyle name="SAPBEXresData 3 3 5 2" xfId="12298" xr:uid="{548F4EFD-428C-42BD-A60D-EFB0A0CFB81F}"/>
    <cellStyle name="SAPBEXresData 3 3 5 2 2" xfId="46167" xr:uid="{6CE95FF0-CF4A-4684-9B77-84AA5AF322C1}"/>
    <cellStyle name="SAPBEXresData 3 3 5 2 3" xfId="29442" xr:uid="{82A17429-4962-4267-8E46-EB2CE97E6401}"/>
    <cellStyle name="SAPBEXresData 3 3 5 3" xfId="17840" xr:uid="{674FFF80-EDC3-4481-8B22-ADC8D5DFAC90}"/>
    <cellStyle name="SAPBEXresData 3 3 5 3 2" xfId="51701" xr:uid="{EC01B044-04E0-4ED1-B45A-F6336C984B74}"/>
    <cellStyle name="SAPBEXresData 3 3 5 3 3" xfId="34975" xr:uid="{2DC51C35-1CDD-49BB-A0B0-5FCD6A251935}"/>
    <cellStyle name="SAPBEXresData 3 3 5 4" xfId="40350" xr:uid="{4C1BB8AE-2B45-40F2-B00D-562D18AAE162}"/>
    <cellStyle name="SAPBEXresData 3 3 5 5" xfId="23627" xr:uid="{2A406736-DC02-4C9A-A8C0-0D6A9C5B8D8B}"/>
    <cellStyle name="SAPBEXresData 3 3 6" xfId="7354" xr:uid="{6334546E-64F1-4DB0-B1B6-6D7FAED778FB}"/>
    <cellStyle name="SAPBEXresData 3 3 6 2" xfId="13218" xr:uid="{0E52ECE0-A0A7-47B2-8977-9BFD9B4368DC}"/>
    <cellStyle name="SAPBEXresData 3 3 6 2 2" xfId="47087" xr:uid="{ADAFFE63-1CA8-4CD7-A8BB-CE5F65440A24}"/>
    <cellStyle name="SAPBEXresData 3 3 6 2 3" xfId="30361" xr:uid="{2ADDA837-94E8-4ECE-BA6A-97C7E3A2B2BC}"/>
    <cellStyle name="SAPBEXresData 3 3 6 3" xfId="18759" xr:uid="{2BB4FE08-FAE5-4D6B-9922-B771684DD996}"/>
    <cellStyle name="SAPBEXresData 3 3 6 3 2" xfId="52620" xr:uid="{8932F80A-76A0-4400-8BA0-CC121D93FFEB}"/>
    <cellStyle name="SAPBEXresData 3 3 6 3 3" xfId="35894" xr:uid="{00F8754A-C22C-4B51-8CF9-50261EB56119}"/>
    <cellStyle name="SAPBEXresData 3 3 6 4" xfId="41270" xr:uid="{92588774-82D9-4FC2-B8D4-A3116B03A62D}"/>
    <cellStyle name="SAPBEXresData 3 3 6 5" xfId="24546" xr:uid="{A113E082-AC8D-4EB5-B6FD-F195DD013952}"/>
    <cellStyle name="SAPBEXresData 3 3 7" xfId="8448" xr:uid="{A41AB336-9B4A-47F0-959E-AC3D95FF0010}"/>
    <cellStyle name="SAPBEXresData 3 3 7 2" xfId="42323" xr:uid="{BE85229C-30FB-4584-BD17-93A3C51020E2}"/>
    <cellStyle name="SAPBEXresData 3 3 7 3" xfId="25598" xr:uid="{D612FD9B-71C2-4B7A-AAA4-BB39B85FAF4E}"/>
    <cellStyle name="SAPBEXresData 3 3 8" xfId="14026" xr:uid="{39B694A6-A68D-4FB5-A32F-E9CE31622297}"/>
    <cellStyle name="SAPBEXresData 3 3 8 2" xfId="47887" xr:uid="{0194429F-425F-4AD9-AABA-2D542E1E168D}"/>
    <cellStyle name="SAPBEXresData 3 3 8 3" xfId="31161" xr:uid="{EE6D1BE1-0BB9-4AF8-9B5E-553BFDA734C7}"/>
    <cellStyle name="SAPBEXresData 3 3 9" xfId="19786" xr:uid="{3C370DF4-46A4-48D6-A8C1-B511148DC283}"/>
    <cellStyle name="SAPBEXresData 3 4" xfId="3381" xr:uid="{95EE9E58-18C3-4F7D-BE72-CC6C57E37F96}"/>
    <cellStyle name="SAPBEXresData 3 4 2" xfId="9263" xr:uid="{4051CBC2-35E2-49D6-BE5A-BAEA62EE3141}"/>
    <cellStyle name="SAPBEXresData 3 4 2 2" xfId="43135" xr:uid="{995BB79A-8F87-4CBE-92F9-EA49C012E8FC}"/>
    <cellStyle name="SAPBEXresData 3 4 2 3" xfId="26410" xr:uid="{D2B2AC3C-CA69-40BA-AEB4-2C064A3A74E9}"/>
    <cellStyle name="SAPBEXresData 3 4 3" xfId="14810" xr:uid="{972D9309-6E7F-4F6E-BCFA-CEDBBFFE0C02}"/>
    <cellStyle name="SAPBEXresData 3 4 3 2" xfId="48671" xr:uid="{877C5170-6E0F-4823-955A-25B28BCFB425}"/>
    <cellStyle name="SAPBEXresData 3 4 3 3" xfId="31945" xr:uid="{BBBAE5F0-946F-47ED-825C-023078846799}"/>
    <cellStyle name="SAPBEXresData 3 4 4" xfId="37402" xr:uid="{FBEF5D2D-61BE-4581-B4AD-2E5BE4626558}"/>
    <cellStyle name="SAPBEXresData 3 4 5" xfId="20595" xr:uid="{FAB9296A-7372-497B-8DCA-1C37E8B777B4}"/>
    <cellStyle name="SAPBEXresData 3 5" xfId="36607" xr:uid="{F4F5AA3F-CBE4-463D-8156-60A66D0CECC6}"/>
    <cellStyle name="SAPBEXresData 4" xfId="1189" xr:uid="{00000000-0005-0000-0000-0000830A0000}"/>
    <cellStyle name="SAPBEXresData 4 2" xfId="2462" xr:uid="{00000000-0005-0000-0000-0000840A0000}"/>
    <cellStyle name="SAPBEXresData 4 2 2" xfId="4014" xr:uid="{DBAAC413-4D5A-4757-A648-A93E351F712D}"/>
    <cellStyle name="SAPBEXresData 4 2 2 2" xfId="9895" xr:uid="{C5573CF3-0F2B-481D-AEAB-DC91CC9E3CA8}"/>
    <cellStyle name="SAPBEXresData 4 2 2 2 2" xfId="43767" xr:uid="{995B2004-7966-4431-A31E-6AFFC7E7A955}"/>
    <cellStyle name="SAPBEXresData 4 2 2 2 3" xfId="27041" xr:uid="{F136AA3F-1A11-46DA-A375-990CBA4FCBCC}"/>
    <cellStyle name="SAPBEXresData 4 2 2 3" xfId="15441" xr:uid="{E528A4FF-8CA0-46D2-9081-15F6C7AA7583}"/>
    <cellStyle name="SAPBEXresData 4 2 2 3 2" xfId="49302" xr:uid="{1D72CD82-D453-493D-A0F2-C0E6491EACE1}"/>
    <cellStyle name="SAPBEXresData 4 2 2 3 3" xfId="32576" xr:uid="{D3F5783C-C9A3-4BB2-BDBF-D065A33E2911}"/>
    <cellStyle name="SAPBEXresData 4 2 2 4" xfId="37974" xr:uid="{E87A030A-6BC3-488C-AE8E-FFFDABE8E293}"/>
    <cellStyle name="SAPBEXresData 4 2 2 5" xfId="21226" xr:uid="{759480C3-365F-449A-A92D-67B9E0B44CF0}"/>
    <cellStyle name="SAPBEXresData 4 2 3" xfId="4916" xr:uid="{9A2711E2-5474-4477-A0E8-942EB8D81698}"/>
    <cellStyle name="SAPBEXresData 4 2 3 2" xfId="10782" xr:uid="{3F2A907F-F5D7-49C6-8E27-40EA91B4A0D0}"/>
    <cellStyle name="SAPBEXresData 4 2 3 2 2" xfId="44652" xr:uid="{8064A54F-B17E-47DD-8A81-7AB7DFA2F7A6}"/>
    <cellStyle name="SAPBEXresData 4 2 3 2 3" xfId="27927" xr:uid="{C666A5C2-5A95-4480-82E3-3364894DC76F}"/>
    <cellStyle name="SAPBEXresData 4 2 3 3" xfId="16325" xr:uid="{42821BAB-0BAC-4440-9A50-7911D71EB793}"/>
    <cellStyle name="SAPBEXresData 4 2 3 3 2" xfId="50186" xr:uid="{E9F7EB27-5D2D-4C38-9F96-02CC257113ED}"/>
    <cellStyle name="SAPBEXresData 4 2 3 3 3" xfId="33460" xr:uid="{AA00D210-0EA5-4CB7-9339-F6ADD941392A}"/>
    <cellStyle name="SAPBEXresData 4 2 3 4" xfId="38835" xr:uid="{54EC7D84-7376-4C32-B3C1-72DCF5A640F3}"/>
    <cellStyle name="SAPBEXresData 4 2 3 5" xfId="22112" xr:uid="{81478BDE-C4A0-4139-9472-E26CDD79ADF0}"/>
    <cellStyle name="SAPBEXresData 4 2 4" xfId="5643" xr:uid="{BC7CCAF4-E778-48FE-B324-58C842246EB7}"/>
    <cellStyle name="SAPBEXresData 4 2 4 2" xfId="11509" xr:uid="{9B4C7268-731E-4ABA-BFFD-C177CBE9BF5D}"/>
    <cellStyle name="SAPBEXresData 4 2 4 2 2" xfId="45378" xr:uid="{A23D3F22-DC0B-4F95-8B4A-5A7811096E41}"/>
    <cellStyle name="SAPBEXresData 4 2 4 2 3" xfId="28653" xr:uid="{B8DF7E42-7FB0-45AC-8BB8-7563F19055F2}"/>
    <cellStyle name="SAPBEXresData 4 2 4 3" xfId="17051" xr:uid="{ED339FF3-D3B1-447A-AC56-BFA5591D3882}"/>
    <cellStyle name="SAPBEXresData 4 2 4 3 2" xfId="50912" xr:uid="{F9D46D0B-BA37-45EF-AB17-9987F9123832}"/>
    <cellStyle name="SAPBEXresData 4 2 4 3 3" xfId="34186" xr:uid="{9457BDB7-A67E-4865-816D-7C585D1ACC18}"/>
    <cellStyle name="SAPBEXresData 4 2 4 4" xfId="39561" xr:uid="{E3EADEF4-47B6-490B-B7C0-B2F9A24972AC}"/>
    <cellStyle name="SAPBEXresData 4 2 4 5" xfId="22838" xr:uid="{A4FB63C0-44D2-41E3-B39A-0E939EE5B1BC}"/>
    <cellStyle name="SAPBEXresData 4 2 5" xfId="6435" xr:uid="{0E81F483-4847-4FD5-A22B-931D45E61323}"/>
    <cellStyle name="SAPBEXresData 4 2 5 2" xfId="12299" xr:uid="{018BB638-5228-4F2B-B158-4007F39985A7}"/>
    <cellStyle name="SAPBEXresData 4 2 5 2 2" xfId="46168" xr:uid="{71684203-32FD-48D9-B29C-1039E4F3E004}"/>
    <cellStyle name="SAPBEXresData 4 2 5 2 3" xfId="29443" xr:uid="{AD38175D-A2E0-4B51-B3AB-9332AD8C7C82}"/>
    <cellStyle name="SAPBEXresData 4 2 5 3" xfId="17841" xr:uid="{E49C6EC5-ACCC-4206-89D4-9B3C5AB35BC9}"/>
    <cellStyle name="SAPBEXresData 4 2 5 3 2" xfId="51702" xr:uid="{17B5BCAB-8F85-481F-8E40-383A9024F38F}"/>
    <cellStyle name="SAPBEXresData 4 2 5 3 3" xfId="34976" xr:uid="{D09260EB-9E1C-44C8-B246-0EBA20BB6B7B}"/>
    <cellStyle name="SAPBEXresData 4 2 5 4" xfId="40351" xr:uid="{75EB2B80-77F6-49BF-B83F-1C292876F8AF}"/>
    <cellStyle name="SAPBEXresData 4 2 5 5" xfId="23628" xr:uid="{232EA366-08C4-43B9-9172-D53C9416F628}"/>
    <cellStyle name="SAPBEXresData 4 2 6" xfId="7355" xr:uid="{C9B858C5-54E9-4B63-B4D0-41E5DDEEC1A7}"/>
    <cellStyle name="SAPBEXresData 4 2 6 2" xfId="13219" xr:uid="{5B8A9BC4-5663-4C09-BE70-0F40514B5A79}"/>
    <cellStyle name="SAPBEXresData 4 2 6 2 2" xfId="47088" xr:uid="{2D4B2CA3-0E26-4355-A8CF-23AE3FB1BA96}"/>
    <cellStyle name="SAPBEXresData 4 2 6 2 3" xfId="30362" xr:uid="{955FCF2D-B98E-4985-9FA3-82E836D77AE2}"/>
    <cellStyle name="SAPBEXresData 4 2 6 3" xfId="18760" xr:uid="{884B8B10-8ACD-4080-8828-DD7F1DBABCDE}"/>
    <cellStyle name="SAPBEXresData 4 2 6 3 2" xfId="52621" xr:uid="{FFF5B935-B91E-4F33-9675-2ABD088590A8}"/>
    <cellStyle name="SAPBEXresData 4 2 6 3 3" xfId="35895" xr:uid="{4E1A9D5E-BB0D-4633-9B3A-F85831CF72A5}"/>
    <cellStyle name="SAPBEXresData 4 2 6 4" xfId="41271" xr:uid="{086CA499-57D6-4EAF-9EAE-A4A3A93B4401}"/>
    <cellStyle name="SAPBEXresData 4 2 6 5" xfId="24547" xr:uid="{5AA7E7EB-EB34-4878-98B7-7FEFBA9B3D81}"/>
    <cellStyle name="SAPBEXresData 4 2 7" xfId="8449" xr:uid="{F8199E53-476D-4145-BD29-E7C3907D9170}"/>
    <cellStyle name="SAPBEXresData 4 2 7 2" xfId="42324" xr:uid="{3CA1AF15-D98A-4A61-8158-B342C23B21AA}"/>
    <cellStyle name="SAPBEXresData 4 2 7 3" xfId="25599" xr:uid="{0EB06C7B-425C-4882-97E0-D76AC725BEBE}"/>
    <cellStyle name="SAPBEXresData 4 2 8" xfId="14027" xr:uid="{721C03EC-2893-407E-8B98-934E2378F1CA}"/>
    <cellStyle name="SAPBEXresData 4 2 8 2" xfId="47888" xr:uid="{20CC6387-02B3-485C-B3F9-E8D73DC7C066}"/>
    <cellStyle name="SAPBEXresData 4 2 8 3" xfId="31162" xr:uid="{4FD00A45-0ABF-4053-B243-B30DE307D2AC}"/>
    <cellStyle name="SAPBEXresData 4 2 9" xfId="19787" xr:uid="{C5EC6D22-8CAC-42B0-96C4-697B3CBA2FAD}"/>
    <cellStyle name="SAPBEXresData 4 3" xfId="2463" xr:uid="{00000000-0005-0000-0000-0000850A0000}"/>
    <cellStyle name="SAPBEXresData 4 3 2" xfId="4015" xr:uid="{59B03309-186D-4E88-A1D4-008DB252E193}"/>
    <cellStyle name="SAPBEXresData 4 3 2 2" xfId="9896" xr:uid="{AD62E51E-181C-424B-8E52-61AE670BF965}"/>
    <cellStyle name="SAPBEXresData 4 3 2 2 2" xfId="43768" xr:uid="{B702A49E-E89C-47AD-A516-85A2B5F2BCE2}"/>
    <cellStyle name="SAPBEXresData 4 3 2 2 3" xfId="27042" xr:uid="{3FC601D4-DF58-4FE3-9BB7-7015871E1F06}"/>
    <cellStyle name="SAPBEXresData 4 3 2 3" xfId="15442" xr:uid="{41FFB878-E33D-4355-905C-401093D45DDB}"/>
    <cellStyle name="SAPBEXresData 4 3 2 3 2" xfId="49303" xr:uid="{8AE5C167-A2D4-4E6C-BAD6-4E2CBE8AD50A}"/>
    <cellStyle name="SAPBEXresData 4 3 2 3 3" xfId="32577" xr:uid="{AE2ED1A0-E0F6-4990-A86D-45A9E0756EB3}"/>
    <cellStyle name="SAPBEXresData 4 3 2 4" xfId="37975" xr:uid="{17A34444-16C4-4724-845E-A91DE72C1AF9}"/>
    <cellStyle name="SAPBEXresData 4 3 2 5" xfId="21227" xr:uid="{DB8E9C0C-243D-4EEC-A08F-845DF26AC598}"/>
    <cellStyle name="SAPBEXresData 4 3 3" xfId="4917" xr:uid="{8517514A-06F6-4BC7-9218-8DCCA5C1BE5D}"/>
    <cellStyle name="SAPBEXresData 4 3 3 2" xfId="10783" xr:uid="{ACF31175-1385-4478-9D08-E9BF0D5A8C93}"/>
    <cellStyle name="SAPBEXresData 4 3 3 2 2" xfId="44653" xr:uid="{6A1EBF27-9104-4EDB-A645-6BEEF24E4552}"/>
    <cellStyle name="SAPBEXresData 4 3 3 2 3" xfId="27928" xr:uid="{245CCF6C-5F1C-4CBF-BA79-3552E66D7CB8}"/>
    <cellStyle name="SAPBEXresData 4 3 3 3" xfId="16326" xr:uid="{DA659248-4136-4FBE-8AA3-A0379950D48D}"/>
    <cellStyle name="SAPBEXresData 4 3 3 3 2" xfId="50187" xr:uid="{38E3B1E1-5047-4B56-A087-F140EEF4CBBE}"/>
    <cellStyle name="SAPBEXresData 4 3 3 3 3" xfId="33461" xr:uid="{29A39D6C-871F-4E19-A3DE-D582C0C31ABB}"/>
    <cellStyle name="SAPBEXresData 4 3 3 4" xfId="38836" xr:uid="{B908B9B7-014A-44E2-8ABE-CE6C9A80BFF1}"/>
    <cellStyle name="SAPBEXresData 4 3 3 5" xfId="22113" xr:uid="{B3796DAA-3C96-4ECC-AC93-D7E4AF58B2D3}"/>
    <cellStyle name="SAPBEXresData 4 3 4" xfId="5644" xr:uid="{9CEBE6CB-1F3B-4056-9890-7132F54D254B}"/>
    <cellStyle name="SAPBEXresData 4 3 4 2" xfId="11510" xr:uid="{1FE34ADF-2FFA-44F8-BDAB-A43ACECAABD7}"/>
    <cellStyle name="SAPBEXresData 4 3 4 2 2" xfId="45379" xr:uid="{DA3913A8-703A-4C71-921B-2D247B53975A}"/>
    <cellStyle name="SAPBEXresData 4 3 4 2 3" xfId="28654" xr:uid="{CCE4C0A2-D085-49AA-A9F7-B7787E7FE38E}"/>
    <cellStyle name="SAPBEXresData 4 3 4 3" xfId="17052" xr:uid="{9BE14676-4797-4D79-BA53-0887282E3891}"/>
    <cellStyle name="SAPBEXresData 4 3 4 3 2" xfId="50913" xr:uid="{E22DD591-DC74-463A-AF58-61B3ECC44D03}"/>
    <cellStyle name="SAPBEXresData 4 3 4 3 3" xfId="34187" xr:uid="{5159518F-B3DD-475D-A0CB-FEEB8E2EB1FA}"/>
    <cellStyle name="SAPBEXresData 4 3 4 4" xfId="39562" xr:uid="{FACFC4EC-6D96-4DFD-B62D-ACA55AF32063}"/>
    <cellStyle name="SAPBEXresData 4 3 4 5" xfId="22839" xr:uid="{7D434CDD-C96D-4EB8-9A83-AD5306A2DC9D}"/>
    <cellStyle name="SAPBEXresData 4 3 5" xfId="6436" xr:uid="{90964860-7510-4E60-9985-E0A7C8D4AC51}"/>
    <cellStyle name="SAPBEXresData 4 3 5 2" xfId="12300" xr:uid="{1EB200D6-20A3-4062-9FAB-7663D1DF5AC3}"/>
    <cellStyle name="SAPBEXresData 4 3 5 2 2" xfId="46169" xr:uid="{2A5AF726-F05F-4550-9F2B-5732DF46B724}"/>
    <cellStyle name="SAPBEXresData 4 3 5 2 3" xfId="29444" xr:uid="{F6FE0199-ACE0-4307-91BD-53043BA88B99}"/>
    <cellStyle name="SAPBEXresData 4 3 5 3" xfId="17842" xr:uid="{292DB02D-779E-4603-9FA5-49003ED3E22C}"/>
    <cellStyle name="SAPBEXresData 4 3 5 3 2" xfId="51703" xr:uid="{B26C4AF2-8ADD-400E-A59B-265220649FE6}"/>
    <cellStyle name="SAPBEXresData 4 3 5 3 3" xfId="34977" xr:uid="{322B524A-389F-4BD8-B00C-5B2A86D419C2}"/>
    <cellStyle name="SAPBEXresData 4 3 5 4" xfId="40352" xr:uid="{2F5F2B97-E26B-4671-B844-66A6C6BA9B65}"/>
    <cellStyle name="SAPBEXresData 4 3 5 5" xfId="23629" xr:uid="{138725F9-B2A9-4578-AC09-257F065B64A1}"/>
    <cellStyle name="SAPBEXresData 4 3 6" xfId="7356" xr:uid="{14A4DCCD-4CF8-40A1-A8E6-2D9B6A61A815}"/>
    <cellStyle name="SAPBEXresData 4 3 6 2" xfId="13220" xr:uid="{7F94DD6F-24D1-441D-84AD-BF4C999D2D64}"/>
    <cellStyle name="SAPBEXresData 4 3 6 2 2" xfId="47089" xr:uid="{8023C795-BE02-4460-9D95-3B980D470FFB}"/>
    <cellStyle name="SAPBEXresData 4 3 6 2 3" xfId="30363" xr:uid="{C3A99EF4-36F9-4D1C-A3B6-4F2D3D842F07}"/>
    <cellStyle name="SAPBEXresData 4 3 6 3" xfId="18761" xr:uid="{812B96AA-793D-40BB-AD24-258719C40DAC}"/>
    <cellStyle name="SAPBEXresData 4 3 6 3 2" xfId="52622" xr:uid="{86226A69-785C-4824-AA8B-29698BF3A25E}"/>
    <cellStyle name="SAPBEXresData 4 3 6 3 3" xfId="35896" xr:uid="{4CB40A10-06D1-48A8-BD82-19B31847ACC0}"/>
    <cellStyle name="SAPBEXresData 4 3 6 4" xfId="41272" xr:uid="{F212EC8C-172A-4010-A026-DC4148556884}"/>
    <cellStyle name="SAPBEXresData 4 3 6 5" xfId="24548" xr:uid="{37E90168-2005-4DA3-BA1A-EDCA90759D0C}"/>
    <cellStyle name="SAPBEXresData 4 3 7" xfId="8450" xr:uid="{18331EA0-0BBE-4CAD-B9BF-06870B2B3443}"/>
    <cellStyle name="SAPBEXresData 4 3 7 2" xfId="42325" xr:uid="{79802DA0-CE27-4645-9A20-86A067C3144E}"/>
    <cellStyle name="SAPBEXresData 4 3 7 3" xfId="25600" xr:uid="{485BB3BF-E38A-4865-9245-4C9477165DFD}"/>
    <cellStyle name="SAPBEXresData 4 3 8" xfId="14028" xr:uid="{59630F3B-0F07-4CDB-B24A-1C5A2F89BE6A}"/>
    <cellStyle name="SAPBEXresData 4 3 8 2" xfId="47889" xr:uid="{A2419E4B-FAF0-499B-AFC3-A435D185E764}"/>
    <cellStyle name="SAPBEXresData 4 3 8 3" xfId="31163" xr:uid="{27C4BAE7-CE3F-438E-AA42-B21A68A1DB5D}"/>
    <cellStyle name="SAPBEXresData 4 3 9" xfId="19788" xr:uid="{CAB34D85-152A-4F97-B15D-5A2A0E716FF2}"/>
    <cellStyle name="SAPBEXresData 4 4" xfId="3382" xr:uid="{FD41E706-05B5-438E-BF60-0F0FF3ECA490}"/>
    <cellStyle name="SAPBEXresData 4 4 2" xfId="9264" xr:uid="{93CCFE20-B4C0-482B-B46D-BB4AFA148315}"/>
    <cellStyle name="SAPBEXresData 4 4 2 2" xfId="43136" xr:uid="{C6798F51-B828-43A2-8B7B-04E7E097074D}"/>
    <cellStyle name="SAPBEXresData 4 4 2 3" xfId="26411" xr:uid="{EFC15D89-C2CF-4F8F-94D1-13C24415971A}"/>
    <cellStyle name="SAPBEXresData 4 4 3" xfId="14811" xr:uid="{48BE3BB7-E682-4C1D-973B-92B57C1163A1}"/>
    <cellStyle name="SAPBEXresData 4 4 3 2" xfId="48672" xr:uid="{B85F4268-8E90-4FE3-8E9B-672EBFF2FBF0}"/>
    <cellStyle name="SAPBEXresData 4 4 3 3" xfId="31946" xr:uid="{EF82D482-AF05-4E4F-A27B-85C6B302DF9E}"/>
    <cellStyle name="SAPBEXresData 4 4 4" xfId="37403" xr:uid="{FB448B9E-C2DD-456A-91A3-1221C0B0958E}"/>
    <cellStyle name="SAPBEXresData 4 4 5" xfId="20596" xr:uid="{8B5F0F91-4CDB-4BEF-8FCC-503F9209B14D}"/>
    <cellStyle name="SAPBEXresData 4 5" xfId="36608" xr:uid="{439B366F-00B1-4438-8B82-19FFA87013B2}"/>
    <cellStyle name="SAPBEXresData 5" xfId="2464" xr:uid="{00000000-0005-0000-0000-0000860A0000}"/>
    <cellStyle name="SAPBEXresData 5 2" xfId="4016" xr:uid="{2C6BDECC-DF9A-4B86-848A-D62AB9A07F2E}"/>
    <cellStyle name="SAPBEXresData 5 2 2" xfId="9897" xr:uid="{B5E01BE4-077F-4DCB-84D0-4ABCAF8C2491}"/>
    <cellStyle name="SAPBEXresData 5 2 2 2" xfId="43769" xr:uid="{5122E8D7-D541-4105-B7EC-3F17AAE7BF32}"/>
    <cellStyle name="SAPBEXresData 5 2 2 3" xfId="27043" xr:uid="{E377410B-BAA4-4E3D-8302-FF2428F0612E}"/>
    <cellStyle name="SAPBEXresData 5 2 3" xfId="15443" xr:uid="{659B25D7-B316-46D8-B5CD-7577459A0595}"/>
    <cellStyle name="SAPBEXresData 5 2 3 2" xfId="49304" xr:uid="{E36DD3DD-D3DE-47B9-8460-3166704F0B7D}"/>
    <cellStyle name="SAPBEXresData 5 2 3 3" xfId="32578" xr:uid="{AD9E36A7-4E84-4485-B7C7-882F610945B0}"/>
    <cellStyle name="SAPBEXresData 5 2 4" xfId="37976" xr:uid="{4DDA534E-9206-4EEE-9355-268DB71179AA}"/>
    <cellStyle name="SAPBEXresData 5 2 5" xfId="21228" xr:uid="{470A23C1-E4EE-4723-A82A-BEEF580E245C}"/>
    <cellStyle name="SAPBEXresData 5 3" xfId="4918" xr:uid="{7F5F4F6A-DFF9-4F5E-B5DD-5B8562FB0F42}"/>
    <cellStyle name="SAPBEXresData 5 3 2" xfId="10784" xr:uid="{0DFA69E0-288D-41D8-8AF3-3984D99201F7}"/>
    <cellStyle name="SAPBEXresData 5 3 2 2" xfId="44654" xr:uid="{8375926A-7B33-4C70-93F2-A6A8B1788253}"/>
    <cellStyle name="SAPBEXresData 5 3 2 3" xfId="27929" xr:uid="{77D06576-2CB4-455E-9274-D94C811C0846}"/>
    <cellStyle name="SAPBEXresData 5 3 3" xfId="16327" xr:uid="{BB761826-43AC-4377-B02A-4B0754A7E323}"/>
    <cellStyle name="SAPBEXresData 5 3 3 2" xfId="50188" xr:uid="{B1603122-5348-41D7-AA06-7DF2FFAE9566}"/>
    <cellStyle name="SAPBEXresData 5 3 3 3" xfId="33462" xr:uid="{EAF106CC-F112-4C3B-A944-8C400209F436}"/>
    <cellStyle name="SAPBEXresData 5 3 4" xfId="38837" xr:uid="{56D06651-CA11-4052-B3F1-835DF656D944}"/>
    <cellStyle name="SAPBEXresData 5 3 5" xfId="22114" xr:uid="{A60D3D97-E971-433C-A970-2F9A005D410B}"/>
    <cellStyle name="SAPBEXresData 5 4" xfId="5645" xr:uid="{B2ECB6D6-DE5D-40F8-85E7-D4F99FF6EC34}"/>
    <cellStyle name="SAPBEXresData 5 4 2" xfId="11511" xr:uid="{E3AFDDED-FDB2-427C-B296-CD49C750352A}"/>
    <cellStyle name="SAPBEXresData 5 4 2 2" xfId="45380" xr:uid="{3B4F0B76-FE4A-4C9E-B1B6-D309E344DDC7}"/>
    <cellStyle name="SAPBEXresData 5 4 2 3" xfId="28655" xr:uid="{E331C107-6D3B-40CC-A7DA-785D4EEFA2AF}"/>
    <cellStyle name="SAPBEXresData 5 4 3" xfId="17053" xr:uid="{74FB5A50-6CBF-402C-9CE5-10919A76FA46}"/>
    <cellStyle name="SAPBEXresData 5 4 3 2" xfId="50914" xr:uid="{056800E2-930A-4561-8955-758A4B49A6CA}"/>
    <cellStyle name="SAPBEXresData 5 4 3 3" xfId="34188" xr:uid="{D73378AF-F4D8-4A12-B07C-27A94C6110B7}"/>
    <cellStyle name="SAPBEXresData 5 4 4" xfId="39563" xr:uid="{1D008F40-E012-4341-8900-B6B3262B3832}"/>
    <cellStyle name="SAPBEXresData 5 4 5" xfId="22840" xr:uid="{64745614-3C44-48D5-9399-B64D8D372FB3}"/>
    <cellStyle name="SAPBEXresData 5 5" xfId="6437" xr:uid="{CAEEBC1D-07AB-41CB-8528-41DA51526CE4}"/>
    <cellStyle name="SAPBEXresData 5 5 2" xfId="12301" xr:uid="{9881F6D1-544B-4FC8-96C4-9363506B69A1}"/>
    <cellStyle name="SAPBEXresData 5 5 2 2" xfId="46170" xr:uid="{CE0C8F36-DAFA-4B36-9B36-8A2546C3204B}"/>
    <cellStyle name="SAPBEXresData 5 5 2 3" xfId="29445" xr:uid="{0A74DB03-7CB2-4572-A0DF-2F0BB8C25AC9}"/>
    <cellStyle name="SAPBEXresData 5 5 3" xfId="17843" xr:uid="{2F2527A0-2AA7-4036-BCDB-83307C5BE17E}"/>
    <cellStyle name="SAPBEXresData 5 5 3 2" xfId="51704" xr:uid="{57292012-6C13-4DA6-A7FB-A3E2AB80D3FB}"/>
    <cellStyle name="SAPBEXresData 5 5 3 3" xfId="34978" xr:uid="{E91CDE91-C83D-4957-ACFF-6DEB6AD71760}"/>
    <cellStyle name="SAPBEXresData 5 5 4" xfId="40353" xr:uid="{0900053F-86FB-40DC-BE7E-5FB65095BDC4}"/>
    <cellStyle name="SAPBEXresData 5 5 5" xfId="23630" xr:uid="{746132F0-AB14-4285-A2F7-E5F6E9A31F51}"/>
    <cellStyle name="SAPBEXresData 5 6" xfId="7357" xr:uid="{F14A1A77-0824-4826-A3E7-F2F88481BE24}"/>
    <cellStyle name="SAPBEXresData 5 6 2" xfId="13221" xr:uid="{90339C67-ECA5-475E-BFA4-5199BDAD76B3}"/>
    <cellStyle name="SAPBEXresData 5 6 2 2" xfId="47090" xr:uid="{00AA680A-5271-43C4-8C72-3A3F12D393CC}"/>
    <cellStyle name="SAPBEXresData 5 6 2 3" xfId="30364" xr:uid="{81BE0EEE-33C1-4A74-95D2-B2CCD95B0A59}"/>
    <cellStyle name="SAPBEXresData 5 6 3" xfId="18762" xr:uid="{0A02C8C9-C27A-41F0-B5DE-ADC6583C2838}"/>
    <cellStyle name="SAPBEXresData 5 6 3 2" xfId="52623" xr:uid="{68504F9C-4D2E-4B89-BC20-665955B4B21F}"/>
    <cellStyle name="SAPBEXresData 5 6 3 3" xfId="35897" xr:uid="{DA8C731E-2826-4A42-B67F-35D175637FEB}"/>
    <cellStyle name="SAPBEXresData 5 6 4" xfId="41273" xr:uid="{2CB501FC-08A4-4BE1-8B47-B110733AAB7C}"/>
    <cellStyle name="SAPBEXresData 5 6 5" xfId="24549" xr:uid="{B723B7C1-3DFD-42DE-B476-0A8EF76FD617}"/>
    <cellStyle name="SAPBEXresData 5 7" xfId="8451" xr:uid="{EBA07593-6188-4149-90BD-74AC24879B81}"/>
    <cellStyle name="SAPBEXresData 5 7 2" xfId="42326" xr:uid="{E8A270FE-700B-4E84-919F-84D17486683F}"/>
    <cellStyle name="SAPBEXresData 5 7 3" xfId="25601" xr:uid="{9C0DF1BB-A192-40B4-B1BC-3887F1CB3107}"/>
    <cellStyle name="SAPBEXresData 5 8" xfId="14029" xr:uid="{50BF00F9-1D32-43BE-8DF3-E6C2D19B47F8}"/>
    <cellStyle name="SAPBEXresData 5 8 2" xfId="47890" xr:uid="{4A364886-B6FD-4639-BD3B-50F13EE3DCF7}"/>
    <cellStyle name="SAPBEXresData 5 8 3" xfId="31164" xr:uid="{846313CB-BB79-43B6-B6AE-E1B908C20CE2}"/>
    <cellStyle name="SAPBEXresData 5 9" xfId="19789" xr:uid="{81B1D284-09F4-4884-80B0-129CA3135C18}"/>
    <cellStyle name="SAPBEXresData 6" xfId="2465" xr:uid="{00000000-0005-0000-0000-0000870A0000}"/>
    <cellStyle name="SAPBEXresData 6 2" xfId="4017" xr:uid="{5669B8A6-14AA-41AB-8B8B-70AC2D89B262}"/>
    <cellStyle name="SAPBEXresData 6 2 2" xfId="9898" xr:uid="{DC73B250-820E-409D-AD3D-B63607FF343E}"/>
    <cellStyle name="SAPBEXresData 6 2 2 2" xfId="43770" xr:uid="{DC217DE3-DF6C-4B74-9F51-99804EE43B1C}"/>
    <cellStyle name="SAPBEXresData 6 2 2 3" xfId="27044" xr:uid="{FCBC518A-BE9B-4D45-97F7-F3DE217E5E7C}"/>
    <cellStyle name="SAPBEXresData 6 2 3" xfId="15444" xr:uid="{318354D4-B3C6-4348-BCC2-77CB3E0A29D8}"/>
    <cellStyle name="SAPBEXresData 6 2 3 2" xfId="49305" xr:uid="{29A81B96-5F96-4EEC-8B6F-02931935C399}"/>
    <cellStyle name="SAPBEXresData 6 2 3 3" xfId="32579" xr:uid="{C3D50A21-62C2-4472-9C5F-6A7E00D1BF7B}"/>
    <cellStyle name="SAPBEXresData 6 2 4" xfId="37977" xr:uid="{00E9E73A-7000-44CF-AD4D-BB2A82427875}"/>
    <cellStyle name="SAPBEXresData 6 2 5" xfId="21229" xr:uid="{B81F9775-A95C-4936-8976-E065A14D884D}"/>
    <cellStyle name="SAPBEXresData 6 3" xfId="4919" xr:uid="{ED9C40B4-6F81-46B0-92E2-18551C07BCA7}"/>
    <cellStyle name="SAPBEXresData 6 3 2" xfId="10785" xr:uid="{5A29C751-84D6-4517-8739-A44902A39052}"/>
    <cellStyle name="SAPBEXresData 6 3 2 2" xfId="44655" xr:uid="{D6747666-F289-496E-B75F-0CD1218FC6B0}"/>
    <cellStyle name="SAPBEXresData 6 3 2 3" xfId="27930" xr:uid="{A086AF97-26B5-4679-9E99-92A9E3EFC0DD}"/>
    <cellStyle name="SAPBEXresData 6 3 3" xfId="16328" xr:uid="{BD6FF21E-9903-4D89-8D60-1B6FDD60783A}"/>
    <cellStyle name="SAPBEXresData 6 3 3 2" xfId="50189" xr:uid="{5A6B77C5-2F7F-407A-BB3B-DA1B5323500E}"/>
    <cellStyle name="SAPBEXresData 6 3 3 3" xfId="33463" xr:uid="{BE31E3BF-8E65-4A59-9C90-F2438AA0237A}"/>
    <cellStyle name="SAPBEXresData 6 3 4" xfId="38838" xr:uid="{9AE35843-24DF-41E3-A12E-0EC6335F2CBE}"/>
    <cellStyle name="SAPBEXresData 6 3 5" xfId="22115" xr:uid="{5C54B0AE-6C9D-46DE-A751-5420F5ACAEC0}"/>
    <cellStyle name="SAPBEXresData 6 4" xfId="5646" xr:uid="{DAA2EA0F-5C42-44FA-A700-0404389114CB}"/>
    <cellStyle name="SAPBEXresData 6 4 2" xfId="11512" xr:uid="{7DFB9B89-C472-4628-A22D-B49417403BEE}"/>
    <cellStyle name="SAPBEXresData 6 4 2 2" xfId="45381" xr:uid="{F20CB9BC-F7E4-4A77-A2D1-20E041393F7D}"/>
    <cellStyle name="SAPBEXresData 6 4 2 3" xfId="28656" xr:uid="{EC9559FB-9B7E-4998-B67D-161157ED72C8}"/>
    <cellStyle name="SAPBEXresData 6 4 3" xfId="17054" xr:uid="{73BDB057-C5E3-40AE-A7CB-4B1CC13603B0}"/>
    <cellStyle name="SAPBEXresData 6 4 3 2" xfId="50915" xr:uid="{E3295F30-DD23-409E-8062-DFA07E2776C0}"/>
    <cellStyle name="SAPBEXresData 6 4 3 3" xfId="34189" xr:uid="{FE825DE6-206C-4E78-BF8A-163D14771CA1}"/>
    <cellStyle name="SAPBEXresData 6 4 4" xfId="39564" xr:uid="{CE60140C-A459-4721-A060-3AD02AFAFE7A}"/>
    <cellStyle name="SAPBEXresData 6 4 5" xfId="22841" xr:uid="{6FB05A01-F1F2-4EE1-A915-3562EEDDE5A3}"/>
    <cellStyle name="SAPBEXresData 6 5" xfId="6438" xr:uid="{E6D87D1A-C2DB-45BF-B205-DEB0734DCE0D}"/>
    <cellStyle name="SAPBEXresData 6 5 2" xfId="12302" xr:uid="{1DE42AEF-02CA-4925-805E-51A933273395}"/>
    <cellStyle name="SAPBEXresData 6 5 2 2" xfId="46171" xr:uid="{7F14A4D5-38EF-4700-BDF6-F449E0BB3E89}"/>
    <cellStyle name="SAPBEXresData 6 5 2 3" xfId="29446" xr:uid="{C8520AAB-5411-47B4-B62D-E37FD0E735A6}"/>
    <cellStyle name="SAPBEXresData 6 5 3" xfId="17844" xr:uid="{69A29821-BD82-4A8E-BB41-EF2752B694BA}"/>
    <cellStyle name="SAPBEXresData 6 5 3 2" xfId="51705" xr:uid="{EDADEAEC-B5AF-438C-A25A-31223B0C4413}"/>
    <cellStyle name="SAPBEXresData 6 5 3 3" xfId="34979" xr:uid="{494DD3CA-E8EF-46F3-ACDA-B0BE2476FACF}"/>
    <cellStyle name="SAPBEXresData 6 5 4" xfId="40354" xr:uid="{FDAB607C-47F3-44CD-AE85-C6AC3E1C56A9}"/>
    <cellStyle name="SAPBEXresData 6 5 5" xfId="23631" xr:uid="{D336B224-3930-43FB-AF9F-BDB851E77042}"/>
    <cellStyle name="SAPBEXresData 6 6" xfId="7358" xr:uid="{0E2F86E5-604D-40E9-A81C-75FFB8E6BF99}"/>
    <cellStyle name="SAPBEXresData 6 6 2" xfId="13222" xr:uid="{A1E5CEA3-170F-43D6-84E7-8ED7FB13EC7C}"/>
    <cellStyle name="SAPBEXresData 6 6 2 2" xfId="47091" xr:uid="{C514B7D0-59F6-4C65-9A8D-CA7964328D87}"/>
    <cellStyle name="SAPBEXresData 6 6 2 3" xfId="30365" xr:uid="{C66E6BF7-C6D8-437B-B878-40F902ACA822}"/>
    <cellStyle name="SAPBEXresData 6 6 3" xfId="18763" xr:uid="{80B24B5F-029E-4399-9EEA-703D303760D1}"/>
    <cellStyle name="SAPBEXresData 6 6 3 2" xfId="52624" xr:uid="{61C698E0-A50A-4FAC-A566-3462EBE6619F}"/>
    <cellStyle name="SAPBEXresData 6 6 3 3" xfId="35898" xr:uid="{3B6CAD14-7A5F-4530-9022-124A4FD68801}"/>
    <cellStyle name="SAPBEXresData 6 6 4" xfId="41274" xr:uid="{A233FD12-765F-424E-BE4F-26975327A651}"/>
    <cellStyle name="SAPBEXresData 6 6 5" xfId="24550" xr:uid="{E1145047-C8CB-4C77-BDA2-0E6774D18CF5}"/>
    <cellStyle name="SAPBEXresData 6 7" xfId="8452" xr:uid="{65882B4B-F792-4FD9-AEF5-89568EBC5E67}"/>
    <cellStyle name="SAPBEXresData 6 7 2" xfId="42327" xr:uid="{E70F4B50-E34E-45E6-AAF4-E9CB2DF15C18}"/>
    <cellStyle name="SAPBEXresData 6 7 3" xfId="25602" xr:uid="{988A0C47-C95A-4AE8-A5FD-1179DB8C32B8}"/>
    <cellStyle name="SAPBEXresData 6 8" xfId="14030" xr:uid="{C4FC8767-939A-4130-9E21-C035E72AFA26}"/>
    <cellStyle name="SAPBEXresData 6 8 2" xfId="47891" xr:uid="{EB6D346B-772E-4D0A-95E4-6AD5AF1C3F51}"/>
    <cellStyle name="SAPBEXresData 6 8 3" xfId="31165" xr:uid="{2E9874F5-F206-4B89-BF09-F302DB10AAE5}"/>
    <cellStyle name="SAPBEXresData 6 9" xfId="19790" xr:uid="{9E7BD121-2416-4F5A-AA7E-235479C9FA20}"/>
    <cellStyle name="SAPBEXresData 7" xfId="2932" xr:uid="{00000000-0005-0000-0000-0000880A0000}"/>
    <cellStyle name="SAPBEXresData 7 2" xfId="4436" xr:uid="{45DFB482-65A2-4A78-B3A0-3775C427B0EC}"/>
    <cellStyle name="SAPBEXresData 7 2 2" xfId="10317" xr:uid="{AA0BEA0D-F7C1-42AD-AF0E-ECFC4651AB8F}"/>
    <cellStyle name="SAPBEXresData 7 2 2 2" xfId="44187" xr:uid="{EF5BBBA9-5EA5-4143-AF6B-BAD744EC0A20}"/>
    <cellStyle name="SAPBEXresData 7 2 2 3" xfId="27462" xr:uid="{944E9691-87BE-4AC6-AB6C-222230D99F9B}"/>
    <cellStyle name="SAPBEXresData 7 2 3" xfId="15860" xr:uid="{0CC2D67D-92C8-4CFD-B272-0716E4378CA0}"/>
    <cellStyle name="SAPBEXresData 7 2 3 2" xfId="49721" xr:uid="{17CF97BF-451A-401A-918A-23392307CEEE}"/>
    <cellStyle name="SAPBEXresData 7 2 3 3" xfId="32995" xr:uid="{300CB3FB-4311-4934-B85E-F117DC30F8F6}"/>
    <cellStyle name="SAPBEXresData 7 2 4" xfId="38370" xr:uid="{21A72121-5410-4365-B0F0-9137AD5A5068}"/>
    <cellStyle name="SAPBEXresData 7 2 5" xfId="21647" xr:uid="{FB143C39-0DDD-45CD-BEC5-F6849FBE4246}"/>
    <cellStyle name="SAPBEXresData 7 3" xfId="5293" xr:uid="{DD3C4ECB-571A-44B9-816A-536440F0F280}"/>
    <cellStyle name="SAPBEXresData 7 3 2" xfId="11159" xr:uid="{2ECF5EC7-123F-4AE1-8FE0-3A5CDEFE76FE}"/>
    <cellStyle name="SAPBEXresData 7 3 2 2" xfId="45029" xr:uid="{547A330D-A582-4C35-B34C-099989FA6B2E}"/>
    <cellStyle name="SAPBEXresData 7 3 2 3" xfId="28304" xr:uid="{D30A803D-B845-4914-9BB9-8E3737FF7715}"/>
    <cellStyle name="SAPBEXresData 7 3 3" xfId="16702" xr:uid="{BDC734D0-8613-4A93-9B2C-CD836DF5FD3B}"/>
    <cellStyle name="SAPBEXresData 7 3 3 2" xfId="50563" xr:uid="{DE8DA7A9-AFEF-4E00-8718-8F781628A279}"/>
    <cellStyle name="SAPBEXresData 7 3 3 3" xfId="33837" xr:uid="{C0DEBB2F-5AA5-4DEC-9FFF-FABBFC7519FE}"/>
    <cellStyle name="SAPBEXresData 7 3 4" xfId="39212" xr:uid="{3443D26F-D9DA-430E-A5CD-85A13F85B1A3}"/>
    <cellStyle name="SAPBEXresData 7 3 5" xfId="22489" xr:uid="{C70DA33F-705B-4775-9C08-1C48C0E9CA52}"/>
    <cellStyle name="SAPBEXresData 7 4" xfId="6038" xr:uid="{53CDA8F5-04D6-4CD0-81CA-B694224D9DE4}"/>
    <cellStyle name="SAPBEXresData 7 4 2" xfId="11904" xr:uid="{84E0E45C-5789-4437-9D47-451068467D42}"/>
    <cellStyle name="SAPBEXresData 7 4 2 2" xfId="45773" xr:uid="{43D3DA8A-9865-41D4-A7F9-4EDBB5C94444}"/>
    <cellStyle name="SAPBEXresData 7 4 2 3" xfId="29048" xr:uid="{46E2B686-C8B3-49F1-B4A4-587789313498}"/>
    <cellStyle name="SAPBEXresData 7 4 3" xfId="17446" xr:uid="{911FCCDD-8344-43F1-8F1B-C07741087E22}"/>
    <cellStyle name="SAPBEXresData 7 4 3 2" xfId="51307" xr:uid="{5E31E77E-22DB-4467-9D3E-CA76A455BAB2}"/>
    <cellStyle name="SAPBEXresData 7 4 3 3" xfId="34581" xr:uid="{A11A86B2-9059-4BEA-814D-F73F25905514}"/>
    <cellStyle name="SAPBEXresData 7 4 4" xfId="39956" xr:uid="{E8B162F4-544A-4455-A0BD-0A957696F00A}"/>
    <cellStyle name="SAPBEXresData 7 4 5" xfId="23233" xr:uid="{A7886D77-CA92-4F83-A020-D1B767CF3866}"/>
    <cellStyle name="SAPBEXresData 7 5" xfId="6805" xr:uid="{90D7DB69-7C89-4D36-8BC0-84CE3AF8D31B}"/>
    <cellStyle name="SAPBEXresData 7 5 2" xfId="12669" xr:uid="{0A3EEA97-1D4A-4BEE-8F1C-6C594CAD905D}"/>
    <cellStyle name="SAPBEXresData 7 5 2 2" xfId="46538" xr:uid="{6EA8D878-04A1-4CA2-893D-3D5A4903AED8}"/>
    <cellStyle name="SAPBEXresData 7 5 2 3" xfId="29812" xr:uid="{3B8C620E-1B67-4E9F-9C90-E451577F3904}"/>
    <cellStyle name="SAPBEXresData 7 5 3" xfId="18210" xr:uid="{DA8B609C-F51C-423A-AA4D-78409DF00B4C}"/>
    <cellStyle name="SAPBEXresData 7 5 3 2" xfId="52071" xr:uid="{59DB18DC-4529-487B-9289-F50E68DCD60C}"/>
    <cellStyle name="SAPBEXresData 7 5 3 3" xfId="35345" xr:uid="{5A93FAE9-182E-4CCA-8E67-2EB4546E524D}"/>
    <cellStyle name="SAPBEXresData 7 5 4" xfId="40721" xr:uid="{05B18ADB-3966-490F-8A7A-F4A1631E4A92}"/>
    <cellStyle name="SAPBEXresData 7 5 5" xfId="23997" xr:uid="{D305D195-E28A-4F8D-A0A7-CFAE3F57FCDD}"/>
    <cellStyle name="SAPBEXresData 7 6" xfId="7752" xr:uid="{19900B84-8E15-410A-8413-44282C99FE8B}"/>
    <cellStyle name="SAPBEXresData 7 6 2" xfId="13616" xr:uid="{0E409160-CEC7-4049-8874-A8FCC4876351}"/>
    <cellStyle name="SAPBEXresData 7 6 2 2" xfId="47485" xr:uid="{722E285F-2261-4005-9719-190E91B1EB65}"/>
    <cellStyle name="SAPBEXresData 7 6 2 3" xfId="30759" xr:uid="{B679FACB-7022-4C14-B19F-B0C43C2B62DC}"/>
    <cellStyle name="SAPBEXresData 7 6 3" xfId="19157" xr:uid="{63A9206F-6F13-45DC-94C5-1E79ACB52167}"/>
    <cellStyle name="SAPBEXresData 7 6 3 2" xfId="53018" xr:uid="{26CF23D2-6B0A-4C42-8EF4-7C6B97CEE5F8}"/>
    <cellStyle name="SAPBEXresData 7 6 3 3" xfId="36292" xr:uid="{C86EE84D-2C3C-4A25-A6C3-000914CCA8CD}"/>
    <cellStyle name="SAPBEXresData 7 6 4" xfId="41668" xr:uid="{429AF5F8-B642-42E7-A4D8-AFD996AE51A2}"/>
    <cellStyle name="SAPBEXresData 7 6 5" xfId="24944" xr:uid="{6A0BB8C8-8392-449E-823C-5AF07B2E0151}"/>
    <cellStyle name="SAPBEXresData 7 7" xfId="8845" xr:uid="{A6C7B270-E9CC-4434-9320-FA8BEE67523D}"/>
    <cellStyle name="SAPBEXresData 7 7 2" xfId="42718" xr:uid="{F138A6FE-E386-4BDE-8542-0D337F8FA5C1}"/>
    <cellStyle name="SAPBEXresData 7 7 3" xfId="25994" xr:uid="{910E2268-D222-454C-B7CF-6EF60B005CFD}"/>
    <cellStyle name="SAPBEXresData 7 8" xfId="14396" xr:uid="{739A9649-407D-46FF-AF85-167DBCDAB40D}"/>
    <cellStyle name="SAPBEXresData 7 8 2" xfId="48257" xr:uid="{25EDD379-8E98-489C-B16C-B8377D4D42AF}"/>
    <cellStyle name="SAPBEXresData 7 8 3" xfId="31531" xr:uid="{F8E573A6-0EAE-4ACF-B8B1-7654CC9E5A3C}"/>
    <cellStyle name="SAPBEXresData 7 9" xfId="20181" xr:uid="{EEB76C97-54AE-41FE-AA9F-B8B0A4498242}"/>
    <cellStyle name="SAPBEXresData 8" xfId="3016" xr:uid="{C82CF5B3-D18B-46C2-A1B8-10D14143E1BD}"/>
    <cellStyle name="SAPBEXresData 8 2" xfId="8898" xr:uid="{FD0FFE89-D7D8-4738-BFDB-FE1C0C36F81E}"/>
    <cellStyle name="SAPBEXresData 8 2 2" xfId="42771" xr:uid="{EA3B9F0C-00DC-47DB-AF44-630A94F5D35B}"/>
    <cellStyle name="SAPBEXresData 8 2 3" xfId="26047" xr:uid="{F2E1E961-47C4-4B36-9FCB-C0B73402DDD3}"/>
    <cellStyle name="SAPBEXresData 8 3" xfId="14449" xr:uid="{E41FB806-5F11-49A0-94C8-8B2CBF259DA8}"/>
    <cellStyle name="SAPBEXresData 8 3 2" xfId="48310" xr:uid="{F539D10E-81B9-42DC-9C9D-1BFA8580727D}"/>
    <cellStyle name="SAPBEXresData 8 3 3" xfId="31584" xr:uid="{03AD37B9-E90C-4ABB-945C-54077433ACA9}"/>
    <cellStyle name="SAPBEXresData 8 4" xfId="37038" xr:uid="{21FA7772-3A63-42F5-8538-3D8636B2C894}"/>
    <cellStyle name="SAPBEXresData 8 5" xfId="20234" xr:uid="{A176A6A2-E76D-45AA-BA37-40BE30F4159C}"/>
    <cellStyle name="SAPBEXresData 9" xfId="36358" xr:uid="{5FBF8E8D-124F-4751-A945-F60C94900919}"/>
    <cellStyle name="SAPBEXresDataEmph" xfId="70" xr:uid="{00000000-0005-0000-0000-0000890A0000}"/>
    <cellStyle name="SAPBEXresDataEmph 10" xfId="36359" xr:uid="{41D276AC-AAD0-4D64-B5C7-82F93898D426}"/>
    <cellStyle name="SAPBEXresDataEmph 2" xfId="1190" xr:uid="{00000000-0005-0000-0000-00008A0A0000}"/>
    <cellStyle name="SAPBEXresDataEmph 2 2" xfId="2466" xr:uid="{00000000-0005-0000-0000-00008B0A0000}"/>
    <cellStyle name="SAPBEXresDataEmph 2 2 2" xfId="4018" xr:uid="{C667564A-B173-4567-9902-39DA02D15F9B}"/>
    <cellStyle name="SAPBEXresDataEmph 2 2 2 2" xfId="9899" xr:uid="{DCCB1208-A14E-4BF6-9753-4DCB8E52B7AC}"/>
    <cellStyle name="SAPBEXresDataEmph 2 2 2 2 2" xfId="43771" xr:uid="{1B06FE4A-638A-4A29-BB10-5FD844FB665F}"/>
    <cellStyle name="SAPBEXresDataEmph 2 2 2 2 3" xfId="27045" xr:uid="{1D265287-E74F-47B9-B9BF-DDAFEEE07355}"/>
    <cellStyle name="SAPBEXresDataEmph 2 2 2 3" xfId="15445" xr:uid="{854380FA-7BD9-4B25-8ABE-FD23AB255614}"/>
    <cellStyle name="SAPBEXresDataEmph 2 2 2 3 2" xfId="49306" xr:uid="{A22C692A-37F0-468A-B6E8-B6BF1925C997}"/>
    <cellStyle name="SAPBEXresDataEmph 2 2 2 3 3" xfId="32580" xr:uid="{4A7B9827-3AB0-4FC5-B86A-B7D185ACAF2A}"/>
    <cellStyle name="SAPBEXresDataEmph 2 2 2 4" xfId="37978" xr:uid="{F1BF52CE-018F-47C6-9BDC-B32E617F7A1C}"/>
    <cellStyle name="SAPBEXresDataEmph 2 2 2 5" xfId="21230" xr:uid="{FFD0D2BD-1AFB-4713-B1EC-989C1822084F}"/>
    <cellStyle name="SAPBEXresDataEmph 2 2 3" xfId="4920" xr:uid="{8D22C128-9AC4-43E0-80F0-BA5476A2405F}"/>
    <cellStyle name="SAPBEXresDataEmph 2 2 3 2" xfId="10786" xr:uid="{7A3B6005-4007-4C43-AEF9-63E5BBFFBCB8}"/>
    <cellStyle name="SAPBEXresDataEmph 2 2 3 2 2" xfId="44656" xr:uid="{3FBF261A-FF4E-4094-BF7D-5E6472BC491D}"/>
    <cellStyle name="SAPBEXresDataEmph 2 2 3 2 3" xfId="27931" xr:uid="{2984D2EE-E07C-464A-BA53-ECAA33257BF6}"/>
    <cellStyle name="SAPBEXresDataEmph 2 2 3 3" xfId="16329" xr:uid="{FD6D55E6-3CCA-481F-B48F-08D337FDFAFD}"/>
    <cellStyle name="SAPBEXresDataEmph 2 2 3 3 2" xfId="50190" xr:uid="{A414925A-CE93-4497-8CA7-C3EF5F0E93FE}"/>
    <cellStyle name="SAPBEXresDataEmph 2 2 3 3 3" xfId="33464" xr:uid="{AA0F2144-400B-4232-91EE-A8A4E8D5DDC8}"/>
    <cellStyle name="SAPBEXresDataEmph 2 2 3 4" xfId="38839" xr:uid="{01A5D5C7-CE05-481E-9EFA-20F6987B42D6}"/>
    <cellStyle name="SAPBEXresDataEmph 2 2 3 5" xfId="22116" xr:uid="{2E702FB5-084E-453E-91BB-B6744E376A63}"/>
    <cellStyle name="SAPBEXresDataEmph 2 2 4" xfId="5647" xr:uid="{53C51EDB-7629-4248-87DD-681833F2B5F0}"/>
    <cellStyle name="SAPBEXresDataEmph 2 2 4 2" xfId="11513" xr:uid="{3369217D-9282-4E23-9529-11666E0119DC}"/>
    <cellStyle name="SAPBEXresDataEmph 2 2 4 2 2" xfId="45382" xr:uid="{8B3FA99B-983D-461E-BB9C-792F77433B15}"/>
    <cellStyle name="SAPBEXresDataEmph 2 2 4 2 3" xfId="28657" xr:uid="{4AE37EF9-EDB7-4F60-B105-DDC78185D612}"/>
    <cellStyle name="SAPBEXresDataEmph 2 2 4 3" xfId="17055" xr:uid="{3FC4552B-849C-4C35-8C12-69A90F560615}"/>
    <cellStyle name="SAPBEXresDataEmph 2 2 4 3 2" xfId="50916" xr:uid="{10446923-F202-466B-80A0-DDDA5DD213EE}"/>
    <cellStyle name="SAPBEXresDataEmph 2 2 4 3 3" xfId="34190" xr:uid="{E097F164-7C20-4B52-BE84-80035EBA7A09}"/>
    <cellStyle name="SAPBEXresDataEmph 2 2 4 4" xfId="39565" xr:uid="{C9F813CA-FD16-43E7-A573-1FDAAFFEEAA4}"/>
    <cellStyle name="SAPBEXresDataEmph 2 2 4 5" xfId="22842" xr:uid="{9B20DBB3-C6A0-4CA2-BCEF-3EBFF3E79E79}"/>
    <cellStyle name="SAPBEXresDataEmph 2 2 5" xfId="6439" xr:uid="{CC6E1A6E-35B8-48E9-89C6-45B18A5F39CE}"/>
    <cellStyle name="SAPBEXresDataEmph 2 2 5 2" xfId="12303" xr:uid="{423DFC66-3984-4D66-B72B-C3F78E68F999}"/>
    <cellStyle name="SAPBEXresDataEmph 2 2 5 2 2" xfId="46172" xr:uid="{F76DA84D-3475-4E2F-844B-BB35003545A6}"/>
    <cellStyle name="SAPBEXresDataEmph 2 2 5 2 3" xfId="29447" xr:uid="{2AE13DAA-14C2-454F-BD0C-402C94F637C9}"/>
    <cellStyle name="SAPBEXresDataEmph 2 2 5 3" xfId="17845" xr:uid="{C84289AF-71EE-41B9-81D2-51EEC4B0C816}"/>
    <cellStyle name="SAPBEXresDataEmph 2 2 5 3 2" xfId="51706" xr:uid="{C3E9DF66-5FC6-4779-8A4C-5449C82E22E8}"/>
    <cellStyle name="SAPBEXresDataEmph 2 2 5 3 3" xfId="34980" xr:uid="{5A58BB22-4F87-440D-80BB-33180FADC5A6}"/>
    <cellStyle name="SAPBEXresDataEmph 2 2 5 4" xfId="40355" xr:uid="{E535BC96-A623-4EBA-9478-37B2A4C52105}"/>
    <cellStyle name="SAPBEXresDataEmph 2 2 5 5" xfId="23632" xr:uid="{36B32249-3874-4EEC-8A1F-244CBB684170}"/>
    <cellStyle name="SAPBEXresDataEmph 2 2 6" xfId="7359" xr:uid="{90725849-400F-47DE-AE60-B8A6932AB978}"/>
    <cellStyle name="SAPBEXresDataEmph 2 2 6 2" xfId="13223" xr:uid="{EA8091F7-71B0-4BFA-94E1-310E7EAB67DB}"/>
    <cellStyle name="SAPBEXresDataEmph 2 2 6 2 2" xfId="47092" xr:uid="{B8C26629-59F4-49CD-8A65-74B930888657}"/>
    <cellStyle name="SAPBEXresDataEmph 2 2 6 2 3" xfId="30366" xr:uid="{52E705B0-51B8-48CA-A62C-95ADC41481E5}"/>
    <cellStyle name="SAPBEXresDataEmph 2 2 6 3" xfId="18764" xr:uid="{7E64AC32-F759-4985-A92E-199A80613D80}"/>
    <cellStyle name="SAPBEXresDataEmph 2 2 6 3 2" xfId="52625" xr:uid="{961DFED0-04E8-4E68-9FD5-3B361721340B}"/>
    <cellStyle name="SAPBEXresDataEmph 2 2 6 3 3" xfId="35899" xr:uid="{E345A80D-D8BC-4543-9A91-89519AB41ECB}"/>
    <cellStyle name="SAPBEXresDataEmph 2 2 6 4" xfId="41275" xr:uid="{DE14B9AF-61CD-48AA-BAB3-5B0B803BCF6F}"/>
    <cellStyle name="SAPBEXresDataEmph 2 2 6 5" xfId="24551" xr:uid="{93333BEB-D286-46C6-BF31-A98538531E8E}"/>
    <cellStyle name="SAPBEXresDataEmph 2 2 7" xfId="8453" xr:uid="{391E1721-B56B-444D-A978-4C584E1181FF}"/>
    <cellStyle name="SAPBEXresDataEmph 2 2 7 2" xfId="42328" xr:uid="{321CF527-96CF-40F1-906D-8934C5944CA5}"/>
    <cellStyle name="SAPBEXresDataEmph 2 2 7 3" xfId="25603" xr:uid="{937CDC6B-78C4-4EEC-AA44-6E99CF495120}"/>
    <cellStyle name="SAPBEXresDataEmph 2 2 8" xfId="14031" xr:uid="{62D5B6CA-F372-4937-9FF9-380C2B6C2CDC}"/>
    <cellStyle name="SAPBEXresDataEmph 2 2 8 2" xfId="47892" xr:uid="{0ECB7B52-57BF-4F84-8498-D6E50F89B038}"/>
    <cellStyle name="SAPBEXresDataEmph 2 2 8 3" xfId="31166" xr:uid="{C4F84E16-7D5C-435E-B09B-4D08B5849659}"/>
    <cellStyle name="SAPBEXresDataEmph 2 2 9" xfId="19791" xr:uid="{0BBDF307-BFCD-4DA8-8681-16ADE9ACA73F}"/>
    <cellStyle name="SAPBEXresDataEmph 2 3" xfId="2467" xr:uid="{00000000-0005-0000-0000-00008C0A0000}"/>
    <cellStyle name="SAPBEXresDataEmph 2 3 2" xfId="4019" xr:uid="{81E9B057-F971-4F7B-8C5C-4D8EA39A9CBE}"/>
    <cellStyle name="SAPBEXresDataEmph 2 3 2 2" xfId="9900" xr:uid="{D661A868-4380-43AA-B3C3-FAF7AD41BA7C}"/>
    <cellStyle name="SAPBEXresDataEmph 2 3 2 2 2" xfId="43772" xr:uid="{8F018CA2-36E2-4BDD-AE6E-8EEFBBAE8496}"/>
    <cellStyle name="SAPBEXresDataEmph 2 3 2 2 3" xfId="27046" xr:uid="{47361436-A8FE-4ADE-AF5E-1071AFF3B7A9}"/>
    <cellStyle name="SAPBEXresDataEmph 2 3 2 3" xfId="15446" xr:uid="{D4C4FA63-B007-4A2A-BE8E-9208AE4B99C5}"/>
    <cellStyle name="SAPBEXresDataEmph 2 3 2 3 2" xfId="49307" xr:uid="{5AAA5A60-AEAD-4A9F-A6DA-F6B09D69E4FB}"/>
    <cellStyle name="SAPBEXresDataEmph 2 3 2 3 3" xfId="32581" xr:uid="{E1035658-4DE6-430E-BE61-594D59B4093A}"/>
    <cellStyle name="SAPBEXresDataEmph 2 3 2 4" xfId="37979" xr:uid="{DABA9ADC-6959-4896-9BF4-CFB03C50A92F}"/>
    <cellStyle name="SAPBEXresDataEmph 2 3 2 5" xfId="21231" xr:uid="{06F37911-64A9-4F15-A027-E669834563F9}"/>
    <cellStyle name="SAPBEXresDataEmph 2 3 3" xfId="4921" xr:uid="{68B4A063-6F19-46B5-ACDE-FFC60F1CEAE4}"/>
    <cellStyle name="SAPBEXresDataEmph 2 3 3 2" xfId="10787" xr:uid="{8CFED336-5218-4F33-B0C8-8EDBF4C12813}"/>
    <cellStyle name="SAPBEXresDataEmph 2 3 3 2 2" xfId="44657" xr:uid="{304280C3-943B-4A1A-AEF5-5E22ADADE662}"/>
    <cellStyle name="SAPBEXresDataEmph 2 3 3 2 3" xfId="27932" xr:uid="{C686AB48-11D1-4110-9ECF-7E931FD65022}"/>
    <cellStyle name="SAPBEXresDataEmph 2 3 3 3" xfId="16330" xr:uid="{2BFA5C79-2703-4CC1-ACDA-92EB676F960E}"/>
    <cellStyle name="SAPBEXresDataEmph 2 3 3 3 2" xfId="50191" xr:uid="{22EB5C39-F913-479B-96E4-CD52EAC546C3}"/>
    <cellStyle name="SAPBEXresDataEmph 2 3 3 3 3" xfId="33465" xr:uid="{D4436DF8-83A1-4AB9-81E3-81DCC7E9BCFC}"/>
    <cellStyle name="SAPBEXresDataEmph 2 3 3 4" xfId="38840" xr:uid="{5EC66998-039A-46C9-AB2C-0F63CB7D53BB}"/>
    <cellStyle name="SAPBEXresDataEmph 2 3 3 5" xfId="22117" xr:uid="{8CA03940-A25E-4067-868E-F8094F33674C}"/>
    <cellStyle name="SAPBEXresDataEmph 2 3 4" xfId="5648" xr:uid="{3DB6A5A6-A2E1-488E-A705-387D286767CE}"/>
    <cellStyle name="SAPBEXresDataEmph 2 3 4 2" xfId="11514" xr:uid="{C696F497-57EC-4378-9277-3313AD40DABF}"/>
    <cellStyle name="SAPBEXresDataEmph 2 3 4 2 2" xfId="45383" xr:uid="{2C21369F-262A-4FDE-858B-FA42E56E7A0E}"/>
    <cellStyle name="SAPBEXresDataEmph 2 3 4 2 3" xfId="28658" xr:uid="{EAED45DF-9437-4E93-85F0-E3E741D3B86C}"/>
    <cellStyle name="SAPBEXresDataEmph 2 3 4 3" xfId="17056" xr:uid="{05B406B8-4A49-4E26-8080-B7A5C0B0D982}"/>
    <cellStyle name="SAPBEXresDataEmph 2 3 4 3 2" xfId="50917" xr:uid="{55D89877-517A-46CC-B477-5F70354084D4}"/>
    <cellStyle name="SAPBEXresDataEmph 2 3 4 3 3" xfId="34191" xr:uid="{21429660-D5BF-45BC-BD3F-4740FD14AABF}"/>
    <cellStyle name="SAPBEXresDataEmph 2 3 4 4" xfId="39566" xr:uid="{92A93BFB-5771-4301-ABF7-66B478E2FAE9}"/>
    <cellStyle name="SAPBEXresDataEmph 2 3 4 5" xfId="22843" xr:uid="{F41ED1FC-C5F3-4C64-806D-F0289B74DF38}"/>
    <cellStyle name="SAPBEXresDataEmph 2 3 5" xfId="6440" xr:uid="{C716BB23-F216-4DD8-B189-2A68DF121F9A}"/>
    <cellStyle name="SAPBEXresDataEmph 2 3 5 2" xfId="12304" xr:uid="{2CD40728-CB9D-483F-90E6-477B6899E506}"/>
    <cellStyle name="SAPBEXresDataEmph 2 3 5 2 2" xfId="46173" xr:uid="{C214B131-06BD-4D33-ACD1-C9CF766B2F75}"/>
    <cellStyle name="SAPBEXresDataEmph 2 3 5 2 3" xfId="29448" xr:uid="{1C088870-CBC2-49E4-A756-88B680D2D75B}"/>
    <cellStyle name="SAPBEXresDataEmph 2 3 5 3" xfId="17846" xr:uid="{1A96415D-14F8-4724-8918-5EED4B0B529E}"/>
    <cellStyle name="SAPBEXresDataEmph 2 3 5 3 2" xfId="51707" xr:uid="{E7A49C7C-898F-4107-BD11-F871E7AA3783}"/>
    <cellStyle name="SAPBEXresDataEmph 2 3 5 3 3" xfId="34981" xr:uid="{06AB7116-94B2-4F6E-848F-9C32FCA7BED2}"/>
    <cellStyle name="SAPBEXresDataEmph 2 3 5 4" xfId="40356" xr:uid="{2C1BB4B8-F8E2-4DF9-B7FD-225BB6AD14DE}"/>
    <cellStyle name="SAPBEXresDataEmph 2 3 5 5" xfId="23633" xr:uid="{778F96AF-991F-417F-AFF7-E231D55B35CB}"/>
    <cellStyle name="SAPBEXresDataEmph 2 3 6" xfId="7360" xr:uid="{07E70E05-A4E8-4C56-953E-42935CB4D53E}"/>
    <cellStyle name="SAPBEXresDataEmph 2 3 6 2" xfId="13224" xr:uid="{268D3506-EA03-41BD-A58F-E0E5AD753AF2}"/>
    <cellStyle name="SAPBEXresDataEmph 2 3 6 2 2" xfId="47093" xr:uid="{90D3359E-D118-4C7F-8A49-9CE918B02C0B}"/>
    <cellStyle name="SAPBEXresDataEmph 2 3 6 2 3" xfId="30367" xr:uid="{FEF98FCB-0BBD-4ED7-920C-01CDDF90817B}"/>
    <cellStyle name="SAPBEXresDataEmph 2 3 6 3" xfId="18765" xr:uid="{F89B73F1-6DDC-4247-8E74-55FFEC8274CD}"/>
    <cellStyle name="SAPBEXresDataEmph 2 3 6 3 2" xfId="52626" xr:uid="{A241EEFD-DE06-4667-A9EC-964390C30801}"/>
    <cellStyle name="SAPBEXresDataEmph 2 3 6 3 3" xfId="35900" xr:uid="{F464693F-3357-4093-BE44-A2C0FF2F6430}"/>
    <cellStyle name="SAPBEXresDataEmph 2 3 6 4" xfId="41276" xr:uid="{6633AC05-7347-4C81-9301-7B35D22F4E5E}"/>
    <cellStyle name="SAPBEXresDataEmph 2 3 6 5" xfId="24552" xr:uid="{6D95C9CB-0D68-4521-9EF0-97CE46076D5B}"/>
    <cellStyle name="SAPBEXresDataEmph 2 3 7" xfId="8454" xr:uid="{B9C27302-64CD-4F17-A1E1-A641B2C51906}"/>
    <cellStyle name="SAPBEXresDataEmph 2 3 7 2" xfId="42329" xr:uid="{EE4A00C8-296E-417F-9C89-B916EA21D0E7}"/>
    <cellStyle name="SAPBEXresDataEmph 2 3 7 3" xfId="25604" xr:uid="{71CC5981-EB80-4183-AB4D-E5DAD839A7C1}"/>
    <cellStyle name="SAPBEXresDataEmph 2 3 8" xfId="14032" xr:uid="{6D81E549-B715-4D15-875B-0EC3FCAED849}"/>
    <cellStyle name="SAPBEXresDataEmph 2 3 8 2" xfId="47893" xr:uid="{AE6D0139-68F6-4557-B3C0-99845361A6F8}"/>
    <cellStyle name="SAPBEXresDataEmph 2 3 8 3" xfId="31167" xr:uid="{3359DD56-A61F-4EEC-B4DB-683D71261DD1}"/>
    <cellStyle name="SAPBEXresDataEmph 2 3 9" xfId="19792" xr:uid="{88EE4F4A-9828-41D0-9EB1-EE0B0BF2D596}"/>
    <cellStyle name="SAPBEXresDataEmph 2 4" xfId="3383" xr:uid="{BFDEAF1A-CC87-4863-939F-23FECA636AE7}"/>
    <cellStyle name="SAPBEXresDataEmph 2 4 2" xfId="9265" xr:uid="{24E1F3EF-602D-497C-A633-594C3AC98761}"/>
    <cellStyle name="SAPBEXresDataEmph 2 4 2 2" xfId="43137" xr:uid="{04A8201C-E89B-45E3-9F84-0E89F21F1071}"/>
    <cellStyle name="SAPBEXresDataEmph 2 4 2 3" xfId="26412" xr:uid="{622443FE-96D2-425B-8E2F-87C1794ABA1F}"/>
    <cellStyle name="SAPBEXresDataEmph 2 4 3" xfId="14812" xr:uid="{8EFC269D-A499-4B4D-BD9E-C98FE83E3D45}"/>
    <cellStyle name="SAPBEXresDataEmph 2 4 3 2" xfId="48673" xr:uid="{81FCD47C-4F29-4F71-9FDE-FBE4E3C63C38}"/>
    <cellStyle name="SAPBEXresDataEmph 2 4 3 3" xfId="31947" xr:uid="{D42F2E50-7EC8-4DC4-8EBC-F7CA519DDF1B}"/>
    <cellStyle name="SAPBEXresDataEmph 2 4 4" xfId="37404" xr:uid="{907B8E9A-E59E-4B3C-A96C-9F45196241B2}"/>
    <cellStyle name="SAPBEXresDataEmph 2 4 5" xfId="20597" xr:uid="{B2EC3DBF-9927-4CC5-8F80-3974A5718616}"/>
    <cellStyle name="SAPBEXresDataEmph 2 5" xfId="36609" xr:uid="{F9420777-89C9-4ED8-9517-D856F72458D1}"/>
    <cellStyle name="SAPBEXresDataEmph 3" xfId="1191" xr:uid="{00000000-0005-0000-0000-00008D0A0000}"/>
    <cellStyle name="SAPBEXresDataEmph 3 2" xfId="1192" xr:uid="{00000000-0005-0000-0000-00008E0A0000}"/>
    <cellStyle name="SAPBEXresDataEmph 3 2 2" xfId="2468" xr:uid="{00000000-0005-0000-0000-00008F0A0000}"/>
    <cellStyle name="SAPBEXresDataEmph 3 2 2 10" xfId="19793" xr:uid="{CBD1FB45-DD5C-4F39-B8BF-C7268D3734F9}"/>
    <cellStyle name="SAPBEXresDataEmph 3 2 2 2" xfId="4020" xr:uid="{5E2DE0CE-5492-4B09-B0CA-B9986BF25E58}"/>
    <cellStyle name="SAPBEXresDataEmph 3 2 2 2 2" xfId="9901" xr:uid="{78C6F6B4-0F96-46D0-87C8-D4FBCEA684FA}"/>
    <cellStyle name="SAPBEXresDataEmph 3 2 2 2 2 2" xfId="43773" xr:uid="{0133EB05-6803-48A2-81CF-A9B770171D0B}"/>
    <cellStyle name="SAPBEXresDataEmph 3 2 2 2 2 3" xfId="27047" xr:uid="{10DAF6E9-B2A4-4124-9FFD-C286A06C9B40}"/>
    <cellStyle name="SAPBEXresDataEmph 3 2 2 2 3" xfId="15447" xr:uid="{313FC466-0C29-4A50-8C81-FD28DAC5F1AC}"/>
    <cellStyle name="SAPBEXresDataEmph 3 2 2 2 3 2" xfId="49308" xr:uid="{D96F7A50-F3FF-455B-B92A-52F3D5C3C84A}"/>
    <cellStyle name="SAPBEXresDataEmph 3 2 2 2 3 3" xfId="32582" xr:uid="{39F1D267-1923-42D1-900F-F4603C52DB6D}"/>
    <cellStyle name="SAPBEXresDataEmph 3 2 2 2 4" xfId="37980" xr:uid="{FAE3DEC8-FC78-43A1-B090-BCE94D3A1F57}"/>
    <cellStyle name="SAPBEXresDataEmph 3 2 2 2 5" xfId="21232" xr:uid="{33A0C29E-DA7C-4009-AA9F-5B5920047B2C}"/>
    <cellStyle name="SAPBEXresDataEmph 3 2 2 3" xfId="4922" xr:uid="{06A83943-9F0D-49E2-92B6-37F80FD7FD2D}"/>
    <cellStyle name="SAPBEXresDataEmph 3 2 2 3 2" xfId="10788" xr:uid="{AEAA3382-CB2D-4CB6-A78C-21F7AEC94E6D}"/>
    <cellStyle name="SAPBEXresDataEmph 3 2 2 3 2 2" xfId="44658" xr:uid="{4EFBD91C-3FE9-48D1-9A28-7FE5CE9FB0E6}"/>
    <cellStyle name="SAPBEXresDataEmph 3 2 2 3 2 3" xfId="27933" xr:uid="{7B066FF6-EA09-4C97-94BD-86A852F3655E}"/>
    <cellStyle name="SAPBEXresDataEmph 3 2 2 3 3" xfId="16331" xr:uid="{21387F0E-A521-42FD-AA8E-A10A4631F453}"/>
    <cellStyle name="SAPBEXresDataEmph 3 2 2 3 3 2" xfId="50192" xr:uid="{E7873D53-AA5A-4FAD-8CC8-654A4BA78EAA}"/>
    <cellStyle name="SAPBEXresDataEmph 3 2 2 3 3 3" xfId="33466" xr:uid="{43FE3FB2-0913-4CF5-8C73-89F9EF07B46E}"/>
    <cellStyle name="SAPBEXresDataEmph 3 2 2 3 4" xfId="38841" xr:uid="{8C6BDF2B-3E1D-47E2-ABDA-790EAE02BE37}"/>
    <cellStyle name="SAPBEXresDataEmph 3 2 2 3 5" xfId="22118" xr:uid="{1902F504-45F5-4E1C-8F48-E88C8DDC56D0}"/>
    <cellStyle name="SAPBEXresDataEmph 3 2 2 4" xfId="5649" xr:uid="{4863157A-9B2D-4DCE-A59B-3413CBCDE58D}"/>
    <cellStyle name="SAPBEXresDataEmph 3 2 2 4 2" xfId="11515" xr:uid="{7470E06D-970B-431D-AB68-0DEABA0286D6}"/>
    <cellStyle name="SAPBEXresDataEmph 3 2 2 4 2 2" xfId="45384" xr:uid="{A408755F-82DF-4724-80E1-DA82D339DBFC}"/>
    <cellStyle name="SAPBEXresDataEmph 3 2 2 4 2 3" xfId="28659" xr:uid="{6A9542BA-E253-4885-B731-2F4A4ECB55F2}"/>
    <cellStyle name="SAPBEXresDataEmph 3 2 2 4 3" xfId="17057" xr:uid="{90C19DC7-A7B2-4284-B1BE-9D11A29EE76F}"/>
    <cellStyle name="SAPBEXresDataEmph 3 2 2 4 3 2" xfId="50918" xr:uid="{87ACBBA3-54F1-4833-8910-91C71124073C}"/>
    <cellStyle name="SAPBEXresDataEmph 3 2 2 4 3 3" xfId="34192" xr:uid="{68A54353-9D57-4684-BE5B-BDCA82178B1C}"/>
    <cellStyle name="SAPBEXresDataEmph 3 2 2 4 4" xfId="39567" xr:uid="{30D08F85-FB30-4AA3-A198-681734390CB3}"/>
    <cellStyle name="SAPBEXresDataEmph 3 2 2 4 5" xfId="22844" xr:uid="{57EA7E05-09DC-4EB0-A944-01FC2AC534D9}"/>
    <cellStyle name="SAPBEXresDataEmph 3 2 2 5" xfId="6441" xr:uid="{71C60CC9-47CE-4EA7-A67C-9F61F3903D54}"/>
    <cellStyle name="SAPBEXresDataEmph 3 2 2 5 2" xfId="12305" xr:uid="{9EEF8A83-FBE6-4DD7-AAE1-F99A83071464}"/>
    <cellStyle name="SAPBEXresDataEmph 3 2 2 5 2 2" xfId="46174" xr:uid="{8DFEF99C-28A1-4B06-A460-0316F9152C30}"/>
    <cellStyle name="SAPBEXresDataEmph 3 2 2 5 2 3" xfId="29449" xr:uid="{BE4E3401-DF1A-409E-BACB-9196F3F997AC}"/>
    <cellStyle name="SAPBEXresDataEmph 3 2 2 5 3" xfId="17847" xr:uid="{B11EBF64-8266-42F6-A857-44A7934EFC9A}"/>
    <cellStyle name="SAPBEXresDataEmph 3 2 2 5 3 2" xfId="51708" xr:uid="{F668768D-B1D7-424F-AC1C-45BCF4BF87A2}"/>
    <cellStyle name="SAPBEXresDataEmph 3 2 2 5 3 3" xfId="34982" xr:uid="{96649B3E-0516-4342-B009-122DE89124A5}"/>
    <cellStyle name="SAPBEXresDataEmph 3 2 2 5 4" xfId="40357" xr:uid="{46975153-8B76-48C7-8B42-F2B58403EE64}"/>
    <cellStyle name="SAPBEXresDataEmph 3 2 2 5 5" xfId="23634" xr:uid="{4BEFF03F-2948-464E-995A-995566021FB3}"/>
    <cellStyle name="SAPBEXresDataEmph 3 2 2 6" xfId="7361" xr:uid="{8FC8A981-A1D4-4D5D-9AA0-C93B58FD6F7A}"/>
    <cellStyle name="SAPBEXresDataEmph 3 2 2 6 2" xfId="13225" xr:uid="{15DB0F8D-6608-4E41-BFC2-BA00E07D2148}"/>
    <cellStyle name="SAPBEXresDataEmph 3 2 2 6 2 2" xfId="47094" xr:uid="{C2556EE0-4CF7-4635-B563-7B7329AAB7EF}"/>
    <cellStyle name="SAPBEXresDataEmph 3 2 2 6 2 3" xfId="30368" xr:uid="{FB1E2A42-F724-4B9C-A6E6-BDEF68B0FC4D}"/>
    <cellStyle name="SAPBEXresDataEmph 3 2 2 6 3" xfId="18766" xr:uid="{579A0A6A-414C-4BA3-B03A-1321894BBBAC}"/>
    <cellStyle name="SAPBEXresDataEmph 3 2 2 6 3 2" xfId="52627" xr:uid="{4C63636F-CA1E-4D65-B332-C55F8BE439BC}"/>
    <cellStyle name="SAPBEXresDataEmph 3 2 2 6 3 3" xfId="35901" xr:uid="{4E3E97A0-CD0F-46E6-A36B-5678B338FD2E}"/>
    <cellStyle name="SAPBEXresDataEmph 3 2 2 6 4" xfId="41277" xr:uid="{162D8EE2-AF9D-4ACB-8A79-319BAD7F1585}"/>
    <cellStyle name="SAPBEXresDataEmph 3 2 2 6 5" xfId="24553" xr:uid="{06BE919F-6EE9-49EF-A9CD-C6A5B16C6B92}"/>
    <cellStyle name="SAPBEXresDataEmph 3 2 2 7" xfId="8455" xr:uid="{211A25C4-2416-4C82-A514-3380A3DA6B7A}"/>
    <cellStyle name="SAPBEXresDataEmph 3 2 2 7 2" xfId="42330" xr:uid="{2C56B579-0D15-4D42-AE4F-96C4D63AB6A9}"/>
    <cellStyle name="SAPBEXresDataEmph 3 2 2 7 3" xfId="25605" xr:uid="{79F129E0-219D-45AA-B601-3EBA49D7A11B}"/>
    <cellStyle name="SAPBEXresDataEmph 3 2 2 8" xfId="14033" xr:uid="{C30004B5-FE45-4417-9ABA-ADB0A72973D0}"/>
    <cellStyle name="SAPBEXresDataEmph 3 2 2 8 2" xfId="47894" xr:uid="{E2CA1523-B2C1-4E45-A116-1BBC7CB85D20}"/>
    <cellStyle name="SAPBEXresDataEmph 3 2 2 8 3" xfId="31168" xr:uid="{A3F98209-49FF-44CA-A170-D55B435895B8}"/>
    <cellStyle name="SAPBEXresDataEmph 3 2 2 9" xfId="36910" xr:uid="{C6079055-B6E1-4650-954A-3B5190E3CD9F}"/>
    <cellStyle name="SAPBEXresDataEmph 3 2 3" xfId="2469" xr:uid="{00000000-0005-0000-0000-0000900A0000}"/>
    <cellStyle name="SAPBEXresDataEmph 3 2 3 10" xfId="19794" xr:uid="{6E976520-DBF1-4C32-8F45-36BAD75ADEC8}"/>
    <cellStyle name="SAPBEXresDataEmph 3 2 3 2" xfId="4021" xr:uid="{AAE8F07D-B6C2-43ED-94FD-8F79F9361FD2}"/>
    <cellStyle name="SAPBEXresDataEmph 3 2 3 2 2" xfId="9902" xr:uid="{4AD95FB5-654B-4DEA-9F96-1D9909216AB5}"/>
    <cellStyle name="SAPBEXresDataEmph 3 2 3 2 2 2" xfId="43774" xr:uid="{1516D7B9-76F7-4275-A962-24635060D1AC}"/>
    <cellStyle name="SAPBEXresDataEmph 3 2 3 2 2 3" xfId="27048" xr:uid="{F0A5345D-3B41-4EA9-B49E-9F6DE8CE97F4}"/>
    <cellStyle name="SAPBEXresDataEmph 3 2 3 2 3" xfId="15448" xr:uid="{CC998352-306E-4B60-862D-0322846A1E70}"/>
    <cellStyle name="SAPBEXresDataEmph 3 2 3 2 3 2" xfId="49309" xr:uid="{42840194-5632-4546-96DB-54CE5D701572}"/>
    <cellStyle name="SAPBEXresDataEmph 3 2 3 2 3 3" xfId="32583" xr:uid="{6EE38615-500B-4DF1-98E7-6D276B741BAC}"/>
    <cellStyle name="SAPBEXresDataEmph 3 2 3 2 4" xfId="37981" xr:uid="{E108D961-CA3D-440E-B628-55E5579A48FE}"/>
    <cellStyle name="SAPBEXresDataEmph 3 2 3 2 5" xfId="21233" xr:uid="{B0C5B0C2-084D-4232-B460-C499FE6E2733}"/>
    <cellStyle name="SAPBEXresDataEmph 3 2 3 3" xfId="4923" xr:uid="{5432B753-3607-42E9-B0AE-3A73F26BB1CE}"/>
    <cellStyle name="SAPBEXresDataEmph 3 2 3 3 2" xfId="10789" xr:uid="{95AA8F49-3890-4D4B-B1F5-7D82E2E91F83}"/>
    <cellStyle name="SAPBEXresDataEmph 3 2 3 3 2 2" xfId="44659" xr:uid="{1EA5ECF6-E567-4501-88C9-FE2061C52716}"/>
    <cellStyle name="SAPBEXresDataEmph 3 2 3 3 2 3" xfId="27934" xr:uid="{22AF1064-4C74-459C-96AB-E3F7731A06DA}"/>
    <cellStyle name="SAPBEXresDataEmph 3 2 3 3 3" xfId="16332" xr:uid="{12D031B8-A22E-4E47-9287-6970BF4D4235}"/>
    <cellStyle name="SAPBEXresDataEmph 3 2 3 3 3 2" xfId="50193" xr:uid="{F3527F07-C25A-47BC-8163-7E542D431061}"/>
    <cellStyle name="SAPBEXresDataEmph 3 2 3 3 3 3" xfId="33467" xr:uid="{2224DD11-1CF9-4DF1-8BFC-F6D9C59481DD}"/>
    <cellStyle name="SAPBEXresDataEmph 3 2 3 3 4" xfId="38842" xr:uid="{7B945912-B37F-4B5E-A2A1-255EBE4042FE}"/>
    <cellStyle name="SAPBEXresDataEmph 3 2 3 3 5" xfId="22119" xr:uid="{4DAFA8AD-A0A1-467F-ACBF-4C37FEA3A214}"/>
    <cellStyle name="SAPBEXresDataEmph 3 2 3 4" xfId="5650" xr:uid="{EC74BA02-FBEA-4250-81F8-FBD5C7C5FD4E}"/>
    <cellStyle name="SAPBEXresDataEmph 3 2 3 4 2" xfId="11516" xr:uid="{CD57CC6F-EF6D-42C5-BA88-5B79D2010CE6}"/>
    <cellStyle name="SAPBEXresDataEmph 3 2 3 4 2 2" xfId="45385" xr:uid="{29CCC498-E8F8-401E-9AE2-58E870389380}"/>
    <cellStyle name="SAPBEXresDataEmph 3 2 3 4 2 3" xfId="28660" xr:uid="{F32A9CFF-C793-45CC-9728-3C1CF1A6D103}"/>
    <cellStyle name="SAPBEXresDataEmph 3 2 3 4 3" xfId="17058" xr:uid="{485196AD-28A5-419C-B7DE-EABF306B231D}"/>
    <cellStyle name="SAPBEXresDataEmph 3 2 3 4 3 2" xfId="50919" xr:uid="{C9B2F4B6-C6FE-4254-AC90-CA4B5AF055ED}"/>
    <cellStyle name="SAPBEXresDataEmph 3 2 3 4 3 3" xfId="34193" xr:uid="{B8100ADA-4444-4584-80A9-121BF5D961EA}"/>
    <cellStyle name="SAPBEXresDataEmph 3 2 3 4 4" xfId="39568" xr:uid="{78D6E0D2-1D4E-4D6A-B37D-C299F2379594}"/>
    <cellStyle name="SAPBEXresDataEmph 3 2 3 4 5" xfId="22845" xr:uid="{31F38DF0-E613-4C0D-A0D3-2AB41AE8BB18}"/>
    <cellStyle name="SAPBEXresDataEmph 3 2 3 5" xfId="6442" xr:uid="{10D466B3-B040-44A3-91E9-F803ABA476DC}"/>
    <cellStyle name="SAPBEXresDataEmph 3 2 3 5 2" xfId="12306" xr:uid="{D019A0C2-EF19-44BF-9BB8-F9F417A60E4B}"/>
    <cellStyle name="SAPBEXresDataEmph 3 2 3 5 2 2" xfId="46175" xr:uid="{25CC8982-6108-4386-A67F-55A73305563F}"/>
    <cellStyle name="SAPBEXresDataEmph 3 2 3 5 2 3" xfId="29450" xr:uid="{51050FAE-47C5-45B6-BD38-0FB60633A1ED}"/>
    <cellStyle name="SAPBEXresDataEmph 3 2 3 5 3" xfId="17848" xr:uid="{D4F549B1-4CBA-437E-9346-10937A20FD15}"/>
    <cellStyle name="SAPBEXresDataEmph 3 2 3 5 3 2" xfId="51709" xr:uid="{ABF20246-AFFB-4DDA-93CB-AA0BB8CB2D08}"/>
    <cellStyle name="SAPBEXresDataEmph 3 2 3 5 3 3" xfId="34983" xr:uid="{3237720B-B47C-454E-BB22-7DD3B1EEA047}"/>
    <cellStyle name="SAPBEXresDataEmph 3 2 3 5 4" xfId="40358" xr:uid="{BC14E9FC-D0FE-40D2-8AB4-168EAFEC0C02}"/>
    <cellStyle name="SAPBEXresDataEmph 3 2 3 5 5" xfId="23635" xr:uid="{2321749D-B618-4B50-B1FE-E6597ECE4151}"/>
    <cellStyle name="SAPBEXresDataEmph 3 2 3 6" xfId="7362" xr:uid="{571DE2E7-FFE9-4580-9C0E-028AA9C9CBA9}"/>
    <cellStyle name="SAPBEXresDataEmph 3 2 3 6 2" xfId="13226" xr:uid="{064AB5AC-AEDD-43A6-9B0B-036CA9CA6538}"/>
    <cellStyle name="SAPBEXresDataEmph 3 2 3 6 2 2" xfId="47095" xr:uid="{52111D4E-9BB4-4043-BD14-A71CCBE3600D}"/>
    <cellStyle name="SAPBEXresDataEmph 3 2 3 6 2 3" xfId="30369" xr:uid="{4FFCB37B-A27E-4435-A55B-004ADC39349F}"/>
    <cellStyle name="SAPBEXresDataEmph 3 2 3 6 3" xfId="18767" xr:uid="{84B4EA17-F6DB-41B4-ACE1-464C33CFDB92}"/>
    <cellStyle name="SAPBEXresDataEmph 3 2 3 6 3 2" xfId="52628" xr:uid="{D2708EBF-859C-4377-AB49-F8323D7EBB43}"/>
    <cellStyle name="SAPBEXresDataEmph 3 2 3 6 3 3" xfId="35902" xr:uid="{171FB95C-45A0-405B-912F-B8CA78A1A81F}"/>
    <cellStyle name="SAPBEXresDataEmph 3 2 3 6 4" xfId="41278" xr:uid="{C8AE2056-9B53-4DDC-BE02-911E94A537AA}"/>
    <cellStyle name="SAPBEXresDataEmph 3 2 3 6 5" xfId="24554" xr:uid="{EE34877C-BA6E-4AC8-84FC-626D8BD2814C}"/>
    <cellStyle name="SAPBEXresDataEmph 3 2 3 7" xfId="8456" xr:uid="{A68AE9C1-5C94-47CB-A032-84B23080B36F}"/>
    <cellStyle name="SAPBEXresDataEmph 3 2 3 7 2" xfId="42331" xr:uid="{6FE0BFC2-97B4-45E5-8118-79F8E7146C40}"/>
    <cellStyle name="SAPBEXresDataEmph 3 2 3 7 3" xfId="25606" xr:uid="{69BB927D-0EC4-450F-9F3D-42256BB85DD9}"/>
    <cellStyle name="SAPBEXresDataEmph 3 2 3 8" xfId="14034" xr:uid="{B40F9C22-FEB3-48A6-A107-68F091C4CE4E}"/>
    <cellStyle name="SAPBEXresDataEmph 3 2 3 8 2" xfId="47895" xr:uid="{337674F7-75D1-4503-91A5-8A776EC2EDAE}"/>
    <cellStyle name="SAPBEXresDataEmph 3 2 3 8 3" xfId="31169" xr:uid="{046B64EC-7F34-4CBD-9B55-74658FE4739C}"/>
    <cellStyle name="SAPBEXresDataEmph 3 2 3 9" xfId="36911" xr:uid="{E23C8A6F-F533-4981-BD54-C5C933DC31AE}"/>
    <cellStyle name="SAPBEXresDataEmph 3 2 4" xfId="2829" xr:uid="{00000000-0005-0000-0000-0000910A0000}"/>
    <cellStyle name="SAPBEXresDataEmph 3 2 4 2" xfId="4349" xr:uid="{14F438A4-EBED-4BB2-AF68-3C0DBE18784B}"/>
    <cellStyle name="SAPBEXresDataEmph 3 2 4 2 2" xfId="10230" xr:uid="{94DDDD3D-38F4-4623-B36A-16F33A69D3E8}"/>
    <cellStyle name="SAPBEXresDataEmph 3 2 4 2 2 2" xfId="44100" xr:uid="{124094D0-80DC-469C-8415-55957895AD17}"/>
    <cellStyle name="SAPBEXresDataEmph 3 2 4 2 2 3" xfId="27375" xr:uid="{B664C0F3-1B44-4898-9796-064C51C987BF}"/>
    <cellStyle name="SAPBEXresDataEmph 3 2 4 2 3" xfId="15773" xr:uid="{2117DFBF-54F6-4FBC-B240-E1771C7E5538}"/>
    <cellStyle name="SAPBEXresDataEmph 3 2 4 2 3 2" xfId="49634" xr:uid="{BAA07712-9692-446C-AF5B-6C796DD5048F}"/>
    <cellStyle name="SAPBEXresDataEmph 3 2 4 2 3 3" xfId="32908" xr:uid="{F182719A-A2A6-4C71-91E9-A38AA69CBBC2}"/>
    <cellStyle name="SAPBEXresDataEmph 3 2 4 2 4" xfId="38283" xr:uid="{B53CF50F-4DBF-483F-AF74-522C3AD0C89D}"/>
    <cellStyle name="SAPBEXresDataEmph 3 2 4 2 5" xfId="21560" xr:uid="{587F0142-7846-451B-9958-081810E430EB}"/>
    <cellStyle name="SAPBEXresDataEmph 3 2 4 3" xfId="5222" xr:uid="{1022A5E5-59FA-4FE8-B15A-BF5EEAF8C5D0}"/>
    <cellStyle name="SAPBEXresDataEmph 3 2 4 3 2" xfId="11088" xr:uid="{8AF717CE-C370-400D-91E9-154AD2A2977C}"/>
    <cellStyle name="SAPBEXresDataEmph 3 2 4 3 2 2" xfId="44958" xr:uid="{A29E27D8-58A6-4C1C-84DE-8F77B1577213}"/>
    <cellStyle name="SAPBEXresDataEmph 3 2 4 3 2 3" xfId="28233" xr:uid="{DC6D74FF-2EE1-4EA7-8749-6DAFAF602DBF}"/>
    <cellStyle name="SAPBEXresDataEmph 3 2 4 3 3" xfId="16631" xr:uid="{2CB309B5-89F5-41F6-A9CB-59DD70D450B8}"/>
    <cellStyle name="SAPBEXresDataEmph 3 2 4 3 3 2" xfId="50492" xr:uid="{DC249DFB-5967-4C40-9381-00B987FF4441}"/>
    <cellStyle name="SAPBEXresDataEmph 3 2 4 3 3 3" xfId="33766" xr:uid="{DF0091AF-3DBE-4BD0-BA53-C862646055FD}"/>
    <cellStyle name="SAPBEXresDataEmph 3 2 4 3 4" xfId="39141" xr:uid="{AEB64D38-7882-4A7C-828F-26FA4231ED2E}"/>
    <cellStyle name="SAPBEXresDataEmph 3 2 4 3 5" xfId="22418" xr:uid="{B1BF1EF9-B049-44EA-AF63-EF50DDE72F4D}"/>
    <cellStyle name="SAPBEXresDataEmph 3 2 4 4" xfId="5970" xr:uid="{7A8D4143-3786-4A0D-84DF-55267063BCF4}"/>
    <cellStyle name="SAPBEXresDataEmph 3 2 4 4 2" xfId="11836" xr:uid="{9432980D-3456-4B17-B073-DB4A7570ECFE}"/>
    <cellStyle name="SAPBEXresDataEmph 3 2 4 4 2 2" xfId="45705" xr:uid="{7DEEF6F8-6954-459C-86E5-A561B8715A37}"/>
    <cellStyle name="SAPBEXresDataEmph 3 2 4 4 2 3" xfId="28980" xr:uid="{7CD11624-4D49-4CA8-A728-5661C409BFE5}"/>
    <cellStyle name="SAPBEXresDataEmph 3 2 4 4 3" xfId="17378" xr:uid="{DF3E93B5-6222-4E61-93D2-7877D3993C9E}"/>
    <cellStyle name="SAPBEXresDataEmph 3 2 4 4 3 2" xfId="51239" xr:uid="{3FD39BA5-57FD-4C8B-B27D-6BA6B96BE6BD}"/>
    <cellStyle name="SAPBEXresDataEmph 3 2 4 4 3 3" xfId="34513" xr:uid="{2B3FB090-44C5-40DF-8C3B-FE8665B6F305}"/>
    <cellStyle name="SAPBEXresDataEmph 3 2 4 4 4" xfId="39888" xr:uid="{7D06912B-F337-437E-A0F0-55751354EA75}"/>
    <cellStyle name="SAPBEXresDataEmph 3 2 4 4 5" xfId="23165" xr:uid="{C8A4AB85-3AD5-4847-816C-87A7E04CD76D}"/>
    <cellStyle name="SAPBEXresDataEmph 3 2 4 5" xfId="6739" xr:uid="{47E8F806-9A03-43E8-A5D9-C51B86E8BD54}"/>
    <cellStyle name="SAPBEXresDataEmph 3 2 4 5 2" xfId="12603" xr:uid="{E5875F38-FA6D-4002-856F-BC8CC51B3987}"/>
    <cellStyle name="SAPBEXresDataEmph 3 2 4 5 2 2" xfId="46472" xr:uid="{90E4268E-0A64-4238-845A-ECF62E3E08D9}"/>
    <cellStyle name="SAPBEXresDataEmph 3 2 4 5 2 3" xfId="29746" xr:uid="{BDF9B077-B694-4B22-86C9-E5F70CA3BE45}"/>
    <cellStyle name="SAPBEXresDataEmph 3 2 4 5 3" xfId="18144" xr:uid="{E5F1C81B-0206-423D-BD20-7E35FDBD5B80}"/>
    <cellStyle name="SAPBEXresDataEmph 3 2 4 5 3 2" xfId="52005" xr:uid="{088E6D86-79D7-4A3A-A16E-5C0F0CC69299}"/>
    <cellStyle name="SAPBEXresDataEmph 3 2 4 5 3 3" xfId="35279" xr:uid="{D7180649-8991-4056-9820-5C78C8AE108D}"/>
    <cellStyle name="SAPBEXresDataEmph 3 2 4 5 4" xfId="40655" xr:uid="{99671771-AA8A-47D8-96FC-B4468846BD2E}"/>
    <cellStyle name="SAPBEXresDataEmph 3 2 4 5 5" xfId="23931" xr:uid="{925EACF6-40BA-4892-BBAD-EE03A4CFB001}"/>
    <cellStyle name="SAPBEXresDataEmph 3 2 4 6" xfId="7686" xr:uid="{EE5B82C6-D1C4-44D3-AD0C-D028E90BA323}"/>
    <cellStyle name="SAPBEXresDataEmph 3 2 4 6 2" xfId="13550" xr:uid="{7DE6D090-416F-4313-8061-E1CFC55067DD}"/>
    <cellStyle name="SAPBEXresDataEmph 3 2 4 6 2 2" xfId="47419" xr:uid="{34ABD25D-0DC1-4920-8942-5133DB42D113}"/>
    <cellStyle name="SAPBEXresDataEmph 3 2 4 6 2 3" xfId="30693" xr:uid="{A47ABD77-AEF5-415F-B834-1A9D8CEC47F6}"/>
    <cellStyle name="SAPBEXresDataEmph 3 2 4 6 3" xfId="19091" xr:uid="{B7765340-A092-47E0-8829-946BAE68B8AE}"/>
    <cellStyle name="SAPBEXresDataEmph 3 2 4 6 3 2" xfId="52952" xr:uid="{99DC935A-9183-46E5-9EB0-14971D0500F5}"/>
    <cellStyle name="SAPBEXresDataEmph 3 2 4 6 3 3" xfId="36226" xr:uid="{B786EAA8-2703-4E21-8111-9524C73FE5C0}"/>
    <cellStyle name="SAPBEXresDataEmph 3 2 4 6 4" xfId="41602" xr:uid="{98F3769D-440B-4E43-920B-C09B33D60A0D}"/>
    <cellStyle name="SAPBEXresDataEmph 3 2 4 6 5" xfId="24878" xr:uid="{A238D177-562F-495E-BC16-591F98A71E23}"/>
    <cellStyle name="SAPBEXresDataEmph 3 2 4 7" xfId="8779" xr:uid="{46C6F398-5FBA-4B3D-A348-054E89DE8C36}"/>
    <cellStyle name="SAPBEXresDataEmph 3 2 4 7 2" xfId="42652" xr:uid="{857E75E8-2CE9-44AD-8275-DFC530AC2D8F}"/>
    <cellStyle name="SAPBEXresDataEmph 3 2 4 7 3" xfId="25928" xr:uid="{76C79ADA-B0B2-477C-9736-10F397F49C87}"/>
    <cellStyle name="SAPBEXresDataEmph 3 2 4 8" xfId="14330" xr:uid="{9B6ED36E-E82A-4CDC-82D3-DE9ADD32E9E6}"/>
    <cellStyle name="SAPBEXresDataEmph 3 2 4 8 2" xfId="48191" xr:uid="{A01F07D2-DC01-4F2B-A5A3-E808176BF3AD}"/>
    <cellStyle name="SAPBEXresDataEmph 3 2 4 8 3" xfId="31465" xr:uid="{7D3B140A-D551-4563-B7F4-215D330913A6}"/>
    <cellStyle name="SAPBEXresDataEmph 3 2 4 9" xfId="20114" xr:uid="{A91B9D9A-83E5-4C7A-95EA-48C58974DD47}"/>
    <cellStyle name="SAPBEXresDataEmph 3 2 5" xfId="36611" xr:uid="{46662147-D36F-4EB6-A011-AEE4D5991042}"/>
    <cellStyle name="SAPBEXresDataEmph 3 2 6" xfId="19259" xr:uid="{4B18EB03-1610-4B12-9912-2B8FDC4E2614}"/>
    <cellStyle name="SAPBEXresDataEmph 3 3" xfId="2470" xr:uid="{00000000-0005-0000-0000-0000920A0000}"/>
    <cellStyle name="SAPBEXresDataEmph 3 3 10" xfId="19795" xr:uid="{3E9776D3-F0C6-462E-96EA-3C15EBD797CF}"/>
    <cellStyle name="SAPBEXresDataEmph 3 3 2" xfId="4022" xr:uid="{494D46E8-4171-41D4-B424-AD951565EA30}"/>
    <cellStyle name="SAPBEXresDataEmph 3 3 2 2" xfId="9903" xr:uid="{3F5522F1-2AC5-44E6-9374-9E65FC559E27}"/>
    <cellStyle name="SAPBEXresDataEmph 3 3 2 2 2" xfId="43775" xr:uid="{A0F322D3-4F80-475C-9B4D-B4CFD96BE47B}"/>
    <cellStyle name="SAPBEXresDataEmph 3 3 2 2 3" xfId="27049" xr:uid="{9DA0ADAF-0822-43F9-B613-F3087FE02A56}"/>
    <cellStyle name="SAPBEXresDataEmph 3 3 2 3" xfId="15449" xr:uid="{58A29BE7-C583-41B8-B2EE-1490FE4413DB}"/>
    <cellStyle name="SAPBEXresDataEmph 3 3 2 3 2" xfId="49310" xr:uid="{A6E2FAE4-96EA-4A60-99FA-E056791E89E6}"/>
    <cellStyle name="SAPBEXresDataEmph 3 3 2 3 3" xfId="32584" xr:uid="{4CD7146C-0181-4946-93F3-9D1A8A8DDDB8}"/>
    <cellStyle name="SAPBEXresDataEmph 3 3 2 4" xfId="37982" xr:uid="{1EE83664-7B72-466B-A279-873DC675D112}"/>
    <cellStyle name="SAPBEXresDataEmph 3 3 2 5" xfId="21234" xr:uid="{A02DA2BA-7383-404E-8665-35133142A91E}"/>
    <cellStyle name="SAPBEXresDataEmph 3 3 3" xfId="4924" xr:uid="{E3C04EE4-4D90-4A0E-A9D9-190662B7927C}"/>
    <cellStyle name="SAPBEXresDataEmph 3 3 3 2" xfId="10790" xr:uid="{49654803-439C-4B16-8B1B-ECB184676343}"/>
    <cellStyle name="SAPBEXresDataEmph 3 3 3 2 2" xfId="44660" xr:uid="{7771D30C-6463-4286-A6F6-71C8AB3252ED}"/>
    <cellStyle name="SAPBEXresDataEmph 3 3 3 2 3" xfId="27935" xr:uid="{3AC8463D-E111-40B9-90B4-3213B02016A6}"/>
    <cellStyle name="SAPBEXresDataEmph 3 3 3 3" xfId="16333" xr:uid="{D8C70E18-A6DA-46A9-A36C-F16689D9BA59}"/>
    <cellStyle name="SAPBEXresDataEmph 3 3 3 3 2" xfId="50194" xr:uid="{8A67548D-2EBB-41ED-B237-BD0BAED2BF25}"/>
    <cellStyle name="SAPBEXresDataEmph 3 3 3 3 3" xfId="33468" xr:uid="{FD478403-E385-4130-A893-517DB99C95F9}"/>
    <cellStyle name="SAPBEXresDataEmph 3 3 3 4" xfId="38843" xr:uid="{E5D7103A-7C77-43E3-8D1E-A7659B93D391}"/>
    <cellStyle name="SAPBEXresDataEmph 3 3 3 5" xfId="22120" xr:uid="{F8F656DF-03BF-4F02-88C6-4E09F5FD8B5E}"/>
    <cellStyle name="SAPBEXresDataEmph 3 3 4" xfId="5651" xr:uid="{6335A8C8-AF06-45CB-9848-2850823818E1}"/>
    <cellStyle name="SAPBEXresDataEmph 3 3 4 2" xfId="11517" xr:uid="{3368AC2D-91BB-47EE-A2C7-F8478C91DD6D}"/>
    <cellStyle name="SAPBEXresDataEmph 3 3 4 2 2" xfId="45386" xr:uid="{4ED9BB41-D69E-4D0C-A8C4-74E317B72C11}"/>
    <cellStyle name="SAPBEXresDataEmph 3 3 4 2 3" xfId="28661" xr:uid="{CCADC632-0118-4D76-90AB-A73B7551FDD0}"/>
    <cellStyle name="SAPBEXresDataEmph 3 3 4 3" xfId="17059" xr:uid="{FE99864B-F9A5-4786-96E5-9C5DA332EF2E}"/>
    <cellStyle name="SAPBEXresDataEmph 3 3 4 3 2" xfId="50920" xr:uid="{6D08DAEF-D1D3-4293-83D6-B4A60B53923C}"/>
    <cellStyle name="SAPBEXresDataEmph 3 3 4 3 3" xfId="34194" xr:uid="{FECD6B78-4DCF-47DF-91EA-F3E4092C71EA}"/>
    <cellStyle name="SAPBEXresDataEmph 3 3 4 4" xfId="39569" xr:uid="{F0DECB93-4E94-4D7A-9ECA-D3FE19572901}"/>
    <cellStyle name="SAPBEXresDataEmph 3 3 4 5" xfId="22846" xr:uid="{4C2BF32D-358F-496F-91CE-1A5155333F4E}"/>
    <cellStyle name="SAPBEXresDataEmph 3 3 5" xfId="6443" xr:uid="{A1EDA39B-5219-4888-917B-69D38C657143}"/>
    <cellStyle name="SAPBEXresDataEmph 3 3 5 2" xfId="12307" xr:uid="{BDB847BE-EFF3-4A93-ABD8-C470C908C23C}"/>
    <cellStyle name="SAPBEXresDataEmph 3 3 5 2 2" xfId="46176" xr:uid="{AB0BB65A-BF35-498A-AB8A-9033BA48B70D}"/>
    <cellStyle name="SAPBEXresDataEmph 3 3 5 2 3" xfId="29451" xr:uid="{6E55018E-F7E4-4B2F-974C-17F42B740456}"/>
    <cellStyle name="SAPBEXresDataEmph 3 3 5 3" xfId="17849" xr:uid="{F2804DD5-786C-4485-8AAD-4FC6F4BFB21D}"/>
    <cellStyle name="SAPBEXresDataEmph 3 3 5 3 2" xfId="51710" xr:uid="{3F3C68A2-FC46-4D96-BBC9-6F39A410D934}"/>
    <cellStyle name="SAPBEXresDataEmph 3 3 5 3 3" xfId="34984" xr:uid="{CF80F654-92D5-4D0D-B18B-4594074BBB42}"/>
    <cellStyle name="SAPBEXresDataEmph 3 3 5 4" xfId="40359" xr:uid="{BD2DDB27-9D5C-4C4C-9EC2-493F8044C0B1}"/>
    <cellStyle name="SAPBEXresDataEmph 3 3 5 5" xfId="23636" xr:uid="{D7A80F03-369E-47E5-9D70-8274C0132460}"/>
    <cellStyle name="SAPBEXresDataEmph 3 3 6" xfId="7363" xr:uid="{4B744385-9A63-48CF-B109-A94E1AE5CED0}"/>
    <cellStyle name="SAPBEXresDataEmph 3 3 6 2" xfId="13227" xr:uid="{DB6226ED-8ADE-4BBE-9E27-F68364F160D2}"/>
    <cellStyle name="SAPBEXresDataEmph 3 3 6 2 2" xfId="47096" xr:uid="{EF63EEBF-8538-44C3-B3D8-97DBC497AF19}"/>
    <cellStyle name="SAPBEXresDataEmph 3 3 6 2 3" xfId="30370" xr:uid="{0CD6E03D-0AE3-43F6-A6E7-E41D510B31C7}"/>
    <cellStyle name="SAPBEXresDataEmph 3 3 6 3" xfId="18768" xr:uid="{F57CB829-C082-4798-851D-9BB01468AACB}"/>
    <cellStyle name="SAPBEXresDataEmph 3 3 6 3 2" xfId="52629" xr:uid="{90B4CF00-F72D-4718-85DE-179A12A82278}"/>
    <cellStyle name="SAPBEXresDataEmph 3 3 6 3 3" xfId="35903" xr:uid="{6A2ED67A-6B8A-4FE0-BFED-16E50C5B9F92}"/>
    <cellStyle name="SAPBEXresDataEmph 3 3 6 4" xfId="41279" xr:uid="{820509B0-5852-4545-BA29-7F57955482F8}"/>
    <cellStyle name="SAPBEXresDataEmph 3 3 6 5" xfId="24555" xr:uid="{DD10CFB7-9BEF-4E25-9C47-D444E28B2E77}"/>
    <cellStyle name="SAPBEXresDataEmph 3 3 7" xfId="8457" xr:uid="{A2830E93-B3CD-4F51-AA93-D8A7F328C2E0}"/>
    <cellStyle name="SAPBEXresDataEmph 3 3 7 2" xfId="42332" xr:uid="{AF1CE626-6D5F-4DB3-AF5A-F5FAEFD7B0FE}"/>
    <cellStyle name="SAPBEXresDataEmph 3 3 7 3" xfId="25607" xr:uid="{87D3129A-C0EC-4999-A511-A22A6217E936}"/>
    <cellStyle name="SAPBEXresDataEmph 3 3 8" xfId="14035" xr:uid="{F549CC42-8140-44A7-A571-7DF80AB28B31}"/>
    <cellStyle name="SAPBEXresDataEmph 3 3 8 2" xfId="47896" xr:uid="{EE2F2F89-D8AC-420C-B0B0-ADCEE0808BB5}"/>
    <cellStyle name="SAPBEXresDataEmph 3 3 8 3" xfId="31170" xr:uid="{8CD4103B-9BB2-4F82-BD22-4E63AAD300D7}"/>
    <cellStyle name="SAPBEXresDataEmph 3 3 9" xfId="36912" xr:uid="{BBB9BD5A-8164-4865-8FE1-15779787057D}"/>
    <cellStyle name="SAPBEXresDataEmph 3 4" xfId="2471" xr:uid="{00000000-0005-0000-0000-0000930A0000}"/>
    <cellStyle name="SAPBEXresDataEmph 3 4 10" xfId="19796" xr:uid="{18F84830-5407-49CD-83A7-0B7950C609F8}"/>
    <cellStyle name="SAPBEXresDataEmph 3 4 2" xfId="4023" xr:uid="{6D8A7E57-FCB3-42A1-953C-DEEE1868F99A}"/>
    <cellStyle name="SAPBEXresDataEmph 3 4 2 2" xfId="9904" xr:uid="{52E0E656-8708-483A-B9F8-B97FEAB4CB52}"/>
    <cellStyle name="SAPBEXresDataEmph 3 4 2 2 2" xfId="43776" xr:uid="{5B2030BA-F6AF-4820-9F1C-524844016153}"/>
    <cellStyle name="SAPBEXresDataEmph 3 4 2 2 3" xfId="27050" xr:uid="{52FDBA06-91B2-49FD-9FE4-1651C4A210F1}"/>
    <cellStyle name="SAPBEXresDataEmph 3 4 2 3" xfId="15450" xr:uid="{4E0C502D-02C9-49B9-84D3-11A1D5B042F7}"/>
    <cellStyle name="SAPBEXresDataEmph 3 4 2 3 2" xfId="49311" xr:uid="{54F7FF8E-DFE9-4A15-8289-0CC4606554A9}"/>
    <cellStyle name="SAPBEXresDataEmph 3 4 2 3 3" xfId="32585" xr:uid="{98D7B8E5-22B1-4286-86FF-BF9F62D758A2}"/>
    <cellStyle name="SAPBEXresDataEmph 3 4 2 4" xfId="37983" xr:uid="{04C0B956-622B-43AF-9A95-848DA5597CAB}"/>
    <cellStyle name="SAPBEXresDataEmph 3 4 2 5" xfId="21235" xr:uid="{2D6BE832-CE13-4557-94BF-F0B6073FCB60}"/>
    <cellStyle name="SAPBEXresDataEmph 3 4 3" xfId="4925" xr:uid="{5F5860E3-D06C-481F-A352-2490334E09F6}"/>
    <cellStyle name="SAPBEXresDataEmph 3 4 3 2" xfId="10791" xr:uid="{5891FB58-32B7-4925-9BA7-61C835657E88}"/>
    <cellStyle name="SAPBEXresDataEmph 3 4 3 2 2" xfId="44661" xr:uid="{1C6B2C5A-D438-420B-84A4-111FB12F20C3}"/>
    <cellStyle name="SAPBEXresDataEmph 3 4 3 2 3" xfId="27936" xr:uid="{BF243E6B-6B12-41EA-8AEA-FFD8B92FF466}"/>
    <cellStyle name="SAPBEXresDataEmph 3 4 3 3" xfId="16334" xr:uid="{6F799FEB-868E-4622-AB0F-9CA6C76E6FE7}"/>
    <cellStyle name="SAPBEXresDataEmph 3 4 3 3 2" xfId="50195" xr:uid="{DAD00135-DD73-46B4-87E7-0E7156842B31}"/>
    <cellStyle name="SAPBEXresDataEmph 3 4 3 3 3" xfId="33469" xr:uid="{1DE1852C-B8F4-4529-9984-7476401A6BFA}"/>
    <cellStyle name="SAPBEXresDataEmph 3 4 3 4" xfId="38844" xr:uid="{639DBD56-A28C-4C1C-8192-0CF2026D0687}"/>
    <cellStyle name="SAPBEXresDataEmph 3 4 3 5" xfId="22121" xr:uid="{F142D43A-D4CF-40E6-9D29-14C36E196425}"/>
    <cellStyle name="SAPBEXresDataEmph 3 4 4" xfId="5652" xr:uid="{2B02E614-D498-4710-A2F8-42EDB008AB31}"/>
    <cellStyle name="SAPBEXresDataEmph 3 4 4 2" xfId="11518" xr:uid="{FE11BAC0-064C-4698-A86D-32975C40DED7}"/>
    <cellStyle name="SAPBEXresDataEmph 3 4 4 2 2" xfId="45387" xr:uid="{006FE78C-02FC-4667-BA49-45F76FA0AF2C}"/>
    <cellStyle name="SAPBEXresDataEmph 3 4 4 2 3" xfId="28662" xr:uid="{A011ABE0-6CE9-4646-96A0-78EBBFD899F5}"/>
    <cellStyle name="SAPBEXresDataEmph 3 4 4 3" xfId="17060" xr:uid="{5FA43DED-3EA4-4F39-853A-E79F05494957}"/>
    <cellStyle name="SAPBEXresDataEmph 3 4 4 3 2" xfId="50921" xr:uid="{8D83169C-7540-42DE-B91B-E6BC414E926B}"/>
    <cellStyle name="SAPBEXresDataEmph 3 4 4 3 3" xfId="34195" xr:uid="{E7875B40-7038-4AB6-8D49-D1D484925A73}"/>
    <cellStyle name="SAPBEXresDataEmph 3 4 4 4" xfId="39570" xr:uid="{B3DEC25B-4EDB-473D-9AF1-A546FF841BAB}"/>
    <cellStyle name="SAPBEXresDataEmph 3 4 4 5" xfId="22847" xr:uid="{4D9CFAA9-66DD-4DE2-81CE-BC98BF46D459}"/>
    <cellStyle name="SAPBEXresDataEmph 3 4 5" xfId="6444" xr:uid="{EE38A8C3-18CD-4354-B569-0863ADE5C0F9}"/>
    <cellStyle name="SAPBEXresDataEmph 3 4 5 2" xfId="12308" xr:uid="{AFB90658-50BC-4B46-9597-DCB806A30261}"/>
    <cellStyle name="SAPBEXresDataEmph 3 4 5 2 2" xfId="46177" xr:uid="{BC490885-A3B1-4E77-BDBA-3091B32E9EBE}"/>
    <cellStyle name="SAPBEXresDataEmph 3 4 5 2 3" xfId="29452" xr:uid="{3438A812-6113-4DD2-9CF9-CE723AB05CC9}"/>
    <cellStyle name="SAPBEXresDataEmph 3 4 5 3" xfId="17850" xr:uid="{45125C8D-95DA-44F7-92C0-7857B3A2E4F7}"/>
    <cellStyle name="SAPBEXresDataEmph 3 4 5 3 2" xfId="51711" xr:uid="{AD799CA2-1FFB-4569-809F-A121F3EF633F}"/>
    <cellStyle name="SAPBEXresDataEmph 3 4 5 3 3" xfId="34985" xr:uid="{8CAC7444-9ED6-47CA-A829-145270CB89E1}"/>
    <cellStyle name="SAPBEXresDataEmph 3 4 5 4" xfId="40360" xr:uid="{7C9D88BF-1232-413D-A4A6-BCD950CCBB72}"/>
    <cellStyle name="SAPBEXresDataEmph 3 4 5 5" xfId="23637" xr:uid="{49DA29A5-6363-402A-957D-9ADB5A830F67}"/>
    <cellStyle name="SAPBEXresDataEmph 3 4 6" xfId="7364" xr:uid="{6331B466-CAC9-4F46-99A1-E2D0C7FBC2CB}"/>
    <cellStyle name="SAPBEXresDataEmph 3 4 6 2" xfId="13228" xr:uid="{406FD9D8-8093-485C-B4AF-E79EF9F4DD5D}"/>
    <cellStyle name="SAPBEXresDataEmph 3 4 6 2 2" xfId="47097" xr:uid="{2ADE9FA2-6A7A-414B-B435-84CE762E219B}"/>
    <cellStyle name="SAPBEXresDataEmph 3 4 6 2 3" xfId="30371" xr:uid="{B8B02B27-40BA-40F4-AF90-BA2401853BD0}"/>
    <cellStyle name="SAPBEXresDataEmph 3 4 6 3" xfId="18769" xr:uid="{6EC81800-51C1-4468-805A-E578EE888683}"/>
    <cellStyle name="SAPBEXresDataEmph 3 4 6 3 2" xfId="52630" xr:uid="{BF2DCDEF-AC00-40E9-8480-C07D6C637420}"/>
    <cellStyle name="SAPBEXresDataEmph 3 4 6 3 3" xfId="35904" xr:uid="{FABF3EC5-6A40-4199-B61D-D24935A7372C}"/>
    <cellStyle name="SAPBEXresDataEmph 3 4 6 4" xfId="41280" xr:uid="{29AD8052-E75E-416B-A8E5-5EEE031D1BF6}"/>
    <cellStyle name="SAPBEXresDataEmph 3 4 6 5" xfId="24556" xr:uid="{4880D715-D9EE-4FEE-9661-9B7011DB55EE}"/>
    <cellStyle name="SAPBEXresDataEmph 3 4 7" xfId="8458" xr:uid="{B155617E-752A-431A-A2C6-85C111390CD2}"/>
    <cellStyle name="SAPBEXresDataEmph 3 4 7 2" xfId="42333" xr:uid="{B9A06B55-98FF-4295-B811-91C7863A2C65}"/>
    <cellStyle name="SAPBEXresDataEmph 3 4 7 3" xfId="25608" xr:uid="{23F5676C-89E6-4B31-9828-CC85FC93782A}"/>
    <cellStyle name="SAPBEXresDataEmph 3 4 8" xfId="14036" xr:uid="{67D537D6-037F-4523-A233-1F9BDEC5178F}"/>
    <cellStyle name="SAPBEXresDataEmph 3 4 8 2" xfId="47897" xr:uid="{C7151639-A998-4779-A8C7-E7E251D8D6AD}"/>
    <cellStyle name="SAPBEXresDataEmph 3 4 8 3" xfId="31171" xr:uid="{3549D83F-CCEF-4A4C-894A-C27C22A60068}"/>
    <cellStyle name="SAPBEXresDataEmph 3 4 9" xfId="36913" xr:uid="{4A23E1F6-7376-45F4-B89D-A63EBA10D8A3}"/>
    <cellStyle name="SAPBEXresDataEmph 3 5" xfId="2828" xr:uid="{00000000-0005-0000-0000-0000940A0000}"/>
    <cellStyle name="SAPBEXresDataEmph 3 5 2" xfId="4348" xr:uid="{9738B8E9-381D-4266-AF7A-B84122CEB6D1}"/>
    <cellStyle name="SAPBEXresDataEmph 3 5 2 2" xfId="10229" xr:uid="{C48284AE-0033-4C16-BDB7-67FED518D1C9}"/>
    <cellStyle name="SAPBEXresDataEmph 3 5 2 2 2" xfId="44099" xr:uid="{36D50ADC-192A-4A7A-AEF6-347756FEE8B4}"/>
    <cellStyle name="SAPBEXresDataEmph 3 5 2 2 3" xfId="27374" xr:uid="{801D2945-517D-41FC-8721-0116805A737F}"/>
    <cellStyle name="SAPBEXresDataEmph 3 5 2 3" xfId="15772" xr:uid="{B1F18CCA-F7CA-4013-8F3A-FAD798D5496F}"/>
    <cellStyle name="SAPBEXresDataEmph 3 5 2 3 2" xfId="49633" xr:uid="{3019A185-7E2E-43E1-8BD0-D2D71CCD5C04}"/>
    <cellStyle name="SAPBEXresDataEmph 3 5 2 3 3" xfId="32907" xr:uid="{4882A0B3-88A7-46C8-BB7E-92577AED1B69}"/>
    <cellStyle name="SAPBEXresDataEmph 3 5 2 4" xfId="38282" xr:uid="{674FB93D-04B8-47F5-AB49-FA366480D4BA}"/>
    <cellStyle name="SAPBEXresDataEmph 3 5 2 5" xfId="21559" xr:uid="{F3E095B0-2AAE-44A9-B8DF-0E4B543447EE}"/>
    <cellStyle name="SAPBEXresDataEmph 3 5 3" xfId="5221" xr:uid="{DB02FD0F-6E39-4898-B86E-F9D35BABA6CD}"/>
    <cellStyle name="SAPBEXresDataEmph 3 5 3 2" xfId="11087" xr:uid="{B2254DC3-BC4F-4A98-BC4F-E15D58F7C5E1}"/>
    <cellStyle name="SAPBEXresDataEmph 3 5 3 2 2" xfId="44957" xr:uid="{442656B6-C87B-45F9-9877-F57660D4B4A3}"/>
    <cellStyle name="SAPBEXresDataEmph 3 5 3 2 3" xfId="28232" xr:uid="{B4E209B6-88A6-4DE2-A317-D1028BD66A6B}"/>
    <cellStyle name="SAPBEXresDataEmph 3 5 3 3" xfId="16630" xr:uid="{C42C4D4A-4482-4A9C-9B5B-3F4457C89DA2}"/>
    <cellStyle name="SAPBEXresDataEmph 3 5 3 3 2" xfId="50491" xr:uid="{21954412-5F2D-4B41-93EF-1C1176DF5EEC}"/>
    <cellStyle name="SAPBEXresDataEmph 3 5 3 3 3" xfId="33765" xr:uid="{E51709C0-FD10-446E-A561-B3816509F8E7}"/>
    <cellStyle name="SAPBEXresDataEmph 3 5 3 4" xfId="39140" xr:uid="{C1FE7E76-1E95-4B80-AC52-0FCD34F52371}"/>
    <cellStyle name="SAPBEXresDataEmph 3 5 3 5" xfId="22417" xr:uid="{A7799C89-F37F-4A8A-AF56-78D236511C9A}"/>
    <cellStyle name="SAPBEXresDataEmph 3 5 4" xfId="5969" xr:uid="{D57FDFA6-5DD8-4FAC-B32E-11F9069E6198}"/>
    <cellStyle name="SAPBEXresDataEmph 3 5 4 2" xfId="11835" xr:uid="{803B7327-07FF-462A-A00D-DB3736CF4F3A}"/>
    <cellStyle name="SAPBEXresDataEmph 3 5 4 2 2" xfId="45704" xr:uid="{86F054AC-A919-47E6-A24D-B5039093017B}"/>
    <cellStyle name="SAPBEXresDataEmph 3 5 4 2 3" xfId="28979" xr:uid="{FF01EDC8-90A7-4CBB-819F-A7A760CC287E}"/>
    <cellStyle name="SAPBEXresDataEmph 3 5 4 3" xfId="17377" xr:uid="{340C6AC2-6465-4F19-AA1C-98C07BC1794C}"/>
    <cellStyle name="SAPBEXresDataEmph 3 5 4 3 2" xfId="51238" xr:uid="{FFE4D9D3-F204-41D5-8F3B-AA725B68D8C1}"/>
    <cellStyle name="SAPBEXresDataEmph 3 5 4 3 3" xfId="34512" xr:uid="{AEE9869A-4FE3-47BE-99DA-3D449B3D09DA}"/>
    <cellStyle name="SAPBEXresDataEmph 3 5 4 4" xfId="39887" xr:uid="{DBA90A13-8EDB-456F-941A-46425F7072D9}"/>
    <cellStyle name="SAPBEXresDataEmph 3 5 4 5" xfId="23164" xr:uid="{CD3C9EA3-CBFD-4039-8AC6-D41AD208F75B}"/>
    <cellStyle name="SAPBEXresDataEmph 3 5 5" xfId="6738" xr:uid="{98014699-A5ED-42E0-A9BD-50B3BDDFA96F}"/>
    <cellStyle name="SAPBEXresDataEmph 3 5 5 2" xfId="12602" xr:uid="{E3A9F787-4E7B-47AF-8DDC-3D19D3F4189B}"/>
    <cellStyle name="SAPBEXresDataEmph 3 5 5 2 2" xfId="46471" xr:uid="{5E8B531F-52A1-4F4F-8C67-646EC759C37F}"/>
    <cellStyle name="SAPBEXresDataEmph 3 5 5 2 3" xfId="29745" xr:uid="{DB30B7B8-2020-47BF-AA97-CC7DD9886198}"/>
    <cellStyle name="SAPBEXresDataEmph 3 5 5 3" xfId="18143" xr:uid="{06C4FAA6-5C35-4D66-9E69-D3D068F5B144}"/>
    <cellStyle name="SAPBEXresDataEmph 3 5 5 3 2" xfId="52004" xr:uid="{26519B08-D5ED-4F08-A0FB-483D378487A6}"/>
    <cellStyle name="SAPBEXresDataEmph 3 5 5 3 3" xfId="35278" xr:uid="{4D8B4679-EFD3-441C-BC59-A0C52602BE58}"/>
    <cellStyle name="SAPBEXresDataEmph 3 5 5 4" xfId="40654" xr:uid="{3FB95B9F-EEDE-4720-97BF-02D20F87B396}"/>
    <cellStyle name="SAPBEXresDataEmph 3 5 5 5" xfId="23930" xr:uid="{9FFFAC31-9995-4E00-895F-12A46DB5CA67}"/>
    <cellStyle name="SAPBEXresDataEmph 3 5 6" xfId="7685" xr:uid="{D37D5645-8FCA-45B6-9F2E-8293F82944F6}"/>
    <cellStyle name="SAPBEXresDataEmph 3 5 6 2" xfId="13549" xr:uid="{E86E9D1B-3376-4368-BD14-19E16D7832F3}"/>
    <cellStyle name="SAPBEXresDataEmph 3 5 6 2 2" xfId="47418" xr:uid="{9D8670DC-5278-4515-BD1B-FADA7EA94809}"/>
    <cellStyle name="SAPBEXresDataEmph 3 5 6 2 3" xfId="30692" xr:uid="{5197A749-6079-4B49-9841-BB60B3D75B7A}"/>
    <cellStyle name="SAPBEXresDataEmph 3 5 6 3" xfId="19090" xr:uid="{B326F784-F63D-438C-AC09-71581869CB95}"/>
    <cellStyle name="SAPBEXresDataEmph 3 5 6 3 2" xfId="52951" xr:uid="{807CF10C-4EF8-4215-AEEC-02DA8D02A267}"/>
    <cellStyle name="SAPBEXresDataEmph 3 5 6 3 3" xfId="36225" xr:uid="{1342C443-CC52-4394-99D6-5D3BBF98B9A1}"/>
    <cellStyle name="SAPBEXresDataEmph 3 5 6 4" xfId="41601" xr:uid="{F8144CA2-2F74-4FB6-B790-02AAE175A83B}"/>
    <cellStyle name="SAPBEXresDataEmph 3 5 6 5" xfId="24877" xr:uid="{987E6C20-2524-4CEC-B7B5-76100023FF54}"/>
    <cellStyle name="SAPBEXresDataEmph 3 5 7" xfId="8778" xr:uid="{DEE6F16B-3A4D-43C9-8DB1-E709454C74C4}"/>
    <cellStyle name="SAPBEXresDataEmph 3 5 7 2" xfId="42651" xr:uid="{66261F41-1E2A-4DF0-BAB2-42D3B88507F6}"/>
    <cellStyle name="SAPBEXresDataEmph 3 5 7 3" xfId="25927" xr:uid="{C2BB6D4C-C687-4135-BB15-5AD4E287B780}"/>
    <cellStyle name="SAPBEXresDataEmph 3 5 8" xfId="14329" xr:uid="{5CB0E555-EA4B-4587-B564-F3AC453DD7C7}"/>
    <cellStyle name="SAPBEXresDataEmph 3 5 8 2" xfId="48190" xr:uid="{9F9F9622-16C9-4313-AA30-27FE82929974}"/>
    <cellStyle name="SAPBEXresDataEmph 3 5 8 3" xfId="31464" xr:uid="{0E1E4EE9-1647-4073-BA56-7634E4F8774C}"/>
    <cellStyle name="SAPBEXresDataEmph 3 5 9" xfId="20113" xr:uid="{55339424-46DF-4B09-B103-EDBA36A2F318}"/>
    <cellStyle name="SAPBEXresDataEmph 3 6" xfId="36610" xr:uid="{1337E343-F100-467D-8DDD-CFDC2DDCECE0}"/>
    <cellStyle name="SAPBEXresDataEmph 3 7" xfId="19258" xr:uid="{AD715504-D669-485F-AE2B-36CB963A2F54}"/>
    <cellStyle name="SAPBEXresDataEmph 4" xfId="1193" xr:uid="{00000000-0005-0000-0000-0000950A0000}"/>
    <cellStyle name="SAPBEXresDataEmph 4 2" xfId="2472" xr:uid="{00000000-0005-0000-0000-0000960A0000}"/>
    <cellStyle name="SAPBEXresDataEmph 4 2 10" xfId="19797" xr:uid="{AE828A11-B15E-44DD-9C6E-05131312FE25}"/>
    <cellStyle name="SAPBEXresDataEmph 4 2 2" xfId="4024" xr:uid="{54DB8EEB-0B67-4550-947D-168E0A28FCAF}"/>
    <cellStyle name="SAPBEXresDataEmph 4 2 2 2" xfId="9905" xr:uid="{9A8FA719-2219-47E5-9405-4987EED2C0E9}"/>
    <cellStyle name="SAPBEXresDataEmph 4 2 2 2 2" xfId="43777" xr:uid="{BE2AC52C-46A3-438C-9A2F-D4AC0298BF8F}"/>
    <cellStyle name="SAPBEXresDataEmph 4 2 2 2 3" xfId="27051" xr:uid="{8392319C-4D99-45F6-8913-2E4E77F6D5A2}"/>
    <cellStyle name="SAPBEXresDataEmph 4 2 2 3" xfId="15451" xr:uid="{8AEC71BA-5E50-4CC9-81EA-B0DB40A72623}"/>
    <cellStyle name="SAPBEXresDataEmph 4 2 2 3 2" xfId="49312" xr:uid="{290B8061-29E3-4CCF-AA27-49AA4124A955}"/>
    <cellStyle name="SAPBEXresDataEmph 4 2 2 3 3" xfId="32586" xr:uid="{42678FE7-0E0F-433D-BA2E-18588DF5289E}"/>
    <cellStyle name="SAPBEXresDataEmph 4 2 2 4" xfId="37984" xr:uid="{0FA03146-4307-496B-83C0-B99096A9B3D8}"/>
    <cellStyle name="SAPBEXresDataEmph 4 2 2 5" xfId="21236" xr:uid="{8E9E2DD1-39AA-4A46-BD05-6DE98024D7B1}"/>
    <cellStyle name="SAPBEXresDataEmph 4 2 3" xfId="4926" xr:uid="{95DCFBD1-578C-442E-AF11-08442D87EFD3}"/>
    <cellStyle name="SAPBEXresDataEmph 4 2 3 2" xfId="10792" xr:uid="{D10AD985-436C-472F-9C78-3D251AB34241}"/>
    <cellStyle name="SAPBEXresDataEmph 4 2 3 2 2" xfId="44662" xr:uid="{596FA037-B712-4AAD-80B3-C91A49C75BB4}"/>
    <cellStyle name="SAPBEXresDataEmph 4 2 3 2 3" xfId="27937" xr:uid="{E10CFD4C-1C5E-45C3-B1E7-0E12B13BD0C4}"/>
    <cellStyle name="SAPBEXresDataEmph 4 2 3 3" xfId="16335" xr:uid="{E98169A3-BF35-4A22-B264-BC9A62E986AE}"/>
    <cellStyle name="SAPBEXresDataEmph 4 2 3 3 2" xfId="50196" xr:uid="{13CCA88C-1D75-4E05-B691-4C803673C4E9}"/>
    <cellStyle name="SAPBEXresDataEmph 4 2 3 3 3" xfId="33470" xr:uid="{54E7F47E-B39E-4773-A9C0-D5D4C18B182C}"/>
    <cellStyle name="SAPBEXresDataEmph 4 2 3 4" xfId="38845" xr:uid="{BFC42175-00E6-4881-AE21-E489CA4C801E}"/>
    <cellStyle name="SAPBEXresDataEmph 4 2 3 5" xfId="22122" xr:uid="{1312AC82-8358-493B-899C-3C4284DA83A0}"/>
    <cellStyle name="SAPBEXresDataEmph 4 2 4" xfId="5653" xr:uid="{30AD0798-2705-4E58-AD0D-734989C4AB0D}"/>
    <cellStyle name="SAPBEXresDataEmph 4 2 4 2" xfId="11519" xr:uid="{029070B6-0031-48D3-8931-D5264B67A80E}"/>
    <cellStyle name="SAPBEXresDataEmph 4 2 4 2 2" xfId="45388" xr:uid="{0E4B5C9A-33BF-4BC8-814F-2670A37081AA}"/>
    <cellStyle name="SAPBEXresDataEmph 4 2 4 2 3" xfId="28663" xr:uid="{54C543D0-7DC7-4D4B-AEBE-E3A07D99D104}"/>
    <cellStyle name="SAPBEXresDataEmph 4 2 4 3" xfId="17061" xr:uid="{0FD2144E-C694-4C7F-902C-D5D4FCA6D4D7}"/>
    <cellStyle name="SAPBEXresDataEmph 4 2 4 3 2" xfId="50922" xr:uid="{609B7C92-A363-4974-A985-FFEEC4CA54C0}"/>
    <cellStyle name="SAPBEXresDataEmph 4 2 4 3 3" xfId="34196" xr:uid="{15CD7CD3-1848-44F6-951F-9FB4A021A8FC}"/>
    <cellStyle name="SAPBEXresDataEmph 4 2 4 4" xfId="39571" xr:uid="{3F07B4B0-8E51-4B3F-8A30-3FAD5C323038}"/>
    <cellStyle name="SAPBEXresDataEmph 4 2 4 5" xfId="22848" xr:uid="{D0677145-44F2-4C1F-ACBB-85B0123C9ABE}"/>
    <cellStyle name="SAPBEXresDataEmph 4 2 5" xfId="6445" xr:uid="{A2B6D77C-0EFE-4696-AB2F-E904BE6A2022}"/>
    <cellStyle name="SAPBEXresDataEmph 4 2 5 2" xfId="12309" xr:uid="{CCA5B880-B530-492C-8326-21419504D133}"/>
    <cellStyle name="SAPBEXresDataEmph 4 2 5 2 2" xfId="46178" xr:uid="{02A9C091-4F8C-4363-9C03-F977DE76F4FD}"/>
    <cellStyle name="SAPBEXresDataEmph 4 2 5 2 3" xfId="29453" xr:uid="{63B9091B-A2DA-44D7-BA19-DECDF2FBE79F}"/>
    <cellStyle name="SAPBEXresDataEmph 4 2 5 3" xfId="17851" xr:uid="{8D8F60CC-E4B2-44BF-889B-C27C8759DCD6}"/>
    <cellStyle name="SAPBEXresDataEmph 4 2 5 3 2" xfId="51712" xr:uid="{3A27D509-C5A3-424F-8377-4FE947A24926}"/>
    <cellStyle name="SAPBEXresDataEmph 4 2 5 3 3" xfId="34986" xr:uid="{AFC15E53-905F-493B-B920-4983BD1C25F5}"/>
    <cellStyle name="SAPBEXresDataEmph 4 2 5 4" xfId="40361" xr:uid="{28AF4759-92D2-4467-A78A-E410B4201FF3}"/>
    <cellStyle name="SAPBEXresDataEmph 4 2 5 5" xfId="23638" xr:uid="{1A43E516-9EDB-412E-ACD9-490E71488A9A}"/>
    <cellStyle name="SAPBEXresDataEmph 4 2 6" xfId="7365" xr:uid="{A0BEA70C-6BB9-46A9-8656-7136AFFAEBD2}"/>
    <cellStyle name="SAPBEXresDataEmph 4 2 6 2" xfId="13229" xr:uid="{90BD9AD4-D099-43E9-9467-5AB17CAE3E59}"/>
    <cellStyle name="SAPBEXresDataEmph 4 2 6 2 2" xfId="47098" xr:uid="{801F70BA-9968-4EEF-988B-5FEF3FEE63CA}"/>
    <cellStyle name="SAPBEXresDataEmph 4 2 6 2 3" xfId="30372" xr:uid="{6AA21FAE-A384-4D37-AE37-0A91AAEACD4D}"/>
    <cellStyle name="SAPBEXresDataEmph 4 2 6 3" xfId="18770" xr:uid="{72DE6229-B91E-4EF2-B04B-4017A339AC4D}"/>
    <cellStyle name="SAPBEXresDataEmph 4 2 6 3 2" xfId="52631" xr:uid="{3D6A6C46-6B3E-498D-A4EA-8186BBA023EF}"/>
    <cellStyle name="SAPBEXresDataEmph 4 2 6 3 3" xfId="35905" xr:uid="{241A6D3A-33C3-4835-91EF-1D2AF9A7E32B}"/>
    <cellStyle name="SAPBEXresDataEmph 4 2 6 4" xfId="41281" xr:uid="{B765F93E-8E53-460A-9CA7-8AC8362BA0E9}"/>
    <cellStyle name="SAPBEXresDataEmph 4 2 6 5" xfId="24557" xr:uid="{003C97D8-7EA0-48EC-8390-80DAFEFC6F34}"/>
    <cellStyle name="SAPBEXresDataEmph 4 2 7" xfId="8459" xr:uid="{C9B71A2F-F1BC-43C6-9993-B1B8EA83FBD7}"/>
    <cellStyle name="SAPBEXresDataEmph 4 2 7 2" xfId="42334" xr:uid="{0209A005-D2CC-4320-8E9B-A7B738FC06DA}"/>
    <cellStyle name="SAPBEXresDataEmph 4 2 7 3" xfId="25609" xr:uid="{FCBC95F3-0DC8-4333-AFCF-C84DE5EFE2F4}"/>
    <cellStyle name="SAPBEXresDataEmph 4 2 8" xfId="14037" xr:uid="{6ACAB5CE-7190-4E44-905A-33091E076D32}"/>
    <cellStyle name="SAPBEXresDataEmph 4 2 8 2" xfId="47898" xr:uid="{F54886CF-CCE3-49E1-807C-E8BA21AA15CE}"/>
    <cellStyle name="SAPBEXresDataEmph 4 2 8 3" xfId="31172" xr:uid="{EDD5FE21-1CD3-4388-97BB-EBD1F9D134D2}"/>
    <cellStyle name="SAPBEXresDataEmph 4 2 9" xfId="36914" xr:uid="{D1995970-F384-4464-852D-4CF1AE35668E}"/>
    <cellStyle name="SAPBEXresDataEmph 4 3" xfId="2473" xr:uid="{00000000-0005-0000-0000-0000970A0000}"/>
    <cellStyle name="SAPBEXresDataEmph 4 3 10" xfId="19798" xr:uid="{0F587964-98BF-4672-975E-0B1451B14091}"/>
    <cellStyle name="SAPBEXresDataEmph 4 3 2" xfId="4025" xr:uid="{FCA8454B-08A3-4DC1-9809-AFC956934B84}"/>
    <cellStyle name="SAPBEXresDataEmph 4 3 2 2" xfId="9906" xr:uid="{5BAD35FD-4F79-4CCF-8D9F-BB54C9EF00E7}"/>
    <cellStyle name="SAPBEXresDataEmph 4 3 2 2 2" xfId="43778" xr:uid="{9065BA8A-7B68-4BCF-9196-762A3B9DC5F3}"/>
    <cellStyle name="SAPBEXresDataEmph 4 3 2 2 3" xfId="27052" xr:uid="{3B3A1E91-2DE7-4406-B79D-73BA17E37D32}"/>
    <cellStyle name="SAPBEXresDataEmph 4 3 2 3" xfId="15452" xr:uid="{5C71818B-C792-45E6-997C-22C78B29F89D}"/>
    <cellStyle name="SAPBEXresDataEmph 4 3 2 3 2" xfId="49313" xr:uid="{196E3E93-8505-40FC-A78D-648EE68825DD}"/>
    <cellStyle name="SAPBEXresDataEmph 4 3 2 3 3" xfId="32587" xr:uid="{39CA102C-19A1-488C-9617-EB66CC705FFA}"/>
    <cellStyle name="SAPBEXresDataEmph 4 3 2 4" xfId="37985" xr:uid="{AE5CF6C5-2A08-496A-A437-B51E8B180806}"/>
    <cellStyle name="SAPBEXresDataEmph 4 3 2 5" xfId="21237" xr:uid="{2362F230-F8B3-47E8-9EE1-6C247E10C801}"/>
    <cellStyle name="SAPBEXresDataEmph 4 3 3" xfId="4927" xr:uid="{FF9EBF46-1BB0-43FD-959B-7CE21C11FFBA}"/>
    <cellStyle name="SAPBEXresDataEmph 4 3 3 2" xfId="10793" xr:uid="{E3C40444-2A6F-4EEF-9981-89628FDFCB0C}"/>
    <cellStyle name="SAPBEXresDataEmph 4 3 3 2 2" xfId="44663" xr:uid="{AFDF6B7D-3598-4416-A25D-2DAED4B13AD2}"/>
    <cellStyle name="SAPBEXresDataEmph 4 3 3 2 3" xfId="27938" xr:uid="{BE2551EA-AFED-47EF-9941-0EF485ECCC72}"/>
    <cellStyle name="SAPBEXresDataEmph 4 3 3 3" xfId="16336" xr:uid="{BCB16038-5636-429F-B20F-248AD40A44A7}"/>
    <cellStyle name="SAPBEXresDataEmph 4 3 3 3 2" xfId="50197" xr:uid="{26908072-194A-4274-ABCC-90669378A070}"/>
    <cellStyle name="SAPBEXresDataEmph 4 3 3 3 3" xfId="33471" xr:uid="{A3FAAF01-6734-4331-AF41-50BABD846A96}"/>
    <cellStyle name="SAPBEXresDataEmph 4 3 3 4" xfId="38846" xr:uid="{F01FBF2B-91DF-4925-B495-A0F1E5DD16D7}"/>
    <cellStyle name="SAPBEXresDataEmph 4 3 3 5" xfId="22123" xr:uid="{EDF984D4-4D4B-4611-A3F8-61FC52BF404E}"/>
    <cellStyle name="SAPBEXresDataEmph 4 3 4" xfId="5654" xr:uid="{2BF8A3A6-72E1-483F-AFEB-F59F8904095B}"/>
    <cellStyle name="SAPBEXresDataEmph 4 3 4 2" xfId="11520" xr:uid="{49340E08-ED2A-43AD-918B-5E1CC9CEE810}"/>
    <cellStyle name="SAPBEXresDataEmph 4 3 4 2 2" xfId="45389" xr:uid="{D9A190ED-38C3-47B7-BF44-F38B5FF1F996}"/>
    <cellStyle name="SAPBEXresDataEmph 4 3 4 2 3" xfId="28664" xr:uid="{57F1FB17-C25D-4E10-97CB-DD65B133A6E8}"/>
    <cellStyle name="SAPBEXresDataEmph 4 3 4 3" xfId="17062" xr:uid="{1418AF03-33A8-46AF-B580-F2A3A643AFB7}"/>
    <cellStyle name="SAPBEXresDataEmph 4 3 4 3 2" xfId="50923" xr:uid="{9D8DC108-CD7D-4277-B9B0-C5F16A19C8C5}"/>
    <cellStyle name="SAPBEXresDataEmph 4 3 4 3 3" xfId="34197" xr:uid="{3BA7A956-D164-4A5B-85F7-90E799C0183F}"/>
    <cellStyle name="SAPBEXresDataEmph 4 3 4 4" xfId="39572" xr:uid="{6A101895-03CC-4E50-AE19-B80B977000FC}"/>
    <cellStyle name="SAPBEXresDataEmph 4 3 4 5" xfId="22849" xr:uid="{D3070437-7AC3-42F2-A0E3-2BCB4F54215D}"/>
    <cellStyle name="SAPBEXresDataEmph 4 3 5" xfId="6446" xr:uid="{04306790-5994-4896-97A2-CDCD440757A4}"/>
    <cellStyle name="SAPBEXresDataEmph 4 3 5 2" xfId="12310" xr:uid="{D62399D5-0C81-4FBE-A73A-A4F73B4BAF3E}"/>
    <cellStyle name="SAPBEXresDataEmph 4 3 5 2 2" xfId="46179" xr:uid="{542CB17D-9B4E-4A36-BF91-0F20960FE2F6}"/>
    <cellStyle name="SAPBEXresDataEmph 4 3 5 2 3" xfId="29454" xr:uid="{5F80BCBF-0465-479A-BB44-F3B11ABAD38D}"/>
    <cellStyle name="SAPBEXresDataEmph 4 3 5 3" xfId="17852" xr:uid="{F1D2FE91-3752-43F4-8D37-2B881A901919}"/>
    <cellStyle name="SAPBEXresDataEmph 4 3 5 3 2" xfId="51713" xr:uid="{FB7C622B-3A99-49A4-AE45-FF3DF7A3E6EC}"/>
    <cellStyle name="SAPBEXresDataEmph 4 3 5 3 3" xfId="34987" xr:uid="{533F08E5-3AC5-44E8-9A8D-8434DC45F594}"/>
    <cellStyle name="SAPBEXresDataEmph 4 3 5 4" xfId="40362" xr:uid="{B4396791-B425-4F27-8403-26D5F94D96AD}"/>
    <cellStyle name="SAPBEXresDataEmph 4 3 5 5" xfId="23639" xr:uid="{3A1DCFD9-F6B5-4E58-AD87-33B71FCF68F0}"/>
    <cellStyle name="SAPBEXresDataEmph 4 3 6" xfId="7366" xr:uid="{A54A7F5C-51C4-4D68-9132-178DF0BCD716}"/>
    <cellStyle name="SAPBEXresDataEmph 4 3 6 2" xfId="13230" xr:uid="{D8363517-7D8F-404E-B7A1-76D7EC5AB126}"/>
    <cellStyle name="SAPBEXresDataEmph 4 3 6 2 2" xfId="47099" xr:uid="{15EE2013-66FC-432C-8374-D9385BAB41A3}"/>
    <cellStyle name="SAPBEXresDataEmph 4 3 6 2 3" xfId="30373" xr:uid="{C0C69AAC-8CE4-4E10-9EEF-A488C0BD8114}"/>
    <cellStyle name="SAPBEXresDataEmph 4 3 6 3" xfId="18771" xr:uid="{930205C9-4F1A-417A-B46F-5F0A9FBAD341}"/>
    <cellStyle name="SAPBEXresDataEmph 4 3 6 3 2" xfId="52632" xr:uid="{FF2D26B4-EAD9-429A-A47B-7ECA225AB99D}"/>
    <cellStyle name="SAPBEXresDataEmph 4 3 6 3 3" xfId="35906" xr:uid="{7A8D3D88-2DE0-41B7-B53B-5472CDA1E988}"/>
    <cellStyle name="SAPBEXresDataEmph 4 3 6 4" xfId="41282" xr:uid="{A9249959-D462-45BF-87EB-C7109529F440}"/>
    <cellStyle name="SAPBEXresDataEmph 4 3 6 5" xfId="24558" xr:uid="{37FEAEC5-53A2-4D0D-816B-EBFBD8295A48}"/>
    <cellStyle name="SAPBEXresDataEmph 4 3 7" xfId="8460" xr:uid="{1CE2DF4B-DCD8-48E0-878B-ED39A64F2A31}"/>
    <cellStyle name="SAPBEXresDataEmph 4 3 7 2" xfId="42335" xr:uid="{9B27DD62-820D-4952-93C9-2158470CF85C}"/>
    <cellStyle name="SAPBEXresDataEmph 4 3 7 3" xfId="25610" xr:uid="{3BE28BDC-3E16-4A1F-A52C-2C0C0758283A}"/>
    <cellStyle name="SAPBEXresDataEmph 4 3 8" xfId="14038" xr:uid="{C81E867C-FF38-409E-A83F-98D3D754A167}"/>
    <cellStyle name="SAPBEXresDataEmph 4 3 8 2" xfId="47899" xr:uid="{32FB2F9D-300C-485D-B6C4-B51B02F8F519}"/>
    <cellStyle name="SAPBEXresDataEmph 4 3 8 3" xfId="31173" xr:uid="{31FAFB48-45C5-431D-802B-8CA648FA9B57}"/>
    <cellStyle name="SAPBEXresDataEmph 4 3 9" xfId="36915" xr:uid="{B01D6C22-1EE0-43F3-BBD0-629AC207C66F}"/>
    <cellStyle name="SAPBEXresDataEmph 4 4" xfId="2830" xr:uid="{00000000-0005-0000-0000-0000980A0000}"/>
    <cellStyle name="SAPBEXresDataEmph 4 4 2" xfId="4350" xr:uid="{F3FCB4C8-78FA-4F05-A4E6-83BD75DC0524}"/>
    <cellStyle name="SAPBEXresDataEmph 4 4 2 2" xfId="10231" xr:uid="{3F1CCC47-A3D7-4673-9404-0B539E81334B}"/>
    <cellStyle name="SAPBEXresDataEmph 4 4 2 2 2" xfId="44101" xr:uid="{4AA8BD94-F50B-4A06-81BD-5F08CD2B8A7E}"/>
    <cellStyle name="SAPBEXresDataEmph 4 4 2 2 3" xfId="27376" xr:uid="{34CB412B-38CE-45D2-889F-BCAEA96EC36A}"/>
    <cellStyle name="SAPBEXresDataEmph 4 4 2 3" xfId="15774" xr:uid="{6FBB8559-9F6B-4DCF-B3CC-D94D4280722B}"/>
    <cellStyle name="SAPBEXresDataEmph 4 4 2 3 2" xfId="49635" xr:uid="{45FF11E5-F1C1-4BFF-BFA9-04FD45001751}"/>
    <cellStyle name="SAPBEXresDataEmph 4 4 2 3 3" xfId="32909" xr:uid="{94B3AE4F-D14E-4547-9546-9CA8C32086EC}"/>
    <cellStyle name="SAPBEXresDataEmph 4 4 2 4" xfId="38284" xr:uid="{6B777684-E9D4-4DA6-985E-F3D4B38EC664}"/>
    <cellStyle name="SAPBEXresDataEmph 4 4 2 5" xfId="21561" xr:uid="{1651ABD6-16A9-4553-B301-4FA380605ACB}"/>
    <cellStyle name="SAPBEXresDataEmph 4 4 3" xfId="5223" xr:uid="{9CCB03D8-9762-4457-BC0D-3B9B1EB9F1C8}"/>
    <cellStyle name="SAPBEXresDataEmph 4 4 3 2" xfId="11089" xr:uid="{8AE6A968-8B2B-4697-9DF8-053BAF397138}"/>
    <cellStyle name="SAPBEXresDataEmph 4 4 3 2 2" xfId="44959" xr:uid="{7CF59089-03D1-45EC-A2CC-52BDB2BDF9EC}"/>
    <cellStyle name="SAPBEXresDataEmph 4 4 3 2 3" xfId="28234" xr:uid="{866855D4-2FCC-4E0A-B5B7-CA69A2199CB4}"/>
    <cellStyle name="SAPBEXresDataEmph 4 4 3 3" xfId="16632" xr:uid="{9CBF398E-BF1E-4278-8487-89FD6682C432}"/>
    <cellStyle name="SAPBEXresDataEmph 4 4 3 3 2" xfId="50493" xr:uid="{6075CEDF-0C4E-4776-A46A-CA0908E847FC}"/>
    <cellStyle name="SAPBEXresDataEmph 4 4 3 3 3" xfId="33767" xr:uid="{00856698-7809-44CC-B00B-D0D3EE4DD970}"/>
    <cellStyle name="SAPBEXresDataEmph 4 4 3 4" xfId="39142" xr:uid="{D7F2C781-CCB5-4AD7-83D2-D2BC24B6EF0D}"/>
    <cellStyle name="SAPBEXresDataEmph 4 4 3 5" xfId="22419" xr:uid="{39E6D757-20ED-4F9E-9C5B-FF5C42D4DE29}"/>
    <cellStyle name="SAPBEXresDataEmph 4 4 4" xfId="5971" xr:uid="{979E3DA8-274A-44C7-9E17-FFC4AE31BD7A}"/>
    <cellStyle name="SAPBEXresDataEmph 4 4 4 2" xfId="11837" xr:uid="{B21483E0-8AB1-4C3B-B026-15B6D91D47FE}"/>
    <cellStyle name="SAPBEXresDataEmph 4 4 4 2 2" xfId="45706" xr:uid="{897189D4-52DF-4B70-BAC6-5CF64297A885}"/>
    <cellStyle name="SAPBEXresDataEmph 4 4 4 2 3" xfId="28981" xr:uid="{8F5665F0-06B0-4713-A41C-33EE3ADD3785}"/>
    <cellStyle name="SAPBEXresDataEmph 4 4 4 3" xfId="17379" xr:uid="{45241478-4F0B-4D72-AB4D-6D421166BB8F}"/>
    <cellStyle name="SAPBEXresDataEmph 4 4 4 3 2" xfId="51240" xr:uid="{CB28CA82-9E93-48C7-8DCA-0F823ED74B43}"/>
    <cellStyle name="SAPBEXresDataEmph 4 4 4 3 3" xfId="34514" xr:uid="{B0B5DCBA-EC41-4D66-8B68-6E0D97412DDC}"/>
    <cellStyle name="SAPBEXresDataEmph 4 4 4 4" xfId="39889" xr:uid="{4C70FCEE-5DD7-4F73-8F99-2AAB6C878F76}"/>
    <cellStyle name="SAPBEXresDataEmph 4 4 4 5" xfId="23166" xr:uid="{BB756E20-FC4D-4F93-B385-F69F0CF6A7C5}"/>
    <cellStyle name="SAPBEXresDataEmph 4 4 5" xfId="6740" xr:uid="{CDB287F6-5EEE-4720-8D3C-259ABF9A8529}"/>
    <cellStyle name="SAPBEXresDataEmph 4 4 5 2" xfId="12604" xr:uid="{A66E5B4D-98ED-404F-B8CF-1F6EAD13AEB3}"/>
    <cellStyle name="SAPBEXresDataEmph 4 4 5 2 2" xfId="46473" xr:uid="{57DA48B9-5367-4D1C-9757-D9980B5D1664}"/>
    <cellStyle name="SAPBEXresDataEmph 4 4 5 2 3" xfId="29747" xr:uid="{A57E0D2C-450D-444D-BCED-773D0D3E3EF3}"/>
    <cellStyle name="SAPBEXresDataEmph 4 4 5 3" xfId="18145" xr:uid="{3B02DA09-E386-46DB-B889-C639B30198EA}"/>
    <cellStyle name="SAPBEXresDataEmph 4 4 5 3 2" xfId="52006" xr:uid="{74F6C0B4-FABA-4383-B977-C33351C07AC7}"/>
    <cellStyle name="SAPBEXresDataEmph 4 4 5 3 3" xfId="35280" xr:uid="{469636A9-3122-4E63-85A0-6C58A79235F0}"/>
    <cellStyle name="SAPBEXresDataEmph 4 4 5 4" xfId="40656" xr:uid="{50AEF891-75D6-41F8-92D0-34E1606D4A34}"/>
    <cellStyle name="SAPBEXresDataEmph 4 4 5 5" xfId="23932" xr:uid="{60FDCA58-A970-4E74-AAAE-0D2C1809A137}"/>
    <cellStyle name="SAPBEXresDataEmph 4 4 6" xfId="7687" xr:uid="{EDA760F5-0723-4FCC-91F9-493FEF699DA1}"/>
    <cellStyle name="SAPBEXresDataEmph 4 4 6 2" xfId="13551" xr:uid="{AC8BDE0D-4EAF-45D9-A19F-571A757983B8}"/>
    <cellStyle name="SAPBEXresDataEmph 4 4 6 2 2" xfId="47420" xr:uid="{56138F0B-6D30-46CB-A10F-889F4373ECB0}"/>
    <cellStyle name="SAPBEXresDataEmph 4 4 6 2 3" xfId="30694" xr:uid="{CD34BB65-9766-4F5A-934B-AB70297DBB6A}"/>
    <cellStyle name="SAPBEXresDataEmph 4 4 6 3" xfId="19092" xr:uid="{14A65D79-971A-4330-BFD2-81F68D7DDB4B}"/>
    <cellStyle name="SAPBEXresDataEmph 4 4 6 3 2" xfId="52953" xr:uid="{C20C81C0-2364-49DC-98D4-047EC0DC3F9A}"/>
    <cellStyle name="SAPBEXresDataEmph 4 4 6 3 3" xfId="36227" xr:uid="{7151E355-A9B9-4F05-98BC-065C7F4F780C}"/>
    <cellStyle name="SAPBEXresDataEmph 4 4 6 4" xfId="41603" xr:uid="{FB74D0BB-2315-4631-86EC-62C46A4051A5}"/>
    <cellStyle name="SAPBEXresDataEmph 4 4 6 5" xfId="24879" xr:uid="{1603AB2C-2A25-41BD-9CFF-18B23E53A626}"/>
    <cellStyle name="SAPBEXresDataEmph 4 4 7" xfId="8780" xr:uid="{8097F564-40A7-4EEC-9E77-7585D9182DD6}"/>
    <cellStyle name="SAPBEXresDataEmph 4 4 7 2" xfId="42653" xr:uid="{2C43A3A5-344F-42C5-8E73-293EB9C32921}"/>
    <cellStyle name="SAPBEXresDataEmph 4 4 7 3" xfId="25929" xr:uid="{8A610115-FE73-4B40-B02D-4E88A399AFFB}"/>
    <cellStyle name="SAPBEXresDataEmph 4 4 8" xfId="14331" xr:uid="{D7FBB5BC-D9E4-416C-8856-A685694D6F52}"/>
    <cellStyle name="SAPBEXresDataEmph 4 4 8 2" xfId="48192" xr:uid="{A1AFF499-DBC1-432D-983D-214E6889E2A2}"/>
    <cellStyle name="SAPBEXresDataEmph 4 4 8 3" xfId="31466" xr:uid="{DAF52F96-F5E8-44AE-81AA-88E4EAAD417F}"/>
    <cellStyle name="SAPBEXresDataEmph 4 4 9" xfId="20115" xr:uid="{8FEFF6DF-90AE-4521-AF3D-04AE90747D30}"/>
    <cellStyle name="SAPBEXresDataEmph 4 5" xfId="2975" xr:uid="{00000000-0005-0000-0000-0000990A0000}"/>
    <cellStyle name="SAPBEXresDataEmph 4 5 2" xfId="7790" xr:uid="{D092AA69-F856-4551-9203-06773186E475}"/>
    <cellStyle name="SAPBEXresDataEmph 4 5 2 2" xfId="13654" xr:uid="{A4C5EEA8-6CFA-4F0F-BA00-1C94D8A3FFCD}"/>
    <cellStyle name="SAPBEXresDataEmph 4 5 2 2 2" xfId="47523" xr:uid="{D9B0B82C-AC10-455D-96D3-77697B919304}"/>
    <cellStyle name="SAPBEXresDataEmph 4 5 2 2 3" xfId="30797" xr:uid="{5B853EB2-EFF4-457B-B22A-5DC6A7D34E93}"/>
    <cellStyle name="SAPBEXresDataEmph 4 5 2 3" xfId="19195" xr:uid="{C542EA4A-C0FA-4566-AA13-5005B5B7D884}"/>
    <cellStyle name="SAPBEXresDataEmph 4 5 2 3 2" xfId="53056" xr:uid="{25B619EE-06DC-4891-AB47-C9805F34AE1E}"/>
    <cellStyle name="SAPBEXresDataEmph 4 5 2 3 3" xfId="36330" xr:uid="{2A8DA921-D0C5-4085-8899-8C60513ACEFB}"/>
    <cellStyle name="SAPBEXresDataEmph 4 5 2 4" xfId="41706" xr:uid="{C5D2F852-2A2B-4FD7-A8AE-9DB66CAFAE61}"/>
    <cellStyle name="SAPBEXresDataEmph 4 5 2 5" xfId="24982" xr:uid="{4471FF01-7DC2-489A-84AF-C69D4F90D383}"/>
    <cellStyle name="SAPBEXresDataEmph 4 5 3" xfId="37002" xr:uid="{0E132855-B9FB-45CB-9799-223AC29E1D4A}"/>
    <cellStyle name="SAPBEXresDataEmph 5" xfId="1194" xr:uid="{00000000-0005-0000-0000-00009A0A0000}"/>
    <cellStyle name="SAPBEXresDataEmph 5 2" xfId="2474" xr:uid="{00000000-0005-0000-0000-00009B0A0000}"/>
    <cellStyle name="SAPBEXresDataEmph 5 2 10" xfId="19799" xr:uid="{47CF08BF-76E4-4F8C-A0F0-B9C6E06395B5}"/>
    <cellStyle name="SAPBEXresDataEmph 5 2 2" xfId="4026" xr:uid="{5C88B3DC-524A-436A-A40D-D14B634411B1}"/>
    <cellStyle name="SAPBEXresDataEmph 5 2 2 2" xfId="9907" xr:uid="{9ECD7FBD-B9DD-45E3-BAF6-CCEA53CA2CFC}"/>
    <cellStyle name="SAPBEXresDataEmph 5 2 2 2 2" xfId="43779" xr:uid="{A527CA6E-ED48-4455-8102-758EC18A1F8B}"/>
    <cellStyle name="SAPBEXresDataEmph 5 2 2 2 3" xfId="27053" xr:uid="{34EA0E2F-54C9-4A27-AC37-CD6D5F5E91F6}"/>
    <cellStyle name="SAPBEXresDataEmph 5 2 2 3" xfId="15453" xr:uid="{6D008DA9-6EA5-4AAE-BD56-AFED6CE6F062}"/>
    <cellStyle name="SAPBEXresDataEmph 5 2 2 3 2" xfId="49314" xr:uid="{317C6295-37FE-4026-BB67-63B0D2DA98A0}"/>
    <cellStyle name="SAPBEXresDataEmph 5 2 2 3 3" xfId="32588" xr:uid="{5EC68C31-EF13-4214-B9F0-FD3ADD807199}"/>
    <cellStyle name="SAPBEXresDataEmph 5 2 2 4" xfId="37986" xr:uid="{9FAB8D6E-0A8E-40C5-A2F3-70FEF2D90AAA}"/>
    <cellStyle name="SAPBEXresDataEmph 5 2 2 5" xfId="21238" xr:uid="{4BAC3AB4-409A-479C-BBF4-CAAABB4EE3F8}"/>
    <cellStyle name="SAPBEXresDataEmph 5 2 3" xfId="4928" xr:uid="{7BADB494-855A-4CB6-9A39-0809F54D1B78}"/>
    <cellStyle name="SAPBEXresDataEmph 5 2 3 2" xfId="10794" xr:uid="{4DD5274E-D6E4-4615-BAD7-79FEA877176E}"/>
    <cellStyle name="SAPBEXresDataEmph 5 2 3 2 2" xfId="44664" xr:uid="{295541E3-FE7A-4F54-999B-22F4B93995B0}"/>
    <cellStyle name="SAPBEXresDataEmph 5 2 3 2 3" xfId="27939" xr:uid="{E0CA9B8A-A6E3-465B-9F72-3D451C15FC03}"/>
    <cellStyle name="SAPBEXresDataEmph 5 2 3 3" xfId="16337" xr:uid="{1B7A03E0-1B49-431E-AEA5-8BB73D09A532}"/>
    <cellStyle name="SAPBEXresDataEmph 5 2 3 3 2" xfId="50198" xr:uid="{411A7026-108C-43B8-953B-3BFB4C07A661}"/>
    <cellStyle name="SAPBEXresDataEmph 5 2 3 3 3" xfId="33472" xr:uid="{A1054B73-BCA6-4D9F-96A5-409268B84A69}"/>
    <cellStyle name="SAPBEXresDataEmph 5 2 3 4" xfId="38847" xr:uid="{9982AE1B-6A78-4996-B0EF-6796347076C2}"/>
    <cellStyle name="SAPBEXresDataEmph 5 2 3 5" xfId="22124" xr:uid="{A8C8A9CC-165E-4ADD-8DAA-ABA55212D734}"/>
    <cellStyle name="SAPBEXresDataEmph 5 2 4" xfId="5655" xr:uid="{05492157-A68D-4AC4-A784-20B1A8FCF97A}"/>
    <cellStyle name="SAPBEXresDataEmph 5 2 4 2" xfId="11521" xr:uid="{57B53329-210F-45A1-8065-1B0AE1EFAAEC}"/>
    <cellStyle name="SAPBEXresDataEmph 5 2 4 2 2" xfId="45390" xr:uid="{874CA79A-F2B9-4180-A94A-F6663D23440B}"/>
    <cellStyle name="SAPBEXresDataEmph 5 2 4 2 3" xfId="28665" xr:uid="{A59F5744-4D26-475E-B272-B7E038C7EDA8}"/>
    <cellStyle name="SAPBEXresDataEmph 5 2 4 3" xfId="17063" xr:uid="{81CA2E7F-418A-40D6-8AE4-CC286FAF1A77}"/>
    <cellStyle name="SAPBEXresDataEmph 5 2 4 3 2" xfId="50924" xr:uid="{183804B3-7053-4F99-86C4-D4B2BA038927}"/>
    <cellStyle name="SAPBEXresDataEmph 5 2 4 3 3" xfId="34198" xr:uid="{F3BB8466-D2AF-42CC-BDBE-9A241C3012EB}"/>
    <cellStyle name="SAPBEXresDataEmph 5 2 4 4" xfId="39573" xr:uid="{3A75343D-6E0C-40AF-88E4-EE6CC5C8DFFE}"/>
    <cellStyle name="SAPBEXresDataEmph 5 2 4 5" xfId="22850" xr:uid="{19C52876-B56B-4D75-B6AC-43E8EA72F345}"/>
    <cellStyle name="SAPBEXresDataEmph 5 2 5" xfId="6447" xr:uid="{833F10B2-0646-40CF-83DA-BFB61B66B618}"/>
    <cellStyle name="SAPBEXresDataEmph 5 2 5 2" xfId="12311" xr:uid="{337263E8-8709-480F-AF66-62CD6C21B237}"/>
    <cellStyle name="SAPBEXresDataEmph 5 2 5 2 2" xfId="46180" xr:uid="{F49EE7C6-4CD5-442B-ADC3-3906B48DE2C3}"/>
    <cellStyle name="SAPBEXresDataEmph 5 2 5 2 3" xfId="29455" xr:uid="{FE52BF4B-8AFC-487E-98F3-F41D5571F0EF}"/>
    <cellStyle name="SAPBEXresDataEmph 5 2 5 3" xfId="17853" xr:uid="{995CD4B8-A099-4FA3-A91D-24676ED694D3}"/>
    <cellStyle name="SAPBEXresDataEmph 5 2 5 3 2" xfId="51714" xr:uid="{01922F18-1BCC-4E5D-A538-D06656FD9D24}"/>
    <cellStyle name="SAPBEXresDataEmph 5 2 5 3 3" xfId="34988" xr:uid="{5C42E499-A556-492F-BC60-FDFA00CD0C9C}"/>
    <cellStyle name="SAPBEXresDataEmph 5 2 5 4" xfId="40363" xr:uid="{B4064A3F-2A63-4DA6-B7A6-DB0C1B3195A4}"/>
    <cellStyle name="SAPBEXresDataEmph 5 2 5 5" xfId="23640" xr:uid="{99DF4963-6530-4265-B657-B1F6368A2C16}"/>
    <cellStyle name="SAPBEXresDataEmph 5 2 6" xfId="7367" xr:uid="{64862828-25BC-4ED4-B0C3-D0B25F55A5E0}"/>
    <cellStyle name="SAPBEXresDataEmph 5 2 6 2" xfId="13231" xr:uid="{0542FA9C-795B-4C1A-9A3F-972281CE55CE}"/>
    <cellStyle name="SAPBEXresDataEmph 5 2 6 2 2" xfId="47100" xr:uid="{C1ED53E9-5FF2-410B-A3F9-4B456316CBDE}"/>
    <cellStyle name="SAPBEXresDataEmph 5 2 6 2 3" xfId="30374" xr:uid="{F8891283-03C3-48C4-8BE9-D97E9469BBE9}"/>
    <cellStyle name="SAPBEXresDataEmph 5 2 6 3" xfId="18772" xr:uid="{9AB07CF1-A62F-441D-B94B-FFE65C1B0346}"/>
    <cellStyle name="SAPBEXresDataEmph 5 2 6 3 2" xfId="52633" xr:uid="{79CC4E8C-26C3-418B-BCB7-FA62C647CC15}"/>
    <cellStyle name="SAPBEXresDataEmph 5 2 6 3 3" xfId="35907" xr:uid="{BABC5DD5-1FEC-4EE1-9F91-4FD4639764C3}"/>
    <cellStyle name="SAPBEXresDataEmph 5 2 6 4" xfId="41283" xr:uid="{3E7C2C62-C828-4BD1-A956-CCF401F0AEEE}"/>
    <cellStyle name="SAPBEXresDataEmph 5 2 6 5" xfId="24559" xr:uid="{EC6BE396-98A7-4796-A781-3EF3522BBDAC}"/>
    <cellStyle name="SAPBEXresDataEmph 5 2 7" xfId="8461" xr:uid="{8FC47BC7-F562-4001-9D18-73EDAD453696}"/>
    <cellStyle name="SAPBEXresDataEmph 5 2 7 2" xfId="42336" xr:uid="{0DD238E2-D3B8-4369-B8CF-041BA3F093F0}"/>
    <cellStyle name="SAPBEXresDataEmph 5 2 7 3" xfId="25611" xr:uid="{9763E433-2CFD-4C1C-B9E7-B359652C3858}"/>
    <cellStyle name="SAPBEXresDataEmph 5 2 8" xfId="14039" xr:uid="{78360A31-6A35-4C20-A41C-260458A6AB41}"/>
    <cellStyle name="SAPBEXresDataEmph 5 2 8 2" xfId="47900" xr:uid="{38EC7AF1-D2C5-4DCD-98E8-9A44EE7DC140}"/>
    <cellStyle name="SAPBEXresDataEmph 5 2 8 3" xfId="31174" xr:uid="{40EA4744-BD9A-4476-9940-5F7822D3D842}"/>
    <cellStyle name="SAPBEXresDataEmph 5 2 9" xfId="36916" xr:uid="{10E2A9F3-EC5B-401D-AB11-74E2791ABB47}"/>
    <cellStyle name="SAPBEXresDataEmph 5 3" xfId="2475" xr:uid="{00000000-0005-0000-0000-00009C0A0000}"/>
    <cellStyle name="SAPBEXresDataEmph 5 3 10" xfId="19800" xr:uid="{55E1ECF4-D893-4355-94CB-BD9E4C674102}"/>
    <cellStyle name="SAPBEXresDataEmph 5 3 2" xfId="4027" xr:uid="{C4A58846-4378-4C40-A8DC-9B81D573ED97}"/>
    <cellStyle name="SAPBEXresDataEmph 5 3 2 2" xfId="9908" xr:uid="{FE7869A8-4758-4FDE-8DF1-D92A7D5FC5D1}"/>
    <cellStyle name="SAPBEXresDataEmph 5 3 2 2 2" xfId="43780" xr:uid="{2519DA57-8E4D-429F-AEA6-57868741146E}"/>
    <cellStyle name="SAPBEXresDataEmph 5 3 2 2 3" xfId="27054" xr:uid="{54BB4DDF-27C4-43E6-B5ED-9016B943E91C}"/>
    <cellStyle name="SAPBEXresDataEmph 5 3 2 3" xfId="15454" xr:uid="{DEFE9DD1-94CE-4B17-8E6C-4031A2AF2AFE}"/>
    <cellStyle name="SAPBEXresDataEmph 5 3 2 3 2" xfId="49315" xr:uid="{8A24DEC5-A548-4DC5-AD95-5E211B39273F}"/>
    <cellStyle name="SAPBEXresDataEmph 5 3 2 3 3" xfId="32589" xr:uid="{723F5BDB-424B-473B-B20E-7A652CECFD64}"/>
    <cellStyle name="SAPBEXresDataEmph 5 3 2 4" xfId="37987" xr:uid="{B39298FC-4A5D-439E-AEF8-C5F42D3F7C21}"/>
    <cellStyle name="SAPBEXresDataEmph 5 3 2 5" xfId="21239" xr:uid="{D909BB8B-0B7C-483C-970A-B45CE618A89B}"/>
    <cellStyle name="SAPBEXresDataEmph 5 3 3" xfId="4929" xr:uid="{DD97204E-12DB-4A0B-BC75-540BB8F583CF}"/>
    <cellStyle name="SAPBEXresDataEmph 5 3 3 2" xfId="10795" xr:uid="{47508539-54F6-4724-8C32-62891B7A69E5}"/>
    <cellStyle name="SAPBEXresDataEmph 5 3 3 2 2" xfId="44665" xr:uid="{BDDD61C8-49CF-4F3A-B259-2DFF90473F78}"/>
    <cellStyle name="SAPBEXresDataEmph 5 3 3 2 3" xfId="27940" xr:uid="{79F55E1F-0D41-4063-8702-C6D28D5478C9}"/>
    <cellStyle name="SAPBEXresDataEmph 5 3 3 3" xfId="16338" xr:uid="{27CD8B16-C15B-454E-B0CA-DFC28124CDB2}"/>
    <cellStyle name="SAPBEXresDataEmph 5 3 3 3 2" xfId="50199" xr:uid="{6C96C8A0-3FB1-4F51-B8A5-09DCA1321427}"/>
    <cellStyle name="SAPBEXresDataEmph 5 3 3 3 3" xfId="33473" xr:uid="{9C9A426A-1F89-4884-B968-90664FB5DBD7}"/>
    <cellStyle name="SAPBEXresDataEmph 5 3 3 4" xfId="38848" xr:uid="{0CB83820-D082-46D2-8B9F-C1B9EA6FC259}"/>
    <cellStyle name="SAPBEXresDataEmph 5 3 3 5" xfId="22125" xr:uid="{74ECE347-0D4F-4ECC-BC23-DEF00DB37F35}"/>
    <cellStyle name="SAPBEXresDataEmph 5 3 4" xfId="5656" xr:uid="{4F96EDA2-69E6-46F9-A085-6DB727D49C9A}"/>
    <cellStyle name="SAPBEXresDataEmph 5 3 4 2" xfId="11522" xr:uid="{081026E5-2E86-4083-AAD2-8B8F17C6D342}"/>
    <cellStyle name="SAPBEXresDataEmph 5 3 4 2 2" xfId="45391" xr:uid="{6A99E919-C399-4080-8963-09DB257EC73A}"/>
    <cellStyle name="SAPBEXresDataEmph 5 3 4 2 3" xfId="28666" xr:uid="{C3FE8A91-0AAA-44C9-8AD5-804714EC6D78}"/>
    <cellStyle name="SAPBEXresDataEmph 5 3 4 3" xfId="17064" xr:uid="{B188E94C-31D4-4BB0-8C52-10D70D3AF0B4}"/>
    <cellStyle name="SAPBEXresDataEmph 5 3 4 3 2" xfId="50925" xr:uid="{1EB9030A-32D6-4F9E-A3D6-2AFEC5E3D1F0}"/>
    <cellStyle name="SAPBEXresDataEmph 5 3 4 3 3" xfId="34199" xr:uid="{7D48C7FF-2A0B-41A1-ACF3-85382CD7D3EE}"/>
    <cellStyle name="SAPBEXresDataEmph 5 3 4 4" xfId="39574" xr:uid="{C1993F89-F33B-4BD7-92B7-C3098FC4AFC1}"/>
    <cellStyle name="SAPBEXresDataEmph 5 3 4 5" xfId="22851" xr:uid="{F603CCC0-558B-4BFD-8891-CA60FD02B57A}"/>
    <cellStyle name="SAPBEXresDataEmph 5 3 5" xfId="6448" xr:uid="{27CDF696-1CDD-4B48-91D7-E717150664AC}"/>
    <cellStyle name="SAPBEXresDataEmph 5 3 5 2" xfId="12312" xr:uid="{0D1660D1-9D54-430C-AD7F-21DC0BDACFDB}"/>
    <cellStyle name="SAPBEXresDataEmph 5 3 5 2 2" xfId="46181" xr:uid="{047F28CC-A3B5-489E-B51C-1A532F2406CC}"/>
    <cellStyle name="SAPBEXresDataEmph 5 3 5 2 3" xfId="29456" xr:uid="{34E00D9E-F1BF-4E8C-B5EE-79C34157AB57}"/>
    <cellStyle name="SAPBEXresDataEmph 5 3 5 3" xfId="17854" xr:uid="{603812FF-B25E-48C1-B5C3-397DAFD7628B}"/>
    <cellStyle name="SAPBEXresDataEmph 5 3 5 3 2" xfId="51715" xr:uid="{E134C32D-AD9D-4CD7-81D7-6644EAC71C74}"/>
    <cellStyle name="SAPBEXresDataEmph 5 3 5 3 3" xfId="34989" xr:uid="{C3CAFCD2-4937-48C5-BBD3-ED672633B5F6}"/>
    <cellStyle name="SAPBEXresDataEmph 5 3 5 4" xfId="40364" xr:uid="{F9B3A209-D2CC-4D6C-8132-34DED1DBEA62}"/>
    <cellStyle name="SAPBEXresDataEmph 5 3 5 5" xfId="23641" xr:uid="{DC4D5F90-D045-4BB0-89FE-27680D94E510}"/>
    <cellStyle name="SAPBEXresDataEmph 5 3 6" xfId="7368" xr:uid="{75EDD2BC-B2AA-421F-8EBA-12C4084D1BDD}"/>
    <cellStyle name="SAPBEXresDataEmph 5 3 6 2" xfId="13232" xr:uid="{5477FDEC-DCA2-45D7-8667-874FD4B01148}"/>
    <cellStyle name="SAPBEXresDataEmph 5 3 6 2 2" xfId="47101" xr:uid="{242CCBD8-1130-4D82-832B-30FECA8E7AA1}"/>
    <cellStyle name="SAPBEXresDataEmph 5 3 6 2 3" xfId="30375" xr:uid="{5C2541AF-1125-4668-9327-DA9278D4FED2}"/>
    <cellStyle name="SAPBEXresDataEmph 5 3 6 3" xfId="18773" xr:uid="{920CB16C-C8BC-42F4-9D5F-4B71C3BE690D}"/>
    <cellStyle name="SAPBEXresDataEmph 5 3 6 3 2" xfId="52634" xr:uid="{82EEC622-CC63-4D87-BD05-3E799CB8058B}"/>
    <cellStyle name="SAPBEXresDataEmph 5 3 6 3 3" xfId="35908" xr:uid="{829EFA27-637A-4C16-86AD-47701AFC0A15}"/>
    <cellStyle name="SAPBEXresDataEmph 5 3 6 4" xfId="41284" xr:uid="{EAB59D88-B7C7-4A71-8D59-5C7F238475E1}"/>
    <cellStyle name="SAPBEXresDataEmph 5 3 6 5" xfId="24560" xr:uid="{0BA4E7A0-B408-4219-B225-EDAE01A04427}"/>
    <cellStyle name="SAPBEXresDataEmph 5 3 7" xfId="8462" xr:uid="{98EBB4B4-E525-4678-9E7A-18470D560479}"/>
    <cellStyle name="SAPBEXresDataEmph 5 3 7 2" xfId="42337" xr:uid="{3B92F573-09AB-4EDE-8604-A40F4BB4BB96}"/>
    <cellStyle name="SAPBEXresDataEmph 5 3 7 3" xfId="25612" xr:uid="{5DF1B933-DE3A-4E31-AB04-0A40AE03E0FB}"/>
    <cellStyle name="SAPBEXresDataEmph 5 3 8" xfId="14040" xr:uid="{94BF4915-3B8B-4AAB-8B98-D1A8354DBA5E}"/>
    <cellStyle name="SAPBEXresDataEmph 5 3 8 2" xfId="47901" xr:uid="{7583156E-A75E-45E4-B7D5-C6C99A876347}"/>
    <cellStyle name="SAPBEXresDataEmph 5 3 8 3" xfId="31175" xr:uid="{15E05DBE-35F1-4163-BEFF-7FB7E5E7F8C6}"/>
    <cellStyle name="SAPBEXresDataEmph 5 3 9" xfId="36917" xr:uid="{FBFCE1E4-7E7C-4A4B-8618-04CD55756A5C}"/>
    <cellStyle name="SAPBEXresDataEmph 5 4" xfId="2831" xr:uid="{00000000-0005-0000-0000-00009D0A0000}"/>
    <cellStyle name="SAPBEXresDataEmph 5 4 2" xfId="4351" xr:uid="{5A03EBE0-116A-4E2F-986A-E3BCC00B4C72}"/>
    <cellStyle name="SAPBEXresDataEmph 5 4 2 2" xfId="10232" xr:uid="{D7CF329F-C5AD-40FA-B028-DC2BF2CDA3E8}"/>
    <cellStyle name="SAPBEXresDataEmph 5 4 2 2 2" xfId="44102" xr:uid="{B575C0FC-426A-4162-A4B0-D42FB72507B3}"/>
    <cellStyle name="SAPBEXresDataEmph 5 4 2 2 3" xfId="27377" xr:uid="{BB150547-B260-4B84-B1CC-2CA63AAA0A8A}"/>
    <cellStyle name="SAPBEXresDataEmph 5 4 2 3" xfId="15775" xr:uid="{D1AE32CF-9666-4F00-82EE-85F12620762C}"/>
    <cellStyle name="SAPBEXresDataEmph 5 4 2 3 2" xfId="49636" xr:uid="{036212B0-253A-4FDF-BDF0-EEAB3928DDCC}"/>
    <cellStyle name="SAPBEXresDataEmph 5 4 2 3 3" xfId="32910" xr:uid="{29E8FFC4-3BFB-46EC-A62B-B1D2B3AC8415}"/>
    <cellStyle name="SAPBEXresDataEmph 5 4 2 4" xfId="38285" xr:uid="{B2ED10D7-7ABA-43CE-8234-37DDA7936160}"/>
    <cellStyle name="SAPBEXresDataEmph 5 4 2 5" xfId="21562" xr:uid="{6FCA945A-7A69-41F9-804D-D7CA99236094}"/>
    <cellStyle name="SAPBEXresDataEmph 5 4 3" xfId="5224" xr:uid="{FB86726C-21D4-4841-9F99-1D2F8C14261B}"/>
    <cellStyle name="SAPBEXresDataEmph 5 4 3 2" xfId="11090" xr:uid="{52176FE8-B0F7-40AF-9E61-431BAFBB9416}"/>
    <cellStyle name="SAPBEXresDataEmph 5 4 3 2 2" xfId="44960" xr:uid="{69E3D538-B933-4367-876A-8AE05D56F192}"/>
    <cellStyle name="SAPBEXresDataEmph 5 4 3 2 3" xfId="28235" xr:uid="{492A4054-7BE8-477F-B87E-C24F3FD60414}"/>
    <cellStyle name="SAPBEXresDataEmph 5 4 3 3" xfId="16633" xr:uid="{FE547993-4A41-467D-9B2F-50A18D54400D}"/>
    <cellStyle name="SAPBEXresDataEmph 5 4 3 3 2" xfId="50494" xr:uid="{15D21FDC-D36B-46A4-AFCF-54FF2CA21FDB}"/>
    <cellStyle name="SAPBEXresDataEmph 5 4 3 3 3" xfId="33768" xr:uid="{4E878C83-65E6-4CA2-98BD-D5462F9170D3}"/>
    <cellStyle name="SAPBEXresDataEmph 5 4 3 4" xfId="39143" xr:uid="{432A05E2-59B6-41B8-BA1A-F4E58ACC954F}"/>
    <cellStyle name="SAPBEXresDataEmph 5 4 3 5" xfId="22420" xr:uid="{C3199C04-7EB5-4FBA-9110-D205021071ED}"/>
    <cellStyle name="SAPBEXresDataEmph 5 4 4" xfId="5972" xr:uid="{9520D68B-5FFC-41B9-8222-A49A4880149D}"/>
    <cellStyle name="SAPBEXresDataEmph 5 4 4 2" xfId="11838" xr:uid="{AFAF456A-0A96-4B5E-94C9-45553C26190E}"/>
    <cellStyle name="SAPBEXresDataEmph 5 4 4 2 2" xfId="45707" xr:uid="{293454FD-1412-4CD8-A339-78BBBE386864}"/>
    <cellStyle name="SAPBEXresDataEmph 5 4 4 2 3" xfId="28982" xr:uid="{23ED6BE3-81AE-486D-AD36-07B49D51D8B5}"/>
    <cellStyle name="SAPBEXresDataEmph 5 4 4 3" xfId="17380" xr:uid="{621A01DC-9EBF-4ECF-BA0A-AEDAB2A48FF8}"/>
    <cellStyle name="SAPBEXresDataEmph 5 4 4 3 2" xfId="51241" xr:uid="{5CDC0E0D-8C05-48B8-9B99-35438911939E}"/>
    <cellStyle name="SAPBEXresDataEmph 5 4 4 3 3" xfId="34515" xr:uid="{8639902E-D139-47BA-92DC-08B4F3602BDF}"/>
    <cellStyle name="SAPBEXresDataEmph 5 4 4 4" xfId="39890" xr:uid="{2F4D72B3-DC88-4DAC-86B7-8595BD3B4248}"/>
    <cellStyle name="SAPBEXresDataEmph 5 4 4 5" xfId="23167" xr:uid="{8BB9925E-5D9F-4E82-BAB8-9A47D9800BCC}"/>
    <cellStyle name="SAPBEXresDataEmph 5 4 5" xfId="6741" xr:uid="{5E15E404-B117-43C3-B8D6-90368C73697A}"/>
    <cellStyle name="SAPBEXresDataEmph 5 4 5 2" xfId="12605" xr:uid="{3DFF2BFE-87FD-4313-9A2C-F2EAC2635DF5}"/>
    <cellStyle name="SAPBEXresDataEmph 5 4 5 2 2" xfId="46474" xr:uid="{221E6FFB-7592-4AC2-822C-8055252A57FB}"/>
    <cellStyle name="SAPBEXresDataEmph 5 4 5 2 3" xfId="29748" xr:uid="{010EEB72-D183-48C3-B113-A1A86CBF5F1E}"/>
    <cellStyle name="SAPBEXresDataEmph 5 4 5 3" xfId="18146" xr:uid="{9C5E3AD2-11C2-45A9-B6A0-229584EB85F4}"/>
    <cellStyle name="SAPBEXresDataEmph 5 4 5 3 2" xfId="52007" xr:uid="{9D95FD51-6802-440E-9347-796CAEF99E36}"/>
    <cellStyle name="SAPBEXresDataEmph 5 4 5 3 3" xfId="35281" xr:uid="{06B49E68-8817-4D7C-B017-29E334671605}"/>
    <cellStyle name="SAPBEXresDataEmph 5 4 5 4" xfId="40657" xr:uid="{5365C01C-32D9-497B-BCAC-DE18AFE26201}"/>
    <cellStyle name="SAPBEXresDataEmph 5 4 5 5" xfId="23933" xr:uid="{355EE7DD-6E49-4465-B50E-AFAEB9988B53}"/>
    <cellStyle name="SAPBEXresDataEmph 5 4 6" xfId="7688" xr:uid="{043F164D-4BA8-4E10-AF4B-FFECEFE9BF67}"/>
    <cellStyle name="SAPBEXresDataEmph 5 4 6 2" xfId="13552" xr:uid="{5E7E368A-5138-41DB-A453-E218D10C9850}"/>
    <cellStyle name="SAPBEXresDataEmph 5 4 6 2 2" xfId="47421" xr:uid="{0E259444-06BA-4335-9BD0-9BD3C81D6DAF}"/>
    <cellStyle name="SAPBEXresDataEmph 5 4 6 2 3" xfId="30695" xr:uid="{A3F508B2-D74E-4334-8E29-D35284C15113}"/>
    <cellStyle name="SAPBEXresDataEmph 5 4 6 3" xfId="19093" xr:uid="{554C8804-2593-4FCF-9D73-3CCE311780E5}"/>
    <cellStyle name="SAPBEXresDataEmph 5 4 6 3 2" xfId="52954" xr:uid="{7C14B163-0F70-4C5F-9417-E9EE4B82EBDC}"/>
    <cellStyle name="SAPBEXresDataEmph 5 4 6 3 3" xfId="36228" xr:uid="{0CBBACAC-6440-45EE-8B63-98E19AE0B067}"/>
    <cellStyle name="SAPBEXresDataEmph 5 4 6 4" xfId="41604" xr:uid="{E360109D-ED6D-43F8-957B-6A8CA460D50B}"/>
    <cellStyle name="SAPBEXresDataEmph 5 4 6 5" xfId="24880" xr:uid="{CA13A538-5339-4DBE-917C-5EE5550D879D}"/>
    <cellStyle name="SAPBEXresDataEmph 5 4 7" xfId="8781" xr:uid="{A5D5E924-866F-49DC-8A0A-A907BDD60E79}"/>
    <cellStyle name="SAPBEXresDataEmph 5 4 7 2" xfId="42654" xr:uid="{43111757-F1BE-4D6C-A4A1-1AAF6E62ED76}"/>
    <cellStyle name="SAPBEXresDataEmph 5 4 7 3" xfId="25930" xr:uid="{816DE9DC-C950-4879-9D25-03836C9B19D5}"/>
    <cellStyle name="SAPBEXresDataEmph 5 4 8" xfId="14332" xr:uid="{4D388EE7-FDCC-48FF-80C0-BAC427930E9A}"/>
    <cellStyle name="SAPBEXresDataEmph 5 4 8 2" xfId="48193" xr:uid="{37B3E974-E27A-4926-BB53-4FF939464A40}"/>
    <cellStyle name="SAPBEXresDataEmph 5 4 8 3" xfId="31467" xr:uid="{3F44478D-BF07-4180-8EC4-EE42CD3C0AE5}"/>
    <cellStyle name="SAPBEXresDataEmph 5 4 9" xfId="20116" xr:uid="{B7464AF8-6EDB-413E-A280-FA4D67CB16E2}"/>
    <cellStyle name="SAPBEXresDataEmph 5 5" xfId="2976" xr:uid="{00000000-0005-0000-0000-00009E0A0000}"/>
    <cellStyle name="SAPBEXresDataEmph 5 5 2" xfId="7791" xr:uid="{D0D26734-5C94-4D9D-B22D-20247FD764B6}"/>
    <cellStyle name="SAPBEXresDataEmph 5 5 2 2" xfId="13655" xr:uid="{C3D74D60-A26A-4462-AF06-9B3989DF4798}"/>
    <cellStyle name="SAPBEXresDataEmph 5 5 2 2 2" xfId="47524" xr:uid="{49AA11E7-2CD7-472E-B0FB-4ABDA4791A3A}"/>
    <cellStyle name="SAPBEXresDataEmph 5 5 2 2 3" xfId="30798" xr:uid="{A8E4EC42-18FA-4BB6-84F2-35A4B9E7316D}"/>
    <cellStyle name="SAPBEXresDataEmph 5 5 2 3" xfId="19196" xr:uid="{3FD6835D-8207-4C9D-862C-33A74012A533}"/>
    <cellStyle name="SAPBEXresDataEmph 5 5 2 3 2" xfId="53057" xr:uid="{62FFA40B-FE5D-4B4F-834A-D3C66C7E034E}"/>
    <cellStyle name="SAPBEXresDataEmph 5 5 2 3 3" xfId="36331" xr:uid="{D6F3602F-41DB-4E08-AAB5-CBC2BA01B225}"/>
    <cellStyle name="SAPBEXresDataEmph 5 5 2 4" xfId="41707" xr:uid="{F4E7E0E2-67ED-4072-BA70-7074272582E9}"/>
    <cellStyle name="SAPBEXresDataEmph 5 5 2 5" xfId="24983" xr:uid="{52792061-281C-45E4-9A5A-4E047C5B5182}"/>
    <cellStyle name="SAPBEXresDataEmph 5 5 3" xfId="37003" xr:uid="{4E14A04E-9E8E-4C60-A1EC-3413D09EC21F}"/>
    <cellStyle name="SAPBEXresDataEmph 6" xfId="2476" xr:uid="{00000000-0005-0000-0000-00009F0A0000}"/>
    <cellStyle name="SAPBEXresDataEmph 6 2" xfId="4028" xr:uid="{1A7E1E18-53DE-4077-AD77-4F0245C50FD0}"/>
    <cellStyle name="SAPBEXresDataEmph 6 2 2" xfId="9909" xr:uid="{39EA3354-BFE5-4568-8A67-B2D4456BECB3}"/>
    <cellStyle name="SAPBEXresDataEmph 6 2 2 2" xfId="43781" xr:uid="{C7676482-0712-4EF4-AE10-B7AA5AE26D93}"/>
    <cellStyle name="SAPBEXresDataEmph 6 2 2 3" xfId="27055" xr:uid="{472B6CE9-502C-4076-95A1-B0E24CDA41C6}"/>
    <cellStyle name="SAPBEXresDataEmph 6 2 3" xfId="15455" xr:uid="{0204A529-B371-465A-88E9-C2E33615E1B6}"/>
    <cellStyle name="SAPBEXresDataEmph 6 2 3 2" xfId="49316" xr:uid="{5C53A9BB-CC84-4B29-8C94-11CD84815E79}"/>
    <cellStyle name="SAPBEXresDataEmph 6 2 3 3" xfId="32590" xr:uid="{B41CA527-62AC-402F-9A78-8AD78EAA9BC2}"/>
    <cellStyle name="SAPBEXresDataEmph 6 2 4" xfId="37988" xr:uid="{04959628-AF51-4E0F-9BF0-19B6BBF75977}"/>
    <cellStyle name="SAPBEXresDataEmph 6 2 5" xfId="21240" xr:uid="{02D0ACD5-9554-4FE3-89C9-F5263F813BF0}"/>
    <cellStyle name="SAPBEXresDataEmph 6 3" xfId="4930" xr:uid="{C007133A-D28C-438C-91ED-FBDF8DBD05D1}"/>
    <cellStyle name="SAPBEXresDataEmph 6 3 2" xfId="10796" xr:uid="{FE69EC98-32E3-41A2-9EC5-81792EF877FB}"/>
    <cellStyle name="SAPBEXresDataEmph 6 3 2 2" xfId="44666" xr:uid="{14FBBDC9-74D4-430A-A98E-1FCDBD496FFF}"/>
    <cellStyle name="SAPBEXresDataEmph 6 3 2 3" xfId="27941" xr:uid="{3E3CF1C5-9A23-4582-B860-200EABDEDB71}"/>
    <cellStyle name="SAPBEXresDataEmph 6 3 3" xfId="16339" xr:uid="{4A635B0D-5AFE-405E-A304-D887DAEEEB19}"/>
    <cellStyle name="SAPBEXresDataEmph 6 3 3 2" xfId="50200" xr:uid="{A8D7B973-DA36-432F-99D0-0F536FE05686}"/>
    <cellStyle name="SAPBEXresDataEmph 6 3 3 3" xfId="33474" xr:uid="{53D48539-FA23-4F99-8A59-5E89538B20F2}"/>
    <cellStyle name="SAPBEXresDataEmph 6 3 4" xfId="38849" xr:uid="{ABB5CE71-D744-467C-9055-E2C355341EB8}"/>
    <cellStyle name="SAPBEXresDataEmph 6 3 5" xfId="22126" xr:uid="{93E51526-7FE3-4429-9419-359F787E521C}"/>
    <cellStyle name="SAPBEXresDataEmph 6 4" xfId="5657" xr:uid="{2EF53C30-408C-4090-85A4-0AB0BC1C5738}"/>
    <cellStyle name="SAPBEXresDataEmph 6 4 2" xfId="11523" xr:uid="{851E1374-B52F-4AB1-82AF-DDF2D51FE938}"/>
    <cellStyle name="SAPBEXresDataEmph 6 4 2 2" xfId="45392" xr:uid="{DB4BDA2C-6499-4775-B63C-CB130AAE8F06}"/>
    <cellStyle name="SAPBEXresDataEmph 6 4 2 3" xfId="28667" xr:uid="{0971D647-4F83-4812-B402-C20D9DC3994E}"/>
    <cellStyle name="SAPBEXresDataEmph 6 4 3" xfId="17065" xr:uid="{706C1BDF-CF9C-4DF0-9570-AB3F90DA6344}"/>
    <cellStyle name="SAPBEXresDataEmph 6 4 3 2" xfId="50926" xr:uid="{DB189D66-2561-44B5-937E-4B4194945283}"/>
    <cellStyle name="SAPBEXresDataEmph 6 4 3 3" xfId="34200" xr:uid="{AE6A06F1-4EB7-4DA7-8905-2A0349752434}"/>
    <cellStyle name="SAPBEXresDataEmph 6 4 4" xfId="39575" xr:uid="{95E0D54D-F3BB-4AAF-B6E2-551723E7AE95}"/>
    <cellStyle name="SAPBEXresDataEmph 6 4 5" xfId="22852" xr:uid="{2377BD2A-1B4C-4BEB-A757-8B7FCF20B705}"/>
    <cellStyle name="SAPBEXresDataEmph 6 5" xfId="6449" xr:uid="{9D14B78B-37C9-4448-8102-BEF4135529C3}"/>
    <cellStyle name="SAPBEXresDataEmph 6 5 2" xfId="12313" xr:uid="{5FCF6197-A220-4547-BB41-2758A27599A2}"/>
    <cellStyle name="SAPBEXresDataEmph 6 5 2 2" xfId="46182" xr:uid="{D64BF060-92AB-472E-A490-992E81A19C1E}"/>
    <cellStyle name="SAPBEXresDataEmph 6 5 2 3" xfId="29457" xr:uid="{5C127ABF-E81D-4DBE-B07E-87B6AC2E0D0B}"/>
    <cellStyle name="SAPBEXresDataEmph 6 5 3" xfId="17855" xr:uid="{717F45A2-DBBE-4DBC-B7FC-DA9DE43E15AE}"/>
    <cellStyle name="SAPBEXresDataEmph 6 5 3 2" xfId="51716" xr:uid="{DBB9A4DE-18C5-47C9-AA62-EBD402558B48}"/>
    <cellStyle name="SAPBEXresDataEmph 6 5 3 3" xfId="34990" xr:uid="{B3A58E6E-EC27-485D-AEB3-2CBD2CAABBAF}"/>
    <cellStyle name="SAPBEXresDataEmph 6 5 4" xfId="40365" xr:uid="{14596E84-22E8-439A-9565-35FEE02A65DF}"/>
    <cellStyle name="SAPBEXresDataEmph 6 5 5" xfId="23642" xr:uid="{5E034EB3-EE14-4EA1-A244-6E94D1C567EA}"/>
    <cellStyle name="SAPBEXresDataEmph 6 6" xfId="7369" xr:uid="{D901E975-12BD-4A7D-BCDC-BEA66A8BE1B6}"/>
    <cellStyle name="SAPBEXresDataEmph 6 6 2" xfId="13233" xr:uid="{70AE5EA7-51B3-4098-81AB-1CCF348007E6}"/>
    <cellStyle name="SAPBEXresDataEmph 6 6 2 2" xfId="47102" xr:uid="{0E235757-F11F-4216-84F8-5211DCAEBA9E}"/>
    <cellStyle name="SAPBEXresDataEmph 6 6 2 3" xfId="30376" xr:uid="{B1292C0F-248E-472F-B334-94B30FCD714A}"/>
    <cellStyle name="SAPBEXresDataEmph 6 6 3" xfId="18774" xr:uid="{4C77C0C4-5838-485F-A322-CA75BED2FE0E}"/>
    <cellStyle name="SAPBEXresDataEmph 6 6 3 2" xfId="52635" xr:uid="{C8711569-A9FE-4EC2-8BED-7E9752166595}"/>
    <cellStyle name="SAPBEXresDataEmph 6 6 3 3" xfId="35909" xr:uid="{3F409575-2F21-4D02-9B74-6C7262E1D64E}"/>
    <cellStyle name="SAPBEXresDataEmph 6 6 4" xfId="41285" xr:uid="{D61A925C-228B-4179-9E0A-1A10C75C0C95}"/>
    <cellStyle name="SAPBEXresDataEmph 6 6 5" xfId="24561" xr:uid="{2136FB03-AF18-435C-BD66-100688A684A2}"/>
    <cellStyle name="SAPBEXresDataEmph 6 7" xfId="8463" xr:uid="{E578BDC4-BBD8-4119-AB12-3F5867331A98}"/>
    <cellStyle name="SAPBEXresDataEmph 6 7 2" xfId="42338" xr:uid="{AE19B98A-2738-4A65-B1C4-E60B6F763A29}"/>
    <cellStyle name="SAPBEXresDataEmph 6 7 3" xfId="25613" xr:uid="{D5979583-4BD5-4336-A3C9-9A878911F661}"/>
    <cellStyle name="SAPBEXresDataEmph 6 8" xfId="14041" xr:uid="{983328DE-F630-4A0B-84ED-5ECC5D941DFE}"/>
    <cellStyle name="SAPBEXresDataEmph 6 8 2" xfId="47902" xr:uid="{ED04D55F-2286-4F4C-BA60-0C527D64F6E8}"/>
    <cellStyle name="SAPBEXresDataEmph 6 8 3" xfId="31176" xr:uid="{869F4EFD-0806-457B-BB5E-C8853C239842}"/>
    <cellStyle name="SAPBEXresDataEmph 6 9" xfId="19801" xr:uid="{197C3BA3-8F4E-428E-A797-E387F634BE14}"/>
    <cellStyle name="SAPBEXresDataEmph 7" xfId="2477" xr:uid="{00000000-0005-0000-0000-0000A00A0000}"/>
    <cellStyle name="SAPBEXresDataEmph 7 2" xfId="4029" xr:uid="{C7A852B0-B8B1-4330-8936-B27AC5C5555E}"/>
    <cellStyle name="SAPBEXresDataEmph 7 2 2" xfId="9910" xr:uid="{42F6C943-4451-4557-A9BE-F8A6B1074334}"/>
    <cellStyle name="SAPBEXresDataEmph 7 2 2 2" xfId="43782" xr:uid="{D7ED853F-EBA8-4FB1-A0B7-F26AA465B23D}"/>
    <cellStyle name="SAPBEXresDataEmph 7 2 2 3" xfId="27056" xr:uid="{5D9DE159-4B3D-4691-B203-0ED6AB5A6FF1}"/>
    <cellStyle name="SAPBEXresDataEmph 7 2 3" xfId="15456" xr:uid="{E21F89EE-5430-47B8-814C-38496F3C98CB}"/>
    <cellStyle name="SAPBEXresDataEmph 7 2 3 2" xfId="49317" xr:uid="{7E024AFA-F308-4264-8738-2D0DB5228280}"/>
    <cellStyle name="SAPBEXresDataEmph 7 2 3 3" xfId="32591" xr:uid="{79532593-17F0-44FB-8B80-614EEFC6F3C7}"/>
    <cellStyle name="SAPBEXresDataEmph 7 2 4" xfId="37989" xr:uid="{6A2691BC-0052-47B6-AA5A-1E75876D43E9}"/>
    <cellStyle name="SAPBEXresDataEmph 7 2 5" xfId="21241" xr:uid="{031E99FC-E59C-40CC-8C4F-AFCC76C05AF4}"/>
    <cellStyle name="SAPBEXresDataEmph 7 3" xfId="4931" xr:uid="{E7927429-90A9-4D67-9C07-1A0303151F43}"/>
    <cellStyle name="SAPBEXresDataEmph 7 3 2" xfId="10797" xr:uid="{23173DCB-5116-4AD8-86C1-CB7B1AB34483}"/>
    <cellStyle name="SAPBEXresDataEmph 7 3 2 2" xfId="44667" xr:uid="{0E930A0D-6B0D-4592-B3D3-32CD5657729D}"/>
    <cellStyle name="SAPBEXresDataEmph 7 3 2 3" xfId="27942" xr:uid="{AD0D8CED-DE2A-43F9-A991-0D608898E0FF}"/>
    <cellStyle name="SAPBEXresDataEmph 7 3 3" xfId="16340" xr:uid="{DD0AD424-3137-4F02-83B8-BBC5D9821C43}"/>
    <cellStyle name="SAPBEXresDataEmph 7 3 3 2" xfId="50201" xr:uid="{469FF630-0FC9-43E8-8759-2C55999175CF}"/>
    <cellStyle name="SAPBEXresDataEmph 7 3 3 3" xfId="33475" xr:uid="{2C89FF7C-D86F-474B-9F31-12242E778CF2}"/>
    <cellStyle name="SAPBEXresDataEmph 7 3 4" xfId="38850" xr:uid="{0DC58638-C828-4DE9-B4E1-74D9930EAB23}"/>
    <cellStyle name="SAPBEXresDataEmph 7 3 5" xfId="22127" xr:uid="{C11745EE-BA8F-4091-A9FC-E6575D33E78F}"/>
    <cellStyle name="SAPBEXresDataEmph 7 4" xfId="5658" xr:uid="{ADB47B44-7F70-4882-A20E-7CEE32FA7958}"/>
    <cellStyle name="SAPBEXresDataEmph 7 4 2" xfId="11524" xr:uid="{50CE5DEA-ECBE-4FA1-A0C4-98F2C0F1AB9A}"/>
    <cellStyle name="SAPBEXresDataEmph 7 4 2 2" xfId="45393" xr:uid="{AED045C3-F371-4B94-9622-7C58B3D8593A}"/>
    <cellStyle name="SAPBEXresDataEmph 7 4 2 3" xfId="28668" xr:uid="{35C8F400-C69C-466C-A403-44E9DEEBB529}"/>
    <cellStyle name="SAPBEXresDataEmph 7 4 3" xfId="17066" xr:uid="{96412C06-AFAF-4FFD-B336-ADBD179C37A2}"/>
    <cellStyle name="SAPBEXresDataEmph 7 4 3 2" xfId="50927" xr:uid="{173EA673-F939-40E3-9E98-FC7DFC11B725}"/>
    <cellStyle name="SAPBEXresDataEmph 7 4 3 3" xfId="34201" xr:uid="{81673AC5-A91E-4049-827E-F7FA8438286C}"/>
    <cellStyle name="SAPBEXresDataEmph 7 4 4" xfId="39576" xr:uid="{F04A8321-D00F-4D71-8384-A3919F9435DF}"/>
    <cellStyle name="SAPBEXresDataEmph 7 4 5" xfId="22853" xr:uid="{C0A8CA2A-3794-4CD9-B0D2-54A9EAEC0C85}"/>
    <cellStyle name="SAPBEXresDataEmph 7 5" xfId="6450" xr:uid="{94B0F0D4-6BC2-43A5-A370-7F4DEC026C25}"/>
    <cellStyle name="SAPBEXresDataEmph 7 5 2" xfId="12314" xr:uid="{2A862A3A-1F3F-4DB5-A3F7-C0C8F8C0650F}"/>
    <cellStyle name="SAPBEXresDataEmph 7 5 2 2" xfId="46183" xr:uid="{D5440165-0EC6-4D06-8D13-C5570B14827D}"/>
    <cellStyle name="SAPBEXresDataEmph 7 5 2 3" xfId="29458" xr:uid="{0F455528-7D19-4E86-9560-3CAD60F1D002}"/>
    <cellStyle name="SAPBEXresDataEmph 7 5 3" xfId="17856" xr:uid="{8630E74C-9AC5-49DD-B89D-37F7C6935F47}"/>
    <cellStyle name="SAPBEXresDataEmph 7 5 3 2" xfId="51717" xr:uid="{BB5D6C4D-B21A-45AA-9E8D-6141A8708943}"/>
    <cellStyle name="SAPBEXresDataEmph 7 5 3 3" xfId="34991" xr:uid="{86E05212-B0B5-4D98-861E-ECF70CAEAB45}"/>
    <cellStyle name="SAPBEXresDataEmph 7 5 4" xfId="40366" xr:uid="{23A77909-6AFE-485C-8171-46A4380EB212}"/>
    <cellStyle name="SAPBEXresDataEmph 7 5 5" xfId="23643" xr:uid="{34441D0B-B5DA-45FB-935B-881951FD0EEE}"/>
    <cellStyle name="SAPBEXresDataEmph 7 6" xfId="7370" xr:uid="{437F1983-E748-4437-B04D-49C3EF131CD4}"/>
    <cellStyle name="SAPBEXresDataEmph 7 6 2" xfId="13234" xr:uid="{A1CAD9EB-0E10-490E-92B5-1B14F8C35A2C}"/>
    <cellStyle name="SAPBEXresDataEmph 7 6 2 2" xfId="47103" xr:uid="{F5DA19A3-3C69-49C3-8F4A-0D4216CE61D1}"/>
    <cellStyle name="SAPBEXresDataEmph 7 6 2 3" xfId="30377" xr:uid="{99B02CA9-EBC2-409E-85A2-AC28776602CD}"/>
    <cellStyle name="SAPBEXresDataEmph 7 6 3" xfId="18775" xr:uid="{34E871EB-2DF4-44F2-9DB1-0EB640F671E4}"/>
    <cellStyle name="SAPBEXresDataEmph 7 6 3 2" xfId="52636" xr:uid="{59652E07-DCF1-4C07-A4A0-DB016E82DDE7}"/>
    <cellStyle name="SAPBEXresDataEmph 7 6 3 3" xfId="35910" xr:uid="{4EAFE841-61C5-4F48-9358-24FC54B7B1D0}"/>
    <cellStyle name="SAPBEXresDataEmph 7 6 4" xfId="41286" xr:uid="{87F74892-3DEC-4984-9363-D10F1E2ECAF4}"/>
    <cellStyle name="SAPBEXresDataEmph 7 6 5" xfId="24562" xr:uid="{455A910A-5B71-4E14-8A96-0CA7142DAF38}"/>
    <cellStyle name="SAPBEXresDataEmph 7 7" xfId="8464" xr:uid="{C4D75C31-31C9-4643-84BD-CF1B05E85885}"/>
    <cellStyle name="SAPBEXresDataEmph 7 7 2" xfId="42339" xr:uid="{D66BE805-BB0B-4914-A2FB-CAFED48BCC91}"/>
    <cellStyle name="SAPBEXresDataEmph 7 7 3" xfId="25614" xr:uid="{2E8B8639-EE31-4D44-8006-5D302AF89E82}"/>
    <cellStyle name="SAPBEXresDataEmph 7 8" xfId="14042" xr:uid="{058D7EBD-BCDF-4C79-91CC-F136F40163A4}"/>
    <cellStyle name="SAPBEXresDataEmph 7 8 2" xfId="47903" xr:uid="{6461CD2F-BDE8-473B-A5CB-C58194753B1A}"/>
    <cellStyle name="SAPBEXresDataEmph 7 8 3" xfId="31177" xr:uid="{EF8CF463-F1E6-4534-BF2F-5ADCEC4496DC}"/>
    <cellStyle name="SAPBEXresDataEmph 7 9" xfId="19802" xr:uid="{F924EB9C-86EF-4085-9F08-A18436803054}"/>
    <cellStyle name="SAPBEXresDataEmph 8" xfId="2933" xr:uid="{00000000-0005-0000-0000-0000A10A0000}"/>
    <cellStyle name="SAPBEXresDataEmph 8 2" xfId="4437" xr:uid="{A2865CE7-06A9-44B8-A90F-66D92236CFBF}"/>
    <cellStyle name="SAPBEXresDataEmph 8 2 2" xfId="10318" xr:uid="{3DA91D28-E497-4122-A069-33B167FC6BC4}"/>
    <cellStyle name="SAPBEXresDataEmph 8 2 2 2" xfId="44188" xr:uid="{59A69B01-9053-4D1D-9C25-7FC1C124F704}"/>
    <cellStyle name="SAPBEXresDataEmph 8 2 2 3" xfId="27463" xr:uid="{40E5CF5A-A3F5-4274-9A08-F9C7A77627FD}"/>
    <cellStyle name="SAPBEXresDataEmph 8 2 3" xfId="15861" xr:uid="{80554095-81E4-4C0E-A251-AD3BA9307B4F}"/>
    <cellStyle name="SAPBEXresDataEmph 8 2 3 2" xfId="49722" xr:uid="{61466FBE-111D-4BDE-9A42-CB455AD6847A}"/>
    <cellStyle name="SAPBEXresDataEmph 8 2 3 3" xfId="32996" xr:uid="{0CD17F42-FDD1-4199-B8A1-DCA1D75609A2}"/>
    <cellStyle name="SAPBEXresDataEmph 8 2 4" xfId="38371" xr:uid="{94EBAA62-FE13-44C6-87AF-F62378884DB9}"/>
    <cellStyle name="SAPBEXresDataEmph 8 2 5" xfId="21648" xr:uid="{D76C357D-CF65-4734-B9CB-816E8876EFAC}"/>
    <cellStyle name="SAPBEXresDataEmph 8 3" xfId="5294" xr:uid="{A6BC734C-C610-4407-A1E7-24FEB705895F}"/>
    <cellStyle name="SAPBEXresDataEmph 8 3 2" xfId="11160" xr:uid="{54A35588-D06F-4BA2-9699-5BBB384DB433}"/>
    <cellStyle name="SAPBEXresDataEmph 8 3 2 2" xfId="45030" xr:uid="{018F79E8-A48C-4928-BD5F-24E844F472EF}"/>
    <cellStyle name="SAPBEXresDataEmph 8 3 2 3" xfId="28305" xr:uid="{4EECC72B-347A-4971-A6C5-F609257B0E5D}"/>
    <cellStyle name="SAPBEXresDataEmph 8 3 3" xfId="16703" xr:uid="{0F44DDB5-8EED-447B-8D72-60145572C383}"/>
    <cellStyle name="SAPBEXresDataEmph 8 3 3 2" xfId="50564" xr:uid="{013F4D1A-2777-4510-9A63-3A7C33A6FAF7}"/>
    <cellStyle name="SAPBEXresDataEmph 8 3 3 3" xfId="33838" xr:uid="{4D041C0B-ABFA-4665-9629-389DCE928E3D}"/>
    <cellStyle name="SAPBEXresDataEmph 8 3 4" xfId="39213" xr:uid="{E3536F10-7B24-43B1-A3B3-CD1F41C0D837}"/>
    <cellStyle name="SAPBEXresDataEmph 8 3 5" xfId="22490" xr:uid="{23EE8715-62BF-47C1-8CD2-6CFEBADFEC05}"/>
    <cellStyle name="SAPBEXresDataEmph 8 4" xfId="6039" xr:uid="{588C3B53-52F1-41E9-B323-A2101E6836F2}"/>
    <cellStyle name="SAPBEXresDataEmph 8 4 2" xfId="11905" xr:uid="{9A0370DF-1D5F-477E-BFCE-F5527F3D00A9}"/>
    <cellStyle name="SAPBEXresDataEmph 8 4 2 2" xfId="45774" xr:uid="{B8843714-FBAB-472F-A915-A7579FD14248}"/>
    <cellStyle name="SAPBEXresDataEmph 8 4 2 3" xfId="29049" xr:uid="{02A2DB75-57A3-4C5F-83C6-4F7D4D376CF8}"/>
    <cellStyle name="SAPBEXresDataEmph 8 4 3" xfId="17447" xr:uid="{333AA7C4-44D5-4692-82E9-C1C46BFE5425}"/>
    <cellStyle name="SAPBEXresDataEmph 8 4 3 2" xfId="51308" xr:uid="{86C6B4CC-73A6-430E-BB0B-2B5B983D62E5}"/>
    <cellStyle name="SAPBEXresDataEmph 8 4 3 3" xfId="34582" xr:uid="{43CC3887-8D1B-47F3-9F1E-A2CBFEC13097}"/>
    <cellStyle name="SAPBEXresDataEmph 8 4 4" xfId="39957" xr:uid="{26F4AF74-3624-4316-93B5-AE20889D0F7B}"/>
    <cellStyle name="SAPBEXresDataEmph 8 4 5" xfId="23234" xr:uid="{A3F911D6-0939-4163-A690-84D0155444A5}"/>
    <cellStyle name="SAPBEXresDataEmph 8 5" xfId="6806" xr:uid="{65E069DB-5C41-4107-9299-ACEA34C10FCE}"/>
    <cellStyle name="SAPBEXresDataEmph 8 5 2" xfId="12670" xr:uid="{47EA798E-F699-454C-9CE1-AA8F0280DD33}"/>
    <cellStyle name="SAPBEXresDataEmph 8 5 2 2" xfId="46539" xr:uid="{76A7E060-6B13-48C9-985A-21F5830DB6F7}"/>
    <cellStyle name="SAPBEXresDataEmph 8 5 2 3" xfId="29813" xr:uid="{0E139172-F438-4174-9639-81DC6176293D}"/>
    <cellStyle name="SAPBEXresDataEmph 8 5 3" xfId="18211" xr:uid="{F3E70AB2-462C-4C5E-82FB-23B45C5714FD}"/>
    <cellStyle name="SAPBEXresDataEmph 8 5 3 2" xfId="52072" xr:uid="{A405CD41-D5DA-4735-BD35-35D5080AE6C1}"/>
    <cellStyle name="SAPBEXresDataEmph 8 5 3 3" xfId="35346" xr:uid="{B1180E6B-78A5-410C-BA90-BF7D830FD4D9}"/>
    <cellStyle name="SAPBEXresDataEmph 8 5 4" xfId="40722" xr:uid="{BA92F6DC-244E-481A-831D-C3FA14A10222}"/>
    <cellStyle name="SAPBEXresDataEmph 8 5 5" xfId="23998" xr:uid="{022DAE86-2629-42B7-985B-6843E36AB7DD}"/>
    <cellStyle name="SAPBEXresDataEmph 8 6" xfId="7753" xr:uid="{E811B2DE-4202-4620-82E8-BC8225B09209}"/>
    <cellStyle name="SAPBEXresDataEmph 8 6 2" xfId="13617" xr:uid="{006B3C2E-715B-4ECD-BF4B-E3223385AF96}"/>
    <cellStyle name="SAPBEXresDataEmph 8 6 2 2" xfId="47486" xr:uid="{6110C52F-716B-4381-AA5D-9BEFEEAABE98}"/>
    <cellStyle name="SAPBEXresDataEmph 8 6 2 3" xfId="30760" xr:uid="{09998A65-079E-4E48-A68A-6AFA4D864A4F}"/>
    <cellStyle name="SAPBEXresDataEmph 8 6 3" xfId="19158" xr:uid="{3028BC0D-A238-4B73-8380-B2B0C60EC001}"/>
    <cellStyle name="SAPBEXresDataEmph 8 6 3 2" xfId="53019" xr:uid="{D32A08E2-19DC-413A-8D07-1174890B5E25}"/>
    <cellStyle name="SAPBEXresDataEmph 8 6 3 3" xfId="36293" xr:uid="{E308E10E-E273-472A-B730-229365254AC6}"/>
    <cellStyle name="SAPBEXresDataEmph 8 6 4" xfId="41669" xr:uid="{34D13E5E-D33B-4BFD-BCAA-B8348B670BF9}"/>
    <cellStyle name="SAPBEXresDataEmph 8 6 5" xfId="24945" xr:uid="{B62DEEEA-2F44-48E7-883A-19A5B081DD34}"/>
    <cellStyle name="SAPBEXresDataEmph 8 7" xfId="8846" xr:uid="{0BC804C6-6769-4799-8C87-2056E40E0003}"/>
    <cellStyle name="SAPBEXresDataEmph 8 7 2" xfId="42719" xr:uid="{9E992CA3-C247-4DB4-B0F4-97DE650FFBDA}"/>
    <cellStyle name="SAPBEXresDataEmph 8 7 3" xfId="25995" xr:uid="{BB4C4F27-02B2-4484-BC6E-133C1333D73E}"/>
    <cellStyle name="SAPBEXresDataEmph 8 8" xfId="14397" xr:uid="{4955EF08-6E25-4D1C-AA71-A18CFE1BE1EC}"/>
    <cellStyle name="SAPBEXresDataEmph 8 8 2" xfId="48258" xr:uid="{DF260FFB-E212-41A7-A2CF-FAF073E871A5}"/>
    <cellStyle name="SAPBEXresDataEmph 8 8 3" xfId="31532" xr:uid="{BC3F7C72-E235-48DF-AD1D-8D12F82A55F1}"/>
    <cellStyle name="SAPBEXresDataEmph 8 9" xfId="20182" xr:uid="{AD451C67-0C95-4A8E-89D8-9AEF3311A763}"/>
    <cellStyle name="SAPBEXresDataEmph 9" xfId="3017" xr:uid="{A0356DA7-1BDE-48C2-86F0-022227F0C74C}"/>
    <cellStyle name="SAPBEXresDataEmph 9 2" xfId="8899" xr:uid="{8770A207-4890-4EFC-A55B-DAAC472244F6}"/>
    <cellStyle name="SAPBEXresDataEmph 9 2 2" xfId="42772" xr:uid="{36E57552-EBD7-46FA-A0FA-61FD0B3E17CC}"/>
    <cellStyle name="SAPBEXresDataEmph 9 2 3" xfId="26048" xr:uid="{8842D220-D833-46CD-B217-B89C9B0192B4}"/>
    <cellStyle name="SAPBEXresDataEmph 9 3" xfId="14450" xr:uid="{1239BF5B-6850-4794-88B0-05082126F068}"/>
    <cellStyle name="SAPBEXresDataEmph 9 3 2" xfId="48311" xr:uid="{A1180EE4-0E06-4830-A575-5E3BBEEDC876}"/>
    <cellStyle name="SAPBEXresDataEmph 9 3 3" xfId="31585" xr:uid="{392E3073-8C0F-4E4C-9B2C-740CBBA29222}"/>
    <cellStyle name="SAPBEXresDataEmph 9 4" xfId="37039" xr:uid="{16A09D3C-9B11-42DC-A062-AC4C51C0BFA7}"/>
    <cellStyle name="SAPBEXresDataEmph 9 5" xfId="20235" xr:uid="{30DC9935-EAB6-4E57-AE7D-F90F9665044F}"/>
    <cellStyle name="SAPBEXresItem" xfId="71" xr:uid="{00000000-0005-0000-0000-0000A20A0000}"/>
    <cellStyle name="SAPBEXresItem 2" xfId="1195" xr:uid="{00000000-0005-0000-0000-0000A30A0000}"/>
    <cellStyle name="SAPBEXresItem 2 2" xfId="2478" xr:uid="{00000000-0005-0000-0000-0000A40A0000}"/>
    <cellStyle name="SAPBEXresItem 2 2 2" xfId="4030" xr:uid="{C0BDB99A-D0AF-44CC-813D-C18E8124F5FB}"/>
    <cellStyle name="SAPBEXresItem 2 2 2 2" xfId="9911" xr:uid="{822C560A-13D1-4B3C-815E-A280FCE7DD12}"/>
    <cellStyle name="SAPBEXresItem 2 2 2 2 2" xfId="43783" xr:uid="{70435D02-F8A1-4781-B6B7-7FFAE9A41CFE}"/>
    <cellStyle name="SAPBEXresItem 2 2 2 2 3" xfId="27057" xr:uid="{4FB4DAFB-ED56-40F0-B665-9B95B88FEEFC}"/>
    <cellStyle name="SAPBEXresItem 2 2 2 3" xfId="15457" xr:uid="{76123337-4D73-4811-B837-767403B29012}"/>
    <cellStyle name="SAPBEXresItem 2 2 2 3 2" xfId="49318" xr:uid="{ABB02A68-928D-478B-9E3E-55C4BA088569}"/>
    <cellStyle name="SAPBEXresItem 2 2 2 3 3" xfId="32592" xr:uid="{2E1B55EE-D53B-4D06-9D7C-1D0BD4ADB563}"/>
    <cellStyle name="SAPBEXresItem 2 2 2 4" xfId="37990" xr:uid="{A7A6013C-DF1B-4403-9FDD-C911C40F0050}"/>
    <cellStyle name="SAPBEXresItem 2 2 2 5" xfId="21242" xr:uid="{ED4F60CF-A0A5-4485-ABA9-088B3CA2773E}"/>
    <cellStyle name="SAPBEXresItem 2 2 3" xfId="4932" xr:uid="{147E3A5C-2962-467B-A4F5-935B66612724}"/>
    <cellStyle name="SAPBEXresItem 2 2 3 2" xfId="10798" xr:uid="{F855D778-60E3-4F9B-8D93-C3FA38883E4A}"/>
    <cellStyle name="SAPBEXresItem 2 2 3 2 2" xfId="44668" xr:uid="{3041B475-209E-4C57-888B-5E9CCB2BEE80}"/>
    <cellStyle name="SAPBEXresItem 2 2 3 2 3" xfId="27943" xr:uid="{C17503C0-7068-44E4-85C0-1748B678BFDE}"/>
    <cellStyle name="SAPBEXresItem 2 2 3 3" xfId="16341" xr:uid="{E0CEBB93-3AEC-4B76-94BA-FE331C351B68}"/>
    <cellStyle name="SAPBEXresItem 2 2 3 3 2" xfId="50202" xr:uid="{13B0732B-1C76-48DF-86CE-08C357EAF239}"/>
    <cellStyle name="SAPBEXresItem 2 2 3 3 3" xfId="33476" xr:uid="{3DA196C3-74FE-4240-B0E1-547F3218EBD6}"/>
    <cellStyle name="SAPBEXresItem 2 2 3 4" xfId="38851" xr:uid="{F26D4AD1-CBD2-4B56-8D32-B45BB8A74344}"/>
    <cellStyle name="SAPBEXresItem 2 2 3 5" xfId="22128" xr:uid="{4681BCB8-FE48-4E5D-B46D-780023310D38}"/>
    <cellStyle name="SAPBEXresItem 2 2 4" xfId="5659" xr:uid="{3FFB770D-578A-4D62-85F8-1937B7DCD578}"/>
    <cellStyle name="SAPBEXresItem 2 2 4 2" xfId="11525" xr:uid="{0CC64D39-9E50-45A1-9C97-F805C482A86D}"/>
    <cellStyle name="SAPBEXresItem 2 2 4 2 2" xfId="45394" xr:uid="{3CF71163-8E5F-4991-9F4C-7E50F0832653}"/>
    <cellStyle name="SAPBEXresItem 2 2 4 2 3" xfId="28669" xr:uid="{7B090B48-D3A2-4CC9-82DE-AA612639FCCF}"/>
    <cellStyle name="SAPBEXresItem 2 2 4 3" xfId="17067" xr:uid="{05E17555-552F-4ABA-AE66-AB04B2913119}"/>
    <cellStyle name="SAPBEXresItem 2 2 4 3 2" xfId="50928" xr:uid="{9E353CFA-22DD-4443-B347-11D98F179325}"/>
    <cellStyle name="SAPBEXresItem 2 2 4 3 3" xfId="34202" xr:uid="{5E5A12CB-549B-47D8-962B-806485B6AAF2}"/>
    <cellStyle name="SAPBEXresItem 2 2 4 4" xfId="39577" xr:uid="{B5AE8F21-B686-4769-B76F-107DAF6CA491}"/>
    <cellStyle name="SAPBEXresItem 2 2 4 5" xfId="22854" xr:uid="{E20F0BA0-1F52-4E44-991E-348FF3E0E15F}"/>
    <cellStyle name="SAPBEXresItem 2 2 5" xfId="6451" xr:uid="{6058863F-7396-4749-9DC3-3180739F2BFC}"/>
    <cellStyle name="SAPBEXresItem 2 2 5 2" xfId="12315" xr:uid="{04888457-2B55-4620-8C62-E461D73A0C8C}"/>
    <cellStyle name="SAPBEXresItem 2 2 5 2 2" xfId="46184" xr:uid="{3CBC2044-1223-42D4-96F3-3C4467B37A33}"/>
    <cellStyle name="SAPBEXresItem 2 2 5 2 3" xfId="29459" xr:uid="{5A8959AE-8BC4-4BDF-ABA1-855F2C7291C5}"/>
    <cellStyle name="SAPBEXresItem 2 2 5 3" xfId="17857" xr:uid="{A23DC695-9FAD-441C-A543-425A670122AC}"/>
    <cellStyle name="SAPBEXresItem 2 2 5 3 2" xfId="51718" xr:uid="{01DD2E06-2C3B-4370-B4DB-2E1787AEDF63}"/>
    <cellStyle name="SAPBEXresItem 2 2 5 3 3" xfId="34992" xr:uid="{E3C5F4F5-9054-4223-BF60-B433BD32645D}"/>
    <cellStyle name="SAPBEXresItem 2 2 5 4" xfId="40367" xr:uid="{FB555371-2C44-42CE-9800-EF44337B07A5}"/>
    <cellStyle name="SAPBEXresItem 2 2 5 5" xfId="23644" xr:uid="{B4CA67B6-FF63-4256-B57C-6EC14F4C1774}"/>
    <cellStyle name="SAPBEXresItem 2 2 6" xfId="7371" xr:uid="{4685E9A4-3CF8-43E7-928C-4A7933619293}"/>
    <cellStyle name="SAPBEXresItem 2 2 6 2" xfId="13235" xr:uid="{87A70CE7-1117-4E1C-84EC-007D2919F190}"/>
    <cellStyle name="SAPBEXresItem 2 2 6 2 2" xfId="47104" xr:uid="{7320C6F9-088C-4B2E-B34B-E4D84A678674}"/>
    <cellStyle name="SAPBEXresItem 2 2 6 2 3" xfId="30378" xr:uid="{0AF9F2FE-620F-49C4-A84A-7D2DF2742ACE}"/>
    <cellStyle name="SAPBEXresItem 2 2 6 3" xfId="18776" xr:uid="{746565CA-D71B-4856-9345-37CF60AFD1D5}"/>
    <cellStyle name="SAPBEXresItem 2 2 6 3 2" xfId="52637" xr:uid="{87A8858E-1663-4029-8061-660ACF949D83}"/>
    <cellStyle name="SAPBEXresItem 2 2 6 3 3" xfId="35911" xr:uid="{D18BA75B-43FD-4745-A140-80F5AFF64D52}"/>
    <cellStyle name="SAPBEXresItem 2 2 6 4" xfId="41287" xr:uid="{26055C9F-105D-4F83-A8B9-3DA442055798}"/>
    <cellStyle name="SAPBEXresItem 2 2 6 5" xfId="24563" xr:uid="{D0199D7A-FE38-4F3B-B880-33BD8F1DF154}"/>
    <cellStyle name="SAPBEXresItem 2 2 7" xfId="8465" xr:uid="{882B7063-DE53-42BF-96AD-F4DBEC226436}"/>
    <cellStyle name="SAPBEXresItem 2 2 7 2" xfId="42340" xr:uid="{D04958DE-EDA6-49F3-92C6-FFAAD913DABF}"/>
    <cellStyle name="SAPBEXresItem 2 2 7 3" xfId="25615" xr:uid="{238A22C9-80B3-40F4-B997-FBA66A730D97}"/>
    <cellStyle name="SAPBEXresItem 2 2 8" xfId="14043" xr:uid="{6DF44FDF-061B-44D7-A253-4AC5152B6271}"/>
    <cellStyle name="SAPBEXresItem 2 2 8 2" xfId="47904" xr:uid="{D186DAEE-5C16-4B6C-93E5-DC8241F4CD2E}"/>
    <cellStyle name="SAPBEXresItem 2 2 8 3" xfId="31178" xr:uid="{749BF264-ABDD-47C9-A5F3-081638FD59EF}"/>
    <cellStyle name="SAPBEXresItem 2 2 9" xfId="19803" xr:uid="{0EA187AC-CAE5-4729-BE20-05B3B05FD7DF}"/>
    <cellStyle name="SAPBEXresItem 2 3" xfId="2479" xr:uid="{00000000-0005-0000-0000-0000A50A0000}"/>
    <cellStyle name="SAPBEXresItem 2 3 2" xfId="4031" xr:uid="{C8C8306E-C732-4A9A-9013-D43385632B29}"/>
    <cellStyle name="SAPBEXresItem 2 3 2 2" xfId="9912" xr:uid="{3E8D566A-5F66-4A9E-B134-1ED9C0F15CE3}"/>
    <cellStyle name="SAPBEXresItem 2 3 2 2 2" xfId="43784" xr:uid="{D2AFFE6C-EFB9-4732-BD06-08BB0CBBE12F}"/>
    <cellStyle name="SAPBEXresItem 2 3 2 2 3" xfId="27058" xr:uid="{05D61085-EB74-4497-BBDC-52F0430B331E}"/>
    <cellStyle name="SAPBEXresItem 2 3 2 3" xfId="15458" xr:uid="{265B7A9B-46B9-43CA-B527-AD41A10C8BBE}"/>
    <cellStyle name="SAPBEXresItem 2 3 2 3 2" xfId="49319" xr:uid="{EE2F3754-DED3-4220-8E00-7337435D6F59}"/>
    <cellStyle name="SAPBEXresItem 2 3 2 3 3" xfId="32593" xr:uid="{62596874-42B6-424C-A429-E65EC0C89087}"/>
    <cellStyle name="SAPBEXresItem 2 3 2 4" xfId="37991" xr:uid="{B3C1F009-AA37-451E-A185-429469918307}"/>
    <cellStyle name="SAPBEXresItem 2 3 2 5" xfId="21243" xr:uid="{90455A8A-F4CD-44E2-AD94-56EBF842939F}"/>
    <cellStyle name="SAPBEXresItem 2 3 3" xfId="4933" xr:uid="{24EDEE50-E6D1-4608-AD01-E634B1C2B1A0}"/>
    <cellStyle name="SAPBEXresItem 2 3 3 2" xfId="10799" xr:uid="{7DA0A02D-3947-4E79-9206-FDA126A06D61}"/>
    <cellStyle name="SAPBEXresItem 2 3 3 2 2" xfId="44669" xr:uid="{DF997CD3-4F6D-4BEF-A9BB-741A899369A3}"/>
    <cellStyle name="SAPBEXresItem 2 3 3 2 3" xfId="27944" xr:uid="{2DD7FD64-F450-438E-8552-09BB46419310}"/>
    <cellStyle name="SAPBEXresItem 2 3 3 3" xfId="16342" xr:uid="{DDE4EDFC-0C57-4F2B-8FFA-42F2A09F261A}"/>
    <cellStyle name="SAPBEXresItem 2 3 3 3 2" xfId="50203" xr:uid="{4C8741EE-A2CD-4E4A-8783-2D59E6D71F91}"/>
    <cellStyle name="SAPBEXresItem 2 3 3 3 3" xfId="33477" xr:uid="{B83D4C3E-E20D-4E8F-9AA0-8BF9531BD36A}"/>
    <cellStyle name="SAPBEXresItem 2 3 3 4" xfId="38852" xr:uid="{1A434062-CCF7-492B-A7FB-37D5581EB152}"/>
    <cellStyle name="SAPBEXresItem 2 3 3 5" xfId="22129" xr:uid="{2A8531E8-1161-4B9F-8BDF-4FA98C253549}"/>
    <cellStyle name="SAPBEXresItem 2 3 4" xfId="5660" xr:uid="{5EB35403-29BB-4FBE-BFA1-D2A9C9C53E99}"/>
    <cellStyle name="SAPBEXresItem 2 3 4 2" xfId="11526" xr:uid="{B9315D21-71FD-486C-A353-6FAD3734C074}"/>
    <cellStyle name="SAPBEXresItem 2 3 4 2 2" xfId="45395" xr:uid="{F9FE11A5-79D2-46FD-8C1A-EDDB582FC935}"/>
    <cellStyle name="SAPBEXresItem 2 3 4 2 3" xfId="28670" xr:uid="{F5532D95-22A6-4023-A28F-73616AEFF89F}"/>
    <cellStyle name="SAPBEXresItem 2 3 4 3" xfId="17068" xr:uid="{632EB276-C6CD-44B5-8740-970023F2BC58}"/>
    <cellStyle name="SAPBEXresItem 2 3 4 3 2" xfId="50929" xr:uid="{BE9F2446-F4CC-496F-B007-238B92E71331}"/>
    <cellStyle name="SAPBEXresItem 2 3 4 3 3" xfId="34203" xr:uid="{B285305B-E65F-4A6B-B1E3-E839B1C4F3C5}"/>
    <cellStyle name="SAPBEXresItem 2 3 4 4" xfId="39578" xr:uid="{8F45B401-A33B-4D07-BB30-6EDDC8230363}"/>
    <cellStyle name="SAPBEXresItem 2 3 4 5" xfId="22855" xr:uid="{6003F9D2-8356-4E12-956D-3BE3BB5D81B1}"/>
    <cellStyle name="SAPBEXresItem 2 3 5" xfId="6452" xr:uid="{577434B9-0551-4813-BFB5-E9D4E8C69B15}"/>
    <cellStyle name="SAPBEXresItem 2 3 5 2" xfId="12316" xr:uid="{89F56F80-768B-4234-A7DB-AB32FF1303C3}"/>
    <cellStyle name="SAPBEXresItem 2 3 5 2 2" xfId="46185" xr:uid="{439332A0-823C-4190-9673-1F49DA68285F}"/>
    <cellStyle name="SAPBEXresItem 2 3 5 2 3" xfId="29460" xr:uid="{D5FEBBD8-C2C1-49B7-A1EF-B995353C0BFD}"/>
    <cellStyle name="SAPBEXresItem 2 3 5 3" xfId="17858" xr:uid="{DE9A75F1-AF05-40E8-B12C-6B5B10C62E42}"/>
    <cellStyle name="SAPBEXresItem 2 3 5 3 2" xfId="51719" xr:uid="{632EC423-9807-4863-8C5A-F6EC8CC22996}"/>
    <cellStyle name="SAPBEXresItem 2 3 5 3 3" xfId="34993" xr:uid="{5671328F-0F9F-4683-9B89-764E883693C7}"/>
    <cellStyle name="SAPBEXresItem 2 3 5 4" xfId="40368" xr:uid="{D654EC2B-CA8D-4242-94FF-721E4D204E0A}"/>
    <cellStyle name="SAPBEXresItem 2 3 5 5" xfId="23645" xr:uid="{4A87E90E-DEF3-4407-B7C2-B7E263F154A1}"/>
    <cellStyle name="SAPBEXresItem 2 3 6" xfId="7372" xr:uid="{46B41F29-232C-4A14-8A85-9F7028883268}"/>
    <cellStyle name="SAPBEXresItem 2 3 6 2" xfId="13236" xr:uid="{4B3241FF-BADD-4A1D-823E-2C63BDF01493}"/>
    <cellStyle name="SAPBEXresItem 2 3 6 2 2" xfId="47105" xr:uid="{79598615-6077-4EB2-8204-3F88AD4C8DD8}"/>
    <cellStyle name="SAPBEXresItem 2 3 6 2 3" xfId="30379" xr:uid="{7299DD97-7EA2-4A58-93AD-1F6FC61CEE54}"/>
    <cellStyle name="SAPBEXresItem 2 3 6 3" xfId="18777" xr:uid="{7066FB81-73AE-4724-B385-0B5F811999A6}"/>
    <cellStyle name="SAPBEXresItem 2 3 6 3 2" xfId="52638" xr:uid="{82F98BBC-EC59-4D7F-8DD9-31DC0C59FD1D}"/>
    <cellStyle name="SAPBEXresItem 2 3 6 3 3" xfId="35912" xr:uid="{4E62E58C-D5D6-42B4-AD27-2BF1D2157EF8}"/>
    <cellStyle name="SAPBEXresItem 2 3 6 4" xfId="41288" xr:uid="{BA349817-7F6A-4E39-AD7B-1CEB5D47BC42}"/>
    <cellStyle name="SAPBEXresItem 2 3 6 5" xfId="24564" xr:uid="{52435604-7A0F-46E2-9987-88E406309713}"/>
    <cellStyle name="SAPBEXresItem 2 3 7" xfId="8466" xr:uid="{E503267C-7E11-4778-BDD6-C8E8B2609D89}"/>
    <cellStyle name="SAPBEXresItem 2 3 7 2" xfId="42341" xr:uid="{9281B611-C364-4091-B9B7-F6E3A9827DCC}"/>
    <cellStyle name="SAPBEXresItem 2 3 7 3" xfId="25616" xr:uid="{45553454-0503-473A-A3B9-C7FC2ED4B213}"/>
    <cellStyle name="SAPBEXresItem 2 3 8" xfId="14044" xr:uid="{DA5604DD-2DBC-4E30-9D39-7CFBCD23DF6C}"/>
    <cellStyle name="SAPBEXresItem 2 3 8 2" xfId="47905" xr:uid="{23775EC0-086C-42B1-B1F9-CE6DE373C592}"/>
    <cellStyle name="SAPBEXresItem 2 3 8 3" xfId="31179" xr:uid="{9F5CA67F-CAD2-442F-9B40-EB190CB9ABCE}"/>
    <cellStyle name="SAPBEXresItem 2 3 9" xfId="19804" xr:uid="{12573056-1684-4FC3-BD28-AD57FFF73D27}"/>
    <cellStyle name="SAPBEXresItem 2 4" xfId="3385" xr:uid="{8C508395-2DF0-4912-B9F1-7B149DF0B9C4}"/>
    <cellStyle name="SAPBEXresItem 2 4 2" xfId="9267" xr:uid="{268A51EC-765D-4CEC-9F14-2B60270D8299}"/>
    <cellStyle name="SAPBEXresItem 2 4 2 2" xfId="43139" xr:uid="{2BC8B462-45BE-4C01-A4D6-378B4062CDE0}"/>
    <cellStyle name="SAPBEXresItem 2 4 2 3" xfId="26414" xr:uid="{55BCF191-08DC-4D09-B929-CBF05E065CCC}"/>
    <cellStyle name="SAPBEXresItem 2 4 3" xfId="14814" xr:uid="{A6682ABB-9F8B-4FF8-8E35-C371FF72B561}"/>
    <cellStyle name="SAPBEXresItem 2 4 3 2" xfId="48675" xr:uid="{970B5587-B799-4523-890B-115A3592767F}"/>
    <cellStyle name="SAPBEXresItem 2 4 3 3" xfId="31949" xr:uid="{0CE88EEE-3502-4147-8B39-BCB48B61C439}"/>
    <cellStyle name="SAPBEXresItem 2 4 4" xfId="37406" xr:uid="{9B04F930-5280-48CE-86C1-495812483B82}"/>
    <cellStyle name="SAPBEXresItem 2 4 5" xfId="20599" xr:uid="{7FD0D3AB-75E4-42B5-90E4-AA2E59DC4DE3}"/>
    <cellStyle name="SAPBEXresItem 2 5" xfId="36612" xr:uid="{4D2DA52F-948D-4C28-9BDF-F75D4713B5C5}"/>
    <cellStyle name="SAPBEXresItem 3" xfId="1196" xr:uid="{00000000-0005-0000-0000-0000A60A0000}"/>
    <cellStyle name="SAPBEXresItem 3 2" xfId="2480" xr:uid="{00000000-0005-0000-0000-0000A70A0000}"/>
    <cellStyle name="SAPBEXresItem 3 2 2" xfId="4032" xr:uid="{840E1E10-E881-4943-8E42-BBA9D4623783}"/>
    <cellStyle name="SAPBEXresItem 3 2 2 2" xfId="9913" xr:uid="{9F19F8CE-F396-4952-8069-666256DE9989}"/>
    <cellStyle name="SAPBEXresItem 3 2 2 2 2" xfId="43785" xr:uid="{23A87BE2-C582-4829-B8C9-8884542C7624}"/>
    <cellStyle name="SAPBEXresItem 3 2 2 2 3" xfId="27059" xr:uid="{BFA5868A-F602-4631-9634-1CCC91A19CCB}"/>
    <cellStyle name="SAPBEXresItem 3 2 2 3" xfId="15459" xr:uid="{D29869AE-E025-430D-A136-24AD9DC0FC1E}"/>
    <cellStyle name="SAPBEXresItem 3 2 2 3 2" xfId="49320" xr:uid="{96FB62B1-A0A0-400C-970E-087413EB9CDA}"/>
    <cellStyle name="SAPBEXresItem 3 2 2 3 3" xfId="32594" xr:uid="{C9CE4E31-6ACC-43AF-9600-8794B2E3BAB2}"/>
    <cellStyle name="SAPBEXresItem 3 2 2 4" xfId="37992" xr:uid="{B7D3D99D-4ED8-4243-B234-C8F428DC5BB4}"/>
    <cellStyle name="SAPBEXresItem 3 2 2 5" xfId="21244" xr:uid="{4F5ABC23-6479-4D40-85FB-E185DD7DCAB0}"/>
    <cellStyle name="SAPBEXresItem 3 2 3" xfId="4934" xr:uid="{4D694F26-A100-4593-81D7-E9AD95B9579B}"/>
    <cellStyle name="SAPBEXresItem 3 2 3 2" xfId="10800" xr:uid="{A451E848-AF04-4F05-8D9C-3DFC55CF51F8}"/>
    <cellStyle name="SAPBEXresItem 3 2 3 2 2" xfId="44670" xr:uid="{2E28106A-1AA7-41E3-8C04-16C8E9487CB5}"/>
    <cellStyle name="SAPBEXresItem 3 2 3 2 3" xfId="27945" xr:uid="{C73EC56A-C3D4-4B80-A10E-E13632C91E58}"/>
    <cellStyle name="SAPBEXresItem 3 2 3 3" xfId="16343" xr:uid="{5C381CE6-28EF-4FD0-A4F8-68FBEFEBA465}"/>
    <cellStyle name="SAPBEXresItem 3 2 3 3 2" xfId="50204" xr:uid="{68AE4347-20F1-4DEC-95AF-12C5AE14C325}"/>
    <cellStyle name="SAPBEXresItem 3 2 3 3 3" xfId="33478" xr:uid="{05A6C4D8-F588-4923-8A65-B2DC5FE87CFF}"/>
    <cellStyle name="SAPBEXresItem 3 2 3 4" xfId="38853" xr:uid="{BF0195E0-32A2-4CC7-97E8-3363B3668B50}"/>
    <cellStyle name="SAPBEXresItem 3 2 3 5" xfId="22130" xr:uid="{20A49042-2EBB-4C88-B29B-41ABB610DB1B}"/>
    <cellStyle name="SAPBEXresItem 3 2 4" xfId="5661" xr:uid="{45CF9F6D-6F4C-469B-970F-DB32DF7E3F40}"/>
    <cellStyle name="SAPBEXresItem 3 2 4 2" xfId="11527" xr:uid="{49F3FB6B-2B66-4AF5-8BAB-3F62183796AA}"/>
    <cellStyle name="SAPBEXresItem 3 2 4 2 2" xfId="45396" xr:uid="{38BFDDBB-F9DD-4173-8EAC-FC7D2195A8B5}"/>
    <cellStyle name="SAPBEXresItem 3 2 4 2 3" xfId="28671" xr:uid="{A04E8FB2-15EE-40A9-8B3A-4A1EBA2F4F3D}"/>
    <cellStyle name="SAPBEXresItem 3 2 4 3" xfId="17069" xr:uid="{824FBC90-30D9-4EB9-85B8-45ADADA027E1}"/>
    <cellStyle name="SAPBEXresItem 3 2 4 3 2" xfId="50930" xr:uid="{46B0EB0D-B694-4287-9982-B94476EAE9B4}"/>
    <cellStyle name="SAPBEXresItem 3 2 4 3 3" xfId="34204" xr:uid="{C90780B7-C6BE-4069-B015-2B077146A005}"/>
    <cellStyle name="SAPBEXresItem 3 2 4 4" xfId="39579" xr:uid="{3E85DF93-E0EC-4CAF-AEB8-C6E7DC84CB3D}"/>
    <cellStyle name="SAPBEXresItem 3 2 4 5" xfId="22856" xr:uid="{25B0685A-7D16-4D5D-B9B4-D835FD57CCE8}"/>
    <cellStyle name="SAPBEXresItem 3 2 5" xfId="6453" xr:uid="{1232A577-7DB6-4E1F-B6F6-7DEFB6ED5411}"/>
    <cellStyle name="SAPBEXresItem 3 2 5 2" xfId="12317" xr:uid="{ACA54986-67DE-4CBF-B2A4-9049AE64EB0B}"/>
    <cellStyle name="SAPBEXresItem 3 2 5 2 2" xfId="46186" xr:uid="{6E025BCE-53DE-4457-832C-246640E473BE}"/>
    <cellStyle name="SAPBEXresItem 3 2 5 2 3" xfId="29461" xr:uid="{38825AAF-DA28-4D48-B7E7-F9D31472A9D2}"/>
    <cellStyle name="SAPBEXresItem 3 2 5 3" xfId="17859" xr:uid="{9C473500-E1C6-4CF1-9292-6A6787272C9D}"/>
    <cellStyle name="SAPBEXresItem 3 2 5 3 2" xfId="51720" xr:uid="{38B6429F-77D4-490D-A200-8455421A05D4}"/>
    <cellStyle name="SAPBEXresItem 3 2 5 3 3" xfId="34994" xr:uid="{D6B180FF-A915-43A5-B0EE-A37FDCC5551A}"/>
    <cellStyle name="SAPBEXresItem 3 2 5 4" xfId="40369" xr:uid="{F2B8BC93-77E5-42C4-AA88-0AC44661D5BE}"/>
    <cellStyle name="SAPBEXresItem 3 2 5 5" xfId="23646" xr:uid="{C707D04D-B0EB-4E7F-8EC2-73AF4E8A3154}"/>
    <cellStyle name="SAPBEXresItem 3 2 6" xfId="7373" xr:uid="{5A032A96-FCAD-4339-ACFC-05345B820F1A}"/>
    <cellStyle name="SAPBEXresItem 3 2 6 2" xfId="13237" xr:uid="{7A3585EE-29A8-4922-BC22-FD07F8CCCC4D}"/>
    <cellStyle name="SAPBEXresItem 3 2 6 2 2" xfId="47106" xr:uid="{63D3D9FA-325C-4D77-A2C4-18BF7550152A}"/>
    <cellStyle name="SAPBEXresItem 3 2 6 2 3" xfId="30380" xr:uid="{FD35843F-1094-4E84-9FC3-C342511F34B0}"/>
    <cellStyle name="SAPBEXresItem 3 2 6 3" xfId="18778" xr:uid="{C044EF75-98CC-4E09-B668-BF76EADC2124}"/>
    <cellStyle name="SAPBEXresItem 3 2 6 3 2" xfId="52639" xr:uid="{D55E6E84-D1AE-4118-96EC-49451AECB68F}"/>
    <cellStyle name="SAPBEXresItem 3 2 6 3 3" xfId="35913" xr:uid="{2D60FE28-A8FE-4A5D-A235-99EFCD404055}"/>
    <cellStyle name="SAPBEXresItem 3 2 6 4" xfId="41289" xr:uid="{C2AAFD69-21CA-4E1C-8E7E-9834869E32E2}"/>
    <cellStyle name="SAPBEXresItem 3 2 6 5" xfId="24565" xr:uid="{7442F903-3810-4B9C-9A8C-9318C16B3257}"/>
    <cellStyle name="SAPBEXresItem 3 2 7" xfId="8467" xr:uid="{D6B3DBEC-4F93-4FCB-B71E-DE2A654287FE}"/>
    <cellStyle name="SAPBEXresItem 3 2 7 2" xfId="42342" xr:uid="{23468A71-1EF4-4B28-872D-6D0E110C8122}"/>
    <cellStyle name="SAPBEXresItem 3 2 7 3" xfId="25617" xr:uid="{4B405398-3BD0-4155-B204-F8982E3EAF6F}"/>
    <cellStyle name="SAPBEXresItem 3 2 8" xfId="14045" xr:uid="{0D7D26E9-498B-48FE-B1F7-2BF41A5452B8}"/>
    <cellStyle name="SAPBEXresItem 3 2 8 2" xfId="47906" xr:uid="{1E144758-403B-46A6-B286-71CD664F261E}"/>
    <cellStyle name="SAPBEXresItem 3 2 8 3" xfId="31180" xr:uid="{BA99CBBF-372B-46F1-99F7-8ACDEE53368D}"/>
    <cellStyle name="SAPBEXresItem 3 2 9" xfId="19805" xr:uid="{50B113B5-BBC5-49AB-80A6-07FC1F9A1356}"/>
    <cellStyle name="SAPBEXresItem 3 3" xfId="2481" xr:uid="{00000000-0005-0000-0000-0000A80A0000}"/>
    <cellStyle name="SAPBEXresItem 3 3 2" xfId="4033" xr:uid="{FC2E4A48-0335-4545-BA6C-468883D7A972}"/>
    <cellStyle name="SAPBEXresItem 3 3 2 2" xfId="9914" xr:uid="{5BC3DB45-11DD-4E0E-9E63-CE8260B735FE}"/>
    <cellStyle name="SAPBEXresItem 3 3 2 2 2" xfId="43786" xr:uid="{C0E27F2F-15BB-4C51-8AF0-63FC9D7C7C9F}"/>
    <cellStyle name="SAPBEXresItem 3 3 2 2 3" xfId="27060" xr:uid="{73EF9A81-F444-474D-8F43-DFE3D219694F}"/>
    <cellStyle name="SAPBEXresItem 3 3 2 3" xfId="15460" xr:uid="{3267EE44-B25D-498C-894F-A8872BF612EA}"/>
    <cellStyle name="SAPBEXresItem 3 3 2 3 2" xfId="49321" xr:uid="{3F961BAF-03EE-48EA-8A42-D35CD843DD86}"/>
    <cellStyle name="SAPBEXresItem 3 3 2 3 3" xfId="32595" xr:uid="{5C7E28CD-F6AE-4D8F-A369-4808AD452731}"/>
    <cellStyle name="SAPBEXresItem 3 3 2 4" xfId="37993" xr:uid="{26E87317-4B90-4A04-BAFE-F3C67A38B7E7}"/>
    <cellStyle name="SAPBEXresItem 3 3 2 5" xfId="21245" xr:uid="{0EB48EA2-9A95-4DD9-ABF7-920F7D2F9C3E}"/>
    <cellStyle name="SAPBEXresItem 3 3 3" xfId="4935" xr:uid="{B5FF9151-C955-45EA-B980-8C5526BB6540}"/>
    <cellStyle name="SAPBEXresItem 3 3 3 2" xfId="10801" xr:uid="{CFFEB391-4CEA-4BC0-A58D-A547C68DB018}"/>
    <cellStyle name="SAPBEXresItem 3 3 3 2 2" xfId="44671" xr:uid="{F11CF4C0-DFC3-4A2E-8987-2217B82D411C}"/>
    <cellStyle name="SAPBEXresItem 3 3 3 2 3" xfId="27946" xr:uid="{2F171F0F-7BF5-4327-848F-B0B54E98B9F1}"/>
    <cellStyle name="SAPBEXresItem 3 3 3 3" xfId="16344" xr:uid="{5B3886CE-3581-4679-BC18-B8EEA61AECCD}"/>
    <cellStyle name="SAPBEXresItem 3 3 3 3 2" xfId="50205" xr:uid="{782213C0-1ED8-4CE1-8D62-47F30A5490A0}"/>
    <cellStyle name="SAPBEXresItem 3 3 3 3 3" xfId="33479" xr:uid="{FA98EDE4-38BF-4C54-9CC1-28051C13C6C1}"/>
    <cellStyle name="SAPBEXresItem 3 3 3 4" xfId="38854" xr:uid="{7A3924B2-0FAA-4B94-ADC6-E33CE5057AB5}"/>
    <cellStyle name="SAPBEXresItem 3 3 3 5" xfId="22131" xr:uid="{3DEEC4C9-8D48-4E40-91E8-DBA35585D3CD}"/>
    <cellStyle name="SAPBEXresItem 3 3 4" xfId="5662" xr:uid="{1282AAD2-0F87-4946-AEAA-51EBFB811458}"/>
    <cellStyle name="SAPBEXresItem 3 3 4 2" xfId="11528" xr:uid="{A6D74024-69D0-4F04-9CF3-7ACC073B7C82}"/>
    <cellStyle name="SAPBEXresItem 3 3 4 2 2" xfId="45397" xr:uid="{54F106E3-0E4C-48C2-9C8D-063D1BD679C8}"/>
    <cellStyle name="SAPBEXresItem 3 3 4 2 3" xfId="28672" xr:uid="{09EEFE37-F6F2-4397-9856-3163C2310397}"/>
    <cellStyle name="SAPBEXresItem 3 3 4 3" xfId="17070" xr:uid="{B94B19EC-8289-43CE-BD8A-3B3B867C0717}"/>
    <cellStyle name="SAPBEXresItem 3 3 4 3 2" xfId="50931" xr:uid="{E6AAEE5F-FFAA-4360-9339-BEAA843B08C4}"/>
    <cellStyle name="SAPBEXresItem 3 3 4 3 3" xfId="34205" xr:uid="{11C26009-9490-462F-BE6E-64910E5F41B5}"/>
    <cellStyle name="SAPBEXresItem 3 3 4 4" xfId="39580" xr:uid="{525A9595-2839-4B91-B487-76086E97F021}"/>
    <cellStyle name="SAPBEXresItem 3 3 4 5" xfId="22857" xr:uid="{009E05B9-2F3F-4F01-BC37-657D4327AA84}"/>
    <cellStyle name="SAPBEXresItem 3 3 5" xfId="6454" xr:uid="{1F96BC2F-849F-480F-A1E0-467229A60545}"/>
    <cellStyle name="SAPBEXresItem 3 3 5 2" xfId="12318" xr:uid="{7A708890-4021-4A2F-9BE9-B0CE8D88ED8B}"/>
    <cellStyle name="SAPBEXresItem 3 3 5 2 2" xfId="46187" xr:uid="{658013B2-7CFF-4D27-899F-3B111895757A}"/>
    <cellStyle name="SAPBEXresItem 3 3 5 2 3" xfId="29462" xr:uid="{CCB34F4E-2766-4249-AF5A-547C85B649B1}"/>
    <cellStyle name="SAPBEXresItem 3 3 5 3" xfId="17860" xr:uid="{F1ECEDF7-AF0B-4FF4-A44A-289C10812262}"/>
    <cellStyle name="SAPBEXresItem 3 3 5 3 2" xfId="51721" xr:uid="{833504B7-022C-4BBF-8BC1-6FAF02994DF6}"/>
    <cellStyle name="SAPBEXresItem 3 3 5 3 3" xfId="34995" xr:uid="{0AC05EC6-C1BA-4584-A50E-4690A21469A9}"/>
    <cellStyle name="SAPBEXresItem 3 3 5 4" xfId="40370" xr:uid="{D9E1F4CD-BC92-4F1A-BEC7-E2B5275BFC88}"/>
    <cellStyle name="SAPBEXresItem 3 3 5 5" xfId="23647" xr:uid="{F7ABF783-E3B3-42E5-B244-9A39669FB034}"/>
    <cellStyle name="SAPBEXresItem 3 3 6" xfId="7374" xr:uid="{03945E7A-94A3-458F-A25C-734DDF0A74D9}"/>
    <cellStyle name="SAPBEXresItem 3 3 6 2" xfId="13238" xr:uid="{1A7F92FA-C1C4-432C-ACA4-385AB8F0305D}"/>
    <cellStyle name="SAPBEXresItem 3 3 6 2 2" xfId="47107" xr:uid="{BFC1CC90-4C4C-47E7-9D80-7D7125ED203F}"/>
    <cellStyle name="SAPBEXresItem 3 3 6 2 3" xfId="30381" xr:uid="{2F0DC41C-B7F5-453F-AD5E-A16CAD5A8BBE}"/>
    <cellStyle name="SAPBEXresItem 3 3 6 3" xfId="18779" xr:uid="{1B9F7AED-C107-45B5-A73F-A7EC121B8078}"/>
    <cellStyle name="SAPBEXresItem 3 3 6 3 2" xfId="52640" xr:uid="{2CF8C76B-AE66-4D47-9B52-75FA71E44A18}"/>
    <cellStyle name="SAPBEXresItem 3 3 6 3 3" xfId="35914" xr:uid="{40D5738B-E747-4402-A751-0E3168C3590E}"/>
    <cellStyle name="SAPBEXresItem 3 3 6 4" xfId="41290" xr:uid="{B7ECF9ED-184A-465A-B3C8-2826110AFF34}"/>
    <cellStyle name="SAPBEXresItem 3 3 6 5" xfId="24566" xr:uid="{D4E1BED2-96DA-49D0-B7B2-BABF3A5453C1}"/>
    <cellStyle name="SAPBEXresItem 3 3 7" xfId="8468" xr:uid="{4643FEC9-BF04-4523-A42D-A95F57F763DA}"/>
    <cellStyle name="SAPBEXresItem 3 3 7 2" xfId="42343" xr:uid="{A1823011-4B5D-4C95-95E3-0AA9EC9C99B5}"/>
    <cellStyle name="SAPBEXresItem 3 3 7 3" xfId="25618" xr:uid="{7108D479-FF2F-4D0D-843B-D37CB5B165BE}"/>
    <cellStyle name="SAPBEXresItem 3 3 8" xfId="14046" xr:uid="{CC9F0AD0-4B22-4954-B7AB-05BD6EEC137B}"/>
    <cellStyle name="SAPBEXresItem 3 3 8 2" xfId="47907" xr:uid="{A18819DA-6572-48D6-ADEC-2680F003C5AD}"/>
    <cellStyle name="SAPBEXresItem 3 3 8 3" xfId="31181" xr:uid="{96F1BA8F-B074-4B38-8C1C-F38C9FC0343A}"/>
    <cellStyle name="SAPBEXresItem 3 3 9" xfId="19806" xr:uid="{A6542FB6-8721-41D9-9AA5-E6031BA17CBF}"/>
    <cellStyle name="SAPBEXresItem 3 4" xfId="3386" xr:uid="{AC3BD943-E0FC-4DAC-A52D-88DE2C5EBF4B}"/>
    <cellStyle name="SAPBEXresItem 3 4 2" xfId="9268" xr:uid="{E270C442-AF42-4EEB-974D-844474A1839C}"/>
    <cellStyle name="SAPBEXresItem 3 4 2 2" xfId="43140" xr:uid="{C2811782-1684-46B3-85B0-BBF456C23402}"/>
    <cellStyle name="SAPBEXresItem 3 4 2 3" xfId="26415" xr:uid="{31F8EE7B-252D-41A6-B4EE-4A7FE795842B}"/>
    <cellStyle name="SAPBEXresItem 3 4 3" xfId="14815" xr:uid="{CECAB0A9-E8D1-425E-A6AD-AC08A9E6BBDC}"/>
    <cellStyle name="SAPBEXresItem 3 4 3 2" xfId="48676" xr:uid="{EA44BBC3-547E-49CF-9562-49DB8F2326C2}"/>
    <cellStyle name="SAPBEXresItem 3 4 3 3" xfId="31950" xr:uid="{90F1560D-4E64-40FE-82FD-0508ABE5EB6E}"/>
    <cellStyle name="SAPBEXresItem 3 4 4" xfId="37407" xr:uid="{B7208572-0032-4E22-BF87-4A54A56157A8}"/>
    <cellStyle name="SAPBEXresItem 3 4 5" xfId="20600" xr:uid="{F7A0732A-6EFC-4C82-A2B6-09B632CFABF6}"/>
    <cellStyle name="SAPBEXresItem 3 5" xfId="36613" xr:uid="{85B0F8C0-9CB0-45B3-8256-DB030D1D4167}"/>
    <cellStyle name="SAPBEXresItem 4" xfId="1197" xr:uid="{00000000-0005-0000-0000-0000A90A0000}"/>
    <cellStyle name="SAPBEXresItem 4 2" xfId="2482" xr:uid="{00000000-0005-0000-0000-0000AA0A0000}"/>
    <cellStyle name="SAPBEXresItem 4 2 2" xfId="4034" xr:uid="{46DC7311-FEB3-4CBC-8CA7-D56CB92CD16F}"/>
    <cellStyle name="SAPBEXresItem 4 2 2 2" xfId="9915" xr:uid="{C89292CA-D0A8-4F90-922A-276ED58F3700}"/>
    <cellStyle name="SAPBEXresItem 4 2 2 2 2" xfId="43787" xr:uid="{39BB1BCC-EACC-4999-96ED-98FDCB8F70A2}"/>
    <cellStyle name="SAPBEXresItem 4 2 2 2 3" xfId="27061" xr:uid="{DBA07FA0-D874-40F8-A2B4-DBF0943C852A}"/>
    <cellStyle name="SAPBEXresItem 4 2 2 3" xfId="15461" xr:uid="{A2566F8E-0528-42B4-9BDF-3CFAC7C3305D}"/>
    <cellStyle name="SAPBEXresItem 4 2 2 3 2" xfId="49322" xr:uid="{8F1823E2-39A3-43EF-9E3D-15408CBE6223}"/>
    <cellStyle name="SAPBEXresItem 4 2 2 3 3" xfId="32596" xr:uid="{36E213C2-DF26-40CC-9648-777FBCE34DC4}"/>
    <cellStyle name="SAPBEXresItem 4 2 2 4" xfId="37994" xr:uid="{3F563DB3-3A5B-457B-9960-FF86AF1FC137}"/>
    <cellStyle name="SAPBEXresItem 4 2 2 5" xfId="21246" xr:uid="{FD76C730-0DF1-426F-B34C-94CB15F57485}"/>
    <cellStyle name="SAPBEXresItem 4 2 3" xfId="4936" xr:uid="{A643C0D0-772B-4D56-B527-5D19453BDA39}"/>
    <cellStyle name="SAPBEXresItem 4 2 3 2" xfId="10802" xr:uid="{63B5227E-8FB9-4340-BD83-AB64E39A410E}"/>
    <cellStyle name="SAPBEXresItem 4 2 3 2 2" xfId="44672" xr:uid="{94FD5A49-DF34-425C-A40F-069BF597C269}"/>
    <cellStyle name="SAPBEXresItem 4 2 3 2 3" xfId="27947" xr:uid="{D98398FA-7811-48A7-B6E0-8917A7840F21}"/>
    <cellStyle name="SAPBEXresItem 4 2 3 3" xfId="16345" xr:uid="{BF86D513-F886-4E0F-B8EC-0102CDB3569A}"/>
    <cellStyle name="SAPBEXresItem 4 2 3 3 2" xfId="50206" xr:uid="{DEF49B26-D740-4C2B-BB28-F5E0654D5F7F}"/>
    <cellStyle name="SAPBEXresItem 4 2 3 3 3" xfId="33480" xr:uid="{D4DEFB10-133B-4174-8E18-7192CDEE91EB}"/>
    <cellStyle name="SAPBEXresItem 4 2 3 4" xfId="38855" xr:uid="{9910830A-3828-41AC-BD81-E33C3B7DE210}"/>
    <cellStyle name="SAPBEXresItem 4 2 3 5" xfId="22132" xr:uid="{85A56FFB-27F0-47CF-A491-CAEF8FA4F913}"/>
    <cellStyle name="SAPBEXresItem 4 2 4" xfId="5663" xr:uid="{B6296A6E-6FBF-4956-AA57-6F2CCADAC968}"/>
    <cellStyle name="SAPBEXresItem 4 2 4 2" xfId="11529" xr:uid="{66F15658-BFA6-46B2-924F-C121E8576D4B}"/>
    <cellStyle name="SAPBEXresItem 4 2 4 2 2" xfId="45398" xr:uid="{D9CCF558-EF4B-40B8-A1AD-799CD5835ABE}"/>
    <cellStyle name="SAPBEXresItem 4 2 4 2 3" xfId="28673" xr:uid="{BFFA6938-BADB-4B98-9093-CD6B4CCB2FF3}"/>
    <cellStyle name="SAPBEXresItem 4 2 4 3" xfId="17071" xr:uid="{E22AAC9C-CA5D-42C3-9030-2E404C1A2F39}"/>
    <cellStyle name="SAPBEXresItem 4 2 4 3 2" xfId="50932" xr:uid="{2CDF58B4-AA21-40EC-AB2D-BD4288E75865}"/>
    <cellStyle name="SAPBEXresItem 4 2 4 3 3" xfId="34206" xr:uid="{3554EBE3-11B3-4B9D-AAC9-D42BD0C28584}"/>
    <cellStyle name="SAPBEXresItem 4 2 4 4" xfId="39581" xr:uid="{6CC05AEC-DBAE-4140-8D15-70C62F537CF1}"/>
    <cellStyle name="SAPBEXresItem 4 2 4 5" xfId="22858" xr:uid="{BDB73946-DFA1-4407-BEF8-86FBB942AD28}"/>
    <cellStyle name="SAPBEXresItem 4 2 5" xfId="6455" xr:uid="{97C05D2E-4774-4B85-8FC5-DD00BBD0E9CE}"/>
    <cellStyle name="SAPBEXresItem 4 2 5 2" xfId="12319" xr:uid="{DC3D6713-2057-4295-BE39-7129FA5AA170}"/>
    <cellStyle name="SAPBEXresItem 4 2 5 2 2" xfId="46188" xr:uid="{C62722A1-686D-4B92-805A-4A6022678ECE}"/>
    <cellStyle name="SAPBEXresItem 4 2 5 2 3" xfId="29463" xr:uid="{F265E480-347E-4778-AB50-912FF73B2A3C}"/>
    <cellStyle name="SAPBEXresItem 4 2 5 3" xfId="17861" xr:uid="{48D8B31A-846C-4432-903C-8A1F7F8C96E9}"/>
    <cellStyle name="SAPBEXresItem 4 2 5 3 2" xfId="51722" xr:uid="{D73826BA-7A04-4552-9E62-FA5DFE79889B}"/>
    <cellStyle name="SAPBEXresItem 4 2 5 3 3" xfId="34996" xr:uid="{041B8B6C-5ABC-4CF0-9C0A-861F4661F2DA}"/>
    <cellStyle name="SAPBEXresItem 4 2 5 4" xfId="40371" xr:uid="{91DC76A7-4557-4857-8454-8717FB571B0B}"/>
    <cellStyle name="SAPBEXresItem 4 2 5 5" xfId="23648" xr:uid="{1C070F6F-66CC-4111-989A-580DFC72531A}"/>
    <cellStyle name="SAPBEXresItem 4 2 6" xfId="7375" xr:uid="{309AED82-4780-42CD-94C4-68CE85C765D4}"/>
    <cellStyle name="SAPBEXresItem 4 2 6 2" xfId="13239" xr:uid="{7E3FF7E4-6AF3-4C3F-A1D2-5F56D938E15C}"/>
    <cellStyle name="SAPBEXresItem 4 2 6 2 2" xfId="47108" xr:uid="{2A814A8A-D0A7-45FA-B3A9-94E14E832E7F}"/>
    <cellStyle name="SAPBEXresItem 4 2 6 2 3" xfId="30382" xr:uid="{AAC5E285-AFB7-4377-888B-323869ED2B88}"/>
    <cellStyle name="SAPBEXresItem 4 2 6 3" xfId="18780" xr:uid="{ABBC4115-4883-46EC-9735-AB0FFC4A0BCD}"/>
    <cellStyle name="SAPBEXresItem 4 2 6 3 2" xfId="52641" xr:uid="{3E49CD2E-9325-4144-AA53-BE1D18C167EB}"/>
    <cellStyle name="SAPBEXresItem 4 2 6 3 3" xfId="35915" xr:uid="{B2049666-57EB-418E-BB96-C5ABA636C5D5}"/>
    <cellStyle name="SAPBEXresItem 4 2 6 4" xfId="41291" xr:uid="{369637D1-5528-4E5A-B739-6B7C0B6888DC}"/>
    <cellStyle name="SAPBEXresItem 4 2 6 5" xfId="24567" xr:uid="{5EA7F443-FA3C-416B-A0C7-0C0B45F00CD0}"/>
    <cellStyle name="SAPBEXresItem 4 2 7" xfId="8469" xr:uid="{4CE20FA7-8472-473C-8AB8-B2785D4465C6}"/>
    <cellStyle name="SAPBEXresItem 4 2 7 2" xfId="42344" xr:uid="{3AAD2294-F0F8-4DB5-8156-B768F32B519E}"/>
    <cellStyle name="SAPBEXresItem 4 2 7 3" xfId="25619" xr:uid="{18C1692E-475C-4951-880D-F226196C9563}"/>
    <cellStyle name="SAPBEXresItem 4 2 8" xfId="14047" xr:uid="{C61695DC-821B-40E5-A0E8-B7165B387013}"/>
    <cellStyle name="SAPBEXresItem 4 2 8 2" xfId="47908" xr:uid="{8CF7DB2E-49AE-4C14-B5DE-420301A167C2}"/>
    <cellStyle name="SAPBEXresItem 4 2 8 3" xfId="31182" xr:uid="{61FC80E3-30A7-434A-B0E7-5E2A24358F92}"/>
    <cellStyle name="SAPBEXresItem 4 2 9" xfId="19807" xr:uid="{1B0160E3-1048-4D5C-83EE-2C5C5B9FDF02}"/>
    <cellStyle name="SAPBEXresItem 4 3" xfId="2483" xr:uid="{00000000-0005-0000-0000-0000AB0A0000}"/>
    <cellStyle name="SAPBEXresItem 4 3 2" xfId="4035" xr:uid="{E8D0CF6F-E17C-4A40-B7CB-E7B002C7ED31}"/>
    <cellStyle name="SAPBEXresItem 4 3 2 2" xfId="9916" xr:uid="{B9AD2FD6-5B7A-4DE6-A3CE-9FFF3E1E1229}"/>
    <cellStyle name="SAPBEXresItem 4 3 2 2 2" xfId="43788" xr:uid="{8864D20B-FC8E-44EE-944D-E1DBE9181C76}"/>
    <cellStyle name="SAPBEXresItem 4 3 2 2 3" xfId="27062" xr:uid="{E1A7CDA9-92AC-42B8-8B5F-8061120CE522}"/>
    <cellStyle name="SAPBEXresItem 4 3 2 3" xfId="15462" xr:uid="{4775A89C-277B-46B7-9A52-185DDA211775}"/>
    <cellStyle name="SAPBEXresItem 4 3 2 3 2" xfId="49323" xr:uid="{0385494F-FB2E-4D5F-AD3E-2BEDCDB06099}"/>
    <cellStyle name="SAPBEXresItem 4 3 2 3 3" xfId="32597" xr:uid="{708CE687-251D-4C6E-8D98-3962E2D59CE9}"/>
    <cellStyle name="SAPBEXresItem 4 3 2 4" xfId="37995" xr:uid="{00DA83D8-2285-4D2C-8718-5EE1C6B8B20C}"/>
    <cellStyle name="SAPBEXresItem 4 3 2 5" xfId="21247" xr:uid="{540A0A07-6412-46DB-B09A-118010D367CC}"/>
    <cellStyle name="SAPBEXresItem 4 3 3" xfId="4937" xr:uid="{E9414961-8157-4FDA-8538-7E54ACCA5F70}"/>
    <cellStyle name="SAPBEXresItem 4 3 3 2" xfId="10803" xr:uid="{D41773B2-926E-4B5E-B2D3-29AE06BDE52D}"/>
    <cellStyle name="SAPBEXresItem 4 3 3 2 2" xfId="44673" xr:uid="{2FE8A39D-4DFF-48E3-9909-FDEF328D36EE}"/>
    <cellStyle name="SAPBEXresItem 4 3 3 2 3" xfId="27948" xr:uid="{9631E87D-50B8-42C8-95F6-6B8613EA5DFE}"/>
    <cellStyle name="SAPBEXresItem 4 3 3 3" xfId="16346" xr:uid="{B459D50A-E26B-4D1D-9538-F95240C6BEEF}"/>
    <cellStyle name="SAPBEXresItem 4 3 3 3 2" xfId="50207" xr:uid="{49DB69CD-FB95-444F-984E-3A544EC4BB29}"/>
    <cellStyle name="SAPBEXresItem 4 3 3 3 3" xfId="33481" xr:uid="{0ACCEEAE-7CF1-400A-92C1-E517CB398C27}"/>
    <cellStyle name="SAPBEXresItem 4 3 3 4" xfId="38856" xr:uid="{4688D506-AE81-4DA0-821E-4453528E28DB}"/>
    <cellStyle name="SAPBEXresItem 4 3 3 5" xfId="22133" xr:uid="{CEDCEDB8-9A72-485B-BED7-668B130BD09D}"/>
    <cellStyle name="SAPBEXresItem 4 3 4" xfId="5664" xr:uid="{34A13FED-4DDE-40C9-9BD6-B297F1CB0760}"/>
    <cellStyle name="SAPBEXresItem 4 3 4 2" xfId="11530" xr:uid="{FCB57EEF-20DB-4925-98FB-F510691971C9}"/>
    <cellStyle name="SAPBEXresItem 4 3 4 2 2" xfId="45399" xr:uid="{A451165A-B81D-478E-954C-288B31697E05}"/>
    <cellStyle name="SAPBEXresItem 4 3 4 2 3" xfId="28674" xr:uid="{88DAC23F-FF8B-435D-9F54-D77AF02F060F}"/>
    <cellStyle name="SAPBEXresItem 4 3 4 3" xfId="17072" xr:uid="{EF193F9A-AD9C-4775-94D1-FF7D00A95950}"/>
    <cellStyle name="SAPBEXresItem 4 3 4 3 2" xfId="50933" xr:uid="{D591283D-0D48-47D7-B717-2CFF63490F01}"/>
    <cellStyle name="SAPBEXresItem 4 3 4 3 3" xfId="34207" xr:uid="{75A1BFB3-BD93-447A-B209-5CE91B69793F}"/>
    <cellStyle name="SAPBEXresItem 4 3 4 4" xfId="39582" xr:uid="{4F54D178-1951-49BF-9F02-9FCB8AD4CF3C}"/>
    <cellStyle name="SAPBEXresItem 4 3 4 5" xfId="22859" xr:uid="{E326C4E4-739E-4E8F-AF04-7159256523E5}"/>
    <cellStyle name="SAPBEXresItem 4 3 5" xfId="6456" xr:uid="{4216F42C-14DC-461E-9DB8-C4E1C907B576}"/>
    <cellStyle name="SAPBEXresItem 4 3 5 2" xfId="12320" xr:uid="{76936810-DDBE-40A1-9D27-197F52099FD2}"/>
    <cellStyle name="SAPBEXresItem 4 3 5 2 2" xfId="46189" xr:uid="{C399516D-611B-4B87-B89A-6BEB7328C9CB}"/>
    <cellStyle name="SAPBEXresItem 4 3 5 2 3" xfId="29464" xr:uid="{B6C2BC20-2F77-41AE-95C9-0A2BBC4F8AC9}"/>
    <cellStyle name="SAPBEXresItem 4 3 5 3" xfId="17862" xr:uid="{E9E7FDAC-30C9-4A99-B222-732DF4AC130F}"/>
    <cellStyle name="SAPBEXresItem 4 3 5 3 2" xfId="51723" xr:uid="{E67D2751-4993-4174-9A9E-CD773A9D8371}"/>
    <cellStyle name="SAPBEXresItem 4 3 5 3 3" xfId="34997" xr:uid="{DD692DB5-3675-4D4C-8A18-B120971C9D4A}"/>
    <cellStyle name="SAPBEXresItem 4 3 5 4" xfId="40372" xr:uid="{2AD2AF09-FA16-4E33-91A8-336415D77921}"/>
    <cellStyle name="SAPBEXresItem 4 3 5 5" xfId="23649" xr:uid="{6491D76C-D782-497D-8972-268F6D6AA39F}"/>
    <cellStyle name="SAPBEXresItem 4 3 6" xfId="7376" xr:uid="{65EEDFE8-F2F0-412C-BA41-C45F248B81E2}"/>
    <cellStyle name="SAPBEXresItem 4 3 6 2" xfId="13240" xr:uid="{2E046A5B-AA18-48A5-9F38-79DE03262F8B}"/>
    <cellStyle name="SAPBEXresItem 4 3 6 2 2" xfId="47109" xr:uid="{659769DD-16D6-4401-B435-4354A4521E9D}"/>
    <cellStyle name="SAPBEXresItem 4 3 6 2 3" xfId="30383" xr:uid="{C183E75A-5B9A-480C-A33E-72FFA72C6C7D}"/>
    <cellStyle name="SAPBEXresItem 4 3 6 3" xfId="18781" xr:uid="{2607F978-696F-4A4D-8958-14E01A25A99E}"/>
    <cellStyle name="SAPBEXresItem 4 3 6 3 2" xfId="52642" xr:uid="{49D79F12-EE06-483D-B4B0-6DB8DA821308}"/>
    <cellStyle name="SAPBEXresItem 4 3 6 3 3" xfId="35916" xr:uid="{452DCA67-F410-4FB9-81FB-3E1D5799BF5D}"/>
    <cellStyle name="SAPBEXresItem 4 3 6 4" xfId="41292" xr:uid="{A3D26BF0-2984-49E9-A327-1804F0BCCA1C}"/>
    <cellStyle name="SAPBEXresItem 4 3 6 5" xfId="24568" xr:uid="{BBC7F6CE-CBBD-4ADE-AA94-434D2559E3B3}"/>
    <cellStyle name="SAPBEXresItem 4 3 7" xfId="8470" xr:uid="{DF891608-126F-46E6-9CE1-BA6FC42EF497}"/>
    <cellStyle name="SAPBEXresItem 4 3 7 2" xfId="42345" xr:uid="{C45AD747-F50D-4A59-A914-E538AAF1F29C}"/>
    <cellStyle name="SAPBEXresItem 4 3 7 3" xfId="25620" xr:uid="{550256B5-4E4F-4441-B097-CD54A11F5E73}"/>
    <cellStyle name="SAPBEXresItem 4 3 8" xfId="14048" xr:uid="{19748618-0421-416A-B25A-C66375A99EC6}"/>
    <cellStyle name="SAPBEXresItem 4 3 8 2" xfId="47909" xr:uid="{C758C751-B346-4A86-AF9F-7BAC11ACBDD4}"/>
    <cellStyle name="SAPBEXresItem 4 3 8 3" xfId="31183" xr:uid="{CD087029-F7D9-4BBA-BD11-6DC3D9D1B834}"/>
    <cellStyle name="SAPBEXresItem 4 3 9" xfId="19808" xr:uid="{911CB29D-7B19-41BF-AD85-13BD0DD3DDFE}"/>
    <cellStyle name="SAPBEXresItem 4 4" xfId="3387" xr:uid="{5F1C4090-737A-4148-9560-A2F144F66D26}"/>
    <cellStyle name="SAPBEXresItem 4 4 2" xfId="9269" xr:uid="{6D2578EE-0EB0-4126-8613-8DF8258C2E91}"/>
    <cellStyle name="SAPBEXresItem 4 4 2 2" xfId="43141" xr:uid="{B3FCEE61-BE1E-4439-A20E-686536585706}"/>
    <cellStyle name="SAPBEXresItem 4 4 2 3" xfId="26416" xr:uid="{BC91E763-84C5-427C-9F29-8CBFB69D475B}"/>
    <cellStyle name="SAPBEXresItem 4 4 3" xfId="14816" xr:uid="{4D9A0D9C-C191-4504-9AEE-E335D769BFB8}"/>
    <cellStyle name="SAPBEXresItem 4 4 3 2" xfId="48677" xr:uid="{A9BD4F16-7C92-4ED9-944A-0BE28A9A71BF}"/>
    <cellStyle name="SAPBEXresItem 4 4 3 3" xfId="31951" xr:uid="{0A3D0C3B-3C20-49BB-809F-016DB0218476}"/>
    <cellStyle name="SAPBEXresItem 4 4 4" xfId="37408" xr:uid="{4D007E14-A83B-4595-AE86-38F6B2769E67}"/>
    <cellStyle name="SAPBEXresItem 4 4 5" xfId="20601" xr:uid="{F3C206F3-7893-4BA5-9676-6D271696CB92}"/>
    <cellStyle name="SAPBEXresItem 4 5" xfId="36614" xr:uid="{619AA00D-6137-4D38-9F27-824C813E8D38}"/>
    <cellStyle name="SAPBEXresItem 5" xfId="2484" xr:uid="{00000000-0005-0000-0000-0000AC0A0000}"/>
    <cellStyle name="SAPBEXresItem 5 2" xfId="4036" xr:uid="{C6F6F3EB-699E-4FA2-87EA-615224045059}"/>
    <cellStyle name="SAPBEXresItem 5 2 2" xfId="9917" xr:uid="{7A793C5B-2633-43FE-B04D-DFC5E607CA6F}"/>
    <cellStyle name="SAPBEXresItem 5 2 2 2" xfId="43789" xr:uid="{E3774446-CAB2-4554-9909-AC54FE4F0002}"/>
    <cellStyle name="SAPBEXresItem 5 2 2 3" xfId="27063" xr:uid="{E0BD9089-3A55-4444-A394-581A4047C427}"/>
    <cellStyle name="SAPBEXresItem 5 2 3" xfId="15463" xr:uid="{8009DE73-32CB-4537-8EBC-6312E616119E}"/>
    <cellStyle name="SAPBEXresItem 5 2 3 2" xfId="49324" xr:uid="{7F35995C-C881-4DFE-89D5-B6498F9B8571}"/>
    <cellStyle name="SAPBEXresItem 5 2 3 3" xfId="32598" xr:uid="{779B43BC-40F5-4D8A-B132-196E7FAF7140}"/>
    <cellStyle name="SAPBEXresItem 5 2 4" xfId="37996" xr:uid="{52C186DF-90CE-43E7-9EDA-3040AEAD299B}"/>
    <cellStyle name="SAPBEXresItem 5 2 5" xfId="21248" xr:uid="{F40FF3AC-49C9-4857-BAD9-479A4C1DEE2B}"/>
    <cellStyle name="SAPBEXresItem 5 3" xfId="4938" xr:uid="{4C804682-BA69-49A2-AC2A-936A65E8CD44}"/>
    <cellStyle name="SAPBEXresItem 5 3 2" xfId="10804" xr:uid="{1A9D6D18-FC88-4622-8F29-0ADCCB1F5C54}"/>
    <cellStyle name="SAPBEXresItem 5 3 2 2" xfId="44674" xr:uid="{5A276A6A-73DB-4F64-81F1-0D528EA55D99}"/>
    <cellStyle name="SAPBEXresItem 5 3 2 3" xfId="27949" xr:uid="{AC2D3C09-8E31-4425-883A-238432D00BC8}"/>
    <cellStyle name="SAPBEXresItem 5 3 3" xfId="16347" xr:uid="{9CA42F1A-172D-4DAF-ABD0-B985E5FDEBAF}"/>
    <cellStyle name="SAPBEXresItem 5 3 3 2" xfId="50208" xr:uid="{B2035D1F-A458-4792-A6B5-CB881E376042}"/>
    <cellStyle name="SAPBEXresItem 5 3 3 3" xfId="33482" xr:uid="{50244EE6-85FC-4801-93CE-545034DA3B86}"/>
    <cellStyle name="SAPBEXresItem 5 3 4" xfId="38857" xr:uid="{1755F0C9-77DB-4030-9C62-6A779DDD8ED8}"/>
    <cellStyle name="SAPBEXresItem 5 3 5" xfId="22134" xr:uid="{8EAE608F-6621-49D7-8169-7E9C39B2EC08}"/>
    <cellStyle name="SAPBEXresItem 5 4" xfId="5665" xr:uid="{FB1F42CB-4E68-4DAD-9DF9-8BC4F6467546}"/>
    <cellStyle name="SAPBEXresItem 5 4 2" xfId="11531" xr:uid="{787F0B74-A2B6-4C9A-8628-7540038B31FC}"/>
    <cellStyle name="SAPBEXresItem 5 4 2 2" xfId="45400" xr:uid="{8E25A178-C51B-4765-B7CD-B76DE478B76B}"/>
    <cellStyle name="SAPBEXresItem 5 4 2 3" xfId="28675" xr:uid="{06DA8ECF-D2A6-4F79-BB53-6CEEB04F9DC8}"/>
    <cellStyle name="SAPBEXresItem 5 4 3" xfId="17073" xr:uid="{969D03E0-F0EE-4F93-9DBA-EB6C26EF2F89}"/>
    <cellStyle name="SAPBEXresItem 5 4 3 2" xfId="50934" xr:uid="{9DF0357F-18DB-4DEE-BDCD-FAA2EB9F2719}"/>
    <cellStyle name="SAPBEXresItem 5 4 3 3" xfId="34208" xr:uid="{15C89DC5-941A-473F-8F22-D27E589639BE}"/>
    <cellStyle name="SAPBEXresItem 5 4 4" xfId="39583" xr:uid="{BC6BB897-3CE7-4D20-83DF-DD19CCF87C25}"/>
    <cellStyle name="SAPBEXresItem 5 4 5" xfId="22860" xr:uid="{03594703-5399-42D6-A9BD-C473B5A602CF}"/>
    <cellStyle name="SAPBEXresItem 5 5" xfId="6457" xr:uid="{6AAB0A22-2E1E-47CC-846F-2CA39AFED2EE}"/>
    <cellStyle name="SAPBEXresItem 5 5 2" xfId="12321" xr:uid="{924101F3-8ADC-4C53-9C82-6E73527A07FE}"/>
    <cellStyle name="SAPBEXresItem 5 5 2 2" xfId="46190" xr:uid="{9EB3B774-94E3-433B-8C81-1131C7373A7C}"/>
    <cellStyle name="SAPBEXresItem 5 5 2 3" xfId="29465" xr:uid="{69F691E5-397C-4DFC-8B6D-ECD3D0F92346}"/>
    <cellStyle name="SAPBEXresItem 5 5 3" xfId="17863" xr:uid="{4EEF22B0-33CF-4577-9635-A680FE7E6B31}"/>
    <cellStyle name="SAPBEXresItem 5 5 3 2" xfId="51724" xr:uid="{F7EC0DBC-109F-414A-A212-9FB5A424A7BF}"/>
    <cellStyle name="SAPBEXresItem 5 5 3 3" xfId="34998" xr:uid="{3C473CB6-C4F2-414C-A49A-726FA097F714}"/>
    <cellStyle name="SAPBEXresItem 5 5 4" xfId="40373" xr:uid="{4607ADAB-49F2-48E7-8F4B-3F2D815A2AD2}"/>
    <cellStyle name="SAPBEXresItem 5 5 5" xfId="23650" xr:uid="{3BB84F1B-8737-4029-8CEC-19E8B3919E76}"/>
    <cellStyle name="SAPBEXresItem 5 6" xfId="7377" xr:uid="{81873D6E-9FA4-43A8-8FF9-3CE0D6F248A1}"/>
    <cellStyle name="SAPBEXresItem 5 6 2" xfId="13241" xr:uid="{684BC20F-53CC-49A4-8BBA-134924A0A17D}"/>
    <cellStyle name="SAPBEXresItem 5 6 2 2" xfId="47110" xr:uid="{5658B223-9CFF-449B-B49E-FDADFFCBA2FA}"/>
    <cellStyle name="SAPBEXresItem 5 6 2 3" xfId="30384" xr:uid="{4740F335-B1EF-40AB-B63C-B80EF78AFBD7}"/>
    <cellStyle name="SAPBEXresItem 5 6 3" xfId="18782" xr:uid="{2847DF12-5822-4368-8CA3-694ABBCDD66A}"/>
    <cellStyle name="SAPBEXresItem 5 6 3 2" xfId="52643" xr:uid="{83520946-DE58-4BD3-8D8B-AE13FF6E145C}"/>
    <cellStyle name="SAPBEXresItem 5 6 3 3" xfId="35917" xr:uid="{58A398F9-DCA5-4D5D-AEA1-0EFEFC9404AA}"/>
    <cellStyle name="SAPBEXresItem 5 6 4" xfId="41293" xr:uid="{1C8E7DCD-3853-4570-BE2A-29FB5980AD44}"/>
    <cellStyle name="SAPBEXresItem 5 6 5" xfId="24569" xr:uid="{C72529BB-DFCB-4FB0-8DE3-AD8252DA5E51}"/>
    <cellStyle name="SAPBEXresItem 5 7" xfId="8471" xr:uid="{9FE12ED7-FBA0-4650-8C36-5089D76D714F}"/>
    <cellStyle name="SAPBEXresItem 5 7 2" xfId="42346" xr:uid="{C036381C-15F6-493D-9E18-0FB0B354200F}"/>
    <cellStyle name="SAPBEXresItem 5 7 3" xfId="25621" xr:uid="{2C98F000-4FA0-4013-8B88-5EE021C136F0}"/>
    <cellStyle name="SAPBEXresItem 5 8" xfId="14049" xr:uid="{22EF7719-8BBB-4F55-A072-57C18F2930D0}"/>
    <cellStyle name="SAPBEXresItem 5 8 2" xfId="47910" xr:uid="{44D6CB53-078E-424D-9179-FA5B1B93A11B}"/>
    <cellStyle name="SAPBEXresItem 5 8 3" xfId="31184" xr:uid="{9E407652-F512-480A-80AC-27DD25540BCB}"/>
    <cellStyle name="SAPBEXresItem 5 9" xfId="19809" xr:uid="{34AE0779-7D34-4A01-B678-9BE3F45DF721}"/>
    <cellStyle name="SAPBEXresItem 6" xfId="2485" xr:uid="{00000000-0005-0000-0000-0000AD0A0000}"/>
    <cellStyle name="SAPBEXresItem 6 2" xfId="4037" xr:uid="{B43F58BF-8963-4952-A276-CBE55B828E00}"/>
    <cellStyle name="SAPBEXresItem 6 2 2" xfId="9918" xr:uid="{2B45BC3F-7BED-4E88-88C1-D1F3DC8ACF89}"/>
    <cellStyle name="SAPBEXresItem 6 2 2 2" xfId="43790" xr:uid="{81749BA8-AAF4-489B-801B-F93AA2B545FB}"/>
    <cellStyle name="SAPBEXresItem 6 2 2 3" xfId="27064" xr:uid="{E1227466-5F4B-423B-AF45-F7597A31C5C8}"/>
    <cellStyle name="SAPBEXresItem 6 2 3" xfId="15464" xr:uid="{0398F391-2B77-4741-86AA-C554C491E5D2}"/>
    <cellStyle name="SAPBEXresItem 6 2 3 2" xfId="49325" xr:uid="{815EF12A-A6A0-4D97-9A2D-0090F4FBF2A9}"/>
    <cellStyle name="SAPBEXresItem 6 2 3 3" xfId="32599" xr:uid="{40BC04B7-A9EB-49B8-85A8-AE71FCAFA088}"/>
    <cellStyle name="SAPBEXresItem 6 2 4" xfId="37997" xr:uid="{BB0AF45E-FD1A-4C84-A989-DA79BBECE40B}"/>
    <cellStyle name="SAPBEXresItem 6 2 5" xfId="21249" xr:uid="{9574EC57-BB91-4E85-8E0C-164ADF6DCDC5}"/>
    <cellStyle name="SAPBEXresItem 6 3" xfId="4939" xr:uid="{F82A623A-029E-49FC-8989-DBEEAA17F65A}"/>
    <cellStyle name="SAPBEXresItem 6 3 2" xfId="10805" xr:uid="{130EECB5-014D-4212-B1EC-CD944B996D6A}"/>
    <cellStyle name="SAPBEXresItem 6 3 2 2" xfId="44675" xr:uid="{5400591F-A17F-4D6A-A700-AC2DC2F7F59B}"/>
    <cellStyle name="SAPBEXresItem 6 3 2 3" xfId="27950" xr:uid="{7EE83C86-A1B8-4E84-936B-EAD9712FAB5E}"/>
    <cellStyle name="SAPBEXresItem 6 3 3" xfId="16348" xr:uid="{19C7879C-DD7E-4FA4-98B3-ADD12E1CE933}"/>
    <cellStyle name="SAPBEXresItem 6 3 3 2" xfId="50209" xr:uid="{14202686-9428-4172-9E7D-97F036314F83}"/>
    <cellStyle name="SAPBEXresItem 6 3 3 3" xfId="33483" xr:uid="{DBF630C1-F783-4A3F-94DB-34ED6872117D}"/>
    <cellStyle name="SAPBEXresItem 6 3 4" xfId="38858" xr:uid="{A7DECE43-1BF8-4AFE-8B20-D278618A94BA}"/>
    <cellStyle name="SAPBEXresItem 6 3 5" xfId="22135" xr:uid="{BA8AD0B7-D690-4345-831C-9B9093B2687C}"/>
    <cellStyle name="SAPBEXresItem 6 4" xfId="5666" xr:uid="{620E0A0A-F660-4325-880A-114AD6690F3B}"/>
    <cellStyle name="SAPBEXresItem 6 4 2" xfId="11532" xr:uid="{03B6F485-EB1C-496D-8F97-FDE96FE6DDBF}"/>
    <cellStyle name="SAPBEXresItem 6 4 2 2" xfId="45401" xr:uid="{67814289-3991-4B29-870A-DF52248938B9}"/>
    <cellStyle name="SAPBEXresItem 6 4 2 3" xfId="28676" xr:uid="{AE2887FE-0DD8-4AF0-ADC8-F1A7579E63B1}"/>
    <cellStyle name="SAPBEXresItem 6 4 3" xfId="17074" xr:uid="{96520B50-1F0F-4F75-964A-E93EA3C170ED}"/>
    <cellStyle name="SAPBEXresItem 6 4 3 2" xfId="50935" xr:uid="{D6B05012-40A6-48E2-A6ED-2BED124D4A87}"/>
    <cellStyle name="SAPBEXresItem 6 4 3 3" xfId="34209" xr:uid="{B89453D6-3DDE-4B6C-8F3C-ACE6EBF26865}"/>
    <cellStyle name="SAPBEXresItem 6 4 4" xfId="39584" xr:uid="{DED1378F-AEB3-4DDF-B4D6-E4DD90021865}"/>
    <cellStyle name="SAPBEXresItem 6 4 5" xfId="22861" xr:uid="{5386F778-4C02-47E6-8117-4EDDFBAABC6C}"/>
    <cellStyle name="SAPBEXresItem 6 5" xfId="6458" xr:uid="{05683651-2395-4D17-9C22-DE86D5883927}"/>
    <cellStyle name="SAPBEXresItem 6 5 2" xfId="12322" xr:uid="{1D50EB70-F000-4296-91E9-36A1278262AF}"/>
    <cellStyle name="SAPBEXresItem 6 5 2 2" xfId="46191" xr:uid="{398989EB-41BA-4DC0-B4DE-B6A5B4036828}"/>
    <cellStyle name="SAPBEXresItem 6 5 2 3" xfId="29466" xr:uid="{53CD52AE-BE02-4B42-B365-8C4157ACD64C}"/>
    <cellStyle name="SAPBEXresItem 6 5 3" xfId="17864" xr:uid="{93B03841-6D3C-41AE-BC09-7B09F1A7E99B}"/>
    <cellStyle name="SAPBEXresItem 6 5 3 2" xfId="51725" xr:uid="{D5D48850-9C29-4EDB-B0EF-9B99B3A39082}"/>
    <cellStyle name="SAPBEXresItem 6 5 3 3" xfId="34999" xr:uid="{3AFA9D2A-8635-4B10-9192-4655122E04B3}"/>
    <cellStyle name="SAPBEXresItem 6 5 4" xfId="40374" xr:uid="{A975D308-91A8-407F-AB23-3E054257215C}"/>
    <cellStyle name="SAPBEXresItem 6 5 5" xfId="23651" xr:uid="{13EC6B8F-5FCF-4FB1-A0A4-41BD77495046}"/>
    <cellStyle name="SAPBEXresItem 6 6" xfId="7378" xr:uid="{DAF89AF6-83F1-46D9-B04C-0C6D08EF96B6}"/>
    <cellStyle name="SAPBEXresItem 6 6 2" xfId="13242" xr:uid="{3B4EDDE8-D0C2-4562-BEBE-111ABC771401}"/>
    <cellStyle name="SAPBEXresItem 6 6 2 2" xfId="47111" xr:uid="{74CB0E9D-0C8C-4BC0-B62C-3F408C6E3C36}"/>
    <cellStyle name="SAPBEXresItem 6 6 2 3" xfId="30385" xr:uid="{73F03A35-31B4-4473-88BE-BB7E42C5E1F9}"/>
    <cellStyle name="SAPBEXresItem 6 6 3" xfId="18783" xr:uid="{B5B37E35-C8E5-4601-8ECE-BB86B0A70548}"/>
    <cellStyle name="SAPBEXresItem 6 6 3 2" xfId="52644" xr:uid="{9F86FA2B-3FC5-405E-A683-F49D31A0B2FB}"/>
    <cellStyle name="SAPBEXresItem 6 6 3 3" xfId="35918" xr:uid="{2BA502D4-DF67-40F6-A131-FB8263DF4D32}"/>
    <cellStyle name="SAPBEXresItem 6 6 4" xfId="41294" xr:uid="{25060DFE-C4B9-4052-B6BA-59BF2F9163D9}"/>
    <cellStyle name="SAPBEXresItem 6 6 5" xfId="24570" xr:uid="{04603507-3183-4F81-897A-0F4F2FF1A249}"/>
    <cellStyle name="SAPBEXresItem 6 7" xfId="8472" xr:uid="{9A1C0BAE-2AA6-4AB6-AC8E-B3D5D0A8BF63}"/>
    <cellStyle name="SAPBEXresItem 6 7 2" xfId="42347" xr:uid="{2F092098-8040-4BCA-BAC6-76420BAD1A40}"/>
    <cellStyle name="SAPBEXresItem 6 7 3" xfId="25622" xr:uid="{F21B4BB0-0CE2-4994-8D58-6046A6789FAB}"/>
    <cellStyle name="SAPBEXresItem 6 8" xfId="14050" xr:uid="{1396E26D-A6BF-457B-A476-71254D8E594E}"/>
    <cellStyle name="SAPBEXresItem 6 8 2" xfId="47911" xr:uid="{C2D1515E-1321-4CFF-A930-EF9B66245849}"/>
    <cellStyle name="SAPBEXresItem 6 8 3" xfId="31185" xr:uid="{607A7E4F-7EDD-4A67-A514-F8504540EBBF}"/>
    <cellStyle name="SAPBEXresItem 6 9" xfId="19810" xr:uid="{8854277B-CFEB-4E98-B91D-30DF2E66B44B}"/>
    <cellStyle name="SAPBEXresItem 7" xfId="2934" xr:uid="{00000000-0005-0000-0000-0000AE0A0000}"/>
    <cellStyle name="SAPBEXresItem 7 2" xfId="4438" xr:uid="{E2A031C9-7E08-444F-9A56-6E169963EE9F}"/>
    <cellStyle name="SAPBEXresItem 7 2 2" xfId="10319" xr:uid="{3F94EBD8-D62B-49E2-8E68-3E12AB2BC0C1}"/>
    <cellStyle name="SAPBEXresItem 7 2 2 2" xfId="44189" xr:uid="{CEE76F53-A363-48BA-920C-E6A69DA1E93C}"/>
    <cellStyle name="SAPBEXresItem 7 2 2 3" xfId="27464" xr:uid="{6A1FE42C-EB40-46A4-B7A3-B1DB785D2AD3}"/>
    <cellStyle name="SAPBEXresItem 7 2 3" xfId="15862" xr:uid="{2013E61C-68B1-4D81-8DC5-DAD0AFC83EBB}"/>
    <cellStyle name="SAPBEXresItem 7 2 3 2" xfId="49723" xr:uid="{BEA7C93A-D3BA-43A0-A731-24BFD47DFBEC}"/>
    <cellStyle name="SAPBEXresItem 7 2 3 3" xfId="32997" xr:uid="{D057A023-4F10-4B99-992F-F1BC99CCAB1B}"/>
    <cellStyle name="SAPBEXresItem 7 2 4" xfId="38372" xr:uid="{4833A1FB-149C-4AC4-9A8F-7BF47FC13967}"/>
    <cellStyle name="SAPBEXresItem 7 2 5" xfId="21649" xr:uid="{4E9DB3D8-9393-404E-BB54-B5733D9BFDE6}"/>
    <cellStyle name="SAPBEXresItem 7 3" xfId="5295" xr:uid="{C572CA88-A614-471F-B2EB-16BB034C12ED}"/>
    <cellStyle name="SAPBEXresItem 7 3 2" xfId="11161" xr:uid="{DD8152B6-9684-49D2-B1DA-1FACB9C1CD3F}"/>
    <cellStyle name="SAPBEXresItem 7 3 2 2" xfId="45031" xr:uid="{989FF085-CACC-4819-91AC-08FF3D6EED91}"/>
    <cellStyle name="SAPBEXresItem 7 3 2 3" xfId="28306" xr:uid="{88D908B5-D38C-48B6-93D4-59F7E133D0FC}"/>
    <cellStyle name="SAPBEXresItem 7 3 3" xfId="16704" xr:uid="{D4564AD6-B36E-42E9-85A8-664E3FC6CB7F}"/>
    <cellStyle name="SAPBEXresItem 7 3 3 2" xfId="50565" xr:uid="{7C7DD90C-EAA1-4B22-B0DF-DB1BEB3D0FB3}"/>
    <cellStyle name="SAPBEXresItem 7 3 3 3" xfId="33839" xr:uid="{1559830C-0E29-4CCB-8703-918440852F0C}"/>
    <cellStyle name="SAPBEXresItem 7 3 4" xfId="39214" xr:uid="{8D0D2756-D8B9-41B3-8683-4AAFDDAB4C06}"/>
    <cellStyle name="SAPBEXresItem 7 3 5" xfId="22491" xr:uid="{AF8D274B-62EA-4B66-B796-2D6105430D1A}"/>
    <cellStyle name="SAPBEXresItem 7 4" xfId="6040" xr:uid="{79E784B4-131C-42CF-9844-15300FFE7B50}"/>
    <cellStyle name="SAPBEXresItem 7 4 2" xfId="11906" xr:uid="{EA20E203-3013-41D5-87A7-026CD346ED4F}"/>
    <cellStyle name="SAPBEXresItem 7 4 2 2" xfId="45775" xr:uid="{0CA169D1-28CE-47D4-A8CF-2CD2F7398160}"/>
    <cellStyle name="SAPBEXresItem 7 4 2 3" xfId="29050" xr:uid="{C19F137C-AF18-4A24-81FC-FE4F55D32FCF}"/>
    <cellStyle name="SAPBEXresItem 7 4 3" xfId="17448" xr:uid="{5696416C-9DB9-4241-828C-648E4A53A5BA}"/>
    <cellStyle name="SAPBEXresItem 7 4 3 2" xfId="51309" xr:uid="{BD6720F2-2990-4456-8D4B-8A401C76268D}"/>
    <cellStyle name="SAPBEXresItem 7 4 3 3" xfId="34583" xr:uid="{3B08F30C-487E-455C-B7B7-EFF135C689BF}"/>
    <cellStyle name="SAPBEXresItem 7 4 4" xfId="39958" xr:uid="{0E1F80FE-0679-4B72-A1D1-86AFD03CC114}"/>
    <cellStyle name="SAPBEXresItem 7 4 5" xfId="23235" xr:uid="{93BE4F24-5306-4C77-8D03-F48091735A55}"/>
    <cellStyle name="SAPBEXresItem 7 5" xfId="6807" xr:uid="{40E6FC2E-A115-4FB5-AC8E-D051C74FFBB7}"/>
    <cellStyle name="SAPBEXresItem 7 5 2" xfId="12671" xr:uid="{1CC890EE-B03D-4A98-BE0A-7D7B9F06A925}"/>
    <cellStyle name="SAPBEXresItem 7 5 2 2" xfId="46540" xr:uid="{53DB6240-B926-4B7B-B06A-31BA9B68DD2A}"/>
    <cellStyle name="SAPBEXresItem 7 5 2 3" xfId="29814" xr:uid="{57BECD7C-5038-4347-9F65-80219F68205A}"/>
    <cellStyle name="SAPBEXresItem 7 5 3" xfId="18212" xr:uid="{CEDA4D1E-DAFB-4E91-9C66-9B3C1589C6BC}"/>
    <cellStyle name="SAPBEXresItem 7 5 3 2" xfId="52073" xr:uid="{68FE57D4-21F2-4D65-8806-EF0C34E1467F}"/>
    <cellStyle name="SAPBEXresItem 7 5 3 3" xfId="35347" xr:uid="{B3D55D6D-94CD-4BC8-91D6-E8AB59AA8ECD}"/>
    <cellStyle name="SAPBEXresItem 7 5 4" xfId="40723" xr:uid="{7A35D62F-D74C-47F9-8097-5D7B56A2AEC5}"/>
    <cellStyle name="SAPBEXresItem 7 5 5" xfId="23999" xr:uid="{617E560D-136D-4FDC-B6FE-834C54013DEA}"/>
    <cellStyle name="SAPBEXresItem 7 6" xfId="7754" xr:uid="{91DBE30A-26D1-4CAB-B9A8-AB0169243A86}"/>
    <cellStyle name="SAPBEXresItem 7 6 2" xfId="13618" xr:uid="{D519D6C6-AD66-4716-BF55-F22F3A7BF672}"/>
    <cellStyle name="SAPBEXresItem 7 6 2 2" xfId="47487" xr:uid="{1B2F11AB-5CF2-4585-BBC6-DFB5C3A0EF5C}"/>
    <cellStyle name="SAPBEXresItem 7 6 2 3" xfId="30761" xr:uid="{89D8D13F-E380-4EB2-92CA-5CF4AF43F58B}"/>
    <cellStyle name="SAPBEXresItem 7 6 3" xfId="19159" xr:uid="{829CBB60-2636-4931-B28A-4490F4ECD8CC}"/>
    <cellStyle name="SAPBEXresItem 7 6 3 2" xfId="53020" xr:uid="{819BB8C0-1C9E-42BB-81AE-864A73E4A736}"/>
    <cellStyle name="SAPBEXresItem 7 6 3 3" xfId="36294" xr:uid="{B03F10FF-A59E-448E-95F1-421B5F86C32F}"/>
    <cellStyle name="SAPBEXresItem 7 6 4" xfId="41670" xr:uid="{FFF44FA6-F0CC-4202-84DB-CBC9B6243A26}"/>
    <cellStyle name="SAPBEXresItem 7 6 5" xfId="24946" xr:uid="{2C314108-8DE2-4EE7-92B3-88C115BF0C0E}"/>
    <cellStyle name="SAPBEXresItem 7 7" xfId="8847" xr:uid="{BF882C4A-55FE-4977-BE51-0FBF532C1B93}"/>
    <cellStyle name="SAPBEXresItem 7 7 2" xfId="42720" xr:uid="{B6FBEAD9-D3F7-478C-80DD-5C6646F72B90}"/>
    <cellStyle name="SAPBEXresItem 7 7 3" xfId="25996" xr:uid="{6EB21AAF-2880-4109-B380-27C2A9E8DD8B}"/>
    <cellStyle name="SAPBEXresItem 7 8" xfId="14398" xr:uid="{A3141C4D-498C-466E-ADA2-82C108A8378F}"/>
    <cellStyle name="SAPBEXresItem 7 8 2" xfId="48259" xr:uid="{120F8C6B-2ACE-4D23-8DD6-AE734190828C}"/>
    <cellStyle name="SAPBEXresItem 7 8 3" xfId="31533" xr:uid="{5448FEE7-FDBB-41FF-BCF2-F77D52526336}"/>
    <cellStyle name="SAPBEXresItem 7 9" xfId="20183" xr:uid="{EAEF420B-1CCB-4956-B3E2-7D292AABC7E4}"/>
    <cellStyle name="SAPBEXresItem 8" xfId="3018" xr:uid="{577D48DA-C63D-40C1-A00F-6B9C63F81803}"/>
    <cellStyle name="SAPBEXresItem 8 2" xfId="8900" xr:uid="{BD9BC3BF-4B89-46B3-AC1C-11F44AC956C3}"/>
    <cellStyle name="SAPBEXresItem 8 2 2" xfId="42773" xr:uid="{8C7B7CF6-F4C9-4484-98E8-B821220CC362}"/>
    <cellStyle name="SAPBEXresItem 8 2 3" xfId="26049" xr:uid="{20CF132F-256A-43C2-9E99-B9FE9DB5D796}"/>
    <cellStyle name="SAPBEXresItem 8 3" xfId="14451" xr:uid="{C8858A4F-9F0A-4F10-86CE-91CA692D4307}"/>
    <cellStyle name="SAPBEXresItem 8 3 2" xfId="48312" xr:uid="{9E7B0975-E72B-41FB-8229-4CA361508E67}"/>
    <cellStyle name="SAPBEXresItem 8 3 3" xfId="31586" xr:uid="{C5E94DA6-678B-4A1B-B322-9E79D4BFB757}"/>
    <cellStyle name="SAPBEXresItem 8 4" xfId="37040" xr:uid="{C239E6CA-7A0F-4645-9597-25BCF09B2D0D}"/>
    <cellStyle name="SAPBEXresItem 8 5" xfId="20236" xr:uid="{AF2BC86D-4034-4DD7-AAE0-EA6398DC11F7}"/>
    <cellStyle name="SAPBEXresItem 9" xfId="36360" xr:uid="{959B5A72-EB49-4852-9277-C0F99A6E3436}"/>
    <cellStyle name="SAPBEXresItemX" xfId="72" xr:uid="{00000000-0005-0000-0000-0000AF0A0000}"/>
    <cellStyle name="SAPBEXresItemX 2" xfId="1198" xr:uid="{00000000-0005-0000-0000-0000B00A0000}"/>
    <cellStyle name="SAPBEXresItemX 2 2" xfId="2486" xr:uid="{00000000-0005-0000-0000-0000B10A0000}"/>
    <cellStyle name="SAPBEXresItemX 2 2 2" xfId="4038" xr:uid="{A0F5B821-0DF6-4DDC-8AA5-C047AE043983}"/>
    <cellStyle name="SAPBEXresItemX 2 2 2 2" xfId="9919" xr:uid="{CA135B6A-CCAA-42E2-AA45-529BF316D7D3}"/>
    <cellStyle name="SAPBEXresItemX 2 2 2 2 2" xfId="43791" xr:uid="{974328ED-C972-4C41-8582-80C94DEF564B}"/>
    <cellStyle name="SAPBEXresItemX 2 2 2 2 3" xfId="27065" xr:uid="{A2642ADA-5933-448D-B417-F0BE2C41DD3F}"/>
    <cellStyle name="SAPBEXresItemX 2 2 2 3" xfId="15465" xr:uid="{08171BA3-4DC6-409F-BCFA-B0874B055A74}"/>
    <cellStyle name="SAPBEXresItemX 2 2 2 3 2" xfId="49326" xr:uid="{7843F3B6-3E57-42E9-B81E-E0856D34352F}"/>
    <cellStyle name="SAPBEXresItemX 2 2 2 3 3" xfId="32600" xr:uid="{524715F1-9CEE-42FB-8CFE-E77F289CA144}"/>
    <cellStyle name="SAPBEXresItemX 2 2 2 4" xfId="37998" xr:uid="{0187047E-37F3-418D-8861-75425D9DDEC4}"/>
    <cellStyle name="SAPBEXresItemX 2 2 2 5" xfId="21250" xr:uid="{9CAE6E01-7EBA-4141-B35A-01E8B2A3C802}"/>
    <cellStyle name="SAPBEXresItemX 2 2 3" xfId="4940" xr:uid="{ECB2CA37-222D-4E0D-B784-11C3455BF44C}"/>
    <cellStyle name="SAPBEXresItemX 2 2 3 2" xfId="10806" xr:uid="{2661FD2E-A02C-4B2F-8BE2-2ECA0E39243D}"/>
    <cellStyle name="SAPBEXresItemX 2 2 3 2 2" xfId="44676" xr:uid="{704B16B2-5E71-4D1C-B635-ADBF7FAA4DA9}"/>
    <cellStyle name="SAPBEXresItemX 2 2 3 2 3" xfId="27951" xr:uid="{98C7F5D6-8ECC-4DBF-A8F3-1EBBD2074D3E}"/>
    <cellStyle name="SAPBEXresItemX 2 2 3 3" xfId="16349" xr:uid="{9DEC6B9D-1D94-4745-BEEA-E1BB4A0A6014}"/>
    <cellStyle name="SAPBEXresItemX 2 2 3 3 2" xfId="50210" xr:uid="{5B41E9ED-357B-4374-ACB3-20EAA930B749}"/>
    <cellStyle name="SAPBEXresItemX 2 2 3 3 3" xfId="33484" xr:uid="{B9505C2B-9B82-4AFD-BC0C-4BE73A9B841B}"/>
    <cellStyle name="SAPBEXresItemX 2 2 3 4" xfId="38859" xr:uid="{E974C64D-C2B2-45A0-BA90-9F80953C1B7B}"/>
    <cellStyle name="SAPBEXresItemX 2 2 3 5" xfId="22136" xr:uid="{96896740-0064-4B0A-A8B5-43734A9BDAA5}"/>
    <cellStyle name="SAPBEXresItemX 2 2 4" xfId="5667" xr:uid="{450ADE1E-C54F-498E-8DE9-48060CE2BFAA}"/>
    <cellStyle name="SAPBEXresItemX 2 2 4 2" xfId="11533" xr:uid="{F1121229-3CC4-4835-8A5B-27E8739EA06D}"/>
    <cellStyle name="SAPBEXresItemX 2 2 4 2 2" xfId="45402" xr:uid="{53B51DC3-46A7-4DF8-BF82-BC6B14BF986C}"/>
    <cellStyle name="SAPBEXresItemX 2 2 4 2 3" xfId="28677" xr:uid="{67165B73-0C42-4193-91EB-EFCCFE47064E}"/>
    <cellStyle name="SAPBEXresItemX 2 2 4 3" xfId="17075" xr:uid="{0AD2ADB0-60B8-4265-AD4B-FF859B04C340}"/>
    <cellStyle name="SAPBEXresItemX 2 2 4 3 2" xfId="50936" xr:uid="{B9CBBCF9-C8D8-40AC-927F-3F86EBF9C792}"/>
    <cellStyle name="SAPBEXresItemX 2 2 4 3 3" xfId="34210" xr:uid="{35CC1EBD-6FC4-463C-B511-F289DB89C947}"/>
    <cellStyle name="SAPBEXresItemX 2 2 4 4" xfId="39585" xr:uid="{767996E0-9C1E-4243-BFC1-E83ED249ABDC}"/>
    <cellStyle name="SAPBEXresItemX 2 2 4 5" xfId="22862" xr:uid="{FB75075E-BD14-440F-B65B-31D3B868F72C}"/>
    <cellStyle name="SAPBEXresItemX 2 2 5" xfId="6459" xr:uid="{1CDB83F9-28ED-4B9D-B458-BF07191AF6FA}"/>
    <cellStyle name="SAPBEXresItemX 2 2 5 2" xfId="12323" xr:uid="{A3B337E2-463C-49F4-9F4B-18FF2442CFCE}"/>
    <cellStyle name="SAPBEXresItemX 2 2 5 2 2" xfId="46192" xr:uid="{74B54984-B1F1-4930-940D-5712068A6CBA}"/>
    <cellStyle name="SAPBEXresItemX 2 2 5 2 3" xfId="29467" xr:uid="{9ACF104A-E25D-4F5A-996B-B33FF54D2680}"/>
    <cellStyle name="SAPBEXresItemX 2 2 5 3" xfId="17865" xr:uid="{6F282C1B-F133-4C38-B6AA-2303A0CC8240}"/>
    <cellStyle name="SAPBEXresItemX 2 2 5 3 2" xfId="51726" xr:uid="{FC0F7678-513B-4697-82D5-9E1B1EAAC46A}"/>
    <cellStyle name="SAPBEXresItemX 2 2 5 3 3" xfId="35000" xr:uid="{9C9C2720-A4DF-433E-AD80-5043704DC460}"/>
    <cellStyle name="SAPBEXresItemX 2 2 5 4" xfId="40375" xr:uid="{AEBEF7ED-A468-425E-B2A7-94D0755114A0}"/>
    <cellStyle name="SAPBEXresItemX 2 2 5 5" xfId="23652" xr:uid="{877A76DA-CE4E-4BBE-A5A4-BBB7403C9E14}"/>
    <cellStyle name="SAPBEXresItemX 2 2 6" xfId="7379" xr:uid="{7A1D0C82-E80C-468C-AEF1-B04BF17EE3D1}"/>
    <cellStyle name="SAPBEXresItemX 2 2 6 2" xfId="13243" xr:uid="{AED0FC5C-56E5-4F80-845E-D7DD6C54ABBB}"/>
    <cellStyle name="SAPBEXresItemX 2 2 6 2 2" xfId="47112" xr:uid="{72E1F33F-D41A-4DD5-92D0-353ADCCAD5FB}"/>
    <cellStyle name="SAPBEXresItemX 2 2 6 2 3" xfId="30386" xr:uid="{86B88D7A-F1C2-45F1-B112-A1F764F6184F}"/>
    <cellStyle name="SAPBEXresItemX 2 2 6 3" xfId="18784" xr:uid="{0DD362B9-E4EC-4A06-85A9-166B676BEFD2}"/>
    <cellStyle name="SAPBEXresItemX 2 2 6 3 2" xfId="52645" xr:uid="{62900606-C90E-40AE-BC8A-B7FD6FEF3BFB}"/>
    <cellStyle name="SAPBEXresItemX 2 2 6 3 3" xfId="35919" xr:uid="{72C5E3BF-E13F-4A75-A8F1-3FC969CBB543}"/>
    <cellStyle name="SAPBEXresItemX 2 2 6 4" xfId="41295" xr:uid="{AF3C3E8C-7DB3-4844-9402-1AC666ED116A}"/>
    <cellStyle name="SAPBEXresItemX 2 2 6 5" xfId="24571" xr:uid="{6650D19C-F536-4A09-80AC-81F403272568}"/>
    <cellStyle name="SAPBEXresItemX 2 2 7" xfId="8473" xr:uid="{11E2FF18-87E0-41F2-A7A4-D1300CA78B09}"/>
    <cellStyle name="SAPBEXresItemX 2 2 7 2" xfId="42348" xr:uid="{027F24F6-65A3-4869-8F30-32951C66CEDC}"/>
    <cellStyle name="SAPBEXresItemX 2 2 7 3" xfId="25623" xr:uid="{5850149A-F3BD-418A-9948-0D939B67ED28}"/>
    <cellStyle name="SAPBEXresItemX 2 2 8" xfId="14051" xr:uid="{F876221C-967B-4E81-92A1-EE5CE295009D}"/>
    <cellStyle name="SAPBEXresItemX 2 2 8 2" xfId="47912" xr:uid="{72BB20E9-B753-4291-89C3-F12C72D6F69A}"/>
    <cellStyle name="SAPBEXresItemX 2 2 8 3" xfId="31186" xr:uid="{ABE1E8C9-779D-4CF6-9BFD-D59D8E89EC4E}"/>
    <cellStyle name="SAPBEXresItemX 2 2 9" xfId="19811" xr:uid="{78AE4F6D-01FC-4624-B2FD-B9E6669BA05A}"/>
    <cellStyle name="SAPBEXresItemX 2 3" xfId="2487" xr:uid="{00000000-0005-0000-0000-0000B20A0000}"/>
    <cellStyle name="SAPBEXresItemX 2 3 2" xfId="4039" xr:uid="{77FCAA80-4ACD-458C-B3E8-6ADA76F8C8CD}"/>
    <cellStyle name="SAPBEXresItemX 2 3 2 2" xfId="9920" xr:uid="{D589880A-A65B-41B9-AE3B-2C28A7C762F3}"/>
    <cellStyle name="SAPBEXresItemX 2 3 2 2 2" xfId="43792" xr:uid="{8F1E9989-CBAA-41D8-8D81-5C8FD3DE0EA6}"/>
    <cellStyle name="SAPBEXresItemX 2 3 2 2 3" xfId="27066" xr:uid="{AB505A0C-FC93-466B-9D2D-4D5EC4BB8C1C}"/>
    <cellStyle name="SAPBEXresItemX 2 3 2 3" xfId="15466" xr:uid="{332C3342-B00A-458E-A723-6AF36FA00A4E}"/>
    <cellStyle name="SAPBEXresItemX 2 3 2 3 2" xfId="49327" xr:uid="{9680BB7A-D896-4122-8F6C-D0BE9E0134A4}"/>
    <cellStyle name="SAPBEXresItemX 2 3 2 3 3" xfId="32601" xr:uid="{CB9239AA-E3FF-4983-8E89-69A27C22E46C}"/>
    <cellStyle name="SAPBEXresItemX 2 3 2 4" xfId="37999" xr:uid="{D04BC735-55FE-4FA8-BFA8-E14126982AB2}"/>
    <cellStyle name="SAPBEXresItemX 2 3 2 5" xfId="21251" xr:uid="{0C660BAD-A334-4992-B388-60DFB51C0B76}"/>
    <cellStyle name="SAPBEXresItemX 2 3 3" xfId="4941" xr:uid="{361C64D0-1B86-4CF4-A0AB-15AA7579A01E}"/>
    <cellStyle name="SAPBEXresItemX 2 3 3 2" xfId="10807" xr:uid="{2332D51D-EF9E-4099-9D16-7AE4F6D19205}"/>
    <cellStyle name="SAPBEXresItemX 2 3 3 2 2" xfId="44677" xr:uid="{42BD0EF6-6CD9-4C5E-B468-A372720ED8ED}"/>
    <cellStyle name="SAPBEXresItemX 2 3 3 2 3" xfId="27952" xr:uid="{488ECADB-62CE-409F-B5DE-02FF5F089C7A}"/>
    <cellStyle name="SAPBEXresItemX 2 3 3 3" xfId="16350" xr:uid="{89183312-B82C-43A5-87CE-0DD52B00CCA7}"/>
    <cellStyle name="SAPBEXresItemX 2 3 3 3 2" xfId="50211" xr:uid="{1FFC2DB2-69E5-4546-B8FE-EA1DA95E8CBB}"/>
    <cellStyle name="SAPBEXresItemX 2 3 3 3 3" xfId="33485" xr:uid="{3687FA33-9436-4F4F-BD7E-5247359C6843}"/>
    <cellStyle name="SAPBEXresItemX 2 3 3 4" xfId="38860" xr:uid="{405C56CF-E1AA-4FA3-A744-1E80B1DCEF16}"/>
    <cellStyle name="SAPBEXresItemX 2 3 3 5" xfId="22137" xr:uid="{EF4F48B6-577F-49FA-92FB-AAD59AE25BBB}"/>
    <cellStyle name="SAPBEXresItemX 2 3 4" xfId="5668" xr:uid="{BFC086CE-9AFA-4198-BD31-C24AB14FEC42}"/>
    <cellStyle name="SAPBEXresItemX 2 3 4 2" xfId="11534" xr:uid="{2F789766-5B83-4DFC-A029-79325F5F9CDF}"/>
    <cellStyle name="SAPBEXresItemX 2 3 4 2 2" xfId="45403" xr:uid="{495957F7-B895-45B2-AD0E-C55334738B58}"/>
    <cellStyle name="SAPBEXresItemX 2 3 4 2 3" xfId="28678" xr:uid="{C1725EFF-F723-4B78-AD40-4128173587A1}"/>
    <cellStyle name="SAPBEXresItemX 2 3 4 3" xfId="17076" xr:uid="{C3F24CD0-8C12-4264-AFA9-5848CB681575}"/>
    <cellStyle name="SAPBEXresItemX 2 3 4 3 2" xfId="50937" xr:uid="{AAA70533-F979-43C8-967C-61C731C6D51E}"/>
    <cellStyle name="SAPBEXresItemX 2 3 4 3 3" xfId="34211" xr:uid="{8C5E742E-B756-449A-B03A-BEF3326E5E35}"/>
    <cellStyle name="SAPBEXresItemX 2 3 4 4" xfId="39586" xr:uid="{88A10DB1-B038-4A10-B49B-CFF5EBE091BE}"/>
    <cellStyle name="SAPBEXresItemX 2 3 4 5" xfId="22863" xr:uid="{9FFF5FB8-5A59-4267-A60A-A64804D45001}"/>
    <cellStyle name="SAPBEXresItemX 2 3 5" xfId="6460" xr:uid="{CB716D5C-D5E5-4245-A8FC-B6E5CD7F6E21}"/>
    <cellStyle name="SAPBEXresItemX 2 3 5 2" xfId="12324" xr:uid="{8C3A858A-8A5A-4B8E-843B-F089D10CE225}"/>
    <cellStyle name="SAPBEXresItemX 2 3 5 2 2" xfId="46193" xr:uid="{4BA76987-848A-478F-B1C2-E07353ED0D95}"/>
    <cellStyle name="SAPBEXresItemX 2 3 5 2 3" xfId="29468" xr:uid="{5B6A3406-B8ED-4D1E-B6E6-57C2F3747B40}"/>
    <cellStyle name="SAPBEXresItemX 2 3 5 3" xfId="17866" xr:uid="{19EBD6D8-677C-42C2-A2BC-9D783CE7B002}"/>
    <cellStyle name="SAPBEXresItemX 2 3 5 3 2" xfId="51727" xr:uid="{DC5B4198-F942-40C0-A3EA-5394D3FD7919}"/>
    <cellStyle name="SAPBEXresItemX 2 3 5 3 3" xfId="35001" xr:uid="{6FB6BA9A-AC1B-4CCD-A88B-D0793015F7FF}"/>
    <cellStyle name="SAPBEXresItemX 2 3 5 4" xfId="40376" xr:uid="{8C717175-D884-4867-95D5-D2FC2FC8D6E7}"/>
    <cellStyle name="SAPBEXresItemX 2 3 5 5" xfId="23653" xr:uid="{772B754D-3046-44EC-9BBF-4BD1249A2F63}"/>
    <cellStyle name="SAPBEXresItemX 2 3 6" xfId="7380" xr:uid="{3D491C46-F05C-4A07-A289-5408204174A5}"/>
    <cellStyle name="SAPBEXresItemX 2 3 6 2" xfId="13244" xr:uid="{CEEB2F73-E79C-4D49-8AD7-C7B751005F75}"/>
    <cellStyle name="SAPBEXresItemX 2 3 6 2 2" xfId="47113" xr:uid="{C91A6F8A-7F49-49AE-A1FE-B0EA8BCCE8A8}"/>
    <cellStyle name="SAPBEXresItemX 2 3 6 2 3" xfId="30387" xr:uid="{5137CAAE-9BAC-4037-8D00-A0ACACABD21C}"/>
    <cellStyle name="SAPBEXresItemX 2 3 6 3" xfId="18785" xr:uid="{45E9CDDF-ABE4-411C-8356-38ED759824F8}"/>
    <cellStyle name="SAPBEXresItemX 2 3 6 3 2" xfId="52646" xr:uid="{B5E790A7-97ED-4AAC-9151-C57E437CB2E0}"/>
    <cellStyle name="SAPBEXresItemX 2 3 6 3 3" xfId="35920" xr:uid="{B2E3D149-B055-4D9E-A237-3BDD5688985D}"/>
    <cellStyle name="SAPBEXresItemX 2 3 6 4" xfId="41296" xr:uid="{436C00F9-C4DB-4EFF-906A-9C50BC14AC25}"/>
    <cellStyle name="SAPBEXresItemX 2 3 6 5" xfId="24572" xr:uid="{97A9D6CE-0901-435F-A3CC-20852674867E}"/>
    <cellStyle name="SAPBEXresItemX 2 3 7" xfId="8474" xr:uid="{834CE6EA-BBD2-4438-8403-87FCC7C24E25}"/>
    <cellStyle name="SAPBEXresItemX 2 3 7 2" xfId="42349" xr:uid="{363909E9-4E6C-4AE4-9909-95832EDA519A}"/>
    <cellStyle name="SAPBEXresItemX 2 3 7 3" xfId="25624" xr:uid="{0E84A02D-C3C3-4C2A-AFD4-299A2FE6228D}"/>
    <cellStyle name="SAPBEXresItemX 2 3 8" xfId="14052" xr:uid="{7B13368D-73EA-40DB-852A-7BE2C8673937}"/>
    <cellStyle name="SAPBEXresItemX 2 3 8 2" xfId="47913" xr:uid="{3B073B92-D1C7-4C68-8E24-37BD874D388B}"/>
    <cellStyle name="SAPBEXresItemX 2 3 8 3" xfId="31187" xr:uid="{856C6F28-3BE5-41AB-8F1D-A36AE2BFE922}"/>
    <cellStyle name="SAPBEXresItemX 2 3 9" xfId="19812" xr:uid="{36A27097-D659-46B2-95BB-91D0A967EFCB}"/>
    <cellStyle name="SAPBEXresItemX 2 4" xfId="3388" xr:uid="{5E9F8237-82D4-41C6-BF75-243966BB018B}"/>
    <cellStyle name="SAPBEXresItemX 2 4 2" xfId="9270" xr:uid="{433608F6-693C-4EED-A38A-B56151A19092}"/>
    <cellStyle name="SAPBEXresItemX 2 4 2 2" xfId="43142" xr:uid="{D5E00274-101A-4314-9BE3-9329E0613776}"/>
    <cellStyle name="SAPBEXresItemX 2 4 2 3" xfId="26417" xr:uid="{17B9ED25-56BE-4839-A25D-73FBAB5C1C1A}"/>
    <cellStyle name="SAPBEXresItemX 2 4 3" xfId="14817" xr:uid="{7B9A1EED-22FC-4B41-BFD8-A4128D3EDD62}"/>
    <cellStyle name="SAPBEXresItemX 2 4 3 2" xfId="48678" xr:uid="{29BB497D-B3FC-46DF-97A2-63FDB86A9467}"/>
    <cellStyle name="SAPBEXresItemX 2 4 3 3" xfId="31952" xr:uid="{9CBC57A6-2356-4862-981E-2AAF58554F41}"/>
    <cellStyle name="SAPBEXresItemX 2 4 4" xfId="37409" xr:uid="{AE669A49-7D96-43EF-AB53-6F82CC6A813D}"/>
    <cellStyle name="SAPBEXresItemX 2 4 5" xfId="20602" xr:uid="{D3F22050-0F16-4B67-BCFB-51D08111A0C0}"/>
    <cellStyle name="SAPBEXresItemX 2 5" xfId="36615" xr:uid="{D5A64B02-79D2-47BF-ABE9-BD3832A580BD}"/>
    <cellStyle name="SAPBEXresItemX 3" xfId="1199" xr:uid="{00000000-0005-0000-0000-0000B30A0000}"/>
    <cellStyle name="SAPBEXresItemX 3 2" xfId="2488" xr:uid="{00000000-0005-0000-0000-0000B40A0000}"/>
    <cellStyle name="SAPBEXresItemX 3 2 2" xfId="4040" xr:uid="{3606E316-F88A-416D-88A5-0101829AEEB4}"/>
    <cellStyle name="SAPBEXresItemX 3 2 2 2" xfId="9921" xr:uid="{FD9B09E7-E8E5-4DB5-AF00-399E9F355AC7}"/>
    <cellStyle name="SAPBEXresItemX 3 2 2 2 2" xfId="43793" xr:uid="{0E555495-0CDF-4C77-9B70-17FBCD606F92}"/>
    <cellStyle name="SAPBEXresItemX 3 2 2 2 3" xfId="27067" xr:uid="{1CCF2ADC-E088-49E2-AFF4-B348244A85D0}"/>
    <cellStyle name="SAPBEXresItemX 3 2 2 3" xfId="15467" xr:uid="{BFCE941C-4963-429C-A68C-4EB334C20475}"/>
    <cellStyle name="SAPBEXresItemX 3 2 2 3 2" xfId="49328" xr:uid="{5BBF345A-D56F-4296-BE2D-F9D651AA33AF}"/>
    <cellStyle name="SAPBEXresItemX 3 2 2 3 3" xfId="32602" xr:uid="{E9A18B54-3950-4112-9184-5C659407DA90}"/>
    <cellStyle name="SAPBEXresItemX 3 2 2 4" xfId="38000" xr:uid="{EF96DED4-934E-42E3-ABD2-BBFFFB94C9B0}"/>
    <cellStyle name="SAPBEXresItemX 3 2 2 5" xfId="21252" xr:uid="{A572D891-7FB0-40C3-A282-181BA1001E0D}"/>
    <cellStyle name="SAPBEXresItemX 3 2 3" xfId="4942" xr:uid="{B59C3EBC-008B-469E-A5DD-061EC6B2AA1A}"/>
    <cellStyle name="SAPBEXresItemX 3 2 3 2" xfId="10808" xr:uid="{E69361FD-0653-4D33-A80E-C2C13B0F0D7A}"/>
    <cellStyle name="SAPBEXresItemX 3 2 3 2 2" xfId="44678" xr:uid="{7E80C6B0-CF64-4BA8-B615-78F4F168B1B2}"/>
    <cellStyle name="SAPBEXresItemX 3 2 3 2 3" xfId="27953" xr:uid="{CFA3D388-AF38-4A0F-B5EA-F6F1A77B7B21}"/>
    <cellStyle name="SAPBEXresItemX 3 2 3 3" xfId="16351" xr:uid="{FCC1CC4D-46F1-4549-B0E1-E2BE1E862870}"/>
    <cellStyle name="SAPBEXresItemX 3 2 3 3 2" xfId="50212" xr:uid="{FA8A5AFE-72A4-4492-AAAE-1E8087959291}"/>
    <cellStyle name="SAPBEXresItemX 3 2 3 3 3" xfId="33486" xr:uid="{D780E167-7A38-48DB-8E26-1D887F240F9A}"/>
    <cellStyle name="SAPBEXresItemX 3 2 3 4" xfId="38861" xr:uid="{76D91333-01B8-4F67-83BE-A877E6E1B5CA}"/>
    <cellStyle name="SAPBEXresItemX 3 2 3 5" xfId="22138" xr:uid="{ED7523E8-FF2C-4C78-B0C8-CD5AD38BB964}"/>
    <cellStyle name="SAPBEXresItemX 3 2 4" xfId="5669" xr:uid="{1DF19CB3-1E4C-4B14-A91E-4B0160E970B2}"/>
    <cellStyle name="SAPBEXresItemX 3 2 4 2" xfId="11535" xr:uid="{46125551-C568-4151-9C83-C3009FA4401F}"/>
    <cellStyle name="SAPBEXresItemX 3 2 4 2 2" xfId="45404" xr:uid="{33C850FE-CC77-4B63-AE45-AC416B10C24E}"/>
    <cellStyle name="SAPBEXresItemX 3 2 4 2 3" xfId="28679" xr:uid="{B11CC6DD-8F6F-4AA1-8D14-E779FCDE30B3}"/>
    <cellStyle name="SAPBEXresItemX 3 2 4 3" xfId="17077" xr:uid="{538154EB-9F5B-493B-9592-A0FDE5F6C6A9}"/>
    <cellStyle name="SAPBEXresItemX 3 2 4 3 2" xfId="50938" xr:uid="{C1522725-1B87-475F-898A-691B8EFFBC70}"/>
    <cellStyle name="SAPBEXresItemX 3 2 4 3 3" xfId="34212" xr:uid="{235E8292-33E0-4A82-9D3F-8D528B1E1602}"/>
    <cellStyle name="SAPBEXresItemX 3 2 4 4" xfId="39587" xr:uid="{2C440D23-7BBE-4C6D-BD74-2D2961F8A886}"/>
    <cellStyle name="SAPBEXresItemX 3 2 4 5" xfId="22864" xr:uid="{E3675743-F154-4448-92F5-80D988CC5B4F}"/>
    <cellStyle name="SAPBEXresItemX 3 2 5" xfId="6461" xr:uid="{6DCBD99F-9CFE-4B3C-96CD-BAC57A723065}"/>
    <cellStyle name="SAPBEXresItemX 3 2 5 2" xfId="12325" xr:uid="{497C8016-4620-465C-8C9F-7C01D2A28797}"/>
    <cellStyle name="SAPBEXresItemX 3 2 5 2 2" xfId="46194" xr:uid="{D9B093CA-4543-4EB2-97AA-14053C5DD42D}"/>
    <cellStyle name="SAPBEXresItemX 3 2 5 2 3" xfId="29469" xr:uid="{8855B992-A109-4E69-88E1-6ABCA8F041BB}"/>
    <cellStyle name="SAPBEXresItemX 3 2 5 3" xfId="17867" xr:uid="{99BC2CB0-9D9A-487E-81F8-329EC9DD291E}"/>
    <cellStyle name="SAPBEXresItemX 3 2 5 3 2" xfId="51728" xr:uid="{D4B351BE-D58A-49A8-B71E-847A4BA10462}"/>
    <cellStyle name="SAPBEXresItemX 3 2 5 3 3" xfId="35002" xr:uid="{9B42F360-62D3-4253-A07D-9A182C2DC75E}"/>
    <cellStyle name="SAPBEXresItemX 3 2 5 4" xfId="40377" xr:uid="{D2E83B41-C2AE-49F7-9CB7-51B0498EE3F5}"/>
    <cellStyle name="SAPBEXresItemX 3 2 5 5" xfId="23654" xr:uid="{1D985B8D-3A2A-4F53-A5A1-7F83A09A059B}"/>
    <cellStyle name="SAPBEXresItemX 3 2 6" xfId="7381" xr:uid="{9D10A22F-80F1-43B2-BCEC-FD880AC1CE99}"/>
    <cellStyle name="SAPBEXresItemX 3 2 6 2" xfId="13245" xr:uid="{02E975EE-A8C6-40BB-9D94-02F75D78E642}"/>
    <cellStyle name="SAPBEXresItemX 3 2 6 2 2" xfId="47114" xr:uid="{D02F26C1-3FBD-43F3-9764-E81A6B29E1EB}"/>
    <cellStyle name="SAPBEXresItemX 3 2 6 2 3" xfId="30388" xr:uid="{2058B87B-F086-47CC-AEC9-E1688F87F5F0}"/>
    <cellStyle name="SAPBEXresItemX 3 2 6 3" xfId="18786" xr:uid="{A8F8E427-1EC6-4E1C-9DD0-7EF9E6EA34A6}"/>
    <cellStyle name="SAPBEXresItemX 3 2 6 3 2" xfId="52647" xr:uid="{2A561F7A-D948-4398-A1F6-0961D0ABA799}"/>
    <cellStyle name="SAPBEXresItemX 3 2 6 3 3" xfId="35921" xr:uid="{4B75E7F0-6455-4571-936A-0CDA24F16557}"/>
    <cellStyle name="SAPBEXresItemX 3 2 6 4" xfId="41297" xr:uid="{3F6858FC-9439-4A47-97F7-FFBD41C1CE9C}"/>
    <cellStyle name="SAPBEXresItemX 3 2 6 5" xfId="24573" xr:uid="{0DDCCD9B-2A51-4275-8A1A-1EF0080FBF4E}"/>
    <cellStyle name="SAPBEXresItemX 3 2 7" xfId="8475" xr:uid="{5DD051BD-3693-4D97-B5C1-3A69F9823BC5}"/>
    <cellStyle name="SAPBEXresItemX 3 2 7 2" xfId="42350" xr:uid="{39B65790-1CDE-48CE-9534-CD4D6BA8E8CE}"/>
    <cellStyle name="SAPBEXresItemX 3 2 7 3" xfId="25625" xr:uid="{EC9A84E7-2B6B-4F77-AD56-3E0781257D35}"/>
    <cellStyle name="SAPBEXresItemX 3 2 8" xfId="14053" xr:uid="{1F0948F8-16F9-4464-9C75-C991CB768641}"/>
    <cellStyle name="SAPBEXresItemX 3 2 8 2" xfId="47914" xr:uid="{B410F938-8B3C-4EDB-AD88-B928E9DC3883}"/>
    <cellStyle name="SAPBEXresItemX 3 2 8 3" xfId="31188" xr:uid="{8DED29A4-D789-4DF6-A9BD-447F5BF51DC4}"/>
    <cellStyle name="SAPBEXresItemX 3 2 9" xfId="19813" xr:uid="{D5643BEE-CCB3-45EC-AC15-3724116CC5D1}"/>
    <cellStyle name="SAPBEXresItemX 3 3" xfId="2489" xr:uid="{00000000-0005-0000-0000-0000B50A0000}"/>
    <cellStyle name="SAPBEXresItemX 3 3 2" xfId="4041" xr:uid="{71C00104-BB76-40B7-BE07-5D9965FA891D}"/>
    <cellStyle name="SAPBEXresItemX 3 3 2 2" xfId="9922" xr:uid="{FF453270-2BA5-4627-BF2A-3DCEC7645DA6}"/>
    <cellStyle name="SAPBEXresItemX 3 3 2 2 2" xfId="43794" xr:uid="{E56636C2-D928-46B2-B88D-5C071F89AC47}"/>
    <cellStyle name="SAPBEXresItemX 3 3 2 2 3" xfId="27068" xr:uid="{044E35D1-B205-4B04-9F09-24E32AB66B50}"/>
    <cellStyle name="SAPBEXresItemX 3 3 2 3" xfId="15468" xr:uid="{13B15A26-EF54-47D0-8E6F-EB105D874834}"/>
    <cellStyle name="SAPBEXresItemX 3 3 2 3 2" xfId="49329" xr:uid="{F81444A2-C7C8-4E75-8D81-51C35B7FDA2F}"/>
    <cellStyle name="SAPBEXresItemX 3 3 2 3 3" xfId="32603" xr:uid="{47E60D87-E39F-4BE2-B88C-AA16BBD7344D}"/>
    <cellStyle name="SAPBEXresItemX 3 3 2 4" xfId="38001" xr:uid="{D3DDF648-DAFB-467F-BF34-BC3DC3EE5768}"/>
    <cellStyle name="SAPBEXresItemX 3 3 2 5" xfId="21253" xr:uid="{17539559-A6B5-40BD-AE07-A8F0E0C13588}"/>
    <cellStyle name="SAPBEXresItemX 3 3 3" xfId="4943" xr:uid="{3B2C8EE3-9104-48BB-BA80-C51A356993BE}"/>
    <cellStyle name="SAPBEXresItemX 3 3 3 2" xfId="10809" xr:uid="{A981FFA6-D5BE-4BDC-B27B-0557CD26F23D}"/>
    <cellStyle name="SAPBEXresItemX 3 3 3 2 2" xfId="44679" xr:uid="{BD145092-5AAD-4789-8E92-9EAEE16C7425}"/>
    <cellStyle name="SAPBEXresItemX 3 3 3 2 3" xfId="27954" xr:uid="{D142E8F8-FABF-43D6-A84D-E4512762C182}"/>
    <cellStyle name="SAPBEXresItemX 3 3 3 3" xfId="16352" xr:uid="{2E5E3C77-5646-42A9-9F64-1A92DF5CD41E}"/>
    <cellStyle name="SAPBEXresItemX 3 3 3 3 2" xfId="50213" xr:uid="{03FC14A0-7EB6-4D6E-8612-92F9618D950F}"/>
    <cellStyle name="SAPBEXresItemX 3 3 3 3 3" xfId="33487" xr:uid="{7E6FD44A-23AF-4105-B2A2-E56767822AF5}"/>
    <cellStyle name="SAPBEXresItemX 3 3 3 4" xfId="38862" xr:uid="{F847D448-2E7B-4AFA-A087-92F77530D794}"/>
    <cellStyle name="SAPBEXresItemX 3 3 3 5" xfId="22139" xr:uid="{87AC027C-B854-4B7C-8A60-19162482E06A}"/>
    <cellStyle name="SAPBEXresItemX 3 3 4" xfId="5670" xr:uid="{5F450C90-BA0C-4320-869D-69ED60D09FA6}"/>
    <cellStyle name="SAPBEXresItemX 3 3 4 2" xfId="11536" xr:uid="{C26F5286-8F80-4002-9194-AB50272DA179}"/>
    <cellStyle name="SAPBEXresItemX 3 3 4 2 2" xfId="45405" xr:uid="{52FD7667-A14F-497E-A8FF-D1CD7E6EF813}"/>
    <cellStyle name="SAPBEXresItemX 3 3 4 2 3" xfId="28680" xr:uid="{C4557EB6-9024-4C41-8293-9F66F971943E}"/>
    <cellStyle name="SAPBEXresItemX 3 3 4 3" xfId="17078" xr:uid="{19B0107A-1377-4D7C-B4FA-176E5470575A}"/>
    <cellStyle name="SAPBEXresItemX 3 3 4 3 2" xfId="50939" xr:uid="{C4635181-5AB8-42DF-81F5-C43D0AB0F85E}"/>
    <cellStyle name="SAPBEXresItemX 3 3 4 3 3" xfId="34213" xr:uid="{78EFB9A8-2CBD-459F-AA9F-2D97637B1BE4}"/>
    <cellStyle name="SAPBEXresItemX 3 3 4 4" xfId="39588" xr:uid="{EEF0B1C7-3F6D-474E-8E58-308C40FD2570}"/>
    <cellStyle name="SAPBEXresItemX 3 3 4 5" xfId="22865" xr:uid="{94745E69-AAB0-4BA7-A879-BADDB2B7C77E}"/>
    <cellStyle name="SAPBEXresItemX 3 3 5" xfId="6462" xr:uid="{2666531A-BE05-4FD7-91D5-D29F9F65F6DA}"/>
    <cellStyle name="SAPBEXresItemX 3 3 5 2" xfId="12326" xr:uid="{8CFBA0E8-4D3D-4761-BA13-11A7B453741C}"/>
    <cellStyle name="SAPBEXresItemX 3 3 5 2 2" xfId="46195" xr:uid="{CB020ED2-4B65-4B9B-AFBA-13CB52020DD3}"/>
    <cellStyle name="SAPBEXresItemX 3 3 5 2 3" xfId="29470" xr:uid="{4829D59F-F098-4A99-B09F-F17AF2C6D0CE}"/>
    <cellStyle name="SAPBEXresItemX 3 3 5 3" xfId="17868" xr:uid="{337D1C32-8597-4FD7-9E7F-6C59AD3D1A99}"/>
    <cellStyle name="SAPBEXresItemX 3 3 5 3 2" xfId="51729" xr:uid="{A57CE0B0-3806-465C-9F17-824E05E21E85}"/>
    <cellStyle name="SAPBEXresItemX 3 3 5 3 3" xfId="35003" xr:uid="{09B5A362-8613-4C2B-B58C-08C5AD71E551}"/>
    <cellStyle name="SAPBEXresItemX 3 3 5 4" xfId="40378" xr:uid="{8A2BDBFD-4AB0-407C-AB2D-ED89576B7DD7}"/>
    <cellStyle name="SAPBEXresItemX 3 3 5 5" xfId="23655" xr:uid="{246578B8-AA7B-4C76-9F21-5BCD192CDDEC}"/>
    <cellStyle name="SAPBEXresItemX 3 3 6" xfId="7382" xr:uid="{BCC25FC6-2298-4A0C-85D9-A026D11207AE}"/>
    <cellStyle name="SAPBEXresItemX 3 3 6 2" xfId="13246" xr:uid="{FE8BB4CC-92E8-4146-8942-C92E268825EC}"/>
    <cellStyle name="SAPBEXresItemX 3 3 6 2 2" xfId="47115" xr:uid="{9F451875-3F62-42C2-8034-57DF4BE624C0}"/>
    <cellStyle name="SAPBEXresItemX 3 3 6 2 3" xfId="30389" xr:uid="{A96D76F6-820A-4D4E-9A55-4FC27AF4F820}"/>
    <cellStyle name="SAPBEXresItemX 3 3 6 3" xfId="18787" xr:uid="{2480F7A9-D85E-48C5-919A-FBDEBB306334}"/>
    <cellStyle name="SAPBEXresItemX 3 3 6 3 2" xfId="52648" xr:uid="{99C3CAC6-63DA-454E-ABD9-CCFA94816B1D}"/>
    <cellStyle name="SAPBEXresItemX 3 3 6 3 3" xfId="35922" xr:uid="{9D5B29A4-88DD-4495-BB61-3907CD10D08B}"/>
    <cellStyle name="SAPBEXresItemX 3 3 6 4" xfId="41298" xr:uid="{F996BBDA-A998-4D6B-94D3-01BD89AA2550}"/>
    <cellStyle name="SAPBEXresItemX 3 3 6 5" xfId="24574" xr:uid="{91924FA1-AE58-4150-9D38-632E607C3CC4}"/>
    <cellStyle name="SAPBEXresItemX 3 3 7" xfId="8476" xr:uid="{CD4D63F5-19A9-4357-954A-274B4175367B}"/>
    <cellStyle name="SAPBEXresItemX 3 3 7 2" xfId="42351" xr:uid="{2F54B355-0B7D-4A21-8EF3-19C111BCC499}"/>
    <cellStyle name="SAPBEXresItemX 3 3 7 3" xfId="25626" xr:uid="{EF0456EB-9524-42CB-B12B-7007D4E7D774}"/>
    <cellStyle name="SAPBEXresItemX 3 3 8" xfId="14054" xr:uid="{A0392F8B-A6CB-4CB4-8CA7-8B1F697E43F4}"/>
    <cellStyle name="SAPBEXresItemX 3 3 8 2" xfId="47915" xr:uid="{2F5390DB-902A-43C0-9A1B-5CFC6E5E1B72}"/>
    <cellStyle name="SAPBEXresItemX 3 3 8 3" xfId="31189" xr:uid="{2F6A5E31-B504-4F0C-BCE0-7A93597858F9}"/>
    <cellStyle name="SAPBEXresItemX 3 3 9" xfId="19814" xr:uid="{C505BC73-83ED-442D-AC60-3F58B26FD976}"/>
    <cellStyle name="SAPBEXresItemX 3 4" xfId="3389" xr:uid="{AC3DDE92-3756-498F-A701-B24AB30945FE}"/>
    <cellStyle name="SAPBEXresItemX 3 4 2" xfId="9271" xr:uid="{3FC2714B-3AF4-41B2-95DC-68AE49F23374}"/>
    <cellStyle name="SAPBEXresItemX 3 4 2 2" xfId="43143" xr:uid="{ED918200-15D0-4F5C-B12B-C45FDB5C14C7}"/>
    <cellStyle name="SAPBEXresItemX 3 4 2 3" xfId="26418" xr:uid="{3BF3F1A8-238B-4A99-B1A6-48FCC148ED32}"/>
    <cellStyle name="SAPBEXresItemX 3 4 3" xfId="14818" xr:uid="{B06A2DF4-AAB9-4F37-9C3B-8651695FFAC1}"/>
    <cellStyle name="SAPBEXresItemX 3 4 3 2" xfId="48679" xr:uid="{235511C1-1D58-46BA-8FAA-BB68073FEAC2}"/>
    <cellStyle name="SAPBEXresItemX 3 4 3 3" xfId="31953" xr:uid="{68099776-4FD7-4A97-8DF8-9FF8C0566220}"/>
    <cellStyle name="SAPBEXresItemX 3 4 4" xfId="37410" xr:uid="{D8D7D424-3DA5-40EF-B6FD-36814C729C48}"/>
    <cellStyle name="SAPBEXresItemX 3 4 5" xfId="20603" xr:uid="{16E787B3-43B7-4F97-BC98-591F970A04A7}"/>
    <cellStyle name="SAPBEXresItemX 3 5" xfId="36616" xr:uid="{05D6C56B-9B38-413F-B700-2FDB83AD1B4A}"/>
    <cellStyle name="SAPBEXresItemX 4" xfId="1200" xr:uid="{00000000-0005-0000-0000-0000B60A0000}"/>
    <cellStyle name="SAPBEXresItemX 4 2" xfId="2490" xr:uid="{00000000-0005-0000-0000-0000B70A0000}"/>
    <cellStyle name="SAPBEXresItemX 4 2 2" xfId="4042" xr:uid="{D5888276-DA63-4E02-9FFE-57814C204A2C}"/>
    <cellStyle name="SAPBEXresItemX 4 2 2 2" xfId="9923" xr:uid="{F516A2AC-9188-49DB-B725-56683C0A2FF4}"/>
    <cellStyle name="SAPBEXresItemX 4 2 2 2 2" xfId="43795" xr:uid="{C920B51D-A227-4714-8F3A-58E389D4FAAA}"/>
    <cellStyle name="SAPBEXresItemX 4 2 2 2 3" xfId="27069" xr:uid="{C3FEA039-C80F-41DB-A879-A13468245DE7}"/>
    <cellStyle name="SAPBEXresItemX 4 2 2 3" xfId="15469" xr:uid="{2693B99F-A5D1-4D3D-8885-D2D83FEFB94C}"/>
    <cellStyle name="SAPBEXresItemX 4 2 2 3 2" xfId="49330" xr:uid="{4C7F0F91-9D26-434F-B00A-AF820E941562}"/>
    <cellStyle name="SAPBEXresItemX 4 2 2 3 3" xfId="32604" xr:uid="{3F294C42-A470-41D8-891C-2566086F3B81}"/>
    <cellStyle name="SAPBEXresItemX 4 2 2 4" xfId="38002" xr:uid="{94E5F460-D1F5-4A82-8CF5-F9C2A8081466}"/>
    <cellStyle name="SAPBEXresItemX 4 2 2 5" xfId="21254" xr:uid="{3750CCFE-C788-4D4B-B834-0952FC0EC5E7}"/>
    <cellStyle name="SAPBEXresItemX 4 2 3" xfId="4944" xr:uid="{B1034B79-3EE8-4252-BB5F-FEC691BFD973}"/>
    <cellStyle name="SAPBEXresItemX 4 2 3 2" xfId="10810" xr:uid="{A1AA471F-68C2-41FD-9CEB-2CAEC83294B5}"/>
    <cellStyle name="SAPBEXresItemX 4 2 3 2 2" xfId="44680" xr:uid="{345B50B1-FBD4-4378-970B-9D46C43DED0B}"/>
    <cellStyle name="SAPBEXresItemX 4 2 3 2 3" xfId="27955" xr:uid="{B99BE818-87DD-4701-8E4C-036ECE5DE3F2}"/>
    <cellStyle name="SAPBEXresItemX 4 2 3 3" xfId="16353" xr:uid="{BF0DFC86-9457-4DCE-97E7-EA0161F62247}"/>
    <cellStyle name="SAPBEXresItemX 4 2 3 3 2" xfId="50214" xr:uid="{9FF51B58-2412-4D2E-9904-9FDED8CBBC96}"/>
    <cellStyle name="SAPBEXresItemX 4 2 3 3 3" xfId="33488" xr:uid="{F1C366C2-CC4B-41E4-8B12-6E6FADF86BF5}"/>
    <cellStyle name="SAPBEXresItemX 4 2 3 4" xfId="38863" xr:uid="{6ED67D5F-B61F-46DE-B02F-D16B01CB94CB}"/>
    <cellStyle name="SAPBEXresItemX 4 2 3 5" xfId="22140" xr:uid="{D974E5D1-DDAA-4D18-8CC6-FA6DE04599D4}"/>
    <cellStyle name="SAPBEXresItemX 4 2 4" xfId="5671" xr:uid="{BE7930B9-2C3B-46A3-88D3-B47DAA8EA2FF}"/>
    <cellStyle name="SAPBEXresItemX 4 2 4 2" xfId="11537" xr:uid="{60F467C0-3A63-4654-884C-851CD81B3A86}"/>
    <cellStyle name="SAPBEXresItemX 4 2 4 2 2" xfId="45406" xr:uid="{7410525D-4AF9-4132-A549-3A7C44A3FB9E}"/>
    <cellStyle name="SAPBEXresItemX 4 2 4 2 3" xfId="28681" xr:uid="{93FE72C5-187D-4EDF-93AD-8D06D520F5CA}"/>
    <cellStyle name="SAPBEXresItemX 4 2 4 3" xfId="17079" xr:uid="{56B81598-EDFA-47AA-8241-5EDA667A0773}"/>
    <cellStyle name="SAPBEXresItemX 4 2 4 3 2" xfId="50940" xr:uid="{96031ABA-8C51-4842-9A86-C7A23F249B71}"/>
    <cellStyle name="SAPBEXresItemX 4 2 4 3 3" xfId="34214" xr:uid="{89131064-CAD9-43E9-A79F-35E2C8858D80}"/>
    <cellStyle name="SAPBEXresItemX 4 2 4 4" xfId="39589" xr:uid="{E2CB92CE-7C7C-4F47-8E38-8243E4A3A0C0}"/>
    <cellStyle name="SAPBEXresItemX 4 2 4 5" xfId="22866" xr:uid="{E477A013-0656-419F-A2EF-56434E401D3E}"/>
    <cellStyle name="SAPBEXresItemX 4 2 5" xfId="6463" xr:uid="{0A586BA6-490C-4228-BF22-C56785582E5A}"/>
    <cellStyle name="SAPBEXresItemX 4 2 5 2" xfId="12327" xr:uid="{0F6751CC-8639-486E-A58F-90F6C282BD0C}"/>
    <cellStyle name="SAPBEXresItemX 4 2 5 2 2" xfId="46196" xr:uid="{13314647-A8F2-4C8A-8E27-EC6D9E167600}"/>
    <cellStyle name="SAPBEXresItemX 4 2 5 2 3" xfId="29471" xr:uid="{93795799-D297-402B-BC3A-5FF1A19345A0}"/>
    <cellStyle name="SAPBEXresItemX 4 2 5 3" xfId="17869" xr:uid="{7277D5BF-5348-438A-81EB-206B3FC9F1D0}"/>
    <cellStyle name="SAPBEXresItemX 4 2 5 3 2" xfId="51730" xr:uid="{F6633F8C-41F1-4C48-9AC6-AA3AB0B1BC7E}"/>
    <cellStyle name="SAPBEXresItemX 4 2 5 3 3" xfId="35004" xr:uid="{F989AD34-5BF3-4560-9DC8-C808C61A01E8}"/>
    <cellStyle name="SAPBEXresItemX 4 2 5 4" xfId="40379" xr:uid="{F6EB44F6-3D99-4CF2-8909-65D961CF8D33}"/>
    <cellStyle name="SAPBEXresItemX 4 2 5 5" xfId="23656" xr:uid="{5AFD2F4E-644F-4E73-8400-BA92D7ED9602}"/>
    <cellStyle name="SAPBEXresItemX 4 2 6" xfId="7383" xr:uid="{F9D8840E-20AF-4C71-941E-1F33177A2F3C}"/>
    <cellStyle name="SAPBEXresItemX 4 2 6 2" xfId="13247" xr:uid="{5B36AE85-F9CE-4A01-9035-6462871D961F}"/>
    <cellStyle name="SAPBEXresItemX 4 2 6 2 2" xfId="47116" xr:uid="{6854B91D-81CF-44AA-A19A-66B587E7EAF4}"/>
    <cellStyle name="SAPBEXresItemX 4 2 6 2 3" xfId="30390" xr:uid="{3100223B-2EF1-4EB4-B1AD-693BA1EC03ED}"/>
    <cellStyle name="SAPBEXresItemX 4 2 6 3" xfId="18788" xr:uid="{39147B31-87FC-48FB-8D77-91C6588ABFAF}"/>
    <cellStyle name="SAPBEXresItemX 4 2 6 3 2" xfId="52649" xr:uid="{D4568D33-382F-4D19-A6DC-463376F38878}"/>
    <cellStyle name="SAPBEXresItemX 4 2 6 3 3" xfId="35923" xr:uid="{F007E368-984E-41F6-A72B-DD32E35DD6F4}"/>
    <cellStyle name="SAPBEXresItemX 4 2 6 4" xfId="41299" xr:uid="{7826FBEC-C791-4C57-B4C4-B1DA7D5D0D2C}"/>
    <cellStyle name="SAPBEXresItemX 4 2 6 5" xfId="24575" xr:uid="{CBD00074-FFAF-49E1-B3D5-FEF8426BA6D8}"/>
    <cellStyle name="SAPBEXresItemX 4 2 7" xfId="8477" xr:uid="{B6A0624F-9ECE-4FC2-9929-D5078A4B4FC7}"/>
    <cellStyle name="SAPBEXresItemX 4 2 7 2" xfId="42352" xr:uid="{7A9213DD-5104-424A-9991-A87F9AA62085}"/>
    <cellStyle name="SAPBEXresItemX 4 2 7 3" xfId="25627" xr:uid="{E7F1895E-FBBE-445F-B70B-1C06D2F46D83}"/>
    <cellStyle name="SAPBEXresItemX 4 2 8" xfId="14055" xr:uid="{450305BC-FA22-45CC-BBB7-5CE52D98B321}"/>
    <cellStyle name="SAPBEXresItemX 4 2 8 2" xfId="47916" xr:uid="{ACC98844-DFE5-4DE0-B407-6CA3B22A65E1}"/>
    <cellStyle name="SAPBEXresItemX 4 2 8 3" xfId="31190" xr:uid="{1CFD102F-BDED-410F-A20D-53E36FC135E7}"/>
    <cellStyle name="SAPBEXresItemX 4 2 9" xfId="19815" xr:uid="{7201AC3C-03AB-4835-B567-82B6AB17CD98}"/>
    <cellStyle name="SAPBEXresItemX 4 3" xfId="2491" xr:uid="{00000000-0005-0000-0000-0000B80A0000}"/>
    <cellStyle name="SAPBEXresItemX 4 3 2" xfId="4043" xr:uid="{F6C6CB20-0E0F-4710-9C3A-D6802518DBC6}"/>
    <cellStyle name="SAPBEXresItemX 4 3 2 2" xfId="9924" xr:uid="{51D6612A-2938-4060-A52A-C16A8C13C6E2}"/>
    <cellStyle name="SAPBEXresItemX 4 3 2 2 2" xfId="43796" xr:uid="{DA5CB8D8-0D57-403A-B62E-3C6413E11FE8}"/>
    <cellStyle name="SAPBEXresItemX 4 3 2 2 3" xfId="27070" xr:uid="{47E397DB-7417-4341-8B60-269C17013A92}"/>
    <cellStyle name="SAPBEXresItemX 4 3 2 3" xfId="15470" xr:uid="{F663CED5-CAF5-4C88-956B-A9C4049004C5}"/>
    <cellStyle name="SAPBEXresItemX 4 3 2 3 2" xfId="49331" xr:uid="{AD7A2630-6021-4161-8FB0-16B097BE614B}"/>
    <cellStyle name="SAPBEXresItemX 4 3 2 3 3" xfId="32605" xr:uid="{F4DACCA4-5EC2-4829-BE73-52BFA141282F}"/>
    <cellStyle name="SAPBEXresItemX 4 3 2 4" xfId="38003" xr:uid="{B5F89952-20AC-48E4-B268-2B58784F0CA7}"/>
    <cellStyle name="SAPBEXresItemX 4 3 2 5" xfId="21255" xr:uid="{27ECBBD2-A3A5-4AD0-B7A9-B7AFDDF49016}"/>
    <cellStyle name="SAPBEXresItemX 4 3 3" xfId="4945" xr:uid="{BD546B25-E146-455F-A2A1-FFF4D5158CED}"/>
    <cellStyle name="SAPBEXresItemX 4 3 3 2" xfId="10811" xr:uid="{C2ED566B-BEB9-4DA6-A144-7EE86FBC42FC}"/>
    <cellStyle name="SAPBEXresItemX 4 3 3 2 2" xfId="44681" xr:uid="{A00CBE85-27DC-40CB-8A34-00A1E2A2FDE3}"/>
    <cellStyle name="SAPBEXresItemX 4 3 3 2 3" xfId="27956" xr:uid="{735015B9-37FB-4436-A3C8-652D8398DCED}"/>
    <cellStyle name="SAPBEXresItemX 4 3 3 3" xfId="16354" xr:uid="{65CDAACD-A46C-4A70-9FB3-364AB04FDBF1}"/>
    <cellStyle name="SAPBEXresItemX 4 3 3 3 2" xfId="50215" xr:uid="{816A55DA-91FC-4598-991D-B1F3197B70E7}"/>
    <cellStyle name="SAPBEXresItemX 4 3 3 3 3" xfId="33489" xr:uid="{F5E8CA42-27F6-4A21-89AF-5EC7D45D07EB}"/>
    <cellStyle name="SAPBEXresItemX 4 3 3 4" xfId="38864" xr:uid="{4163C640-0134-43A5-9B25-2689E55901A0}"/>
    <cellStyle name="SAPBEXresItemX 4 3 3 5" xfId="22141" xr:uid="{94EDB200-0A81-4F37-954F-DE9FA65951B3}"/>
    <cellStyle name="SAPBEXresItemX 4 3 4" xfId="5672" xr:uid="{499F60FF-0FB9-4920-B31A-F94103B7DA13}"/>
    <cellStyle name="SAPBEXresItemX 4 3 4 2" xfId="11538" xr:uid="{A903692A-9289-4444-8286-9EF4932058F0}"/>
    <cellStyle name="SAPBEXresItemX 4 3 4 2 2" xfId="45407" xr:uid="{6DF3E1BD-56D9-4410-B11E-5611F8BFBE86}"/>
    <cellStyle name="SAPBEXresItemX 4 3 4 2 3" xfId="28682" xr:uid="{921F19D0-2A6A-466A-8ACF-7DA84B0153E9}"/>
    <cellStyle name="SAPBEXresItemX 4 3 4 3" xfId="17080" xr:uid="{3FB5E019-B8A7-4B9D-8C01-1E79F6FAB7F4}"/>
    <cellStyle name="SAPBEXresItemX 4 3 4 3 2" xfId="50941" xr:uid="{7C05F8B1-0A7C-4B6D-BF47-AFE2DC56BC23}"/>
    <cellStyle name="SAPBEXresItemX 4 3 4 3 3" xfId="34215" xr:uid="{AE44F87D-A296-4B43-A28A-ECC92C0E29B2}"/>
    <cellStyle name="SAPBEXresItemX 4 3 4 4" xfId="39590" xr:uid="{1EF2D895-E0B9-41C1-A358-749B54BF9910}"/>
    <cellStyle name="SAPBEXresItemX 4 3 4 5" xfId="22867" xr:uid="{60B190C4-492E-4505-BB4F-7E6CE29924A6}"/>
    <cellStyle name="SAPBEXresItemX 4 3 5" xfId="6464" xr:uid="{1DC87472-FAD5-4496-90C1-0C4DB4DEC237}"/>
    <cellStyle name="SAPBEXresItemX 4 3 5 2" xfId="12328" xr:uid="{4BA615C1-A052-4341-B2A8-F00C778C6A27}"/>
    <cellStyle name="SAPBEXresItemX 4 3 5 2 2" xfId="46197" xr:uid="{BFCB0BA5-515A-45F8-A7AD-194643E1C5BC}"/>
    <cellStyle name="SAPBEXresItemX 4 3 5 2 3" xfId="29472" xr:uid="{537D6E40-EADF-4586-B4E4-732CB374C567}"/>
    <cellStyle name="SAPBEXresItemX 4 3 5 3" xfId="17870" xr:uid="{51B7FE95-DF1F-4030-9A1F-D0832BF7C87A}"/>
    <cellStyle name="SAPBEXresItemX 4 3 5 3 2" xfId="51731" xr:uid="{1EFF72A7-2A37-4786-BCA3-018F6144A1E5}"/>
    <cellStyle name="SAPBEXresItemX 4 3 5 3 3" xfId="35005" xr:uid="{5B4C91C9-65B8-42D8-90CA-39AEA32BB4DD}"/>
    <cellStyle name="SAPBEXresItemX 4 3 5 4" xfId="40380" xr:uid="{DA193A6B-4849-4D3E-8848-58E3659F34F2}"/>
    <cellStyle name="SAPBEXresItemX 4 3 5 5" xfId="23657" xr:uid="{7D5225DE-666D-4BC0-8B54-058A18F7F566}"/>
    <cellStyle name="SAPBEXresItemX 4 3 6" xfId="7384" xr:uid="{5179C2B1-4006-4FDA-AE31-EE2C8F04165F}"/>
    <cellStyle name="SAPBEXresItemX 4 3 6 2" xfId="13248" xr:uid="{5EF12452-091A-4083-9835-65841CCD4EF3}"/>
    <cellStyle name="SAPBEXresItemX 4 3 6 2 2" xfId="47117" xr:uid="{B71CEDF4-F356-4A02-9BCA-0DCF75458571}"/>
    <cellStyle name="SAPBEXresItemX 4 3 6 2 3" xfId="30391" xr:uid="{299F4354-B358-417E-8EF2-AD7343189C6F}"/>
    <cellStyle name="SAPBEXresItemX 4 3 6 3" xfId="18789" xr:uid="{18AA75C5-5ED6-4251-B0B0-8EBF72895153}"/>
    <cellStyle name="SAPBEXresItemX 4 3 6 3 2" xfId="52650" xr:uid="{A05A6EE9-C95E-4DBA-B842-95E8F24B1576}"/>
    <cellStyle name="SAPBEXresItemX 4 3 6 3 3" xfId="35924" xr:uid="{7AFEC74B-2282-4059-8572-A5EFF447C177}"/>
    <cellStyle name="SAPBEXresItemX 4 3 6 4" xfId="41300" xr:uid="{F711EB08-C5F6-47D2-990A-AFD0A964E037}"/>
    <cellStyle name="SAPBEXresItemX 4 3 6 5" xfId="24576" xr:uid="{A060E382-3716-4BBD-A309-EBDB2A692976}"/>
    <cellStyle name="SAPBEXresItemX 4 3 7" xfId="8478" xr:uid="{1BDD1F4D-2FD7-4705-9D3E-91A59CCD5D9D}"/>
    <cellStyle name="SAPBEXresItemX 4 3 7 2" xfId="42353" xr:uid="{77898C76-6BD5-4FA2-98FC-C5E2F647DA2E}"/>
    <cellStyle name="SAPBEXresItemX 4 3 7 3" xfId="25628" xr:uid="{216903DE-586B-4A59-BDCD-6072B6A3DB53}"/>
    <cellStyle name="SAPBEXresItemX 4 3 8" xfId="14056" xr:uid="{D404D5B4-425B-41D3-923A-B35CB3B99FE0}"/>
    <cellStyle name="SAPBEXresItemX 4 3 8 2" xfId="47917" xr:uid="{CB5E0CB2-60EE-4561-A134-BACD158D6040}"/>
    <cellStyle name="SAPBEXresItemX 4 3 8 3" xfId="31191" xr:uid="{F0784628-9475-4756-95B0-9BF875F16C3D}"/>
    <cellStyle name="SAPBEXresItemX 4 3 9" xfId="19816" xr:uid="{A0D7D84D-9167-461D-B7A4-A136C18ACC45}"/>
    <cellStyle name="SAPBEXresItemX 4 4" xfId="3390" xr:uid="{8D0B4B5C-7516-488C-A1BC-65E1CED70820}"/>
    <cellStyle name="SAPBEXresItemX 4 4 2" xfId="9272" xr:uid="{6F5B7660-58D7-4893-92D9-54BEC6114BE7}"/>
    <cellStyle name="SAPBEXresItemX 4 4 2 2" xfId="43144" xr:uid="{65FA7A49-FCC4-4EA4-AFC2-4B36EF46511B}"/>
    <cellStyle name="SAPBEXresItemX 4 4 2 3" xfId="26419" xr:uid="{3BF28793-6BCC-427B-A9F5-A66B25FFFB9F}"/>
    <cellStyle name="SAPBEXresItemX 4 4 3" xfId="14819" xr:uid="{4C16DDA9-D563-4625-B48F-ED7D60DDD0C0}"/>
    <cellStyle name="SAPBEXresItemX 4 4 3 2" xfId="48680" xr:uid="{48EBDF36-B23D-4173-860E-3D29C171E039}"/>
    <cellStyle name="SAPBEXresItemX 4 4 3 3" xfId="31954" xr:uid="{662D7BC6-A20C-4E0A-BDF6-99ACFC3EAFAC}"/>
    <cellStyle name="SAPBEXresItemX 4 4 4" xfId="37411" xr:uid="{7587C005-AC48-43E9-A264-1466506058B0}"/>
    <cellStyle name="SAPBEXresItemX 4 4 5" xfId="20604" xr:uid="{397B70F2-F427-4E83-8A94-68FC48CB3D30}"/>
    <cellStyle name="SAPBEXresItemX 4 5" xfId="36617" xr:uid="{EB3449BD-D683-4CF9-AE23-88C901393CD1}"/>
    <cellStyle name="SAPBEXresItemX 5" xfId="2492" xr:uid="{00000000-0005-0000-0000-0000B90A0000}"/>
    <cellStyle name="SAPBEXresItemX 5 2" xfId="4044" xr:uid="{66783323-D1F1-4EA5-8665-2214BBB47FFC}"/>
    <cellStyle name="SAPBEXresItemX 5 2 2" xfId="9925" xr:uid="{B0C19E4E-8FCB-425B-BD83-861C3A444562}"/>
    <cellStyle name="SAPBEXresItemX 5 2 2 2" xfId="43797" xr:uid="{64BCD28A-C434-44E4-84E1-62FD6372A73A}"/>
    <cellStyle name="SAPBEXresItemX 5 2 2 3" xfId="27071" xr:uid="{50B32F1D-80A7-4C90-BBB6-F322D2625B8E}"/>
    <cellStyle name="SAPBEXresItemX 5 2 3" xfId="15471" xr:uid="{5CB4729F-66DF-4759-849F-77EBC65AF2D9}"/>
    <cellStyle name="SAPBEXresItemX 5 2 3 2" xfId="49332" xr:uid="{EE755B3D-049D-4933-90D5-BE16D6626F9F}"/>
    <cellStyle name="SAPBEXresItemX 5 2 3 3" xfId="32606" xr:uid="{9EC0DD98-9C38-49FE-A367-28105BD37E52}"/>
    <cellStyle name="SAPBEXresItemX 5 2 4" xfId="38004" xr:uid="{8FFB57D9-10A6-4115-9F98-215B6D8EC65B}"/>
    <cellStyle name="SAPBEXresItemX 5 2 5" xfId="21256" xr:uid="{3236E269-C32E-4069-8EAC-6A6C0641B43E}"/>
    <cellStyle name="SAPBEXresItemX 5 3" xfId="4946" xr:uid="{76391344-29EF-44AC-A8C2-6E6D8889406F}"/>
    <cellStyle name="SAPBEXresItemX 5 3 2" xfId="10812" xr:uid="{FDBCCACD-4BD8-46F2-ABEF-2BDAC0773206}"/>
    <cellStyle name="SAPBEXresItemX 5 3 2 2" xfId="44682" xr:uid="{DA9F75F3-FFC1-4F50-8EB4-FCC847EED2BD}"/>
    <cellStyle name="SAPBEXresItemX 5 3 2 3" xfId="27957" xr:uid="{685BA6D0-FAB0-46C3-A694-0BB1B83D1A34}"/>
    <cellStyle name="SAPBEXresItemX 5 3 3" xfId="16355" xr:uid="{CF348E63-82DE-44D3-861C-58E64D8EEA48}"/>
    <cellStyle name="SAPBEXresItemX 5 3 3 2" xfId="50216" xr:uid="{DCB1A098-F488-4C92-BD22-FF308F7E0181}"/>
    <cellStyle name="SAPBEXresItemX 5 3 3 3" xfId="33490" xr:uid="{A604ADE4-434B-4A71-A77B-FD1F947FDECE}"/>
    <cellStyle name="SAPBEXresItemX 5 3 4" xfId="38865" xr:uid="{5ADF00B4-EAFB-4C22-95D9-95C2C600B981}"/>
    <cellStyle name="SAPBEXresItemX 5 3 5" xfId="22142" xr:uid="{F3E8214D-33BA-4BC1-9003-2F8947DECA99}"/>
    <cellStyle name="SAPBEXresItemX 5 4" xfId="5673" xr:uid="{D7288238-A63F-4988-96D4-980508D2B759}"/>
    <cellStyle name="SAPBEXresItemX 5 4 2" xfId="11539" xr:uid="{99F8B92E-9296-459F-9E4F-0A20D9F8DE44}"/>
    <cellStyle name="SAPBEXresItemX 5 4 2 2" xfId="45408" xr:uid="{BBDA2E16-936C-4EF8-91F4-1A37F9DEEC4E}"/>
    <cellStyle name="SAPBEXresItemX 5 4 2 3" xfId="28683" xr:uid="{B383AA5C-B428-40FB-B99B-7BDD3ACA8FE9}"/>
    <cellStyle name="SAPBEXresItemX 5 4 3" xfId="17081" xr:uid="{642BCC2B-B275-4F19-9929-516BA8BCBCF3}"/>
    <cellStyle name="SAPBEXresItemX 5 4 3 2" xfId="50942" xr:uid="{4A556459-9608-425A-9267-3CDDE7BAE074}"/>
    <cellStyle name="SAPBEXresItemX 5 4 3 3" xfId="34216" xr:uid="{A2B98522-6D87-4B4F-A17F-0648CCE8B5A6}"/>
    <cellStyle name="SAPBEXresItemX 5 4 4" xfId="39591" xr:uid="{CB54759B-0DAB-43AB-B774-98BE5A33CEAC}"/>
    <cellStyle name="SAPBEXresItemX 5 4 5" xfId="22868" xr:uid="{B234CD77-098B-4C29-87AE-190B8C24E181}"/>
    <cellStyle name="SAPBEXresItemX 5 5" xfId="6465" xr:uid="{EE79F0FD-01CB-4E30-8DAA-70B003E5DFCE}"/>
    <cellStyle name="SAPBEXresItemX 5 5 2" xfId="12329" xr:uid="{6FEA432F-CD14-433F-ACF5-D2AC80534940}"/>
    <cellStyle name="SAPBEXresItemX 5 5 2 2" xfId="46198" xr:uid="{0A482E87-DEE8-43E4-9074-46B7381CA150}"/>
    <cellStyle name="SAPBEXresItemX 5 5 2 3" xfId="29473" xr:uid="{A264878B-F7DD-40F8-B622-882A6B6B594A}"/>
    <cellStyle name="SAPBEXresItemX 5 5 3" xfId="17871" xr:uid="{05A8DC67-CBFB-4502-97B0-0AC490C86BB3}"/>
    <cellStyle name="SAPBEXresItemX 5 5 3 2" xfId="51732" xr:uid="{5E34620E-19BF-4FFF-A9C4-CB2E0B1CA220}"/>
    <cellStyle name="SAPBEXresItemX 5 5 3 3" xfId="35006" xr:uid="{C2FAD510-D1E6-4797-824F-9479212C7978}"/>
    <cellStyle name="SAPBEXresItemX 5 5 4" xfId="40381" xr:uid="{1BA5804F-B7F3-4F2E-A45C-E49835C6AE67}"/>
    <cellStyle name="SAPBEXresItemX 5 5 5" xfId="23658" xr:uid="{213D3961-DDA6-4F82-963F-60B77609B501}"/>
    <cellStyle name="SAPBEXresItemX 5 6" xfId="7385" xr:uid="{7FEF05E7-AF8A-4EB0-867C-813156126D10}"/>
    <cellStyle name="SAPBEXresItemX 5 6 2" xfId="13249" xr:uid="{234F5E71-A187-4A6C-9DA5-FA931018FD15}"/>
    <cellStyle name="SAPBEXresItemX 5 6 2 2" xfId="47118" xr:uid="{8850A872-CEF5-4F1F-AA68-29B22F9080D6}"/>
    <cellStyle name="SAPBEXresItemX 5 6 2 3" xfId="30392" xr:uid="{6F9CD110-EE20-4418-A2D7-26069E241255}"/>
    <cellStyle name="SAPBEXresItemX 5 6 3" xfId="18790" xr:uid="{4B065991-6B18-4366-AAEE-6BFEEA7FE176}"/>
    <cellStyle name="SAPBEXresItemX 5 6 3 2" xfId="52651" xr:uid="{727B3E65-A5AB-46D1-A047-BDE64A8BAB61}"/>
    <cellStyle name="SAPBEXresItemX 5 6 3 3" xfId="35925" xr:uid="{6251A633-19DB-4B20-A0DF-23F28B1408F4}"/>
    <cellStyle name="SAPBEXresItemX 5 6 4" xfId="41301" xr:uid="{F149F59D-77A7-4442-94B3-14D272058D70}"/>
    <cellStyle name="SAPBEXresItemX 5 6 5" xfId="24577" xr:uid="{AB44A029-466E-4CD0-A5C8-73CB82B51775}"/>
    <cellStyle name="SAPBEXresItemX 5 7" xfId="8479" xr:uid="{65348492-B185-49AE-856A-79F849CDD0E7}"/>
    <cellStyle name="SAPBEXresItemX 5 7 2" xfId="42354" xr:uid="{7CD8961F-C368-4ED2-BC55-ECA1782C831B}"/>
    <cellStyle name="SAPBEXresItemX 5 7 3" xfId="25629" xr:uid="{39B713C6-A356-493C-BD51-7DC3BA34AAF2}"/>
    <cellStyle name="SAPBEXresItemX 5 8" xfId="14057" xr:uid="{2D36816C-BF59-4CA6-8BEE-8F55D3EB54AA}"/>
    <cellStyle name="SAPBEXresItemX 5 8 2" xfId="47918" xr:uid="{686C0B16-D13E-44E4-994C-BD3BC46BA6D7}"/>
    <cellStyle name="SAPBEXresItemX 5 8 3" xfId="31192" xr:uid="{B96E13D7-A14D-4AA3-90F9-F6FB7A5BBE0C}"/>
    <cellStyle name="SAPBEXresItemX 5 9" xfId="19817" xr:uid="{A65B4195-566E-4125-820C-477EDF92D7CD}"/>
    <cellStyle name="SAPBEXresItemX 6" xfId="2493" xr:uid="{00000000-0005-0000-0000-0000BA0A0000}"/>
    <cellStyle name="SAPBEXresItemX 6 2" xfId="4045" xr:uid="{3FB8AD5F-8F9C-42E4-A6ED-A09033A78FFF}"/>
    <cellStyle name="SAPBEXresItemX 6 2 2" xfId="9926" xr:uid="{AA29E179-5B12-4B72-83F4-34BA32554493}"/>
    <cellStyle name="SAPBEXresItemX 6 2 2 2" xfId="43798" xr:uid="{6E04385F-EF25-4607-9602-6437A65D0F67}"/>
    <cellStyle name="SAPBEXresItemX 6 2 2 3" xfId="27072" xr:uid="{28840C81-F628-4487-AD32-F032EE23BE97}"/>
    <cellStyle name="SAPBEXresItemX 6 2 3" xfId="15472" xr:uid="{A022937D-6076-4A91-8CE0-0B880C8F7E75}"/>
    <cellStyle name="SAPBEXresItemX 6 2 3 2" xfId="49333" xr:uid="{D64AE51A-39F2-4C6B-BB46-EBD8BD81BB72}"/>
    <cellStyle name="SAPBEXresItemX 6 2 3 3" xfId="32607" xr:uid="{8D47D59E-E4DC-499B-854F-590B124399E2}"/>
    <cellStyle name="SAPBEXresItemX 6 2 4" xfId="38005" xr:uid="{C0AA20CC-49F7-4FE7-8422-95CBCA6A2777}"/>
    <cellStyle name="SAPBEXresItemX 6 2 5" xfId="21257" xr:uid="{256F3266-5636-464D-A9B4-5227C839D67D}"/>
    <cellStyle name="SAPBEXresItemX 6 3" xfId="4947" xr:uid="{0B465FEE-1798-4DCB-AD70-5741784424E4}"/>
    <cellStyle name="SAPBEXresItemX 6 3 2" xfId="10813" xr:uid="{3BAD3226-34D7-4613-9508-262FE513C12A}"/>
    <cellStyle name="SAPBEXresItemX 6 3 2 2" xfId="44683" xr:uid="{696D5587-407E-43E3-ABB1-932886543DF1}"/>
    <cellStyle name="SAPBEXresItemX 6 3 2 3" xfId="27958" xr:uid="{65CBE4A4-27FB-4C06-B1BE-CCDF588F2A96}"/>
    <cellStyle name="SAPBEXresItemX 6 3 3" xfId="16356" xr:uid="{FA130903-7841-4439-B4D3-ADEAEF010A12}"/>
    <cellStyle name="SAPBEXresItemX 6 3 3 2" xfId="50217" xr:uid="{BA1984D3-80C7-42E0-AF36-E33A4B82D92B}"/>
    <cellStyle name="SAPBEXresItemX 6 3 3 3" xfId="33491" xr:uid="{910C925E-66B2-44C2-BD6F-A288E545EE02}"/>
    <cellStyle name="SAPBEXresItemX 6 3 4" xfId="38866" xr:uid="{EBA75F72-5A75-42F1-B8BC-8016611A7697}"/>
    <cellStyle name="SAPBEXresItemX 6 3 5" xfId="22143" xr:uid="{D569D79D-2FF7-4C71-98F8-C9781A669E64}"/>
    <cellStyle name="SAPBEXresItemX 6 4" xfId="5674" xr:uid="{C467008C-E86F-43EF-ADCF-F6969FC2D1EB}"/>
    <cellStyle name="SAPBEXresItemX 6 4 2" xfId="11540" xr:uid="{FFDEF66F-09D9-47F1-AE7A-7E3246599088}"/>
    <cellStyle name="SAPBEXresItemX 6 4 2 2" xfId="45409" xr:uid="{719F520C-DE88-4564-B52D-9EC45CB07252}"/>
    <cellStyle name="SAPBEXresItemX 6 4 2 3" xfId="28684" xr:uid="{0F8BB2BC-E4DA-4238-A50A-1CE8017A5AD8}"/>
    <cellStyle name="SAPBEXresItemX 6 4 3" xfId="17082" xr:uid="{7D3A242C-5642-4F92-916C-75460E78C640}"/>
    <cellStyle name="SAPBEXresItemX 6 4 3 2" xfId="50943" xr:uid="{4AA18EE1-691C-4827-9D9D-8D1294BB3774}"/>
    <cellStyle name="SAPBEXresItemX 6 4 3 3" xfId="34217" xr:uid="{7C66F0CB-D2AA-443A-B63F-E29A290F132F}"/>
    <cellStyle name="SAPBEXresItemX 6 4 4" xfId="39592" xr:uid="{0CCC59D4-B9E5-4510-94BF-AA5867E5DB03}"/>
    <cellStyle name="SAPBEXresItemX 6 4 5" xfId="22869" xr:uid="{7C81FBAA-296E-44FF-850A-A8041FDCB79C}"/>
    <cellStyle name="SAPBEXresItemX 6 5" xfId="6466" xr:uid="{CFD70926-4F67-45F4-A6F4-024DB06946B1}"/>
    <cellStyle name="SAPBEXresItemX 6 5 2" xfId="12330" xr:uid="{DCEFF25D-8A9F-40CA-A385-2895466319CC}"/>
    <cellStyle name="SAPBEXresItemX 6 5 2 2" xfId="46199" xr:uid="{70A7A9EB-EC88-474D-9CE8-9E870775E2D3}"/>
    <cellStyle name="SAPBEXresItemX 6 5 2 3" xfId="29474" xr:uid="{107AE4E7-FFC3-4B5F-86C6-B5ED93863153}"/>
    <cellStyle name="SAPBEXresItemX 6 5 3" xfId="17872" xr:uid="{49B5B38F-17C0-41D7-9046-7CC4BAC15CC7}"/>
    <cellStyle name="SAPBEXresItemX 6 5 3 2" xfId="51733" xr:uid="{01EAE1F0-CE42-4709-8AD9-45AB10A10750}"/>
    <cellStyle name="SAPBEXresItemX 6 5 3 3" xfId="35007" xr:uid="{C30CBAA5-BA36-40D2-98AC-D974046F33C3}"/>
    <cellStyle name="SAPBEXresItemX 6 5 4" xfId="40382" xr:uid="{EE04C0AB-1F1C-4D47-B392-78C51B3F374F}"/>
    <cellStyle name="SAPBEXresItemX 6 5 5" xfId="23659" xr:uid="{316945FD-BE41-44CE-95CA-408191649158}"/>
    <cellStyle name="SAPBEXresItemX 6 6" xfId="7386" xr:uid="{72CAD214-14A6-46A6-9611-2AD0A1F9C0B5}"/>
    <cellStyle name="SAPBEXresItemX 6 6 2" xfId="13250" xr:uid="{45C4A38B-D7D1-435C-831A-54F8520936F4}"/>
    <cellStyle name="SAPBEXresItemX 6 6 2 2" xfId="47119" xr:uid="{7101E66B-4D6F-4A54-9889-E0B1842F2F99}"/>
    <cellStyle name="SAPBEXresItemX 6 6 2 3" xfId="30393" xr:uid="{93B13AF9-4CEB-4F78-B981-4D2049C94AA8}"/>
    <cellStyle name="SAPBEXresItemX 6 6 3" xfId="18791" xr:uid="{0DBC7161-C1B7-4D5D-8C58-C3BA481350C5}"/>
    <cellStyle name="SAPBEXresItemX 6 6 3 2" xfId="52652" xr:uid="{EEB0F687-E36A-49B2-BF2E-0279C09575B5}"/>
    <cellStyle name="SAPBEXresItemX 6 6 3 3" xfId="35926" xr:uid="{663BAA11-DB15-446F-90F0-3C0D188E0DE7}"/>
    <cellStyle name="SAPBEXresItemX 6 6 4" xfId="41302" xr:uid="{939FCFE2-A7E2-48D0-B3BD-677B05AE9ACA}"/>
    <cellStyle name="SAPBEXresItemX 6 6 5" xfId="24578" xr:uid="{026C31EA-4441-427D-ADEF-917262FF8D40}"/>
    <cellStyle name="SAPBEXresItemX 6 7" xfId="8480" xr:uid="{2EF152FD-39B6-47D8-9B69-7D755BD39FA5}"/>
    <cellStyle name="SAPBEXresItemX 6 7 2" xfId="42355" xr:uid="{A7D294CB-9234-4271-BA23-137CC2275906}"/>
    <cellStyle name="SAPBEXresItemX 6 7 3" xfId="25630" xr:uid="{025B85D5-334C-4913-A24A-A31B6F6943CF}"/>
    <cellStyle name="SAPBEXresItemX 6 8" xfId="14058" xr:uid="{1C6E7C99-497A-45FE-A81A-658C145DA230}"/>
    <cellStyle name="SAPBEXresItemX 6 8 2" xfId="47919" xr:uid="{7DA2FB0A-7937-43E8-A81D-5DA391641B04}"/>
    <cellStyle name="SAPBEXresItemX 6 8 3" xfId="31193" xr:uid="{445C700C-14C6-4E13-81D5-41E5AAB3D4E7}"/>
    <cellStyle name="SAPBEXresItemX 6 9" xfId="19818" xr:uid="{2236615C-9CB9-4ABB-A25E-525DDB233AB9}"/>
    <cellStyle name="SAPBEXresItemX 7" xfId="2935" xr:uid="{00000000-0005-0000-0000-0000BB0A0000}"/>
    <cellStyle name="SAPBEXresItemX 7 2" xfId="4439" xr:uid="{2717E49F-91A8-4C45-A5F0-F37894A51DDC}"/>
    <cellStyle name="SAPBEXresItemX 7 2 2" xfId="10320" xr:uid="{7997BE03-4770-49B0-848F-DC17F1177A75}"/>
    <cellStyle name="SAPBEXresItemX 7 2 2 2" xfId="44190" xr:uid="{A640786B-381D-4F37-AD70-B7BCEF6E705A}"/>
    <cellStyle name="SAPBEXresItemX 7 2 2 3" xfId="27465" xr:uid="{BE3B6316-5D20-491B-B392-2B6409068ED6}"/>
    <cellStyle name="SAPBEXresItemX 7 2 3" xfId="15863" xr:uid="{7CB769B9-1F63-4062-B111-C04189375506}"/>
    <cellStyle name="SAPBEXresItemX 7 2 3 2" xfId="49724" xr:uid="{3B842A86-AED1-4651-9EEF-BFA541C45988}"/>
    <cellStyle name="SAPBEXresItemX 7 2 3 3" xfId="32998" xr:uid="{BA87FB53-8DE6-4251-8FEA-673447DA76DF}"/>
    <cellStyle name="SAPBEXresItemX 7 2 4" xfId="38373" xr:uid="{5793A2BA-52CE-4E02-B850-97A9E2AC53D6}"/>
    <cellStyle name="SAPBEXresItemX 7 2 5" xfId="21650" xr:uid="{E2A627E7-F26A-465C-9129-621C04863D2F}"/>
    <cellStyle name="SAPBEXresItemX 7 3" xfId="5296" xr:uid="{06C33B4D-0732-4F67-84E6-3F2440F10293}"/>
    <cellStyle name="SAPBEXresItemX 7 3 2" xfId="11162" xr:uid="{C6568326-4774-4474-8B36-21548A8DE981}"/>
    <cellStyle name="SAPBEXresItemX 7 3 2 2" xfId="45032" xr:uid="{F92A4261-0E89-49C7-9618-8C237F2A4627}"/>
    <cellStyle name="SAPBEXresItemX 7 3 2 3" xfId="28307" xr:uid="{189E0ECD-00F7-48FD-B344-B4E16432703A}"/>
    <cellStyle name="SAPBEXresItemX 7 3 3" xfId="16705" xr:uid="{CE1E475E-8A5B-4F41-AAF5-5CBBB62C7905}"/>
    <cellStyle name="SAPBEXresItemX 7 3 3 2" xfId="50566" xr:uid="{900D25B4-4BB8-43FF-9BFA-8A28A83F141C}"/>
    <cellStyle name="SAPBEXresItemX 7 3 3 3" xfId="33840" xr:uid="{9062A0E9-A9D2-494F-9645-58693D744672}"/>
    <cellStyle name="SAPBEXresItemX 7 3 4" xfId="39215" xr:uid="{936AFEE0-0988-457B-BF99-F25A24F732C7}"/>
    <cellStyle name="SAPBEXresItemX 7 3 5" xfId="22492" xr:uid="{1D8924C3-4B92-4BBA-9ABE-BEBE0FE30CE7}"/>
    <cellStyle name="SAPBEXresItemX 7 4" xfId="6041" xr:uid="{122EFB3F-7722-470E-BBED-3AC854A53659}"/>
    <cellStyle name="SAPBEXresItemX 7 4 2" xfId="11907" xr:uid="{62549A39-C51E-45EF-B2A2-99B54F087ED2}"/>
    <cellStyle name="SAPBEXresItemX 7 4 2 2" xfId="45776" xr:uid="{628BA8CF-CEC7-4A28-921F-E8F533068DD0}"/>
    <cellStyle name="SAPBEXresItemX 7 4 2 3" xfId="29051" xr:uid="{C84B1ADC-5DAB-4A1F-893E-DF11A3A46A22}"/>
    <cellStyle name="SAPBEXresItemX 7 4 3" xfId="17449" xr:uid="{5428CA53-83A2-4989-B202-CD4EFAD9738A}"/>
    <cellStyle name="SAPBEXresItemX 7 4 3 2" xfId="51310" xr:uid="{D9E10A7E-DCA7-4EE4-9A9C-3DF771D71089}"/>
    <cellStyle name="SAPBEXresItemX 7 4 3 3" xfId="34584" xr:uid="{0A6E6E5D-08DC-4063-AF5C-F8229B250198}"/>
    <cellStyle name="SAPBEXresItemX 7 4 4" xfId="39959" xr:uid="{B3AC2EEC-3610-4254-A3EB-111A7E0A8C29}"/>
    <cellStyle name="SAPBEXresItemX 7 4 5" xfId="23236" xr:uid="{86DE8FA1-6D0E-4F5E-89A1-6D6A946E829E}"/>
    <cellStyle name="SAPBEXresItemX 7 5" xfId="6808" xr:uid="{985378E9-6457-4EED-B5B0-C12186555541}"/>
    <cellStyle name="SAPBEXresItemX 7 5 2" xfId="12672" xr:uid="{C201B2D8-DD4E-4460-A735-2E3D2507DD6B}"/>
    <cellStyle name="SAPBEXresItemX 7 5 2 2" xfId="46541" xr:uid="{510705AC-62F6-413B-A99B-A3B959B9E6E2}"/>
    <cellStyle name="SAPBEXresItemX 7 5 2 3" xfId="29815" xr:uid="{9ED75F9C-3E73-47A0-BF65-82A274FF9709}"/>
    <cellStyle name="SAPBEXresItemX 7 5 3" xfId="18213" xr:uid="{26048A43-85ED-4701-990C-444FCD3F70ED}"/>
    <cellStyle name="SAPBEXresItemX 7 5 3 2" xfId="52074" xr:uid="{0E20A697-ADD5-4016-9E2E-2519E348C030}"/>
    <cellStyle name="SAPBEXresItemX 7 5 3 3" xfId="35348" xr:uid="{B27AADE1-E4B1-4724-9767-AFC41C29D88D}"/>
    <cellStyle name="SAPBEXresItemX 7 5 4" xfId="40724" xr:uid="{523FE7EA-C007-4EC2-86BE-FA6970F37396}"/>
    <cellStyle name="SAPBEXresItemX 7 5 5" xfId="24000" xr:uid="{F30970E9-5DC8-4E39-B56B-AED319933B92}"/>
    <cellStyle name="SAPBEXresItemX 7 6" xfId="7755" xr:uid="{7117E7B2-FBAB-498B-B1ED-08C607E8B4C0}"/>
    <cellStyle name="SAPBEXresItemX 7 6 2" xfId="13619" xr:uid="{485528A0-C7F7-419D-BB69-AF0178461605}"/>
    <cellStyle name="SAPBEXresItemX 7 6 2 2" xfId="47488" xr:uid="{E3C403E4-A63C-4CFE-9229-E19DF972B383}"/>
    <cellStyle name="SAPBEXresItemX 7 6 2 3" xfId="30762" xr:uid="{19EEDEF0-764D-48A7-A8FF-7CEFBD3019CF}"/>
    <cellStyle name="SAPBEXresItemX 7 6 3" xfId="19160" xr:uid="{C1DAE64A-2D5F-4F0D-B7F1-7BEEA692AB96}"/>
    <cellStyle name="SAPBEXresItemX 7 6 3 2" xfId="53021" xr:uid="{2FE22DD2-E951-4067-8B0E-0C92141B76CC}"/>
    <cellStyle name="SAPBEXresItemX 7 6 3 3" xfId="36295" xr:uid="{A426A7BF-3DA9-42BF-B5F9-78E972EFEB4D}"/>
    <cellStyle name="SAPBEXresItemX 7 6 4" xfId="41671" xr:uid="{6CE01752-4BC7-496A-9762-6E7ADA172D15}"/>
    <cellStyle name="SAPBEXresItemX 7 6 5" xfId="24947" xr:uid="{8B48B898-39F3-43CA-90BD-EF9A49C23B08}"/>
    <cellStyle name="SAPBEXresItemX 7 7" xfId="8848" xr:uid="{0008EFD8-3A22-44F5-97C8-63AB07D595BD}"/>
    <cellStyle name="SAPBEXresItemX 7 7 2" xfId="42721" xr:uid="{B5072A1C-5A3A-4C7A-8400-E953B07CA46A}"/>
    <cellStyle name="SAPBEXresItemX 7 7 3" xfId="25997" xr:uid="{507302D2-DAA9-4C80-B47A-21FE7B5C136A}"/>
    <cellStyle name="SAPBEXresItemX 7 8" xfId="14399" xr:uid="{F1D10199-77C6-4890-A4A8-A2051EB050CD}"/>
    <cellStyle name="SAPBEXresItemX 7 8 2" xfId="48260" xr:uid="{42ED6E92-7044-400B-B5B4-482CD61C7022}"/>
    <cellStyle name="SAPBEXresItemX 7 8 3" xfId="31534" xr:uid="{8C8750A1-5D6D-407E-86FB-E0A6010187D9}"/>
    <cellStyle name="SAPBEXresItemX 7 9" xfId="20184" xr:uid="{3FCCF61B-D8CF-4016-910A-2F58ACC2F6D6}"/>
    <cellStyle name="SAPBEXresItemX 8" xfId="3019" xr:uid="{12C46A67-CCD4-444D-B4F8-3BBADC1EE45C}"/>
    <cellStyle name="SAPBEXresItemX 8 2" xfId="8901" xr:uid="{CC065AEB-3803-4395-BD42-9EE06EB06F71}"/>
    <cellStyle name="SAPBEXresItemX 8 2 2" xfId="42774" xr:uid="{67BAB4EF-0188-4049-8C33-11594CD0582D}"/>
    <cellStyle name="SAPBEXresItemX 8 2 3" xfId="26050" xr:uid="{02CBDE8F-9A02-48DE-878C-84C27EBBEFF0}"/>
    <cellStyle name="SAPBEXresItemX 8 3" xfId="14452" xr:uid="{16999988-2B58-4445-818C-5D0837ACE54F}"/>
    <cellStyle name="SAPBEXresItemX 8 3 2" xfId="48313" xr:uid="{DD4659A3-F976-4D1C-9CCC-515873BEBF00}"/>
    <cellStyle name="SAPBEXresItemX 8 3 3" xfId="31587" xr:uid="{800D72A9-5025-4F0D-A6F0-08BD6702DEDD}"/>
    <cellStyle name="SAPBEXresItemX 8 4" xfId="37041" xr:uid="{857F1EBD-6CF4-436B-810F-5D33D2D54EB5}"/>
    <cellStyle name="SAPBEXresItemX 8 5" xfId="20237" xr:uid="{DFC18AF7-E5AF-4438-9AAE-B3F0AA64B253}"/>
    <cellStyle name="SAPBEXresItemX 9" xfId="36361" xr:uid="{B58D71A8-F7A5-46C6-BC1C-5EA7E89EC009}"/>
    <cellStyle name="SAPBEXstdData" xfId="73" xr:uid="{00000000-0005-0000-0000-0000BC0A0000}"/>
    <cellStyle name="SAPBEXstdData 10" xfId="2494" xr:uid="{00000000-0005-0000-0000-0000BD0A0000}"/>
    <cellStyle name="SAPBEXstdData 10 2" xfId="4046" xr:uid="{D360BA63-7D7D-457C-AAFD-4C0353456E6C}"/>
    <cellStyle name="SAPBEXstdData 10 2 2" xfId="9927" xr:uid="{2E929530-7FC7-474A-B707-86D31D981DEC}"/>
    <cellStyle name="SAPBEXstdData 10 2 2 2" xfId="43799" xr:uid="{BCB1A47A-A544-4C57-8FE2-7C55F18AF489}"/>
    <cellStyle name="SAPBEXstdData 10 2 2 3" xfId="27073" xr:uid="{92DF90FD-44A2-4CFD-8D37-F5BF2D914D86}"/>
    <cellStyle name="SAPBEXstdData 10 2 3" xfId="15473" xr:uid="{4EF7B8C0-986A-49AD-9D3B-16E532F82BFF}"/>
    <cellStyle name="SAPBEXstdData 10 2 3 2" xfId="49334" xr:uid="{45379ECB-2FBD-46F5-BCB7-CC443A1963B1}"/>
    <cellStyle name="SAPBEXstdData 10 2 3 3" xfId="32608" xr:uid="{FDAA5A83-B2F1-4D3A-A9A2-97CF2C8C31A2}"/>
    <cellStyle name="SAPBEXstdData 10 2 4" xfId="38006" xr:uid="{518A93B2-D0E0-4A79-8353-494054543118}"/>
    <cellStyle name="SAPBEXstdData 10 2 5" xfId="21258" xr:uid="{B4A3B856-9339-48E4-BE3F-8CDAC7A87115}"/>
    <cellStyle name="SAPBEXstdData 10 3" xfId="4948" xr:uid="{1D12682F-3AB8-4397-A2B8-F2BE4810D712}"/>
    <cellStyle name="SAPBEXstdData 10 3 2" xfId="10814" xr:uid="{7C278341-A506-4DDC-99FA-916ECC1BD350}"/>
    <cellStyle name="SAPBEXstdData 10 3 2 2" xfId="44684" xr:uid="{08D3B889-EA77-46A6-A326-06159615DA3E}"/>
    <cellStyle name="SAPBEXstdData 10 3 2 3" xfId="27959" xr:uid="{E43A2253-AECF-4C0D-A19A-2BC4BC7D2A02}"/>
    <cellStyle name="SAPBEXstdData 10 3 3" xfId="16357" xr:uid="{F62975EC-AB03-4685-9F7C-D3CE9FC63D32}"/>
    <cellStyle name="SAPBEXstdData 10 3 3 2" xfId="50218" xr:uid="{CD074F41-A8AB-4E17-95F6-1BB9C76256F6}"/>
    <cellStyle name="SAPBEXstdData 10 3 3 3" xfId="33492" xr:uid="{60DB4A6B-D615-4B51-BB53-5DC5D69675F7}"/>
    <cellStyle name="SAPBEXstdData 10 3 4" xfId="38867" xr:uid="{86EA3E81-2DD1-4FF9-8664-37FF3044E65A}"/>
    <cellStyle name="SAPBEXstdData 10 3 5" xfId="22144" xr:uid="{84374BB1-AEED-44BF-A6A0-3F62A351EDF4}"/>
    <cellStyle name="SAPBEXstdData 10 4" xfId="5675" xr:uid="{51B8F7A1-74EA-473E-88FD-C491BA5350C7}"/>
    <cellStyle name="SAPBEXstdData 10 4 2" xfId="11541" xr:uid="{C5BF1582-2727-4A71-AA24-4B3FEF9E7D82}"/>
    <cellStyle name="SAPBEXstdData 10 4 2 2" xfId="45410" xr:uid="{191E975D-B194-4421-B9FB-7850C6E6D5C2}"/>
    <cellStyle name="SAPBEXstdData 10 4 2 3" xfId="28685" xr:uid="{9282BC8F-ACAB-4744-9D54-DB9B992C0455}"/>
    <cellStyle name="SAPBEXstdData 10 4 3" xfId="17083" xr:uid="{C84AE16D-17E1-4FAE-BD40-4A28199524EB}"/>
    <cellStyle name="SAPBEXstdData 10 4 3 2" xfId="50944" xr:uid="{24700124-D92B-4525-9D7A-DB9E11025E45}"/>
    <cellStyle name="SAPBEXstdData 10 4 3 3" xfId="34218" xr:uid="{CFC5DEF8-221D-44A9-9CF6-B63B23F7BD12}"/>
    <cellStyle name="SAPBEXstdData 10 4 4" xfId="39593" xr:uid="{C076FADA-5D54-43B6-B289-AEB55D7C1D1E}"/>
    <cellStyle name="SAPBEXstdData 10 4 5" xfId="22870" xr:uid="{F6777391-D0C2-486A-B03A-64E44E72148F}"/>
    <cellStyle name="SAPBEXstdData 10 5" xfId="6467" xr:uid="{8A41BB44-0C2D-4403-8886-41C0FD1E2EC1}"/>
    <cellStyle name="SAPBEXstdData 10 5 2" xfId="12331" xr:uid="{2B70E509-BFDA-4618-937A-EFF0FA389F37}"/>
    <cellStyle name="SAPBEXstdData 10 5 2 2" xfId="46200" xr:uid="{5DA00068-A7CF-4217-B109-BC36112A9CA1}"/>
    <cellStyle name="SAPBEXstdData 10 5 2 3" xfId="29475" xr:uid="{3C4B6C67-7C72-48E1-9800-72DDB82D45C8}"/>
    <cellStyle name="SAPBEXstdData 10 5 3" xfId="17873" xr:uid="{B9FFAC14-A9F8-488E-BF76-6A10E1ADA65D}"/>
    <cellStyle name="SAPBEXstdData 10 5 3 2" xfId="51734" xr:uid="{2603017A-E0B9-4021-AB81-E28EED1C77B8}"/>
    <cellStyle name="SAPBEXstdData 10 5 3 3" xfId="35008" xr:uid="{466E9A18-DA7B-42E7-961D-99661DAE7C5D}"/>
    <cellStyle name="SAPBEXstdData 10 5 4" xfId="40383" xr:uid="{7D9252B2-D93E-446F-B3C7-1BE733BBCD6A}"/>
    <cellStyle name="SAPBEXstdData 10 5 5" xfId="23660" xr:uid="{7F93AA06-01C3-4691-AB21-C18590DCD475}"/>
    <cellStyle name="SAPBEXstdData 10 6" xfId="7387" xr:uid="{E75A23E0-F6B8-4B2E-9561-8DCCFF1B0F30}"/>
    <cellStyle name="SAPBEXstdData 10 6 2" xfId="13251" xr:uid="{AB543822-6686-406A-B743-0F937FB3A08E}"/>
    <cellStyle name="SAPBEXstdData 10 6 2 2" xfId="47120" xr:uid="{4E197AF1-4EDD-4C32-A4E0-7722E319BE38}"/>
    <cellStyle name="SAPBEXstdData 10 6 2 3" xfId="30394" xr:uid="{032D4707-1A17-4AF7-A9AB-1AC5983111F0}"/>
    <cellStyle name="SAPBEXstdData 10 6 3" xfId="18792" xr:uid="{1DC87FA7-2040-4267-9690-78E7326F087D}"/>
    <cellStyle name="SAPBEXstdData 10 6 3 2" xfId="52653" xr:uid="{798ED214-088D-4B65-9E72-6F8EDC18478B}"/>
    <cellStyle name="SAPBEXstdData 10 6 3 3" xfId="35927" xr:uid="{BE2F5481-C5F0-41E9-BB81-19A4BC99310A}"/>
    <cellStyle name="SAPBEXstdData 10 6 4" xfId="41303" xr:uid="{51100C0E-918A-4C9A-B77F-836CD14AD89E}"/>
    <cellStyle name="SAPBEXstdData 10 6 5" xfId="24579" xr:uid="{079C8F27-AE1E-45EE-A195-B7C703978144}"/>
    <cellStyle name="SAPBEXstdData 10 7" xfId="8481" xr:uid="{D4103384-928B-4EED-BF22-EC4DE4DB6210}"/>
    <cellStyle name="SAPBEXstdData 10 7 2" xfId="42356" xr:uid="{7580B08F-1647-429A-96E8-6E34039F1E80}"/>
    <cellStyle name="SAPBEXstdData 10 7 3" xfId="25631" xr:uid="{5CE07AE7-AE79-4075-86BF-815675DEC0E5}"/>
    <cellStyle name="SAPBEXstdData 10 8" xfId="14059" xr:uid="{0990E8E9-F602-4961-A343-F2E79325FA96}"/>
    <cellStyle name="SAPBEXstdData 10 8 2" xfId="47920" xr:uid="{C68CB15F-EA48-4BC8-92AC-3772436514A0}"/>
    <cellStyle name="SAPBEXstdData 10 8 3" xfId="31194" xr:uid="{4C6D1E2D-34F3-4A35-AFFD-03C6DEBDE624}"/>
    <cellStyle name="SAPBEXstdData 10 9" xfId="19819" xr:uid="{5C957029-E506-49A4-AF7A-7356FC216CD5}"/>
    <cellStyle name="SAPBEXstdData 11" xfId="2957" xr:uid="{00000000-0005-0000-0000-0000BE0A0000}"/>
    <cellStyle name="SAPBEXstdData 11 2" xfId="7773" xr:uid="{6F2871A3-CD77-492E-9604-BB0D5E5AD455}"/>
    <cellStyle name="SAPBEXstdData 11 2 2" xfId="13637" xr:uid="{75855500-1D0B-4FBB-8BBD-189530FB32B0}"/>
    <cellStyle name="SAPBEXstdData 11 2 2 2" xfId="47506" xr:uid="{7AB15D34-EDF7-44B7-9BB9-17E2A5C2B901}"/>
    <cellStyle name="SAPBEXstdData 11 2 2 3" xfId="30780" xr:uid="{7C031C4F-4998-43C2-A0FC-FF97F651CF50}"/>
    <cellStyle name="SAPBEXstdData 11 2 3" xfId="19178" xr:uid="{4E5E4780-00C6-416E-9555-557D43A76517}"/>
    <cellStyle name="SAPBEXstdData 11 2 3 2" xfId="53039" xr:uid="{0563D9B5-6F47-4CAE-8EA2-9CCB08C8DAB5}"/>
    <cellStyle name="SAPBEXstdData 11 2 3 3" xfId="36313" xr:uid="{C97744D0-D41F-4060-82C3-B3E7F6FFD29D}"/>
    <cellStyle name="SAPBEXstdData 11 2 4" xfId="41689" xr:uid="{2F594CD4-F233-4B48-A094-A2BC34B50859}"/>
    <cellStyle name="SAPBEXstdData 11 2 5" xfId="24965" xr:uid="{F4166364-042C-435A-9A91-074BF94A418A}"/>
    <cellStyle name="SAPBEXstdData 11 3" xfId="36988" xr:uid="{4D510B66-A76F-4372-B370-442E3D30D7C0}"/>
    <cellStyle name="SAPBEXstdData 12" xfId="3020" xr:uid="{337640C4-4E48-4EB9-A4C3-046CF6C871FE}"/>
    <cellStyle name="SAPBEXstdData 12 2" xfId="8902" xr:uid="{D4F55BB4-AD31-4E46-99D4-BF33B4892A0D}"/>
    <cellStyle name="SAPBEXstdData 12 2 2" xfId="42775" xr:uid="{C228881B-EBE7-432F-A6AD-0BA16DAFED54}"/>
    <cellStyle name="SAPBEXstdData 12 2 3" xfId="26051" xr:uid="{5F103EFE-AEB2-4BA9-8D41-F400B6B019A3}"/>
    <cellStyle name="SAPBEXstdData 12 3" xfId="14453" xr:uid="{C67AAA23-6C29-4525-B7C3-56FC0647213B}"/>
    <cellStyle name="SAPBEXstdData 12 3 2" xfId="48314" xr:uid="{1D7D1F47-08A2-492A-8C4F-00592D83B8FF}"/>
    <cellStyle name="SAPBEXstdData 12 3 3" xfId="31588" xr:uid="{921B61B4-1A21-434A-A184-A3C252E6D478}"/>
    <cellStyle name="SAPBEXstdData 12 4" xfId="37042" xr:uid="{EEC5AFAD-14E0-40C3-897A-C21940FD87E4}"/>
    <cellStyle name="SAPBEXstdData 12 5" xfId="20238" xr:uid="{7C1150B3-094C-40FE-8926-6DC9AD84A700}"/>
    <cellStyle name="SAPBEXstdData 13" xfId="36362" xr:uid="{CC1EFD24-C73D-4966-932C-FCDE5E7731C0}"/>
    <cellStyle name="SAPBEXstdData 2" xfId="1201" xr:uid="{00000000-0005-0000-0000-0000BF0A0000}"/>
    <cellStyle name="SAPBEXstdData 2 2" xfId="1202" xr:uid="{00000000-0005-0000-0000-0000C00A0000}"/>
    <cellStyle name="SAPBEXstdData 2 2 2" xfId="2495" xr:uid="{00000000-0005-0000-0000-0000C10A0000}"/>
    <cellStyle name="SAPBEXstdData 2 2 2 10" xfId="19820" xr:uid="{56B47B41-EDAE-46AC-9B74-0EEB58CA323E}"/>
    <cellStyle name="SAPBEXstdData 2 2 2 2" xfId="4047" xr:uid="{0CD3D6A2-1877-4BF3-B98F-D0AE18F0F0BF}"/>
    <cellStyle name="SAPBEXstdData 2 2 2 2 2" xfId="9928" xr:uid="{2303971D-DFD6-44F6-B550-0747C0838568}"/>
    <cellStyle name="SAPBEXstdData 2 2 2 2 2 2" xfId="43800" xr:uid="{2652BF7B-F843-4F76-8689-33AA3E75C56F}"/>
    <cellStyle name="SAPBEXstdData 2 2 2 2 2 3" xfId="27074" xr:uid="{14B322F9-F55D-4E9A-B1E4-98345383EA58}"/>
    <cellStyle name="SAPBEXstdData 2 2 2 2 3" xfId="15474" xr:uid="{3CC58285-A188-4CE0-AD27-351F0BFFA0BC}"/>
    <cellStyle name="SAPBEXstdData 2 2 2 2 3 2" xfId="49335" xr:uid="{CEFC2288-6A1C-422E-BD89-0E56B7A55AA0}"/>
    <cellStyle name="SAPBEXstdData 2 2 2 2 3 3" xfId="32609" xr:uid="{9C9AC6F5-9FB2-49AF-9F38-4DDEB232E606}"/>
    <cellStyle name="SAPBEXstdData 2 2 2 2 4" xfId="38007" xr:uid="{B0FA7B29-2C61-4E9F-ACBA-D225999F4D76}"/>
    <cellStyle name="SAPBEXstdData 2 2 2 2 5" xfId="21259" xr:uid="{AC4D8786-B9B3-47B5-88FB-E5391BB79670}"/>
    <cellStyle name="SAPBEXstdData 2 2 2 3" xfId="4949" xr:uid="{44920570-B0C1-4B51-A8E0-F96D2A41E16A}"/>
    <cellStyle name="SAPBEXstdData 2 2 2 3 2" xfId="10815" xr:uid="{8E59C3C2-87DE-4758-A1C4-0880B6554449}"/>
    <cellStyle name="SAPBEXstdData 2 2 2 3 2 2" xfId="44685" xr:uid="{65E3221A-4539-4228-9950-EBB148CF3088}"/>
    <cellStyle name="SAPBEXstdData 2 2 2 3 2 3" xfId="27960" xr:uid="{3AB5D457-A7BF-4E5C-95C6-972C56DF7AFF}"/>
    <cellStyle name="SAPBEXstdData 2 2 2 3 3" xfId="16358" xr:uid="{235C4642-FAB3-4982-866B-029433C95002}"/>
    <cellStyle name="SAPBEXstdData 2 2 2 3 3 2" xfId="50219" xr:uid="{D6F84AFF-4A80-4BCC-8A16-94F15F1526EF}"/>
    <cellStyle name="SAPBEXstdData 2 2 2 3 3 3" xfId="33493" xr:uid="{995631D2-2BE5-4592-B2EE-EF9C056AE148}"/>
    <cellStyle name="SAPBEXstdData 2 2 2 3 4" xfId="38868" xr:uid="{F53F520B-1B51-4923-9731-D67ABAED3A9E}"/>
    <cellStyle name="SAPBEXstdData 2 2 2 3 5" xfId="22145" xr:uid="{0335418E-C1D5-4C5A-8D31-EE53C962241B}"/>
    <cellStyle name="SAPBEXstdData 2 2 2 4" xfId="5676" xr:uid="{08EF7DE0-D02B-415F-AF0C-870F3908CC21}"/>
    <cellStyle name="SAPBEXstdData 2 2 2 4 2" xfId="11542" xr:uid="{BA4CF0D6-82F4-4D54-9B23-F58AF66DB630}"/>
    <cellStyle name="SAPBEXstdData 2 2 2 4 2 2" xfId="45411" xr:uid="{E6726420-CEC8-4C32-A3C3-8E471BC4EA49}"/>
    <cellStyle name="SAPBEXstdData 2 2 2 4 2 3" xfId="28686" xr:uid="{3421FF39-315A-49F5-8336-685792C47709}"/>
    <cellStyle name="SAPBEXstdData 2 2 2 4 3" xfId="17084" xr:uid="{44BA43E5-012C-49B1-ACEC-2BE39C8390CD}"/>
    <cellStyle name="SAPBEXstdData 2 2 2 4 3 2" xfId="50945" xr:uid="{4D002938-CC95-417A-8743-F9E28E44456B}"/>
    <cellStyle name="SAPBEXstdData 2 2 2 4 3 3" xfId="34219" xr:uid="{A3F3109D-9E25-47DF-8D12-E8B7F533BFA4}"/>
    <cellStyle name="SAPBEXstdData 2 2 2 4 4" xfId="39594" xr:uid="{CCEA0C2B-388E-4D78-BA88-9DBEEBEA62DC}"/>
    <cellStyle name="SAPBEXstdData 2 2 2 4 5" xfId="22871" xr:uid="{E0899B09-3996-4B05-B37D-06085426646F}"/>
    <cellStyle name="SAPBEXstdData 2 2 2 5" xfId="6468" xr:uid="{A2823A0D-F7F0-40D8-8948-083244606D05}"/>
    <cellStyle name="SAPBEXstdData 2 2 2 5 2" xfId="12332" xr:uid="{16808B2B-17E2-443D-B0BE-49CBBFDBA0CA}"/>
    <cellStyle name="SAPBEXstdData 2 2 2 5 2 2" xfId="46201" xr:uid="{B74F8E2E-A0B1-466B-9D69-D8EB38A82489}"/>
    <cellStyle name="SAPBEXstdData 2 2 2 5 2 3" xfId="29476" xr:uid="{B5AA3DAD-ECC5-472A-A7A7-834BE752EC4E}"/>
    <cellStyle name="SAPBEXstdData 2 2 2 5 3" xfId="17874" xr:uid="{29410FF8-E6FE-4AAC-99DE-CD6C9922BB15}"/>
    <cellStyle name="SAPBEXstdData 2 2 2 5 3 2" xfId="51735" xr:uid="{A00415AA-F4A5-4B9C-83D9-4EF6A896C660}"/>
    <cellStyle name="SAPBEXstdData 2 2 2 5 3 3" xfId="35009" xr:uid="{0F68ACA3-07F7-43B6-B379-D54C68ED15E3}"/>
    <cellStyle name="SAPBEXstdData 2 2 2 5 4" xfId="40384" xr:uid="{E9B8BCB3-3281-4480-909E-8DF17427AEE4}"/>
    <cellStyle name="SAPBEXstdData 2 2 2 5 5" xfId="23661" xr:uid="{F4E7AE60-9E2B-424F-84A2-C670CB8A06BD}"/>
    <cellStyle name="SAPBEXstdData 2 2 2 6" xfId="7388" xr:uid="{9C3DAE9E-A616-47E0-B9EB-351A39B89C35}"/>
    <cellStyle name="SAPBEXstdData 2 2 2 6 2" xfId="13252" xr:uid="{9E3AD593-D182-400C-AFA2-3E3E626411DC}"/>
    <cellStyle name="SAPBEXstdData 2 2 2 6 2 2" xfId="47121" xr:uid="{895954CD-414B-46CF-AD92-5A24F6C8076A}"/>
    <cellStyle name="SAPBEXstdData 2 2 2 6 2 3" xfId="30395" xr:uid="{8F248C21-05DB-4288-A1AC-37BEC4111455}"/>
    <cellStyle name="SAPBEXstdData 2 2 2 6 3" xfId="18793" xr:uid="{933B2E4D-5EA3-4E36-ABB0-E0E9CD77587C}"/>
    <cellStyle name="SAPBEXstdData 2 2 2 6 3 2" xfId="52654" xr:uid="{FEEC6F8B-F4EB-4CD3-8538-CC0C60E60F6F}"/>
    <cellStyle name="SAPBEXstdData 2 2 2 6 3 3" xfId="35928" xr:uid="{D9202220-77CA-4C6F-9649-0DC213EC27EE}"/>
    <cellStyle name="SAPBEXstdData 2 2 2 6 4" xfId="41304" xr:uid="{6E9A3769-6BBB-4C09-B5BE-C498434F156C}"/>
    <cellStyle name="SAPBEXstdData 2 2 2 6 5" xfId="24580" xr:uid="{71712DEB-807A-4F99-AD65-49BE5B180976}"/>
    <cellStyle name="SAPBEXstdData 2 2 2 7" xfId="8482" xr:uid="{DFC462B4-E5C9-4E96-A28C-E8F1E72D9B5E}"/>
    <cellStyle name="SAPBEXstdData 2 2 2 7 2" xfId="42357" xr:uid="{12F7E294-0A58-41F9-BA85-2F9F54716124}"/>
    <cellStyle name="SAPBEXstdData 2 2 2 7 3" xfId="25632" xr:uid="{A5D9CD7C-B2A2-4671-8D51-A2D42ED64638}"/>
    <cellStyle name="SAPBEXstdData 2 2 2 8" xfId="14060" xr:uid="{A5B89E2B-A8A1-4CF9-9D86-B75AECC8CF76}"/>
    <cellStyle name="SAPBEXstdData 2 2 2 8 2" xfId="47921" xr:uid="{028B607A-3343-40A7-8C0A-322B3D2A8E2B}"/>
    <cellStyle name="SAPBEXstdData 2 2 2 8 3" xfId="31195" xr:uid="{727C2A59-4FB5-484E-BAAD-75BB25DD338F}"/>
    <cellStyle name="SAPBEXstdData 2 2 2 9" xfId="36918" xr:uid="{41D824D9-A3B2-4C22-AAFD-C8009DF74630}"/>
    <cellStyle name="SAPBEXstdData 2 2 3" xfId="2496" xr:uid="{00000000-0005-0000-0000-0000C20A0000}"/>
    <cellStyle name="SAPBEXstdData 2 2 3 10" xfId="19821" xr:uid="{417E5A0D-0CF0-4C6A-9818-DDFE59E7BBCC}"/>
    <cellStyle name="SAPBEXstdData 2 2 3 2" xfId="4048" xr:uid="{15F72C36-9F54-4753-8220-4BD1BAC9E7C8}"/>
    <cellStyle name="SAPBEXstdData 2 2 3 2 2" xfId="9929" xr:uid="{4B5B65EF-3F8C-4383-8A46-455389870DD0}"/>
    <cellStyle name="SAPBEXstdData 2 2 3 2 2 2" xfId="43801" xr:uid="{CB82B4ED-730F-41AF-B554-DB3A5B4E9E17}"/>
    <cellStyle name="SAPBEXstdData 2 2 3 2 2 3" xfId="27075" xr:uid="{5287798B-BB6A-44F3-A7F8-7BED5AAE799D}"/>
    <cellStyle name="SAPBEXstdData 2 2 3 2 3" xfId="15475" xr:uid="{A96758B1-B01B-4F2E-9A0E-EADAF604414C}"/>
    <cellStyle name="SAPBEXstdData 2 2 3 2 3 2" xfId="49336" xr:uid="{44A07E4F-328B-4758-A5AE-01258C43FACC}"/>
    <cellStyle name="SAPBEXstdData 2 2 3 2 3 3" xfId="32610" xr:uid="{FC5BB706-1E3B-4ED0-8012-E2A8FD6A06A5}"/>
    <cellStyle name="SAPBEXstdData 2 2 3 2 4" xfId="38008" xr:uid="{ADB36806-BC0B-4C4A-AA48-454F3D8967D2}"/>
    <cellStyle name="SAPBEXstdData 2 2 3 2 5" xfId="21260" xr:uid="{878D4B61-D291-4E78-9702-2F40E2BBC84A}"/>
    <cellStyle name="SAPBEXstdData 2 2 3 3" xfId="4950" xr:uid="{533716BA-AD55-44AD-B533-16FB7CFE519A}"/>
    <cellStyle name="SAPBEXstdData 2 2 3 3 2" xfId="10816" xr:uid="{2E8C5FC2-606E-4DFE-87A1-516116710092}"/>
    <cellStyle name="SAPBEXstdData 2 2 3 3 2 2" xfId="44686" xr:uid="{A91DF208-CD93-4645-8358-887ACFD8589A}"/>
    <cellStyle name="SAPBEXstdData 2 2 3 3 2 3" xfId="27961" xr:uid="{747DD63E-2AA8-46F3-BEED-DBFEC62929B9}"/>
    <cellStyle name="SAPBEXstdData 2 2 3 3 3" xfId="16359" xr:uid="{35FE2459-A926-4438-BDFB-C72D08265DBA}"/>
    <cellStyle name="SAPBEXstdData 2 2 3 3 3 2" xfId="50220" xr:uid="{4A030068-118C-40C6-9C50-460A5D93CFC3}"/>
    <cellStyle name="SAPBEXstdData 2 2 3 3 3 3" xfId="33494" xr:uid="{C540DDA2-1F5B-4C22-B050-348871B670CA}"/>
    <cellStyle name="SAPBEXstdData 2 2 3 3 4" xfId="38869" xr:uid="{2A9DD38E-6E4F-4C53-B08F-D6A1DF757467}"/>
    <cellStyle name="SAPBEXstdData 2 2 3 3 5" xfId="22146" xr:uid="{78044ECA-979E-45DC-ACCB-740A449BA7D3}"/>
    <cellStyle name="SAPBEXstdData 2 2 3 4" xfId="5677" xr:uid="{64F45EE9-94AB-4BDA-9C6F-9450BCDE098F}"/>
    <cellStyle name="SAPBEXstdData 2 2 3 4 2" xfId="11543" xr:uid="{BAB3910D-0E85-4449-9BEB-F387FD7D3FF8}"/>
    <cellStyle name="SAPBEXstdData 2 2 3 4 2 2" xfId="45412" xr:uid="{9E7AB8A7-708B-44EF-9F74-6BFBA41D9235}"/>
    <cellStyle name="SAPBEXstdData 2 2 3 4 2 3" xfId="28687" xr:uid="{A56FF5CB-32DA-4F09-8F86-8E9AC340C0C4}"/>
    <cellStyle name="SAPBEXstdData 2 2 3 4 3" xfId="17085" xr:uid="{ECC5C9FA-DA52-4FFE-AFFA-6A8F1B37DCEA}"/>
    <cellStyle name="SAPBEXstdData 2 2 3 4 3 2" xfId="50946" xr:uid="{967D14E9-0BCF-4915-AAD9-DA21F6CD1AE5}"/>
    <cellStyle name="SAPBEXstdData 2 2 3 4 3 3" xfId="34220" xr:uid="{AF7090AB-D54B-47D4-BA69-75B076FF67D4}"/>
    <cellStyle name="SAPBEXstdData 2 2 3 4 4" xfId="39595" xr:uid="{29583AE6-CE86-4316-AF29-379ED1595B8C}"/>
    <cellStyle name="SAPBEXstdData 2 2 3 4 5" xfId="22872" xr:uid="{3E133D44-3389-44FA-B1F0-78BB878C4CD8}"/>
    <cellStyle name="SAPBEXstdData 2 2 3 5" xfId="6469" xr:uid="{4D684B2B-09A4-4A09-91B8-4A055B659F91}"/>
    <cellStyle name="SAPBEXstdData 2 2 3 5 2" xfId="12333" xr:uid="{89CA4A72-33C6-4DFF-B827-50C95AE883D0}"/>
    <cellStyle name="SAPBEXstdData 2 2 3 5 2 2" xfId="46202" xr:uid="{A5A99D84-0E37-47A2-90CE-42DAECA50004}"/>
    <cellStyle name="SAPBEXstdData 2 2 3 5 2 3" xfId="29477" xr:uid="{3D14E22E-496B-4180-A640-879DA7B33ACC}"/>
    <cellStyle name="SAPBEXstdData 2 2 3 5 3" xfId="17875" xr:uid="{5242BB00-AE22-4EFE-9535-3AF1D351B5F4}"/>
    <cellStyle name="SAPBEXstdData 2 2 3 5 3 2" xfId="51736" xr:uid="{3763E4EC-C161-4C64-8294-4B6AB948BE90}"/>
    <cellStyle name="SAPBEXstdData 2 2 3 5 3 3" xfId="35010" xr:uid="{E0802105-DB0C-45D1-B7A1-D7BBE087B8AC}"/>
    <cellStyle name="SAPBEXstdData 2 2 3 5 4" xfId="40385" xr:uid="{41608205-96A0-4126-AC36-A8CEA8E8C655}"/>
    <cellStyle name="SAPBEXstdData 2 2 3 5 5" xfId="23662" xr:uid="{52B3D191-CCB5-4FD5-BFE5-FB13FCB726F3}"/>
    <cellStyle name="SAPBEXstdData 2 2 3 6" xfId="7389" xr:uid="{9116895F-84CF-4720-89C9-D752A795C908}"/>
    <cellStyle name="SAPBEXstdData 2 2 3 6 2" xfId="13253" xr:uid="{AE1377CF-4FB9-4364-B6F0-45E6D3D3197A}"/>
    <cellStyle name="SAPBEXstdData 2 2 3 6 2 2" xfId="47122" xr:uid="{9C82DE05-B70F-41ED-A766-7ED116CDD229}"/>
    <cellStyle name="SAPBEXstdData 2 2 3 6 2 3" xfId="30396" xr:uid="{05D67FE5-0ACC-427A-AB27-4802489DCFAE}"/>
    <cellStyle name="SAPBEXstdData 2 2 3 6 3" xfId="18794" xr:uid="{AE429572-C9BA-421B-8D02-7A107B2862C9}"/>
    <cellStyle name="SAPBEXstdData 2 2 3 6 3 2" xfId="52655" xr:uid="{4639D832-418B-4E55-A19B-17FD7C67F510}"/>
    <cellStyle name="SAPBEXstdData 2 2 3 6 3 3" xfId="35929" xr:uid="{C425184F-F68D-4916-8F13-1168487E0813}"/>
    <cellStyle name="SAPBEXstdData 2 2 3 6 4" xfId="41305" xr:uid="{D705A5C4-D837-45CD-BB16-E6CD49ECD606}"/>
    <cellStyle name="SAPBEXstdData 2 2 3 6 5" xfId="24581" xr:uid="{71E36DE7-4BF1-43A1-8A8B-CA947BE17ACD}"/>
    <cellStyle name="SAPBEXstdData 2 2 3 7" xfId="8483" xr:uid="{318538E2-144E-4EF2-9D9A-413FBEC1F697}"/>
    <cellStyle name="SAPBEXstdData 2 2 3 7 2" xfId="42358" xr:uid="{370EAC74-D79D-485C-A238-F3774E047BDD}"/>
    <cellStyle name="SAPBEXstdData 2 2 3 7 3" xfId="25633" xr:uid="{A49B13DA-6A9E-49F4-8E9C-3BD8327A051A}"/>
    <cellStyle name="SAPBEXstdData 2 2 3 8" xfId="14061" xr:uid="{06C19640-17D1-46F8-AE1B-E018A1797E0C}"/>
    <cellStyle name="SAPBEXstdData 2 2 3 8 2" xfId="47922" xr:uid="{F3862433-5ED6-48DF-A9EF-829AF6B8E1B1}"/>
    <cellStyle name="SAPBEXstdData 2 2 3 8 3" xfId="31196" xr:uid="{E126437C-858B-40B2-B7D1-CF3EF98FE743}"/>
    <cellStyle name="SAPBEXstdData 2 2 3 9" xfId="36919" xr:uid="{7B7B1E03-E304-4EAE-B35A-8E688944BDA4}"/>
    <cellStyle name="SAPBEXstdData 2 2 4" xfId="2832" xr:uid="{00000000-0005-0000-0000-0000C30A0000}"/>
    <cellStyle name="SAPBEXstdData 2 2 4 2" xfId="4352" xr:uid="{1149B7DC-0481-4819-9BD2-757FDD30E183}"/>
    <cellStyle name="SAPBEXstdData 2 2 4 2 2" xfId="10233" xr:uid="{925E9AAB-8576-41E5-8A1C-9EA49393D0C8}"/>
    <cellStyle name="SAPBEXstdData 2 2 4 2 2 2" xfId="44103" xr:uid="{1FC2950E-7263-4171-8980-B38BF29D59F5}"/>
    <cellStyle name="SAPBEXstdData 2 2 4 2 2 3" xfId="27378" xr:uid="{D4DDB4EE-CF26-4D91-A7A6-E230AE533E14}"/>
    <cellStyle name="SAPBEXstdData 2 2 4 2 3" xfId="15776" xr:uid="{BE999984-0A88-40C9-B649-082AD4F022BB}"/>
    <cellStyle name="SAPBEXstdData 2 2 4 2 3 2" xfId="49637" xr:uid="{3D396040-FBA8-40B6-A427-1BD26F0F6524}"/>
    <cellStyle name="SAPBEXstdData 2 2 4 2 3 3" xfId="32911" xr:uid="{611BAA6B-3B95-4305-BBB1-B26D165275C7}"/>
    <cellStyle name="SAPBEXstdData 2 2 4 2 4" xfId="38286" xr:uid="{87FC65D1-C03C-41A9-8225-3FED9C06F652}"/>
    <cellStyle name="SAPBEXstdData 2 2 4 2 5" xfId="21563" xr:uid="{351E6471-B0D2-4BC1-8F64-961CBE51EE27}"/>
    <cellStyle name="SAPBEXstdData 2 2 4 3" xfId="5225" xr:uid="{57F8CE39-7868-4A38-AE9B-E25EBF7ED7A9}"/>
    <cellStyle name="SAPBEXstdData 2 2 4 3 2" xfId="11091" xr:uid="{80337450-D224-47FA-99CF-25E3D1A705CE}"/>
    <cellStyle name="SAPBEXstdData 2 2 4 3 2 2" xfId="44961" xr:uid="{09A320A1-C85B-4125-BE9C-46590B8CE6C3}"/>
    <cellStyle name="SAPBEXstdData 2 2 4 3 2 3" xfId="28236" xr:uid="{C9300CA0-38DE-483E-9489-7E89CDA83F5B}"/>
    <cellStyle name="SAPBEXstdData 2 2 4 3 3" xfId="16634" xr:uid="{A4D7D51C-FD59-4AEC-9D51-949D17E353B1}"/>
    <cellStyle name="SAPBEXstdData 2 2 4 3 3 2" xfId="50495" xr:uid="{82DD87F6-D559-4A1F-B736-4E8EC0763212}"/>
    <cellStyle name="SAPBEXstdData 2 2 4 3 3 3" xfId="33769" xr:uid="{70942B61-ABFC-44C5-818B-DF3F5CE8CAEF}"/>
    <cellStyle name="SAPBEXstdData 2 2 4 3 4" xfId="39144" xr:uid="{A6584EE9-B53E-48FC-A5AF-A248FE34E437}"/>
    <cellStyle name="SAPBEXstdData 2 2 4 3 5" xfId="22421" xr:uid="{F5D55907-A563-4F36-B860-260CFEDF6217}"/>
    <cellStyle name="SAPBEXstdData 2 2 4 4" xfId="5973" xr:uid="{65F07389-AC1E-4200-B212-3CA537B2B543}"/>
    <cellStyle name="SAPBEXstdData 2 2 4 4 2" xfId="11839" xr:uid="{7D9A7B44-426E-4DAB-BBEE-1361F2329A4C}"/>
    <cellStyle name="SAPBEXstdData 2 2 4 4 2 2" xfId="45708" xr:uid="{B0230F40-F4DA-471F-99CA-0D46A8FD35B0}"/>
    <cellStyle name="SAPBEXstdData 2 2 4 4 2 3" xfId="28983" xr:uid="{28FA9CDE-50A3-4A3C-9AAF-78129713A958}"/>
    <cellStyle name="SAPBEXstdData 2 2 4 4 3" xfId="17381" xr:uid="{AF674448-D7EB-4F1C-BDC7-9D093A9DDDCB}"/>
    <cellStyle name="SAPBEXstdData 2 2 4 4 3 2" xfId="51242" xr:uid="{0A43FF99-FB04-4310-B647-D30340542AFD}"/>
    <cellStyle name="SAPBEXstdData 2 2 4 4 3 3" xfId="34516" xr:uid="{79BFEC6A-F5E1-44EC-BC77-945B60C4F67D}"/>
    <cellStyle name="SAPBEXstdData 2 2 4 4 4" xfId="39891" xr:uid="{77ACF5CD-37D8-4AD7-B172-AD84D1372B82}"/>
    <cellStyle name="SAPBEXstdData 2 2 4 4 5" xfId="23168" xr:uid="{A9F3418C-A119-4D11-AFBE-670330D59E58}"/>
    <cellStyle name="SAPBEXstdData 2 2 4 5" xfId="6742" xr:uid="{11F2BAA3-22C6-4855-AAC4-B26B55951F5B}"/>
    <cellStyle name="SAPBEXstdData 2 2 4 5 2" xfId="12606" xr:uid="{E7B0DC9C-3295-4828-AE73-7D897BE5556D}"/>
    <cellStyle name="SAPBEXstdData 2 2 4 5 2 2" xfId="46475" xr:uid="{4F33DB1B-62DB-4CE9-B800-C1ADA9D17D0B}"/>
    <cellStyle name="SAPBEXstdData 2 2 4 5 2 3" xfId="29749" xr:uid="{20E246BF-1880-4818-95D5-267D03699599}"/>
    <cellStyle name="SAPBEXstdData 2 2 4 5 3" xfId="18147" xr:uid="{E50A6AF6-030C-4546-9178-CD81745258CA}"/>
    <cellStyle name="SAPBEXstdData 2 2 4 5 3 2" xfId="52008" xr:uid="{5B798BCD-0CC1-4DED-8A7F-CA6281B79686}"/>
    <cellStyle name="SAPBEXstdData 2 2 4 5 3 3" xfId="35282" xr:uid="{4FC75C13-C815-4916-A190-B52750AB4604}"/>
    <cellStyle name="SAPBEXstdData 2 2 4 5 4" xfId="40658" xr:uid="{97BB054A-5564-483C-860E-6166E3A64030}"/>
    <cellStyle name="SAPBEXstdData 2 2 4 5 5" xfId="23934" xr:uid="{BF0D937A-AEAF-4DD3-9C4C-3D4C7C296136}"/>
    <cellStyle name="SAPBEXstdData 2 2 4 6" xfId="7689" xr:uid="{DD3C81BA-8BD3-46F3-BB56-F9DEAC37ACFA}"/>
    <cellStyle name="SAPBEXstdData 2 2 4 6 2" xfId="13553" xr:uid="{69FBDCF6-F5D5-4F37-85FC-6F9DF39654E1}"/>
    <cellStyle name="SAPBEXstdData 2 2 4 6 2 2" xfId="47422" xr:uid="{C37567D3-B88F-4E13-B73E-ABDFA5194D28}"/>
    <cellStyle name="SAPBEXstdData 2 2 4 6 2 3" xfId="30696" xr:uid="{B0D720E5-E41E-4AA0-B306-940B50964E29}"/>
    <cellStyle name="SAPBEXstdData 2 2 4 6 3" xfId="19094" xr:uid="{03D6F5D1-AE00-4A3B-BFFC-5A3907158E9D}"/>
    <cellStyle name="SAPBEXstdData 2 2 4 6 3 2" xfId="52955" xr:uid="{0F940491-754C-487B-85CB-81B46DCBAF4A}"/>
    <cellStyle name="SAPBEXstdData 2 2 4 6 3 3" xfId="36229" xr:uid="{540C14A2-D75F-408D-A55D-D9D2445848DD}"/>
    <cellStyle name="SAPBEXstdData 2 2 4 6 4" xfId="41605" xr:uid="{79FD377B-7E8B-44F9-9415-0BF3018CFB4E}"/>
    <cellStyle name="SAPBEXstdData 2 2 4 6 5" xfId="24881" xr:uid="{51BB64E5-1843-4B51-BAAC-7DA7CB3663E0}"/>
    <cellStyle name="SAPBEXstdData 2 2 4 7" xfId="8782" xr:uid="{CF1046BF-F974-4562-A050-AE63454B339D}"/>
    <cellStyle name="SAPBEXstdData 2 2 4 7 2" xfId="42655" xr:uid="{8010AADD-78A6-41B2-98F3-540A135B1514}"/>
    <cellStyle name="SAPBEXstdData 2 2 4 7 3" xfId="25931" xr:uid="{3167EC79-1E92-4035-81C4-3A6D0242065E}"/>
    <cellStyle name="SAPBEXstdData 2 2 4 8" xfId="14333" xr:uid="{13F640CD-7858-4899-81AC-5042A7CA25AD}"/>
    <cellStyle name="SAPBEXstdData 2 2 4 8 2" xfId="48194" xr:uid="{8831DA66-2413-4E39-B353-EC968AB1F2FA}"/>
    <cellStyle name="SAPBEXstdData 2 2 4 8 3" xfId="31468" xr:uid="{5ADCEC7C-40AA-4442-81F3-5FC1FEE253D3}"/>
    <cellStyle name="SAPBEXstdData 2 2 4 9" xfId="20117" xr:uid="{0A8B8CB3-54A0-459E-A5A5-1AB83F85BDE9}"/>
    <cellStyle name="SAPBEXstdData 2 2 5" xfId="2978" xr:uid="{00000000-0005-0000-0000-0000C40A0000}"/>
    <cellStyle name="SAPBEXstdData 2 2 5 2" xfId="7793" xr:uid="{F1946F5C-2790-4516-8EF7-AE94FD066B18}"/>
    <cellStyle name="SAPBEXstdData 2 2 5 2 2" xfId="13657" xr:uid="{3CB9DBB8-069D-44AE-B76F-4C65609A0E97}"/>
    <cellStyle name="SAPBEXstdData 2 2 5 2 2 2" xfId="47526" xr:uid="{EAA9D184-3CF5-4E80-B157-FF004444F57B}"/>
    <cellStyle name="SAPBEXstdData 2 2 5 2 2 3" xfId="30800" xr:uid="{EBB9307A-BCC4-42FE-9FE3-AA71F27C4318}"/>
    <cellStyle name="SAPBEXstdData 2 2 5 2 3" xfId="19198" xr:uid="{2B664B0D-2DB6-439C-A6BC-64D2D412B40F}"/>
    <cellStyle name="SAPBEXstdData 2 2 5 2 3 2" xfId="53059" xr:uid="{08F5EEFA-5B3E-4532-A04C-3EF2469E0E63}"/>
    <cellStyle name="SAPBEXstdData 2 2 5 2 3 3" xfId="36333" xr:uid="{90EE9FE0-98FE-4357-886C-B6C3C6FCBD90}"/>
    <cellStyle name="SAPBEXstdData 2 2 5 2 4" xfId="41709" xr:uid="{93306E0E-48CC-4AC6-8485-E07997CAEF07}"/>
    <cellStyle name="SAPBEXstdData 2 2 5 2 5" xfId="24985" xr:uid="{CB9B1976-D556-4AAC-BE5E-75787B95B61F}"/>
    <cellStyle name="SAPBEXstdData 2 2 5 3" xfId="37005" xr:uid="{ADECE06A-F3CB-42AD-BD6E-70E4D990B50F}"/>
    <cellStyle name="SAPBEXstdData 2 3" xfId="2497" xr:uid="{00000000-0005-0000-0000-0000C50A0000}"/>
    <cellStyle name="SAPBEXstdData 2 3 2" xfId="4049" xr:uid="{3A03A697-0B2B-4D15-8A87-0F41BD932B08}"/>
    <cellStyle name="SAPBEXstdData 2 3 2 2" xfId="9930" xr:uid="{DFE0431A-4FB8-4EDF-8EC7-C1F7FA674FE4}"/>
    <cellStyle name="SAPBEXstdData 2 3 2 2 2" xfId="43802" xr:uid="{A042DF6B-0266-454E-99A4-3892CFDC0970}"/>
    <cellStyle name="SAPBEXstdData 2 3 2 2 3" xfId="27076" xr:uid="{F33FB57A-1699-4C23-9701-EEC4D417E1F5}"/>
    <cellStyle name="SAPBEXstdData 2 3 2 3" xfId="15476" xr:uid="{7CBA76E1-841E-4414-A307-DCC7D1B90710}"/>
    <cellStyle name="SAPBEXstdData 2 3 2 3 2" xfId="49337" xr:uid="{4C1DEDC3-E2B0-4284-BDC4-FA379A957284}"/>
    <cellStyle name="SAPBEXstdData 2 3 2 3 3" xfId="32611" xr:uid="{C4288CA1-8525-4D39-9170-E6A0BFBFA833}"/>
    <cellStyle name="SAPBEXstdData 2 3 2 4" xfId="38009" xr:uid="{3B66345F-C341-4A58-A560-6A8F018559C8}"/>
    <cellStyle name="SAPBEXstdData 2 3 2 5" xfId="21261" xr:uid="{422863F8-652E-4CA4-B61A-19BBBBAEE541}"/>
    <cellStyle name="SAPBEXstdData 2 3 3" xfId="4951" xr:uid="{4B56FBCA-9685-49E7-A58D-2BD3EAD0D0A1}"/>
    <cellStyle name="SAPBEXstdData 2 3 3 2" xfId="10817" xr:uid="{EBF40872-81E2-4ECC-A412-EF7AB2588E8F}"/>
    <cellStyle name="SAPBEXstdData 2 3 3 2 2" xfId="44687" xr:uid="{B075105B-16FF-4137-928E-0E463327D80C}"/>
    <cellStyle name="SAPBEXstdData 2 3 3 2 3" xfId="27962" xr:uid="{FFCFF06D-0570-4BA9-B068-3D04F8EC6099}"/>
    <cellStyle name="SAPBEXstdData 2 3 3 3" xfId="16360" xr:uid="{7C59C810-E351-4327-B26D-AE99B132BFCB}"/>
    <cellStyle name="SAPBEXstdData 2 3 3 3 2" xfId="50221" xr:uid="{F4FC8806-D6F7-46AE-89BB-3F6A472F1408}"/>
    <cellStyle name="SAPBEXstdData 2 3 3 3 3" xfId="33495" xr:uid="{3AD1F82D-B538-4775-AA5D-DD4B44BDEDB3}"/>
    <cellStyle name="SAPBEXstdData 2 3 3 4" xfId="38870" xr:uid="{EDD954C4-7450-49A6-B5B3-3433E905F75D}"/>
    <cellStyle name="SAPBEXstdData 2 3 3 5" xfId="22147" xr:uid="{44444D6A-B9C1-4801-8F1A-825518C9763C}"/>
    <cellStyle name="SAPBEXstdData 2 3 4" xfId="5678" xr:uid="{C8A5376B-579F-44FC-915D-724B97A9AC4D}"/>
    <cellStyle name="SAPBEXstdData 2 3 4 2" xfId="11544" xr:uid="{44CA34B6-FB55-4044-99D5-153BBCB8B147}"/>
    <cellStyle name="SAPBEXstdData 2 3 4 2 2" xfId="45413" xr:uid="{4081D373-2D66-4970-906E-620EBA4A2348}"/>
    <cellStyle name="SAPBEXstdData 2 3 4 2 3" xfId="28688" xr:uid="{EAC94F6C-F84B-4AF4-BF52-62106B3B9C8A}"/>
    <cellStyle name="SAPBEXstdData 2 3 4 3" xfId="17086" xr:uid="{C2E9DFCC-8985-4770-BF33-42A38841B824}"/>
    <cellStyle name="SAPBEXstdData 2 3 4 3 2" xfId="50947" xr:uid="{38C85ED1-083C-4357-91C3-A4C6FEE6C01F}"/>
    <cellStyle name="SAPBEXstdData 2 3 4 3 3" xfId="34221" xr:uid="{FE369532-9FF3-45C4-A29D-19F81DF4601C}"/>
    <cellStyle name="SAPBEXstdData 2 3 4 4" xfId="39596" xr:uid="{136B81FB-3C03-4A2C-AEAD-AFAC32950418}"/>
    <cellStyle name="SAPBEXstdData 2 3 4 5" xfId="22873" xr:uid="{5F807ED0-F5F4-497E-881F-24B1B30169D3}"/>
    <cellStyle name="SAPBEXstdData 2 3 5" xfId="6470" xr:uid="{2FA15289-6BBA-4578-BEF2-B0576D9DC6D3}"/>
    <cellStyle name="SAPBEXstdData 2 3 5 2" xfId="12334" xr:uid="{0AD0DDA8-E20D-4B78-8E97-F42DA34C23E0}"/>
    <cellStyle name="SAPBEXstdData 2 3 5 2 2" xfId="46203" xr:uid="{6D3A291B-A968-4940-9D0B-398CD75748AB}"/>
    <cellStyle name="SAPBEXstdData 2 3 5 2 3" xfId="29478" xr:uid="{84DB11C3-5A15-4E56-95EC-F5C0B6B63C66}"/>
    <cellStyle name="SAPBEXstdData 2 3 5 3" xfId="17876" xr:uid="{19C10850-E826-446C-AF59-70E622B4C26B}"/>
    <cellStyle name="SAPBEXstdData 2 3 5 3 2" xfId="51737" xr:uid="{DCB6F387-9F4B-4536-882A-5BAC6C005795}"/>
    <cellStyle name="SAPBEXstdData 2 3 5 3 3" xfId="35011" xr:uid="{3816432E-53ED-4848-B76C-581D1BC1A5A4}"/>
    <cellStyle name="SAPBEXstdData 2 3 5 4" xfId="40386" xr:uid="{56518061-24F4-4D3A-BF41-D2C6A7AC4740}"/>
    <cellStyle name="SAPBEXstdData 2 3 5 5" xfId="23663" xr:uid="{255CDC8F-1F31-4A10-B80E-7ED20DB410B4}"/>
    <cellStyle name="SAPBEXstdData 2 3 6" xfId="7390" xr:uid="{E9B985A9-9FCB-4C92-80C5-87D97B13BEC0}"/>
    <cellStyle name="SAPBEXstdData 2 3 6 2" xfId="13254" xr:uid="{D52E2615-CBC3-4780-BA4E-3E57CC65ABED}"/>
    <cellStyle name="SAPBEXstdData 2 3 6 2 2" xfId="47123" xr:uid="{FB6483C6-90CA-4582-9A3E-F53FE10F15B2}"/>
    <cellStyle name="SAPBEXstdData 2 3 6 2 3" xfId="30397" xr:uid="{F672369F-7E1A-4B8C-9A07-56B8EEF9F1F0}"/>
    <cellStyle name="SAPBEXstdData 2 3 6 3" xfId="18795" xr:uid="{24A94090-F565-4162-A6AD-CF8D89F3B105}"/>
    <cellStyle name="SAPBEXstdData 2 3 6 3 2" xfId="52656" xr:uid="{4D378F49-4CC4-4ABC-92D6-E35F92243B2D}"/>
    <cellStyle name="SAPBEXstdData 2 3 6 3 3" xfId="35930" xr:uid="{27B413C7-585B-4621-87E5-80F4FC69DAB1}"/>
    <cellStyle name="SAPBEXstdData 2 3 6 4" xfId="41306" xr:uid="{24BABCDB-B868-481A-BCD8-BB9459FDDA62}"/>
    <cellStyle name="SAPBEXstdData 2 3 6 5" xfId="24582" xr:uid="{85AF146A-276E-42BE-BA55-9980CBF005D5}"/>
    <cellStyle name="SAPBEXstdData 2 3 7" xfId="8484" xr:uid="{19F1B889-9685-49AD-B283-53308794B978}"/>
    <cellStyle name="SAPBEXstdData 2 3 7 2" xfId="42359" xr:uid="{88BF6CB6-9069-417E-A239-A1D570FC51CF}"/>
    <cellStyle name="SAPBEXstdData 2 3 7 3" xfId="25634" xr:uid="{50D1A143-8D1E-474F-9FC4-404C5535D1CC}"/>
    <cellStyle name="SAPBEXstdData 2 3 8" xfId="14062" xr:uid="{3B5C1B78-2ADB-4CD1-8F87-B3729A9C30D7}"/>
    <cellStyle name="SAPBEXstdData 2 3 8 2" xfId="47923" xr:uid="{D083D7B1-32CF-4C8E-B2AA-9969D6540EAC}"/>
    <cellStyle name="SAPBEXstdData 2 3 8 3" xfId="31197" xr:uid="{613427E1-2603-4CAD-8606-23D06E1A3BF9}"/>
    <cellStyle name="SAPBEXstdData 2 3 9" xfId="19822" xr:uid="{B7BD691F-0B5B-40B2-9499-35BD4DCDE5DC}"/>
    <cellStyle name="SAPBEXstdData 2 4" xfId="2498" xr:uid="{00000000-0005-0000-0000-0000C60A0000}"/>
    <cellStyle name="SAPBEXstdData 2 4 2" xfId="4050" xr:uid="{F49C6A63-E07A-4860-9801-0C32A100D63C}"/>
    <cellStyle name="SAPBEXstdData 2 4 2 2" xfId="9931" xr:uid="{331ED24B-4B8C-4337-A411-221DB7B62041}"/>
    <cellStyle name="SAPBEXstdData 2 4 2 2 2" xfId="43803" xr:uid="{1F107548-96D7-40DB-98F1-0BFFDB2ECF35}"/>
    <cellStyle name="SAPBEXstdData 2 4 2 2 3" xfId="27077" xr:uid="{1FBEF4A6-299F-412B-BC7E-E05D84535E79}"/>
    <cellStyle name="SAPBEXstdData 2 4 2 3" xfId="15477" xr:uid="{73B59F5F-9DA4-4AFF-9A3E-A926F3A5C772}"/>
    <cellStyle name="SAPBEXstdData 2 4 2 3 2" xfId="49338" xr:uid="{F63D8C20-81C3-4F1F-B142-AB1033D1A3C0}"/>
    <cellStyle name="SAPBEXstdData 2 4 2 3 3" xfId="32612" xr:uid="{8CCC2167-38BF-44EA-A7B3-13DEA7BFA6D7}"/>
    <cellStyle name="SAPBEXstdData 2 4 2 4" xfId="38010" xr:uid="{D3F2B864-45F4-4D80-8650-102B76139FFA}"/>
    <cellStyle name="SAPBEXstdData 2 4 2 5" xfId="21262" xr:uid="{EBC5C60C-97BF-4DC7-8AF4-25123D6DF20B}"/>
    <cellStyle name="SAPBEXstdData 2 4 3" xfId="4952" xr:uid="{E436494F-F0C5-4721-99E1-755D1F1A5E0D}"/>
    <cellStyle name="SAPBEXstdData 2 4 3 2" xfId="10818" xr:uid="{730A28E9-C565-4B27-AB16-17BF3FB298C7}"/>
    <cellStyle name="SAPBEXstdData 2 4 3 2 2" xfId="44688" xr:uid="{F50D6790-4518-4C33-A55F-58B249563AD2}"/>
    <cellStyle name="SAPBEXstdData 2 4 3 2 3" xfId="27963" xr:uid="{6582C803-43FD-4264-A9C4-492876329FD3}"/>
    <cellStyle name="SAPBEXstdData 2 4 3 3" xfId="16361" xr:uid="{1311538D-8DAA-486C-9A6C-1D76995BD56C}"/>
    <cellStyle name="SAPBEXstdData 2 4 3 3 2" xfId="50222" xr:uid="{64CE6054-0346-4D16-BFD3-0ADF7296B115}"/>
    <cellStyle name="SAPBEXstdData 2 4 3 3 3" xfId="33496" xr:uid="{A89BE149-45C4-4A59-AFE3-458945AA555E}"/>
    <cellStyle name="SAPBEXstdData 2 4 3 4" xfId="38871" xr:uid="{B9F8283F-48CF-4FDF-B148-82E40577AFA9}"/>
    <cellStyle name="SAPBEXstdData 2 4 3 5" xfId="22148" xr:uid="{1509DC01-BF00-459F-917D-C1BBBD06C4DF}"/>
    <cellStyle name="SAPBEXstdData 2 4 4" xfId="5679" xr:uid="{F4992F0C-0C01-4EE9-A4D1-1456D3AAAA22}"/>
    <cellStyle name="SAPBEXstdData 2 4 4 2" xfId="11545" xr:uid="{28AC91A2-85E4-4140-9BEF-A43C4DCB0C78}"/>
    <cellStyle name="SAPBEXstdData 2 4 4 2 2" xfId="45414" xr:uid="{555C8DE9-329F-4169-8B21-E6840C76AF0B}"/>
    <cellStyle name="SAPBEXstdData 2 4 4 2 3" xfId="28689" xr:uid="{DCD12E0F-B854-4E75-8ABC-B9D21743D1C0}"/>
    <cellStyle name="SAPBEXstdData 2 4 4 3" xfId="17087" xr:uid="{B796AC7D-C6CC-43B4-B9AD-1CF105397292}"/>
    <cellStyle name="SAPBEXstdData 2 4 4 3 2" xfId="50948" xr:uid="{60F58905-E749-4877-910C-2F9E6B56DFFB}"/>
    <cellStyle name="SAPBEXstdData 2 4 4 3 3" xfId="34222" xr:uid="{F41EC646-CA10-4472-9A77-742E5DA80263}"/>
    <cellStyle name="SAPBEXstdData 2 4 4 4" xfId="39597" xr:uid="{055C4CC8-A8F6-4E44-B79D-9D8C217FBA63}"/>
    <cellStyle name="SAPBEXstdData 2 4 4 5" xfId="22874" xr:uid="{44E02A2A-1D69-4C5D-86A2-B75A30E80583}"/>
    <cellStyle name="SAPBEXstdData 2 4 5" xfId="6471" xr:uid="{D04E3366-8BA4-4C61-B8F0-FD55FC29023A}"/>
    <cellStyle name="SAPBEXstdData 2 4 5 2" xfId="12335" xr:uid="{93ED9A00-4626-4F4F-B77A-74D567E83962}"/>
    <cellStyle name="SAPBEXstdData 2 4 5 2 2" xfId="46204" xr:uid="{F6D58AB9-DADB-4E0C-8C7D-BB0FD742382D}"/>
    <cellStyle name="SAPBEXstdData 2 4 5 2 3" xfId="29479" xr:uid="{164C7773-0E74-478A-B845-6EFB112704BE}"/>
    <cellStyle name="SAPBEXstdData 2 4 5 3" xfId="17877" xr:uid="{33FD7054-C4EC-4AAB-9312-7B1F24B0F17D}"/>
    <cellStyle name="SAPBEXstdData 2 4 5 3 2" xfId="51738" xr:uid="{BEE1709F-6AE4-46AC-ADAD-5D00D0AA778F}"/>
    <cellStyle name="SAPBEXstdData 2 4 5 3 3" xfId="35012" xr:uid="{8C346739-6E3E-4D70-8B09-72A805AE5A3C}"/>
    <cellStyle name="SAPBEXstdData 2 4 5 4" xfId="40387" xr:uid="{2A716CA8-878D-4A67-8D21-CE3F8480AB18}"/>
    <cellStyle name="SAPBEXstdData 2 4 5 5" xfId="23664" xr:uid="{D3CA0F38-4F33-472A-BC58-8AF05821C437}"/>
    <cellStyle name="SAPBEXstdData 2 4 6" xfId="7391" xr:uid="{7C497E96-FABC-4D51-BE8B-7A6238A91C21}"/>
    <cellStyle name="SAPBEXstdData 2 4 6 2" xfId="13255" xr:uid="{37B9CAA1-9B77-4769-8D8F-046EA55DE522}"/>
    <cellStyle name="SAPBEXstdData 2 4 6 2 2" xfId="47124" xr:uid="{A974A574-7EFE-4E38-8FF0-E64A35D1667C}"/>
    <cellStyle name="SAPBEXstdData 2 4 6 2 3" xfId="30398" xr:uid="{EE477C2C-5D37-4C21-9C38-7AD131BB15D7}"/>
    <cellStyle name="SAPBEXstdData 2 4 6 3" xfId="18796" xr:uid="{85C0ABA7-9263-4A08-8941-B361E5DE9965}"/>
    <cellStyle name="SAPBEXstdData 2 4 6 3 2" xfId="52657" xr:uid="{EA81CB6B-0624-496B-842D-5C575035C5E8}"/>
    <cellStyle name="SAPBEXstdData 2 4 6 3 3" xfId="35931" xr:uid="{BE485D60-37ED-43B5-8550-3CFA5C5D24AC}"/>
    <cellStyle name="SAPBEXstdData 2 4 6 4" xfId="41307" xr:uid="{135474D7-7A83-420F-AB25-20A0A283895E}"/>
    <cellStyle name="SAPBEXstdData 2 4 6 5" xfId="24583" xr:uid="{E447B5C1-BA49-4A3A-A95B-4C5AA75821BD}"/>
    <cellStyle name="SAPBEXstdData 2 4 7" xfId="8485" xr:uid="{935626D3-8B50-4CD3-A493-14C2055A8357}"/>
    <cellStyle name="SAPBEXstdData 2 4 7 2" xfId="42360" xr:uid="{5E99C198-1977-4FBE-B39C-AAB1344596C1}"/>
    <cellStyle name="SAPBEXstdData 2 4 7 3" xfId="25635" xr:uid="{B1A03AB4-393C-43F9-B851-93F8BAED3850}"/>
    <cellStyle name="SAPBEXstdData 2 4 8" xfId="14063" xr:uid="{6AF5893C-B700-4948-B127-4FCB865AD157}"/>
    <cellStyle name="SAPBEXstdData 2 4 8 2" xfId="47924" xr:uid="{8929B9A8-1A49-4B8A-8DEB-69D9C6C701F8}"/>
    <cellStyle name="SAPBEXstdData 2 4 8 3" xfId="31198" xr:uid="{7B9E018D-92B1-4572-8F8F-723A2AEE5DAA}"/>
    <cellStyle name="SAPBEXstdData 2 4 9" xfId="19823" xr:uid="{D63814E9-FDE5-4F51-B2D0-378C2A0CA1D6}"/>
    <cellStyle name="SAPBEXstdData 2 5" xfId="2977" xr:uid="{00000000-0005-0000-0000-0000C70A0000}"/>
    <cellStyle name="SAPBEXstdData 2 5 2" xfId="7792" xr:uid="{0F7A84FE-B292-4859-B416-12BD66DB1D24}"/>
    <cellStyle name="SAPBEXstdData 2 5 2 2" xfId="13656" xr:uid="{B16FA475-C412-475F-B4FE-167025641ECE}"/>
    <cellStyle name="SAPBEXstdData 2 5 2 2 2" xfId="47525" xr:uid="{6E767366-C676-4656-A776-6A15DE57691B}"/>
    <cellStyle name="SAPBEXstdData 2 5 2 2 3" xfId="30799" xr:uid="{CA36C04D-23DB-4546-B255-9AFEFEF51920}"/>
    <cellStyle name="SAPBEXstdData 2 5 2 3" xfId="19197" xr:uid="{20018641-DE8D-4F71-B77B-B8F4649CA9D6}"/>
    <cellStyle name="SAPBEXstdData 2 5 2 3 2" xfId="53058" xr:uid="{395CD355-8637-4A09-BAE5-C2838F9B95CE}"/>
    <cellStyle name="SAPBEXstdData 2 5 2 3 3" xfId="36332" xr:uid="{8A9934DF-0DD8-4F58-B4D5-7EEA307044B1}"/>
    <cellStyle name="SAPBEXstdData 2 5 2 4" xfId="41708" xr:uid="{26719E02-6344-44AD-8A49-3A098943602D}"/>
    <cellStyle name="SAPBEXstdData 2 5 2 5" xfId="24984" xr:uid="{0339CD9A-A3E4-4081-A7A8-8657F2FECC03}"/>
    <cellStyle name="SAPBEXstdData 2 5 3" xfId="37004" xr:uid="{9843D6AF-2E17-4B9C-8FCA-A6C7C7FDC94A}"/>
    <cellStyle name="SAPBEXstdData 3" xfId="1203" xr:uid="{00000000-0005-0000-0000-0000C80A0000}"/>
    <cellStyle name="SAPBEXstdData 3 2" xfId="1204" xr:uid="{00000000-0005-0000-0000-0000C90A0000}"/>
    <cellStyle name="SAPBEXstdData 3 2 2" xfId="2499" xr:uid="{00000000-0005-0000-0000-0000CA0A0000}"/>
    <cellStyle name="SAPBEXstdData 3 2 2 10" xfId="19824" xr:uid="{C5060A93-C77F-4C04-AA7B-24DC24A5166B}"/>
    <cellStyle name="SAPBEXstdData 3 2 2 2" xfId="4051" xr:uid="{F4E41F2C-4617-4FA2-AD23-B3ECACDB02EC}"/>
    <cellStyle name="SAPBEXstdData 3 2 2 2 2" xfId="9932" xr:uid="{CF4B0F26-7F33-4D52-AFD3-B6DA90D9A128}"/>
    <cellStyle name="SAPBEXstdData 3 2 2 2 2 2" xfId="43804" xr:uid="{5142AB82-33C2-4337-ABDC-3AD39220DD95}"/>
    <cellStyle name="SAPBEXstdData 3 2 2 2 2 3" xfId="27078" xr:uid="{E13327A3-5996-45C1-B052-DB007050322C}"/>
    <cellStyle name="SAPBEXstdData 3 2 2 2 3" xfId="15478" xr:uid="{70C68A7D-8025-40F4-85E5-A4A77F59F8EB}"/>
    <cellStyle name="SAPBEXstdData 3 2 2 2 3 2" xfId="49339" xr:uid="{70E0F818-0952-4D7D-974B-77A96F1F5D96}"/>
    <cellStyle name="SAPBEXstdData 3 2 2 2 3 3" xfId="32613" xr:uid="{0D2247CA-7E59-4043-B7CB-025277E546CA}"/>
    <cellStyle name="SAPBEXstdData 3 2 2 2 4" xfId="38011" xr:uid="{F920BF67-57C7-4078-ABCA-5E60824A9EFF}"/>
    <cellStyle name="SAPBEXstdData 3 2 2 2 5" xfId="21263" xr:uid="{FB6DFDD8-B07B-41DA-8CC4-107E55FBFF78}"/>
    <cellStyle name="SAPBEXstdData 3 2 2 3" xfId="4953" xr:uid="{6D4B0C54-C85B-4760-8E0E-96E49492470B}"/>
    <cellStyle name="SAPBEXstdData 3 2 2 3 2" xfId="10819" xr:uid="{09A696EA-E1BA-4983-B21F-BEDF14D5FB14}"/>
    <cellStyle name="SAPBEXstdData 3 2 2 3 2 2" xfId="44689" xr:uid="{DDA53F01-B37E-4DA0-BACF-7F8423240C00}"/>
    <cellStyle name="SAPBEXstdData 3 2 2 3 2 3" xfId="27964" xr:uid="{916DE0EC-6F0C-4F4B-BEDE-36AF963DCA01}"/>
    <cellStyle name="SAPBEXstdData 3 2 2 3 3" xfId="16362" xr:uid="{9769F054-A8DC-4DA6-A64F-EBAF5CFED7E2}"/>
    <cellStyle name="SAPBEXstdData 3 2 2 3 3 2" xfId="50223" xr:uid="{AAD1CBD6-29FE-45E5-9AF0-9190CF56FEE9}"/>
    <cellStyle name="SAPBEXstdData 3 2 2 3 3 3" xfId="33497" xr:uid="{7C3486D2-A70D-4AEB-AE38-BC170D47F087}"/>
    <cellStyle name="SAPBEXstdData 3 2 2 3 4" xfId="38872" xr:uid="{24326F4D-292E-4ECB-956F-823426E7A0C7}"/>
    <cellStyle name="SAPBEXstdData 3 2 2 3 5" xfId="22149" xr:uid="{701CC576-AD30-4EE4-AA48-BEAA4125ED93}"/>
    <cellStyle name="SAPBEXstdData 3 2 2 4" xfId="5680" xr:uid="{8FD671F7-A4A2-4DDC-BE04-299FEC69F9C7}"/>
    <cellStyle name="SAPBEXstdData 3 2 2 4 2" xfId="11546" xr:uid="{3B4BC04A-16C6-4965-B79A-3208B4BD6B29}"/>
    <cellStyle name="SAPBEXstdData 3 2 2 4 2 2" xfId="45415" xr:uid="{A699A0F7-475D-4B19-8402-F1B6C482702D}"/>
    <cellStyle name="SAPBEXstdData 3 2 2 4 2 3" xfId="28690" xr:uid="{D2117BD6-F54E-493C-881F-2488085B874C}"/>
    <cellStyle name="SAPBEXstdData 3 2 2 4 3" xfId="17088" xr:uid="{A98B1F4C-47E9-46FE-8CD0-41A65E1D1BF4}"/>
    <cellStyle name="SAPBEXstdData 3 2 2 4 3 2" xfId="50949" xr:uid="{7FD86B2D-B32D-444D-A3C3-901FA2F7E340}"/>
    <cellStyle name="SAPBEXstdData 3 2 2 4 3 3" xfId="34223" xr:uid="{61AE6315-0724-44AB-A4CC-8004B5B856BE}"/>
    <cellStyle name="SAPBEXstdData 3 2 2 4 4" xfId="39598" xr:uid="{70AC463C-8B49-4E5E-996A-3C0C2B68AF2F}"/>
    <cellStyle name="SAPBEXstdData 3 2 2 4 5" xfId="22875" xr:uid="{6F1394D5-29DB-4674-8973-E5C5D74F087A}"/>
    <cellStyle name="SAPBEXstdData 3 2 2 5" xfId="6472" xr:uid="{495E17F7-214C-4557-B4E0-75B2D8CE1781}"/>
    <cellStyle name="SAPBEXstdData 3 2 2 5 2" xfId="12336" xr:uid="{98D23A61-120F-4CE0-87C0-4AEFD3015047}"/>
    <cellStyle name="SAPBEXstdData 3 2 2 5 2 2" xfId="46205" xr:uid="{56CB3626-7968-4CE9-9D06-B9D861372256}"/>
    <cellStyle name="SAPBEXstdData 3 2 2 5 2 3" xfId="29480" xr:uid="{513B1416-7D61-49A0-B951-DDA9946112FE}"/>
    <cellStyle name="SAPBEXstdData 3 2 2 5 3" xfId="17878" xr:uid="{966B1B84-2DDF-4C3E-8112-943D205C0AFE}"/>
    <cellStyle name="SAPBEXstdData 3 2 2 5 3 2" xfId="51739" xr:uid="{6C968AFC-B89C-4422-AB29-ABC1F560978F}"/>
    <cellStyle name="SAPBEXstdData 3 2 2 5 3 3" xfId="35013" xr:uid="{613E1B5C-7B14-4982-B0E3-61CC5AB1910E}"/>
    <cellStyle name="SAPBEXstdData 3 2 2 5 4" xfId="40388" xr:uid="{7ADFFFE3-1C47-47C7-B61D-951EDF0B5C56}"/>
    <cellStyle name="SAPBEXstdData 3 2 2 5 5" xfId="23665" xr:uid="{C2646201-2BB0-4561-9097-43A89C9F7CAE}"/>
    <cellStyle name="SAPBEXstdData 3 2 2 6" xfId="7392" xr:uid="{FCF0BE1B-28C4-4BD2-B75E-9D2CE5D57821}"/>
    <cellStyle name="SAPBEXstdData 3 2 2 6 2" xfId="13256" xr:uid="{EF0116B5-950A-4D99-A52B-730FE7C5E588}"/>
    <cellStyle name="SAPBEXstdData 3 2 2 6 2 2" xfId="47125" xr:uid="{3775C74E-34B4-46AF-B69A-4F90673069B6}"/>
    <cellStyle name="SAPBEXstdData 3 2 2 6 2 3" xfId="30399" xr:uid="{B87704E2-B931-481E-A76D-395F3FED4D92}"/>
    <cellStyle name="SAPBEXstdData 3 2 2 6 3" xfId="18797" xr:uid="{DD6F6A6A-2C16-465D-B6A2-17AFC5D5DA8B}"/>
    <cellStyle name="SAPBEXstdData 3 2 2 6 3 2" xfId="52658" xr:uid="{3C5E1D89-1B89-4E8D-AC24-1541F2F17AB3}"/>
    <cellStyle name="SAPBEXstdData 3 2 2 6 3 3" xfId="35932" xr:uid="{0B27491A-2149-436D-935C-DE5536A2B4A0}"/>
    <cellStyle name="SAPBEXstdData 3 2 2 6 4" xfId="41308" xr:uid="{BA89BD8D-43D8-48D2-B3A4-9D93F5240707}"/>
    <cellStyle name="SAPBEXstdData 3 2 2 6 5" xfId="24584" xr:uid="{244AFF79-9EEC-4AB5-9214-EC86071CF922}"/>
    <cellStyle name="SAPBEXstdData 3 2 2 7" xfId="8486" xr:uid="{138F8DF1-9978-474D-B741-9B578667CC71}"/>
    <cellStyle name="SAPBEXstdData 3 2 2 7 2" xfId="42361" xr:uid="{69AC0F22-BAC2-4315-9D02-94C345888BB2}"/>
    <cellStyle name="SAPBEXstdData 3 2 2 7 3" xfId="25636" xr:uid="{44BA0CBB-01F3-4770-9BBC-ABBB16FA9CFB}"/>
    <cellStyle name="SAPBEXstdData 3 2 2 8" xfId="14064" xr:uid="{A7F590D3-E111-4C54-8EC4-1721D0BAA9BB}"/>
    <cellStyle name="SAPBEXstdData 3 2 2 8 2" xfId="47925" xr:uid="{00714E67-AB48-4E39-9872-0D1ACCD921F0}"/>
    <cellStyle name="SAPBEXstdData 3 2 2 8 3" xfId="31199" xr:uid="{DC191EC8-6F75-44AB-BD9D-C9538A3F3F19}"/>
    <cellStyle name="SAPBEXstdData 3 2 2 9" xfId="36920" xr:uid="{70C8AEC2-4014-4430-BC3B-218AC21D5D8E}"/>
    <cellStyle name="SAPBEXstdData 3 2 3" xfId="2811" xr:uid="{00000000-0005-0000-0000-0000CB0A0000}"/>
    <cellStyle name="SAPBEXstdData 3 2 3 2" xfId="4331" xr:uid="{74D3C304-3828-4EDC-B661-1313E7E83B7C}"/>
    <cellStyle name="SAPBEXstdData 3 2 3 2 2" xfId="10212" xr:uid="{7E5003B2-9FAB-4EEB-8221-818298CAFCC5}"/>
    <cellStyle name="SAPBEXstdData 3 2 3 2 2 2" xfId="44082" xr:uid="{C9C442F0-CCBF-4BBD-BB06-DB32E54C020C}"/>
    <cellStyle name="SAPBEXstdData 3 2 3 2 2 3" xfId="27357" xr:uid="{03CD221F-5D18-4567-86CE-16D8F619836E}"/>
    <cellStyle name="SAPBEXstdData 3 2 3 2 3" xfId="15755" xr:uid="{208D4B16-B29C-44A3-88ED-4ECC087665B3}"/>
    <cellStyle name="SAPBEXstdData 3 2 3 2 3 2" xfId="49616" xr:uid="{A5E23077-35B8-47BC-AC90-B152E996C6EF}"/>
    <cellStyle name="SAPBEXstdData 3 2 3 2 3 3" xfId="32890" xr:uid="{28DC5A6C-9423-4593-9388-538590A14C94}"/>
    <cellStyle name="SAPBEXstdData 3 2 3 2 4" xfId="38265" xr:uid="{954ACD35-83D3-4981-9E15-FC46A70746A3}"/>
    <cellStyle name="SAPBEXstdData 3 2 3 2 5" xfId="21542" xr:uid="{79A5154E-8F5E-41C9-A3C3-24BBBAD067A9}"/>
    <cellStyle name="SAPBEXstdData 3 2 3 3" xfId="5204" xr:uid="{5CFD466A-4259-4139-BB79-B39367BBBEC3}"/>
    <cellStyle name="SAPBEXstdData 3 2 3 3 2" xfId="11070" xr:uid="{BDA8137D-7927-4C23-B6F1-924223E14D14}"/>
    <cellStyle name="SAPBEXstdData 3 2 3 3 2 2" xfId="44940" xr:uid="{7099B887-F5B1-413F-BC6F-C9138D35C696}"/>
    <cellStyle name="SAPBEXstdData 3 2 3 3 2 3" xfId="28215" xr:uid="{D4895E0F-E4FE-471B-92CD-0D327D9B4E9A}"/>
    <cellStyle name="SAPBEXstdData 3 2 3 3 3" xfId="16613" xr:uid="{26BFAC93-3D89-4227-B24E-F7E07A5C3152}"/>
    <cellStyle name="SAPBEXstdData 3 2 3 3 3 2" xfId="50474" xr:uid="{EEEF8891-AF3A-4AD5-AAC9-580C4158ADC0}"/>
    <cellStyle name="SAPBEXstdData 3 2 3 3 3 3" xfId="33748" xr:uid="{099B161A-5D76-4E0C-A5CA-6127C3BE93DF}"/>
    <cellStyle name="SAPBEXstdData 3 2 3 3 4" xfId="39123" xr:uid="{AD809537-442F-4A8C-9D44-87151433B70C}"/>
    <cellStyle name="SAPBEXstdData 3 2 3 3 5" xfId="22400" xr:uid="{41CC6A17-87CE-475E-A7DB-A2F4587C25B3}"/>
    <cellStyle name="SAPBEXstdData 3 2 3 4" xfId="5952" xr:uid="{31E9D581-AFE0-48B5-9EBE-944284175C7C}"/>
    <cellStyle name="SAPBEXstdData 3 2 3 4 2" xfId="11818" xr:uid="{E5266324-7A27-4E2A-98E7-958EF9E328E2}"/>
    <cellStyle name="SAPBEXstdData 3 2 3 4 2 2" xfId="45687" xr:uid="{8CFC5F92-AA5C-4B7B-880E-AEFC88D01100}"/>
    <cellStyle name="SAPBEXstdData 3 2 3 4 2 3" xfId="28962" xr:uid="{9B99A1FB-CD28-4777-B3DF-2349FDE7C11A}"/>
    <cellStyle name="SAPBEXstdData 3 2 3 4 3" xfId="17360" xr:uid="{CB86C858-15DE-4BC3-9706-F67FDE7294FD}"/>
    <cellStyle name="SAPBEXstdData 3 2 3 4 3 2" xfId="51221" xr:uid="{71F84E68-31B9-4A35-BA75-F750791E3AC3}"/>
    <cellStyle name="SAPBEXstdData 3 2 3 4 3 3" xfId="34495" xr:uid="{794C7B96-963B-443B-979B-6B7B74DAA502}"/>
    <cellStyle name="SAPBEXstdData 3 2 3 4 4" xfId="39870" xr:uid="{6FCDC615-F3B2-4DA5-962C-DAD2A6E49D53}"/>
    <cellStyle name="SAPBEXstdData 3 2 3 4 5" xfId="23147" xr:uid="{05B08847-B469-40D5-94FA-0E6B0443AF5F}"/>
    <cellStyle name="SAPBEXstdData 3 2 3 5" xfId="6721" xr:uid="{7EE532F7-5E90-4479-B01B-616261BF2610}"/>
    <cellStyle name="SAPBEXstdData 3 2 3 5 2" xfId="12585" xr:uid="{86C7BA0B-B5BF-4A28-B6A2-B30C813A23CF}"/>
    <cellStyle name="SAPBEXstdData 3 2 3 5 2 2" xfId="46454" xr:uid="{7C011C60-F5F5-4024-9AF0-DBBF8A3A446D}"/>
    <cellStyle name="SAPBEXstdData 3 2 3 5 2 3" xfId="29728" xr:uid="{E9289567-A052-4D14-B375-1D25B8E0D1F2}"/>
    <cellStyle name="SAPBEXstdData 3 2 3 5 3" xfId="18126" xr:uid="{F6412619-31BB-42E6-AC0A-BBBF8BDADB28}"/>
    <cellStyle name="SAPBEXstdData 3 2 3 5 3 2" xfId="51987" xr:uid="{03071BAD-9D8C-480D-8220-A80262A649F3}"/>
    <cellStyle name="SAPBEXstdData 3 2 3 5 3 3" xfId="35261" xr:uid="{D6DBA60F-5424-4347-99AE-1908A9F1F5E5}"/>
    <cellStyle name="SAPBEXstdData 3 2 3 5 4" xfId="40637" xr:uid="{B36EA9B8-F61D-4DFC-A567-6978224BC41E}"/>
    <cellStyle name="SAPBEXstdData 3 2 3 5 5" xfId="23913" xr:uid="{FFE1F734-70AF-415D-A736-2CBE44B18E78}"/>
    <cellStyle name="SAPBEXstdData 3 2 3 6" xfId="7668" xr:uid="{5CB501FC-E5D5-4C75-9150-D29ACFA9C762}"/>
    <cellStyle name="SAPBEXstdData 3 2 3 6 2" xfId="13532" xr:uid="{55098C48-6EBE-4A52-BE7E-6C3B8E808410}"/>
    <cellStyle name="SAPBEXstdData 3 2 3 6 2 2" xfId="47401" xr:uid="{C5B02E21-236E-458D-B90B-0DF9CF32A71E}"/>
    <cellStyle name="SAPBEXstdData 3 2 3 6 2 3" xfId="30675" xr:uid="{10C43392-68B4-4177-9B43-80FE64B410D4}"/>
    <cellStyle name="SAPBEXstdData 3 2 3 6 3" xfId="19073" xr:uid="{F2898B53-1634-4BAF-8EC1-79662E759E30}"/>
    <cellStyle name="SAPBEXstdData 3 2 3 6 3 2" xfId="52934" xr:uid="{48ADE8B7-A5CE-4548-BF8D-AA9431B14973}"/>
    <cellStyle name="SAPBEXstdData 3 2 3 6 3 3" xfId="36208" xr:uid="{E972B4E7-5433-4419-A8B2-8354CC8658C2}"/>
    <cellStyle name="SAPBEXstdData 3 2 3 6 4" xfId="41584" xr:uid="{5BB95C5A-ED2F-4931-9967-A89FA81F0F1B}"/>
    <cellStyle name="SAPBEXstdData 3 2 3 6 5" xfId="24860" xr:uid="{E3E5D0D1-6FBD-471D-B45F-81D8997AA6DB}"/>
    <cellStyle name="SAPBEXstdData 3 2 3 7" xfId="8761" xr:uid="{F06447EA-0402-4128-8494-4761A33DDC11}"/>
    <cellStyle name="SAPBEXstdData 3 2 3 7 2" xfId="42634" xr:uid="{11BDA2A0-2400-4C99-9632-425D5C0913DA}"/>
    <cellStyle name="SAPBEXstdData 3 2 3 7 3" xfId="25910" xr:uid="{3D7BA214-4E86-42EC-BE4C-5D0E624AD010}"/>
    <cellStyle name="SAPBEXstdData 3 2 3 8" xfId="14312" xr:uid="{B0EF1F72-35EF-4B12-8AE5-E3830021A3E3}"/>
    <cellStyle name="SAPBEXstdData 3 2 3 8 2" xfId="48173" xr:uid="{5B84C096-CE14-4C91-90E3-4798F6654C4A}"/>
    <cellStyle name="SAPBEXstdData 3 2 3 8 3" xfId="31447" xr:uid="{E4A1F672-EEC6-4A00-815D-7E53C777C064}"/>
    <cellStyle name="SAPBEXstdData 3 2 3 9" xfId="20096" xr:uid="{E3801E94-9CF6-42F5-B8A8-7B7E8FC3299E}"/>
    <cellStyle name="SAPBEXstdData 3 2 4" xfId="2834" xr:uid="{00000000-0005-0000-0000-0000CC0A0000}"/>
    <cellStyle name="SAPBEXstdData 3 2 4 2" xfId="4354" xr:uid="{923D1491-4EDB-4D6E-BFA4-DCA178DB501C}"/>
    <cellStyle name="SAPBEXstdData 3 2 4 2 2" xfId="10235" xr:uid="{1616B08C-6505-406F-BE85-4A19198F35D7}"/>
    <cellStyle name="SAPBEXstdData 3 2 4 2 2 2" xfId="44105" xr:uid="{ADE5E841-F201-45C3-A408-C2272594A54F}"/>
    <cellStyle name="SAPBEXstdData 3 2 4 2 2 3" xfId="27380" xr:uid="{CC4D5CF8-9784-41AA-A814-E07935066081}"/>
    <cellStyle name="SAPBEXstdData 3 2 4 2 3" xfId="15778" xr:uid="{867F638A-06C0-4FB4-8734-3CE02F2155A6}"/>
    <cellStyle name="SAPBEXstdData 3 2 4 2 3 2" xfId="49639" xr:uid="{2BB2F07F-174D-466E-8D0B-B14BAB91CC97}"/>
    <cellStyle name="SAPBEXstdData 3 2 4 2 3 3" xfId="32913" xr:uid="{E89985EB-41F7-46C2-8C64-0B8F91BE19BD}"/>
    <cellStyle name="SAPBEXstdData 3 2 4 2 4" xfId="38288" xr:uid="{EC9A07D1-A716-4F5E-93DF-236BB4B07687}"/>
    <cellStyle name="SAPBEXstdData 3 2 4 2 5" xfId="21565" xr:uid="{09D67CB6-86A8-4FC8-BD02-2D163269ED41}"/>
    <cellStyle name="SAPBEXstdData 3 2 4 3" xfId="5227" xr:uid="{CC0F761E-3C58-473B-BE96-B6B59CB41873}"/>
    <cellStyle name="SAPBEXstdData 3 2 4 3 2" xfId="11093" xr:uid="{B06F478F-F40A-4BBF-97CB-C410A82296A4}"/>
    <cellStyle name="SAPBEXstdData 3 2 4 3 2 2" xfId="44963" xr:uid="{68E63D37-3B63-4274-A90D-A21270CE7EB6}"/>
    <cellStyle name="SAPBEXstdData 3 2 4 3 2 3" xfId="28238" xr:uid="{51553032-6E9E-4BCB-AC0B-F9F32B9AA3C0}"/>
    <cellStyle name="SAPBEXstdData 3 2 4 3 3" xfId="16636" xr:uid="{641BABC1-87FF-4C20-BFC9-77D333199F47}"/>
    <cellStyle name="SAPBEXstdData 3 2 4 3 3 2" xfId="50497" xr:uid="{D179C38E-EB2B-4B3D-AE78-C01F55139A04}"/>
    <cellStyle name="SAPBEXstdData 3 2 4 3 3 3" xfId="33771" xr:uid="{77A3C70C-F214-42C8-BC49-3C6C9645E542}"/>
    <cellStyle name="SAPBEXstdData 3 2 4 3 4" xfId="39146" xr:uid="{CD08681B-ECE0-4CDD-A1FD-8D3066F58941}"/>
    <cellStyle name="SAPBEXstdData 3 2 4 3 5" xfId="22423" xr:uid="{F0724BAC-9D25-4F8B-87AC-12A0017FC39A}"/>
    <cellStyle name="SAPBEXstdData 3 2 4 4" xfId="5975" xr:uid="{AD9DDC8E-4F44-4F78-92F9-FCFB54AB5EA4}"/>
    <cellStyle name="SAPBEXstdData 3 2 4 4 2" xfId="11841" xr:uid="{BCEE8682-0BFB-4468-A59A-710B757B85CB}"/>
    <cellStyle name="SAPBEXstdData 3 2 4 4 2 2" xfId="45710" xr:uid="{4A0392D6-B081-4AD8-9A97-325BD9F65D4D}"/>
    <cellStyle name="SAPBEXstdData 3 2 4 4 2 3" xfId="28985" xr:uid="{0973E53B-C6DA-489F-88F0-55DB9BF07300}"/>
    <cellStyle name="SAPBEXstdData 3 2 4 4 3" xfId="17383" xr:uid="{AB33F65C-2F31-4177-A41D-83C46FEE0595}"/>
    <cellStyle name="SAPBEXstdData 3 2 4 4 3 2" xfId="51244" xr:uid="{1B31174B-5263-4184-84AD-5818CFF7B3DE}"/>
    <cellStyle name="SAPBEXstdData 3 2 4 4 3 3" xfId="34518" xr:uid="{CA4F661E-2CBB-43FB-8BF5-30D944786058}"/>
    <cellStyle name="SAPBEXstdData 3 2 4 4 4" xfId="39893" xr:uid="{D9A78D51-7CDF-4253-8FE3-D4FC32D73218}"/>
    <cellStyle name="SAPBEXstdData 3 2 4 4 5" xfId="23170" xr:uid="{4DD7C222-630B-4ECF-BE16-B8E77D63D84A}"/>
    <cellStyle name="SAPBEXstdData 3 2 4 5" xfId="6744" xr:uid="{DC10FF8C-556B-4362-9A59-41947C5DA907}"/>
    <cellStyle name="SAPBEXstdData 3 2 4 5 2" xfId="12608" xr:uid="{EAD0F54F-0D07-446F-BAE2-0C4DD4979D75}"/>
    <cellStyle name="SAPBEXstdData 3 2 4 5 2 2" xfId="46477" xr:uid="{8D27659D-F02B-4A58-85EA-ECD5E9B0FB0A}"/>
    <cellStyle name="SAPBEXstdData 3 2 4 5 2 3" xfId="29751" xr:uid="{B3857BF7-12D0-4BA4-9A18-EA08A2965C98}"/>
    <cellStyle name="SAPBEXstdData 3 2 4 5 3" xfId="18149" xr:uid="{062E3A69-B73C-4CC0-98EC-4D841F6E1094}"/>
    <cellStyle name="SAPBEXstdData 3 2 4 5 3 2" xfId="52010" xr:uid="{1A26A5C4-AC8D-4444-8B82-45081F81E8E7}"/>
    <cellStyle name="SAPBEXstdData 3 2 4 5 3 3" xfId="35284" xr:uid="{B4B243DE-EB38-46C9-928E-B0095637A550}"/>
    <cellStyle name="SAPBEXstdData 3 2 4 5 4" xfId="40660" xr:uid="{81A53A79-05CD-4B38-8EB2-F4767F475258}"/>
    <cellStyle name="SAPBEXstdData 3 2 4 5 5" xfId="23936" xr:uid="{D9C3677F-33A2-4246-80CD-ACA060E85937}"/>
    <cellStyle name="SAPBEXstdData 3 2 4 6" xfId="7691" xr:uid="{8F45BB8F-3C8F-496A-BB5B-96E6069B74F6}"/>
    <cellStyle name="SAPBEXstdData 3 2 4 6 2" xfId="13555" xr:uid="{0EE54DF6-5410-4C28-AB24-B3371403FFD7}"/>
    <cellStyle name="SAPBEXstdData 3 2 4 6 2 2" xfId="47424" xr:uid="{87B1881D-BAEA-457D-8DD5-978F4CBC3671}"/>
    <cellStyle name="SAPBEXstdData 3 2 4 6 2 3" xfId="30698" xr:uid="{4082EBCD-0D56-470C-98BE-40DDDA4E4702}"/>
    <cellStyle name="SAPBEXstdData 3 2 4 6 3" xfId="19096" xr:uid="{03CF54F7-34FE-4BB4-9263-BCDD63AD641B}"/>
    <cellStyle name="SAPBEXstdData 3 2 4 6 3 2" xfId="52957" xr:uid="{CF3C2FFA-CEE9-4A4B-B462-4BC8B6D5856E}"/>
    <cellStyle name="SAPBEXstdData 3 2 4 6 3 3" xfId="36231" xr:uid="{52A5AA26-3C76-4F62-BEBE-4EFECD4B4F28}"/>
    <cellStyle name="SAPBEXstdData 3 2 4 6 4" xfId="41607" xr:uid="{4C5551B9-8D1E-4511-AD0D-381EC29374BC}"/>
    <cellStyle name="SAPBEXstdData 3 2 4 6 5" xfId="24883" xr:uid="{F375B586-6B71-4456-9659-F25AF1E73BE0}"/>
    <cellStyle name="SAPBEXstdData 3 2 4 7" xfId="8784" xr:uid="{F439DDF1-F6A1-45A5-BC62-0E5DFCE3F3F0}"/>
    <cellStyle name="SAPBEXstdData 3 2 4 7 2" xfId="42657" xr:uid="{1FB9B94E-515F-461A-8499-7B53D76E8C2B}"/>
    <cellStyle name="SAPBEXstdData 3 2 4 7 3" xfId="25933" xr:uid="{A60B430E-520B-4753-8CA9-427DB5B35792}"/>
    <cellStyle name="SAPBEXstdData 3 2 4 8" xfId="14335" xr:uid="{608FE515-A855-4471-8191-B4E111D92D54}"/>
    <cellStyle name="SAPBEXstdData 3 2 4 8 2" xfId="48196" xr:uid="{E4D9926B-B339-4FE6-A654-84830711944E}"/>
    <cellStyle name="SAPBEXstdData 3 2 4 8 3" xfId="31470" xr:uid="{718D1493-D40D-4DC5-9719-411E19889A6C}"/>
    <cellStyle name="SAPBEXstdData 3 2 4 9" xfId="20119" xr:uid="{24838A1C-2AD7-42CA-B0CD-8F35FD85E297}"/>
    <cellStyle name="SAPBEXstdData 3 2 5" xfId="3392" xr:uid="{BAF5796F-6450-4FE4-BC79-6C8079317FD2}"/>
    <cellStyle name="SAPBEXstdData 3 2 5 2" xfId="9274" xr:uid="{A7CC4E80-1010-4F72-A4C2-5612A25B439C}"/>
    <cellStyle name="SAPBEXstdData 3 2 5 2 2" xfId="43146" xr:uid="{AD92FED4-1386-4EC1-9F41-10EF3B0B00EC}"/>
    <cellStyle name="SAPBEXstdData 3 2 5 2 3" xfId="26421" xr:uid="{9DAA1DC9-1C7A-41C1-996B-7A58CE77DAA5}"/>
    <cellStyle name="SAPBEXstdData 3 2 5 3" xfId="14821" xr:uid="{0F6AF870-26A4-4EAC-900F-1FD0066DB13D}"/>
    <cellStyle name="SAPBEXstdData 3 2 5 3 2" xfId="48682" xr:uid="{4F466503-1983-409D-AB92-4C7B30FB7226}"/>
    <cellStyle name="SAPBEXstdData 3 2 5 3 3" xfId="31956" xr:uid="{FCCC8CA4-F5D0-4B0C-961F-74FE0524814D}"/>
    <cellStyle name="SAPBEXstdData 3 2 5 4" xfId="37413" xr:uid="{CBB5A4F6-12D3-4D42-AD26-3F559F8D9A10}"/>
    <cellStyle name="SAPBEXstdData 3 2 5 5" xfId="20606" xr:uid="{974A1429-0230-4E78-982F-6818F93D7B7F}"/>
    <cellStyle name="SAPBEXstdData 3 2 6" xfId="36619" xr:uid="{F19E9144-0199-4DFE-AF18-4FF1AA007F29}"/>
    <cellStyle name="SAPBEXstdData 3 3" xfId="2500" xr:uid="{00000000-0005-0000-0000-0000CD0A0000}"/>
    <cellStyle name="SAPBEXstdData 3 3 10" xfId="19825" xr:uid="{C44D8907-7908-4A39-A600-B0367141EDF9}"/>
    <cellStyle name="SAPBEXstdData 3 3 2" xfId="4052" xr:uid="{A318755F-4661-4639-BC84-803EC1F4526C}"/>
    <cellStyle name="SAPBEXstdData 3 3 2 2" xfId="9933" xr:uid="{9CCDCCA4-4707-483B-B7F8-59DB0618E3EB}"/>
    <cellStyle name="SAPBEXstdData 3 3 2 2 2" xfId="43805" xr:uid="{E03EA151-1FB2-4897-B2DA-45D0B8F3F0F1}"/>
    <cellStyle name="SAPBEXstdData 3 3 2 2 3" xfId="27079" xr:uid="{CF57BBC9-C9FE-4BEA-A299-587DC993E99D}"/>
    <cellStyle name="SAPBEXstdData 3 3 2 3" xfId="15479" xr:uid="{023A625D-005D-4B18-9AB3-F37C8BECD479}"/>
    <cellStyle name="SAPBEXstdData 3 3 2 3 2" xfId="49340" xr:uid="{5D6611CC-4DA3-4F8C-B3C6-BEF7F1D525D2}"/>
    <cellStyle name="SAPBEXstdData 3 3 2 3 3" xfId="32614" xr:uid="{535FD353-FBFD-4C9C-9AA5-93B9DE58B2DC}"/>
    <cellStyle name="SAPBEXstdData 3 3 2 4" xfId="38012" xr:uid="{AF305970-E6B3-4EC1-84AF-33DC9CA647D3}"/>
    <cellStyle name="SAPBEXstdData 3 3 2 5" xfId="21264" xr:uid="{F1D55FCF-9274-4F66-A315-50DD6D587F7B}"/>
    <cellStyle name="SAPBEXstdData 3 3 3" xfId="4954" xr:uid="{F67EEEA9-5911-4E54-B372-6FEB198C59CE}"/>
    <cellStyle name="SAPBEXstdData 3 3 3 2" xfId="10820" xr:uid="{538E59BB-8F1C-458A-A2D4-FC09D3EDE2E7}"/>
    <cellStyle name="SAPBEXstdData 3 3 3 2 2" xfId="44690" xr:uid="{E3D8CE65-6C05-4934-BE7C-7C61BD11F0C6}"/>
    <cellStyle name="SAPBEXstdData 3 3 3 2 3" xfId="27965" xr:uid="{F6622049-D2EB-43CF-9192-E37FE3768948}"/>
    <cellStyle name="SAPBEXstdData 3 3 3 3" xfId="16363" xr:uid="{129B88E5-F8AC-4217-94A8-226A3564B5BE}"/>
    <cellStyle name="SAPBEXstdData 3 3 3 3 2" xfId="50224" xr:uid="{9607C2D6-8AEA-4082-9AF6-67DFEA2CF27B}"/>
    <cellStyle name="SAPBEXstdData 3 3 3 3 3" xfId="33498" xr:uid="{E2672264-B62A-4522-8CE1-FB6A7501E878}"/>
    <cellStyle name="SAPBEXstdData 3 3 3 4" xfId="38873" xr:uid="{922D321E-CF14-4F6E-881C-8ACB51F645CA}"/>
    <cellStyle name="SAPBEXstdData 3 3 3 5" xfId="22150" xr:uid="{85B84A11-7C7C-49C2-B3B7-24AA43AB257A}"/>
    <cellStyle name="SAPBEXstdData 3 3 4" xfId="5681" xr:uid="{8FD236A1-678C-4478-8FB3-71B9037AF441}"/>
    <cellStyle name="SAPBEXstdData 3 3 4 2" xfId="11547" xr:uid="{1F462468-1146-4C87-B9F6-0A088A60EED5}"/>
    <cellStyle name="SAPBEXstdData 3 3 4 2 2" xfId="45416" xr:uid="{D8C415DA-AA0F-4966-AE84-615FC0A1BC87}"/>
    <cellStyle name="SAPBEXstdData 3 3 4 2 3" xfId="28691" xr:uid="{A4658506-33F4-46FE-9B4A-CA302F2DCA14}"/>
    <cellStyle name="SAPBEXstdData 3 3 4 3" xfId="17089" xr:uid="{AD253049-5C39-4B11-9B86-E39FE32BD50D}"/>
    <cellStyle name="SAPBEXstdData 3 3 4 3 2" xfId="50950" xr:uid="{A0990742-C481-42BB-A669-FC3950B693E8}"/>
    <cellStyle name="SAPBEXstdData 3 3 4 3 3" xfId="34224" xr:uid="{19F92910-BF30-4434-A84C-077BA1CA087E}"/>
    <cellStyle name="SAPBEXstdData 3 3 4 4" xfId="39599" xr:uid="{35426846-0AB3-4C30-A168-96B3820C09CB}"/>
    <cellStyle name="SAPBEXstdData 3 3 4 5" xfId="22876" xr:uid="{71C4DC30-0CB0-4458-82B1-33395F2A1084}"/>
    <cellStyle name="SAPBEXstdData 3 3 5" xfId="6473" xr:uid="{D9302881-DC8D-49EB-9A4E-2A4F7A14DDD6}"/>
    <cellStyle name="SAPBEXstdData 3 3 5 2" xfId="12337" xr:uid="{305B970F-E172-409C-BD4D-B9333893E71D}"/>
    <cellStyle name="SAPBEXstdData 3 3 5 2 2" xfId="46206" xr:uid="{C51AE02A-234F-4A07-A07F-FFA66D53A253}"/>
    <cellStyle name="SAPBEXstdData 3 3 5 2 3" xfId="29481" xr:uid="{7E078D2E-1F24-40DA-94A8-5DFAEFE6AEF7}"/>
    <cellStyle name="SAPBEXstdData 3 3 5 3" xfId="17879" xr:uid="{60B7577A-6499-46B2-B3B7-03870C3013DA}"/>
    <cellStyle name="SAPBEXstdData 3 3 5 3 2" xfId="51740" xr:uid="{5225AA3E-8259-4C7E-A1CB-E2AFDB34992E}"/>
    <cellStyle name="SAPBEXstdData 3 3 5 3 3" xfId="35014" xr:uid="{BE75CE77-1C5E-41AD-9AC2-F5A91172669E}"/>
    <cellStyle name="SAPBEXstdData 3 3 5 4" xfId="40389" xr:uid="{CE298F12-6A3F-488F-B7B7-117BE0AAA9FE}"/>
    <cellStyle name="SAPBEXstdData 3 3 5 5" xfId="23666" xr:uid="{790DAE3B-5A4B-43E5-B604-A09A815DD57C}"/>
    <cellStyle name="SAPBEXstdData 3 3 6" xfId="7393" xr:uid="{75CB69D4-EF05-4E83-ABFD-F2BE810C2EC2}"/>
    <cellStyle name="SAPBEXstdData 3 3 6 2" xfId="13257" xr:uid="{BE720E4A-1370-4197-B6A1-ACB9D0AE0938}"/>
    <cellStyle name="SAPBEXstdData 3 3 6 2 2" xfId="47126" xr:uid="{1248D11A-5507-465D-BAFD-44935A7AED7E}"/>
    <cellStyle name="SAPBEXstdData 3 3 6 2 3" xfId="30400" xr:uid="{777E58D4-3AA1-4C15-B2DF-A29EBCF9EF9C}"/>
    <cellStyle name="SAPBEXstdData 3 3 6 3" xfId="18798" xr:uid="{2690127F-2F69-4026-A581-D246FF1864AD}"/>
    <cellStyle name="SAPBEXstdData 3 3 6 3 2" xfId="52659" xr:uid="{F5B5C95F-555A-477C-8217-36AADF176F52}"/>
    <cellStyle name="SAPBEXstdData 3 3 6 3 3" xfId="35933" xr:uid="{F0891CE5-545C-4225-89B5-C0BD2C7115CC}"/>
    <cellStyle name="SAPBEXstdData 3 3 6 4" xfId="41309" xr:uid="{0F12E036-C6A6-4A93-8092-400312D83850}"/>
    <cellStyle name="SAPBEXstdData 3 3 6 5" xfId="24585" xr:uid="{93273BAB-71D3-4695-95AC-DE6127646B58}"/>
    <cellStyle name="SAPBEXstdData 3 3 7" xfId="8487" xr:uid="{88D42757-A1E1-4FB8-915D-19AB358428D1}"/>
    <cellStyle name="SAPBEXstdData 3 3 7 2" xfId="42362" xr:uid="{49E94111-A70B-461C-8423-457EE3954AFE}"/>
    <cellStyle name="SAPBEXstdData 3 3 7 3" xfId="25637" xr:uid="{5A3104F6-4014-4B4F-90AA-52AE0E3CCBC8}"/>
    <cellStyle name="SAPBEXstdData 3 3 8" xfId="14065" xr:uid="{F48737D4-900F-4973-AE46-2399230A0361}"/>
    <cellStyle name="SAPBEXstdData 3 3 8 2" xfId="47926" xr:uid="{F96BAC53-C1BA-4077-8A72-1A65F5C8C57A}"/>
    <cellStyle name="SAPBEXstdData 3 3 8 3" xfId="31200" xr:uid="{AF5F5795-3EAE-46FF-80D5-551D2B0A7321}"/>
    <cellStyle name="SAPBEXstdData 3 3 9" xfId="36921" xr:uid="{CE758EF5-5E71-4253-BDFA-BEB2331576CC}"/>
    <cellStyle name="SAPBEXstdData 3 4" xfId="2810" xr:uid="{00000000-0005-0000-0000-0000CE0A0000}"/>
    <cellStyle name="SAPBEXstdData 3 4 2" xfId="4330" xr:uid="{8F41B786-542B-46C0-A076-10D88493AD10}"/>
    <cellStyle name="SAPBEXstdData 3 4 2 2" xfId="10211" xr:uid="{B1CBA80D-01BA-4A1B-B425-0734175C59E0}"/>
    <cellStyle name="SAPBEXstdData 3 4 2 2 2" xfId="44081" xr:uid="{705B07A8-BF11-46F9-B1C0-272B9ED050DE}"/>
    <cellStyle name="SAPBEXstdData 3 4 2 2 3" xfId="27356" xr:uid="{A13BB94B-80D1-41FD-BBA9-620AE50D53FF}"/>
    <cellStyle name="SAPBEXstdData 3 4 2 3" xfId="15754" xr:uid="{5A48B5A7-C3EC-49E4-ABCC-919AD3A5DC84}"/>
    <cellStyle name="SAPBEXstdData 3 4 2 3 2" xfId="49615" xr:uid="{6FBCEC99-A505-42A0-BFD7-E4C805F6DA9D}"/>
    <cellStyle name="SAPBEXstdData 3 4 2 3 3" xfId="32889" xr:uid="{946D4053-E23F-4DC1-9FB7-89F5335DC2A4}"/>
    <cellStyle name="SAPBEXstdData 3 4 2 4" xfId="38264" xr:uid="{1EEE3F40-E0E2-4E97-8648-96FEF3FC1A83}"/>
    <cellStyle name="SAPBEXstdData 3 4 2 5" xfId="21541" xr:uid="{ADCAE4A9-285E-43E9-A29B-193C43B030FB}"/>
    <cellStyle name="SAPBEXstdData 3 4 3" xfId="5203" xr:uid="{185B9075-05B7-4429-9376-20D7EC212443}"/>
    <cellStyle name="SAPBEXstdData 3 4 3 2" xfId="11069" xr:uid="{2D98F3C0-7829-4F22-94BC-90BD68AE4E4E}"/>
    <cellStyle name="SAPBEXstdData 3 4 3 2 2" xfId="44939" xr:uid="{59E14C7D-8000-44BA-BB00-C36D93B6CE76}"/>
    <cellStyle name="SAPBEXstdData 3 4 3 2 3" xfId="28214" xr:uid="{6C4E6C5F-55F7-49DA-A46D-2A949C52B8EF}"/>
    <cellStyle name="SAPBEXstdData 3 4 3 3" xfId="16612" xr:uid="{49C1121F-4DA9-4AAD-9E65-2B440C408104}"/>
    <cellStyle name="SAPBEXstdData 3 4 3 3 2" xfId="50473" xr:uid="{5B238257-534D-40D7-906B-33E5704A9AB0}"/>
    <cellStyle name="SAPBEXstdData 3 4 3 3 3" xfId="33747" xr:uid="{8D184C51-8739-4883-8E75-C1D4E9313580}"/>
    <cellStyle name="SAPBEXstdData 3 4 3 4" xfId="39122" xr:uid="{EF129837-4FF7-4199-A450-34898BDF43D3}"/>
    <cellStyle name="SAPBEXstdData 3 4 3 5" xfId="22399" xr:uid="{4ED62C0D-CE89-497B-A9EA-FD964C0D75B0}"/>
    <cellStyle name="SAPBEXstdData 3 4 4" xfId="5951" xr:uid="{B487BE03-6C9B-435E-B82D-7278E7A278D6}"/>
    <cellStyle name="SAPBEXstdData 3 4 4 2" xfId="11817" xr:uid="{206D2177-03A5-45EB-816E-5C1CAF1EF2AC}"/>
    <cellStyle name="SAPBEXstdData 3 4 4 2 2" xfId="45686" xr:uid="{ECF2825D-8FD4-465C-B97C-0AEE97A62064}"/>
    <cellStyle name="SAPBEXstdData 3 4 4 2 3" xfId="28961" xr:uid="{C3FA8910-0A38-4DFC-A8E0-7F515964829C}"/>
    <cellStyle name="SAPBEXstdData 3 4 4 3" xfId="17359" xr:uid="{0B515196-1C94-4C12-BA50-DBA70D970BAB}"/>
    <cellStyle name="SAPBEXstdData 3 4 4 3 2" xfId="51220" xr:uid="{CC879547-492B-44E5-A3B9-32359D429954}"/>
    <cellStyle name="SAPBEXstdData 3 4 4 3 3" xfId="34494" xr:uid="{1CA18F63-9950-4CDD-B151-ECDC682E2435}"/>
    <cellStyle name="SAPBEXstdData 3 4 4 4" xfId="39869" xr:uid="{DE4B4833-55AE-4FE6-B945-69A15332EFBF}"/>
    <cellStyle name="SAPBEXstdData 3 4 4 5" xfId="23146" xr:uid="{45000868-0B55-4E52-AC93-16C02DF8D6C3}"/>
    <cellStyle name="SAPBEXstdData 3 4 5" xfId="6720" xr:uid="{415AD1F7-0E6A-4E8D-9A11-CCC04888AA45}"/>
    <cellStyle name="SAPBEXstdData 3 4 5 2" xfId="12584" xr:uid="{AF2F5DF9-938D-4F3C-B263-20FF15A6A5F9}"/>
    <cellStyle name="SAPBEXstdData 3 4 5 2 2" xfId="46453" xr:uid="{9EADD32D-9204-4F53-843D-48D2EB85BAC1}"/>
    <cellStyle name="SAPBEXstdData 3 4 5 2 3" xfId="29727" xr:uid="{91008CD3-BDC9-46BD-A32E-53F68D75ABF5}"/>
    <cellStyle name="SAPBEXstdData 3 4 5 3" xfId="18125" xr:uid="{032D8D27-E245-4F17-A5FF-3E20C0735A1F}"/>
    <cellStyle name="SAPBEXstdData 3 4 5 3 2" xfId="51986" xr:uid="{9BD8F947-8707-48BD-B1F6-63439077DC8E}"/>
    <cellStyle name="SAPBEXstdData 3 4 5 3 3" xfId="35260" xr:uid="{AC16A282-1292-40EA-88C7-1DA820A268D3}"/>
    <cellStyle name="SAPBEXstdData 3 4 5 4" xfId="40636" xr:uid="{15A79456-1F10-4F36-B2FB-1969EAB137BB}"/>
    <cellStyle name="SAPBEXstdData 3 4 5 5" xfId="23912" xr:uid="{842BAC1E-28CD-459E-891A-6404B5E4EDE2}"/>
    <cellStyle name="SAPBEXstdData 3 4 6" xfId="7667" xr:uid="{8D527113-4747-46D8-8AC0-2A97E250B900}"/>
    <cellStyle name="SAPBEXstdData 3 4 6 2" xfId="13531" xr:uid="{43C562A9-D4B6-48D2-AA14-D0014615F1CC}"/>
    <cellStyle name="SAPBEXstdData 3 4 6 2 2" xfId="47400" xr:uid="{5A6D6107-ECCE-48AD-A458-D79C2C2423F6}"/>
    <cellStyle name="SAPBEXstdData 3 4 6 2 3" xfId="30674" xr:uid="{68290C15-C6A0-4CC4-A157-FCE5FC248C0E}"/>
    <cellStyle name="SAPBEXstdData 3 4 6 3" xfId="19072" xr:uid="{FD0D5CA9-D0F9-4F1C-940C-F76088765BC1}"/>
    <cellStyle name="SAPBEXstdData 3 4 6 3 2" xfId="52933" xr:uid="{3F288F94-75E2-42C2-A111-434DC5B0A65C}"/>
    <cellStyle name="SAPBEXstdData 3 4 6 3 3" xfId="36207" xr:uid="{F42BC5FE-21A0-41B8-9A21-E3DB6BCFCBEF}"/>
    <cellStyle name="SAPBEXstdData 3 4 6 4" xfId="41583" xr:uid="{AE5C919B-E22A-4978-A4EB-561E23156E51}"/>
    <cellStyle name="SAPBEXstdData 3 4 6 5" xfId="24859" xr:uid="{D512D64C-0F79-4380-8A0A-4DE1A65D2C06}"/>
    <cellStyle name="SAPBEXstdData 3 4 7" xfId="8760" xr:uid="{169B10E9-E20F-48BE-9E5B-6D09EC5D0D01}"/>
    <cellStyle name="SAPBEXstdData 3 4 7 2" xfId="42633" xr:uid="{5066ADE5-7079-4981-BF41-9480D8F307EE}"/>
    <cellStyle name="SAPBEXstdData 3 4 7 3" xfId="25909" xr:uid="{870DF908-07F3-4F52-B63F-84151B5A1530}"/>
    <cellStyle name="SAPBEXstdData 3 4 8" xfId="14311" xr:uid="{4F41A862-12F7-411E-9D76-D95D79E4D36E}"/>
    <cellStyle name="SAPBEXstdData 3 4 8 2" xfId="48172" xr:uid="{67A502E5-B7FD-496F-9E11-1E1F3D94ADBD}"/>
    <cellStyle name="SAPBEXstdData 3 4 8 3" xfId="31446" xr:uid="{E006694C-C728-4DFE-89C9-456D16E80410}"/>
    <cellStyle name="SAPBEXstdData 3 4 9" xfId="20095" xr:uid="{B0146400-CC53-43B8-8D9E-CB77AE827BF9}"/>
    <cellStyle name="SAPBEXstdData 3 5" xfId="2833" xr:uid="{00000000-0005-0000-0000-0000CF0A0000}"/>
    <cellStyle name="SAPBEXstdData 3 5 2" xfId="4353" xr:uid="{2D546FD8-1346-468C-9436-85F489EE0B5C}"/>
    <cellStyle name="SAPBEXstdData 3 5 2 2" xfId="10234" xr:uid="{E2650DC2-0273-45A1-BDE8-417BC736E52B}"/>
    <cellStyle name="SAPBEXstdData 3 5 2 2 2" xfId="44104" xr:uid="{B2CBCC64-0E0D-4402-A56A-7CF8A6EFE042}"/>
    <cellStyle name="SAPBEXstdData 3 5 2 2 3" xfId="27379" xr:uid="{325FF408-F1AD-427C-ABF9-51E04C8DAEB6}"/>
    <cellStyle name="SAPBEXstdData 3 5 2 3" xfId="15777" xr:uid="{0A04B826-AD7E-4DE6-A7FE-B7C74759A6BD}"/>
    <cellStyle name="SAPBEXstdData 3 5 2 3 2" xfId="49638" xr:uid="{94882778-45BA-4BA5-A560-7E83CD54DAC9}"/>
    <cellStyle name="SAPBEXstdData 3 5 2 3 3" xfId="32912" xr:uid="{873FE582-A9BE-4902-B043-ABC515F80BBA}"/>
    <cellStyle name="SAPBEXstdData 3 5 2 4" xfId="38287" xr:uid="{B880D24A-EB31-4AD5-B6E3-53898A0426FA}"/>
    <cellStyle name="SAPBEXstdData 3 5 2 5" xfId="21564" xr:uid="{1760CA2C-F73F-405C-B590-042644CF31DC}"/>
    <cellStyle name="SAPBEXstdData 3 5 3" xfId="5226" xr:uid="{FF8DE60E-8B1B-48DB-8ED8-1D1E9ACFAD59}"/>
    <cellStyle name="SAPBEXstdData 3 5 3 2" xfId="11092" xr:uid="{EA975BBC-FDF5-4DA6-8A08-2E2B5515E11E}"/>
    <cellStyle name="SAPBEXstdData 3 5 3 2 2" xfId="44962" xr:uid="{4D99E95E-1E60-4C53-8A7C-3F0459680DFD}"/>
    <cellStyle name="SAPBEXstdData 3 5 3 2 3" xfId="28237" xr:uid="{4546CA00-E612-433F-BD6E-DC4F75D6BAC0}"/>
    <cellStyle name="SAPBEXstdData 3 5 3 3" xfId="16635" xr:uid="{6BD802F1-6A7C-447F-B7EE-45172F03AADA}"/>
    <cellStyle name="SAPBEXstdData 3 5 3 3 2" xfId="50496" xr:uid="{5D43C8D1-9A0B-4633-9869-7794799AF0B3}"/>
    <cellStyle name="SAPBEXstdData 3 5 3 3 3" xfId="33770" xr:uid="{64358424-C4AA-4D82-9898-834AD89E260C}"/>
    <cellStyle name="SAPBEXstdData 3 5 3 4" xfId="39145" xr:uid="{92A84DDD-E9E2-4C8D-B513-9E2089E5A1AA}"/>
    <cellStyle name="SAPBEXstdData 3 5 3 5" xfId="22422" xr:uid="{9A673B06-BAEA-4570-BA6C-4B95D5F6D5DD}"/>
    <cellStyle name="SAPBEXstdData 3 5 4" xfId="5974" xr:uid="{A5C87FD8-B6EA-4C23-A79C-566E77223E4A}"/>
    <cellStyle name="SAPBEXstdData 3 5 4 2" xfId="11840" xr:uid="{3465EAC9-7B51-4C56-A120-9693933C4ACD}"/>
    <cellStyle name="SAPBEXstdData 3 5 4 2 2" xfId="45709" xr:uid="{62095624-839E-4E24-A524-1FF93F158AE7}"/>
    <cellStyle name="SAPBEXstdData 3 5 4 2 3" xfId="28984" xr:uid="{A3254523-231B-4FCC-993F-23FC0FCFCC63}"/>
    <cellStyle name="SAPBEXstdData 3 5 4 3" xfId="17382" xr:uid="{563D63BD-B0FB-45F1-9F72-59355E26B084}"/>
    <cellStyle name="SAPBEXstdData 3 5 4 3 2" xfId="51243" xr:uid="{E315A233-62C4-47BD-9B5F-7CEE255DA10C}"/>
    <cellStyle name="SAPBEXstdData 3 5 4 3 3" xfId="34517" xr:uid="{C700E7E6-14E6-431D-A3E8-B90D38BBBB33}"/>
    <cellStyle name="SAPBEXstdData 3 5 4 4" xfId="39892" xr:uid="{EF99A662-247A-45A4-94A3-78D8D9C89D2C}"/>
    <cellStyle name="SAPBEXstdData 3 5 4 5" xfId="23169" xr:uid="{612BC98E-9E95-4253-A4E0-448B1C0598E3}"/>
    <cellStyle name="SAPBEXstdData 3 5 5" xfId="6743" xr:uid="{D2029D21-53EA-4469-A1FA-657BF7EFA0CB}"/>
    <cellStyle name="SAPBEXstdData 3 5 5 2" xfId="12607" xr:uid="{CB5DA9C1-B33E-4328-BF35-B94517EAD3BD}"/>
    <cellStyle name="SAPBEXstdData 3 5 5 2 2" xfId="46476" xr:uid="{45721440-228E-49BA-8BAB-AECBE30C9E0C}"/>
    <cellStyle name="SAPBEXstdData 3 5 5 2 3" xfId="29750" xr:uid="{CF2C822C-C036-445D-8402-1506B2D1FEFD}"/>
    <cellStyle name="SAPBEXstdData 3 5 5 3" xfId="18148" xr:uid="{36B7BCAC-093F-42B4-AC2F-29A563135053}"/>
    <cellStyle name="SAPBEXstdData 3 5 5 3 2" xfId="52009" xr:uid="{09138911-5925-43EC-A276-15BC347E4C7C}"/>
    <cellStyle name="SAPBEXstdData 3 5 5 3 3" xfId="35283" xr:uid="{85A8C92C-9C8F-4047-B6F8-3490D2E972A5}"/>
    <cellStyle name="SAPBEXstdData 3 5 5 4" xfId="40659" xr:uid="{2DDF4A89-2DE9-4B71-982B-393884FE44B4}"/>
    <cellStyle name="SAPBEXstdData 3 5 5 5" xfId="23935" xr:uid="{BA645D30-20CF-45D2-B7E0-0E225D5EFD0A}"/>
    <cellStyle name="SAPBEXstdData 3 5 6" xfId="7690" xr:uid="{43F74ECE-C832-4F4E-817D-8EDBF4C86496}"/>
    <cellStyle name="SAPBEXstdData 3 5 6 2" xfId="13554" xr:uid="{DC5DF969-19E7-46BD-AE86-91DD3826732D}"/>
    <cellStyle name="SAPBEXstdData 3 5 6 2 2" xfId="47423" xr:uid="{16A92A2E-5205-46A3-AE37-64781460DD93}"/>
    <cellStyle name="SAPBEXstdData 3 5 6 2 3" xfId="30697" xr:uid="{AFB89A2B-505C-4D91-8533-A0D41245704E}"/>
    <cellStyle name="SAPBEXstdData 3 5 6 3" xfId="19095" xr:uid="{90DC3873-D9AB-4F0D-8D58-182B65B382DB}"/>
    <cellStyle name="SAPBEXstdData 3 5 6 3 2" xfId="52956" xr:uid="{E8E6CD70-36FB-437C-9043-5400827A50B1}"/>
    <cellStyle name="SAPBEXstdData 3 5 6 3 3" xfId="36230" xr:uid="{4F707843-4E63-4103-9CE6-399663F9BE1F}"/>
    <cellStyle name="SAPBEXstdData 3 5 6 4" xfId="41606" xr:uid="{A78FF5C4-B4B1-427A-89EE-9CBD7E87248D}"/>
    <cellStyle name="SAPBEXstdData 3 5 6 5" xfId="24882" xr:uid="{A7D104A0-F093-4B0E-B37B-16C12407ACA7}"/>
    <cellStyle name="SAPBEXstdData 3 5 7" xfId="8783" xr:uid="{44EE45AB-FC67-4C80-9A75-7AA3550BA963}"/>
    <cellStyle name="SAPBEXstdData 3 5 7 2" xfId="42656" xr:uid="{374FAE56-49AC-4C05-9915-0EAACBDAF153}"/>
    <cellStyle name="SAPBEXstdData 3 5 7 3" xfId="25932" xr:uid="{B73A18C2-6FF7-46D3-BBC6-7C17BB2D3C88}"/>
    <cellStyle name="SAPBEXstdData 3 5 8" xfId="14334" xr:uid="{172155C7-32B0-428E-8D03-35BB0A4ADC95}"/>
    <cellStyle name="SAPBEXstdData 3 5 8 2" xfId="48195" xr:uid="{31B779F8-8239-4D41-97F2-A0C7BC85D540}"/>
    <cellStyle name="SAPBEXstdData 3 5 8 3" xfId="31469" xr:uid="{594BFAF2-B404-4528-9F35-97D9D6178454}"/>
    <cellStyle name="SAPBEXstdData 3 5 9" xfId="20118" xr:uid="{9740C97E-D795-4B3F-B9A3-035B07C01FF3}"/>
    <cellStyle name="SAPBEXstdData 3 6" xfId="3391" xr:uid="{063D2634-5990-43B7-BCD1-1B9F1BF7A44D}"/>
    <cellStyle name="SAPBEXstdData 3 6 2" xfId="9273" xr:uid="{D94D9593-612E-44D7-B0BC-10E2D9D0BDE2}"/>
    <cellStyle name="SAPBEXstdData 3 6 2 2" xfId="43145" xr:uid="{14727AF7-B256-40A3-AEEA-F65ED293634B}"/>
    <cellStyle name="SAPBEXstdData 3 6 2 3" xfId="26420" xr:uid="{81E3542C-1CBC-4022-973D-FE6C17BA9C42}"/>
    <cellStyle name="SAPBEXstdData 3 6 3" xfId="14820" xr:uid="{84C7EDA4-7536-4876-A561-1FED6EB3C0E7}"/>
    <cellStyle name="SAPBEXstdData 3 6 3 2" xfId="48681" xr:uid="{AF395A8F-148B-4B55-A5AD-4729480599E1}"/>
    <cellStyle name="SAPBEXstdData 3 6 3 3" xfId="31955" xr:uid="{1B5EFB58-728E-41AE-A3BC-B2995ECCE363}"/>
    <cellStyle name="SAPBEXstdData 3 6 4" xfId="37412" xr:uid="{8A2CD78F-0EA6-426A-BAEC-2ABEFA7292B5}"/>
    <cellStyle name="SAPBEXstdData 3 6 5" xfId="20605" xr:uid="{9C0B0BC9-7880-4FBB-8A0C-6E06A4719460}"/>
    <cellStyle name="SAPBEXstdData 3 7" xfId="36618" xr:uid="{B73845E1-BED0-4048-B77A-82E9A195F4C2}"/>
    <cellStyle name="SAPBEXstdData 4" xfId="1205" xr:uid="{00000000-0005-0000-0000-0000D00A0000}"/>
    <cellStyle name="SAPBEXstdData 4 2" xfId="1206" xr:uid="{00000000-0005-0000-0000-0000D10A0000}"/>
    <cellStyle name="SAPBEXstdData 4 2 2" xfId="2501" xr:uid="{00000000-0005-0000-0000-0000D20A0000}"/>
    <cellStyle name="SAPBEXstdData 4 2 2 10" xfId="19826" xr:uid="{3CADCE0F-1BB9-4960-A5B5-2B1BCFF0E3D7}"/>
    <cellStyle name="SAPBEXstdData 4 2 2 2" xfId="4053" xr:uid="{113E55A3-5A64-418F-B918-C0CA184685E1}"/>
    <cellStyle name="SAPBEXstdData 4 2 2 2 2" xfId="9934" xr:uid="{2A99E8AE-26B6-4094-BB67-7CCB89EAE72E}"/>
    <cellStyle name="SAPBEXstdData 4 2 2 2 2 2" xfId="43806" xr:uid="{043F0509-37E9-4EC3-AC56-BEC24C2AB2DD}"/>
    <cellStyle name="SAPBEXstdData 4 2 2 2 2 3" xfId="27080" xr:uid="{09C5E6B5-52C5-4672-B5A1-BAA02456BD13}"/>
    <cellStyle name="SAPBEXstdData 4 2 2 2 3" xfId="15480" xr:uid="{92249CDB-7290-4367-A170-48F727F38173}"/>
    <cellStyle name="SAPBEXstdData 4 2 2 2 3 2" xfId="49341" xr:uid="{07D5050D-443D-4358-9D9A-7132DFD962DE}"/>
    <cellStyle name="SAPBEXstdData 4 2 2 2 3 3" xfId="32615" xr:uid="{2A7430B9-D7E2-43C5-A5A1-7CEF8FF27EA1}"/>
    <cellStyle name="SAPBEXstdData 4 2 2 2 4" xfId="38013" xr:uid="{6D57EDD8-9F32-48B4-A704-0FA2FEA42644}"/>
    <cellStyle name="SAPBEXstdData 4 2 2 2 5" xfId="21265" xr:uid="{BC9B5360-8F1E-4D06-8B5B-5E79B6D6242A}"/>
    <cellStyle name="SAPBEXstdData 4 2 2 3" xfId="4955" xr:uid="{7EB94C70-326B-40E0-A9BD-7D6B4350DD6B}"/>
    <cellStyle name="SAPBEXstdData 4 2 2 3 2" xfId="10821" xr:uid="{4F751353-E903-4F51-90AA-AE4C81DE2C5E}"/>
    <cellStyle name="SAPBEXstdData 4 2 2 3 2 2" xfId="44691" xr:uid="{7852CE07-8183-443D-A20F-87918F7C2006}"/>
    <cellStyle name="SAPBEXstdData 4 2 2 3 2 3" xfId="27966" xr:uid="{1133140E-0E24-4453-840C-C08C348319D0}"/>
    <cellStyle name="SAPBEXstdData 4 2 2 3 3" xfId="16364" xr:uid="{A9795CD0-305B-4829-84C2-78DE441EEFD1}"/>
    <cellStyle name="SAPBEXstdData 4 2 2 3 3 2" xfId="50225" xr:uid="{1F20B84E-A55E-4C64-A32E-8C7C4C76BA0C}"/>
    <cellStyle name="SAPBEXstdData 4 2 2 3 3 3" xfId="33499" xr:uid="{692E3878-0294-4D0E-9C08-2F8DDC628D4B}"/>
    <cellStyle name="SAPBEXstdData 4 2 2 3 4" xfId="38874" xr:uid="{BC7F7734-16C5-491F-B49F-7902D1D9672D}"/>
    <cellStyle name="SAPBEXstdData 4 2 2 3 5" xfId="22151" xr:uid="{ACC252EE-D73C-4FAD-9022-C03A122AD888}"/>
    <cellStyle name="SAPBEXstdData 4 2 2 4" xfId="5682" xr:uid="{09C55E49-D85F-4515-9B03-C5EEB742AA7D}"/>
    <cellStyle name="SAPBEXstdData 4 2 2 4 2" xfId="11548" xr:uid="{822BD2A4-9BAE-4122-AA50-BFCBC4605B17}"/>
    <cellStyle name="SAPBEXstdData 4 2 2 4 2 2" xfId="45417" xr:uid="{80BE275A-A10A-4115-BBC4-9F4493283767}"/>
    <cellStyle name="SAPBEXstdData 4 2 2 4 2 3" xfId="28692" xr:uid="{840AE351-4FA3-4D40-85D6-A2A719D4F996}"/>
    <cellStyle name="SAPBEXstdData 4 2 2 4 3" xfId="17090" xr:uid="{737AEF5D-064C-4C32-8315-6FC6CD16DB8F}"/>
    <cellStyle name="SAPBEXstdData 4 2 2 4 3 2" xfId="50951" xr:uid="{7610A0E5-7F7C-400C-ABBC-010C60E1A550}"/>
    <cellStyle name="SAPBEXstdData 4 2 2 4 3 3" xfId="34225" xr:uid="{96C32B9B-F1AE-46FA-B3D6-9184932494BA}"/>
    <cellStyle name="SAPBEXstdData 4 2 2 4 4" xfId="39600" xr:uid="{0AC8FEC8-2045-4204-BDB3-E818AABFEAF7}"/>
    <cellStyle name="SAPBEXstdData 4 2 2 4 5" xfId="22877" xr:uid="{DBE5BACD-C499-4801-B31A-F0FA714D16B7}"/>
    <cellStyle name="SAPBEXstdData 4 2 2 5" xfId="6474" xr:uid="{F8937F8D-049F-4E34-A22B-6A8A520B6A46}"/>
    <cellStyle name="SAPBEXstdData 4 2 2 5 2" xfId="12338" xr:uid="{A6491312-C89E-4A75-939E-7EB63C839D1E}"/>
    <cellStyle name="SAPBEXstdData 4 2 2 5 2 2" xfId="46207" xr:uid="{8E7761AD-996F-4962-9D67-5A699473A2D8}"/>
    <cellStyle name="SAPBEXstdData 4 2 2 5 2 3" xfId="29482" xr:uid="{AD16C8F9-E41E-431B-952F-26D43B2A418E}"/>
    <cellStyle name="SAPBEXstdData 4 2 2 5 3" xfId="17880" xr:uid="{4CF33FEB-CDD7-43B8-A2CA-AAF1A605365E}"/>
    <cellStyle name="SAPBEXstdData 4 2 2 5 3 2" xfId="51741" xr:uid="{1382135F-598D-4DCB-9FF3-BA51F40A052E}"/>
    <cellStyle name="SAPBEXstdData 4 2 2 5 3 3" xfId="35015" xr:uid="{84FBAF2C-636D-462D-9488-C0794102A85A}"/>
    <cellStyle name="SAPBEXstdData 4 2 2 5 4" xfId="40390" xr:uid="{3A36F9C4-4E58-4CEC-93D9-A4C9157D4769}"/>
    <cellStyle name="SAPBEXstdData 4 2 2 5 5" xfId="23667" xr:uid="{C7E0BC5E-278E-4881-9EAD-2B60189F3CD8}"/>
    <cellStyle name="SAPBEXstdData 4 2 2 6" xfId="7394" xr:uid="{85384E7F-D380-42C3-9B05-03A7C2926E22}"/>
    <cellStyle name="SAPBEXstdData 4 2 2 6 2" xfId="13258" xr:uid="{ED1E7678-678B-4C6D-BCA8-5EA45A1F49D2}"/>
    <cellStyle name="SAPBEXstdData 4 2 2 6 2 2" xfId="47127" xr:uid="{1C79AE0C-33B1-4029-8EC6-4B5BEA8743DC}"/>
    <cellStyle name="SAPBEXstdData 4 2 2 6 2 3" xfId="30401" xr:uid="{4B30014F-C849-4E7B-B22A-E6885FC39B68}"/>
    <cellStyle name="SAPBEXstdData 4 2 2 6 3" xfId="18799" xr:uid="{8B170974-9486-4572-AF01-BA9965E52FF6}"/>
    <cellStyle name="SAPBEXstdData 4 2 2 6 3 2" xfId="52660" xr:uid="{1388C78E-0C7A-4ED2-9F5F-1049D6791D8D}"/>
    <cellStyle name="SAPBEXstdData 4 2 2 6 3 3" xfId="35934" xr:uid="{377E3B29-AAD9-43A0-B48D-303A1DC00B75}"/>
    <cellStyle name="SAPBEXstdData 4 2 2 6 4" xfId="41310" xr:uid="{F4B31E3B-BD00-4D4E-8DB6-1B89D864D589}"/>
    <cellStyle name="SAPBEXstdData 4 2 2 6 5" xfId="24586" xr:uid="{9CFF636A-9C76-47EA-8DCF-0CF3424FD2AF}"/>
    <cellStyle name="SAPBEXstdData 4 2 2 7" xfId="8488" xr:uid="{C6818979-88C7-48BA-B6C2-1B1563F2DF5E}"/>
    <cellStyle name="SAPBEXstdData 4 2 2 7 2" xfId="42363" xr:uid="{1FC33AC9-BC34-4E4C-ADEF-7E80EDAB4563}"/>
    <cellStyle name="SAPBEXstdData 4 2 2 7 3" xfId="25638" xr:uid="{7B661C98-C341-48E5-87D0-1AA6293BD54C}"/>
    <cellStyle name="SAPBEXstdData 4 2 2 8" xfId="14066" xr:uid="{8CF8AE50-EDDB-4F8E-8591-8DF677B428C8}"/>
    <cellStyle name="SAPBEXstdData 4 2 2 8 2" xfId="47927" xr:uid="{FBC2645C-B8B5-4801-9185-1F8992F7E892}"/>
    <cellStyle name="SAPBEXstdData 4 2 2 8 3" xfId="31201" xr:uid="{CD319D98-2EA8-40F7-8C79-8163117EA668}"/>
    <cellStyle name="SAPBEXstdData 4 2 2 9" xfId="36922" xr:uid="{3C42A4A0-5B1F-45B9-A1F0-D92FFEC09097}"/>
    <cellStyle name="SAPBEXstdData 4 2 3" xfId="2813" xr:uid="{00000000-0005-0000-0000-0000D30A0000}"/>
    <cellStyle name="SAPBEXstdData 4 2 3 2" xfId="4333" xr:uid="{CC5E74FA-2524-4D80-AFA1-3545D6CBAFBC}"/>
    <cellStyle name="SAPBEXstdData 4 2 3 2 2" xfId="10214" xr:uid="{7F9259A1-3EAD-4033-B86A-ACC6276567FE}"/>
    <cellStyle name="SAPBEXstdData 4 2 3 2 2 2" xfId="44084" xr:uid="{CA539A52-64EC-47DB-B814-4BC9FFC9E309}"/>
    <cellStyle name="SAPBEXstdData 4 2 3 2 2 3" xfId="27359" xr:uid="{C9D2B745-320D-4EBD-879E-F965932776D8}"/>
    <cellStyle name="SAPBEXstdData 4 2 3 2 3" xfId="15757" xr:uid="{F528F6C9-0D0F-4956-BE7E-8ECE94E8272E}"/>
    <cellStyle name="SAPBEXstdData 4 2 3 2 3 2" xfId="49618" xr:uid="{60CC705E-2B38-4890-805D-0E675C823D0E}"/>
    <cellStyle name="SAPBEXstdData 4 2 3 2 3 3" xfId="32892" xr:uid="{B496C250-0E18-4464-A5E7-D8B10DF4F8E4}"/>
    <cellStyle name="SAPBEXstdData 4 2 3 2 4" xfId="38267" xr:uid="{E72853FE-A981-481D-97B1-BD71024314CE}"/>
    <cellStyle name="SAPBEXstdData 4 2 3 2 5" xfId="21544" xr:uid="{3AB3BE80-0B08-4DA7-8EF1-B170AB5221FB}"/>
    <cellStyle name="SAPBEXstdData 4 2 3 3" xfId="5206" xr:uid="{620236EA-7E6A-41B9-BFA6-06124B234DC0}"/>
    <cellStyle name="SAPBEXstdData 4 2 3 3 2" xfId="11072" xr:uid="{9B2403F6-87BC-4402-BBED-36AF47480DCD}"/>
    <cellStyle name="SAPBEXstdData 4 2 3 3 2 2" xfId="44942" xr:uid="{6B72244D-7877-4496-986E-1D769CF78F2C}"/>
    <cellStyle name="SAPBEXstdData 4 2 3 3 2 3" xfId="28217" xr:uid="{1A1BF380-824E-45A5-855A-8621CD8D4B7C}"/>
    <cellStyle name="SAPBEXstdData 4 2 3 3 3" xfId="16615" xr:uid="{A749FCCE-B8F6-4653-A4FC-30D56F879244}"/>
    <cellStyle name="SAPBEXstdData 4 2 3 3 3 2" xfId="50476" xr:uid="{6CE6454A-40A7-4FF2-83C3-7B8DA8C493F5}"/>
    <cellStyle name="SAPBEXstdData 4 2 3 3 3 3" xfId="33750" xr:uid="{4E7EA79F-5641-4656-86C2-86D8C0CDCB8C}"/>
    <cellStyle name="SAPBEXstdData 4 2 3 3 4" xfId="39125" xr:uid="{4E112641-563C-49F4-A298-3935700FDC86}"/>
    <cellStyle name="SAPBEXstdData 4 2 3 3 5" xfId="22402" xr:uid="{0D84AD33-7330-4D54-B2F8-CCE8106D8D5C}"/>
    <cellStyle name="SAPBEXstdData 4 2 3 4" xfId="5954" xr:uid="{24C3DC03-B20B-4C88-A65D-C610FDB993AB}"/>
    <cellStyle name="SAPBEXstdData 4 2 3 4 2" xfId="11820" xr:uid="{D00FD365-AAC5-4C85-B044-3DAE12EA0ED7}"/>
    <cellStyle name="SAPBEXstdData 4 2 3 4 2 2" xfId="45689" xr:uid="{6A72134B-7114-4523-9AB8-FF500C5BE891}"/>
    <cellStyle name="SAPBEXstdData 4 2 3 4 2 3" xfId="28964" xr:uid="{268A1C97-7504-498E-8AF3-39DAB291AEE8}"/>
    <cellStyle name="SAPBEXstdData 4 2 3 4 3" xfId="17362" xr:uid="{1BB44194-13EC-4816-AEFD-7415B9784121}"/>
    <cellStyle name="SAPBEXstdData 4 2 3 4 3 2" xfId="51223" xr:uid="{310E209F-3522-42C9-88FE-7F616040CE76}"/>
    <cellStyle name="SAPBEXstdData 4 2 3 4 3 3" xfId="34497" xr:uid="{1EC792D3-60C7-4F21-97FE-B88D49A52A2D}"/>
    <cellStyle name="SAPBEXstdData 4 2 3 4 4" xfId="39872" xr:uid="{C8408932-83BF-4090-B132-C2350505757B}"/>
    <cellStyle name="SAPBEXstdData 4 2 3 4 5" xfId="23149" xr:uid="{B8D12DE7-66A7-43C6-B780-9F906D0604FC}"/>
    <cellStyle name="SAPBEXstdData 4 2 3 5" xfId="6723" xr:uid="{FBA7D55F-5FAC-4BA4-ABD5-A6BFBA0AE669}"/>
    <cellStyle name="SAPBEXstdData 4 2 3 5 2" xfId="12587" xr:uid="{0951C195-4DBD-4104-AD91-AC7EEB70C876}"/>
    <cellStyle name="SAPBEXstdData 4 2 3 5 2 2" xfId="46456" xr:uid="{08BCE44C-B837-4BAD-8D1F-FA5A1E1D0FBC}"/>
    <cellStyle name="SAPBEXstdData 4 2 3 5 2 3" xfId="29730" xr:uid="{DFC06440-91F6-4292-8A00-B27694252E53}"/>
    <cellStyle name="SAPBEXstdData 4 2 3 5 3" xfId="18128" xr:uid="{7D9F0798-E2B6-4BEC-BB47-A8E3F5FFC0F0}"/>
    <cellStyle name="SAPBEXstdData 4 2 3 5 3 2" xfId="51989" xr:uid="{4A91A623-797D-451F-9F12-B8089396867A}"/>
    <cellStyle name="SAPBEXstdData 4 2 3 5 3 3" xfId="35263" xr:uid="{FD7B2A4C-AE6F-4E67-B74C-1264FE919C77}"/>
    <cellStyle name="SAPBEXstdData 4 2 3 5 4" xfId="40639" xr:uid="{391FF214-4C28-47C3-B7C8-0E48D0C6C95E}"/>
    <cellStyle name="SAPBEXstdData 4 2 3 5 5" xfId="23915" xr:uid="{17483AD2-259D-4DA3-B264-E1CA7986FB8E}"/>
    <cellStyle name="SAPBEXstdData 4 2 3 6" xfId="7670" xr:uid="{ACC69136-B6A8-4CB5-B547-C5C17417B2E0}"/>
    <cellStyle name="SAPBEXstdData 4 2 3 6 2" xfId="13534" xr:uid="{059D0DAF-8557-4BB9-BFF4-07C700F7D775}"/>
    <cellStyle name="SAPBEXstdData 4 2 3 6 2 2" xfId="47403" xr:uid="{54DE1E14-C661-4297-9C18-1ED4D906D12D}"/>
    <cellStyle name="SAPBEXstdData 4 2 3 6 2 3" xfId="30677" xr:uid="{770B7147-4AF5-4233-A8AE-DB9EF12DDA57}"/>
    <cellStyle name="SAPBEXstdData 4 2 3 6 3" xfId="19075" xr:uid="{CE8ED74C-3BAB-4EFC-8563-9AB0645C9565}"/>
    <cellStyle name="SAPBEXstdData 4 2 3 6 3 2" xfId="52936" xr:uid="{EB6A523B-6D98-4FD6-8321-96E21C99871F}"/>
    <cellStyle name="SAPBEXstdData 4 2 3 6 3 3" xfId="36210" xr:uid="{3BAEA326-167D-43A2-824F-B1FCFBA180AA}"/>
    <cellStyle name="SAPBEXstdData 4 2 3 6 4" xfId="41586" xr:uid="{928E9FFC-65AA-4181-AA09-AE6902438AFF}"/>
    <cellStyle name="SAPBEXstdData 4 2 3 6 5" xfId="24862" xr:uid="{6AC1E00F-5A2F-4F00-94B8-4447C0C081BF}"/>
    <cellStyle name="SAPBEXstdData 4 2 3 7" xfId="8763" xr:uid="{20A76B70-FACE-42D9-9444-B4BE8DDA23CE}"/>
    <cellStyle name="SAPBEXstdData 4 2 3 7 2" xfId="42636" xr:uid="{315B132C-AD56-4F83-95AD-6F27E3B3DDCD}"/>
    <cellStyle name="SAPBEXstdData 4 2 3 7 3" xfId="25912" xr:uid="{1B93A810-A03D-412B-A882-73F2B1C5686A}"/>
    <cellStyle name="SAPBEXstdData 4 2 3 8" xfId="14314" xr:uid="{B6874694-8BBC-45FB-88F5-A4D9D161F29D}"/>
    <cellStyle name="SAPBEXstdData 4 2 3 8 2" xfId="48175" xr:uid="{B2FB1802-D962-44FE-AF4C-54ECAA0CD572}"/>
    <cellStyle name="SAPBEXstdData 4 2 3 8 3" xfId="31449" xr:uid="{8DF0CB85-17CD-4D80-9018-48A4C6340AFE}"/>
    <cellStyle name="SAPBEXstdData 4 2 3 9" xfId="20098" xr:uid="{5066B014-7740-4B4B-8992-7619C571AF76}"/>
    <cellStyle name="SAPBEXstdData 4 2 4" xfId="2836" xr:uid="{00000000-0005-0000-0000-0000D40A0000}"/>
    <cellStyle name="SAPBEXstdData 4 2 4 2" xfId="4356" xr:uid="{EED4264E-8B71-4660-8687-145BE465CD6C}"/>
    <cellStyle name="SAPBEXstdData 4 2 4 2 2" xfId="10237" xr:uid="{227DE2CA-184E-408D-8EAD-E02F56CB3E7E}"/>
    <cellStyle name="SAPBEXstdData 4 2 4 2 2 2" xfId="44107" xr:uid="{F106597D-4AFF-457D-B6E7-D86CC7AE5C89}"/>
    <cellStyle name="SAPBEXstdData 4 2 4 2 2 3" xfId="27382" xr:uid="{ABB26A55-F803-4724-9888-6710AEDA56E3}"/>
    <cellStyle name="SAPBEXstdData 4 2 4 2 3" xfId="15780" xr:uid="{DA63806F-1346-443A-8BE4-9867EEB02287}"/>
    <cellStyle name="SAPBEXstdData 4 2 4 2 3 2" xfId="49641" xr:uid="{02DD2EAC-9E78-4877-B0A4-880D76D4165E}"/>
    <cellStyle name="SAPBEXstdData 4 2 4 2 3 3" xfId="32915" xr:uid="{D8510882-B1A9-4100-A186-004EAA1D3B8B}"/>
    <cellStyle name="SAPBEXstdData 4 2 4 2 4" xfId="38290" xr:uid="{FE020069-7503-40C4-A457-E49EADC3D70B}"/>
    <cellStyle name="SAPBEXstdData 4 2 4 2 5" xfId="21567" xr:uid="{5459A0F3-4A6D-4676-A79E-5446C8ACB659}"/>
    <cellStyle name="SAPBEXstdData 4 2 4 3" xfId="5229" xr:uid="{796C4593-C77A-4DC2-B932-6E6E918513BC}"/>
    <cellStyle name="SAPBEXstdData 4 2 4 3 2" xfId="11095" xr:uid="{DAA9D06A-C10D-443A-B590-E48A5C94635B}"/>
    <cellStyle name="SAPBEXstdData 4 2 4 3 2 2" xfId="44965" xr:uid="{C4502F84-2F71-4A90-B997-1396CF993245}"/>
    <cellStyle name="SAPBEXstdData 4 2 4 3 2 3" xfId="28240" xr:uid="{E76D28BD-0277-4660-A23E-02BCC6A825A5}"/>
    <cellStyle name="SAPBEXstdData 4 2 4 3 3" xfId="16638" xr:uid="{358D2BED-4567-435D-8CD1-D7AFA7229539}"/>
    <cellStyle name="SAPBEXstdData 4 2 4 3 3 2" xfId="50499" xr:uid="{AC9E684A-DAD5-47CB-8099-0787D178AABD}"/>
    <cellStyle name="SAPBEXstdData 4 2 4 3 3 3" xfId="33773" xr:uid="{AFBAF11C-B4FE-425B-B705-E45BBDE27D16}"/>
    <cellStyle name="SAPBEXstdData 4 2 4 3 4" xfId="39148" xr:uid="{FF7EDA45-F3BB-426B-8D4F-ADA62ACAE1E5}"/>
    <cellStyle name="SAPBEXstdData 4 2 4 3 5" xfId="22425" xr:uid="{E9B9B7B7-3CE9-41F5-9F76-7C2ECF40A0F2}"/>
    <cellStyle name="SAPBEXstdData 4 2 4 4" xfId="5977" xr:uid="{824E11F1-7FBB-4ECA-9324-C2C43A7A8B85}"/>
    <cellStyle name="SAPBEXstdData 4 2 4 4 2" xfId="11843" xr:uid="{991F70C5-F684-4F98-BA87-A4B6CF0922B4}"/>
    <cellStyle name="SAPBEXstdData 4 2 4 4 2 2" xfId="45712" xr:uid="{9CBD431D-3797-4D47-972A-22AB2D2612CA}"/>
    <cellStyle name="SAPBEXstdData 4 2 4 4 2 3" xfId="28987" xr:uid="{57AE0AE0-EB46-4509-B23E-1E8B19B085D8}"/>
    <cellStyle name="SAPBEXstdData 4 2 4 4 3" xfId="17385" xr:uid="{8277A359-3A07-4FFE-8087-3DE2F8B434C9}"/>
    <cellStyle name="SAPBEXstdData 4 2 4 4 3 2" xfId="51246" xr:uid="{1667B6EE-64E8-4420-9040-C79BE8E0C56D}"/>
    <cellStyle name="SAPBEXstdData 4 2 4 4 3 3" xfId="34520" xr:uid="{D496AA10-5BB2-4C9C-9454-5DF35DDCA7B9}"/>
    <cellStyle name="SAPBEXstdData 4 2 4 4 4" xfId="39895" xr:uid="{9360B0F2-70C5-4CAC-894E-AF919413FF45}"/>
    <cellStyle name="SAPBEXstdData 4 2 4 4 5" xfId="23172" xr:uid="{9EC7A199-9833-446A-BD64-30A2E5A2A8B0}"/>
    <cellStyle name="SAPBEXstdData 4 2 4 5" xfId="6746" xr:uid="{34D8964A-914F-47D7-ADA8-E22CFBE9FBF6}"/>
    <cellStyle name="SAPBEXstdData 4 2 4 5 2" xfId="12610" xr:uid="{98552858-57AA-41E0-A48F-22C2A53A5391}"/>
    <cellStyle name="SAPBEXstdData 4 2 4 5 2 2" xfId="46479" xr:uid="{32F70ECE-4D19-43B1-8DCE-542781855068}"/>
    <cellStyle name="SAPBEXstdData 4 2 4 5 2 3" xfId="29753" xr:uid="{D76DBB51-1E04-4DA8-9B9F-EC5017AA4C85}"/>
    <cellStyle name="SAPBEXstdData 4 2 4 5 3" xfId="18151" xr:uid="{D7FB378A-C39C-4759-8FB4-B4897C0003B5}"/>
    <cellStyle name="SAPBEXstdData 4 2 4 5 3 2" xfId="52012" xr:uid="{61DCE911-388C-4692-8B59-6BBAF87D4ECA}"/>
    <cellStyle name="SAPBEXstdData 4 2 4 5 3 3" xfId="35286" xr:uid="{F8DA590D-371A-4AE1-A9B8-7C8BC91F9A72}"/>
    <cellStyle name="SAPBEXstdData 4 2 4 5 4" xfId="40662" xr:uid="{7693BC75-48BA-4E01-9EF8-8B0FF2ACD27E}"/>
    <cellStyle name="SAPBEXstdData 4 2 4 5 5" xfId="23938" xr:uid="{16ECE062-EF11-4769-8E4E-BC686DC95676}"/>
    <cellStyle name="SAPBEXstdData 4 2 4 6" xfId="7693" xr:uid="{E3156518-AB6A-4B57-9255-0F8330E335A5}"/>
    <cellStyle name="SAPBEXstdData 4 2 4 6 2" xfId="13557" xr:uid="{B7899BAC-AA97-4DEC-979B-C83C8EEF4092}"/>
    <cellStyle name="SAPBEXstdData 4 2 4 6 2 2" xfId="47426" xr:uid="{FAAC0ABC-89AF-4C9D-BE5A-6264E2D6B4E5}"/>
    <cellStyle name="SAPBEXstdData 4 2 4 6 2 3" xfId="30700" xr:uid="{5F44B153-872B-4FC2-B741-EA8AE8E2F2DE}"/>
    <cellStyle name="SAPBEXstdData 4 2 4 6 3" xfId="19098" xr:uid="{AFFB7B63-023A-4777-8B4C-B934C6F66A15}"/>
    <cellStyle name="SAPBEXstdData 4 2 4 6 3 2" xfId="52959" xr:uid="{405ACA72-BCAE-4D3E-83BB-F5A11E6DB38B}"/>
    <cellStyle name="SAPBEXstdData 4 2 4 6 3 3" xfId="36233" xr:uid="{FE02D53A-AA69-44A9-A8E6-F52E6808AD05}"/>
    <cellStyle name="SAPBEXstdData 4 2 4 6 4" xfId="41609" xr:uid="{0102D941-8AE3-49DC-8550-93459674C77A}"/>
    <cellStyle name="SAPBEXstdData 4 2 4 6 5" xfId="24885" xr:uid="{DBAE6B11-2DF9-420F-A80F-12ADDCFEFBCC}"/>
    <cellStyle name="SAPBEXstdData 4 2 4 7" xfId="8786" xr:uid="{7EE0EE31-2F62-4B83-866B-8F60D2C631D1}"/>
    <cellStyle name="SAPBEXstdData 4 2 4 7 2" xfId="42659" xr:uid="{6F305CF7-B08C-46F9-8594-029594863D60}"/>
    <cellStyle name="SAPBEXstdData 4 2 4 7 3" xfId="25935" xr:uid="{DAFB024D-52DC-4566-ACBC-8F01AB1F2BEF}"/>
    <cellStyle name="SAPBEXstdData 4 2 4 8" xfId="14337" xr:uid="{8BE6E252-920D-4C9A-AEF2-3375EE7DA214}"/>
    <cellStyle name="SAPBEXstdData 4 2 4 8 2" xfId="48198" xr:uid="{E73E902C-437B-4DD6-A3A6-00E83ACD5579}"/>
    <cellStyle name="SAPBEXstdData 4 2 4 8 3" xfId="31472" xr:uid="{361FE884-E62D-4C8E-895C-E48145EE2EEF}"/>
    <cellStyle name="SAPBEXstdData 4 2 4 9" xfId="20121" xr:uid="{98C02155-4D74-4CEB-86D0-4E5DD0AF5DC9}"/>
    <cellStyle name="SAPBEXstdData 4 2 5" xfId="3394" xr:uid="{6AF9AE63-ECD2-4F72-807D-FBED43BEB92D}"/>
    <cellStyle name="SAPBEXstdData 4 2 5 2" xfId="9276" xr:uid="{1F091521-1881-4072-88B9-2670598AE513}"/>
    <cellStyle name="SAPBEXstdData 4 2 5 2 2" xfId="43148" xr:uid="{729226ED-B6EF-4E4E-85AC-973AC4428C97}"/>
    <cellStyle name="SAPBEXstdData 4 2 5 2 3" xfId="26423" xr:uid="{4279DCFF-9B13-4AF0-BDC3-0D0766442A2B}"/>
    <cellStyle name="SAPBEXstdData 4 2 5 3" xfId="14823" xr:uid="{3DF1D56D-52D9-4074-97C7-CDC0D700DCEA}"/>
    <cellStyle name="SAPBEXstdData 4 2 5 3 2" xfId="48684" xr:uid="{44F7EAC9-A77A-4AE3-AF98-383C7F6748F1}"/>
    <cellStyle name="SAPBEXstdData 4 2 5 3 3" xfId="31958" xr:uid="{60288BBD-5246-4721-BAB8-3CF969B8FE78}"/>
    <cellStyle name="SAPBEXstdData 4 2 5 4" xfId="37415" xr:uid="{267E800A-7148-4E52-8C6F-0DE3CC420EFB}"/>
    <cellStyle name="SAPBEXstdData 4 2 5 5" xfId="20608" xr:uid="{73E5C322-5906-4B5D-B98E-DFD20CAB6BE6}"/>
    <cellStyle name="SAPBEXstdData 4 2 6" xfId="36621" xr:uid="{9DF958B2-FDBD-446E-8362-D5B8BB4E129C}"/>
    <cellStyle name="SAPBEXstdData 4 3" xfId="2502" xr:uid="{00000000-0005-0000-0000-0000D50A0000}"/>
    <cellStyle name="SAPBEXstdData 4 3 10" xfId="19827" xr:uid="{502321A0-0F82-4D0B-B1CD-CEEB1E0BCAD9}"/>
    <cellStyle name="SAPBEXstdData 4 3 2" xfId="4054" xr:uid="{62B970EB-5E22-489F-9F30-0D3065238005}"/>
    <cellStyle name="SAPBEXstdData 4 3 2 2" xfId="9935" xr:uid="{96CAB8CF-7E29-4F38-ADA3-5B8D38EFCF7F}"/>
    <cellStyle name="SAPBEXstdData 4 3 2 2 2" xfId="43807" xr:uid="{713C8EC9-1B40-4F58-B425-470327238CBB}"/>
    <cellStyle name="SAPBEXstdData 4 3 2 2 3" xfId="27081" xr:uid="{3227F76C-EA0A-4095-BF3D-B111E7BB3673}"/>
    <cellStyle name="SAPBEXstdData 4 3 2 3" xfId="15481" xr:uid="{169E3E54-9CD3-4129-885A-9F84A1CBA38E}"/>
    <cellStyle name="SAPBEXstdData 4 3 2 3 2" xfId="49342" xr:uid="{3C2F166C-ADA5-418F-B694-2F7C31EB7B00}"/>
    <cellStyle name="SAPBEXstdData 4 3 2 3 3" xfId="32616" xr:uid="{AD0AF2A7-C416-4017-A6DB-2CDB14962D15}"/>
    <cellStyle name="SAPBEXstdData 4 3 2 4" xfId="38014" xr:uid="{8723B825-BFC2-408C-AFF2-32CCFE09EB3D}"/>
    <cellStyle name="SAPBEXstdData 4 3 2 5" xfId="21266" xr:uid="{27D40D57-A053-457E-BD5D-E7152A25DC72}"/>
    <cellStyle name="SAPBEXstdData 4 3 3" xfId="4956" xr:uid="{CD40E564-1F79-4502-8E0B-DCCB6EA7B497}"/>
    <cellStyle name="SAPBEXstdData 4 3 3 2" xfId="10822" xr:uid="{D1BE91B1-CD9A-4645-9D06-8BD846DB3980}"/>
    <cellStyle name="SAPBEXstdData 4 3 3 2 2" xfId="44692" xr:uid="{09D2D0E2-7D30-4A72-B7AC-C88D3417E79D}"/>
    <cellStyle name="SAPBEXstdData 4 3 3 2 3" xfId="27967" xr:uid="{B28F6FB4-F181-46B9-BABD-E293CE963F57}"/>
    <cellStyle name="SAPBEXstdData 4 3 3 3" xfId="16365" xr:uid="{1A480484-E459-40B1-BE20-40B40D6007CA}"/>
    <cellStyle name="SAPBEXstdData 4 3 3 3 2" xfId="50226" xr:uid="{D086CF65-55CD-473B-82EA-1C4B4EAE8E84}"/>
    <cellStyle name="SAPBEXstdData 4 3 3 3 3" xfId="33500" xr:uid="{CABCCAAD-2591-4859-80BA-14900597AD9F}"/>
    <cellStyle name="SAPBEXstdData 4 3 3 4" xfId="38875" xr:uid="{5E5CF193-361E-4D45-8B8B-A8E159D82DA7}"/>
    <cellStyle name="SAPBEXstdData 4 3 3 5" xfId="22152" xr:uid="{7C23985C-B252-435C-93AB-7A14874A5046}"/>
    <cellStyle name="SAPBEXstdData 4 3 4" xfId="5683" xr:uid="{809A9528-0B87-461F-A536-EC1C8299BB5E}"/>
    <cellStyle name="SAPBEXstdData 4 3 4 2" xfId="11549" xr:uid="{F35BC5E9-DA28-4186-98CA-F037190D56A8}"/>
    <cellStyle name="SAPBEXstdData 4 3 4 2 2" xfId="45418" xr:uid="{CB61F3EB-3820-4078-A8DD-42BF06A2C908}"/>
    <cellStyle name="SAPBEXstdData 4 3 4 2 3" xfId="28693" xr:uid="{39036597-C8D3-40E6-8F3E-516BBB54807A}"/>
    <cellStyle name="SAPBEXstdData 4 3 4 3" xfId="17091" xr:uid="{3FC892FC-895E-4B28-B37D-51492F5039EC}"/>
    <cellStyle name="SAPBEXstdData 4 3 4 3 2" xfId="50952" xr:uid="{E26C2786-01B9-4257-9F07-A0D2DF2197CF}"/>
    <cellStyle name="SAPBEXstdData 4 3 4 3 3" xfId="34226" xr:uid="{5DF5D087-E3EF-4AE5-9396-E18D1748B11C}"/>
    <cellStyle name="SAPBEXstdData 4 3 4 4" xfId="39601" xr:uid="{AE7F8303-D8B2-47BA-B09E-882F5EB1709A}"/>
    <cellStyle name="SAPBEXstdData 4 3 4 5" xfId="22878" xr:uid="{7755488B-20D6-4F87-82D9-AEECCCDD8658}"/>
    <cellStyle name="SAPBEXstdData 4 3 5" xfId="6475" xr:uid="{D4A94498-7467-4B42-BA1F-1E60A830CB1F}"/>
    <cellStyle name="SAPBEXstdData 4 3 5 2" xfId="12339" xr:uid="{5F2D5B1E-35A7-4733-839C-670404A7CDF2}"/>
    <cellStyle name="SAPBEXstdData 4 3 5 2 2" xfId="46208" xr:uid="{B05B83BB-3728-4A73-9A69-81F74F9C8F0B}"/>
    <cellStyle name="SAPBEXstdData 4 3 5 2 3" xfId="29483" xr:uid="{B13384E5-4C09-4B60-AF8B-3E7855F591AC}"/>
    <cellStyle name="SAPBEXstdData 4 3 5 3" xfId="17881" xr:uid="{5DA9A0DB-33E8-4EF5-9F8C-19B193659613}"/>
    <cellStyle name="SAPBEXstdData 4 3 5 3 2" xfId="51742" xr:uid="{DB7BD6E1-F187-4D91-943F-90BEA38C2515}"/>
    <cellStyle name="SAPBEXstdData 4 3 5 3 3" xfId="35016" xr:uid="{A3BC6E8F-3AF2-4F98-8651-65940EA6BFFA}"/>
    <cellStyle name="SAPBEXstdData 4 3 5 4" xfId="40391" xr:uid="{44637203-C2B4-4E9B-8433-2B57FED2D1CF}"/>
    <cellStyle name="SAPBEXstdData 4 3 5 5" xfId="23668" xr:uid="{9268468C-B3B0-47B3-AEC0-8F5F705519D1}"/>
    <cellStyle name="SAPBEXstdData 4 3 6" xfId="7395" xr:uid="{20041A65-9AF3-4AA6-BDEB-3F875DE8A614}"/>
    <cellStyle name="SAPBEXstdData 4 3 6 2" xfId="13259" xr:uid="{84A78383-AEE5-41DE-BB24-7D5159C8AEA0}"/>
    <cellStyle name="SAPBEXstdData 4 3 6 2 2" xfId="47128" xr:uid="{936B5E2A-9A57-4D2C-A84B-865A7109F3C3}"/>
    <cellStyle name="SAPBEXstdData 4 3 6 2 3" xfId="30402" xr:uid="{6D952314-B59A-4CA3-89DF-31A921C2065B}"/>
    <cellStyle name="SAPBEXstdData 4 3 6 3" xfId="18800" xr:uid="{470DC84D-779A-4028-9E9E-618A54E2CD85}"/>
    <cellStyle name="SAPBEXstdData 4 3 6 3 2" xfId="52661" xr:uid="{B6ACC7CF-9027-47C8-8AE9-E3BA927BDE0C}"/>
    <cellStyle name="SAPBEXstdData 4 3 6 3 3" xfId="35935" xr:uid="{3826FACC-154A-4272-8823-6BADBE15BEF3}"/>
    <cellStyle name="SAPBEXstdData 4 3 6 4" xfId="41311" xr:uid="{E26E8E18-1201-425F-AF41-DA85E3E9420A}"/>
    <cellStyle name="SAPBEXstdData 4 3 6 5" xfId="24587" xr:uid="{BA668DAA-2D87-4E03-AF0C-3F0B0FB6DE55}"/>
    <cellStyle name="SAPBEXstdData 4 3 7" xfId="8489" xr:uid="{954A8CC8-F423-4B95-A25D-D4BED875A66D}"/>
    <cellStyle name="SAPBEXstdData 4 3 7 2" xfId="42364" xr:uid="{6FA7C626-81C7-4BB5-8357-1407B7DE70D6}"/>
    <cellStyle name="SAPBEXstdData 4 3 7 3" xfId="25639" xr:uid="{C5202F79-D9B6-48D4-93B0-DD40F58A132D}"/>
    <cellStyle name="SAPBEXstdData 4 3 8" xfId="14067" xr:uid="{1B6933A7-1F9F-4FC5-BE46-A3BB247EE536}"/>
    <cellStyle name="SAPBEXstdData 4 3 8 2" xfId="47928" xr:uid="{6EBA7AC4-FCD0-4FBA-A531-BDA6DE7F37F9}"/>
    <cellStyle name="SAPBEXstdData 4 3 8 3" xfId="31202" xr:uid="{5A8EF067-F4C4-43DA-94F5-58E27F37BD54}"/>
    <cellStyle name="SAPBEXstdData 4 3 9" xfId="36923" xr:uid="{6BAD7E31-AA4F-4CC9-8B1D-D3D1CF84FDD6}"/>
    <cellStyle name="SAPBEXstdData 4 4" xfId="2812" xr:uid="{00000000-0005-0000-0000-0000D60A0000}"/>
    <cellStyle name="SAPBEXstdData 4 4 2" xfId="4332" xr:uid="{BFF6A3EE-1D75-4822-9D4E-AFC741CA4DAB}"/>
    <cellStyle name="SAPBEXstdData 4 4 2 2" xfId="10213" xr:uid="{2AE48F9F-7A8A-4040-930C-CC40CE25C5B5}"/>
    <cellStyle name="SAPBEXstdData 4 4 2 2 2" xfId="44083" xr:uid="{906E21AF-AB35-40A6-B471-F7F37FE4799B}"/>
    <cellStyle name="SAPBEXstdData 4 4 2 2 3" xfId="27358" xr:uid="{254FA787-9986-48EF-8FD0-F0A26B7298C8}"/>
    <cellStyle name="SAPBEXstdData 4 4 2 3" xfId="15756" xr:uid="{F7142771-6792-4179-AAB1-6BB9DC771866}"/>
    <cellStyle name="SAPBEXstdData 4 4 2 3 2" xfId="49617" xr:uid="{DA5BE776-B932-4A45-A25C-5EFAE5AAFB0C}"/>
    <cellStyle name="SAPBEXstdData 4 4 2 3 3" xfId="32891" xr:uid="{0941D40F-E36D-4A37-83DC-23BF9670DBFE}"/>
    <cellStyle name="SAPBEXstdData 4 4 2 4" xfId="38266" xr:uid="{29C71181-5D02-4D2B-B528-055BE480BFA2}"/>
    <cellStyle name="SAPBEXstdData 4 4 2 5" xfId="21543" xr:uid="{5118DD65-7D0B-4BA7-8265-B18A087E3CD9}"/>
    <cellStyle name="SAPBEXstdData 4 4 3" xfId="5205" xr:uid="{E515E299-03F6-45F8-9530-C4EC529C5D5E}"/>
    <cellStyle name="SAPBEXstdData 4 4 3 2" xfId="11071" xr:uid="{49F42127-1E2C-43C7-8B80-D40FA6FB4A3E}"/>
    <cellStyle name="SAPBEXstdData 4 4 3 2 2" xfId="44941" xr:uid="{0A570C64-4364-47E7-91BE-5AFBB64BADC8}"/>
    <cellStyle name="SAPBEXstdData 4 4 3 2 3" xfId="28216" xr:uid="{167A54C1-32E3-4E5B-AB26-AE4F3EFE12A7}"/>
    <cellStyle name="SAPBEXstdData 4 4 3 3" xfId="16614" xr:uid="{AF5EC3A5-0929-4D3F-9367-3BB607432F0B}"/>
    <cellStyle name="SAPBEXstdData 4 4 3 3 2" xfId="50475" xr:uid="{E5C676BD-CB08-4B16-9913-BF915E2A8A1B}"/>
    <cellStyle name="SAPBEXstdData 4 4 3 3 3" xfId="33749" xr:uid="{A51161C3-C4A8-4492-B00E-3B3C52C0BAA1}"/>
    <cellStyle name="SAPBEXstdData 4 4 3 4" xfId="39124" xr:uid="{A78034DB-F03A-4E27-AD21-C944A79A00F8}"/>
    <cellStyle name="SAPBEXstdData 4 4 3 5" xfId="22401" xr:uid="{C23D2065-AF67-4C18-9F5E-0FB78E318AE7}"/>
    <cellStyle name="SAPBEXstdData 4 4 4" xfId="5953" xr:uid="{00272051-1962-47DC-9FCB-4CC0C7554C85}"/>
    <cellStyle name="SAPBEXstdData 4 4 4 2" xfId="11819" xr:uid="{1BE00F7B-EDC5-4389-8A9B-E86D47488D5C}"/>
    <cellStyle name="SAPBEXstdData 4 4 4 2 2" xfId="45688" xr:uid="{CACE9B61-5FCC-4E4F-B1AF-3D67AC8BB2A3}"/>
    <cellStyle name="SAPBEXstdData 4 4 4 2 3" xfId="28963" xr:uid="{679AE362-0D0E-438E-8E29-701656A26FA4}"/>
    <cellStyle name="SAPBEXstdData 4 4 4 3" xfId="17361" xr:uid="{C3EE6820-CC75-4985-9FD0-71E4AA8D9F5B}"/>
    <cellStyle name="SAPBEXstdData 4 4 4 3 2" xfId="51222" xr:uid="{E2D65ED4-CDD5-4310-BA26-9BA92D847184}"/>
    <cellStyle name="SAPBEXstdData 4 4 4 3 3" xfId="34496" xr:uid="{AD10ADC4-89C6-49DE-8616-99E9C599A09D}"/>
    <cellStyle name="SAPBEXstdData 4 4 4 4" xfId="39871" xr:uid="{53F178E4-AE8F-49CE-BCB2-861822411758}"/>
    <cellStyle name="SAPBEXstdData 4 4 4 5" xfId="23148" xr:uid="{7FA68288-4480-4EBC-B22B-D07A899F6058}"/>
    <cellStyle name="SAPBEXstdData 4 4 5" xfId="6722" xr:uid="{E67C5725-8FB1-441D-9E15-7A9242486E75}"/>
    <cellStyle name="SAPBEXstdData 4 4 5 2" xfId="12586" xr:uid="{6C2D83AE-3B21-412F-B1D9-3FDA79BD3090}"/>
    <cellStyle name="SAPBEXstdData 4 4 5 2 2" xfId="46455" xr:uid="{4287D545-7F70-4FD9-806E-03765AF71430}"/>
    <cellStyle name="SAPBEXstdData 4 4 5 2 3" xfId="29729" xr:uid="{F70A6ABF-52B0-4AAB-A2E1-5FF90761A350}"/>
    <cellStyle name="SAPBEXstdData 4 4 5 3" xfId="18127" xr:uid="{1D47B05D-7427-4619-A2A1-575AFB1DF209}"/>
    <cellStyle name="SAPBEXstdData 4 4 5 3 2" xfId="51988" xr:uid="{CAD7DCEE-15A4-437A-82EA-69472BEC832F}"/>
    <cellStyle name="SAPBEXstdData 4 4 5 3 3" xfId="35262" xr:uid="{106A32A5-27D0-4BC0-9B21-0A9B45103BFA}"/>
    <cellStyle name="SAPBEXstdData 4 4 5 4" xfId="40638" xr:uid="{B3CEDDAC-F09E-4DE9-BF60-56B94C7FA495}"/>
    <cellStyle name="SAPBEXstdData 4 4 5 5" xfId="23914" xr:uid="{9E6BBFB2-748D-443B-8417-8D0D348D85F8}"/>
    <cellStyle name="SAPBEXstdData 4 4 6" xfId="7669" xr:uid="{F404477E-75E1-465E-AC03-116156705F27}"/>
    <cellStyle name="SAPBEXstdData 4 4 6 2" xfId="13533" xr:uid="{9E4B602A-EF49-40D4-BEC4-A4B77332A47E}"/>
    <cellStyle name="SAPBEXstdData 4 4 6 2 2" xfId="47402" xr:uid="{5EC24013-84CD-44DC-9721-682198F0A89F}"/>
    <cellStyle name="SAPBEXstdData 4 4 6 2 3" xfId="30676" xr:uid="{26E87C70-A778-49C3-8C91-9C1194137C1D}"/>
    <cellStyle name="SAPBEXstdData 4 4 6 3" xfId="19074" xr:uid="{DAFFE76A-65AA-45EC-A391-F02101F6B020}"/>
    <cellStyle name="SAPBEXstdData 4 4 6 3 2" xfId="52935" xr:uid="{1DA20FEA-8FA9-4CCE-A28C-7B1CC9877F58}"/>
    <cellStyle name="SAPBEXstdData 4 4 6 3 3" xfId="36209" xr:uid="{AA35E8F7-C80D-4369-AF02-433F48DC5457}"/>
    <cellStyle name="SAPBEXstdData 4 4 6 4" xfId="41585" xr:uid="{0F55CCD6-1F52-4249-B624-63CA72D077D6}"/>
    <cellStyle name="SAPBEXstdData 4 4 6 5" xfId="24861" xr:uid="{7341605D-DA62-46F8-9144-4F976FB9367B}"/>
    <cellStyle name="SAPBEXstdData 4 4 7" xfId="8762" xr:uid="{F251775B-B14E-4442-BA1E-9460F88B503D}"/>
    <cellStyle name="SAPBEXstdData 4 4 7 2" xfId="42635" xr:uid="{CD4518EE-4B0C-42E7-B68E-2CAAAAC6A812}"/>
    <cellStyle name="SAPBEXstdData 4 4 7 3" xfId="25911" xr:uid="{13D0897F-0EC9-4C34-9AE1-8F4B545F6A9A}"/>
    <cellStyle name="SAPBEXstdData 4 4 8" xfId="14313" xr:uid="{4FBACB19-7CBB-4A88-ABC7-01346D6C2425}"/>
    <cellStyle name="SAPBEXstdData 4 4 8 2" xfId="48174" xr:uid="{04D72969-69CB-469E-A679-23D25927778A}"/>
    <cellStyle name="SAPBEXstdData 4 4 8 3" xfId="31448" xr:uid="{01ACC959-EF74-410A-BA65-3DEFD256ABD8}"/>
    <cellStyle name="SAPBEXstdData 4 4 9" xfId="20097" xr:uid="{D2C2365A-860C-4024-A1D2-3C4774073F27}"/>
    <cellStyle name="SAPBEXstdData 4 5" xfId="2835" xr:uid="{00000000-0005-0000-0000-0000D70A0000}"/>
    <cellStyle name="SAPBEXstdData 4 5 2" xfId="4355" xr:uid="{3A152AC7-0057-4336-99A1-431DD4FADBBB}"/>
    <cellStyle name="SAPBEXstdData 4 5 2 2" xfId="10236" xr:uid="{4999AC97-3B9D-4E1D-AE9F-8D2E78E42559}"/>
    <cellStyle name="SAPBEXstdData 4 5 2 2 2" xfId="44106" xr:uid="{06D92DAF-DFAD-4949-B0D4-66D69754B910}"/>
    <cellStyle name="SAPBEXstdData 4 5 2 2 3" xfId="27381" xr:uid="{CF96E1BD-382F-4789-9754-08D2A0974C83}"/>
    <cellStyle name="SAPBEXstdData 4 5 2 3" xfId="15779" xr:uid="{7EC7E152-C8EB-4797-87BB-6FA758CB897F}"/>
    <cellStyle name="SAPBEXstdData 4 5 2 3 2" xfId="49640" xr:uid="{E01E58F8-FF40-4753-90BF-F72540ABBF07}"/>
    <cellStyle name="SAPBEXstdData 4 5 2 3 3" xfId="32914" xr:uid="{3270BD88-4AB7-46B5-A1C4-B639B74A91E0}"/>
    <cellStyle name="SAPBEXstdData 4 5 2 4" xfId="38289" xr:uid="{D3B8CF6A-1FB6-4533-B0A0-707DFD50D4FC}"/>
    <cellStyle name="SAPBEXstdData 4 5 2 5" xfId="21566" xr:uid="{80728378-EB93-4CA3-9599-0BDE16D28F96}"/>
    <cellStyle name="SAPBEXstdData 4 5 3" xfId="5228" xr:uid="{563C8E67-98AF-4A1E-AAC3-FDAD886E32ED}"/>
    <cellStyle name="SAPBEXstdData 4 5 3 2" xfId="11094" xr:uid="{8C96C5B7-C1D7-4E55-81D9-F1445E78CA98}"/>
    <cellStyle name="SAPBEXstdData 4 5 3 2 2" xfId="44964" xr:uid="{A7D6AF4A-5C9A-48E1-8B52-51F8B95CF467}"/>
    <cellStyle name="SAPBEXstdData 4 5 3 2 3" xfId="28239" xr:uid="{B44BF59D-8631-473A-A869-A9841523C3E4}"/>
    <cellStyle name="SAPBEXstdData 4 5 3 3" xfId="16637" xr:uid="{E5E3A88C-F19D-48E7-B98E-DE82388D19F5}"/>
    <cellStyle name="SAPBEXstdData 4 5 3 3 2" xfId="50498" xr:uid="{4A7606E0-C7F1-43A4-AB5A-71DC6D289F09}"/>
    <cellStyle name="SAPBEXstdData 4 5 3 3 3" xfId="33772" xr:uid="{E8216CFB-0E45-4FBA-A27E-9D066F01D5F1}"/>
    <cellStyle name="SAPBEXstdData 4 5 3 4" xfId="39147" xr:uid="{4D40E25C-2192-4F5F-B032-8D2F3D546BDF}"/>
    <cellStyle name="SAPBEXstdData 4 5 3 5" xfId="22424" xr:uid="{FE08A259-B65C-4B2B-8039-35AE5B643E2D}"/>
    <cellStyle name="SAPBEXstdData 4 5 4" xfId="5976" xr:uid="{9D5FB048-F0A5-4026-BDB4-661277E50C30}"/>
    <cellStyle name="SAPBEXstdData 4 5 4 2" xfId="11842" xr:uid="{7C06F1AF-2AC5-469E-AF0D-8185F7570963}"/>
    <cellStyle name="SAPBEXstdData 4 5 4 2 2" xfId="45711" xr:uid="{91EF9B73-7D9E-4BAE-B76B-7A09C527C56A}"/>
    <cellStyle name="SAPBEXstdData 4 5 4 2 3" xfId="28986" xr:uid="{C19F05FF-DB17-4626-82A5-1516C363129E}"/>
    <cellStyle name="SAPBEXstdData 4 5 4 3" xfId="17384" xr:uid="{CF308ECB-759F-4BE4-BD08-08CE445F5326}"/>
    <cellStyle name="SAPBEXstdData 4 5 4 3 2" xfId="51245" xr:uid="{7EA1ADDD-FDCE-4655-867E-60D882F2592B}"/>
    <cellStyle name="SAPBEXstdData 4 5 4 3 3" xfId="34519" xr:uid="{3B7EC339-F6A3-4D7E-8921-BCC208EADDA1}"/>
    <cellStyle name="SAPBEXstdData 4 5 4 4" xfId="39894" xr:uid="{CBC3DB66-D0D2-432D-83A2-8DFFB1D9DEAE}"/>
    <cellStyle name="SAPBEXstdData 4 5 4 5" xfId="23171" xr:uid="{0DF9CD37-7C4D-4DEF-8D5B-976071BC8921}"/>
    <cellStyle name="SAPBEXstdData 4 5 5" xfId="6745" xr:uid="{2ADF64AF-598F-42BF-A81F-D022AC11E310}"/>
    <cellStyle name="SAPBEXstdData 4 5 5 2" xfId="12609" xr:uid="{2FA47FCA-211F-43F7-AC84-69B458388517}"/>
    <cellStyle name="SAPBEXstdData 4 5 5 2 2" xfId="46478" xr:uid="{668371B9-2D51-4D37-823B-337E795A8D07}"/>
    <cellStyle name="SAPBEXstdData 4 5 5 2 3" xfId="29752" xr:uid="{FC43D85F-E58D-4B5E-9915-7D5678296784}"/>
    <cellStyle name="SAPBEXstdData 4 5 5 3" xfId="18150" xr:uid="{472E7A20-0851-49E5-AFD4-77690FE139C4}"/>
    <cellStyle name="SAPBEXstdData 4 5 5 3 2" xfId="52011" xr:uid="{DF096F40-41D8-4E59-8A53-892CDF4A6973}"/>
    <cellStyle name="SAPBEXstdData 4 5 5 3 3" xfId="35285" xr:uid="{3FA72FA5-C4FD-48E9-B319-1F76A32A07B7}"/>
    <cellStyle name="SAPBEXstdData 4 5 5 4" xfId="40661" xr:uid="{548F3EA0-9EA9-4EF1-82B8-25ED543D61C8}"/>
    <cellStyle name="SAPBEXstdData 4 5 5 5" xfId="23937" xr:uid="{80B9DA52-B049-4A62-A0DC-1D2982048B73}"/>
    <cellStyle name="SAPBEXstdData 4 5 6" xfId="7692" xr:uid="{EB41661A-9F5A-4AF9-9329-C6C48859EF64}"/>
    <cellStyle name="SAPBEXstdData 4 5 6 2" xfId="13556" xr:uid="{812642A0-844D-4848-8E6F-A5CACC7FE323}"/>
    <cellStyle name="SAPBEXstdData 4 5 6 2 2" xfId="47425" xr:uid="{89E29D2F-A913-4E90-92D7-BB77371B6181}"/>
    <cellStyle name="SAPBEXstdData 4 5 6 2 3" xfId="30699" xr:uid="{B5A90AFC-968B-41E8-A9F4-B2F941A9828B}"/>
    <cellStyle name="SAPBEXstdData 4 5 6 3" xfId="19097" xr:uid="{4CB55199-942C-4615-8D98-47607C80C4EF}"/>
    <cellStyle name="SAPBEXstdData 4 5 6 3 2" xfId="52958" xr:uid="{45DC72F6-A50E-4B02-A179-9A5B7FBD16BA}"/>
    <cellStyle name="SAPBEXstdData 4 5 6 3 3" xfId="36232" xr:uid="{83C621E8-5452-4BCA-8A41-AE25764EF9CA}"/>
    <cellStyle name="SAPBEXstdData 4 5 6 4" xfId="41608" xr:uid="{EEBE27DB-CADC-4389-8910-D76758D911D4}"/>
    <cellStyle name="SAPBEXstdData 4 5 6 5" xfId="24884" xr:uid="{B6FB8CAC-7D47-4321-AB73-20D3C36E5BBA}"/>
    <cellStyle name="SAPBEXstdData 4 5 7" xfId="8785" xr:uid="{40572B81-DCB0-4544-9CD9-730823FA6921}"/>
    <cellStyle name="SAPBEXstdData 4 5 7 2" xfId="42658" xr:uid="{DFFA5CE1-F695-4525-AF3E-A2191C04956F}"/>
    <cellStyle name="SAPBEXstdData 4 5 7 3" xfId="25934" xr:uid="{92ED06E5-D405-4DD9-AADE-D3F8F4C4AE77}"/>
    <cellStyle name="SAPBEXstdData 4 5 8" xfId="14336" xr:uid="{A674F8C6-0C46-4055-8D21-59CC1B707EEB}"/>
    <cellStyle name="SAPBEXstdData 4 5 8 2" xfId="48197" xr:uid="{64A64D24-CFD8-47ED-A2DE-647C05EBAE25}"/>
    <cellStyle name="SAPBEXstdData 4 5 8 3" xfId="31471" xr:uid="{041653E7-C416-4CF3-861A-DFE65954FCDF}"/>
    <cellStyle name="SAPBEXstdData 4 5 9" xfId="20120" xr:uid="{B26B0B4F-A8B8-4C31-AE32-BBE06465E6D9}"/>
    <cellStyle name="SAPBEXstdData 4 6" xfId="3393" xr:uid="{D5D00B96-60D6-4189-967C-D0C7117C6FD2}"/>
    <cellStyle name="SAPBEXstdData 4 6 2" xfId="9275" xr:uid="{2E4C848C-ACDC-4771-BA18-6A53E74AB1D1}"/>
    <cellStyle name="SAPBEXstdData 4 6 2 2" xfId="43147" xr:uid="{EC2243E6-FE83-40C0-837B-F259B57CB4B4}"/>
    <cellStyle name="SAPBEXstdData 4 6 2 3" xfId="26422" xr:uid="{F1ED2734-4930-473D-B09A-CAFB653F8037}"/>
    <cellStyle name="SAPBEXstdData 4 6 3" xfId="14822" xr:uid="{2E6D7A37-9C4C-4C68-A64B-D5A8D1753763}"/>
    <cellStyle name="SAPBEXstdData 4 6 3 2" xfId="48683" xr:uid="{3C41EDEC-CFF8-4330-9A97-853DC9AEBB01}"/>
    <cellStyle name="SAPBEXstdData 4 6 3 3" xfId="31957" xr:uid="{1723240A-70CB-4A03-855A-707AC96179FC}"/>
    <cellStyle name="SAPBEXstdData 4 6 4" xfId="37414" xr:uid="{11D4B187-0D26-42AF-A13A-DE7773D045EB}"/>
    <cellStyle name="SAPBEXstdData 4 6 5" xfId="20607" xr:uid="{E3C8FD8C-6BD5-49E1-87BF-485F780AF2AB}"/>
    <cellStyle name="SAPBEXstdData 4 7" xfId="36620" xr:uid="{9CE2D92F-2DC0-473E-9DD0-3419BD6B3B08}"/>
    <cellStyle name="SAPBEXstdData 5" xfId="1207" xr:uid="{00000000-0005-0000-0000-0000D80A0000}"/>
    <cellStyle name="SAPBEXstdData 5 2" xfId="2503" xr:uid="{00000000-0005-0000-0000-0000D90A0000}"/>
    <cellStyle name="SAPBEXstdData 5 2 2" xfId="4055" xr:uid="{44004D2A-1438-4D08-8B63-2E50C9DAB240}"/>
    <cellStyle name="SAPBEXstdData 5 2 2 2" xfId="9936" xr:uid="{DFCA10AD-BEDE-4D42-A64C-4531115F1808}"/>
    <cellStyle name="SAPBEXstdData 5 2 2 2 2" xfId="43808" xr:uid="{204D65B9-02EA-49CF-9D11-3736959F9B28}"/>
    <cellStyle name="SAPBEXstdData 5 2 2 2 3" xfId="27082" xr:uid="{5B411534-5795-4299-A56A-C2EBA41BD6A0}"/>
    <cellStyle name="SAPBEXstdData 5 2 2 3" xfId="15482" xr:uid="{96E8DF95-12A5-487F-AA99-4D1C5AE46B5E}"/>
    <cellStyle name="SAPBEXstdData 5 2 2 3 2" xfId="49343" xr:uid="{D2B801F0-6573-473D-8E57-40A9C41B104F}"/>
    <cellStyle name="SAPBEXstdData 5 2 2 3 3" xfId="32617" xr:uid="{6AD712F9-8D12-4556-ABA0-383448A21D4D}"/>
    <cellStyle name="SAPBEXstdData 5 2 2 4" xfId="38015" xr:uid="{9760948A-D5B3-4ADA-A9CD-0A84CBA73824}"/>
    <cellStyle name="SAPBEXstdData 5 2 2 5" xfId="21267" xr:uid="{1D07C701-0456-4700-931C-D8454E89A9B9}"/>
    <cellStyle name="SAPBEXstdData 5 2 3" xfId="4957" xr:uid="{DD7E8D77-26D5-432F-A02B-BF509CC93BD6}"/>
    <cellStyle name="SAPBEXstdData 5 2 3 2" xfId="10823" xr:uid="{EED064DD-C6EE-4095-9B18-DABB6804CCEB}"/>
    <cellStyle name="SAPBEXstdData 5 2 3 2 2" xfId="44693" xr:uid="{3EEF8C23-39D0-463D-9C36-CEEC961F4013}"/>
    <cellStyle name="SAPBEXstdData 5 2 3 2 3" xfId="27968" xr:uid="{B5E685DA-89F3-444A-9A76-83C69BED8E35}"/>
    <cellStyle name="SAPBEXstdData 5 2 3 3" xfId="16366" xr:uid="{09763C5B-3B77-46B5-819B-DD3FD64AE5F8}"/>
    <cellStyle name="SAPBEXstdData 5 2 3 3 2" xfId="50227" xr:uid="{E5067548-E4BF-4B83-B79E-E9441AD01A17}"/>
    <cellStyle name="SAPBEXstdData 5 2 3 3 3" xfId="33501" xr:uid="{35B3F9C1-DCA3-4421-8982-BA98616ABC24}"/>
    <cellStyle name="SAPBEXstdData 5 2 3 4" xfId="38876" xr:uid="{7378898B-CFA7-43DD-A9A6-1F714F458319}"/>
    <cellStyle name="SAPBEXstdData 5 2 3 5" xfId="22153" xr:uid="{9D70B20E-9A4E-45BA-BF01-3D45CCA9F379}"/>
    <cellStyle name="SAPBEXstdData 5 2 4" xfId="5684" xr:uid="{B49B7BC7-2773-4337-96E3-F033D02F1F23}"/>
    <cellStyle name="SAPBEXstdData 5 2 4 2" xfId="11550" xr:uid="{35A2F117-A39C-4E54-ABB6-02220BBE3A6B}"/>
    <cellStyle name="SAPBEXstdData 5 2 4 2 2" xfId="45419" xr:uid="{F2A4F06B-DE5D-4DDF-A5D5-6957CAF09096}"/>
    <cellStyle name="SAPBEXstdData 5 2 4 2 3" xfId="28694" xr:uid="{7F1E98EA-1F61-4700-A4D3-E28012B28177}"/>
    <cellStyle name="SAPBEXstdData 5 2 4 3" xfId="17092" xr:uid="{8ADF6B50-644A-4E1A-85C0-F52A8D43CE28}"/>
    <cellStyle name="SAPBEXstdData 5 2 4 3 2" xfId="50953" xr:uid="{EA7AAB91-BD1E-4DF3-98E6-0870C6D5FFDB}"/>
    <cellStyle name="SAPBEXstdData 5 2 4 3 3" xfId="34227" xr:uid="{835C39C4-32B1-4D62-AADF-A0D8A22E4678}"/>
    <cellStyle name="SAPBEXstdData 5 2 4 4" xfId="39602" xr:uid="{BA481F82-390A-4627-9B82-8BF08890FDF1}"/>
    <cellStyle name="SAPBEXstdData 5 2 4 5" xfId="22879" xr:uid="{0BCE4DD1-01ED-4CC8-974C-39DF93F29CDF}"/>
    <cellStyle name="SAPBEXstdData 5 2 5" xfId="6476" xr:uid="{DBBE374C-2B8E-4698-B352-FC8BEEA10DFB}"/>
    <cellStyle name="SAPBEXstdData 5 2 5 2" xfId="12340" xr:uid="{0B9EDC1C-9B3B-4CF6-9B8F-B2B3F93DC8D1}"/>
    <cellStyle name="SAPBEXstdData 5 2 5 2 2" xfId="46209" xr:uid="{F68F42B8-7F30-46BF-846D-3AF978FA7BD0}"/>
    <cellStyle name="SAPBEXstdData 5 2 5 2 3" xfId="29484" xr:uid="{98E53D12-C707-4057-BCFF-BFAE60AAF8D9}"/>
    <cellStyle name="SAPBEXstdData 5 2 5 3" xfId="17882" xr:uid="{1A798C18-AE17-4096-946F-1DD4B2FDD63B}"/>
    <cellStyle name="SAPBEXstdData 5 2 5 3 2" xfId="51743" xr:uid="{8CFA54B7-2DDD-41A6-A18C-0B9B3E729CBF}"/>
    <cellStyle name="SAPBEXstdData 5 2 5 3 3" xfId="35017" xr:uid="{78C8ABD4-0DDA-43B7-BB87-37B7B52E2CCB}"/>
    <cellStyle name="SAPBEXstdData 5 2 5 4" xfId="40392" xr:uid="{50F0B3A1-BC63-4804-890F-AA5326ADB919}"/>
    <cellStyle name="SAPBEXstdData 5 2 5 5" xfId="23669" xr:uid="{2A7FA0B4-CFD7-4269-969C-8AC25E571FCA}"/>
    <cellStyle name="SAPBEXstdData 5 2 6" xfId="7396" xr:uid="{541448E7-9171-4037-BA91-DDB7C6005B06}"/>
    <cellStyle name="SAPBEXstdData 5 2 6 2" xfId="13260" xr:uid="{F6471CD4-D4B1-4804-8D9B-85122D5CCCD6}"/>
    <cellStyle name="SAPBEXstdData 5 2 6 2 2" xfId="47129" xr:uid="{948DAA39-ACD1-4FB7-A50A-9C40240C237C}"/>
    <cellStyle name="SAPBEXstdData 5 2 6 2 3" xfId="30403" xr:uid="{E3E4015C-A611-4916-BDAF-3AAA3844E795}"/>
    <cellStyle name="SAPBEXstdData 5 2 6 3" xfId="18801" xr:uid="{3298041A-20D5-4822-85DA-E4A90DD79438}"/>
    <cellStyle name="SAPBEXstdData 5 2 6 3 2" xfId="52662" xr:uid="{EFD35DF7-2A3F-4BD9-88AA-54DC26FA5732}"/>
    <cellStyle name="SAPBEXstdData 5 2 6 3 3" xfId="35936" xr:uid="{69C2A899-9B4B-4A3A-A991-3CE46E67AC97}"/>
    <cellStyle name="SAPBEXstdData 5 2 6 4" xfId="41312" xr:uid="{4C705743-7EB2-467C-A209-C63C712E300C}"/>
    <cellStyle name="SAPBEXstdData 5 2 6 5" xfId="24588" xr:uid="{E2558476-04F6-4E6E-9B27-619B2DAC5661}"/>
    <cellStyle name="SAPBEXstdData 5 2 7" xfId="8490" xr:uid="{F2F50777-706E-4DF3-A2C9-2D2E163643DE}"/>
    <cellStyle name="SAPBEXstdData 5 2 7 2" xfId="42365" xr:uid="{B9C83725-DE18-4492-AA2F-AEBABE1D50A5}"/>
    <cellStyle name="SAPBEXstdData 5 2 7 3" xfId="25640" xr:uid="{3753A055-44D7-45CB-9B55-B272A5174B18}"/>
    <cellStyle name="SAPBEXstdData 5 2 8" xfId="14068" xr:uid="{23CBCCC0-B194-46F7-A89A-83A9ED2CC3B5}"/>
    <cellStyle name="SAPBEXstdData 5 2 8 2" xfId="47929" xr:uid="{5CE7F341-B9A1-450B-913E-DD803F4D86F7}"/>
    <cellStyle name="SAPBEXstdData 5 2 8 3" xfId="31203" xr:uid="{741C0513-F794-4589-83BA-E1C32E6C3D05}"/>
    <cellStyle name="SAPBEXstdData 5 2 9" xfId="19828" xr:uid="{5346A3FE-9339-469F-88C2-EED92494D668}"/>
    <cellStyle name="SAPBEXstdData 5 3" xfId="2504" xr:uid="{00000000-0005-0000-0000-0000DA0A0000}"/>
    <cellStyle name="SAPBEXstdData 5 3 2" xfId="4056" xr:uid="{BA373646-CA05-4E9C-842E-6CEAC784B301}"/>
    <cellStyle name="SAPBEXstdData 5 3 2 2" xfId="9937" xr:uid="{854D8C44-20BD-4F4D-9CA9-E2938B18ECC7}"/>
    <cellStyle name="SAPBEXstdData 5 3 2 2 2" xfId="43809" xr:uid="{C7778326-81B1-4D74-B045-228995133A92}"/>
    <cellStyle name="SAPBEXstdData 5 3 2 2 3" xfId="27083" xr:uid="{5B776A50-328D-4C1C-8706-04D60B6AE6EB}"/>
    <cellStyle name="SAPBEXstdData 5 3 2 3" xfId="15483" xr:uid="{3F549215-F4FD-45F6-8750-7F7AABC42374}"/>
    <cellStyle name="SAPBEXstdData 5 3 2 3 2" xfId="49344" xr:uid="{75273236-7D83-4F10-8853-B63143824C24}"/>
    <cellStyle name="SAPBEXstdData 5 3 2 3 3" xfId="32618" xr:uid="{3A3805DF-191C-4345-A9BC-538A62C36826}"/>
    <cellStyle name="SAPBEXstdData 5 3 2 4" xfId="38016" xr:uid="{C107D414-6988-49AB-8E57-37D1CCAFA020}"/>
    <cellStyle name="SAPBEXstdData 5 3 2 5" xfId="21268" xr:uid="{89291ADF-50B6-480E-9BBF-0F61CCFA274C}"/>
    <cellStyle name="SAPBEXstdData 5 3 3" xfId="4958" xr:uid="{93E8BDE9-CF3F-4811-A749-C1ECDBD0CBE5}"/>
    <cellStyle name="SAPBEXstdData 5 3 3 2" xfId="10824" xr:uid="{A8F0C1CC-9A54-45B5-B098-69908EF99A78}"/>
    <cellStyle name="SAPBEXstdData 5 3 3 2 2" xfId="44694" xr:uid="{C8988C38-E194-4A28-BD26-F88614A0FA86}"/>
    <cellStyle name="SAPBEXstdData 5 3 3 2 3" xfId="27969" xr:uid="{30C37783-DD98-4D35-8A09-A8ED1E9E7651}"/>
    <cellStyle name="SAPBEXstdData 5 3 3 3" xfId="16367" xr:uid="{025E1CBA-1DF0-4DA5-B8FE-ED6791A4B117}"/>
    <cellStyle name="SAPBEXstdData 5 3 3 3 2" xfId="50228" xr:uid="{36A036F3-CD71-4DC2-B6D5-238F36822EAA}"/>
    <cellStyle name="SAPBEXstdData 5 3 3 3 3" xfId="33502" xr:uid="{1301B785-6EAB-46BF-B357-37C5569D5C62}"/>
    <cellStyle name="SAPBEXstdData 5 3 3 4" xfId="38877" xr:uid="{39257C00-CD59-46B1-A107-46A5F2CD911F}"/>
    <cellStyle name="SAPBEXstdData 5 3 3 5" xfId="22154" xr:uid="{8006C069-76C3-4DFD-823B-99520D43E5C9}"/>
    <cellStyle name="SAPBEXstdData 5 3 4" xfId="5685" xr:uid="{DEB303A9-6AF5-4822-9064-32EB1802D6DF}"/>
    <cellStyle name="SAPBEXstdData 5 3 4 2" xfId="11551" xr:uid="{C2E8B3BA-BD77-4D2E-9A9E-321208CA3E57}"/>
    <cellStyle name="SAPBEXstdData 5 3 4 2 2" xfId="45420" xr:uid="{E77FED10-34D3-450A-BFD8-95FF25AC5A8E}"/>
    <cellStyle name="SAPBEXstdData 5 3 4 2 3" xfId="28695" xr:uid="{30AA4254-B898-4160-A1E0-4085BABAE20C}"/>
    <cellStyle name="SAPBEXstdData 5 3 4 3" xfId="17093" xr:uid="{50CDF297-C9F2-41F2-883D-8D9F6DB4D8BC}"/>
    <cellStyle name="SAPBEXstdData 5 3 4 3 2" xfId="50954" xr:uid="{5532A690-3FC8-4296-84EE-F00EC78E5872}"/>
    <cellStyle name="SAPBEXstdData 5 3 4 3 3" xfId="34228" xr:uid="{ED41BDBF-581A-4320-A911-1797B92460F5}"/>
    <cellStyle name="SAPBEXstdData 5 3 4 4" xfId="39603" xr:uid="{7AE0D85A-34ED-4255-9C6A-8BC5509082F8}"/>
    <cellStyle name="SAPBEXstdData 5 3 4 5" xfId="22880" xr:uid="{E941489C-AC47-4BB9-98BA-1AD69A6A26EA}"/>
    <cellStyle name="SAPBEXstdData 5 3 5" xfId="6477" xr:uid="{8636759F-A312-4342-A21C-5E830CC43041}"/>
    <cellStyle name="SAPBEXstdData 5 3 5 2" xfId="12341" xr:uid="{B5755636-739B-4AD6-BD5B-6719E2DC09C4}"/>
    <cellStyle name="SAPBEXstdData 5 3 5 2 2" xfId="46210" xr:uid="{CE45ECBD-7063-4F1B-B1FB-5BFDC20AE714}"/>
    <cellStyle name="SAPBEXstdData 5 3 5 2 3" xfId="29485" xr:uid="{5929404C-EFC2-4B38-9355-602ACE1E466D}"/>
    <cellStyle name="SAPBEXstdData 5 3 5 3" xfId="17883" xr:uid="{5C7EDC06-D9ED-4961-8E78-F463B2345299}"/>
    <cellStyle name="SAPBEXstdData 5 3 5 3 2" xfId="51744" xr:uid="{67B3695E-9CB7-400F-B49A-DD11265F58D1}"/>
    <cellStyle name="SAPBEXstdData 5 3 5 3 3" xfId="35018" xr:uid="{59146B43-7F4E-4345-A639-A830A38C5C4B}"/>
    <cellStyle name="SAPBEXstdData 5 3 5 4" xfId="40393" xr:uid="{7AB16BF3-C963-45B4-AE0F-BA237962556E}"/>
    <cellStyle name="SAPBEXstdData 5 3 5 5" xfId="23670" xr:uid="{0743571F-9BAB-478F-98B3-CA0A92CAFE25}"/>
    <cellStyle name="SAPBEXstdData 5 3 6" xfId="7397" xr:uid="{BBE5EBA2-01F9-4110-925C-4F3A6E894E4E}"/>
    <cellStyle name="SAPBEXstdData 5 3 6 2" xfId="13261" xr:uid="{A40B8E0E-1349-43F8-836E-2EFA307732FF}"/>
    <cellStyle name="SAPBEXstdData 5 3 6 2 2" xfId="47130" xr:uid="{694AD5D3-B234-48EB-A4EC-A970F0A61926}"/>
    <cellStyle name="SAPBEXstdData 5 3 6 2 3" xfId="30404" xr:uid="{E9C9E5FD-D38A-466C-ADEE-60FADB3D3BF7}"/>
    <cellStyle name="SAPBEXstdData 5 3 6 3" xfId="18802" xr:uid="{8D9DF2B5-132E-4482-8BEF-64EE24ECE8A0}"/>
    <cellStyle name="SAPBEXstdData 5 3 6 3 2" xfId="52663" xr:uid="{3D12F2F7-9225-44D9-BC40-7651012E0809}"/>
    <cellStyle name="SAPBEXstdData 5 3 6 3 3" xfId="35937" xr:uid="{181FD6C6-8E73-421C-9EA9-7C49434E051D}"/>
    <cellStyle name="SAPBEXstdData 5 3 6 4" xfId="41313" xr:uid="{A545DD6F-94BB-4131-82E1-436020755D83}"/>
    <cellStyle name="SAPBEXstdData 5 3 6 5" xfId="24589" xr:uid="{CB88C8CE-86C1-4D6B-AE54-FBFC21BF1CED}"/>
    <cellStyle name="SAPBEXstdData 5 3 7" xfId="8491" xr:uid="{4A0C29A2-17B2-4B37-9229-7C8290F4C387}"/>
    <cellStyle name="SAPBEXstdData 5 3 7 2" xfId="42366" xr:uid="{E0E03144-3D0B-4522-B878-025CDD38FA90}"/>
    <cellStyle name="SAPBEXstdData 5 3 7 3" xfId="25641" xr:uid="{0B09E89C-9EFA-4430-A8BB-1C30062856BE}"/>
    <cellStyle name="SAPBEXstdData 5 3 8" xfId="14069" xr:uid="{44A32986-CA76-4F77-A042-55129D21FCE5}"/>
    <cellStyle name="SAPBEXstdData 5 3 8 2" xfId="47930" xr:uid="{A308D290-7FEB-4DC5-B176-EABAEA47FA9A}"/>
    <cellStyle name="SAPBEXstdData 5 3 8 3" xfId="31204" xr:uid="{5A695B51-067D-4E17-8096-2622D7A5E65D}"/>
    <cellStyle name="SAPBEXstdData 5 3 9" xfId="19829" xr:uid="{BA768293-B99F-4A92-8D99-0A7580F8E892}"/>
    <cellStyle name="SAPBEXstdData 5 4" xfId="2837" xr:uid="{00000000-0005-0000-0000-0000DB0A0000}"/>
    <cellStyle name="SAPBEXstdData 5 4 2" xfId="4357" xr:uid="{F7C0A092-0F91-43F4-9280-4EEED2BE5D1D}"/>
    <cellStyle name="SAPBEXstdData 5 4 2 2" xfId="10238" xr:uid="{E195996F-58F2-4463-A990-1232AFDA04A0}"/>
    <cellStyle name="SAPBEXstdData 5 4 2 2 2" xfId="44108" xr:uid="{8B4E6E58-8BF4-42BA-ABEB-0E12F45709DF}"/>
    <cellStyle name="SAPBEXstdData 5 4 2 2 3" xfId="27383" xr:uid="{7F061E81-3D78-4B13-8E1F-C159309CBADD}"/>
    <cellStyle name="SAPBEXstdData 5 4 2 3" xfId="15781" xr:uid="{D2A52E81-F04E-4C5C-9D52-3A6F319DEDEF}"/>
    <cellStyle name="SAPBEXstdData 5 4 2 3 2" xfId="49642" xr:uid="{41608264-29A3-44BC-9252-068CF0DA644A}"/>
    <cellStyle name="SAPBEXstdData 5 4 2 3 3" xfId="32916" xr:uid="{4146C111-CA87-4385-A730-42B1CB8482B5}"/>
    <cellStyle name="SAPBEXstdData 5 4 2 4" xfId="38291" xr:uid="{9129E3EC-1B22-4250-BC1E-F3ED4813CD09}"/>
    <cellStyle name="SAPBEXstdData 5 4 2 5" xfId="21568" xr:uid="{AFA83589-C997-4117-8695-66988BD9B4BE}"/>
    <cellStyle name="SAPBEXstdData 5 4 3" xfId="5230" xr:uid="{B118CD88-B162-4964-8E27-1AC87292E213}"/>
    <cellStyle name="SAPBEXstdData 5 4 3 2" xfId="11096" xr:uid="{FEDC1137-52DE-4BAE-A99D-6B74A90D7C46}"/>
    <cellStyle name="SAPBEXstdData 5 4 3 2 2" xfId="44966" xr:uid="{0B17385B-344A-4425-9943-C076938E3215}"/>
    <cellStyle name="SAPBEXstdData 5 4 3 2 3" xfId="28241" xr:uid="{E58ECE66-ACCE-4DD3-87AC-09E449B5D7F6}"/>
    <cellStyle name="SAPBEXstdData 5 4 3 3" xfId="16639" xr:uid="{036CF78C-B5DA-4EBB-ADDA-52B3CE3203C8}"/>
    <cellStyle name="SAPBEXstdData 5 4 3 3 2" xfId="50500" xr:uid="{E4EA80A6-9BA0-459A-BDB0-AB45FA367C9A}"/>
    <cellStyle name="SAPBEXstdData 5 4 3 3 3" xfId="33774" xr:uid="{85FF40F8-5844-4540-BFC9-19F2F965EF2F}"/>
    <cellStyle name="SAPBEXstdData 5 4 3 4" xfId="39149" xr:uid="{E6D488BB-8957-417D-AF46-8D00FDC8C414}"/>
    <cellStyle name="SAPBEXstdData 5 4 3 5" xfId="22426" xr:uid="{D1318F31-6F8B-4B9E-A1DB-EA4A59D49AD3}"/>
    <cellStyle name="SAPBEXstdData 5 4 4" xfId="5978" xr:uid="{B1264F2E-D00A-4698-9C40-5692E31EF08F}"/>
    <cellStyle name="SAPBEXstdData 5 4 4 2" xfId="11844" xr:uid="{A9706C09-80FF-4B85-BB79-1820F6B3DC45}"/>
    <cellStyle name="SAPBEXstdData 5 4 4 2 2" xfId="45713" xr:uid="{F237D9BA-9E67-401F-92AE-386319940D32}"/>
    <cellStyle name="SAPBEXstdData 5 4 4 2 3" xfId="28988" xr:uid="{10EA34F1-6296-4DF4-84F4-931546DE3562}"/>
    <cellStyle name="SAPBEXstdData 5 4 4 3" xfId="17386" xr:uid="{EE1CA067-24CE-484B-A742-7BFB7FAC9EAF}"/>
    <cellStyle name="SAPBEXstdData 5 4 4 3 2" xfId="51247" xr:uid="{728C41C3-3731-4DBD-9498-5099093212C4}"/>
    <cellStyle name="SAPBEXstdData 5 4 4 3 3" xfId="34521" xr:uid="{16F374B7-07F0-4AFE-A9DD-927EF1DD295B}"/>
    <cellStyle name="SAPBEXstdData 5 4 4 4" xfId="39896" xr:uid="{5FE14E24-1E82-42E5-A4A5-C29893E338DC}"/>
    <cellStyle name="SAPBEXstdData 5 4 4 5" xfId="23173" xr:uid="{007511BC-3907-419E-974F-02B20EA2E3C7}"/>
    <cellStyle name="SAPBEXstdData 5 4 5" xfId="6747" xr:uid="{C6B93C2C-5E71-429E-A517-086AE3134BD0}"/>
    <cellStyle name="SAPBEXstdData 5 4 5 2" xfId="12611" xr:uid="{2D948573-7C46-49B5-AF86-3696942B3CA6}"/>
    <cellStyle name="SAPBEXstdData 5 4 5 2 2" xfId="46480" xr:uid="{D055032D-117C-43DF-9498-D854AEA8B72F}"/>
    <cellStyle name="SAPBEXstdData 5 4 5 2 3" xfId="29754" xr:uid="{5EA75689-F2F7-4C38-A5BE-AA3B898940AC}"/>
    <cellStyle name="SAPBEXstdData 5 4 5 3" xfId="18152" xr:uid="{7E90A0C0-3F40-492B-A957-C9EB3BADD262}"/>
    <cellStyle name="SAPBEXstdData 5 4 5 3 2" xfId="52013" xr:uid="{18377471-4DE9-4A01-B57D-198CD37627E3}"/>
    <cellStyle name="SAPBEXstdData 5 4 5 3 3" xfId="35287" xr:uid="{F52443F6-E518-428E-B4BA-330F37776D27}"/>
    <cellStyle name="SAPBEXstdData 5 4 5 4" xfId="40663" xr:uid="{A2BE4955-B054-4554-AF4D-15587F92B402}"/>
    <cellStyle name="SAPBEXstdData 5 4 5 5" xfId="23939" xr:uid="{BAA87243-074D-497B-A13D-CE1D793DAA73}"/>
    <cellStyle name="SAPBEXstdData 5 4 6" xfId="7694" xr:uid="{F44B0A9B-30CB-46CA-B1E7-256AB97BA4AD}"/>
    <cellStyle name="SAPBEXstdData 5 4 6 2" xfId="13558" xr:uid="{F2E94B74-17DD-42D5-A77B-AC3C14EF11F0}"/>
    <cellStyle name="SAPBEXstdData 5 4 6 2 2" xfId="47427" xr:uid="{F700BFCE-1D19-4A69-84D5-A181B6828EC5}"/>
    <cellStyle name="SAPBEXstdData 5 4 6 2 3" xfId="30701" xr:uid="{ACD2D22E-651A-4D11-9AE5-CBED43017BBB}"/>
    <cellStyle name="SAPBEXstdData 5 4 6 3" xfId="19099" xr:uid="{55099EE7-6A8C-4D00-BA29-B52DCAEF9914}"/>
    <cellStyle name="SAPBEXstdData 5 4 6 3 2" xfId="52960" xr:uid="{5D7B8A17-4C4B-486C-BCC9-4EAF8C1B38AC}"/>
    <cellStyle name="SAPBEXstdData 5 4 6 3 3" xfId="36234" xr:uid="{94AD04D0-468E-41FC-A858-EA167A731E3F}"/>
    <cellStyle name="SAPBEXstdData 5 4 6 4" xfId="41610" xr:uid="{839A7B29-F943-42E4-BF25-ACCC5D07769D}"/>
    <cellStyle name="SAPBEXstdData 5 4 6 5" xfId="24886" xr:uid="{340249D5-C85D-4F4F-A527-46B3A8B299A0}"/>
    <cellStyle name="SAPBEXstdData 5 4 7" xfId="8787" xr:uid="{FC75F693-938B-41E3-B420-BFEAAE12B9AE}"/>
    <cellStyle name="SAPBEXstdData 5 4 7 2" xfId="42660" xr:uid="{24953579-9448-49BE-8EEA-C72FD627616A}"/>
    <cellStyle name="SAPBEXstdData 5 4 7 3" xfId="25936" xr:uid="{052F6271-E4C1-4FCC-94BC-067937A81F8F}"/>
    <cellStyle name="SAPBEXstdData 5 4 8" xfId="14338" xr:uid="{0F1BD04E-89A2-46A1-BA73-1F27A32CEF1F}"/>
    <cellStyle name="SAPBEXstdData 5 4 8 2" xfId="48199" xr:uid="{CC5C5341-FE99-42E5-B1A2-23665DF816A2}"/>
    <cellStyle name="SAPBEXstdData 5 4 8 3" xfId="31473" xr:uid="{5D4BFDA5-0E54-465A-A334-14823B8B9800}"/>
    <cellStyle name="SAPBEXstdData 5 4 9" xfId="20122" xr:uid="{9B6BF883-ACFB-4153-B235-974D31E1AB64}"/>
    <cellStyle name="SAPBEXstdData 5 5" xfId="3395" xr:uid="{C9EBF90A-615F-47D2-B8E9-42CC2A9A9408}"/>
    <cellStyle name="SAPBEXstdData 5 5 2" xfId="9277" xr:uid="{8954BD7A-0CFC-4E43-8815-9E80FF541775}"/>
    <cellStyle name="SAPBEXstdData 5 5 2 2" xfId="43149" xr:uid="{1E5B762E-7544-4B1E-839C-EB4F54D2D744}"/>
    <cellStyle name="SAPBEXstdData 5 5 2 3" xfId="26424" xr:uid="{C66A7DF4-7249-4FE7-9066-4AB253E04A99}"/>
    <cellStyle name="SAPBEXstdData 5 5 3" xfId="14824" xr:uid="{C2EFFECB-2F27-4145-ABEA-91B1A41E9F33}"/>
    <cellStyle name="SAPBEXstdData 5 5 3 2" xfId="48685" xr:uid="{25AAD2A4-AE39-427B-A134-BEEAE12AD7AD}"/>
    <cellStyle name="SAPBEXstdData 5 5 3 3" xfId="31959" xr:uid="{4789B571-A895-4506-8ECE-4144787A0A2C}"/>
    <cellStyle name="SAPBEXstdData 5 5 4" xfId="37416" xr:uid="{1610FE60-448E-443B-89A0-8188E4A0D6A0}"/>
    <cellStyle name="SAPBEXstdData 5 5 5" xfId="20609" xr:uid="{0B3085FC-0D82-4497-B85D-84DEFBFF8B0B}"/>
    <cellStyle name="SAPBEXstdData 5 6" xfId="36622" xr:uid="{35A6194F-A389-4A33-BC37-4093C3AEE338}"/>
    <cellStyle name="SAPBEXstdData 6" xfId="1208" xr:uid="{00000000-0005-0000-0000-0000DC0A0000}"/>
    <cellStyle name="SAPBEXstdData 6 2" xfId="2505" xr:uid="{00000000-0005-0000-0000-0000DD0A0000}"/>
    <cellStyle name="SAPBEXstdData 6 2 2" xfId="4057" xr:uid="{C4845100-275F-4F3D-9B75-6A2EA966AFF9}"/>
    <cellStyle name="SAPBEXstdData 6 2 2 2" xfId="9938" xr:uid="{00B61D77-1020-4CEE-B062-2D199A53E9F1}"/>
    <cellStyle name="SAPBEXstdData 6 2 2 2 2" xfId="43810" xr:uid="{6477256D-05D9-47B4-9620-D2C1A7280785}"/>
    <cellStyle name="SAPBEXstdData 6 2 2 2 3" xfId="27084" xr:uid="{D10E214A-5530-4787-88A3-EC0EB62C9594}"/>
    <cellStyle name="SAPBEXstdData 6 2 2 3" xfId="15484" xr:uid="{57F9746B-93DE-4319-B497-C6DD407FB4A5}"/>
    <cellStyle name="SAPBEXstdData 6 2 2 3 2" xfId="49345" xr:uid="{33D9C9C6-7CDE-447E-BCFA-1338FE0714BB}"/>
    <cellStyle name="SAPBEXstdData 6 2 2 3 3" xfId="32619" xr:uid="{E368085D-622A-4523-ACDF-5AF3C122A00F}"/>
    <cellStyle name="SAPBEXstdData 6 2 2 4" xfId="38017" xr:uid="{22B60C32-2224-4E23-8342-91993D2C1649}"/>
    <cellStyle name="SAPBEXstdData 6 2 2 5" xfId="21269" xr:uid="{E1E58463-92E2-4DA4-BD3B-8608057DD77A}"/>
    <cellStyle name="SAPBEXstdData 6 2 3" xfId="4959" xr:uid="{E98AA74A-EEB2-459C-8D1C-D8952C852F26}"/>
    <cellStyle name="SAPBEXstdData 6 2 3 2" xfId="10825" xr:uid="{5675D3AA-A298-44DF-8BB6-C90F8D213BAB}"/>
    <cellStyle name="SAPBEXstdData 6 2 3 2 2" xfId="44695" xr:uid="{0D31E496-22B3-485F-935B-01BAAA817F08}"/>
    <cellStyle name="SAPBEXstdData 6 2 3 2 3" xfId="27970" xr:uid="{12DEF392-0EBA-4010-8AAC-E61F392E79B2}"/>
    <cellStyle name="SAPBEXstdData 6 2 3 3" xfId="16368" xr:uid="{2829A872-CDD1-4FCC-BD48-57B4C4F30641}"/>
    <cellStyle name="SAPBEXstdData 6 2 3 3 2" xfId="50229" xr:uid="{1C5FDFE4-6C2F-491B-9831-C5870C9916E5}"/>
    <cellStyle name="SAPBEXstdData 6 2 3 3 3" xfId="33503" xr:uid="{C6CEE06C-C930-43E9-B403-23FD35A93DAB}"/>
    <cellStyle name="SAPBEXstdData 6 2 3 4" xfId="38878" xr:uid="{2BBF24FF-B2D8-40CE-8C13-DA93E9D0B434}"/>
    <cellStyle name="SAPBEXstdData 6 2 3 5" xfId="22155" xr:uid="{EEBDF87A-C386-44BB-B47C-3D531C19BD42}"/>
    <cellStyle name="SAPBEXstdData 6 2 4" xfId="5686" xr:uid="{9736FEDF-267E-4086-B7FC-828E8D467084}"/>
    <cellStyle name="SAPBEXstdData 6 2 4 2" xfId="11552" xr:uid="{B40BF1E6-5F06-442E-87E2-D3E4EDF4590A}"/>
    <cellStyle name="SAPBEXstdData 6 2 4 2 2" xfId="45421" xr:uid="{2CC638A1-5881-4A03-98A1-4310D91CE466}"/>
    <cellStyle name="SAPBEXstdData 6 2 4 2 3" xfId="28696" xr:uid="{8945373C-DE76-41F5-9D56-7CF4E0B6DFB3}"/>
    <cellStyle name="SAPBEXstdData 6 2 4 3" xfId="17094" xr:uid="{79DFDF73-F02E-4FED-AC53-C5E7CEFEBB43}"/>
    <cellStyle name="SAPBEXstdData 6 2 4 3 2" xfId="50955" xr:uid="{DB51F481-0249-413D-BEB0-E4C88B46143C}"/>
    <cellStyle name="SAPBEXstdData 6 2 4 3 3" xfId="34229" xr:uid="{BEB6D7D2-AA59-46BF-95B6-321E59523ABE}"/>
    <cellStyle name="SAPBEXstdData 6 2 4 4" xfId="39604" xr:uid="{19F058AD-E90A-414D-9AAF-99B59E15B89A}"/>
    <cellStyle name="SAPBEXstdData 6 2 4 5" xfId="22881" xr:uid="{7121B5AB-6AA8-42AF-A9F1-7AB08B328511}"/>
    <cellStyle name="SAPBEXstdData 6 2 5" xfId="6478" xr:uid="{40056695-36E4-4A38-A2BC-B1831308AC45}"/>
    <cellStyle name="SAPBEXstdData 6 2 5 2" xfId="12342" xr:uid="{2DD3A56D-9BE5-45DF-9B31-EB2660C30707}"/>
    <cellStyle name="SAPBEXstdData 6 2 5 2 2" xfId="46211" xr:uid="{D2C43112-88FE-4583-BD5B-BDE4F3A68972}"/>
    <cellStyle name="SAPBEXstdData 6 2 5 2 3" xfId="29486" xr:uid="{6260D58A-5E85-4872-B00C-14FA4799E83B}"/>
    <cellStyle name="SAPBEXstdData 6 2 5 3" xfId="17884" xr:uid="{E1CEAE15-16FF-4403-B308-A38FF4D3EE7D}"/>
    <cellStyle name="SAPBEXstdData 6 2 5 3 2" xfId="51745" xr:uid="{D90B1231-3819-4704-B0D9-4DA9710133EA}"/>
    <cellStyle name="SAPBEXstdData 6 2 5 3 3" xfId="35019" xr:uid="{B343DAD8-7119-4AB7-A8AF-4DFEDEEA8B45}"/>
    <cellStyle name="SAPBEXstdData 6 2 5 4" xfId="40394" xr:uid="{8561A56C-8A48-4944-A9C8-C42463A896A5}"/>
    <cellStyle name="SAPBEXstdData 6 2 5 5" xfId="23671" xr:uid="{CD6AD070-282D-4A63-9710-2A25195AE680}"/>
    <cellStyle name="SAPBEXstdData 6 2 6" xfId="7398" xr:uid="{4F0E94BB-9EA7-4B08-AF9D-720F6F0A6C11}"/>
    <cellStyle name="SAPBEXstdData 6 2 6 2" xfId="13262" xr:uid="{4E5FFF25-2568-463F-8675-7C92ED4E3B00}"/>
    <cellStyle name="SAPBEXstdData 6 2 6 2 2" xfId="47131" xr:uid="{106CB15D-E3E1-4DA3-A55B-FB8335985BDE}"/>
    <cellStyle name="SAPBEXstdData 6 2 6 2 3" xfId="30405" xr:uid="{D1725819-2138-4C52-9AC5-42EC7BB030B2}"/>
    <cellStyle name="SAPBEXstdData 6 2 6 3" xfId="18803" xr:uid="{D952C54C-83AB-4318-BA2F-6D272F9EF4BC}"/>
    <cellStyle name="SAPBEXstdData 6 2 6 3 2" xfId="52664" xr:uid="{E66D3929-9520-480C-AD05-0B8F1B1E0C15}"/>
    <cellStyle name="SAPBEXstdData 6 2 6 3 3" xfId="35938" xr:uid="{C17DE290-A859-48F1-9945-F855F0F824E5}"/>
    <cellStyle name="SAPBEXstdData 6 2 6 4" xfId="41314" xr:uid="{2DB12326-BEC3-4575-AD01-712D22F9DB52}"/>
    <cellStyle name="SAPBEXstdData 6 2 6 5" xfId="24590" xr:uid="{EED909F4-30EF-467B-BF02-148ECB493502}"/>
    <cellStyle name="SAPBEXstdData 6 2 7" xfId="8492" xr:uid="{D46AA04A-BB8A-4E4B-A5C7-AFD5A5BC8818}"/>
    <cellStyle name="SAPBEXstdData 6 2 7 2" xfId="42367" xr:uid="{79BC6996-A43E-4083-A5E8-3CF62CF97A0E}"/>
    <cellStyle name="SAPBEXstdData 6 2 7 3" xfId="25642" xr:uid="{69ECCD6E-A981-46EE-820A-84A425B98FE2}"/>
    <cellStyle name="SAPBEXstdData 6 2 8" xfId="14070" xr:uid="{4EC29FE5-BDA7-4FB9-AFC9-BA4BE0F9A9B8}"/>
    <cellStyle name="SAPBEXstdData 6 2 8 2" xfId="47931" xr:uid="{1AA1E6E8-E520-4D98-A595-5CB48421683C}"/>
    <cellStyle name="SAPBEXstdData 6 2 8 3" xfId="31205" xr:uid="{9480F3C0-963B-446C-AF2F-E35F8CD14C0C}"/>
    <cellStyle name="SAPBEXstdData 6 2 9" xfId="19830" xr:uid="{5120411B-2320-4BBE-A83B-872BFC8786F6}"/>
    <cellStyle name="SAPBEXstdData 6 3" xfId="2506" xr:uid="{00000000-0005-0000-0000-0000DE0A0000}"/>
    <cellStyle name="SAPBEXstdData 6 3 2" xfId="4058" xr:uid="{FB85624A-AA38-46DF-BA01-6AF3535F8C30}"/>
    <cellStyle name="SAPBEXstdData 6 3 2 2" xfId="9939" xr:uid="{AC45E4F2-A48D-4398-9C53-9ECE18CA1C38}"/>
    <cellStyle name="SAPBEXstdData 6 3 2 2 2" xfId="43811" xr:uid="{1D517AE9-B0DC-42E5-A0C8-B5495BB9D914}"/>
    <cellStyle name="SAPBEXstdData 6 3 2 2 3" xfId="27085" xr:uid="{226253F7-E7CC-4BBD-9D4F-3952BCDAD2AF}"/>
    <cellStyle name="SAPBEXstdData 6 3 2 3" xfId="15485" xr:uid="{E8A4773C-7BAB-4E57-BE4C-CAC6CB9236B1}"/>
    <cellStyle name="SAPBEXstdData 6 3 2 3 2" xfId="49346" xr:uid="{29FE3F64-EA92-4625-B598-6D08B7B174A5}"/>
    <cellStyle name="SAPBEXstdData 6 3 2 3 3" xfId="32620" xr:uid="{B6F44F2E-0B13-4E9D-9EF9-7D64C82CD901}"/>
    <cellStyle name="SAPBEXstdData 6 3 2 4" xfId="38018" xr:uid="{335DBEC2-4297-4087-8F89-4A455EB05D10}"/>
    <cellStyle name="SAPBEXstdData 6 3 2 5" xfId="21270" xr:uid="{AA32466A-1BCC-442F-8953-E093F736CE4B}"/>
    <cellStyle name="SAPBEXstdData 6 3 3" xfId="4960" xr:uid="{DEA72532-330F-47D1-BA6C-5803483A6DD1}"/>
    <cellStyle name="SAPBEXstdData 6 3 3 2" xfId="10826" xr:uid="{07262D61-C876-42E7-AEB5-ACDDE91A4816}"/>
    <cellStyle name="SAPBEXstdData 6 3 3 2 2" xfId="44696" xr:uid="{44263C5D-A081-43FA-8712-039F74B81DBA}"/>
    <cellStyle name="SAPBEXstdData 6 3 3 2 3" xfId="27971" xr:uid="{FF635BC0-70E5-4328-B2F1-5734BAEDA1C8}"/>
    <cellStyle name="SAPBEXstdData 6 3 3 3" xfId="16369" xr:uid="{E1C1DD3E-F418-4158-9A37-A68F9AC1A754}"/>
    <cellStyle name="SAPBEXstdData 6 3 3 3 2" xfId="50230" xr:uid="{2D0828D2-3E19-4CCC-BC1F-5FF3145B86C9}"/>
    <cellStyle name="SAPBEXstdData 6 3 3 3 3" xfId="33504" xr:uid="{EDB882F3-46EA-464B-AFCD-34A97DAD729C}"/>
    <cellStyle name="SAPBEXstdData 6 3 3 4" xfId="38879" xr:uid="{82A28450-8AD7-49B4-9288-FB2C765A7804}"/>
    <cellStyle name="SAPBEXstdData 6 3 3 5" xfId="22156" xr:uid="{89384BF6-18FD-4FCD-9983-46A8FB085643}"/>
    <cellStyle name="SAPBEXstdData 6 3 4" xfId="5687" xr:uid="{605DB424-14DE-44F4-B832-995A60874A74}"/>
    <cellStyle name="SAPBEXstdData 6 3 4 2" xfId="11553" xr:uid="{1054710B-4B00-48FD-9FB0-DFE20A91000E}"/>
    <cellStyle name="SAPBEXstdData 6 3 4 2 2" xfId="45422" xr:uid="{90C58A9B-3149-433B-A48D-B87F7EA63AEA}"/>
    <cellStyle name="SAPBEXstdData 6 3 4 2 3" xfId="28697" xr:uid="{A7E601F5-5E3E-4194-85AA-0CEE2786526C}"/>
    <cellStyle name="SAPBEXstdData 6 3 4 3" xfId="17095" xr:uid="{484752DD-B9E5-4C18-B43D-CFAE5295900F}"/>
    <cellStyle name="SAPBEXstdData 6 3 4 3 2" xfId="50956" xr:uid="{3C2DEC78-A280-4A89-B38E-95536146532E}"/>
    <cellStyle name="SAPBEXstdData 6 3 4 3 3" xfId="34230" xr:uid="{F3D03BA7-5EDF-41DC-BDA4-B5032FA493D6}"/>
    <cellStyle name="SAPBEXstdData 6 3 4 4" xfId="39605" xr:uid="{B5CAE63D-DDE5-4542-9A74-6E1A6EBAA458}"/>
    <cellStyle name="SAPBEXstdData 6 3 4 5" xfId="22882" xr:uid="{EA3CB83F-2F89-4610-B59E-E4186F9B0B11}"/>
    <cellStyle name="SAPBEXstdData 6 3 5" xfId="6479" xr:uid="{454A2FE8-EF2D-4EAA-BE09-DBC7CA84E25C}"/>
    <cellStyle name="SAPBEXstdData 6 3 5 2" xfId="12343" xr:uid="{C17C00A2-792A-4A70-A5F0-B67EC50E41D1}"/>
    <cellStyle name="SAPBEXstdData 6 3 5 2 2" xfId="46212" xr:uid="{DAC387F9-762C-4C2A-9360-1A4C73952793}"/>
    <cellStyle name="SAPBEXstdData 6 3 5 2 3" xfId="29487" xr:uid="{788CE15F-C07D-4DDF-9280-6C5A2E57A520}"/>
    <cellStyle name="SAPBEXstdData 6 3 5 3" xfId="17885" xr:uid="{5103FFF1-951B-41D4-A3E6-B36D29301B23}"/>
    <cellStyle name="SAPBEXstdData 6 3 5 3 2" xfId="51746" xr:uid="{F0D89E1F-2170-441F-8CBA-5FC8C5CFF294}"/>
    <cellStyle name="SAPBEXstdData 6 3 5 3 3" xfId="35020" xr:uid="{C7A04225-C9BD-46A7-82EF-2C45979F4DB3}"/>
    <cellStyle name="SAPBEXstdData 6 3 5 4" xfId="40395" xr:uid="{88318B0D-29FC-4EAF-B277-1177365FB6D4}"/>
    <cellStyle name="SAPBEXstdData 6 3 5 5" xfId="23672" xr:uid="{C3DE7DA6-F66B-4232-8A38-F1F07FA3A613}"/>
    <cellStyle name="SAPBEXstdData 6 3 6" xfId="7399" xr:uid="{2E289A56-70BA-480D-8FEF-B92EEE94A166}"/>
    <cellStyle name="SAPBEXstdData 6 3 6 2" xfId="13263" xr:uid="{16939122-C979-4964-A043-A01A0B5C6533}"/>
    <cellStyle name="SAPBEXstdData 6 3 6 2 2" xfId="47132" xr:uid="{CA52CCDE-C338-484E-8F5D-C698BB8AD8A0}"/>
    <cellStyle name="SAPBEXstdData 6 3 6 2 3" xfId="30406" xr:uid="{BFEF1325-A751-432B-ADD6-EB85F4581B75}"/>
    <cellStyle name="SAPBEXstdData 6 3 6 3" xfId="18804" xr:uid="{A2BD1A47-D2D2-4D95-841D-E596DAC9EB5D}"/>
    <cellStyle name="SAPBEXstdData 6 3 6 3 2" xfId="52665" xr:uid="{563D91F7-D46B-457E-8E73-686C93F88D65}"/>
    <cellStyle name="SAPBEXstdData 6 3 6 3 3" xfId="35939" xr:uid="{8120B3C8-9263-4120-8CE3-C65BAC84EA7C}"/>
    <cellStyle name="SAPBEXstdData 6 3 6 4" xfId="41315" xr:uid="{380DC038-A99B-4577-9A50-0901E04D003E}"/>
    <cellStyle name="SAPBEXstdData 6 3 6 5" xfId="24591" xr:uid="{3D964763-5EE9-42B0-A338-8B40A809C8A1}"/>
    <cellStyle name="SAPBEXstdData 6 3 7" xfId="8493" xr:uid="{3F84814B-85A8-4D67-A889-FCB2A2601143}"/>
    <cellStyle name="SAPBEXstdData 6 3 7 2" xfId="42368" xr:uid="{28DB18E0-D42F-42EC-AFD1-509231726E6C}"/>
    <cellStyle name="SAPBEXstdData 6 3 7 3" xfId="25643" xr:uid="{570C0272-5333-449E-A7B8-D540FD01CD34}"/>
    <cellStyle name="SAPBEXstdData 6 3 8" xfId="14071" xr:uid="{CA9A5627-F982-4D16-BD8C-48B02D5C60A6}"/>
    <cellStyle name="SAPBEXstdData 6 3 8 2" xfId="47932" xr:uid="{CD68B858-9D23-4DBD-B9DD-C840E023B68E}"/>
    <cellStyle name="SAPBEXstdData 6 3 8 3" xfId="31206" xr:uid="{B357E918-3B37-412E-B03F-F8648428B57C}"/>
    <cellStyle name="SAPBEXstdData 6 3 9" xfId="19831" xr:uid="{759B0213-95C3-4623-BEB9-84E8BBF85C21}"/>
    <cellStyle name="SAPBEXstdData 6 4" xfId="2838" xr:uid="{00000000-0005-0000-0000-0000DF0A0000}"/>
    <cellStyle name="SAPBEXstdData 6 4 2" xfId="4358" xr:uid="{9DE89385-28A8-4292-BA12-FBC5AF506318}"/>
    <cellStyle name="SAPBEXstdData 6 4 2 2" xfId="10239" xr:uid="{67FA3774-F200-4D9A-B427-C8F0CAF600CD}"/>
    <cellStyle name="SAPBEXstdData 6 4 2 2 2" xfId="44109" xr:uid="{B74947AA-78F1-4F29-AAAA-D9DCB62993E3}"/>
    <cellStyle name="SAPBEXstdData 6 4 2 2 3" xfId="27384" xr:uid="{AB74D85F-02CE-4ACA-9444-C3EB18541618}"/>
    <cellStyle name="SAPBEXstdData 6 4 2 3" xfId="15782" xr:uid="{BE3F665D-2969-4C2B-82FF-A7BB4E4CC9FA}"/>
    <cellStyle name="SAPBEXstdData 6 4 2 3 2" xfId="49643" xr:uid="{25CF6AE2-FD68-4E37-9C5B-4B3C261CFB96}"/>
    <cellStyle name="SAPBEXstdData 6 4 2 3 3" xfId="32917" xr:uid="{E567E017-883B-4695-B3B1-1C6CA0E89664}"/>
    <cellStyle name="SAPBEXstdData 6 4 2 4" xfId="38292" xr:uid="{887F3EA5-A2FE-4314-A782-5467B83DB160}"/>
    <cellStyle name="SAPBEXstdData 6 4 2 5" xfId="21569" xr:uid="{F8DE2E31-FF8C-4E56-BB07-C77388AD0B9F}"/>
    <cellStyle name="SAPBEXstdData 6 4 3" xfId="5231" xr:uid="{6C01A23D-A369-4CCA-BB47-313AC9F1AA7A}"/>
    <cellStyle name="SAPBEXstdData 6 4 3 2" xfId="11097" xr:uid="{261E7D0E-59B3-474E-82FF-5F84ED0762C1}"/>
    <cellStyle name="SAPBEXstdData 6 4 3 2 2" xfId="44967" xr:uid="{E3060170-473E-4BA7-BAF4-8165F6B01805}"/>
    <cellStyle name="SAPBEXstdData 6 4 3 2 3" xfId="28242" xr:uid="{2C8F09DF-F4CE-4DFC-8E93-0AE325FD1DFE}"/>
    <cellStyle name="SAPBEXstdData 6 4 3 3" xfId="16640" xr:uid="{DA5F694C-AF9F-4ACE-8737-993B76B28B6A}"/>
    <cellStyle name="SAPBEXstdData 6 4 3 3 2" xfId="50501" xr:uid="{F27F7915-46AF-4FF3-A345-D82117887173}"/>
    <cellStyle name="SAPBEXstdData 6 4 3 3 3" xfId="33775" xr:uid="{21C34016-9A0C-404E-B9C6-197B3FE2AB89}"/>
    <cellStyle name="SAPBEXstdData 6 4 3 4" xfId="39150" xr:uid="{250062AD-27A7-4044-A069-2752BFB52BE3}"/>
    <cellStyle name="SAPBEXstdData 6 4 3 5" xfId="22427" xr:uid="{2EA296F4-2A74-4FE2-85C2-B6D6B357F05B}"/>
    <cellStyle name="SAPBEXstdData 6 4 4" xfId="5979" xr:uid="{6691899F-DC5D-45BC-BAFF-02EB518E085E}"/>
    <cellStyle name="SAPBEXstdData 6 4 4 2" xfId="11845" xr:uid="{B6ACE574-CA94-4700-BDFE-45E9E709DED6}"/>
    <cellStyle name="SAPBEXstdData 6 4 4 2 2" xfId="45714" xr:uid="{E8EFAF85-3AE5-4082-9A16-79225813182D}"/>
    <cellStyle name="SAPBEXstdData 6 4 4 2 3" xfId="28989" xr:uid="{8C19A953-B325-49C5-AFFA-554CEC0A6B21}"/>
    <cellStyle name="SAPBEXstdData 6 4 4 3" xfId="17387" xr:uid="{B8406117-635C-41C3-8B58-71DC82CC8117}"/>
    <cellStyle name="SAPBEXstdData 6 4 4 3 2" xfId="51248" xr:uid="{A1DFF02C-CA2E-43BF-A459-3B97257CC3C5}"/>
    <cellStyle name="SAPBEXstdData 6 4 4 3 3" xfId="34522" xr:uid="{DBC93BC2-9E04-479B-9AF7-E2C1C1C9560B}"/>
    <cellStyle name="SAPBEXstdData 6 4 4 4" xfId="39897" xr:uid="{BDA9B09B-1315-4AEA-A4E1-2B6BAEEE96D7}"/>
    <cellStyle name="SAPBEXstdData 6 4 4 5" xfId="23174" xr:uid="{D10F2DC0-626C-401E-A28A-11EC8E4FCB0D}"/>
    <cellStyle name="SAPBEXstdData 6 4 5" xfId="6748" xr:uid="{C9F8DA31-026B-4D95-9A61-BFEAACE9FA98}"/>
    <cellStyle name="SAPBEXstdData 6 4 5 2" xfId="12612" xr:uid="{738B15A9-61AC-4CB2-A0C0-60E707DD5259}"/>
    <cellStyle name="SAPBEXstdData 6 4 5 2 2" xfId="46481" xr:uid="{3B5F1A25-663B-4795-855F-3466F2AF7F3B}"/>
    <cellStyle name="SAPBEXstdData 6 4 5 2 3" xfId="29755" xr:uid="{1555071B-8D08-4A2F-AC2B-1FD2EBFE0F29}"/>
    <cellStyle name="SAPBEXstdData 6 4 5 3" xfId="18153" xr:uid="{A11409E9-4FB6-4DDB-A16A-065B2FE83493}"/>
    <cellStyle name="SAPBEXstdData 6 4 5 3 2" xfId="52014" xr:uid="{FC9184C8-0DFC-4258-98C3-4F8AE3134D39}"/>
    <cellStyle name="SAPBEXstdData 6 4 5 3 3" xfId="35288" xr:uid="{6FD35244-929B-49B8-94A0-0C82248F354B}"/>
    <cellStyle name="SAPBEXstdData 6 4 5 4" xfId="40664" xr:uid="{7058F7A0-1A83-4272-ACF5-54DAF4280B2D}"/>
    <cellStyle name="SAPBEXstdData 6 4 5 5" xfId="23940" xr:uid="{24BDBD6B-134C-4808-A19E-91CBADBBA7F2}"/>
    <cellStyle name="SAPBEXstdData 6 4 6" xfId="7695" xr:uid="{74AB6276-A6E0-482D-B096-64789374DABE}"/>
    <cellStyle name="SAPBEXstdData 6 4 6 2" xfId="13559" xr:uid="{C29B052A-B7F3-452F-86B9-D3B2D86641DE}"/>
    <cellStyle name="SAPBEXstdData 6 4 6 2 2" xfId="47428" xr:uid="{562B5922-FE26-47BB-8DCF-033D7FD7A32E}"/>
    <cellStyle name="SAPBEXstdData 6 4 6 2 3" xfId="30702" xr:uid="{5CC67162-2019-40CB-B6BE-4594F7B45458}"/>
    <cellStyle name="SAPBEXstdData 6 4 6 3" xfId="19100" xr:uid="{A7265442-2719-4AE6-A0E5-222EC9D24026}"/>
    <cellStyle name="SAPBEXstdData 6 4 6 3 2" xfId="52961" xr:uid="{D9F7734B-4480-4CFF-9664-3D4C6886FDFF}"/>
    <cellStyle name="SAPBEXstdData 6 4 6 3 3" xfId="36235" xr:uid="{34D71FF5-413D-42F9-8D48-ABC7AD39B092}"/>
    <cellStyle name="SAPBEXstdData 6 4 6 4" xfId="41611" xr:uid="{308B787F-BC4D-4FB1-B647-E2E15D23EC09}"/>
    <cellStyle name="SAPBEXstdData 6 4 6 5" xfId="24887" xr:uid="{D53E64F0-9317-4943-B212-D0AA922EFB29}"/>
    <cellStyle name="SAPBEXstdData 6 4 7" xfId="8788" xr:uid="{868D8845-BF65-492B-9D0A-E16251FE1C1E}"/>
    <cellStyle name="SAPBEXstdData 6 4 7 2" xfId="42661" xr:uid="{0288C8B8-6E21-467F-8C19-DE71E560A9DD}"/>
    <cellStyle name="SAPBEXstdData 6 4 7 3" xfId="25937" xr:uid="{BD7E0965-55E6-4284-BD6F-5506384CFCB8}"/>
    <cellStyle name="SAPBEXstdData 6 4 8" xfId="14339" xr:uid="{4591BA93-E599-4781-9548-692BC5F0F564}"/>
    <cellStyle name="SAPBEXstdData 6 4 8 2" xfId="48200" xr:uid="{9F977D63-C11B-4927-BE31-E142D89E606D}"/>
    <cellStyle name="SAPBEXstdData 6 4 8 3" xfId="31474" xr:uid="{36C84B92-C705-4BF9-BF36-46524B510740}"/>
    <cellStyle name="SAPBEXstdData 6 4 9" xfId="20123" xr:uid="{8351DE8C-65CA-47FB-A914-498CE454E943}"/>
    <cellStyle name="SAPBEXstdData 6 5" xfId="3396" xr:uid="{1BB8C971-B5D0-4032-9494-A1E1546263B4}"/>
    <cellStyle name="SAPBEXstdData 6 5 2" xfId="9278" xr:uid="{01EC08D5-75F7-4452-A60E-79A0DCA83B8A}"/>
    <cellStyle name="SAPBEXstdData 6 5 2 2" xfId="43150" xr:uid="{136D9FC2-712F-4505-9AFE-4887CA1F1CC6}"/>
    <cellStyle name="SAPBEXstdData 6 5 2 3" xfId="26425" xr:uid="{CC4C944B-0333-4A42-AD48-308D0258B552}"/>
    <cellStyle name="SAPBEXstdData 6 5 3" xfId="14825" xr:uid="{55A0CAA2-FF3E-4C38-AC2A-190B9BDAA80D}"/>
    <cellStyle name="SAPBEXstdData 6 5 3 2" xfId="48686" xr:uid="{BAC617D1-AC23-46F6-9578-B79C5222C34C}"/>
    <cellStyle name="SAPBEXstdData 6 5 3 3" xfId="31960" xr:uid="{7D60AE38-8505-4A86-97C3-136FAAF009E1}"/>
    <cellStyle name="SAPBEXstdData 6 5 4" xfId="37417" xr:uid="{779FE804-DAFA-4016-AE75-045333174183}"/>
    <cellStyle name="SAPBEXstdData 6 5 5" xfId="20610" xr:uid="{D14972F4-2A13-4806-8D15-75BF9956163E}"/>
    <cellStyle name="SAPBEXstdData 6 6" xfId="36623" xr:uid="{CBD22FD9-5348-4ABD-9090-BA669E343700}"/>
    <cellStyle name="SAPBEXstdData 7" xfId="1209" xr:uid="{00000000-0005-0000-0000-0000E00A0000}"/>
    <cellStyle name="SAPBEXstdData 7 2" xfId="2507" xr:uid="{00000000-0005-0000-0000-0000E10A0000}"/>
    <cellStyle name="SAPBEXstdData 7 2 10" xfId="19832" xr:uid="{AC01D266-2232-4ED5-AE65-6A50D020D262}"/>
    <cellStyle name="SAPBEXstdData 7 2 2" xfId="4059" xr:uid="{84A7A580-0A02-4044-B361-440B7960E606}"/>
    <cellStyle name="SAPBEXstdData 7 2 2 2" xfId="9940" xr:uid="{6A4BAE8D-8DD9-4D55-88AC-199AC69E1753}"/>
    <cellStyle name="SAPBEXstdData 7 2 2 2 2" xfId="43812" xr:uid="{0DA7CBC8-5CE5-4D8A-BB78-56FACE48583C}"/>
    <cellStyle name="SAPBEXstdData 7 2 2 2 3" xfId="27086" xr:uid="{6FFC887C-D421-4FD0-A162-C90AFCF8B04B}"/>
    <cellStyle name="SAPBEXstdData 7 2 2 3" xfId="15486" xr:uid="{3AA922D6-EEBC-45BE-9358-B6BE91EAA5BB}"/>
    <cellStyle name="SAPBEXstdData 7 2 2 3 2" xfId="49347" xr:uid="{4EFE2D9F-69FE-45EA-BBE9-451E250AEE27}"/>
    <cellStyle name="SAPBEXstdData 7 2 2 3 3" xfId="32621" xr:uid="{E15CA965-260E-40E3-A7EE-0704BE7FAB97}"/>
    <cellStyle name="SAPBEXstdData 7 2 2 4" xfId="38019" xr:uid="{8D76407C-9761-41ED-A63F-014FFBB93085}"/>
    <cellStyle name="SAPBEXstdData 7 2 2 5" xfId="21271" xr:uid="{4F265B23-2DA3-412D-B66C-BFCD2161260B}"/>
    <cellStyle name="SAPBEXstdData 7 2 3" xfId="4961" xr:uid="{C3013426-257F-4AE2-8B05-43C13FA215FE}"/>
    <cellStyle name="SAPBEXstdData 7 2 3 2" xfId="10827" xr:uid="{C6FDA66E-5061-4E74-B1C5-70D3C5A96396}"/>
    <cellStyle name="SAPBEXstdData 7 2 3 2 2" xfId="44697" xr:uid="{15897F0F-17C2-461D-BE2C-D22189D92CF6}"/>
    <cellStyle name="SAPBEXstdData 7 2 3 2 3" xfId="27972" xr:uid="{49ECBFD9-E5DF-4B86-BD16-501610326F08}"/>
    <cellStyle name="SAPBEXstdData 7 2 3 3" xfId="16370" xr:uid="{B88EF47A-BC0E-4125-B4F7-DD2C5156BAA6}"/>
    <cellStyle name="SAPBEXstdData 7 2 3 3 2" xfId="50231" xr:uid="{AEA9D7AB-35E1-48CD-B9DD-6B62F03F1D5A}"/>
    <cellStyle name="SAPBEXstdData 7 2 3 3 3" xfId="33505" xr:uid="{FE77C6FC-FFAA-453F-ABEA-831D8C6CE1E9}"/>
    <cellStyle name="SAPBEXstdData 7 2 3 4" xfId="38880" xr:uid="{8DDC5141-0C4B-4E20-9429-C1B6988EFAEE}"/>
    <cellStyle name="SAPBEXstdData 7 2 3 5" xfId="22157" xr:uid="{68463358-6348-41DC-A20F-7ABB5EC3D1FC}"/>
    <cellStyle name="SAPBEXstdData 7 2 4" xfId="5688" xr:uid="{A55368D6-3321-4B22-91D0-29F11CC48BB6}"/>
    <cellStyle name="SAPBEXstdData 7 2 4 2" xfId="11554" xr:uid="{429FC514-4398-40CC-B37A-5BADBC110A4A}"/>
    <cellStyle name="SAPBEXstdData 7 2 4 2 2" xfId="45423" xr:uid="{1133EB3F-6BAB-41CF-843A-DD055C2335E9}"/>
    <cellStyle name="SAPBEXstdData 7 2 4 2 3" xfId="28698" xr:uid="{051CC493-DAE3-417B-8151-A0220E521CBD}"/>
    <cellStyle name="SAPBEXstdData 7 2 4 3" xfId="17096" xr:uid="{486F9C18-40D9-4B93-A87D-6B8053CBD4EC}"/>
    <cellStyle name="SAPBEXstdData 7 2 4 3 2" xfId="50957" xr:uid="{00525676-A154-471C-9922-BF1C61D9A3A1}"/>
    <cellStyle name="SAPBEXstdData 7 2 4 3 3" xfId="34231" xr:uid="{3C8DE678-2E23-447A-8301-BB4EE41F5A7A}"/>
    <cellStyle name="SAPBEXstdData 7 2 4 4" xfId="39606" xr:uid="{60621748-0D50-47E5-A9EC-8FA583D978D4}"/>
    <cellStyle name="SAPBEXstdData 7 2 4 5" xfId="22883" xr:uid="{B8588B26-2246-434C-B8DC-BC8DD0E4D18D}"/>
    <cellStyle name="SAPBEXstdData 7 2 5" xfId="6480" xr:uid="{C1CE24A7-C18A-4C83-8522-703DDFAF7371}"/>
    <cellStyle name="SAPBEXstdData 7 2 5 2" xfId="12344" xr:uid="{C297D05D-64FA-4D4F-8930-56504C2B1913}"/>
    <cellStyle name="SAPBEXstdData 7 2 5 2 2" xfId="46213" xr:uid="{52FA79FB-8E75-4BFE-B341-CEA4ABB807D9}"/>
    <cellStyle name="SAPBEXstdData 7 2 5 2 3" xfId="29488" xr:uid="{5B7828B2-C270-4932-8C31-2C8F1D3AF7E6}"/>
    <cellStyle name="SAPBEXstdData 7 2 5 3" xfId="17886" xr:uid="{6E457DFD-46F2-4FFE-88D7-43C58AE69C73}"/>
    <cellStyle name="SAPBEXstdData 7 2 5 3 2" xfId="51747" xr:uid="{4A799B1F-8BBE-42E0-B584-FAA735DE498A}"/>
    <cellStyle name="SAPBEXstdData 7 2 5 3 3" xfId="35021" xr:uid="{0E54C2D2-D4F8-4F13-9680-C17175979AFE}"/>
    <cellStyle name="SAPBEXstdData 7 2 5 4" xfId="40396" xr:uid="{48541F72-D19E-49A9-ADFF-8382A239EF77}"/>
    <cellStyle name="SAPBEXstdData 7 2 5 5" xfId="23673" xr:uid="{F1C28B9E-571C-47DA-B8AC-D965BA1547BC}"/>
    <cellStyle name="SAPBEXstdData 7 2 6" xfId="7400" xr:uid="{A520F463-AB21-465B-B229-010B215E6CDD}"/>
    <cellStyle name="SAPBEXstdData 7 2 6 2" xfId="13264" xr:uid="{B8C83977-9EE5-40FC-BCA8-149365682B9B}"/>
    <cellStyle name="SAPBEXstdData 7 2 6 2 2" xfId="47133" xr:uid="{E4EE16A8-9F30-4CEF-9956-5A5CFC1A968B}"/>
    <cellStyle name="SAPBEXstdData 7 2 6 2 3" xfId="30407" xr:uid="{8B5883C3-BB34-4DFB-A288-A10715F695C7}"/>
    <cellStyle name="SAPBEXstdData 7 2 6 3" xfId="18805" xr:uid="{0FAE5568-299C-4687-8899-8A840E275987}"/>
    <cellStyle name="SAPBEXstdData 7 2 6 3 2" xfId="52666" xr:uid="{FE1EEDE2-33A2-456B-B29A-F56123E576FA}"/>
    <cellStyle name="SAPBEXstdData 7 2 6 3 3" xfId="35940" xr:uid="{1696BDF5-571A-4D35-B12F-7E69D539908B}"/>
    <cellStyle name="SAPBEXstdData 7 2 6 4" xfId="41316" xr:uid="{6A9D2284-0289-423A-86DC-199F0AA80604}"/>
    <cellStyle name="SAPBEXstdData 7 2 6 5" xfId="24592" xr:uid="{F82D8DD9-3758-4736-99EC-BF949692F777}"/>
    <cellStyle name="SAPBEXstdData 7 2 7" xfId="8494" xr:uid="{931BCA43-19D7-464A-9EA3-82A70C1A87C8}"/>
    <cellStyle name="SAPBEXstdData 7 2 7 2" xfId="42369" xr:uid="{89E5661A-C78B-4719-A658-8C9112B2269D}"/>
    <cellStyle name="SAPBEXstdData 7 2 7 3" xfId="25644" xr:uid="{34B13EB2-0074-4594-8B73-FCB9D01C2049}"/>
    <cellStyle name="SAPBEXstdData 7 2 8" xfId="14072" xr:uid="{1B01361B-E19A-480F-B04D-BCD06FA39EC9}"/>
    <cellStyle name="SAPBEXstdData 7 2 8 2" xfId="47933" xr:uid="{ADCA5387-5B01-4668-8A49-295AF6C5BFA3}"/>
    <cellStyle name="SAPBEXstdData 7 2 8 3" xfId="31207" xr:uid="{3DFEC957-2256-4F4A-A943-CB2473B73AD8}"/>
    <cellStyle name="SAPBEXstdData 7 2 9" xfId="36924" xr:uid="{5A01C1E0-FD3B-44D5-B3BC-DA1302D4FC79}"/>
    <cellStyle name="SAPBEXstdData 7 3" xfId="2814" xr:uid="{00000000-0005-0000-0000-0000E20A0000}"/>
    <cellStyle name="SAPBEXstdData 7 3 2" xfId="4334" xr:uid="{9C5201AF-307F-4099-B6C1-4624E786B9C1}"/>
    <cellStyle name="SAPBEXstdData 7 3 2 2" xfId="10215" xr:uid="{84430F4C-E197-4CF9-829A-7F2F7B7FCFBD}"/>
    <cellStyle name="SAPBEXstdData 7 3 2 2 2" xfId="44085" xr:uid="{9FB3F7E0-590F-46AE-BC85-5F20FF40DB8E}"/>
    <cellStyle name="SAPBEXstdData 7 3 2 2 3" xfId="27360" xr:uid="{A0992FF8-A5D7-4FEC-8331-5A0696BA10EE}"/>
    <cellStyle name="SAPBEXstdData 7 3 2 3" xfId="15758" xr:uid="{E77C26E9-FDA3-466A-9806-FA58DD2F2AB3}"/>
    <cellStyle name="SAPBEXstdData 7 3 2 3 2" xfId="49619" xr:uid="{F0A2F52B-CE2D-4300-97E3-DC841323ABD4}"/>
    <cellStyle name="SAPBEXstdData 7 3 2 3 3" xfId="32893" xr:uid="{7B48FA31-60F1-4E32-82B9-528678738111}"/>
    <cellStyle name="SAPBEXstdData 7 3 2 4" xfId="38268" xr:uid="{D214CB45-4145-4952-9BAF-2F28008E4EC9}"/>
    <cellStyle name="SAPBEXstdData 7 3 2 5" xfId="21545" xr:uid="{1388DB09-B798-4A8A-9B6D-54F22ED932B4}"/>
    <cellStyle name="SAPBEXstdData 7 3 3" xfId="5207" xr:uid="{BD1E01CB-B67C-48D6-A4F8-63A430125D17}"/>
    <cellStyle name="SAPBEXstdData 7 3 3 2" xfId="11073" xr:uid="{E024B63B-76F4-4A71-976E-2CC7B07C441B}"/>
    <cellStyle name="SAPBEXstdData 7 3 3 2 2" xfId="44943" xr:uid="{6C00FE98-1B10-4DCA-8FE6-233CD51F9CE4}"/>
    <cellStyle name="SAPBEXstdData 7 3 3 2 3" xfId="28218" xr:uid="{7EB69B9F-B684-4DD2-A208-F3C08FC8633F}"/>
    <cellStyle name="SAPBEXstdData 7 3 3 3" xfId="16616" xr:uid="{0934C8CF-7681-4389-840F-FF90B8EC31F1}"/>
    <cellStyle name="SAPBEXstdData 7 3 3 3 2" xfId="50477" xr:uid="{B8DFFEBE-855E-40E4-8CC7-2F66E489425A}"/>
    <cellStyle name="SAPBEXstdData 7 3 3 3 3" xfId="33751" xr:uid="{269878B7-645B-4B9C-A074-1FD24B09C3B9}"/>
    <cellStyle name="SAPBEXstdData 7 3 3 4" xfId="39126" xr:uid="{A83ABE6A-A058-4EA6-BE3E-D929CF8E02FF}"/>
    <cellStyle name="SAPBEXstdData 7 3 3 5" xfId="22403" xr:uid="{FD36303B-A25C-480A-B565-519B0C76A9E3}"/>
    <cellStyle name="SAPBEXstdData 7 3 4" xfId="5955" xr:uid="{15B62527-7F3A-40C6-B05B-2896D27910AC}"/>
    <cellStyle name="SAPBEXstdData 7 3 4 2" xfId="11821" xr:uid="{505E13B0-D15E-42B1-956C-46927CA2764D}"/>
    <cellStyle name="SAPBEXstdData 7 3 4 2 2" xfId="45690" xr:uid="{8A389FCF-3A83-433A-9C18-98779A10C31C}"/>
    <cellStyle name="SAPBEXstdData 7 3 4 2 3" xfId="28965" xr:uid="{EC4F43D5-125E-4CCB-92FF-995B382E182C}"/>
    <cellStyle name="SAPBEXstdData 7 3 4 3" xfId="17363" xr:uid="{AA064806-761D-460B-B11A-8BAA50238D5E}"/>
    <cellStyle name="SAPBEXstdData 7 3 4 3 2" xfId="51224" xr:uid="{84810892-EAB3-42FE-B356-F03BF26E1D97}"/>
    <cellStyle name="SAPBEXstdData 7 3 4 3 3" xfId="34498" xr:uid="{B71CC3B5-5BDB-4F9A-B1CE-F950FC2EE3A9}"/>
    <cellStyle name="SAPBEXstdData 7 3 4 4" xfId="39873" xr:uid="{90570412-D2A5-46BB-8C7F-D2175A3C5F6D}"/>
    <cellStyle name="SAPBEXstdData 7 3 4 5" xfId="23150" xr:uid="{17B125F4-71FF-4CEF-B289-56F93F972CF6}"/>
    <cellStyle name="SAPBEXstdData 7 3 5" xfId="6724" xr:uid="{1624F44B-A5C3-40B2-A382-46D0214B3EAE}"/>
    <cellStyle name="SAPBEXstdData 7 3 5 2" xfId="12588" xr:uid="{891B37BB-CCF8-4DA7-9BB7-10690BC5E7C4}"/>
    <cellStyle name="SAPBEXstdData 7 3 5 2 2" xfId="46457" xr:uid="{5E5032B7-6BB1-4096-B172-B73960352368}"/>
    <cellStyle name="SAPBEXstdData 7 3 5 2 3" xfId="29731" xr:uid="{183FEF57-866F-436E-8074-90C95FA20C42}"/>
    <cellStyle name="SAPBEXstdData 7 3 5 3" xfId="18129" xr:uid="{1CBC0EEE-CA72-4AA7-BB82-4D006BB1171A}"/>
    <cellStyle name="SAPBEXstdData 7 3 5 3 2" xfId="51990" xr:uid="{799E2403-9852-4D90-89BA-E4EABA81FC9B}"/>
    <cellStyle name="SAPBEXstdData 7 3 5 3 3" xfId="35264" xr:uid="{E14E4569-1465-4AEA-B107-B3A4CA4F6850}"/>
    <cellStyle name="SAPBEXstdData 7 3 5 4" xfId="40640" xr:uid="{B15AD5D7-D028-4D89-B985-BE2D0DE4A6F4}"/>
    <cellStyle name="SAPBEXstdData 7 3 5 5" xfId="23916" xr:uid="{F8AC4F43-222B-458B-8CA5-E603DA3C854A}"/>
    <cellStyle name="SAPBEXstdData 7 3 6" xfId="7671" xr:uid="{5DB399DE-2F12-44D6-B5EB-A47C5587217E}"/>
    <cellStyle name="SAPBEXstdData 7 3 6 2" xfId="13535" xr:uid="{87012C32-23BE-4F4B-B1D2-5466D5A56518}"/>
    <cellStyle name="SAPBEXstdData 7 3 6 2 2" xfId="47404" xr:uid="{ECDD94E0-7F8F-4E46-8F4A-598DAD21070D}"/>
    <cellStyle name="SAPBEXstdData 7 3 6 2 3" xfId="30678" xr:uid="{43FE2F2B-3778-4FBA-A9A2-628806A6C844}"/>
    <cellStyle name="SAPBEXstdData 7 3 6 3" xfId="19076" xr:uid="{429EDAC1-CB15-4B23-92C2-122B8AAC4101}"/>
    <cellStyle name="SAPBEXstdData 7 3 6 3 2" xfId="52937" xr:uid="{93F62CEF-EFEF-4D57-BB9A-1831CE03085F}"/>
    <cellStyle name="SAPBEXstdData 7 3 6 3 3" xfId="36211" xr:uid="{685F4C88-68C9-492F-8B24-1A7965AC53AA}"/>
    <cellStyle name="SAPBEXstdData 7 3 6 4" xfId="41587" xr:uid="{064C29DF-4A04-49C1-840D-9F2F40ED124C}"/>
    <cellStyle name="SAPBEXstdData 7 3 6 5" xfId="24863" xr:uid="{80796ABF-D022-4AEB-84B4-3AB3E455DA1E}"/>
    <cellStyle name="SAPBEXstdData 7 3 7" xfId="8764" xr:uid="{2ED5F528-4672-438C-B705-7DF6B073FD24}"/>
    <cellStyle name="SAPBEXstdData 7 3 7 2" xfId="42637" xr:uid="{39EEC95D-3910-4802-ABF7-D16DB926EB15}"/>
    <cellStyle name="SAPBEXstdData 7 3 7 3" xfId="25913" xr:uid="{D231E410-BC75-4B6D-A299-30BFB168E9B4}"/>
    <cellStyle name="SAPBEXstdData 7 3 8" xfId="14315" xr:uid="{A3CC7945-FFCC-4541-ADE4-E8D0A15E0FD3}"/>
    <cellStyle name="SAPBEXstdData 7 3 8 2" xfId="48176" xr:uid="{AE67F240-51D3-410E-AD81-06A78992CD8E}"/>
    <cellStyle name="SAPBEXstdData 7 3 8 3" xfId="31450" xr:uid="{8E0DAE9D-A5BD-44FB-8FB9-EC0588FDA550}"/>
    <cellStyle name="SAPBEXstdData 7 3 9" xfId="20099" xr:uid="{55377A64-25B9-45BD-83C7-6FE452CF46BD}"/>
    <cellStyle name="SAPBEXstdData 7 4" xfId="2839" xr:uid="{00000000-0005-0000-0000-0000E30A0000}"/>
    <cellStyle name="SAPBEXstdData 7 4 2" xfId="4359" xr:uid="{0245AF48-AAFA-4438-AFAA-51772E4CC04E}"/>
    <cellStyle name="SAPBEXstdData 7 4 2 2" xfId="10240" xr:uid="{F741AF55-D2E6-4C0B-A439-CAF77E857268}"/>
    <cellStyle name="SAPBEXstdData 7 4 2 2 2" xfId="44110" xr:uid="{F7AAB228-0ADC-4569-BD1E-1F26536EC9CA}"/>
    <cellStyle name="SAPBEXstdData 7 4 2 2 3" xfId="27385" xr:uid="{F2A81EEC-53C8-4831-A1C5-406B7A790744}"/>
    <cellStyle name="SAPBEXstdData 7 4 2 3" xfId="15783" xr:uid="{A7BA1C0A-257E-42E8-A5AD-70B9BE0C4671}"/>
    <cellStyle name="SAPBEXstdData 7 4 2 3 2" xfId="49644" xr:uid="{A1FA8ABB-26AA-4631-9E09-43720255DEC5}"/>
    <cellStyle name="SAPBEXstdData 7 4 2 3 3" xfId="32918" xr:uid="{8E03EAA0-9189-42BD-997A-146C0C507B53}"/>
    <cellStyle name="SAPBEXstdData 7 4 2 4" xfId="38293" xr:uid="{831BD5CB-6483-42C6-ACEC-C84884BCF7E1}"/>
    <cellStyle name="SAPBEXstdData 7 4 2 5" xfId="21570" xr:uid="{82278FCB-B67E-4197-9B43-DC8FA084169D}"/>
    <cellStyle name="SAPBEXstdData 7 4 3" xfId="5232" xr:uid="{8276E7F7-FCB2-4A26-B5C1-94B3D8C20B52}"/>
    <cellStyle name="SAPBEXstdData 7 4 3 2" xfId="11098" xr:uid="{C8FC30B3-9FE9-4CF1-B313-7FEDB54B32DD}"/>
    <cellStyle name="SAPBEXstdData 7 4 3 2 2" xfId="44968" xr:uid="{369620DA-5619-4515-9A57-DDC00BA21714}"/>
    <cellStyle name="SAPBEXstdData 7 4 3 2 3" xfId="28243" xr:uid="{659C81AF-8EC1-491A-B4C5-03085C8B6E7B}"/>
    <cellStyle name="SAPBEXstdData 7 4 3 3" xfId="16641" xr:uid="{5F879417-BFC8-4059-A278-61AF579FAD51}"/>
    <cellStyle name="SAPBEXstdData 7 4 3 3 2" xfId="50502" xr:uid="{E3A2716F-34C2-4391-A7A1-EFB026CDAAFF}"/>
    <cellStyle name="SAPBEXstdData 7 4 3 3 3" xfId="33776" xr:uid="{F271EB1A-7BB7-4327-94DA-0B4BADE0EA62}"/>
    <cellStyle name="SAPBEXstdData 7 4 3 4" xfId="39151" xr:uid="{7DFAD2C5-4181-4AE4-ABCA-5BC57339820C}"/>
    <cellStyle name="SAPBEXstdData 7 4 3 5" xfId="22428" xr:uid="{47683763-3164-4CAA-9D64-4D2BF18A39AD}"/>
    <cellStyle name="SAPBEXstdData 7 4 4" xfId="5980" xr:uid="{3963E07F-E14C-4988-B3B5-DC34ED3ECE06}"/>
    <cellStyle name="SAPBEXstdData 7 4 4 2" xfId="11846" xr:uid="{127D4629-3923-4052-BB7E-E44D37A81B7C}"/>
    <cellStyle name="SAPBEXstdData 7 4 4 2 2" xfId="45715" xr:uid="{E03142F5-EB8F-49AD-AD57-2F63B21E71CE}"/>
    <cellStyle name="SAPBEXstdData 7 4 4 2 3" xfId="28990" xr:uid="{D41E9F27-D2FF-4F59-B696-E759FBF9387F}"/>
    <cellStyle name="SAPBEXstdData 7 4 4 3" xfId="17388" xr:uid="{08110BD2-CA29-403E-B919-99508A4883D2}"/>
    <cellStyle name="SAPBEXstdData 7 4 4 3 2" xfId="51249" xr:uid="{FF412062-1333-4305-84F9-6BD9A3A9589B}"/>
    <cellStyle name="SAPBEXstdData 7 4 4 3 3" xfId="34523" xr:uid="{8D3D9AF3-5D85-4B8F-AFD9-F1A46FC6E17C}"/>
    <cellStyle name="SAPBEXstdData 7 4 4 4" xfId="39898" xr:uid="{3763AACA-D128-4C4E-961A-F8EDB044F79B}"/>
    <cellStyle name="SAPBEXstdData 7 4 4 5" xfId="23175" xr:uid="{5C37D6F4-9213-49DD-9B94-EDF3041BBBD1}"/>
    <cellStyle name="SAPBEXstdData 7 4 5" xfId="6749" xr:uid="{CFEC0D3A-9610-49CE-8FC4-31BAE2010840}"/>
    <cellStyle name="SAPBEXstdData 7 4 5 2" xfId="12613" xr:uid="{E78FA168-18C8-4DA3-863F-4BED731E7426}"/>
    <cellStyle name="SAPBEXstdData 7 4 5 2 2" xfId="46482" xr:uid="{822366F0-2C47-4D58-9949-DD9909D5606F}"/>
    <cellStyle name="SAPBEXstdData 7 4 5 2 3" xfId="29756" xr:uid="{2482AEDA-5E9B-4923-809A-71DDF85D9F10}"/>
    <cellStyle name="SAPBEXstdData 7 4 5 3" xfId="18154" xr:uid="{8924D0EE-D115-4001-A649-D5A2015D98BF}"/>
    <cellStyle name="SAPBEXstdData 7 4 5 3 2" xfId="52015" xr:uid="{D1950AB8-9F7F-4B5B-A74D-07FF2DA05652}"/>
    <cellStyle name="SAPBEXstdData 7 4 5 3 3" xfId="35289" xr:uid="{D25BC144-0CDD-4BDC-BF9B-C1C1E621B6BF}"/>
    <cellStyle name="SAPBEXstdData 7 4 5 4" xfId="40665" xr:uid="{664DDEE8-C256-46E2-A02E-5C2019782AA5}"/>
    <cellStyle name="SAPBEXstdData 7 4 5 5" xfId="23941" xr:uid="{DA914825-7618-4FE7-A075-EECBBC23F1F4}"/>
    <cellStyle name="SAPBEXstdData 7 4 6" xfId="7696" xr:uid="{D4628553-C3AB-4506-9350-89AF499487B7}"/>
    <cellStyle name="SAPBEXstdData 7 4 6 2" xfId="13560" xr:uid="{0F6EC3A4-234C-41D2-8F79-0766EECDED64}"/>
    <cellStyle name="SAPBEXstdData 7 4 6 2 2" xfId="47429" xr:uid="{8D51BDB9-8343-431D-B89D-388C480C1EC3}"/>
    <cellStyle name="SAPBEXstdData 7 4 6 2 3" xfId="30703" xr:uid="{AE6A9AF2-5A2B-47D8-8568-1B924080249E}"/>
    <cellStyle name="SAPBEXstdData 7 4 6 3" xfId="19101" xr:uid="{FBFFFD45-6E34-4582-BB17-7B4299DA7BE9}"/>
    <cellStyle name="SAPBEXstdData 7 4 6 3 2" xfId="52962" xr:uid="{CE61E4AC-00E7-4E9D-9B03-2618D3099F83}"/>
    <cellStyle name="SAPBEXstdData 7 4 6 3 3" xfId="36236" xr:uid="{170A57F5-38E2-4F88-96A2-265095A98031}"/>
    <cellStyle name="SAPBEXstdData 7 4 6 4" xfId="41612" xr:uid="{00B75C9E-08E3-4F7B-B26F-1C617A72CCE2}"/>
    <cellStyle name="SAPBEXstdData 7 4 6 5" xfId="24888" xr:uid="{5E5AF630-B9C7-48FE-85B3-861B3A47D5FA}"/>
    <cellStyle name="SAPBEXstdData 7 4 7" xfId="8789" xr:uid="{9AEE176A-5DBF-4B49-97F4-B20F6DABBC87}"/>
    <cellStyle name="SAPBEXstdData 7 4 7 2" xfId="42662" xr:uid="{8DF45B82-FA93-44C1-8B18-F1C3AAFD4510}"/>
    <cellStyle name="SAPBEXstdData 7 4 7 3" xfId="25938" xr:uid="{562EBCCD-1D84-4C80-A98B-10A3719B8721}"/>
    <cellStyle name="SAPBEXstdData 7 4 8" xfId="14340" xr:uid="{3F879E91-E04F-485F-A804-0805E4FD9AA8}"/>
    <cellStyle name="SAPBEXstdData 7 4 8 2" xfId="48201" xr:uid="{D57E235D-5507-416C-B8B4-C7219D86C666}"/>
    <cellStyle name="SAPBEXstdData 7 4 8 3" xfId="31475" xr:uid="{0464C2E2-7991-4400-BCC4-4E0B86A6F524}"/>
    <cellStyle name="SAPBEXstdData 7 4 9" xfId="20124" xr:uid="{881D3F2B-0889-48BE-966B-35D2F5D9C3D4}"/>
    <cellStyle name="SAPBEXstdData 7 5" xfId="3397" xr:uid="{D26C8C34-D3BD-4050-BDC5-56ACC025E181}"/>
    <cellStyle name="SAPBEXstdData 7 5 2" xfId="9279" xr:uid="{8018527F-EFCB-4852-95FC-DDB601499623}"/>
    <cellStyle name="SAPBEXstdData 7 5 2 2" xfId="43151" xr:uid="{2C94D2C1-C6ED-41B1-A343-3F0FF2921A32}"/>
    <cellStyle name="SAPBEXstdData 7 5 2 3" xfId="26426" xr:uid="{93C4823F-8E75-4323-9DE2-03DF3E9B0556}"/>
    <cellStyle name="SAPBEXstdData 7 5 3" xfId="14826" xr:uid="{42A80784-05C1-422E-A91A-EBF865FC53EB}"/>
    <cellStyle name="SAPBEXstdData 7 5 3 2" xfId="48687" xr:uid="{5BB9AAD8-4297-408A-88F0-93331C6AB88B}"/>
    <cellStyle name="SAPBEXstdData 7 5 3 3" xfId="31961" xr:uid="{7E4181D1-0270-47A3-B1BE-0DB092B4C22F}"/>
    <cellStyle name="SAPBEXstdData 7 5 4" xfId="37418" xr:uid="{E2CBDCA1-31D3-457E-A4E6-D8A012A80D70}"/>
    <cellStyle name="SAPBEXstdData 7 5 5" xfId="20611" xr:uid="{8496BAFB-455A-46B7-B548-7D0529C62F58}"/>
    <cellStyle name="SAPBEXstdData 7 6" xfId="36624" xr:uid="{6FF71075-0F6D-4C6C-88E4-970D07EA6A9E}"/>
    <cellStyle name="SAPBEXstdData 8" xfId="1210" xr:uid="{00000000-0005-0000-0000-0000E40A0000}"/>
    <cellStyle name="SAPBEXstdData 8 2" xfId="2508" xr:uid="{00000000-0005-0000-0000-0000E50A0000}"/>
    <cellStyle name="SAPBEXstdData 8 2 2" xfId="4060" xr:uid="{99CF62F0-8D16-46E5-917C-929E45B58743}"/>
    <cellStyle name="SAPBEXstdData 8 2 2 2" xfId="9941" xr:uid="{EEA7C00D-434E-4313-9243-FC43AE26BA5D}"/>
    <cellStyle name="SAPBEXstdData 8 2 2 2 2" xfId="43813" xr:uid="{D69D20CC-3A3A-462C-B98B-41082F680E06}"/>
    <cellStyle name="SAPBEXstdData 8 2 2 2 3" xfId="27087" xr:uid="{EC245A39-4545-4A68-A357-081A7881BA35}"/>
    <cellStyle name="SAPBEXstdData 8 2 2 3" xfId="15487" xr:uid="{74278BD5-E6C4-4F37-8DFB-D02C98E136C5}"/>
    <cellStyle name="SAPBEXstdData 8 2 2 3 2" xfId="49348" xr:uid="{6647DB57-1D94-4E10-B9DE-76E0020BDB87}"/>
    <cellStyle name="SAPBEXstdData 8 2 2 3 3" xfId="32622" xr:uid="{D6144CE8-0747-4817-B4E2-CA0D0E827183}"/>
    <cellStyle name="SAPBEXstdData 8 2 2 4" xfId="38020" xr:uid="{212113B5-FAD3-4045-91CA-AB0FC0D82A32}"/>
    <cellStyle name="SAPBEXstdData 8 2 2 5" xfId="21272" xr:uid="{29341A4F-5A42-4974-8E37-2412D32A4586}"/>
    <cellStyle name="SAPBEXstdData 8 2 3" xfId="4962" xr:uid="{1F4C4554-10F2-41EC-84FC-EDCF946A390C}"/>
    <cellStyle name="SAPBEXstdData 8 2 3 2" xfId="10828" xr:uid="{1B19B02E-2A6F-44C5-8407-087CB5D385E1}"/>
    <cellStyle name="SAPBEXstdData 8 2 3 2 2" xfId="44698" xr:uid="{4C376BA1-50AA-4C86-B5AE-72F898946DD7}"/>
    <cellStyle name="SAPBEXstdData 8 2 3 2 3" xfId="27973" xr:uid="{70CA596B-CBB6-4F4C-9FB4-057105E86FA3}"/>
    <cellStyle name="SAPBEXstdData 8 2 3 3" xfId="16371" xr:uid="{FB9B894E-EB49-4950-8BB5-14CCE5A1C2FC}"/>
    <cellStyle name="SAPBEXstdData 8 2 3 3 2" xfId="50232" xr:uid="{5F2A0DA0-946C-41B1-B32D-5A20C892C2BC}"/>
    <cellStyle name="SAPBEXstdData 8 2 3 3 3" xfId="33506" xr:uid="{9E366553-B6E5-43B9-A008-D2936FDDEF74}"/>
    <cellStyle name="SAPBEXstdData 8 2 3 4" xfId="38881" xr:uid="{35D62CEF-B600-493C-8C85-5DC51A8D5D2C}"/>
    <cellStyle name="SAPBEXstdData 8 2 3 5" xfId="22158" xr:uid="{FE008084-AA4C-44E6-9899-DC068B457BE1}"/>
    <cellStyle name="SAPBEXstdData 8 2 4" xfId="5689" xr:uid="{21F6FF48-B8F9-4353-9EBB-D2B1AC7A844E}"/>
    <cellStyle name="SAPBEXstdData 8 2 4 2" xfId="11555" xr:uid="{7FDDEC86-F424-4A03-A0F9-572EECE3D506}"/>
    <cellStyle name="SAPBEXstdData 8 2 4 2 2" xfId="45424" xr:uid="{2A89B6C9-C954-4DA2-A525-DC47BEF3638A}"/>
    <cellStyle name="SAPBEXstdData 8 2 4 2 3" xfId="28699" xr:uid="{FF2A2DF9-492D-4126-AC96-8881B0C897A1}"/>
    <cellStyle name="SAPBEXstdData 8 2 4 3" xfId="17097" xr:uid="{CCE31CD2-7AF5-409F-A8D2-97EC4865B744}"/>
    <cellStyle name="SAPBEXstdData 8 2 4 3 2" xfId="50958" xr:uid="{DBFB390D-BB1D-499F-9B7E-C76D1A440D10}"/>
    <cellStyle name="SAPBEXstdData 8 2 4 3 3" xfId="34232" xr:uid="{9F5836A6-78EC-4E82-BC99-AEB345FCF3DC}"/>
    <cellStyle name="SAPBEXstdData 8 2 4 4" xfId="39607" xr:uid="{39E5D5B3-E962-4BBB-8B5E-5D0E3D9136D8}"/>
    <cellStyle name="SAPBEXstdData 8 2 4 5" xfId="22884" xr:uid="{D51FE32D-5D98-448A-9290-C3543D46F9AC}"/>
    <cellStyle name="SAPBEXstdData 8 2 5" xfId="6481" xr:uid="{3A532F96-BF1C-4C1A-A700-C577CE50DD6D}"/>
    <cellStyle name="SAPBEXstdData 8 2 5 2" xfId="12345" xr:uid="{5D81CD88-A2B2-45C9-ABA9-97001D203655}"/>
    <cellStyle name="SAPBEXstdData 8 2 5 2 2" xfId="46214" xr:uid="{C3BA9FB9-4846-4EB8-9CDC-99D894B64847}"/>
    <cellStyle name="SAPBEXstdData 8 2 5 2 3" xfId="29489" xr:uid="{A541FF9D-0448-415D-A2FD-119958AE18B1}"/>
    <cellStyle name="SAPBEXstdData 8 2 5 3" xfId="17887" xr:uid="{14078640-C87D-485A-A4A4-BECBFEE23E39}"/>
    <cellStyle name="SAPBEXstdData 8 2 5 3 2" xfId="51748" xr:uid="{90B4492E-2F32-4609-A4EA-A4AA810E735A}"/>
    <cellStyle name="SAPBEXstdData 8 2 5 3 3" xfId="35022" xr:uid="{DB716DFE-BB4E-4FAC-990E-9051E79E928A}"/>
    <cellStyle name="SAPBEXstdData 8 2 5 4" xfId="40397" xr:uid="{F7B2E0C6-A8DB-4759-8F1E-A97218E93EC4}"/>
    <cellStyle name="SAPBEXstdData 8 2 5 5" xfId="23674" xr:uid="{F0C8CB7E-AD00-4E76-BD1C-9F70655A5F06}"/>
    <cellStyle name="SAPBEXstdData 8 2 6" xfId="7401" xr:uid="{FA7104F1-2B7B-4B34-B5EE-A06B7090E9CC}"/>
    <cellStyle name="SAPBEXstdData 8 2 6 2" xfId="13265" xr:uid="{479A9E3A-8F15-4F23-A37E-2116F983CCEA}"/>
    <cellStyle name="SAPBEXstdData 8 2 6 2 2" xfId="47134" xr:uid="{5E385569-6047-4950-AA39-49C3B14D0473}"/>
    <cellStyle name="SAPBEXstdData 8 2 6 2 3" xfId="30408" xr:uid="{15D1C025-7CA2-4ABA-9BBC-D81F87001F93}"/>
    <cellStyle name="SAPBEXstdData 8 2 6 3" xfId="18806" xr:uid="{AAAAE990-2B6C-4E3F-94B3-42F35AE89C95}"/>
    <cellStyle name="SAPBEXstdData 8 2 6 3 2" xfId="52667" xr:uid="{AF38F887-31B4-4EBD-BFF4-A16E860CF7B9}"/>
    <cellStyle name="SAPBEXstdData 8 2 6 3 3" xfId="35941" xr:uid="{4D9564B9-EE07-4E26-8DC8-7ED497CBC783}"/>
    <cellStyle name="SAPBEXstdData 8 2 6 4" xfId="41317" xr:uid="{41008380-3DBD-4FF8-AE39-307A00EC8C11}"/>
    <cellStyle name="SAPBEXstdData 8 2 6 5" xfId="24593" xr:uid="{249C26DC-A049-4CEB-A80B-DA6D25CAA8AB}"/>
    <cellStyle name="SAPBEXstdData 8 2 7" xfId="8495" xr:uid="{026BCBBC-10AA-4797-B2EA-D3A3DC22D226}"/>
    <cellStyle name="SAPBEXstdData 8 2 7 2" xfId="42370" xr:uid="{E937825D-CACF-4DA6-8409-955D082C8F7B}"/>
    <cellStyle name="SAPBEXstdData 8 2 7 3" xfId="25645" xr:uid="{7F626622-A68C-4210-8230-8CE7FD0D0491}"/>
    <cellStyle name="SAPBEXstdData 8 2 8" xfId="14073" xr:uid="{9EFF00C8-EB93-4DC2-A5EB-BB66AD5BC6F1}"/>
    <cellStyle name="SAPBEXstdData 8 2 8 2" xfId="47934" xr:uid="{CF201D92-6C87-4E57-BBA9-1E1C924603EC}"/>
    <cellStyle name="SAPBEXstdData 8 2 8 3" xfId="31208" xr:uid="{29D400DE-2238-4C1B-8504-8C6EE3F963B5}"/>
    <cellStyle name="SAPBEXstdData 8 2 9" xfId="19833" xr:uid="{B2F93373-0327-4D91-8F11-CE470B8C966E}"/>
    <cellStyle name="SAPBEXstdData 8 3" xfId="2509" xr:uid="{00000000-0005-0000-0000-0000E60A0000}"/>
    <cellStyle name="SAPBEXstdData 8 3 2" xfId="4061" xr:uid="{FE38F513-5405-4A49-A7B9-C987FEBE6A7B}"/>
    <cellStyle name="SAPBEXstdData 8 3 2 2" xfId="9942" xr:uid="{E9C3AF1C-36C3-4619-ABE5-64E18A73E8B6}"/>
    <cellStyle name="SAPBEXstdData 8 3 2 2 2" xfId="43814" xr:uid="{21999C0B-6AA0-441A-BA71-2B4C8F0440CC}"/>
    <cellStyle name="SAPBEXstdData 8 3 2 2 3" xfId="27088" xr:uid="{4A7ACD19-B251-422B-B3D2-241E85C0B798}"/>
    <cellStyle name="SAPBEXstdData 8 3 2 3" xfId="15488" xr:uid="{F625FC21-3B92-40D0-818D-D96970440D55}"/>
    <cellStyle name="SAPBEXstdData 8 3 2 3 2" xfId="49349" xr:uid="{A1638C4C-1EE8-412C-AE3C-616CBD8F0821}"/>
    <cellStyle name="SAPBEXstdData 8 3 2 3 3" xfId="32623" xr:uid="{9535C094-6B56-470A-8B4F-CB3EC8AD0C7C}"/>
    <cellStyle name="SAPBEXstdData 8 3 2 4" xfId="38021" xr:uid="{B0A79C32-D5CF-43EF-89FA-A0758E58F1DF}"/>
    <cellStyle name="SAPBEXstdData 8 3 2 5" xfId="21273" xr:uid="{CAFB69DE-0568-46EB-80F2-8352A944B01E}"/>
    <cellStyle name="SAPBEXstdData 8 3 3" xfId="4963" xr:uid="{B91DCBEB-60AA-48F7-BD0A-19F1E62AF4B6}"/>
    <cellStyle name="SAPBEXstdData 8 3 3 2" xfId="10829" xr:uid="{C3419F88-B8C9-4F8E-8085-EAA749DE6F9C}"/>
    <cellStyle name="SAPBEXstdData 8 3 3 2 2" xfId="44699" xr:uid="{3F459B56-DC51-4DE1-AA48-486FE24D05FE}"/>
    <cellStyle name="SAPBEXstdData 8 3 3 2 3" xfId="27974" xr:uid="{DD04BEFF-282C-46D6-9C35-27289F25C089}"/>
    <cellStyle name="SAPBEXstdData 8 3 3 3" xfId="16372" xr:uid="{2CEC9B8E-44DE-4016-BB6B-6880ACFA24B0}"/>
    <cellStyle name="SAPBEXstdData 8 3 3 3 2" xfId="50233" xr:uid="{DD590E81-8AE2-4B61-8469-3C9F9742A1F5}"/>
    <cellStyle name="SAPBEXstdData 8 3 3 3 3" xfId="33507" xr:uid="{AE54540B-0447-4138-B8B3-6159976B6F34}"/>
    <cellStyle name="SAPBEXstdData 8 3 3 4" xfId="38882" xr:uid="{06609F01-81CF-4C19-905E-326ADAA92DD8}"/>
    <cellStyle name="SAPBEXstdData 8 3 3 5" xfId="22159" xr:uid="{F78548D7-0431-4151-85E0-E59AC2C4D118}"/>
    <cellStyle name="SAPBEXstdData 8 3 4" xfId="5690" xr:uid="{92A0F946-EC95-435F-A55E-AD231F90BB67}"/>
    <cellStyle name="SAPBEXstdData 8 3 4 2" xfId="11556" xr:uid="{9A7D1433-277A-4092-93BB-36E6C18EEF64}"/>
    <cellStyle name="SAPBEXstdData 8 3 4 2 2" xfId="45425" xr:uid="{B87F9B58-4B13-4191-9629-E1EBCCB831DB}"/>
    <cellStyle name="SAPBEXstdData 8 3 4 2 3" xfId="28700" xr:uid="{77585933-DEEF-4E56-90E5-F9A8BF88612A}"/>
    <cellStyle name="SAPBEXstdData 8 3 4 3" xfId="17098" xr:uid="{25C3FAEF-6CBA-435A-874C-51A559777143}"/>
    <cellStyle name="SAPBEXstdData 8 3 4 3 2" xfId="50959" xr:uid="{C66DF41E-2F26-488C-91E8-294880465AC7}"/>
    <cellStyle name="SAPBEXstdData 8 3 4 3 3" xfId="34233" xr:uid="{762D2F89-DA12-4763-8DD4-F15A1793FAE6}"/>
    <cellStyle name="SAPBEXstdData 8 3 4 4" xfId="39608" xr:uid="{A9CA2DA8-A008-4A21-A006-A5399BD8830F}"/>
    <cellStyle name="SAPBEXstdData 8 3 4 5" xfId="22885" xr:uid="{56F1F745-2178-4CC7-85CF-4096098978B3}"/>
    <cellStyle name="SAPBEXstdData 8 3 5" xfId="6482" xr:uid="{C917F187-2A19-4C9E-94D7-EDDCDA32DDBA}"/>
    <cellStyle name="SAPBEXstdData 8 3 5 2" xfId="12346" xr:uid="{149B5601-3310-446C-B770-00A14BDFD663}"/>
    <cellStyle name="SAPBEXstdData 8 3 5 2 2" xfId="46215" xr:uid="{F116BF0C-1BD1-41C9-994F-61377F3636A4}"/>
    <cellStyle name="SAPBEXstdData 8 3 5 2 3" xfId="29490" xr:uid="{BF86F9C7-B14B-4814-9D28-918ADB2A6A17}"/>
    <cellStyle name="SAPBEXstdData 8 3 5 3" xfId="17888" xr:uid="{C575E5FC-454B-47B3-807E-142FB016BEBE}"/>
    <cellStyle name="SAPBEXstdData 8 3 5 3 2" xfId="51749" xr:uid="{566FF386-A0AC-4F3A-8DEA-DBEA6B2AED14}"/>
    <cellStyle name="SAPBEXstdData 8 3 5 3 3" xfId="35023" xr:uid="{280FFC3E-4AAD-4F51-B63E-22C940DFC5F9}"/>
    <cellStyle name="SAPBEXstdData 8 3 5 4" xfId="40398" xr:uid="{5C24D8C3-14A6-4E55-B184-EA878433A8D5}"/>
    <cellStyle name="SAPBEXstdData 8 3 5 5" xfId="23675" xr:uid="{2EFFCA1A-FA1B-4A04-8F1C-4B11D9A948AE}"/>
    <cellStyle name="SAPBEXstdData 8 3 6" xfId="7402" xr:uid="{81B1291F-ED84-4DB8-A147-59231F0521B9}"/>
    <cellStyle name="SAPBEXstdData 8 3 6 2" xfId="13266" xr:uid="{341EAA30-1243-4F60-92EF-3931EFAC328C}"/>
    <cellStyle name="SAPBEXstdData 8 3 6 2 2" xfId="47135" xr:uid="{82304B69-82A5-4466-BB04-BF4EAE517540}"/>
    <cellStyle name="SAPBEXstdData 8 3 6 2 3" xfId="30409" xr:uid="{2AEEE12B-54DD-48FC-A6C5-4BC4F315D933}"/>
    <cellStyle name="SAPBEXstdData 8 3 6 3" xfId="18807" xr:uid="{282AD6CF-5ED8-4209-A0C0-8699082277E6}"/>
    <cellStyle name="SAPBEXstdData 8 3 6 3 2" xfId="52668" xr:uid="{43CF0EEB-9A07-4C8A-ACA8-F604609E606D}"/>
    <cellStyle name="SAPBEXstdData 8 3 6 3 3" xfId="35942" xr:uid="{98CCA048-6303-43F2-8D05-12C7455EC6AB}"/>
    <cellStyle name="SAPBEXstdData 8 3 6 4" xfId="41318" xr:uid="{71F82A7C-EE56-4E43-84F1-0B3BFF7E5697}"/>
    <cellStyle name="SAPBEXstdData 8 3 6 5" xfId="24594" xr:uid="{AC592F58-9579-4936-BF9B-E9950760B08D}"/>
    <cellStyle name="SAPBEXstdData 8 3 7" xfId="8496" xr:uid="{036CBD40-01A0-431E-9CB9-DF0F63BF4F3E}"/>
    <cellStyle name="SAPBEXstdData 8 3 7 2" xfId="42371" xr:uid="{965E3C1C-80E9-4CBC-B0B5-B9FCD57418DF}"/>
    <cellStyle name="SAPBEXstdData 8 3 7 3" xfId="25646" xr:uid="{8A761186-D9E1-4CD6-8A99-885A45545C84}"/>
    <cellStyle name="SAPBEXstdData 8 3 8" xfId="14074" xr:uid="{5851A0F3-6740-4DDB-B347-EA0CDE9444CE}"/>
    <cellStyle name="SAPBEXstdData 8 3 8 2" xfId="47935" xr:uid="{2A2D7DF5-4E6C-4FD3-B5BB-366781298B7F}"/>
    <cellStyle name="SAPBEXstdData 8 3 8 3" xfId="31209" xr:uid="{C1B4D5E3-E591-4501-B34A-3069281C0390}"/>
    <cellStyle name="SAPBEXstdData 8 3 9" xfId="19834" xr:uid="{7C4046FA-51BE-4FDC-A67F-35B8AD73E4D7}"/>
    <cellStyle name="SAPBEXstdData 8 4" xfId="3398" xr:uid="{DC4B98F7-C1E4-4842-BBD6-BCE2C0E4CDDD}"/>
    <cellStyle name="SAPBEXstdData 8 4 2" xfId="9280" xr:uid="{1F134C5A-7B2E-4AEF-B38A-D8434874B1CB}"/>
    <cellStyle name="SAPBEXstdData 8 4 2 2" xfId="43152" xr:uid="{D954CB57-A9F2-4A77-803D-CE8B60E2590D}"/>
    <cellStyle name="SAPBEXstdData 8 4 2 3" xfId="26427" xr:uid="{75266769-B9A2-4FA8-B387-AA0513FD570F}"/>
    <cellStyle name="SAPBEXstdData 8 4 3" xfId="14827" xr:uid="{3C9CA046-6F81-4B3A-A429-98895532C429}"/>
    <cellStyle name="SAPBEXstdData 8 4 3 2" xfId="48688" xr:uid="{ED22DFD9-B506-438B-9AA1-399E1E30445D}"/>
    <cellStyle name="SAPBEXstdData 8 4 3 3" xfId="31962" xr:uid="{AF81B2DF-42AE-4062-89F5-934681C4EF46}"/>
    <cellStyle name="SAPBEXstdData 8 4 4" xfId="37419" xr:uid="{C02AE2C1-2957-480C-B2B6-1CAB37841C57}"/>
    <cellStyle name="SAPBEXstdData 8 4 5" xfId="20612" xr:uid="{685F35AE-373D-4011-9790-9ADCFF9EF2CF}"/>
    <cellStyle name="SAPBEXstdData 8 5" xfId="36625" xr:uid="{9C5853F0-B85A-48E5-8300-13DBB3E2589E}"/>
    <cellStyle name="SAPBEXstdData 9" xfId="2510" xr:uid="{00000000-0005-0000-0000-0000E70A0000}"/>
    <cellStyle name="SAPBEXstdData 9 2" xfId="4062" xr:uid="{D1DB33F0-C599-478B-AC6F-5E9CA4BA1657}"/>
    <cellStyle name="SAPBEXstdData 9 2 2" xfId="9943" xr:uid="{12B0DA28-FD86-4BF0-9E98-CA33BF32CB3D}"/>
    <cellStyle name="SAPBEXstdData 9 2 2 2" xfId="43815" xr:uid="{C7995E56-AA9C-4BA6-A072-CA1958CA0B6B}"/>
    <cellStyle name="SAPBEXstdData 9 2 2 3" xfId="27089" xr:uid="{84D7910B-BEF5-4721-BBDE-A8424BB91072}"/>
    <cellStyle name="SAPBEXstdData 9 2 3" xfId="15489" xr:uid="{031CD8E7-7629-4469-85EC-60A5A3310275}"/>
    <cellStyle name="SAPBEXstdData 9 2 3 2" xfId="49350" xr:uid="{0F122F40-B69A-4C61-B3BF-B886B8A81933}"/>
    <cellStyle name="SAPBEXstdData 9 2 3 3" xfId="32624" xr:uid="{8F2DE6CB-5CE7-45FF-BE26-A8221DC64864}"/>
    <cellStyle name="SAPBEXstdData 9 2 4" xfId="38022" xr:uid="{1A175DED-85B2-4B25-A2C4-467A9562F0AB}"/>
    <cellStyle name="SAPBEXstdData 9 2 5" xfId="21274" xr:uid="{010F0258-1484-4E33-9205-9C4164CFF4BC}"/>
    <cellStyle name="SAPBEXstdData 9 3" xfId="4964" xr:uid="{4DB5A2A5-9AD3-4477-8BFB-354350762362}"/>
    <cellStyle name="SAPBEXstdData 9 3 2" xfId="10830" xr:uid="{9E4F22CB-395A-4A86-B3A4-67B0A03E07E9}"/>
    <cellStyle name="SAPBEXstdData 9 3 2 2" xfId="44700" xr:uid="{51B9569B-67F5-41C8-96E9-1C438D60462F}"/>
    <cellStyle name="SAPBEXstdData 9 3 2 3" xfId="27975" xr:uid="{89623B43-7B66-4656-811C-80284FC92D67}"/>
    <cellStyle name="SAPBEXstdData 9 3 3" xfId="16373" xr:uid="{A4D2411B-C69E-48F1-B28F-A9CFD679E899}"/>
    <cellStyle name="SAPBEXstdData 9 3 3 2" xfId="50234" xr:uid="{6C611B57-9A40-4B38-8B81-05C0ACCB285B}"/>
    <cellStyle name="SAPBEXstdData 9 3 3 3" xfId="33508" xr:uid="{332EAA08-CF0B-45E9-9898-0AA840F67424}"/>
    <cellStyle name="SAPBEXstdData 9 3 4" xfId="38883" xr:uid="{6BBED713-5CA4-4DDC-A804-350074C710F1}"/>
    <cellStyle name="SAPBEXstdData 9 3 5" xfId="22160" xr:uid="{9E89CF6D-FF4E-482E-8E25-6A3F43288396}"/>
    <cellStyle name="SAPBEXstdData 9 4" xfId="5691" xr:uid="{CDD1F058-AF30-4908-92A6-D7109C0159A4}"/>
    <cellStyle name="SAPBEXstdData 9 4 2" xfId="11557" xr:uid="{0C4E0935-46DE-491C-8634-72921C072799}"/>
    <cellStyle name="SAPBEXstdData 9 4 2 2" xfId="45426" xr:uid="{4DBEEB35-F919-404E-AE01-F16E4AAD6160}"/>
    <cellStyle name="SAPBEXstdData 9 4 2 3" xfId="28701" xr:uid="{9FE8E91A-196C-4707-B62A-6B3D67E609C0}"/>
    <cellStyle name="SAPBEXstdData 9 4 3" xfId="17099" xr:uid="{32D18DA6-22E9-4B87-8AD2-7C5C85C1E67A}"/>
    <cellStyle name="SAPBEXstdData 9 4 3 2" xfId="50960" xr:uid="{7776F19B-2C79-403D-9BB4-D87C345D1773}"/>
    <cellStyle name="SAPBEXstdData 9 4 3 3" xfId="34234" xr:uid="{680C7D2E-9850-4C8F-9168-572DBDC86FA1}"/>
    <cellStyle name="SAPBEXstdData 9 4 4" xfId="39609" xr:uid="{D29382A9-F5A7-4334-BD1E-7C3DA9F1054E}"/>
    <cellStyle name="SAPBEXstdData 9 4 5" xfId="22886" xr:uid="{9BEE5003-F2EC-44D8-B0EF-59D47190739C}"/>
    <cellStyle name="SAPBEXstdData 9 5" xfId="6483" xr:uid="{D1941083-BD4F-436D-BAAA-1E94368CD981}"/>
    <cellStyle name="SAPBEXstdData 9 5 2" xfId="12347" xr:uid="{16A5F075-CAD1-4148-B2B8-67347D7503F3}"/>
    <cellStyle name="SAPBEXstdData 9 5 2 2" xfId="46216" xr:uid="{A11269B5-E3E3-45DA-B4E6-A6F53A212513}"/>
    <cellStyle name="SAPBEXstdData 9 5 2 3" xfId="29491" xr:uid="{C65301FE-453B-4438-819B-14120A4A349B}"/>
    <cellStyle name="SAPBEXstdData 9 5 3" xfId="17889" xr:uid="{22E118F4-8479-448A-BBB0-C1B609415151}"/>
    <cellStyle name="SAPBEXstdData 9 5 3 2" xfId="51750" xr:uid="{39F0B8FA-80D1-41E8-96E5-35CC52AA4965}"/>
    <cellStyle name="SAPBEXstdData 9 5 3 3" xfId="35024" xr:uid="{8749839C-59F3-4B29-B3DE-17D5A4C7BC38}"/>
    <cellStyle name="SAPBEXstdData 9 5 4" xfId="40399" xr:uid="{7515996F-8373-4DE5-98E3-03AA10990D9B}"/>
    <cellStyle name="SAPBEXstdData 9 5 5" xfId="23676" xr:uid="{B703F36E-178C-415E-8509-B2B720E1FF16}"/>
    <cellStyle name="SAPBEXstdData 9 6" xfId="7403" xr:uid="{E5239EF9-4022-4A09-B565-8A4E17C67C97}"/>
    <cellStyle name="SAPBEXstdData 9 6 2" xfId="13267" xr:uid="{BC3D239A-B42C-48DB-9941-DEFB6A453F6C}"/>
    <cellStyle name="SAPBEXstdData 9 6 2 2" xfId="47136" xr:uid="{DA923CF7-A176-44CC-B8BC-291F4773994F}"/>
    <cellStyle name="SAPBEXstdData 9 6 2 3" xfId="30410" xr:uid="{4AC3F337-38AA-4C35-96C9-8D5C9982D8B8}"/>
    <cellStyle name="SAPBEXstdData 9 6 3" xfId="18808" xr:uid="{B50DBF21-3455-438A-A05B-1C734FCDB41E}"/>
    <cellStyle name="SAPBEXstdData 9 6 3 2" xfId="52669" xr:uid="{B22D87E8-886A-451D-9233-4B0B9279F210}"/>
    <cellStyle name="SAPBEXstdData 9 6 3 3" xfId="35943" xr:uid="{8E503B9B-AC66-4F3B-9FC7-7BF158A2840A}"/>
    <cellStyle name="SAPBEXstdData 9 6 4" xfId="41319" xr:uid="{A74B1028-70F6-4E77-A79E-1FEC5BC79B2F}"/>
    <cellStyle name="SAPBEXstdData 9 6 5" xfId="24595" xr:uid="{D5586DE4-A1FA-4593-A77D-D6945A631B20}"/>
    <cellStyle name="SAPBEXstdData 9 7" xfId="8497" xr:uid="{30AAB918-096F-4CDC-A681-1C3CAB89A410}"/>
    <cellStyle name="SAPBEXstdData 9 7 2" xfId="42372" xr:uid="{7257C2EE-6729-4839-9CC6-963CAD03AE35}"/>
    <cellStyle name="SAPBEXstdData 9 7 3" xfId="25647" xr:uid="{5740C9FF-0B9C-4CCF-93F7-19C8B885EC62}"/>
    <cellStyle name="SAPBEXstdData 9 8" xfId="14075" xr:uid="{4C4954AE-5F13-4655-ACB8-218082886117}"/>
    <cellStyle name="SAPBEXstdData 9 8 2" xfId="47936" xr:uid="{DBF08687-1FE3-4B44-9063-DDC6CB3A13AA}"/>
    <cellStyle name="SAPBEXstdData 9 8 3" xfId="31210" xr:uid="{FCD18FF3-6353-4F7B-9FE0-4F62A761C38D}"/>
    <cellStyle name="SAPBEXstdData 9 9" xfId="19835" xr:uid="{840ABE45-3F7F-4A52-AADC-CDB4ED70015D}"/>
    <cellStyle name="SAPBEXstdData_2008 HC_FTE Summary by STN" xfId="1211" xr:uid="{00000000-0005-0000-0000-0000E80A0000}"/>
    <cellStyle name="SAPBEXstdDataEmph" xfId="74" xr:uid="{00000000-0005-0000-0000-0000E90A0000}"/>
    <cellStyle name="SAPBEXstdDataEmph 10" xfId="36363" xr:uid="{CF443AB5-B019-41AD-A6CD-7CCDF8CB1202}"/>
    <cellStyle name="SAPBEXstdDataEmph 2" xfId="1212" xr:uid="{00000000-0005-0000-0000-0000EA0A0000}"/>
    <cellStyle name="SAPBEXstdDataEmph 2 2" xfId="2511" xr:uid="{00000000-0005-0000-0000-0000EB0A0000}"/>
    <cellStyle name="SAPBEXstdDataEmph 2 2 2" xfId="4063" xr:uid="{4081F3E4-ABC0-4095-94D8-3DA01747634C}"/>
    <cellStyle name="SAPBEXstdDataEmph 2 2 2 2" xfId="9944" xr:uid="{C28AAD5A-0BA8-4667-A24C-957C77B74115}"/>
    <cellStyle name="SAPBEXstdDataEmph 2 2 2 2 2" xfId="43816" xr:uid="{54876130-61D4-478C-B875-4909A3D540FE}"/>
    <cellStyle name="SAPBEXstdDataEmph 2 2 2 2 3" xfId="27090" xr:uid="{13540509-EC61-43C4-868E-B8DA9F4E7435}"/>
    <cellStyle name="SAPBEXstdDataEmph 2 2 2 3" xfId="15490" xr:uid="{1B4DE6FB-9217-4DFC-8527-ADA616D7840F}"/>
    <cellStyle name="SAPBEXstdDataEmph 2 2 2 3 2" xfId="49351" xr:uid="{47FF6B69-7265-4916-91F3-509BC3202BE3}"/>
    <cellStyle name="SAPBEXstdDataEmph 2 2 2 3 3" xfId="32625" xr:uid="{554117D1-9283-4162-9DC5-0D10C43D3C6C}"/>
    <cellStyle name="SAPBEXstdDataEmph 2 2 2 4" xfId="38023" xr:uid="{C16005BF-EBBC-4A24-A192-2CD74BB256AD}"/>
    <cellStyle name="SAPBEXstdDataEmph 2 2 2 5" xfId="21275" xr:uid="{31E03C7E-E2AE-4BF9-AF88-98168CF54F9F}"/>
    <cellStyle name="SAPBEXstdDataEmph 2 2 3" xfId="4965" xr:uid="{C7A6C386-3F49-4E7D-8769-BC21C159AA65}"/>
    <cellStyle name="SAPBEXstdDataEmph 2 2 3 2" xfId="10831" xr:uid="{6AE74A38-6C15-4E44-8D26-1B2C1F70C7C9}"/>
    <cellStyle name="SAPBEXstdDataEmph 2 2 3 2 2" xfId="44701" xr:uid="{D9002697-8112-4E1C-83FA-3294040E2139}"/>
    <cellStyle name="SAPBEXstdDataEmph 2 2 3 2 3" xfId="27976" xr:uid="{440D75E3-8F04-4BAF-8339-39E019FA2640}"/>
    <cellStyle name="SAPBEXstdDataEmph 2 2 3 3" xfId="16374" xr:uid="{CB3D7EB2-B662-4DF6-9BF2-6120A3C44C86}"/>
    <cellStyle name="SAPBEXstdDataEmph 2 2 3 3 2" xfId="50235" xr:uid="{6354119E-2B19-46C0-8410-33DB891987A0}"/>
    <cellStyle name="SAPBEXstdDataEmph 2 2 3 3 3" xfId="33509" xr:uid="{E38201DB-BEEB-4551-A50E-1742298C167F}"/>
    <cellStyle name="SAPBEXstdDataEmph 2 2 3 4" xfId="38884" xr:uid="{418CBB8F-3FB4-4474-9163-53634445DC91}"/>
    <cellStyle name="SAPBEXstdDataEmph 2 2 3 5" xfId="22161" xr:uid="{2FDF36EA-E703-4823-9D81-40FEC462D515}"/>
    <cellStyle name="SAPBEXstdDataEmph 2 2 4" xfId="5692" xr:uid="{26721D10-9498-41F7-9F7C-2BCEB076D087}"/>
    <cellStyle name="SAPBEXstdDataEmph 2 2 4 2" xfId="11558" xr:uid="{E6D9756E-CF7D-4553-A462-6D0B84AC96AA}"/>
    <cellStyle name="SAPBEXstdDataEmph 2 2 4 2 2" xfId="45427" xr:uid="{A76F57FD-7C9B-4682-9542-049C3B67D90C}"/>
    <cellStyle name="SAPBEXstdDataEmph 2 2 4 2 3" xfId="28702" xr:uid="{C9F5B0EB-5B44-4212-A018-2F4C55F21C75}"/>
    <cellStyle name="SAPBEXstdDataEmph 2 2 4 3" xfId="17100" xr:uid="{9B2D91A0-B66A-4859-9AF9-668EAFEC0153}"/>
    <cellStyle name="SAPBEXstdDataEmph 2 2 4 3 2" xfId="50961" xr:uid="{5E6D1842-565F-43E8-A86B-77468F116646}"/>
    <cellStyle name="SAPBEXstdDataEmph 2 2 4 3 3" xfId="34235" xr:uid="{A49634F7-EF65-42C9-858E-6B64895806D9}"/>
    <cellStyle name="SAPBEXstdDataEmph 2 2 4 4" xfId="39610" xr:uid="{82D31237-E5DA-4260-BBE8-A4474B0A5380}"/>
    <cellStyle name="SAPBEXstdDataEmph 2 2 4 5" xfId="22887" xr:uid="{B898965B-A18A-4070-9A51-B513A037C68D}"/>
    <cellStyle name="SAPBEXstdDataEmph 2 2 5" xfId="6484" xr:uid="{F49FDCFB-4192-4C5E-9ED1-78F2D36C6631}"/>
    <cellStyle name="SAPBEXstdDataEmph 2 2 5 2" xfId="12348" xr:uid="{2E2F9A50-ABC1-4E1F-A86F-17E01C8F96E2}"/>
    <cellStyle name="SAPBEXstdDataEmph 2 2 5 2 2" xfId="46217" xr:uid="{25F79163-0223-434E-BDF9-8FED8AE698A3}"/>
    <cellStyle name="SAPBEXstdDataEmph 2 2 5 2 3" xfId="29492" xr:uid="{38EB7E0F-BA10-4712-BD22-0E23A7528A6C}"/>
    <cellStyle name="SAPBEXstdDataEmph 2 2 5 3" xfId="17890" xr:uid="{A5B29FC3-58D1-4A0F-B204-1DE1908E23A6}"/>
    <cellStyle name="SAPBEXstdDataEmph 2 2 5 3 2" xfId="51751" xr:uid="{77E14DE6-4609-443E-9E7E-525E2CFFAC5B}"/>
    <cellStyle name="SAPBEXstdDataEmph 2 2 5 3 3" xfId="35025" xr:uid="{B539F52E-C7AC-4FA8-BAC9-3302D8D88DEE}"/>
    <cellStyle name="SAPBEXstdDataEmph 2 2 5 4" xfId="40400" xr:uid="{8DCD6F72-9D6D-4131-85E8-D1E9E4345DAC}"/>
    <cellStyle name="SAPBEXstdDataEmph 2 2 5 5" xfId="23677" xr:uid="{D2029556-C885-468B-877D-E38B3D6258F1}"/>
    <cellStyle name="SAPBEXstdDataEmph 2 2 6" xfId="7404" xr:uid="{5383EC8C-3B66-4B2C-BD1F-F32898D31B92}"/>
    <cellStyle name="SAPBEXstdDataEmph 2 2 6 2" xfId="13268" xr:uid="{6116A04D-F2FD-43FE-869C-A69D44C89698}"/>
    <cellStyle name="SAPBEXstdDataEmph 2 2 6 2 2" xfId="47137" xr:uid="{A3370D6B-4E77-48CF-9F8D-9F7C516A1810}"/>
    <cellStyle name="SAPBEXstdDataEmph 2 2 6 2 3" xfId="30411" xr:uid="{AA84760E-5C10-4FAE-8E1C-0368B17814E4}"/>
    <cellStyle name="SAPBEXstdDataEmph 2 2 6 3" xfId="18809" xr:uid="{7D649D23-556F-4528-9062-1DEA721BAABA}"/>
    <cellStyle name="SAPBEXstdDataEmph 2 2 6 3 2" xfId="52670" xr:uid="{885B6B20-7033-4074-AE00-3AFA8353866E}"/>
    <cellStyle name="SAPBEXstdDataEmph 2 2 6 3 3" xfId="35944" xr:uid="{6993E84D-D324-4E88-9A17-AC2E9694BFB5}"/>
    <cellStyle name="SAPBEXstdDataEmph 2 2 6 4" xfId="41320" xr:uid="{B79FE5CA-F796-493D-BAFB-A72D9EA70884}"/>
    <cellStyle name="SAPBEXstdDataEmph 2 2 6 5" xfId="24596" xr:uid="{959048A2-7421-4EB3-AC15-A8EB5B31485F}"/>
    <cellStyle name="SAPBEXstdDataEmph 2 2 7" xfId="8498" xr:uid="{4A0D057D-09AF-4483-BEA9-3D19A31D2103}"/>
    <cellStyle name="SAPBEXstdDataEmph 2 2 7 2" xfId="42373" xr:uid="{5210A0D4-0836-42A0-93E2-2913CDB422C7}"/>
    <cellStyle name="SAPBEXstdDataEmph 2 2 7 3" xfId="25648" xr:uid="{0B512BC4-C9C9-44AF-8EC5-BF4EE740B29E}"/>
    <cellStyle name="SAPBEXstdDataEmph 2 2 8" xfId="14076" xr:uid="{F8FB87E8-919B-4830-9B51-3B4379B220A9}"/>
    <cellStyle name="SAPBEXstdDataEmph 2 2 8 2" xfId="47937" xr:uid="{7F0E34E4-5BD3-426E-9D02-18A5BDA0924B}"/>
    <cellStyle name="SAPBEXstdDataEmph 2 2 8 3" xfId="31211" xr:uid="{0F52949B-6A99-496E-BF8B-19852A7C8C15}"/>
    <cellStyle name="SAPBEXstdDataEmph 2 2 9" xfId="19836" xr:uid="{15E917E4-317C-4174-928D-6E4E9021C776}"/>
    <cellStyle name="SAPBEXstdDataEmph 2 3" xfId="2512" xr:uid="{00000000-0005-0000-0000-0000EC0A0000}"/>
    <cellStyle name="SAPBEXstdDataEmph 2 3 2" xfId="4064" xr:uid="{CE9A0FBF-0007-495D-94DC-09F42230CC41}"/>
    <cellStyle name="SAPBEXstdDataEmph 2 3 2 2" xfId="9945" xr:uid="{5F4FD6CE-4D1F-4D3D-9E2A-0894F3CBFA19}"/>
    <cellStyle name="SAPBEXstdDataEmph 2 3 2 2 2" xfId="43817" xr:uid="{22096A33-5686-44A1-861E-F4BCAF48CA76}"/>
    <cellStyle name="SAPBEXstdDataEmph 2 3 2 2 3" xfId="27091" xr:uid="{3450DADD-44AB-43C2-8A01-8BD2FAA1EF63}"/>
    <cellStyle name="SAPBEXstdDataEmph 2 3 2 3" xfId="15491" xr:uid="{976B2B32-B6C5-41F7-8CEB-4FD9DE8EE9CE}"/>
    <cellStyle name="SAPBEXstdDataEmph 2 3 2 3 2" xfId="49352" xr:uid="{7384998F-7996-4A28-9758-50FD809BE39F}"/>
    <cellStyle name="SAPBEXstdDataEmph 2 3 2 3 3" xfId="32626" xr:uid="{3D034E0E-3CBF-4647-8E14-C1A6AF80BD0A}"/>
    <cellStyle name="SAPBEXstdDataEmph 2 3 2 4" xfId="38024" xr:uid="{B68043FA-BF0D-42C1-BA15-D5B1E8E24F90}"/>
    <cellStyle name="SAPBEXstdDataEmph 2 3 2 5" xfId="21276" xr:uid="{B63B2A88-0836-430F-9A5B-25C6BEE5512C}"/>
    <cellStyle name="SAPBEXstdDataEmph 2 3 3" xfId="4966" xr:uid="{7BD2ABD7-808A-41C9-BA22-99A8C3438C11}"/>
    <cellStyle name="SAPBEXstdDataEmph 2 3 3 2" xfId="10832" xr:uid="{40278DA1-8244-4981-9886-21C7718191B2}"/>
    <cellStyle name="SAPBEXstdDataEmph 2 3 3 2 2" xfId="44702" xr:uid="{E8B9D4C9-8DE9-464E-B6A4-A3EE86DBFA1C}"/>
    <cellStyle name="SAPBEXstdDataEmph 2 3 3 2 3" xfId="27977" xr:uid="{4B5DB9E5-9EA0-49E1-9AF9-FD78B0E4375F}"/>
    <cellStyle name="SAPBEXstdDataEmph 2 3 3 3" xfId="16375" xr:uid="{32E3FE45-A0BC-43FC-998B-4041A0FF21F6}"/>
    <cellStyle name="SAPBEXstdDataEmph 2 3 3 3 2" xfId="50236" xr:uid="{C5766780-A0D0-4057-BECD-99248E66A62C}"/>
    <cellStyle name="SAPBEXstdDataEmph 2 3 3 3 3" xfId="33510" xr:uid="{2DFD0C7A-32DD-47FB-B59B-5DD6E80C062E}"/>
    <cellStyle name="SAPBEXstdDataEmph 2 3 3 4" xfId="38885" xr:uid="{E75FB33F-599C-4592-9475-1F95068F1B5D}"/>
    <cellStyle name="SAPBEXstdDataEmph 2 3 3 5" xfId="22162" xr:uid="{9A745026-7170-419E-ABF3-1DC5F26E77AA}"/>
    <cellStyle name="SAPBEXstdDataEmph 2 3 4" xfId="5693" xr:uid="{66E7B0C2-EF66-4B5B-A891-1701D4E70A34}"/>
    <cellStyle name="SAPBEXstdDataEmph 2 3 4 2" xfId="11559" xr:uid="{DD4967B5-E691-417A-BE18-48F51411E9E4}"/>
    <cellStyle name="SAPBEXstdDataEmph 2 3 4 2 2" xfId="45428" xr:uid="{3E9FCE4F-1DD6-40ED-A8B6-7EE7D37B11F4}"/>
    <cellStyle name="SAPBEXstdDataEmph 2 3 4 2 3" xfId="28703" xr:uid="{A41BF7AE-CB8A-478A-997D-DB3C36AC51AC}"/>
    <cellStyle name="SAPBEXstdDataEmph 2 3 4 3" xfId="17101" xr:uid="{2CC4A366-EDEC-4491-9E7E-35040E684929}"/>
    <cellStyle name="SAPBEXstdDataEmph 2 3 4 3 2" xfId="50962" xr:uid="{9684BFE1-21EC-4C05-AF1C-253EE228C684}"/>
    <cellStyle name="SAPBEXstdDataEmph 2 3 4 3 3" xfId="34236" xr:uid="{D208C3B8-EFCC-4767-955E-F1999D710224}"/>
    <cellStyle name="SAPBEXstdDataEmph 2 3 4 4" xfId="39611" xr:uid="{5F761004-CFC6-4A95-A8A4-7AEAFCDA8C1B}"/>
    <cellStyle name="SAPBEXstdDataEmph 2 3 4 5" xfId="22888" xr:uid="{390E4DC0-7C72-4BD8-B25D-E10AE9BA0178}"/>
    <cellStyle name="SAPBEXstdDataEmph 2 3 5" xfId="6485" xr:uid="{318ECCC9-848E-46CE-84FE-D2DFBD81036B}"/>
    <cellStyle name="SAPBEXstdDataEmph 2 3 5 2" xfId="12349" xr:uid="{72E68EA2-2821-4D22-B178-7EA039A478E5}"/>
    <cellStyle name="SAPBEXstdDataEmph 2 3 5 2 2" xfId="46218" xr:uid="{9E84633A-8A4A-4348-92A5-C6B1EF78F71B}"/>
    <cellStyle name="SAPBEXstdDataEmph 2 3 5 2 3" xfId="29493" xr:uid="{30155178-1FB9-46E2-8FD9-1607157FE168}"/>
    <cellStyle name="SAPBEXstdDataEmph 2 3 5 3" xfId="17891" xr:uid="{437229C5-CDB0-4A51-9E62-17DA0CFD9877}"/>
    <cellStyle name="SAPBEXstdDataEmph 2 3 5 3 2" xfId="51752" xr:uid="{50DCDC3C-3F5F-4078-A995-1D49BDEF37CC}"/>
    <cellStyle name="SAPBEXstdDataEmph 2 3 5 3 3" xfId="35026" xr:uid="{FEBFEF6B-D082-42CC-BD96-193958283E67}"/>
    <cellStyle name="SAPBEXstdDataEmph 2 3 5 4" xfId="40401" xr:uid="{4C4E7715-7A01-473A-A7E1-1EC29492C3AF}"/>
    <cellStyle name="SAPBEXstdDataEmph 2 3 5 5" xfId="23678" xr:uid="{0F29898B-FB52-4FA1-88D3-88F9347ED62D}"/>
    <cellStyle name="SAPBEXstdDataEmph 2 3 6" xfId="7405" xr:uid="{BD152AC3-5AD4-4619-A8B4-D913C3747C70}"/>
    <cellStyle name="SAPBEXstdDataEmph 2 3 6 2" xfId="13269" xr:uid="{EC4476E9-F0B8-4538-B579-D0BA0120B2A5}"/>
    <cellStyle name="SAPBEXstdDataEmph 2 3 6 2 2" xfId="47138" xr:uid="{B36F3E7D-C468-4E63-BCD6-EE0DEF885C78}"/>
    <cellStyle name="SAPBEXstdDataEmph 2 3 6 2 3" xfId="30412" xr:uid="{33374119-8180-4ABB-8C9A-3CB22CF139B6}"/>
    <cellStyle name="SAPBEXstdDataEmph 2 3 6 3" xfId="18810" xr:uid="{E1621B3F-E92D-4C9A-ABB8-C8F7AA79201D}"/>
    <cellStyle name="SAPBEXstdDataEmph 2 3 6 3 2" xfId="52671" xr:uid="{0F4BDAE8-8099-45F2-A80B-41E399A216DD}"/>
    <cellStyle name="SAPBEXstdDataEmph 2 3 6 3 3" xfId="35945" xr:uid="{EBA3F87C-3144-40A8-86FC-FAEA45EA9A02}"/>
    <cellStyle name="SAPBEXstdDataEmph 2 3 6 4" xfId="41321" xr:uid="{57976277-A9B0-4187-90A5-AFE086C2C5DB}"/>
    <cellStyle name="SAPBEXstdDataEmph 2 3 6 5" xfId="24597" xr:uid="{E2BABC08-17C4-4CCB-9FC4-49A5759BFA1A}"/>
    <cellStyle name="SAPBEXstdDataEmph 2 3 7" xfId="8499" xr:uid="{E186C379-FC9F-400D-9E37-0A0066ADAF6D}"/>
    <cellStyle name="SAPBEXstdDataEmph 2 3 7 2" xfId="42374" xr:uid="{06CE3DBC-8F30-4C1A-A74B-34848F4A1ECB}"/>
    <cellStyle name="SAPBEXstdDataEmph 2 3 7 3" xfId="25649" xr:uid="{71D7392F-405E-4443-BFB7-49792D4E6CF3}"/>
    <cellStyle name="SAPBEXstdDataEmph 2 3 8" xfId="14077" xr:uid="{446085C1-D16B-487E-BCE1-6E79EB8060E0}"/>
    <cellStyle name="SAPBEXstdDataEmph 2 3 8 2" xfId="47938" xr:uid="{CA995C89-A492-43E4-A003-0D735FDAD480}"/>
    <cellStyle name="SAPBEXstdDataEmph 2 3 8 3" xfId="31212" xr:uid="{A6C5859D-C303-45D6-B533-7FF2094A0C5A}"/>
    <cellStyle name="SAPBEXstdDataEmph 2 3 9" xfId="19837" xr:uid="{3413BC22-1A14-4946-A3A7-1635BB495A23}"/>
    <cellStyle name="SAPBEXstdDataEmph 2 4" xfId="3399" xr:uid="{5ABE7C54-B2DC-40E8-BCB7-CBE897638538}"/>
    <cellStyle name="SAPBEXstdDataEmph 2 4 2" xfId="9281" xr:uid="{8C1E7A6B-C664-4C58-9F21-B04D5094CD81}"/>
    <cellStyle name="SAPBEXstdDataEmph 2 4 2 2" xfId="43153" xr:uid="{1A7C8431-D7A5-47C5-8C09-74CC19E5372E}"/>
    <cellStyle name="SAPBEXstdDataEmph 2 4 2 3" xfId="26428" xr:uid="{808D9769-6778-4463-83DE-23888F34CE8B}"/>
    <cellStyle name="SAPBEXstdDataEmph 2 4 3" xfId="14828" xr:uid="{23895008-1CA1-4181-9A71-8CF7B72342C1}"/>
    <cellStyle name="SAPBEXstdDataEmph 2 4 3 2" xfId="48689" xr:uid="{7B06E62D-8FB0-4459-8C44-A92D2A9C3B86}"/>
    <cellStyle name="SAPBEXstdDataEmph 2 4 3 3" xfId="31963" xr:uid="{66B91A97-F28E-4315-A5D3-D0F837B68264}"/>
    <cellStyle name="SAPBEXstdDataEmph 2 4 4" xfId="37420" xr:uid="{FE14A0BD-9B12-4728-AB66-7002ADF2E1C0}"/>
    <cellStyle name="SAPBEXstdDataEmph 2 4 5" xfId="20613" xr:uid="{9A8D902B-EDF1-4962-8E33-FF22408BAF89}"/>
    <cellStyle name="SAPBEXstdDataEmph 2 5" xfId="36626" xr:uid="{8BB71F2A-601D-4FF6-A651-822E8E03EE1B}"/>
    <cellStyle name="SAPBEXstdDataEmph 3" xfId="1213" xr:uid="{00000000-0005-0000-0000-0000ED0A0000}"/>
    <cellStyle name="SAPBEXstdDataEmph 3 2" xfId="1214" xr:uid="{00000000-0005-0000-0000-0000EE0A0000}"/>
    <cellStyle name="SAPBEXstdDataEmph 3 2 2" xfId="2513" xr:uid="{00000000-0005-0000-0000-0000EF0A0000}"/>
    <cellStyle name="SAPBEXstdDataEmph 3 2 2 2" xfId="4065" xr:uid="{9436E4B4-C371-42F8-BFC0-6619C94C803E}"/>
    <cellStyle name="SAPBEXstdDataEmph 3 2 2 2 2" xfId="9946" xr:uid="{223FC450-D42D-4B2C-AECC-AF6C74F1AD9E}"/>
    <cellStyle name="SAPBEXstdDataEmph 3 2 2 2 2 2" xfId="43818" xr:uid="{6D2BF315-9A9C-4851-B07F-09DF9358F7CF}"/>
    <cellStyle name="SAPBEXstdDataEmph 3 2 2 2 2 3" xfId="27092" xr:uid="{FAAC8C00-6E11-44E2-ABC2-5E3152D11427}"/>
    <cellStyle name="SAPBEXstdDataEmph 3 2 2 2 3" xfId="15492" xr:uid="{20D88D04-D547-4A5D-B022-CC18544A2EDD}"/>
    <cellStyle name="SAPBEXstdDataEmph 3 2 2 2 3 2" xfId="49353" xr:uid="{7E5E0370-5043-492D-9681-69DCBB218DAD}"/>
    <cellStyle name="SAPBEXstdDataEmph 3 2 2 2 3 3" xfId="32627" xr:uid="{500CA768-F2AB-4BB9-8BD0-C5D3724585D5}"/>
    <cellStyle name="SAPBEXstdDataEmph 3 2 2 2 4" xfId="21277" xr:uid="{05B3E2A2-3225-4730-A598-5804E404877D}"/>
    <cellStyle name="SAPBEXstdDataEmph 3 2 2 3" xfId="5694" xr:uid="{2AA65EA7-EF77-4DAB-AB45-FA56DE625014}"/>
    <cellStyle name="SAPBEXstdDataEmph 3 2 2 3 2" xfId="11560" xr:uid="{5F00A655-5A38-4D81-B0C3-790C449A1849}"/>
    <cellStyle name="SAPBEXstdDataEmph 3 2 2 3 2 2" xfId="45429" xr:uid="{1B80BEEA-CCD9-4DE7-A0FE-765ECADC55F0}"/>
    <cellStyle name="SAPBEXstdDataEmph 3 2 2 3 2 3" xfId="28704" xr:uid="{092D5D23-0B2F-4A44-94E5-D70E002D12BE}"/>
    <cellStyle name="SAPBEXstdDataEmph 3 2 2 3 3" xfId="17102" xr:uid="{960FEC27-C9B8-484E-B454-C9B0B1283A0F}"/>
    <cellStyle name="SAPBEXstdDataEmph 3 2 2 3 3 2" xfId="50963" xr:uid="{21E3A9E2-6963-4020-80CD-4D0B446460D6}"/>
    <cellStyle name="SAPBEXstdDataEmph 3 2 2 3 3 3" xfId="34237" xr:uid="{32E9EBFB-B8F1-4DBB-9444-1C45CCC18912}"/>
    <cellStyle name="SAPBEXstdDataEmph 3 2 2 3 4" xfId="39612" xr:uid="{2958A297-B338-4C59-B1A3-B22899D996D4}"/>
    <cellStyle name="SAPBEXstdDataEmph 3 2 2 3 5" xfId="22889" xr:uid="{F831AF84-64A0-473F-B024-D038FA2105AD}"/>
    <cellStyle name="SAPBEXstdDataEmph 3 2 2 4" xfId="7406" xr:uid="{2CDD0865-5E80-4ADE-802F-DFC6609E233B}"/>
    <cellStyle name="SAPBEXstdDataEmph 3 2 2 4 2" xfId="13270" xr:uid="{44B4CD7D-9658-418A-910D-57FD53D78310}"/>
    <cellStyle name="SAPBEXstdDataEmph 3 2 2 4 2 2" xfId="47139" xr:uid="{59A50EC4-107D-474D-A587-0EF4E5B682BD}"/>
    <cellStyle name="SAPBEXstdDataEmph 3 2 2 4 2 3" xfId="30413" xr:uid="{2964DC89-ED26-4A58-AF9D-59208ACFAFA1}"/>
    <cellStyle name="SAPBEXstdDataEmph 3 2 2 4 3" xfId="18811" xr:uid="{557801A8-F91E-4EB0-8E3C-50AFA777D633}"/>
    <cellStyle name="SAPBEXstdDataEmph 3 2 2 4 3 2" xfId="52672" xr:uid="{F955E0D2-0D8B-4CA9-A633-DCE2A1874E81}"/>
    <cellStyle name="SAPBEXstdDataEmph 3 2 2 4 3 3" xfId="35946" xr:uid="{6E24A55F-EA3B-4B33-9085-F91B8BAB8724}"/>
    <cellStyle name="SAPBEXstdDataEmph 3 2 2 4 4" xfId="41322" xr:uid="{AE2463F3-DB90-4D8E-9776-BDD4F4A656D5}"/>
    <cellStyle name="SAPBEXstdDataEmph 3 2 2 4 5" xfId="24598" xr:uid="{ADD85AAB-C353-4341-9F94-2DAC004658BB}"/>
    <cellStyle name="SAPBEXstdDataEmph 3 2 2 5" xfId="8500" xr:uid="{DFABB3C3-A480-473E-B393-D6A01D90420B}"/>
    <cellStyle name="SAPBEXstdDataEmph 3 2 2 5 2" xfId="42375" xr:uid="{ED8B1CE1-8089-4AEE-AFE6-F377DC696D9C}"/>
    <cellStyle name="SAPBEXstdDataEmph 3 2 2 5 3" xfId="25650" xr:uid="{9FF35D65-AF63-4D0D-9532-579ED7CC5DB8}"/>
    <cellStyle name="SAPBEXstdDataEmph 3 2 2 6" xfId="36925" xr:uid="{11FBF292-0152-4451-9D12-6BB9B7C7F80E}"/>
    <cellStyle name="SAPBEXstdDataEmph 3 2 2 7" xfId="19838" xr:uid="{10B80F9B-513E-4F27-961B-C2E8AA85C593}"/>
    <cellStyle name="SAPBEXstdDataEmph 3 2 3" xfId="2514" xr:uid="{00000000-0005-0000-0000-0000F00A0000}"/>
    <cellStyle name="SAPBEXstdDataEmph 3 2 3 2" xfId="4066" xr:uid="{C02CBDD3-4009-4C6E-84BE-869518BD3976}"/>
    <cellStyle name="SAPBEXstdDataEmph 3 2 3 2 2" xfId="9947" xr:uid="{A2B0D2D1-E5C9-4D15-A266-F0D2187919F2}"/>
    <cellStyle name="SAPBEXstdDataEmph 3 2 3 2 2 2" xfId="43819" xr:uid="{06DDF367-872A-4066-8A8F-7872D250FD60}"/>
    <cellStyle name="SAPBEXstdDataEmph 3 2 3 2 2 3" xfId="27093" xr:uid="{0CF23136-1637-4011-9C27-C260A4A6D43B}"/>
    <cellStyle name="SAPBEXstdDataEmph 3 2 3 2 3" xfId="15493" xr:uid="{1CAC4CBF-A23B-400C-9358-530120A540FA}"/>
    <cellStyle name="SAPBEXstdDataEmph 3 2 3 2 3 2" xfId="49354" xr:uid="{66A8F04D-105B-4960-8331-74E0199579F2}"/>
    <cellStyle name="SAPBEXstdDataEmph 3 2 3 2 3 3" xfId="32628" xr:uid="{0DBBCBA7-546F-423A-9242-77012B31C5CB}"/>
    <cellStyle name="SAPBEXstdDataEmph 3 2 3 2 4" xfId="21278" xr:uid="{F28DFAC0-37E4-4D64-BA1D-A2664D23CC8B}"/>
    <cellStyle name="SAPBEXstdDataEmph 3 2 3 3" xfId="5695" xr:uid="{7BB32D62-C340-488D-B101-94CD3CE9190A}"/>
    <cellStyle name="SAPBEXstdDataEmph 3 2 3 3 2" xfId="11561" xr:uid="{E086B724-679F-49D1-9544-FDC8DF00CD19}"/>
    <cellStyle name="SAPBEXstdDataEmph 3 2 3 3 2 2" xfId="45430" xr:uid="{5D79BD68-AF07-406C-8294-7E7FDD379F20}"/>
    <cellStyle name="SAPBEXstdDataEmph 3 2 3 3 2 3" xfId="28705" xr:uid="{7A90C6E0-AE9A-4D79-B776-7753F2E814F4}"/>
    <cellStyle name="SAPBEXstdDataEmph 3 2 3 3 3" xfId="17103" xr:uid="{C809CEA1-12CB-499A-A498-244C71BCA51F}"/>
    <cellStyle name="SAPBEXstdDataEmph 3 2 3 3 3 2" xfId="50964" xr:uid="{3FBA2A3D-FB62-42B9-9157-6927AA06B36A}"/>
    <cellStyle name="SAPBEXstdDataEmph 3 2 3 3 3 3" xfId="34238" xr:uid="{BA33E115-797E-4A6C-ACE3-3173ED45EB1A}"/>
    <cellStyle name="SAPBEXstdDataEmph 3 2 3 3 4" xfId="39613" xr:uid="{92C35F7F-AD46-4AD9-9B41-7D9254AA4D9A}"/>
    <cellStyle name="SAPBEXstdDataEmph 3 2 3 3 5" xfId="22890" xr:uid="{7FF0CA79-BF7F-4E99-B453-650F3271EB54}"/>
    <cellStyle name="SAPBEXstdDataEmph 3 2 3 4" xfId="7407" xr:uid="{1CCC8EDD-5097-45C3-8AD2-FBE2CD92EA09}"/>
    <cellStyle name="SAPBEXstdDataEmph 3 2 3 4 2" xfId="13271" xr:uid="{EDFF12A8-7E32-4189-A9A0-662B4B455217}"/>
    <cellStyle name="SAPBEXstdDataEmph 3 2 3 4 2 2" xfId="47140" xr:uid="{06EDD38A-D63F-44AE-A9E2-39BA4A06E55E}"/>
    <cellStyle name="SAPBEXstdDataEmph 3 2 3 4 2 3" xfId="30414" xr:uid="{9219CFC1-E2DD-43B5-B0FF-183B1B353A51}"/>
    <cellStyle name="SAPBEXstdDataEmph 3 2 3 4 3" xfId="18812" xr:uid="{A300EE02-0DB8-479D-A088-A9A4EBA17660}"/>
    <cellStyle name="SAPBEXstdDataEmph 3 2 3 4 3 2" xfId="52673" xr:uid="{88615C47-87C9-4D25-9C4F-F0304948E034}"/>
    <cellStyle name="SAPBEXstdDataEmph 3 2 3 4 3 3" xfId="35947" xr:uid="{03C89058-D296-4D21-A98E-DB861BB49EA7}"/>
    <cellStyle name="SAPBEXstdDataEmph 3 2 3 4 4" xfId="41323" xr:uid="{6A38B02E-D7BC-47E1-811C-543B955E5A83}"/>
    <cellStyle name="SAPBEXstdDataEmph 3 2 3 4 5" xfId="24599" xr:uid="{076ED662-7106-42E1-B0F1-9DFA1A9FD6A8}"/>
    <cellStyle name="SAPBEXstdDataEmph 3 2 3 5" xfId="8501" xr:uid="{C7DAFFB6-D12C-454E-B1BC-FA75C24B2B8C}"/>
    <cellStyle name="SAPBEXstdDataEmph 3 2 3 5 2" xfId="42376" xr:uid="{29A69313-1837-4775-86F7-719591B29F44}"/>
    <cellStyle name="SAPBEXstdDataEmph 3 2 3 5 3" xfId="25651" xr:uid="{641528F7-604B-4FA1-9919-3E160241E18F}"/>
    <cellStyle name="SAPBEXstdDataEmph 3 2 3 6" xfId="36926" xr:uid="{AF56B19E-7DDD-46A1-A43B-B2AEA5B28115}"/>
    <cellStyle name="SAPBEXstdDataEmph 3 2 3 7" xfId="19839" xr:uid="{1C494805-8279-4352-B52B-6B50AFE69CED}"/>
    <cellStyle name="SAPBEXstdDataEmph 3 2 4" xfId="2841" xr:uid="{00000000-0005-0000-0000-0000F10A0000}"/>
    <cellStyle name="SAPBEXstdDataEmph 3 2 4 2" xfId="4361" xr:uid="{167F7E21-CF40-4246-B9DC-02E4564105C8}"/>
    <cellStyle name="SAPBEXstdDataEmph 3 2 4 2 2" xfId="10242" xr:uid="{DAE08E31-C9B0-4EB3-A56F-8BEBA27C651F}"/>
    <cellStyle name="SAPBEXstdDataEmph 3 2 4 2 2 2" xfId="44112" xr:uid="{EAD48841-4F7A-4117-AD6D-B274A1DA1FC3}"/>
    <cellStyle name="SAPBEXstdDataEmph 3 2 4 2 2 3" xfId="27387" xr:uid="{2DDB447F-5413-43F8-8F76-C175AB24A0CF}"/>
    <cellStyle name="SAPBEXstdDataEmph 3 2 4 2 3" xfId="15785" xr:uid="{E4A5DDDB-01A3-496B-86F9-47BB60690323}"/>
    <cellStyle name="SAPBEXstdDataEmph 3 2 4 2 3 2" xfId="49646" xr:uid="{E38BD465-18F0-4246-BBAB-640861B5423F}"/>
    <cellStyle name="SAPBEXstdDataEmph 3 2 4 2 3 3" xfId="32920" xr:uid="{AB20A825-637C-4A05-9DE1-35732C86A52A}"/>
    <cellStyle name="SAPBEXstdDataEmph 3 2 4 2 4" xfId="38295" xr:uid="{D21C2E5D-3126-4334-AE71-807CE092A903}"/>
    <cellStyle name="SAPBEXstdDataEmph 3 2 4 2 5" xfId="21572" xr:uid="{7C950862-DF05-477B-8E5B-9E45367278C3}"/>
    <cellStyle name="SAPBEXstdDataEmph 3 2 4 3" xfId="5234" xr:uid="{76B37346-1E08-4BBF-9996-7185E439911F}"/>
    <cellStyle name="SAPBEXstdDataEmph 3 2 4 3 2" xfId="11100" xr:uid="{014A7BB6-5A00-4513-B875-E9084B099281}"/>
    <cellStyle name="SAPBEXstdDataEmph 3 2 4 3 2 2" xfId="44970" xr:uid="{82282699-58FA-4A5E-A656-F36C4F779E5E}"/>
    <cellStyle name="SAPBEXstdDataEmph 3 2 4 3 2 3" xfId="28245" xr:uid="{4AC0F642-3DB1-406B-9649-B09DE81FF311}"/>
    <cellStyle name="SAPBEXstdDataEmph 3 2 4 3 3" xfId="16643" xr:uid="{F361FCA0-94C9-4384-999B-86CB2BF52645}"/>
    <cellStyle name="SAPBEXstdDataEmph 3 2 4 3 3 2" xfId="50504" xr:uid="{51EE6468-038D-4189-92CB-307383002D67}"/>
    <cellStyle name="SAPBEXstdDataEmph 3 2 4 3 3 3" xfId="33778" xr:uid="{4E302368-5687-45E3-918B-47AAD4531299}"/>
    <cellStyle name="SAPBEXstdDataEmph 3 2 4 3 4" xfId="39153" xr:uid="{999FD6D6-7E84-4C60-A2A6-845DE49DDDD8}"/>
    <cellStyle name="SAPBEXstdDataEmph 3 2 4 3 5" xfId="22430" xr:uid="{0BE96EEE-79C2-4759-902C-4412B1F9B143}"/>
    <cellStyle name="SAPBEXstdDataEmph 3 2 4 4" xfId="5982" xr:uid="{51D67B45-262F-4879-BAE7-E7FB492B0E27}"/>
    <cellStyle name="SAPBEXstdDataEmph 3 2 4 4 2" xfId="11848" xr:uid="{E115F448-23A9-4808-965D-23D8CFBB7854}"/>
    <cellStyle name="SAPBEXstdDataEmph 3 2 4 4 2 2" xfId="45717" xr:uid="{70CCDC58-90AD-444A-A2DF-6C9C173FE343}"/>
    <cellStyle name="SAPBEXstdDataEmph 3 2 4 4 2 3" xfId="28992" xr:uid="{97CC16E0-AF9E-40AE-BCF7-885690D87035}"/>
    <cellStyle name="SAPBEXstdDataEmph 3 2 4 4 3" xfId="17390" xr:uid="{9D00DC43-3069-4C69-AF88-B176E934CDFA}"/>
    <cellStyle name="SAPBEXstdDataEmph 3 2 4 4 3 2" xfId="51251" xr:uid="{6BB2CDAA-5634-445F-B841-5783D4071861}"/>
    <cellStyle name="SAPBEXstdDataEmph 3 2 4 4 3 3" xfId="34525" xr:uid="{7C979690-1C4C-4C02-BE68-09C8340F5327}"/>
    <cellStyle name="SAPBEXstdDataEmph 3 2 4 4 4" xfId="39900" xr:uid="{4BE64516-448B-4C90-8159-766D552264DA}"/>
    <cellStyle name="SAPBEXstdDataEmph 3 2 4 4 5" xfId="23177" xr:uid="{E56CFD45-33D0-4E59-973D-4A0F825AF9C1}"/>
    <cellStyle name="SAPBEXstdDataEmph 3 2 4 5" xfId="6751" xr:uid="{0D7FA04C-78CD-4384-8E83-161DC860C05A}"/>
    <cellStyle name="SAPBEXstdDataEmph 3 2 4 5 2" xfId="12615" xr:uid="{D06C3A35-B1A5-44F6-9E11-A0DEB7CEA4BB}"/>
    <cellStyle name="SAPBEXstdDataEmph 3 2 4 5 2 2" xfId="46484" xr:uid="{EE211266-02D7-4612-8ADB-64956F6371F0}"/>
    <cellStyle name="SAPBEXstdDataEmph 3 2 4 5 2 3" xfId="29758" xr:uid="{227C6228-7BE0-4520-89AE-1C9FF53CC257}"/>
    <cellStyle name="SAPBEXstdDataEmph 3 2 4 5 3" xfId="18156" xr:uid="{BAA9231F-F47E-4D06-885B-94976632716C}"/>
    <cellStyle name="SAPBEXstdDataEmph 3 2 4 5 3 2" xfId="52017" xr:uid="{C6B3DF5D-6B06-4CA4-ACEF-D5204B9AC35B}"/>
    <cellStyle name="SAPBEXstdDataEmph 3 2 4 5 3 3" xfId="35291" xr:uid="{436B1FF1-FCF5-4564-8CC5-3503A54D6004}"/>
    <cellStyle name="SAPBEXstdDataEmph 3 2 4 5 4" xfId="40667" xr:uid="{1A183A2E-20F8-4530-AD74-59F17133CF5C}"/>
    <cellStyle name="SAPBEXstdDataEmph 3 2 4 5 5" xfId="23943" xr:uid="{97C9E3BF-35A4-4AA3-BECD-E25E5ED4C913}"/>
    <cellStyle name="SAPBEXstdDataEmph 3 2 4 6" xfId="7698" xr:uid="{E726C24E-5996-4811-8A23-3175C85F9DA5}"/>
    <cellStyle name="SAPBEXstdDataEmph 3 2 4 6 2" xfId="13562" xr:uid="{E9183547-73E6-4A0B-B0FC-052F392FC344}"/>
    <cellStyle name="SAPBEXstdDataEmph 3 2 4 6 2 2" xfId="47431" xr:uid="{947C6724-2676-4006-9134-56CD98102EAF}"/>
    <cellStyle name="SAPBEXstdDataEmph 3 2 4 6 2 3" xfId="30705" xr:uid="{0758C401-2C19-45DE-82CC-D9450D1A093A}"/>
    <cellStyle name="SAPBEXstdDataEmph 3 2 4 6 3" xfId="19103" xr:uid="{2C17003C-A291-4FF2-9175-75D36269CC96}"/>
    <cellStyle name="SAPBEXstdDataEmph 3 2 4 6 3 2" xfId="52964" xr:uid="{FD06081E-EB15-49DF-858B-BA4DB2DEF77B}"/>
    <cellStyle name="SAPBEXstdDataEmph 3 2 4 6 3 3" xfId="36238" xr:uid="{5F4CE668-CD5D-4F59-8475-A99DFB40F4FE}"/>
    <cellStyle name="SAPBEXstdDataEmph 3 2 4 6 4" xfId="41614" xr:uid="{E66B24B7-875F-43E3-BD32-633BD7800EB2}"/>
    <cellStyle name="SAPBEXstdDataEmph 3 2 4 6 5" xfId="24890" xr:uid="{0AB7FEC2-8C9D-45EE-A5D3-FE38219AB08A}"/>
    <cellStyle name="SAPBEXstdDataEmph 3 2 4 7" xfId="8791" xr:uid="{8E5C4388-9EC8-4601-81A9-E26C3CE2A3D0}"/>
    <cellStyle name="SAPBEXstdDataEmph 3 2 4 7 2" xfId="42664" xr:uid="{BF113790-A22C-4B04-9FBE-C89A19DF90D6}"/>
    <cellStyle name="SAPBEXstdDataEmph 3 2 4 7 3" xfId="25940" xr:uid="{909C8B77-AD8B-433F-BA54-63853982A4E0}"/>
    <cellStyle name="SAPBEXstdDataEmph 3 2 4 8" xfId="14342" xr:uid="{8898D1B2-E582-4983-9940-492AB4665BB9}"/>
    <cellStyle name="SAPBEXstdDataEmph 3 2 4 8 2" xfId="48203" xr:uid="{637F13C1-6FCC-41A0-8A2F-A633D2616F2A}"/>
    <cellStyle name="SAPBEXstdDataEmph 3 2 4 8 3" xfId="31477" xr:uid="{B9B25D50-B10C-4A12-BDE9-CFC554D9013B}"/>
    <cellStyle name="SAPBEXstdDataEmph 3 2 4 9" xfId="20126" xr:uid="{4F4032D2-A470-4147-A80D-0710AA2C0B63}"/>
    <cellStyle name="SAPBEXstdDataEmph 3 2 5" xfId="36628" xr:uid="{FBD95E9F-74F7-409F-A2DD-F1F86A127365}"/>
    <cellStyle name="SAPBEXstdDataEmph 3 2 6" xfId="19261" xr:uid="{48015A94-6FF9-43F2-BA3B-4A5B9E309F42}"/>
    <cellStyle name="SAPBEXstdDataEmph 3 3" xfId="2515" xr:uid="{00000000-0005-0000-0000-0000F20A0000}"/>
    <cellStyle name="SAPBEXstdDataEmph 3 3 2" xfId="4067" xr:uid="{A5BB2AAD-91D7-4C69-8474-BB6378AE76BE}"/>
    <cellStyle name="SAPBEXstdDataEmph 3 3 2 2" xfId="9948" xr:uid="{E87D874F-EF30-467C-8BD2-846F89DD73CF}"/>
    <cellStyle name="SAPBEXstdDataEmph 3 3 2 2 2" xfId="43820" xr:uid="{AC5FB2DE-94D4-46E1-840A-E415D5B4D921}"/>
    <cellStyle name="SAPBEXstdDataEmph 3 3 2 2 3" xfId="27094" xr:uid="{EA8C7B3E-2CD6-491B-B710-018208724F1C}"/>
    <cellStyle name="SAPBEXstdDataEmph 3 3 2 3" xfId="15494" xr:uid="{965CB2E1-D66E-41E9-BC50-E8B604F9EFB8}"/>
    <cellStyle name="SAPBEXstdDataEmph 3 3 2 3 2" xfId="49355" xr:uid="{BF6C1197-0898-4F84-9AA2-491DDABC1B90}"/>
    <cellStyle name="SAPBEXstdDataEmph 3 3 2 3 3" xfId="32629" xr:uid="{ECDF34A8-0628-4134-92DB-4540E736D29B}"/>
    <cellStyle name="SAPBEXstdDataEmph 3 3 2 4" xfId="21279" xr:uid="{4E43805E-0BC7-4ED7-A115-CA904EC743FF}"/>
    <cellStyle name="SAPBEXstdDataEmph 3 3 3" xfId="5696" xr:uid="{1D23D54D-43C5-4BF1-8B53-04BEE4ACF054}"/>
    <cellStyle name="SAPBEXstdDataEmph 3 3 3 2" xfId="11562" xr:uid="{88DD6FDB-F84B-4CC5-B42E-C505D96A6C46}"/>
    <cellStyle name="SAPBEXstdDataEmph 3 3 3 2 2" xfId="45431" xr:uid="{B7E0D515-AAEF-459A-8A01-691DDA757AF3}"/>
    <cellStyle name="SAPBEXstdDataEmph 3 3 3 2 3" xfId="28706" xr:uid="{AF73CF35-6F14-496D-8D04-92E2384BB889}"/>
    <cellStyle name="SAPBEXstdDataEmph 3 3 3 3" xfId="17104" xr:uid="{5800D0F5-934A-44BB-830B-B76512510B21}"/>
    <cellStyle name="SAPBEXstdDataEmph 3 3 3 3 2" xfId="50965" xr:uid="{5667DE6F-1D20-445C-8F92-53CD4878DBFF}"/>
    <cellStyle name="SAPBEXstdDataEmph 3 3 3 3 3" xfId="34239" xr:uid="{82745B58-3F69-4118-BF40-C86C3C4AE9B2}"/>
    <cellStyle name="SAPBEXstdDataEmph 3 3 3 4" xfId="39614" xr:uid="{310E0848-57A9-46B4-862D-EC28B0805EB5}"/>
    <cellStyle name="SAPBEXstdDataEmph 3 3 3 5" xfId="22891" xr:uid="{A9051DC5-74EB-4472-B77B-BB756347B286}"/>
    <cellStyle name="SAPBEXstdDataEmph 3 3 4" xfId="7408" xr:uid="{138E99E1-763A-4D34-9C4F-A1B6A83B2D12}"/>
    <cellStyle name="SAPBEXstdDataEmph 3 3 4 2" xfId="13272" xr:uid="{EA2FAB92-9255-4AF5-8058-A685D6CDCD43}"/>
    <cellStyle name="SAPBEXstdDataEmph 3 3 4 2 2" xfId="47141" xr:uid="{840BD7DC-C96E-4E52-853B-C24584142DE1}"/>
    <cellStyle name="SAPBEXstdDataEmph 3 3 4 2 3" xfId="30415" xr:uid="{D0FF6063-1565-47BA-AD34-AC4E16D907F5}"/>
    <cellStyle name="SAPBEXstdDataEmph 3 3 4 3" xfId="18813" xr:uid="{CA6CE318-9150-4B06-A1A4-3D2B95DBD255}"/>
    <cellStyle name="SAPBEXstdDataEmph 3 3 4 3 2" xfId="52674" xr:uid="{065C2EAC-77B9-496C-B771-8ABF5CA638BE}"/>
    <cellStyle name="SAPBEXstdDataEmph 3 3 4 3 3" xfId="35948" xr:uid="{0BFC6E2E-B3E0-4E71-9F70-05D6A4E9DB30}"/>
    <cellStyle name="SAPBEXstdDataEmph 3 3 4 4" xfId="41324" xr:uid="{DFA62194-5EEF-46A8-9B03-E6793E5BC275}"/>
    <cellStyle name="SAPBEXstdDataEmph 3 3 4 5" xfId="24600" xr:uid="{6A94CCFB-A6BA-4D4B-B142-EA7940F72842}"/>
    <cellStyle name="SAPBEXstdDataEmph 3 3 5" xfId="8502" xr:uid="{3528181C-38F3-411D-B43F-832F871B53DF}"/>
    <cellStyle name="SAPBEXstdDataEmph 3 3 5 2" xfId="42377" xr:uid="{41E64278-0016-4995-AA60-708797303C6B}"/>
    <cellStyle name="SAPBEXstdDataEmph 3 3 5 3" xfId="25652" xr:uid="{93F685AB-8557-45AF-B064-B8575DD7D9A5}"/>
    <cellStyle name="SAPBEXstdDataEmph 3 3 6" xfId="36927" xr:uid="{41F25B25-7C09-40A6-B4E5-81CED01E2740}"/>
    <cellStyle name="SAPBEXstdDataEmph 3 3 7" xfId="19840" xr:uid="{3B97FA0D-B777-4D87-967C-DE2E8786B3B2}"/>
    <cellStyle name="SAPBEXstdDataEmph 3 4" xfId="2516" xr:uid="{00000000-0005-0000-0000-0000F30A0000}"/>
    <cellStyle name="SAPBEXstdDataEmph 3 4 2" xfId="4068" xr:uid="{408FF2B8-F241-4435-9776-9C16C0B552E8}"/>
    <cellStyle name="SAPBEXstdDataEmph 3 4 2 2" xfId="9949" xr:uid="{01A45B6E-5DAD-4A42-A150-2C947B52AE92}"/>
    <cellStyle name="SAPBEXstdDataEmph 3 4 2 2 2" xfId="43821" xr:uid="{741F63CA-46C6-42A1-B6B9-E2C5BEE0E708}"/>
    <cellStyle name="SAPBEXstdDataEmph 3 4 2 2 3" xfId="27095" xr:uid="{29B4C697-9E08-4ECE-B842-683792F95ABE}"/>
    <cellStyle name="SAPBEXstdDataEmph 3 4 2 3" xfId="15495" xr:uid="{410D218A-A429-4271-8F0C-AE59B4505328}"/>
    <cellStyle name="SAPBEXstdDataEmph 3 4 2 3 2" xfId="49356" xr:uid="{29B2907E-624A-410D-AF16-68EA47AB084D}"/>
    <cellStyle name="SAPBEXstdDataEmph 3 4 2 3 3" xfId="32630" xr:uid="{6E469572-7D3F-4E12-8704-AF6B46F26A97}"/>
    <cellStyle name="SAPBEXstdDataEmph 3 4 2 4" xfId="21280" xr:uid="{F7C75EFC-BF23-4AF7-8CFE-0FE7B5044051}"/>
    <cellStyle name="SAPBEXstdDataEmph 3 4 3" xfId="5697" xr:uid="{007011B1-C7F2-48BD-9CF2-B145980B324E}"/>
    <cellStyle name="SAPBEXstdDataEmph 3 4 3 2" xfId="11563" xr:uid="{F7A23FA8-12B5-4F72-A164-264B27A75E2D}"/>
    <cellStyle name="SAPBEXstdDataEmph 3 4 3 2 2" xfId="45432" xr:uid="{D7FB47D1-EB71-4CE8-829B-EDCD64B437A1}"/>
    <cellStyle name="SAPBEXstdDataEmph 3 4 3 2 3" xfId="28707" xr:uid="{F2BC9E36-9696-4314-A8A9-1ABF19413C66}"/>
    <cellStyle name="SAPBEXstdDataEmph 3 4 3 3" xfId="17105" xr:uid="{C9940ACD-2B84-4E43-9B90-2FFE8EA4B795}"/>
    <cellStyle name="SAPBEXstdDataEmph 3 4 3 3 2" xfId="50966" xr:uid="{4B652918-0D11-4B2B-B0E4-0F2FD4DC166B}"/>
    <cellStyle name="SAPBEXstdDataEmph 3 4 3 3 3" xfId="34240" xr:uid="{3E8390F0-CA48-4FF1-A48F-AD7D231C786F}"/>
    <cellStyle name="SAPBEXstdDataEmph 3 4 3 4" xfId="39615" xr:uid="{0AF07759-3700-4C94-83F3-A7C43E22736F}"/>
    <cellStyle name="SAPBEXstdDataEmph 3 4 3 5" xfId="22892" xr:uid="{99C841ED-84EE-4530-AFF1-6D021D6F62AB}"/>
    <cellStyle name="SAPBEXstdDataEmph 3 4 4" xfId="7409" xr:uid="{091C40C8-CC81-452A-984B-7F28F3157B1A}"/>
    <cellStyle name="SAPBEXstdDataEmph 3 4 4 2" xfId="13273" xr:uid="{16D55C15-6920-445B-A941-3AC060270899}"/>
    <cellStyle name="SAPBEXstdDataEmph 3 4 4 2 2" xfId="47142" xr:uid="{81D5084A-7A73-46EF-A30E-ECAB77E4AB2B}"/>
    <cellStyle name="SAPBEXstdDataEmph 3 4 4 2 3" xfId="30416" xr:uid="{085003EF-FCA3-4F91-BDE4-4E3A3F9283AA}"/>
    <cellStyle name="SAPBEXstdDataEmph 3 4 4 3" xfId="18814" xr:uid="{4AC9D5EC-CE14-4804-999C-60F2D6641590}"/>
    <cellStyle name="SAPBEXstdDataEmph 3 4 4 3 2" xfId="52675" xr:uid="{89724A9F-B5B8-4AA8-8DCE-382D0A5781D9}"/>
    <cellStyle name="SAPBEXstdDataEmph 3 4 4 3 3" xfId="35949" xr:uid="{B19861AD-6D3C-4C5B-949D-104BB5EF52F5}"/>
    <cellStyle name="SAPBEXstdDataEmph 3 4 4 4" xfId="41325" xr:uid="{9BDD9051-A9D4-4E7F-9D49-D67C5640D30B}"/>
    <cellStyle name="SAPBEXstdDataEmph 3 4 4 5" xfId="24601" xr:uid="{11E9E785-6137-4787-8EF2-DA4A80021EB5}"/>
    <cellStyle name="SAPBEXstdDataEmph 3 4 5" xfId="8503" xr:uid="{A3336F36-0556-4E03-86B3-4E5C103CC8AA}"/>
    <cellStyle name="SAPBEXstdDataEmph 3 4 5 2" xfId="42378" xr:uid="{C7563475-20E4-4761-B833-63C510933F5A}"/>
    <cellStyle name="SAPBEXstdDataEmph 3 4 5 3" xfId="25653" xr:uid="{F79CA964-E5A0-4EB3-A96B-15A4E349D97A}"/>
    <cellStyle name="SAPBEXstdDataEmph 3 4 6" xfId="36928" xr:uid="{C41F6F70-992D-4497-8C3B-7101EE056713}"/>
    <cellStyle name="SAPBEXstdDataEmph 3 4 7" xfId="19841" xr:uid="{E54EC3EC-6C00-4E8B-93AF-69AF54E4A0AA}"/>
    <cellStyle name="SAPBEXstdDataEmph 3 5" xfId="2840" xr:uid="{00000000-0005-0000-0000-0000F40A0000}"/>
    <cellStyle name="SAPBEXstdDataEmph 3 5 2" xfId="4360" xr:uid="{2F253D43-3888-472D-BADF-096882A4F4DB}"/>
    <cellStyle name="SAPBEXstdDataEmph 3 5 2 2" xfId="10241" xr:uid="{D5836467-EE4C-43F3-B19D-1A1FD23DFF37}"/>
    <cellStyle name="SAPBEXstdDataEmph 3 5 2 2 2" xfId="44111" xr:uid="{8D1F41C3-AD07-4B9A-8B34-FF3C04697D78}"/>
    <cellStyle name="SAPBEXstdDataEmph 3 5 2 2 3" xfId="27386" xr:uid="{C0A1BE1E-D242-4112-A8E1-DE8B54B6A562}"/>
    <cellStyle name="SAPBEXstdDataEmph 3 5 2 3" xfId="15784" xr:uid="{2616478B-86A3-4B1A-B40C-408C7E6B7AE6}"/>
    <cellStyle name="SAPBEXstdDataEmph 3 5 2 3 2" xfId="49645" xr:uid="{E241D583-3DF1-475F-ABFB-DE44A61E3059}"/>
    <cellStyle name="SAPBEXstdDataEmph 3 5 2 3 3" xfId="32919" xr:uid="{AD3D3EAC-07A1-4F30-9FAC-EEF869EB0E1C}"/>
    <cellStyle name="SAPBEXstdDataEmph 3 5 2 4" xfId="38294" xr:uid="{21A6221D-1708-4530-B5A9-CF4F45BFD47E}"/>
    <cellStyle name="SAPBEXstdDataEmph 3 5 2 5" xfId="21571" xr:uid="{37D2E64E-693C-4B9B-AD59-AA688B8531FB}"/>
    <cellStyle name="SAPBEXstdDataEmph 3 5 3" xfId="5233" xr:uid="{480FE412-D5F9-41B4-B0B1-23266A47E4CC}"/>
    <cellStyle name="SAPBEXstdDataEmph 3 5 3 2" xfId="11099" xr:uid="{0A2D25D1-7A93-4E87-A9C8-9F95567483FD}"/>
    <cellStyle name="SAPBEXstdDataEmph 3 5 3 2 2" xfId="44969" xr:uid="{BD6DC163-0BC6-4B26-90D5-02B978CE3373}"/>
    <cellStyle name="SAPBEXstdDataEmph 3 5 3 2 3" xfId="28244" xr:uid="{ABD57A85-ABAE-4439-AD2C-9BC9B431B08F}"/>
    <cellStyle name="SAPBEXstdDataEmph 3 5 3 3" xfId="16642" xr:uid="{8667BC10-BE24-4C68-A886-3B150D481278}"/>
    <cellStyle name="SAPBEXstdDataEmph 3 5 3 3 2" xfId="50503" xr:uid="{B44425E8-B57B-4496-AFD3-050C11D75418}"/>
    <cellStyle name="SAPBEXstdDataEmph 3 5 3 3 3" xfId="33777" xr:uid="{7608EE27-30D2-4355-8400-70817B24A5F5}"/>
    <cellStyle name="SAPBEXstdDataEmph 3 5 3 4" xfId="39152" xr:uid="{49EA7742-EFAB-4C8D-806C-291DC099644E}"/>
    <cellStyle name="SAPBEXstdDataEmph 3 5 3 5" xfId="22429" xr:uid="{6486FFE5-1059-437A-9C7A-D9A9FD30880D}"/>
    <cellStyle name="SAPBEXstdDataEmph 3 5 4" xfId="5981" xr:uid="{7DCE9828-A1A9-401D-89D3-71EA8B11AC77}"/>
    <cellStyle name="SAPBEXstdDataEmph 3 5 4 2" xfId="11847" xr:uid="{3B73D4BA-5C91-4FCA-B5AF-EBC05601B0BB}"/>
    <cellStyle name="SAPBEXstdDataEmph 3 5 4 2 2" xfId="45716" xr:uid="{17086227-D3E4-4178-A8F7-F7DEFCCDA267}"/>
    <cellStyle name="SAPBEXstdDataEmph 3 5 4 2 3" xfId="28991" xr:uid="{9098B3B7-FA77-4017-8259-C6482E7018D0}"/>
    <cellStyle name="SAPBEXstdDataEmph 3 5 4 3" xfId="17389" xr:uid="{32BCEEF5-A088-4109-9FE3-B8191F3548F5}"/>
    <cellStyle name="SAPBEXstdDataEmph 3 5 4 3 2" xfId="51250" xr:uid="{A5B53A5F-569A-41C8-92EB-55B39D0FDC50}"/>
    <cellStyle name="SAPBEXstdDataEmph 3 5 4 3 3" xfId="34524" xr:uid="{11E1C473-9491-4E3C-ADA7-47DD171A8B7B}"/>
    <cellStyle name="SAPBEXstdDataEmph 3 5 4 4" xfId="39899" xr:uid="{980B5955-139D-4862-B09F-D7002AAA5C60}"/>
    <cellStyle name="SAPBEXstdDataEmph 3 5 4 5" xfId="23176" xr:uid="{80B2F6ED-F834-47D5-B52C-A7E9A0D231B4}"/>
    <cellStyle name="SAPBEXstdDataEmph 3 5 5" xfId="6750" xr:uid="{086E30D7-4606-4EE3-895D-65DE0D42E432}"/>
    <cellStyle name="SAPBEXstdDataEmph 3 5 5 2" xfId="12614" xr:uid="{0DEAD835-B64F-42CE-B78C-1C3623A903E1}"/>
    <cellStyle name="SAPBEXstdDataEmph 3 5 5 2 2" xfId="46483" xr:uid="{459818FB-98B8-4EC7-8130-71CFAF1B1610}"/>
    <cellStyle name="SAPBEXstdDataEmph 3 5 5 2 3" xfId="29757" xr:uid="{9F165B79-1205-45AC-A1C7-F6C4341E5C6C}"/>
    <cellStyle name="SAPBEXstdDataEmph 3 5 5 3" xfId="18155" xr:uid="{CAD537F9-C47F-435E-A46B-1F0FE1EF5383}"/>
    <cellStyle name="SAPBEXstdDataEmph 3 5 5 3 2" xfId="52016" xr:uid="{4D815847-5070-4EFC-A816-2B21FCB13C22}"/>
    <cellStyle name="SAPBEXstdDataEmph 3 5 5 3 3" xfId="35290" xr:uid="{5341F5CB-355B-4A00-A93A-294CD7435DCF}"/>
    <cellStyle name="SAPBEXstdDataEmph 3 5 5 4" xfId="40666" xr:uid="{3C43DFF6-B669-4E18-A47B-9B4B5423AB8E}"/>
    <cellStyle name="SAPBEXstdDataEmph 3 5 5 5" xfId="23942" xr:uid="{D565B9D4-AB4D-4A62-B16F-E18731E5D00E}"/>
    <cellStyle name="SAPBEXstdDataEmph 3 5 6" xfId="7697" xr:uid="{651A3205-431A-4321-88B7-A0CEC93D22D6}"/>
    <cellStyle name="SAPBEXstdDataEmph 3 5 6 2" xfId="13561" xr:uid="{21B46BC5-89B6-4F38-8C6A-CBFB3AC390CB}"/>
    <cellStyle name="SAPBEXstdDataEmph 3 5 6 2 2" xfId="47430" xr:uid="{7AE13B85-F25B-46D4-927B-9E337BCBBAFB}"/>
    <cellStyle name="SAPBEXstdDataEmph 3 5 6 2 3" xfId="30704" xr:uid="{CAE7D483-C682-410A-8078-B7719AFDA1A7}"/>
    <cellStyle name="SAPBEXstdDataEmph 3 5 6 3" xfId="19102" xr:uid="{A039733B-D417-48E8-A67E-1BE67D1D4B45}"/>
    <cellStyle name="SAPBEXstdDataEmph 3 5 6 3 2" xfId="52963" xr:uid="{FFD61C2D-37C2-4A63-8E60-A3AF5F7244FB}"/>
    <cellStyle name="SAPBEXstdDataEmph 3 5 6 3 3" xfId="36237" xr:uid="{2CD97A4C-96CE-4D3E-8E4C-3E493ABCB4DE}"/>
    <cellStyle name="SAPBEXstdDataEmph 3 5 6 4" xfId="41613" xr:uid="{5099F05C-8E55-4CBF-8AB6-D7A031F4FC6E}"/>
    <cellStyle name="SAPBEXstdDataEmph 3 5 6 5" xfId="24889" xr:uid="{9C2EB32B-37BA-46E1-BD82-522BE1F835E8}"/>
    <cellStyle name="SAPBEXstdDataEmph 3 5 7" xfId="8790" xr:uid="{76B1FF5F-4614-4A09-8143-46A230F6B123}"/>
    <cellStyle name="SAPBEXstdDataEmph 3 5 7 2" xfId="42663" xr:uid="{A8BDB2BA-C3CC-4A53-812D-792F559EDF13}"/>
    <cellStyle name="SAPBEXstdDataEmph 3 5 7 3" xfId="25939" xr:uid="{CCD9BE7A-EBAE-4E6C-A25F-C862B79E01DF}"/>
    <cellStyle name="SAPBEXstdDataEmph 3 5 8" xfId="14341" xr:uid="{CF807746-FD1F-4562-9560-D1B55BE0204E}"/>
    <cellStyle name="SAPBEXstdDataEmph 3 5 8 2" xfId="48202" xr:uid="{C778F880-9300-45D8-9F3C-73EF184DF0A3}"/>
    <cellStyle name="SAPBEXstdDataEmph 3 5 8 3" xfId="31476" xr:uid="{009629DD-F214-4F58-BD0D-4A27A8D38737}"/>
    <cellStyle name="SAPBEXstdDataEmph 3 5 9" xfId="20125" xr:uid="{63CF8786-8A59-4036-9FC1-C8943F8D001A}"/>
    <cellStyle name="SAPBEXstdDataEmph 3 6" xfId="36627" xr:uid="{5CA26291-7E6C-4C20-9FB5-A82ABF796BBB}"/>
    <cellStyle name="SAPBEXstdDataEmph 3 7" xfId="19260" xr:uid="{AC386136-3FE8-4B2F-95CD-370119C8DA70}"/>
    <cellStyle name="SAPBEXstdDataEmph 4" xfId="1215" xr:uid="{00000000-0005-0000-0000-0000F50A0000}"/>
    <cellStyle name="SAPBEXstdDataEmph 4 2" xfId="2517" xr:uid="{00000000-0005-0000-0000-0000F60A0000}"/>
    <cellStyle name="SAPBEXstdDataEmph 4 2 2" xfId="4069" xr:uid="{3D2D3A16-C213-4026-AD66-DD6D248FBE36}"/>
    <cellStyle name="SAPBEXstdDataEmph 4 2 2 2" xfId="9950" xr:uid="{BEC82FB0-05D7-41CE-85E0-CCC331CE5A2A}"/>
    <cellStyle name="SAPBEXstdDataEmph 4 2 2 2 2" xfId="43822" xr:uid="{78159357-D215-499F-8AF3-FE79C0C7FC3F}"/>
    <cellStyle name="SAPBEXstdDataEmph 4 2 2 2 3" xfId="27096" xr:uid="{B52C25D6-0579-4DC6-AD35-23E02C47E6FE}"/>
    <cellStyle name="SAPBEXstdDataEmph 4 2 2 3" xfId="15496" xr:uid="{E665CBA1-5BBB-4894-8AD9-4F9589D02E92}"/>
    <cellStyle name="SAPBEXstdDataEmph 4 2 2 3 2" xfId="49357" xr:uid="{2A71CCFD-F921-4C31-AF53-4984315EF2C6}"/>
    <cellStyle name="SAPBEXstdDataEmph 4 2 2 3 3" xfId="32631" xr:uid="{0ECF7F96-AA8A-4CC7-92BC-C57DE8899F7B}"/>
    <cellStyle name="SAPBEXstdDataEmph 4 2 2 4" xfId="38025" xr:uid="{9AA0784B-A09C-4FA0-BAAD-A620356082D6}"/>
    <cellStyle name="SAPBEXstdDataEmph 4 2 2 5" xfId="21281" xr:uid="{DB4E42B1-89C1-44B2-A886-ED9770E3FC71}"/>
    <cellStyle name="SAPBEXstdDataEmph 4 2 3" xfId="4967" xr:uid="{52789CFD-AE2C-4A49-BA59-65350AE6F94C}"/>
    <cellStyle name="SAPBEXstdDataEmph 4 2 3 2" xfId="10833" xr:uid="{DD4964C9-0918-46CD-8F1E-93445D94F94F}"/>
    <cellStyle name="SAPBEXstdDataEmph 4 2 3 2 2" xfId="44703" xr:uid="{C71223A9-A8FD-424B-920E-524580561AE5}"/>
    <cellStyle name="SAPBEXstdDataEmph 4 2 3 2 3" xfId="27978" xr:uid="{57F677D3-65C1-4414-A7C6-3F83EBF52328}"/>
    <cellStyle name="SAPBEXstdDataEmph 4 2 3 3" xfId="16376" xr:uid="{88C58782-9E7F-4ABB-930B-A8D25C51B17A}"/>
    <cellStyle name="SAPBEXstdDataEmph 4 2 3 3 2" xfId="50237" xr:uid="{8289F551-E25D-43F2-A0BD-CBC286F67A5C}"/>
    <cellStyle name="SAPBEXstdDataEmph 4 2 3 3 3" xfId="33511" xr:uid="{7DA3AF62-D31F-4BEC-8AB2-EEF994DAC320}"/>
    <cellStyle name="SAPBEXstdDataEmph 4 2 3 4" xfId="38886" xr:uid="{B815EFB7-DB96-4D1D-898D-E0F1B5D93A55}"/>
    <cellStyle name="SAPBEXstdDataEmph 4 2 3 5" xfId="22163" xr:uid="{2D3B4EC1-F27E-4DFD-BD5C-836492FCF6B0}"/>
    <cellStyle name="SAPBEXstdDataEmph 4 2 4" xfId="5698" xr:uid="{089BC267-F686-456A-BA16-ACB412625278}"/>
    <cellStyle name="SAPBEXstdDataEmph 4 2 4 2" xfId="11564" xr:uid="{53C3BDCF-ADF1-463B-93F9-CBAD0B0E43B8}"/>
    <cellStyle name="SAPBEXstdDataEmph 4 2 4 2 2" xfId="45433" xr:uid="{5FA79A38-A2EA-402E-9C13-83712425D9C8}"/>
    <cellStyle name="SAPBEXstdDataEmph 4 2 4 2 3" xfId="28708" xr:uid="{1BBDDEB5-28D8-4DE1-A5BD-4EE1FD6CD23B}"/>
    <cellStyle name="SAPBEXstdDataEmph 4 2 4 3" xfId="17106" xr:uid="{B5D5FD6B-865E-48C5-B46E-196622FFCDC9}"/>
    <cellStyle name="SAPBEXstdDataEmph 4 2 4 3 2" xfId="50967" xr:uid="{31AC8635-691B-4251-8895-D3F043323A0A}"/>
    <cellStyle name="SAPBEXstdDataEmph 4 2 4 3 3" xfId="34241" xr:uid="{FF4FC113-48C0-4C7B-9986-2D13B09A747B}"/>
    <cellStyle name="SAPBEXstdDataEmph 4 2 4 4" xfId="39616" xr:uid="{1608E141-78D7-46E1-A22E-E7C57F61D6D5}"/>
    <cellStyle name="SAPBEXstdDataEmph 4 2 4 5" xfId="22893" xr:uid="{237FFE97-FA37-497D-8732-5E43F1C97648}"/>
    <cellStyle name="SAPBEXstdDataEmph 4 2 5" xfId="6486" xr:uid="{FAE6AEA1-94CC-4BE3-9284-D39D76822EA8}"/>
    <cellStyle name="SAPBEXstdDataEmph 4 2 5 2" xfId="12350" xr:uid="{5D8C7970-5A46-495C-8B58-FE9ECAFF39A7}"/>
    <cellStyle name="SAPBEXstdDataEmph 4 2 5 2 2" xfId="46219" xr:uid="{30771F12-F482-4095-9BA3-3EDF25A40551}"/>
    <cellStyle name="SAPBEXstdDataEmph 4 2 5 2 3" xfId="29494" xr:uid="{E1134FA5-94B1-4869-B2C3-83FFBCB98A4B}"/>
    <cellStyle name="SAPBEXstdDataEmph 4 2 5 3" xfId="17892" xr:uid="{DDCEAA95-85F5-4F2C-AB24-9898F92235E4}"/>
    <cellStyle name="SAPBEXstdDataEmph 4 2 5 3 2" xfId="51753" xr:uid="{1DB8E8ED-BFF1-4F33-B0F3-E33AAE404C17}"/>
    <cellStyle name="SAPBEXstdDataEmph 4 2 5 3 3" xfId="35027" xr:uid="{9FE3A621-3BC3-410C-B402-6177CD28E960}"/>
    <cellStyle name="SAPBEXstdDataEmph 4 2 5 4" xfId="40402" xr:uid="{6CA03C48-BD01-4C60-BFA3-C287C827FD5A}"/>
    <cellStyle name="SAPBEXstdDataEmph 4 2 5 5" xfId="23679" xr:uid="{96523C7C-AD95-4321-BDB4-D48FFAD81AC6}"/>
    <cellStyle name="SAPBEXstdDataEmph 4 2 6" xfId="7410" xr:uid="{F6C20D87-0A0B-41F0-A536-80FEABD37C3D}"/>
    <cellStyle name="SAPBEXstdDataEmph 4 2 6 2" xfId="13274" xr:uid="{EB083FFE-927B-4939-8FAE-1C762D86D090}"/>
    <cellStyle name="SAPBEXstdDataEmph 4 2 6 2 2" xfId="47143" xr:uid="{7C837102-637A-42D3-8467-1C930CB462B1}"/>
    <cellStyle name="SAPBEXstdDataEmph 4 2 6 2 3" xfId="30417" xr:uid="{4FF1E21A-884B-4D10-97EC-9509EB74F218}"/>
    <cellStyle name="SAPBEXstdDataEmph 4 2 6 3" xfId="18815" xr:uid="{7AEA781F-AE5C-4916-B0D8-059C837454B6}"/>
    <cellStyle name="SAPBEXstdDataEmph 4 2 6 3 2" xfId="52676" xr:uid="{D0A9FEF6-1735-474E-9FB2-21CB628D7E18}"/>
    <cellStyle name="SAPBEXstdDataEmph 4 2 6 3 3" xfId="35950" xr:uid="{4448AB7F-B601-40D0-A320-780483A28E50}"/>
    <cellStyle name="SAPBEXstdDataEmph 4 2 6 4" xfId="41326" xr:uid="{525C3FAC-5334-4194-9965-9768C7D4E5A2}"/>
    <cellStyle name="SAPBEXstdDataEmph 4 2 6 5" xfId="24602" xr:uid="{8DF2FD07-DD15-434F-A236-6511042E5787}"/>
    <cellStyle name="SAPBEXstdDataEmph 4 2 7" xfId="8504" xr:uid="{B3EA13D2-45B4-4902-BDAC-B137C69D39E2}"/>
    <cellStyle name="SAPBEXstdDataEmph 4 2 7 2" xfId="42379" xr:uid="{DF471BF7-1B9D-43D9-B2C7-92CAFE269DEA}"/>
    <cellStyle name="SAPBEXstdDataEmph 4 2 7 3" xfId="25654" xr:uid="{776714F4-6DB4-468F-B7DB-70B41427172C}"/>
    <cellStyle name="SAPBEXstdDataEmph 4 2 8" xfId="14078" xr:uid="{0AE6F6E4-A4B5-4213-9D4B-9A9FCBCD90B2}"/>
    <cellStyle name="SAPBEXstdDataEmph 4 2 8 2" xfId="47939" xr:uid="{6619BBCC-5797-46B9-99E8-334336DABDFD}"/>
    <cellStyle name="SAPBEXstdDataEmph 4 2 8 3" xfId="31213" xr:uid="{E1358734-23E8-4AA6-A884-E8ABC0338F5A}"/>
    <cellStyle name="SAPBEXstdDataEmph 4 2 9" xfId="19842" xr:uid="{3B56EE8B-DF98-4BD3-BDD0-E14E8753F5B8}"/>
    <cellStyle name="SAPBEXstdDataEmph 4 3" xfId="2518" xr:uid="{00000000-0005-0000-0000-0000F70A0000}"/>
    <cellStyle name="SAPBEXstdDataEmph 4 3 2" xfId="4070" xr:uid="{77A24148-7505-438D-BA38-D7B5C7824CDF}"/>
    <cellStyle name="SAPBEXstdDataEmph 4 3 2 2" xfId="9951" xr:uid="{E83FC41F-340E-4867-9D93-5A4652EB81A8}"/>
    <cellStyle name="SAPBEXstdDataEmph 4 3 2 2 2" xfId="43823" xr:uid="{FCFF2A63-6F4A-46FB-B4CB-9D839D386ADB}"/>
    <cellStyle name="SAPBEXstdDataEmph 4 3 2 2 3" xfId="27097" xr:uid="{33C8CC01-067A-431F-8625-6080375D35F9}"/>
    <cellStyle name="SAPBEXstdDataEmph 4 3 2 3" xfId="15497" xr:uid="{2EC6D100-5001-44BC-961D-AEA5391546F4}"/>
    <cellStyle name="SAPBEXstdDataEmph 4 3 2 3 2" xfId="49358" xr:uid="{E3022607-249D-4122-ADCB-F0AE6E9B80C2}"/>
    <cellStyle name="SAPBEXstdDataEmph 4 3 2 3 3" xfId="32632" xr:uid="{E5303E1B-0979-4849-BB1F-E9903BA03B9C}"/>
    <cellStyle name="SAPBEXstdDataEmph 4 3 2 4" xfId="38026" xr:uid="{E56C5F13-9286-44CF-8F8F-6A4401121A01}"/>
    <cellStyle name="SAPBEXstdDataEmph 4 3 2 5" xfId="21282" xr:uid="{19DBC1C6-A0D6-47F4-95EC-B2B84C1E3A14}"/>
    <cellStyle name="SAPBEXstdDataEmph 4 3 3" xfId="4968" xr:uid="{B8155B9A-55D2-4E89-8D51-C458A0395553}"/>
    <cellStyle name="SAPBEXstdDataEmph 4 3 3 2" xfId="10834" xr:uid="{A4FEEFE3-C847-4DF6-ADE8-DB68141C8565}"/>
    <cellStyle name="SAPBEXstdDataEmph 4 3 3 2 2" xfId="44704" xr:uid="{8F0C4F19-E23E-41E9-8A2E-F9D6897AE8A0}"/>
    <cellStyle name="SAPBEXstdDataEmph 4 3 3 2 3" xfId="27979" xr:uid="{AD347624-0173-4755-8F69-C84D1E8A7A55}"/>
    <cellStyle name="SAPBEXstdDataEmph 4 3 3 3" xfId="16377" xr:uid="{E01AAE06-FE86-42B7-AC5A-54F257D54A36}"/>
    <cellStyle name="SAPBEXstdDataEmph 4 3 3 3 2" xfId="50238" xr:uid="{BCCFE63B-9B56-4783-A132-B1F19BB654BB}"/>
    <cellStyle name="SAPBEXstdDataEmph 4 3 3 3 3" xfId="33512" xr:uid="{B0108631-19C6-4AFC-985D-C278E9685C4A}"/>
    <cellStyle name="SAPBEXstdDataEmph 4 3 3 4" xfId="38887" xr:uid="{5E90DB7E-0F7A-480D-A736-4D30305C7CE2}"/>
    <cellStyle name="SAPBEXstdDataEmph 4 3 3 5" xfId="22164" xr:uid="{2C3D82A8-9A44-4C2A-9005-46D4A33D4E7D}"/>
    <cellStyle name="SAPBEXstdDataEmph 4 3 4" xfId="5699" xr:uid="{E80C5C9D-258B-4498-AFCC-DDB8522FC677}"/>
    <cellStyle name="SAPBEXstdDataEmph 4 3 4 2" xfId="11565" xr:uid="{32FEC8AF-45FD-41C1-B304-9625D81D9512}"/>
    <cellStyle name="SAPBEXstdDataEmph 4 3 4 2 2" xfId="45434" xr:uid="{6234D0DB-C90C-424E-BF3A-750745900E34}"/>
    <cellStyle name="SAPBEXstdDataEmph 4 3 4 2 3" xfId="28709" xr:uid="{D5F80A2F-A015-4133-9303-63117236B521}"/>
    <cellStyle name="SAPBEXstdDataEmph 4 3 4 3" xfId="17107" xr:uid="{8BB360E1-B470-4F3F-8EBC-96BCE48BB109}"/>
    <cellStyle name="SAPBEXstdDataEmph 4 3 4 3 2" xfId="50968" xr:uid="{9A74D6E9-50B7-4C23-B1CE-4AE929F27F0F}"/>
    <cellStyle name="SAPBEXstdDataEmph 4 3 4 3 3" xfId="34242" xr:uid="{16B47137-33C8-4C90-9998-C9E9A9431240}"/>
    <cellStyle name="SAPBEXstdDataEmph 4 3 4 4" xfId="39617" xr:uid="{278FC361-8DCE-4DDD-A6D0-D75FB034AE44}"/>
    <cellStyle name="SAPBEXstdDataEmph 4 3 4 5" xfId="22894" xr:uid="{6207CF14-D7FA-4A1D-ABF6-BCF6A2B7D9D9}"/>
    <cellStyle name="SAPBEXstdDataEmph 4 3 5" xfId="6487" xr:uid="{CA9FAE1D-D71B-4ECA-9800-B9D6E7B3C0A1}"/>
    <cellStyle name="SAPBEXstdDataEmph 4 3 5 2" xfId="12351" xr:uid="{7B0771A6-CCBC-4C01-AD2D-B368163A4DD3}"/>
    <cellStyle name="SAPBEXstdDataEmph 4 3 5 2 2" xfId="46220" xr:uid="{92EC1FE6-4DEC-42D1-A00D-3FB82B22D17C}"/>
    <cellStyle name="SAPBEXstdDataEmph 4 3 5 2 3" xfId="29495" xr:uid="{86F94DAA-B77D-4A29-B7D3-8E20451FC91A}"/>
    <cellStyle name="SAPBEXstdDataEmph 4 3 5 3" xfId="17893" xr:uid="{494B9206-D234-41D9-9660-23EEA0D5F7B9}"/>
    <cellStyle name="SAPBEXstdDataEmph 4 3 5 3 2" xfId="51754" xr:uid="{B8323597-55FC-4CD3-8438-71384E51B6BE}"/>
    <cellStyle name="SAPBEXstdDataEmph 4 3 5 3 3" xfId="35028" xr:uid="{5235A57F-9EF6-4290-8EC0-4FA38CB12102}"/>
    <cellStyle name="SAPBEXstdDataEmph 4 3 5 4" xfId="40403" xr:uid="{71B16FC0-C5C8-4607-AE3A-B588640E7F49}"/>
    <cellStyle name="SAPBEXstdDataEmph 4 3 5 5" xfId="23680" xr:uid="{907C4755-EB03-486A-8217-56EE743D58AC}"/>
    <cellStyle name="SAPBEXstdDataEmph 4 3 6" xfId="7411" xr:uid="{53F3C831-0E36-4785-8491-49E8ADFB89C9}"/>
    <cellStyle name="SAPBEXstdDataEmph 4 3 6 2" xfId="13275" xr:uid="{D1468E0B-D356-48BA-94AB-CBBAC1AE4144}"/>
    <cellStyle name="SAPBEXstdDataEmph 4 3 6 2 2" xfId="47144" xr:uid="{D0A24C81-27EC-477E-8E10-4565B4F189C9}"/>
    <cellStyle name="SAPBEXstdDataEmph 4 3 6 2 3" xfId="30418" xr:uid="{E1F55DA3-9EA7-4436-8650-A96D1AEDBCC0}"/>
    <cellStyle name="SAPBEXstdDataEmph 4 3 6 3" xfId="18816" xr:uid="{99097967-162E-44B5-A77E-2D3E01CD77FA}"/>
    <cellStyle name="SAPBEXstdDataEmph 4 3 6 3 2" xfId="52677" xr:uid="{F2FAF3A0-67C3-4538-8DFA-E5EC2FEE08FC}"/>
    <cellStyle name="SAPBEXstdDataEmph 4 3 6 3 3" xfId="35951" xr:uid="{808603C8-B162-4517-BED5-D5A2EEDA4A13}"/>
    <cellStyle name="SAPBEXstdDataEmph 4 3 6 4" xfId="41327" xr:uid="{6A5034AE-A09A-4244-A82F-631E4A79DF1C}"/>
    <cellStyle name="SAPBEXstdDataEmph 4 3 6 5" xfId="24603" xr:uid="{003626DF-E331-4B41-8936-4B971069E09F}"/>
    <cellStyle name="SAPBEXstdDataEmph 4 3 7" xfId="8505" xr:uid="{15B58987-A230-4246-8A03-9AD21C4407C1}"/>
    <cellStyle name="SAPBEXstdDataEmph 4 3 7 2" xfId="42380" xr:uid="{DA58B4A2-D228-4F6D-8233-F0AE2650286B}"/>
    <cellStyle name="SAPBEXstdDataEmph 4 3 7 3" xfId="25655" xr:uid="{7B7435B1-855B-423B-861E-22B0AE975F13}"/>
    <cellStyle name="SAPBEXstdDataEmph 4 3 8" xfId="14079" xr:uid="{FD6DD793-85E0-4BEC-981B-B8C5E3762A80}"/>
    <cellStyle name="SAPBEXstdDataEmph 4 3 8 2" xfId="47940" xr:uid="{2AE2BD62-8CF9-473B-8762-AD041D7FA1ED}"/>
    <cellStyle name="SAPBEXstdDataEmph 4 3 8 3" xfId="31214" xr:uid="{1C4E0B0E-3533-43E2-9EED-EC0DA8E87FA9}"/>
    <cellStyle name="SAPBEXstdDataEmph 4 3 9" xfId="19843" xr:uid="{164E9B46-7310-4868-BFE0-E0621F83DEAC}"/>
    <cellStyle name="SAPBEXstdDataEmph 4 4" xfId="2842" xr:uid="{00000000-0005-0000-0000-0000F80A0000}"/>
    <cellStyle name="SAPBEXstdDataEmph 4 4 2" xfId="4362" xr:uid="{881725C1-EE26-42A0-99E8-43DD779EA61C}"/>
    <cellStyle name="SAPBEXstdDataEmph 4 4 2 2" xfId="10243" xr:uid="{7CDD6588-B24A-4E33-A2C6-854841D4FD4D}"/>
    <cellStyle name="SAPBEXstdDataEmph 4 4 2 2 2" xfId="44113" xr:uid="{DC62DD4A-A7AC-47BD-B7A7-ECB88A99D673}"/>
    <cellStyle name="SAPBEXstdDataEmph 4 4 2 2 3" xfId="27388" xr:uid="{A8B1812F-B225-46C4-B6D5-1551CD9BFD30}"/>
    <cellStyle name="SAPBEXstdDataEmph 4 4 2 3" xfId="15786" xr:uid="{9130D54C-E968-4ABA-AC46-BEC7FB4F97D0}"/>
    <cellStyle name="SAPBEXstdDataEmph 4 4 2 3 2" xfId="49647" xr:uid="{690D758B-2F89-4EF6-A8C8-EED507D244CD}"/>
    <cellStyle name="SAPBEXstdDataEmph 4 4 2 3 3" xfId="32921" xr:uid="{4318C1B1-72A6-48B3-9D8B-2868C1DC5649}"/>
    <cellStyle name="SAPBEXstdDataEmph 4 4 2 4" xfId="38296" xr:uid="{BC642679-7675-4423-ACE5-7F6090777FC4}"/>
    <cellStyle name="SAPBEXstdDataEmph 4 4 2 5" xfId="21573" xr:uid="{1A6D7721-E964-403D-8E3D-37D8C45B94B4}"/>
    <cellStyle name="SAPBEXstdDataEmph 4 4 3" xfId="5235" xr:uid="{3D7CF8DA-5A1D-4D0D-B7B7-7629331EF398}"/>
    <cellStyle name="SAPBEXstdDataEmph 4 4 3 2" xfId="11101" xr:uid="{8DE30B7A-24F8-4FB9-A063-A2637C2BF9EE}"/>
    <cellStyle name="SAPBEXstdDataEmph 4 4 3 2 2" xfId="44971" xr:uid="{BF4F4D0C-1479-4272-927B-2BF54B3DB89A}"/>
    <cellStyle name="SAPBEXstdDataEmph 4 4 3 2 3" xfId="28246" xr:uid="{57B74C8F-9A59-4D1F-938A-584EFE2B916C}"/>
    <cellStyle name="SAPBEXstdDataEmph 4 4 3 3" xfId="16644" xr:uid="{11175436-BEF1-436A-92E6-77C607AC9F38}"/>
    <cellStyle name="SAPBEXstdDataEmph 4 4 3 3 2" xfId="50505" xr:uid="{EB2AC7B3-7DC8-4FED-B193-47BFB1CBE4BA}"/>
    <cellStyle name="SAPBEXstdDataEmph 4 4 3 3 3" xfId="33779" xr:uid="{4FFBA34C-A880-4852-AEF8-1F940544112C}"/>
    <cellStyle name="SAPBEXstdDataEmph 4 4 3 4" xfId="39154" xr:uid="{3092995E-4A6D-4615-B445-CDCA5960D551}"/>
    <cellStyle name="SAPBEXstdDataEmph 4 4 3 5" xfId="22431" xr:uid="{8A7C23E7-5730-4B80-B442-2748A9CB5792}"/>
    <cellStyle name="SAPBEXstdDataEmph 4 4 4" xfId="5983" xr:uid="{E8DC8ABC-4483-4269-9230-2A22EFB9D50D}"/>
    <cellStyle name="SAPBEXstdDataEmph 4 4 4 2" xfId="11849" xr:uid="{B25BF4DB-2D90-4715-B91D-D9BB5E75700D}"/>
    <cellStyle name="SAPBEXstdDataEmph 4 4 4 2 2" xfId="45718" xr:uid="{D8E30618-D77B-460C-8278-D10790135A1F}"/>
    <cellStyle name="SAPBEXstdDataEmph 4 4 4 2 3" xfId="28993" xr:uid="{27422DE5-7330-4EFA-98E5-E997256803D4}"/>
    <cellStyle name="SAPBEXstdDataEmph 4 4 4 3" xfId="17391" xr:uid="{A7113AD8-E0AF-4582-A6BC-087DD536F2A8}"/>
    <cellStyle name="SAPBEXstdDataEmph 4 4 4 3 2" xfId="51252" xr:uid="{64733A09-8B6E-4ADE-AE29-4FB53403D424}"/>
    <cellStyle name="SAPBEXstdDataEmph 4 4 4 3 3" xfId="34526" xr:uid="{C5EF7F2B-AFCB-4F5B-9484-E128215791D9}"/>
    <cellStyle name="SAPBEXstdDataEmph 4 4 4 4" xfId="39901" xr:uid="{3463CC1B-E20A-41FA-9FCE-F5D5FBACB63F}"/>
    <cellStyle name="SAPBEXstdDataEmph 4 4 4 5" xfId="23178" xr:uid="{2D2D4E65-8B84-462B-979F-FB1417247876}"/>
    <cellStyle name="SAPBEXstdDataEmph 4 4 5" xfId="6752" xr:uid="{9F8AFA83-2FBC-4062-8D94-1DE5053D0AC9}"/>
    <cellStyle name="SAPBEXstdDataEmph 4 4 5 2" xfId="12616" xr:uid="{06BA260C-3D3D-4125-B2E0-34D0D55126E6}"/>
    <cellStyle name="SAPBEXstdDataEmph 4 4 5 2 2" xfId="46485" xr:uid="{EDA6B869-EE29-455A-802E-57399390684C}"/>
    <cellStyle name="SAPBEXstdDataEmph 4 4 5 2 3" xfId="29759" xr:uid="{31B06E51-BF49-4A00-A386-15280EE3B940}"/>
    <cellStyle name="SAPBEXstdDataEmph 4 4 5 3" xfId="18157" xr:uid="{A8CE2EF4-E249-4034-AE1F-6B2DE9559DB0}"/>
    <cellStyle name="SAPBEXstdDataEmph 4 4 5 3 2" xfId="52018" xr:uid="{2675D6E8-8415-4684-A903-C5C658430928}"/>
    <cellStyle name="SAPBEXstdDataEmph 4 4 5 3 3" xfId="35292" xr:uid="{B58DA46A-BF4B-4E31-AB82-6FBFAFDB77A8}"/>
    <cellStyle name="SAPBEXstdDataEmph 4 4 5 4" xfId="40668" xr:uid="{6ADEA864-E9C9-4F31-A0BE-AB0AFB366C72}"/>
    <cellStyle name="SAPBEXstdDataEmph 4 4 5 5" xfId="23944" xr:uid="{8C895E8F-8FFF-4556-8446-2BCB907EF8E0}"/>
    <cellStyle name="SAPBEXstdDataEmph 4 4 6" xfId="7699" xr:uid="{199CD057-C9A1-46BC-9836-FBBF81A24915}"/>
    <cellStyle name="SAPBEXstdDataEmph 4 4 6 2" xfId="13563" xr:uid="{350F1509-266C-47D0-A50D-32216358FE1C}"/>
    <cellStyle name="SAPBEXstdDataEmph 4 4 6 2 2" xfId="47432" xr:uid="{67D4BE7D-5DA8-40E5-BE6E-C4996B2672A4}"/>
    <cellStyle name="SAPBEXstdDataEmph 4 4 6 2 3" xfId="30706" xr:uid="{799C58CF-801B-4FBC-AA4A-B3F125D902E1}"/>
    <cellStyle name="SAPBEXstdDataEmph 4 4 6 3" xfId="19104" xr:uid="{767816FC-7737-4CCB-9F3B-C3859FBAE708}"/>
    <cellStyle name="SAPBEXstdDataEmph 4 4 6 3 2" xfId="52965" xr:uid="{969542AA-FC93-4B94-B7F5-9EF5ED092A8C}"/>
    <cellStyle name="SAPBEXstdDataEmph 4 4 6 3 3" xfId="36239" xr:uid="{D42FEA9B-BEA9-4DD5-999C-FCF48908A93C}"/>
    <cellStyle name="SAPBEXstdDataEmph 4 4 6 4" xfId="41615" xr:uid="{FEAFA809-9B84-4586-8607-3D769B6E9218}"/>
    <cellStyle name="SAPBEXstdDataEmph 4 4 6 5" xfId="24891" xr:uid="{E2BF7FCD-A928-49E5-89F6-1B7ED9A4312F}"/>
    <cellStyle name="SAPBEXstdDataEmph 4 4 7" xfId="8792" xr:uid="{4EF3DA3E-5CAC-4343-942C-2C9248934DC8}"/>
    <cellStyle name="SAPBEXstdDataEmph 4 4 7 2" xfId="42665" xr:uid="{A2412B9D-638B-436B-A275-8F0A59ED3943}"/>
    <cellStyle name="SAPBEXstdDataEmph 4 4 7 3" xfId="25941" xr:uid="{3A47E79D-0DE7-4078-A09E-AE52D5679B11}"/>
    <cellStyle name="SAPBEXstdDataEmph 4 4 8" xfId="14343" xr:uid="{A875CC3D-A3E3-4CFA-AAA7-BF19ACF1246F}"/>
    <cellStyle name="SAPBEXstdDataEmph 4 4 8 2" xfId="48204" xr:uid="{27050428-8C5A-4CBD-B352-2AE27EF6F8F8}"/>
    <cellStyle name="SAPBEXstdDataEmph 4 4 8 3" xfId="31478" xr:uid="{31A9E4EA-4DE3-4CD8-9FAC-A033090411EA}"/>
    <cellStyle name="SAPBEXstdDataEmph 4 4 9" xfId="20127" xr:uid="{9DB33E0B-6FDF-4964-A3E1-1C38188A15E5}"/>
    <cellStyle name="SAPBEXstdDataEmph 4 5" xfId="3400" xr:uid="{AC57977B-0172-450E-9E47-2F9E459AAB59}"/>
    <cellStyle name="SAPBEXstdDataEmph 4 5 2" xfId="9282" xr:uid="{8E23C41D-3E36-415F-B730-C8828954F13A}"/>
    <cellStyle name="SAPBEXstdDataEmph 4 5 2 2" xfId="43154" xr:uid="{FA1EAA19-B49D-4E41-B0A8-69B9C9351A30}"/>
    <cellStyle name="SAPBEXstdDataEmph 4 5 2 3" xfId="26429" xr:uid="{681B3B99-04F1-496A-969F-8802651F183E}"/>
    <cellStyle name="SAPBEXstdDataEmph 4 5 3" xfId="14829" xr:uid="{DDD373F2-2A79-4FC0-AAE7-B4D0C4CC597B}"/>
    <cellStyle name="SAPBEXstdDataEmph 4 5 3 2" xfId="48690" xr:uid="{3A4ABF8F-8415-48B9-A66D-AFD127BB79AD}"/>
    <cellStyle name="SAPBEXstdDataEmph 4 5 3 3" xfId="31964" xr:uid="{30F6106F-35FB-4968-8D5A-FBD004438858}"/>
    <cellStyle name="SAPBEXstdDataEmph 4 5 4" xfId="37421" xr:uid="{FBC26410-525F-498A-8452-2B8C745D1B72}"/>
    <cellStyle name="SAPBEXstdDataEmph 4 5 5" xfId="20614" xr:uid="{4DC6F3EF-EC93-4EC0-AB7C-A5DAC2607627}"/>
    <cellStyle name="SAPBEXstdDataEmph 4 6" xfId="36629" xr:uid="{0CBA4AEE-8CC5-4F37-98C7-8DEDF76E283E}"/>
    <cellStyle name="SAPBEXstdDataEmph 5" xfId="1216" xr:uid="{00000000-0005-0000-0000-0000F90A0000}"/>
    <cellStyle name="SAPBEXstdDataEmph 5 2" xfId="2519" xr:uid="{00000000-0005-0000-0000-0000FA0A0000}"/>
    <cellStyle name="SAPBEXstdDataEmph 5 2 2" xfId="4071" xr:uid="{8E5C8BC5-9CA4-4733-98CF-133A92FD9A42}"/>
    <cellStyle name="SAPBEXstdDataEmph 5 2 2 2" xfId="9952" xr:uid="{907C7049-25F1-4171-B03D-FF6961C8EC64}"/>
    <cellStyle name="SAPBEXstdDataEmph 5 2 2 2 2" xfId="43824" xr:uid="{37CE5C56-B0E3-4648-9C28-50666158CE8B}"/>
    <cellStyle name="SAPBEXstdDataEmph 5 2 2 2 3" xfId="27098" xr:uid="{F4CB8219-5134-4421-B27C-6991AAEF1B4B}"/>
    <cellStyle name="SAPBEXstdDataEmph 5 2 2 3" xfId="15498" xr:uid="{69142A17-B663-4ED1-A8C0-FD12300224D9}"/>
    <cellStyle name="SAPBEXstdDataEmph 5 2 2 3 2" xfId="49359" xr:uid="{1954F019-0DF0-4168-9AF4-CF15D3446824}"/>
    <cellStyle name="SAPBEXstdDataEmph 5 2 2 3 3" xfId="32633" xr:uid="{BD3F0AF0-9646-42A7-8F3A-85F1349867C7}"/>
    <cellStyle name="SAPBEXstdDataEmph 5 2 2 4" xfId="38027" xr:uid="{B4E4C5A3-3FCF-414A-8786-CD7DADF6A923}"/>
    <cellStyle name="SAPBEXstdDataEmph 5 2 2 5" xfId="21283" xr:uid="{9F183DCB-0012-4352-8B48-7A7FD86C6E6A}"/>
    <cellStyle name="SAPBEXstdDataEmph 5 2 3" xfId="4969" xr:uid="{41C2A0D5-9764-4556-A4D6-5152B7A09F82}"/>
    <cellStyle name="SAPBEXstdDataEmph 5 2 3 2" xfId="10835" xr:uid="{CBB54606-C17B-4475-A25F-4B4B4B86BE40}"/>
    <cellStyle name="SAPBEXstdDataEmph 5 2 3 2 2" xfId="44705" xr:uid="{870D1845-1968-4CCD-9835-9A5FA18EFECB}"/>
    <cellStyle name="SAPBEXstdDataEmph 5 2 3 2 3" xfId="27980" xr:uid="{1633B4AD-9EED-4C91-91B1-F39DB08BA02F}"/>
    <cellStyle name="SAPBEXstdDataEmph 5 2 3 3" xfId="16378" xr:uid="{A4EF015A-4F35-413F-9C37-948557EA5999}"/>
    <cellStyle name="SAPBEXstdDataEmph 5 2 3 3 2" xfId="50239" xr:uid="{020EBA9A-D46C-4685-84B2-4B3171226F16}"/>
    <cellStyle name="SAPBEXstdDataEmph 5 2 3 3 3" xfId="33513" xr:uid="{F53F3C14-EFAE-4379-A1EC-76CFF64D9403}"/>
    <cellStyle name="SAPBEXstdDataEmph 5 2 3 4" xfId="38888" xr:uid="{26FF7B77-3927-4D03-AC21-45311F17A905}"/>
    <cellStyle name="SAPBEXstdDataEmph 5 2 3 5" xfId="22165" xr:uid="{15800CAF-8DE0-4140-86A7-0E3517383155}"/>
    <cellStyle name="SAPBEXstdDataEmph 5 2 4" xfId="5700" xr:uid="{EA2C2B11-2730-481A-A541-9AE82D22CED3}"/>
    <cellStyle name="SAPBEXstdDataEmph 5 2 4 2" xfId="11566" xr:uid="{8D5FD216-C986-4C5B-88FD-67F8340BF5AF}"/>
    <cellStyle name="SAPBEXstdDataEmph 5 2 4 2 2" xfId="45435" xr:uid="{995B96B4-8934-4302-A33F-383469F2A19C}"/>
    <cellStyle name="SAPBEXstdDataEmph 5 2 4 2 3" xfId="28710" xr:uid="{0BA9AC95-E072-4EC0-989E-7586D0948E5A}"/>
    <cellStyle name="SAPBEXstdDataEmph 5 2 4 3" xfId="17108" xr:uid="{D409E34A-04B1-4D90-998E-0E9A7E904182}"/>
    <cellStyle name="SAPBEXstdDataEmph 5 2 4 3 2" xfId="50969" xr:uid="{35612828-78A8-4952-BD18-E70940A2AFEF}"/>
    <cellStyle name="SAPBEXstdDataEmph 5 2 4 3 3" xfId="34243" xr:uid="{8A04F6AA-7F24-49D3-87DB-88C8E71E0509}"/>
    <cellStyle name="SAPBEXstdDataEmph 5 2 4 4" xfId="39618" xr:uid="{BADCECF9-5F34-426F-B66A-90CC73DAC184}"/>
    <cellStyle name="SAPBEXstdDataEmph 5 2 4 5" xfId="22895" xr:uid="{A50E59C9-F31F-412B-9033-1FBAF030C177}"/>
    <cellStyle name="SAPBEXstdDataEmph 5 2 5" xfId="6488" xr:uid="{E534F2EB-D259-48EC-8BB9-BEC3DE52F6B7}"/>
    <cellStyle name="SAPBEXstdDataEmph 5 2 5 2" xfId="12352" xr:uid="{9093E04C-C0D2-40DC-8A8B-B63F5EB900EB}"/>
    <cellStyle name="SAPBEXstdDataEmph 5 2 5 2 2" xfId="46221" xr:uid="{9ABBF2BF-658E-4646-91A3-49601A218F86}"/>
    <cellStyle name="SAPBEXstdDataEmph 5 2 5 2 3" xfId="29496" xr:uid="{D7F3FEA4-9636-4A50-9B86-11DFED424628}"/>
    <cellStyle name="SAPBEXstdDataEmph 5 2 5 3" xfId="17894" xr:uid="{5E4962A9-AB9C-40B6-B9C6-3886C524BAC6}"/>
    <cellStyle name="SAPBEXstdDataEmph 5 2 5 3 2" xfId="51755" xr:uid="{C1FB1072-9A11-4F72-87EF-EE0A2B9E531E}"/>
    <cellStyle name="SAPBEXstdDataEmph 5 2 5 3 3" xfId="35029" xr:uid="{D205203A-61B7-4C0F-8487-16E9B667BD88}"/>
    <cellStyle name="SAPBEXstdDataEmph 5 2 5 4" xfId="40404" xr:uid="{4BA8C72C-64C2-412D-92DB-0501047F993E}"/>
    <cellStyle name="SAPBEXstdDataEmph 5 2 5 5" xfId="23681" xr:uid="{28D2B0F7-E016-4922-A9F7-026A2EF5CE18}"/>
    <cellStyle name="SAPBEXstdDataEmph 5 2 6" xfId="7412" xr:uid="{410B5A63-75AD-4718-A93A-E58493FD6A6C}"/>
    <cellStyle name="SAPBEXstdDataEmph 5 2 6 2" xfId="13276" xr:uid="{7D1E9D70-E468-4A1A-828C-5875EF7C0319}"/>
    <cellStyle name="SAPBEXstdDataEmph 5 2 6 2 2" xfId="47145" xr:uid="{C07D004A-6761-4E7C-BF5A-5D3F0069E22F}"/>
    <cellStyle name="SAPBEXstdDataEmph 5 2 6 2 3" xfId="30419" xr:uid="{0BDDBBC9-E745-47B9-9473-C4A8936AA9FA}"/>
    <cellStyle name="SAPBEXstdDataEmph 5 2 6 3" xfId="18817" xr:uid="{326FAE82-1478-41F9-83E4-0EA6845FB818}"/>
    <cellStyle name="SAPBEXstdDataEmph 5 2 6 3 2" xfId="52678" xr:uid="{ACE1DFA5-633F-4DC2-971F-34185BC07F75}"/>
    <cellStyle name="SAPBEXstdDataEmph 5 2 6 3 3" xfId="35952" xr:uid="{2B1E21E7-AE2E-4830-B820-15EF628ECFE9}"/>
    <cellStyle name="SAPBEXstdDataEmph 5 2 6 4" xfId="41328" xr:uid="{EC9EE8B8-2DDC-46E4-84B2-BD2C1EF58E7D}"/>
    <cellStyle name="SAPBEXstdDataEmph 5 2 6 5" xfId="24604" xr:uid="{79BB2E78-C184-4C78-B9BA-50ECF5D48574}"/>
    <cellStyle name="SAPBEXstdDataEmph 5 2 7" xfId="8506" xr:uid="{32CB19D8-3C2F-469B-9401-3F827E65E769}"/>
    <cellStyle name="SAPBEXstdDataEmph 5 2 7 2" xfId="42381" xr:uid="{FAB46DC4-A40C-4CA9-AABB-A2304A5C8FDA}"/>
    <cellStyle name="SAPBEXstdDataEmph 5 2 7 3" xfId="25656" xr:uid="{AF8C25DE-2FA9-4DFC-8CF1-C37CC990AF0D}"/>
    <cellStyle name="SAPBEXstdDataEmph 5 2 8" xfId="14080" xr:uid="{13E6D677-9C2A-4B31-94DE-4B66FEB52CD5}"/>
    <cellStyle name="SAPBEXstdDataEmph 5 2 8 2" xfId="47941" xr:uid="{524C2CBE-8A4B-41B7-B893-2908B690E027}"/>
    <cellStyle name="SAPBEXstdDataEmph 5 2 8 3" xfId="31215" xr:uid="{D398BA69-C27C-4A34-84BD-D94BD3F0104F}"/>
    <cellStyle name="SAPBEXstdDataEmph 5 2 9" xfId="19844" xr:uid="{89BDA113-F020-49D1-A6E4-8D50007137CD}"/>
    <cellStyle name="SAPBEXstdDataEmph 5 3" xfId="2520" xr:uid="{00000000-0005-0000-0000-0000FB0A0000}"/>
    <cellStyle name="SAPBEXstdDataEmph 5 3 2" xfId="4072" xr:uid="{51DAEAF6-9CE4-4C52-AFA2-7F9A693BC8FB}"/>
    <cellStyle name="SAPBEXstdDataEmph 5 3 2 2" xfId="9953" xr:uid="{BBEB0261-41F4-44EC-B164-8BB34A6D7BBC}"/>
    <cellStyle name="SAPBEXstdDataEmph 5 3 2 2 2" xfId="43825" xr:uid="{DAF1755E-D325-4043-9346-BC43750C317D}"/>
    <cellStyle name="SAPBEXstdDataEmph 5 3 2 2 3" xfId="27099" xr:uid="{69A79D12-9314-4D51-887B-0FEF616E1324}"/>
    <cellStyle name="SAPBEXstdDataEmph 5 3 2 3" xfId="15499" xr:uid="{FBA6A073-527D-49EA-839C-2AC861AC6037}"/>
    <cellStyle name="SAPBEXstdDataEmph 5 3 2 3 2" xfId="49360" xr:uid="{0F51A28F-0E7C-4B00-B1B3-CEA1E8F93460}"/>
    <cellStyle name="SAPBEXstdDataEmph 5 3 2 3 3" xfId="32634" xr:uid="{1A658F7C-59E6-4772-B0E9-0AEC82CD8E35}"/>
    <cellStyle name="SAPBEXstdDataEmph 5 3 2 4" xfId="38028" xr:uid="{AE181F52-2293-4B35-ACAB-A5DAA2E3FD96}"/>
    <cellStyle name="SAPBEXstdDataEmph 5 3 2 5" xfId="21284" xr:uid="{8ED5D2EF-E231-4372-BB6E-6CFA0868079A}"/>
    <cellStyle name="SAPBEXstdDataEmph 5 3 3" xfId="4970" xr:uid="{9ACB47F5-D9C5-4F7F-80DD-4C4883786984}"/>
    <cellStyle name="SAPBEXstdDataEmph 5 3 3 2" xfId="10836" xr:uid="{FB7B1DD8-A082-4042-9321-2F128CA0BDFE}"/>
    <cellStyle name="SAPBEXstdDataEmph 5 3 3 2 2" xfId="44706" xr:uid="{6BD9DA3B-A5E1-45E7-8260-A4A702492E41}"/>
    <cellStyle name="SAPBEXstdDataEmph 5 3 3 2 3" xfId="27981" xr:uid="{CA86973A-54DF-45D9-8FC7-91CE50CDA927}"/>
    <cellStyle name="SAPBEXstdDataEmph 5 3 3 3" xfId="16379" xr:uid="{67E57F8A-E5AC-4D49-9EB9-B82B055E80AD}"/>
    <cellStyle name="SAPBEXstdDataEmph 5 3 3 3 2" xfId="50240" xr:uid="{2DDE794B-6B39-404B-AC43-FB499768EFAA}"/>
    <cellStyle name="SAPBEXstdDataEmph 5 3 3 3 3" xfId="33514" xr:uid="{D1893A30-1AF0-4165-8FC6-5823BC8501D1}"/>
    <cellStyle name="SAPBEXstdDataEmph 5 3 3 4" xfId="38889" xr:uid="{3EAA970E-8315-4523-A73D-89F49B314F81}"/>
    <cellStyle name="SAPBEXstdDataEmph 5 3 3 5" xfId="22166" xr:uid="{CB59A224-6E12-4213-8D0F-56C0E6516086}"/>
    <cellStyle name="SAPBEXstdDataEmph 5 3 4" xfId="5701" xr:uid="{BA61D3A5-2BB0-4FC0-AB90-9B48391ED0E9}"/>
    <cellStyle name="SAPBEXstdDataEmph 5 3 4 2" xfId="11567" xr:uid="{BC200B4D-6269-4BA6-A51C-FCBED306E044}"/>
    <cellStyle name="SAPBEXstdDataEmph 5 3 4 2 2" xfId="45436" xr:uid="{46C10073-083E-4EF1-B728-20B486597956}"/>
    <cellStyle name="SAPBEXstdDataEmph 5 3 4 2 3" xfId="28711" xr:uid="{1612F51B-3FC1-4D63-A109-00E87728372E}"/>
    <cellStyle name="SAPBEXstdDataEmph 5 3 4 3" xfId="17109" xr:uid="{20A8699F-B1FD-438F-B2E1-D957E7F6A05D}"/>
    <cellStyle name="SAPBEXstdDataEmph 5 3 4 3 2" xfId="50970" xr:uid="{50D18769-89AC-486F-8C88-3BB7F4AEB5CE}"/>
    <cellStyle name="SAPBEXstdDataEmph 5 3 4 3 3" xfId="34244" xr:uid="{90A9A5B4-F444-4465-A565-F99AD96B757C}"/>
    <cellStyle name="SAPBEXstdDataEmph 5 3 4 4" xfId="39619" xr:uid="{0A36EF68-D2F2-4055-ACA5-F70333C0A337}"/>
    <cellStyle name="SAPBEXstdDataEmph 5 3 4 5" xfId="22896" xr:uid="{DC537FDE-C8B3-4CF9-84D6-A8F88131A0D0}"/>
    <cellStyle name="SAPBEXstdDataEmph 5 3 5" xfId="6489" xr:uid="{537A02C9-DFED-478B-B6CF-166650094522}"/>
    <cellStyle name="SAPBEXstdDataEmph 5 3 5 2" xfId="12353" xr:uid="{07B01023-7B6D-4DEE-9635-0E0CF770F9BA}"/>
    <cellStyle name="SAPBEXstdDataEmph 5 3 5 2 2" xfId="46222" xr:uid="{5B7BD6FA-8349-49D0-A03B-C9A89D94F137}"/>
    <cellStyle name="SAPBEXstdDataEmph 5 3 5 2 3" xfId="29497" xr:uid="{F2623247-76EF-4A3A-AE7B-1C7B82118369}"/>
    <cellStyle name="SAPBEXstdDataEmph 5 3 5 3" xfId="17895" xr:uid="{6DDD4001-F6A7-4534-9343-69E2E56ED88B}"/>
    <cellStyle name="SAPBEXstdDataEmph 5 3 5 3 2" xfId="51756" xr:uid="{975435B3-279B-4193-850E-07D0B29BF4B5}"/>
    <cellStyle name="SAPBEXstdDataEmph 5 3 5 3 3" xfId="35030" xr:uid="{45701846-8C9C-49B2-B1AF-CB467DCA00AD}"/>
    <cellStyle name="SAPBEXstdDataEmph 5 3 5 4" xfId="40405" xr:uid="{69BBEC5B-0F2D-4A4B-8828-44A20F8380D2}"/>
    <cellStyle name="SAPBEXstdDataEmph 5 3 5 5" xfId="23682" xr:uid="{566A7ADD-E77C-4ACC-A133-ED9E21D3D2B4}"/>
    <cellStyle name="SAPBEXstdDataEmph 5 3 6" xfId="7413" xr:uid="{09C3A05C-859C-40AB-A744-FA7A83F32102}"/>
    <cellStyle name="SAPBEXstdDataEmph 5 3 6 2" xfId="13277" xr:uid="{E27CF147-D415-4AC1-9BB9-47806BE9FAE1}"/>
    <cellStyle name="SAPBEXstdDataEmph 5 3 6 2 2" xfId="47146" xr:uid="{677CD27D-2DDD-46BA-8F46-E245628DF082}"/>
    <cellStyle name="SAPBEXstdDataEmph 5 3 6 2 3" xfId="30420" xr:uid="{2CC87F5E-7106-433A-9D01-B26AFFA2AC71}"/>
    <cellStyle name="SAPBEXstdDataEmph 5 3 6 3" xfId="18818" xr:uid="{6AF899DA-5580-4480-9805-CD281AFAA8CD}"/>
    <cellStyle name="SAPBEXstdDataEmph 5 3 6 3 2" xfId="52679" xr:uid="{AB2562E7-C848-4330-9BF6-9AE7FF4A6CBB}"/>
    <cellStyle name="SAPBEXstdDataEmph 5 3 6 3 3" xfId="35953" xr:uid="{7D8EB41C-1B83-4749-9A5C-4E18E54BF13F}"/>
    <cellStyle name="SAPBEXstdDataEmph 5 3 6 4" xfId="41329" xr:uid="{A82FCC43-33D6-4570-8F76-9D585DABAA18}"/>
    <cellStyle name="SAPBEXstdDataEmph 5 3 6 5" xfId="24605" xr:uid="{87BD0CA2-6364-4012-B1F2-001A18F36EF1}"/>
    <cellStyle name="SAPBEXstdDataEmph 5 3 7" xfId="8507" xr:uid="{ED7FB3C0-4867-454E-84ED-53015F60AE2E}"/>
    <cellStyle name="SAPBEXstdDataEmph 5 3 7 2" xfId="42382" xr:uid="{3BEA03BA-F0D6-4681-A7EC-CFC73CDBE991}"/>
    <cellStyle name="SAPBEXstdDataEmph 5 3 7 3" xfId="25657" xr:uid="{2A8FA54D-DB28-4885-9764-70D304D25911}"/>
    <cellStyle name="SAPBEXstdDataEmph 5 3 8" xfId="14081" xr:uid="{AC0F1A09-C101-4B12-AC77-F33BA33CF0A3}"/>
    <cellStyle name="SAPBEXstdDataEmph 5 3 8 2" xfId="47942" xr:uid="{6F6BCA9F-FCB2-43FF-B964-AB05E3AF42F7}"/>
    <cellStyle name="SAPBEXstdDataEmph 5 3 8 3" xfId="31216" xr:uid="{9FF30817-9A16-438F-B4F8-ED54D87238FD}"/>
    <cellStyle name="SAPBEXstdDataEmph 5 3 9" xfId="19845" xr:uid="{D20F2101-8853-4277-BF0E-498E455DF82D}"/>
    <cellStyle name="SAPBEXstdDataEmph 5 4" xfId="2843" xr:uid="{00000000-0005-0000-0000-0000FC0A0000}"/>
    <cellStyle name="SAPBEXstdDataEmph 5 4 2" xfId="4363" xr:uid="{C279EB76-6DBD-49D8-9222-A01E6E79B68E}"/>
    <cellStyle name="SAPBEXstdDataEmph 5 4 2 2" xfId="10244" xr:uid="{D6AF261E-3E7C-4FFB-A216-7FFBAFBFAC9E}"/>
    <cellStyle name="SAPBEXstdDataEmph 5 4 2 2 2" xfId="44114" xr:uid="{F56D33A1-C4B6-49A7-A59F-DBC45B486334}"/>
    <cellStyle name="SAPBEXstdDataEmph 5 4 2 2 3" xfId="27389" xr:uid="{19932394-6F0F-4F02-A306-0CB6C05E6DA2}"/>
    <cellStyle name="SAPBEXstdDataEmph 5 4 2 3" xfId="15787" xr:uid="{BEFB681A-2162-4835-97CB-792250F014A9}"/>
    <cellStyle name="SAPBEXstdDataEmph 5 4 2 3 2" xfId="49648" xr:uid="{F1EE9C3B-46B4-42B5-A750-B0A3A2455E7C}"/>
    <cellStyle name="SAPBEXstdDataEmph 5 4 2 3 3" xfId="32922" xr:uid="{779A5220-865C-4CC4-82EC-729CFE5FE48B}"/>
    <cellStyle name="SAPBEXstdDataEmph 5 4 2 4" xfId="38297" xr:uid="{8891818D-F4BE-458B-B763-2F81481B7758}"/>
    <cellStyle name="SAPBEXstdDataEmph 5 4 2 5" xfId="21574" xr:uid="{05EDAE80-A6D3-4CD6-ADF0-83FBE91C3A38}"/>
    <cellStyle name="SAPBEXstdDataEmph 5 4 3" xfId="5236" xr:uid="{009FA7DE-9D9D-497F-9DF3-9E7D4BC765A4}"/>
    <cellStyle name="SAPBEXstdDataEmph 5 4 3 2" xfId="11102" xr:uid="{E70E3269-C23D-4818-8EFC-4C353679C387}"/>
    <cellStyle name="SAPBEXstdDataEmph 5 4 3 2 2" xfId="44972" xr:uid="{9D4F13EA-4726-416B-98D9-4F77F8305193}"/>
    <cellStyle name="SAPBEXstdDataEmph 5 4 3 2 3" xfId="28247" xr:uid="{0C656C45-057F-46BE-991E-DE50777AE2C0}"/>
    <cellStyle name="SAPBEXstdDataEmph 5 4 3 3" xfId="16645" xr:uid="{9F3A6766-E555-415A-B240-BBE1CB638F63}"/>
    <cellStyle name="SAPBEXstdDataEmph 5 4 3 3 2" xfId="50506" xr:uid="{F580B5D4-5811-411B-9B93-FFC610063C89}"/>
    <cellStyle name="SAPBEXstdDataEmph 5 4 3 3 3" xfId="33780" xr:uid="{65289B8A-A162-4E14-A274-5E8C401FF4D6}"/>
    <cellStyle name="SAPBEXstdDataEmph 5 4 3 4" xfId="39155" xr:uid="{A98EE544-810C-4AAE-B97C-DE30C9B7CEF4}"/>
    <cellStyle name="SAPBEXstdDataEmph 5 4 3 5" xfId="22432" xr:uid="{77FB3283-C02E-4B50-9373-8EBF035B1A9C}"/>
    <cellStyle name="SAPBEXstdDataEmph 5 4 4" xfId="5984" xr:uid="{E489C198-466D-4FD7-A42B-AFBF8CEE801E}"/>
    <cellStyle name="SAPBEXstdDataEmph 5 4 4 2" xfId="11850" xr:uid="{61375DFA-2A36-46BB-B448-FEBC1CA13EFF}"/>
    <cellStyle name="SAPBEXstdDataEmph 5 4 4 2 2" xfId="45719" xr:uid="{F4DC9658-87FB-4EAD-B67F-AB0FE3D84F53}"/>
    <cellStyle name="SAPBEXstdDataEmph 5 4 4 2 3" xfId="28994" xr:uid="{30518B50-07BC-4F7C-B8A1-DED9B6C208E7}"/>
    <cellStyle name="SAPBEXstdDataEmph 5 4 4 3" xfId="17392" xr:uid="{65A41A43-2C0C-419A-922F-6B0FABAF7070}"/>
    <cellStyle name="SAPBEXstdDataEmph 5 4 4 3 2" xfId="51253" xr:uid="{16EA8400-2243-4FEC-86D6-DC8D24FF0D82}"/>
    <cellStyle name="SAPBEXstdDataEmph 5 4 4 3 3" xfId="34527" xr:uid="{3644BBE0-6F66-4AA8-9577-5B8AA14971CB}"/>
    <cellStyle name="SAPBEXstdDataEmph 5 4 4 4" xfId="39902" xr:uid="{4E9B245C-9EC2-44F4-B1BF-EEFF9D66C6F3}"/>
    <cellStyle name="SAPBEXstdDataEmph 5 4 4 5" xfId="23179" xr:uid="{E3623B1E-0F27-4AB0-A276-8893C7F4E308}"/>
    <cellStyle name="SAPBEXstdDataEmph 5 4 5" xfId="6753" xr:uid="{D2A2BAF0-349B-46A2-8985-E3B40468B058}"/>
    <cellStyle name="SAPBEXstdDataEmph 5 4 5 2" xfId="12617" xr:uid="{15B1D9B9-6DEB-45C0-B2B2-1E79E36ED9EC}"/>
    <cellStyle name="SAPBEXstdDataEmph 5 4 5 2 2" xfId="46486" xr:uid="{BF3C55E0-F86B-4CEE-B0F3-870B024FD670}"/>
    <cellStyle name="SAPBEXstdDataEmph 5 4 5 2 3" xfId="29760" xr:uid="{3697B6C3-DB7E-4612-97AA-ADF1CCE8B427}"/>
    <cellStyle name="SAPBEXstdDataEmph 5 4 5 3" xfId="18158" xr:uid="{5BC23F8B-B289-4380-B5E0-F3A26CD42336}"/>
    <cellStyle name="SAPBEXstdDataEmph 5 4 5 3 2" xfId="52019" xr:uid="{FE3AB18B-1587-4D4D-98DB-3A76665803BF}"/>
    <cellStyle name="SAPBEXstdDataEmph 5 4 5 3 3" xfId="35293" xr:uid="{F653500B-89D9-481F-8B4C-46D129CF87E4}"/>
    <cellStyle name="SAPBEXstdDataEmph 5 4 5 4" xfId="40669" xr:uid="{4668C75B-9983-443D-A90A-9FAFDE3B615E}"/>
    <cellStyle name="SAPBEXstdDataEmph 5 4 5 5" xfId="23945" xr:uid="{4E6139FB-E94F-4B76-8B5A-84D42D508FD1}"/>
    <cellStyle name="SAPBEXstdDataEmph 5 4 6" xfId="7700" xr:uid="{A5A6A787-60E1-4C76-9FDA-B60A4C1706C2}"/>
    <cellStyle name="SAPBEXstdDataEmph 5 4 6 2" xfId="13564" xr:uid="{734C9C47-BFD8-4845-ABD4-BD0813E7B552}"/>
    <cellStyle name="SAPBEXstdDataEmph 5 4 6 2 2" xfId="47433" xr:uid="{DBB8F4D2-408A-43CF-83BA-5625FBA1AA9B}"/>
    <cellStyle name="SAPBEXstdDataEmph 5 4 6 2 3" xfId="30707" xr:uid="{2BD75BCC-187A-46DB-A230-FEE699874362}"/>
    <cellStyle name="SAPBEXstdDataEmph 5 4 6 3" xfId="19105" xr:uid="{8410211D-CF9A-49D6-90F1-3EA285BFE7C9}"/>
    <cellStyle name="SAPBEXstdDataEmph 5 4 6 3 2" xfId="52966" xr:uid="{F61EDF5B-8940-4DAF-BF0C-1BEB308FD0A7}"/>
    <cellStyle name="SAPBEXstdDataEmph 5 4 6 3 3" xfId="36240" xr:uid="{AAEA0A34-28D6-4AA4-8AE6-90CC6FEAE7CF}"/>
    <cellStyle name="SAPBEXstdDataEmph 5 4 6 4" xfId="41616" xr:uid="{14FA800D-4182-4898-BF2B-DB11D39FF988}"/>
    <cellStyle name="SAPBEXstdDataEmph 5 4 6 5" xfId="24892" xr:uid="{A32750CB-78F0-44C4-9566-9366E2875263}"/>
    <cellStyle name="SAPBEXstdDataEmph 5 4 7" xfId="8793" xr:uid="{D10546F5-2AC2-418D-9017-47B0F113C43B}"/>
    <cellStyle name="SAPBEXstdDataEmph 5 4 7 2" xfId="42666" xr:uid="{DCBEE5B6-4925-47C8-BC92-1F131653364A}"/>
    <cellStyle name="SAPBEXstdDataEmph 5 4 7 3" xfId="25942" xr:uid="{2B252268-5F72-4E1C-9EDC-1F1C21CD18EB}"/>
    <cellStyle name="SAPBEXstdDataEmph 5 4 8" xfId="14344" xr:uid="{5AC26EEF-F86C-4390-A599-461650E858B6}"/>
    <cellStyle name="SAPBEXstdDataEmph 5 4 8 2" xfId="48205" xr:uid="{8004B662-47BE-4CB8-AE1F-1809C86817A0}"/>
    <cellStyle name="SAPBEXstdDataEmph 5 4 8 3" xfId="31479" xr:uid="{99D3EB14-B793-4017-A36D-946895B757CC}"/>
    <cellStyle name="SAPBEXstdDataEmph 5 4 9" xfId="20128" xr:uid="{EBCC3213-FC68-477D-AB99-E0D376041F5B}"/>
    <cellStyle name="SAPBEXstdDataEmph 5 5" xfId="3401" xr:uid="{8842299E-568C-4D3D-9009-880BDFED2C83}"/>
    <cellStyle name="SAPBEXstdDataEmph 5 5 2" xfId="9283" xr:uid="{6D03FE5F-E073-4330-AD5C-D20AA80D497D}"/>
    <cellStyle name="SAPBEXstdDataEmph 5 5 2 2" xfId="43155" xr:uid="{76929E80-21CD-4A2D-85E6-E952C35307C5}"/>
    <cellStyle name="SAPBEXstdDataEmph 5 5 2 3" xfId="26430" xr:uid="{9D72CD31-0EF4-4971-AFD1-8E05B2A5A654}"/>
    <cellStyle name="SAPBEXstdDataEmph 5 5 3" xfId="14830" xr:uid="{EE5C3247-BBB5-4568-88AF-885961FA164D}"/>
    <cellStyle name="SAPBEXstdDataEmph 5 5 3 2" xfId="48691" xr:uid="{AC46E2D9-EAA3-42AE-9CEE-140886FCBF44}"/>
    <cellStyle name="SAPBEXstdDataEmph 5 5 3 3" xfId="31965" xr:uid="{42E64DC3-F3C9-4F8C-B90F-F091D62581FF}"/>
    <cellStyle name="SAPBEXstdDataEmph 5 5 4" xfId="37422" xr:uid="{B61A1B3C-6020-494A-A23B-06A670EA0B64}"/>
    <cellStyle name="SAPBEXstdDataEmph 5 5 5" xfId="20615" xr:uid="{19608E1E-0ADE-4401-8875-0E3C72310A1F}"/>
    <cellStyle name="SAPBEXstdDataEmph 5 6" xfId="36630" xr:uid="{FD66752A-18A5-4877-8BF3-17BBFE9C6DFE}"/>
    <cellStyle name="SAPBEXstdDataEmph 6" xfId="2521" xr:uid="{00000000-0005-0000-0000-0000FD0A0000}"/>
    <cellStyle name="SAPBEXstdDataEmph 6 2" xfId="4073" xr:uid="{768F2FAB-8DF5-40A1-BDB2-0138F899A4AC}"/>
    <cellStyle name="SAPBEXstdDataEmph 6 2 2" xfId="9954" xr:uid="{E52BA8B3-F4C0-4DCF-980C-E79164008533}"/>
    <cellStyle name="SAPBEXstdDataEmph 6 2 2 2" xfId="43826" xr:uid="{23760E72-EB73-4AFF-8546-6250DFB6C97B}"/>
    <cellStyle name="SAPBEXstdDataEmph 6 2 2 3" xfId="27100" xr:uid="{4B44F2EE-9619-47E6-8D2C-BA1F7315C01B}"/>
    <cellStyle name="SAPBEXstdDataEmph 6 2 3" xfId="15500" xr:uid="{74397A3A-E5B1-42AA-A595-310BDDFD7B6B}"/>
    <cellStyle name="SAPBEXstdDataEmph 6 2 3 2" xfId="49361" xr:uid="{DB0F7482-76D5-48F1-B18C-698B96C9E4FE}"/>
    <cellStyle name="SAPBEXstdDataEmph 6 2 3 3" xfId="32635" xr:uid="{76ED9093-84D5-49A8-8F90-DB7B7DC4DD8F}"/>
    <cellStyle name="SAPBEXstdDataEmph 6 2 4" xfId="38029" xr:uid="{0ECE34C1-539B-4C96-9803-DAC702123F81}"/>
    <cellStyle name="SAPBEXstdDataEmph 6 2 5" xfId="21285" xr:uid="{75AA602B-3F6D-41CE-A1CD-B045851EA51C}"/>
    <cellStyle name="SAPBEXstdDataEmph 6 3" xfId="4971" xr:uid="{3AC3C697-7348-4B0D-9071-0AC8F5B1A7BA}"/>
    <cellStyle name="SAPBEXstdDataEmph 6 3 2" xfId="10837" xr:uid="{7100370C-2ACD-441C-8112-BBF2E539BE38}"/>
    <cellStyle name="SAPBEXstdDataEmph 6 3 2 2" xfId="44707" xr:uid="{BA5F5836-2F73-401C-9FEA-4C0C449C017C}"/>
    <cellStyle name="SAPBEXstdDataEmph 6 3 2 3" xfId="27982" xr:uid="{4F7B164B-E641-4122-9534-CFD908DB2385}"/>
    <cellStyle name="SAPBEXstdDataEmph 6 3 3" xfId="16380" xr:uid="{5BF47C85-60A2-45CF-8607-2DB490212EF5}"/>
    <cellStyle name="SAPBEXstdDataEmph 6 3 3 2" xfId="50241" xr:uid="{02F49FB5-E549-4332-847D-044FA4962840}"/>
    <cellStyle name="SAPBEXstdDataEmph 6 3 3 3" xfId="33515" xr:uid="{F2AD06A2-C7A6-46DB-9640-EA7150CED8B3}"/>
    <cellStyle name="SAPBEXstdDataEmph 6 3 4" xfId="38890" xr:uid="{F0465F93-3867-4F1B-8F84-3A7BC3CDA1D4}"/>
    <cellStyle name="SAPBEXstdDataEmph 6 3 5" xfId="22167" xr:uid="{53966B42-5D88-46CF-8FA8-32B88BA59891}"/>
    <cellStyle name="SAPBEXstdDataEmph 6 4" xfId="5702" xr:uid="{29BF5539-73FB-408A-9F02-C36C1D660A43}"/>
    <cellStyle name="SAPBEXstdDataEmph 6 4 2" xfId="11568" xr:uid="{DB353C58-464F-4CA7-A796-885B31106AD5}"/>
    <cellStyle name="SAPBEXstdDataEmph 6 4 2 2" xfId="45437" xr:uid="{AF19F2DB-D693-4342-A72E-439E75E14C32}"/>
    <cellStyle name="SAPBEXstdDataEmph 6 4 2 3" xfId="28712" xr:uid="{ED229DB9-9AD4-43EB-9A4A-7EC5639E0213}"/>
    <cellStyle name="SAPBEXstdDataEmph 6 4 3" xfId="17110" xr:uid="{3EBDFA97-502D-4580-8530-DBD3176E1638}"/>
    <cellStyle name="SAPBEXstdDataEmph 6 4 3 2" xfId="50971" xr:uid="{E73FEB24-9208-4461-BB20-ECD8EFF49790}"/>
    <cellStyle name="SAPBEXstdDataEmph 6 4 3 3" xfId="34245" xr:uid="{E3738758-3DA0-4C4B-868D-5BE5CF895718}"/>
    <cellStyle name="SAPBEXstdDataEmph 6 4 4" xfId="39620" xr:uid="{47D57975-49E1-4FAC-9809-73718527EC1B}"/>
    <cellStyle name="SAPBEXstdDataEmph 6 4 5" xfId="22897" xr:uid="{D12099FE-DB26-4E9F-8891-942667A8459A}"/>
    <cellStyle name="SAPBEXstdDataEmph 6 5" xfId="6490" xr:uid="{017FD544-D369-4BE0-B467-B05A4297AF6C}"/>
    <cellStyle name="SAPBEXstdDataEmph 6 5 2" xfId="12354" xr:uid="{7DA0F1E3-6769-450B-9898-FCB317DCD0ED}"/>
    <cellStyle name="SAPBEXstdDataEmph 6 5 2 2" xfId="46223" xr:uid="{2D028342-9612-4500-AD4A-7229171281CA}"/>
    <cellStyle name="SAPBEXstdDataEmph 6 5 2 3" xfId="29498" xr:uid="{E370AE3E-85A9-4309-B3FB-2DE54559F3D0}"/>
    <cellStyle name="SAPBEXstdDataEmph 6 5 3" xfId="17896" xr:uid="{64099065-9CCE-4A2A-8F0E-DCDF9B9E7CA7}"/>
    <cellStyle name="SAPBEXstdDataEmph 6 5 3 2" xfId="51757" xr:uid="{4F66CD21-DF27-427C-A9C9-EA0BF62B0F0E}"/>
    <cellStyle name="SAPBEXstdDataEmph 6 5 3 3" xfId="35031" xr:uid="{151C045A-0657-4B40-9EEB-8B2B7E3BF1F2}"/>
    <cellStyle name="SAPBEXstdDataEmph 6 5 4" xfId="40406" xr:uid="{FC86EA0A-0190-44C5-BC45-28B4A51A6AE8}"/>
    <cellStyle name="SAPBEXstdDataEmph 6 5 5" xfId="23683" xr:uid="{87684B24-D59F-4569-A6D9-849B75CB1D40}"/>
    <cellStyle name="SAPBEXstdDataEmph 6 6" xfId="7414" xr:uid="{AA1C5305-0888-4CDE-AE87-619DC2ADC200}"/>
    <cellStyle name="SAPBEXstdDataEmph 6 6 2" xfId="13278" xr:uid="{29A61BF5-8B65-45E9-9B58-49B9786C244A}"/>
    <cellStyle name="SAPBEXstdDataEmph 6 6 2 2" xfId="47147" xr:uid="{A50C84A4-4370-4625-86C0-5EC1C5C9586D}"/>
    <cellStyle name="SAPBEXstdDataEmph 6 6 2 3" xfId="30421" xr:uid="{69B03AB6-DB24-4FF1-993E-26187DDE9395}"/>
    <cellStyle name="SAPBEXstdDataEmph 6 6 3" xfId="18819" xr:uid="{9300DF9A-A1D1-468A-8B32-8772782C8732}"/>
    <cellStyle name="SAPBEXstdDataEmph 6 6 3 2" xfId="52680" xr:uid="{B67E8CE1-BE26-4314-8A82-19BCB254EE9B}"/>
    <cellStyle name="SAPBEXstdDataEmph 6 6 3 3" xfId="35954" xr:uid="{20DD3F00-E6E0-4BE0-93CA-3569E8409028}"/>
    <cellStyle name="SAPBEXstdDataEmph 6 6 4" xfId="41330" xr:uid="{A752C6FB-9E40-46C2-BCD4-980C0551287D}"/>
    <cellStyle name="SAPBEXstdDataEmph 6 6 5" xfId="24606" xr:uid="{7ECA4E0C-CE65-4AC2-8E2E-D4D486058C9B}"/>
    <cellStyle name="SAPBEXstdDataEmph 6 7" xfId="8508" xr:uid="{E2E21496-A721-4BA2-9B5D-6496B2D9F3E1}"/>
    <cellStyle name="SAPBEXstdDataEmph 6 7 2" xfId="42383" xr:uid="{B8727AE0-F0F4-4993-8280-DCC98FCF1B8A}"/>
    <cellStyle name="SAPBEXstdDataEmph 6 7 3" xfId="25658" xr:uid="{F1A7EEF3-94FA-4B9A-92D6-EB4A51B828DD}"/>
    <cellStyle name="SAPBEXstdDataEmph 6 8" xfId="14082" xr:uid="{7108181D-F6A7-4220-B3FB-D5650704EEF3}"/>
    <cellStyle name="SAPBEXstdDataEmph 6 8 2" xfId="47943" xr:uid="{07C32146-205D-46F7-910F-B539673D90FD}"/>
    <cellStyle name="SAPBEXstdDataEmph 6 8 3" xfId="31217" xr:uid="{BF2B5EC8-065F-4BD7-A78D-48B0FB70048A}"/>
    <cellStyle name="SAPBEXstdDataEmph 6 9" xfId="19846" xr:uid="{0D6918DE-99C5-4F0B-B9FE-7AE68FE855CE}"/>
    <cellStyle name="SAPBEXstdDataEmph 7" xfId="2522" xr:uid="{00000000-0005-0000-0000-0000FE0A0000}"/>
    <cellStyle name="SAPBEXstdDataEmph 7 2" xfId="4074" xr:uid="{18AB48F4-2843-4CED-AD8D-00B214396F0C}"/>
    <cellStyle name="SAPBEXstdDataEmph 7 2 2" xfId="9955" xr:uid="{E1A1627C-74D4-4BA5-9BEE-2A9E41AC34D6}"/>
    <cellStyle name="SAPBEXstdDataEmph 7 2 2 2" xfId="43827" xr:uid="{88256E29-7334-48F1-A523-F52A7A4BE480}"/>
    <cellStyle name="SAPBEXstdDataEmph 7 2 2 3" xfId="27101" xr:uid="{D47D9C33-3693-4F44-999F-F136A88387ED}"/>
    <cellStyle name="SAPBEXstdDataEmph 7 2 3" xfId="15501" xr:uid="{DB22650A-9248-4816-9D9D-21469ED20040}"/>
    <cellStyle name="SAPBEXstdDataEmph 7 2 3 2" xfId="49362" xr:uid="{444DC06B-7A72-42BC-9558-F711D7F26B33}"/>
    <cellStyle name="SAPBEXstdDataEmph 7 2 3 3" xfId="32636" xr:uid="{7B02C304-D9DE-4CEF-9DE7-879CF37A78B2}"/>
    <cellStyle name="SAPBEXstdDataEmph 7 2 4" xfId="38030" xr:uid="{4E8636D1-E77C-4358-832B-D309C31794D9}"/>
    <cellStyle name="SAPBEXstdDataEmph 7 2 5" xfId="21286" xr:uid="{1FECAEA1-5616-4B13-83EB-35E7DCC6CF1D}"/>
    <cellStyle name="SAPBEXstdDataEmph 7 3" xfId="4972" xr:uid="{C66C09CF-671B-4254-A08B-4991322FB112}"/>
    <cellStyle name="SAPBEXstdDataEmph 7 3 2" xfId="10838" xr:uid="{31558E0E-F0F5-412A-BEBC-0D1480784DD1}"/>
    <cellStyle name="SAPBEXstdDataEmph 7 3 2 2" xfId="44708" xr:uid="{B655C163-F958-4A05-9620-7BC180A58DDC}"/>
    <cellStyle name="SAPBEXstdDataEmph 7 3 2 3" xfId="27983" xr:uid="{6793C698-CE3D-426F-911F-E559902C2724}"/>
    <cellStyle name="SAPBEXstdDataEmph 7 3 3" xfId="16381" xr:uid="{7C13A0A7-D6DD-4B13-9FDC-1B553B9D172D}"/>
    <cellStyle name="SAPBEXstdDataEmph 7 3 3 2" xfId="50242" xr:uid="{7DE1707F-0211-4292-984A-5FED3A930D1C}"/>
    <cellStyle name="SAPBEXstdDataEmph 7 3 3 3" xfId="33516" xr:uid="{AF1AEBA7-07A9-480F-B277-CBD9F3232899}"/>
    <cellStyle name="SAPBEXstdDataEmph 7 3 4" xfId="38891" xr:uid="{1CAD7BB2-971D-4109-B3FF-3A053C353DA0}"/>
    <cellStyle name="SAPBEXstdDataEmph 7 3 5" xfId="22168" xr:uid="{1A968DC0-E74F-4C14-A0B2-DC9542CC311F}"/>
    <cellStyle name="SAPBEXstdDataEmph 7 4" xfId="5703" xr:uid="{FBB50E34-2B03-4256-9F15-2C1D3FEB0976}"/>
    <cellStyle name="SAPBEXstdDataEmph 7 4 2" xfId="11569" xr:uid="{BF56350F-4D1E-4F06-BC22-A1CC287D0E7F}"/>
    <cellStyle name="SAPBEXstdDataEmph 7 4 2 2" xfId="45438" xr:uid="{80D7BD9E-5188-4F56-AF64-976DB735367F}"/>
    <cellStyle name="SAPBEXstdDataEmph 7 4 2 3" xfId="28713" xr:uid="{E6BC1555-6FFD-4C42-9A80-69B5721E67A5}"/>
    <cellStyle name="SAPBEXstdDataEmph 7 4 3" xfId="17111" xr:uid="{7D258DAC-934D-4C56-8D5D-BB6648F80B25}"/>
    <cellStyle name="SAPBEXstdDataEmph 7 4 3 2" xfId="50972" xr:uid="{1CFDC9B3-691F-4E90-AB2B-5848BDEBCCCD}"/>
    <cellStyle name="SAPBEXstdDataEmph 7 4 3 3" xfId="34246" xr:uid="{8E6D37CB-9642-4007-B609-CE3E820DF7A6}"/>
    <cellStyle name="SAPBEXstdDataEmph 7 4 4" xfId="39621" xr:uid="{209232F2-23BF-4A74-82AE-D6B588055113}"/>
    <cellStyle name="SAPBEXstdDataEmph 7 4 5" xfId="22898" xr:uid="{D21062A9-3279-4305-920A-55969CF04C48}"/>
    <cellStyle name="SAPBEXstdDataEmph 7 5" xfId="6491" xr:uid="{BC278718-FE12-4F04-A46C-A84BCE19AD30}"/>
    <cellStyle name="SAPBEXstdDataEmph 7 5 2" xfId="12355" xr:uid="{CA4CCF52-1FD0-47D8-9E0E-12D0141E1894}"/>
    <cellStyle name="SAPBEXstdDataEmph 7 5 2 2" xfId="46224" xr:uid="{D83D08EB-9C30-4AA0-BE17-7093E0427AD4}"/>
    <cellStyle name="SAPBEXstdDataEmph 7 5 2 3" xfId="29499" xr:uid="{2403F1B4-0773-416B-BBD1-9BD32C8942A6}"/>
    <cellStyle name="SAPBEXstdDataEmph 7 5 3" xfId="17897" xr:uid="{B52983C0-945D-43BF-91D1-D16607D8AEDD}"/>
    <cellStyle name="SAPBEXstdDataEmph 7 5 3 2" xfId="51758" xr:uid="{07BB9B0C-08A5-46AB-9818-C32A80EE8D2D}"/>
    <cellStyle name="SAPBEXstdDataEmph 7 5 3 3" xfId="35032" xr:uid="{530A6E3C-F59F-4685-82B7-74E2053406C7}"/>
    <cellStyle name="SAPBEXstdDataEmph 7 5 4" xfId="40407" xr:uid="{07B3E818-F00A-407B-9CAA-622B731E93C1}"/>
    <cellStyle name="SAPBEXstdDataEmph 7 5 5" xfId="23684" xr:uid="{33B57A05-ADCE-4AC7-B582-C66D4AA6AB22}"/>
    <cellStyle name="SAPBEXstdDataEmph 7 6" xfId="7415" xr:uid="{452CC91B-BF12-4C1F-8872-72AB45DEB0B9}"/>
    <cellStyle name="SAPBEXstdDataEmph 7 6 2" xfId="13279" xr:uid="{C1199C8E-687F-4FB4-91C7-508319F5EEC1}"/>
    <cellStyle name="SAPBEXstdDataEmph 7 6 2 2" xfId="47148" xr:uid="{CABC6CDA-61CB-4E92-BADE-30CBE27DCAD7}"/>
    <cellStyle name="SAPBEXstdDataEmph 7 6 2 3" xfId="30422" xr:uid="{1EA3158E-3594-40B3-A38E-90AA9F6C9E74}"/>
    <cellStyle name="SAPBEXstdDataEmph 7 6 3" xfId="18820" xr:uid="{5E9003B5-BB74-4793-9776-C24F8607DEBB}"/>
    <cellStyle name="SAPBEXstdDataEmph 7 6 3 2" xfId="52681" xr:uid="{A97603A1-D24A-4044-B540-ACF8000717A3}"/>
    <cellStyle name="SAPBEXstdDataEmph 7 6 3 3" xfId="35955" xr:uid="{6DCD021D-7289-492D-885B-20E2CC73C8AA}"/>
    <cellStyle name="SAPBEXstdDataEmph 7 6 4" xfId="41331" xr:uid="{BA89257F-F9FD-4A05-92A5-FEF485B89BC3}"/>
    <cellStyle name="SAPBEXstdDataEmph 7 6 5" xfId="24607" xr:uid="{EF6391E4-E307-44D5-9F91-874CEB5E1E0C}"/>
    <cellStyle name="SAPBEXstdDataEmph 7 7" xfId="8509" xr:uid="{AF559AAE-827F-4C1E-A636-FB8DEA30CC96}"/>
    <cellStyle name="SAPBEXstdDataEmph 7 7 2" xfId="42384" xr:uid="{9B3AB249-912A-483C-BC5D-1802F889F0FB}"/>
    <cellStyle name="SAPBEXstdDataEmph 7 7 3" xfId="25659" xr:uid="{13BC1830-1E36-467B-B53C-20E21A414118}"/>
    <cellStyle name="SAPBEXstdDataEmph 7 8" xfId="14083" xr:uid="{8531559D-25AB-4382-88D3-A8B9D60FE254}"/>
    <cellStyle name="SAPBEXstdDataEmph 7 8 2" xfId="47944" xr:uid="{1A07B446-CAFB-465B-8B1C-2145AD26373B}"/>
    <cellStyle name="SAPBEXstdDataEmph 7 8 3" xfId="31218" xr:uid="{A4999D36-C7A6-4D62-99AE-46A7D396EFDE}"/>
    <cellStyle name="SAPBEXstdDataEmph 7 9" xfId="19847" xr:uid="{CBBC9BD9-5AE3-4A94-9B27-90478531DF7D}"/>
    <cellStyle name="SAPBEXstdDataEmph 8" xfId="2936" xr:uid="{00000000-0005-0000-0000-0000FF0A0000}"/>
    <cellStyle name="SAPBEXstdDataEmph 8 2" xfId="4440" xr:uid="{655DA215-81E0-43B2-9704-3CEA4FC4B847}"/>
    <cellStyle name="SAPBEXstdDataEmph 8 2 2" xfId="10321" xr:uid="{0D073E80-E445-40F6-B10B-1D40ECE07C68}"/>
    <cellStyle name="SAPBEXstdDataEmph 8 2 2 2" xfId="44191" xr:uid="{A9CB25DE-AF03-4AFD-A3DB-8191F293CB36}"/>
    <cellStyle name="SAPBEXstdDataEmph 8 2 2 3" xfId="27466" xr:uid="{246EA7A3-CFC4-422E-8C75-D744DD994616}"/>
    <cellStyle name="SAPBEXstdDataEmph 8 2 3" xfId="15864" xr:uid="{89D02408-E447-4831-A96B-FBDF6AC75B65}"/>
    <cellStyle name="SAPBEXstdDataEmph 8 2 3 2" xfId="49725" xr:uid="{AD1F3E05-506D-4C62-8D5D-819B7EF6FE05}"/>
    <cellStyle name="SAPBEXstdDataEmph 8 2 3 3" xfId="32999" xr:uid="{3A46BF21-4C87-4ECD-B93C-1D72ADA40003}"/>
    <cellStyle name="SAPBEXstdDataEmph 8 2 4" xfId="38374" xr:uid="{5A62BBA8-77A2-4544-A363-1D3B1832F84F}"/>
    <cellStyle name="SAPBEXstdDataEmph 8 2 5" xfId="21651" xr:uid="{6628A16C-ED00-4F2F-84B2-CCE0C5939F58}"/>
    <cellStyle name="SAPBEXstdDataEmph 8 3" xfId="5297" xr:uid="{D894DDAD-004C-4600-865E-9D897835E153}"/>
    <cellStyle name="SAPBEXstdDataEmph 8 3 2" xfId="11163" xr:uid="{CDCDA16F-D4F6-4C09-B860-70AEC47BAFC5}"/>
    <cellStyle name="SAPBEXstdDataEmph 8 3 2 2" xfId="45033" xr:uid="{69F2EEE4-DDB5-401C-92F5-DCE59A8CE995}"/>
    <cellStyle name="SAPBEXstdDataEmph 8 3 2 3" xfId="28308" xr:uid="{D3415F19-7724-4D05-8933-D54D092875DA}"/>
    <cellStyle name="SAPBEXstdDataEmph 8 3 3" xfId="16706" xr:uid="{815E144B-7DFE-442C-A904-18CB7A368253}"/>
    <cellStyle name="SAPBEXstdDataEmph 8 3 3 2" xfId="50567" xr:uid="{FB7CE8A7-98B9-4AC4-AEC1-ADBCD924FA01}"/>
    <cellStyle name="SAPBEXstdDataEmph 8 3 3 3" xfId="33841" xr:uid="{1D5A6937-B1FF-4E0F-AB35-6D0E952E2430}"/>
    <cellStyle name="SAPBEXstdDataEmph 8 3 4" xfId="39216" xr:uid="{7B40623C-8FE4-4BFA-9ED8-9C3B33CDEB80}"/>
    <cellStyle name="SAPBEXstdDataEmph 8 3 5" xfId="22493" xr:uid="{19A5D566-70A5-4791-A148-FCCD372DE964}"/>
    <cellStyle name="SAPBEXstdDataEmph 8 4" xfId="6042" xr:uid="{96A71B2D-B1E7-43BE-8C3C-9BD361A80D95}"/>
    <cellStyle name="SAPBEXstdDataEmph 8 4 2" xfId="11908" xr:uid="{71E54251-ED30-4C61-86CB-837B7C59CA94}"/>
    <cellStyle name="SAPBEXstdDataEmph 8 4 2 2" xfId="45777" xr:uid="{E8942B8A-9DDE-4735-9A47-374CB3382392}"/>
    <cellStyle name="SAPBEXstdDataEmph 8 4 2 3" xfId="29052" xr:uid="{C13E7C13-08E5-4186-B3B4-D365080743A8}"/>
    <cellStyle name="SAPBEXstdDataEmph 8 4 3" xfId="17450" xr:uid="{056D4472-E1E1-4D9D-AFD6-06678D3F4CAE}"/>
    <cellStyle name="SAPBEXstdDataEmph 8 4 3 2" xfId="51311" xr:uid="{298C2FD4-5C7A-404F-A60D-F01A509AFDDA}"/>
    <cellStyle name="SAPBEXstdDataEmph 8 4 3 3" xfId="34585" xr:uid="{7512106B-65FF-4D1E-B5B4-8122D71D4F35}"/>
    <cellStyle name="SAPBEXstdDataEmph 8 4 4" xfId="39960" xr:uid="{01FD7248-AE8C-48B2-9576-314B5C9E828C}"/>
    <cellStyle name="SAPBEXstdDataEmph 8 4 5" xfId="23237" xr:uid="{92BAE5E7-CF09-4CE3-B31B-40AE16EC95F1}"/>
    <cellStyle name="SAPBEXstdDataEmph 8 5" xfId="6809" xr:uid="{19DC0B5D-B6F0-41BF-9B40-79A744358C51}"/>
    <cellStyle name="SAPBEXstdDataEmph 8 5 2" xfId="12673" xr:uid="{AE6C377D-CBB5-4699-8C93-B4005F730E37}"/>
    <cellStyle name="SAPBEXstdDataEmph 8 5 2 2" xfId="46542" xr:uid="{D7092875-AD76-496F-921E-B00E6CB9AEB9}"/>
    <cellStyle name="SAPBEXstdDataEmph 8 5 2 3" xfId="29816" xr:uid="{4DA5D7CF-057E-4DBB-BBF2-82FA119DB312}"/>
    <cellStyle name="SAPBEXstdDataEmph 8 5 3" xfId="18214" xr:uid="{FCBDE66A-DA31-43A4-999C-FD81478FC9C9}"/>
    <cellStyle name="SAPBEXstdDataEmph 8 5 3 2" xfId="52075" xr:uid="{508327E5-437A-4B39-AD06-5270C88BF433}"/>
    <cellStyle name="SAPBEXstdDataEmph 8 5 3 3" xfId="35349" xr:uid="{BCB79673-513D-4FAE-A031-F84AFEEB6292}"/>
    <cellStyle name="SAPBEXstdDataEmph 8 5 4" xfId="40725" xr:uid="{2EC17169-D30F-4A0E-AF59-C5A655DA1C39}"/>
    <cellStyle name="SAPBEXstdDataEmph 8 5 5" xfId="24001" xr:uid="{309BE7CE-62F0-4AD8-99DB-3030D2F7EEF5}"/>
    <cellStyle name="SAPBEXstdDataEmph 8 6" xfId="7756" xr:uid="{87DAE2FB-47C0-4114-BBD0-60A6CB6A4F3C}"/>
    <cellStyle name="SAPBEXstdDataEmph 8 6 2" xfId="13620" xr:uid="{F63B5F68-AF51-4198-8EAB-85BFF94DA547}"/>
    <cellStyle name="SAPBEXstdDataEmph 8 6 2 2" xfId="47489" xr:uid="{48816BD4-9004-4B48-B1BA-AC3A7BF0EBE4}"/>
    <cellStyle name="SAPBEXstdDataEmph 8 6 2 3" xfId="30763" xr:uid="{9E7375D0-11B4-49FC-83B1-87C4FFEDD1AD}"/>
    <cellStyle name="SAPBEXstdDataEmph 8 6 3" xfId="19161" xr:uid="{599F3367-C60C-4AA3-A912-6854E93620A2}"/>
    <cellStyle name="SAPBEXstdDataEmph 8 6 3 2" xfId="53022" xr:uid="{4DC9047B-8E8A-4A31-95D2-BC5D7FFA28F3}"/>
    <cellStyle name="SAPBEXstdDataEmph 8 6 3 3" xfId="36296" xr:uid="{9743B01B-4833-496B-AB1F-A854B4727E82}"/>
    <cellStyle name="SAPBEXstdDataEmph 8 6 4" xfId="41672" xr:uid="{D9E63E6D-9A63-4D5B-BD8B-ADDA54B3E0EA}"/>
    <cellStyle name="SAPBEXstdDataEmph 8 6 5" xfId="24948" xr:uid="{BA4801C7-26B5-4FDA-89ED-6AEB9632D858}"/>
    <cellStyle name="SAPBEXstdDataEmph 8 7" xfId="8849" xr:uid="{13CF854F-B56D-41DF-A07B-0783811FB8E5}"/>
    <cellStyle name="SAPBEXstdDataEmph 8 7 2" xfId="42722" xr:uid="{D7E0D12B-77C2-4A77-AC7C-6C1238D220BA}"/>
    <cellStyle name="SAPBEXstdDataEmph 8 7 3" xfId="25998" xr:uid="{56C6BA9C-02AC-4604-88A4-6B9DAC654C68}"/>
    <cellStyle name="SAPBEXstdDataEmph 8 8" xfId="14400" xr:uid="{F0E1BF6D-13F6-4591-94B0-9EF7555E30EE}"/>
    <cellStyle name="SAPBEXstdDataEmph 8 8 2" xfId="48261" xr:uid="{3111D265-D259-4F46-A18D-6DC1D9CD6079}"/>
    <cellStyle name="SAPBEXstdDataEmph 8 8 3" xfId="31535" xr:uid="{3C5B6E22-0DC3-4FA2-B0A6-23636CBBF2BF}"/>
    <cellStyle name="SAPBEXstdDataEmph 8 9" xfId="20185" xr:uid="{BB397953-BD8B-4A70-800E-D21A6BB59983}"/>
    <cellStyle name="SAPBEXstdDataEmph 9" xfId="3021" xr:uid="{52543F6D-71CA-4F5B-842A-B72E2B3A2DE9}"/>
    <cellStyle name="SAPBEXstdDataEmph 9 2" xfId="8903" xr:uid="{75554870-FC58-423C-8F63-DE01F619D2B7}"/>
    <cellStyle name="SAPBEXstdDataEmph 9 2 2" xfId="42776" xr:uid="{BE93ACEC-AF5B-4914-908D-7B5309792816}"/>
    <cellStyle name="SAPBEXstdDataEmph 9 2 3" xfId="26052" xr:uid="{9E2E22BC-8919-4FCB-BEB5-A1957FB87B2D}"/>
    <cellStyle name="SAPBEXstdDataEmph 9 3" xfId="14454" xr:uid="{6B5E05F9-72D3-4A8D-BC02-C5C2381D267B}"/>
    <cellStyle name="SAPBEXstdDataEmph 9 3 2" xfId="48315" xr:uid="{7002D892-E12F-4BF9-B7E0-9202704E5463}"/>
    <cellStyle name="SAPBEXstdDataEmph 9 3 3" xfId="31589" xr:uid="{B782266B-434E-49A4-B71C-2030353D373A}"/>
    <cellStyle name="SAPBEXstdDataEmph 9 4" xfId="37043" xr:uid="{600E60FA-3EE7-45F8-ADD5-5ABA3EEB422E}"/>
    <cellStyle name="SAPBEXstdDataEmph 9 5" xfId="20239" xr:uid="{E194E3BD-8EF1-4C3A-B5B0-8DE1707AD5D6}"/>
    <cellStyle name="SAPBEXstdItem" xfId="75" xr:uid="{00000000-0005-0000-0000-0000000B0000}"/>
    <cellStyle name="SAPBEXstdItem 10" xfId="2937" xr:uid="{00000000-0005-0000-0000-0000010B0000}"/>
    <cellStyle name="SAPBEXstdItem 10 10" xfId="20186" xr:uid="{2952D087-3979-48EF-BE99-7E9D261A56A3}"/>
    <cellStyle name="SAPBEXstdItem 10 2" xfId="4441" xr:uid="{3AEDC964-BF3C-4C3F-ADE8-CD4B865324F9}"/>
    <cellStyle name="SAPBEXstdItem 10 2 2" xfId="10322" xr:uid="{D77AECFA-EB7B-47A9-90B9-51212E541FA3}"/>
    <cellStyle name="SAPBEXstdItem 10 2 2 2" xfId="44192" xr:uid="{327D24B0-B476-4462-B0C7-B59E3D858A69}"/>
    <cellStyle name="SAPBEXstdItem 10 2 2 3" xfId="27467" xr:uid="{89BF95CD-AC96-4351-A3F0-F57688744676}"/>
    <cellStyle name="SAPBEXstdItem 10 2 3" xfId="15865" xr:uid="{0D7D1019-4B43-419F-BE3D-2350ECC1C0EA}"/>
    <cellStyle name="SAPBEXstdItem 10 2 3 2" xfId="49726" xr:uid="{72DF2A5F-A4D5-4439-A330-DBA7221FE56B}"/>
    <cellStyle name="SAPBEXstdItem 10 2 3 3" xfId="33000" xr:uid="{D7D2BB5A-45B8-4311-839C-6AFC18341813}"/>
    <cellStyle name="SAPBEXstdItem 10 2 4" xfId="38375" xr:uid="{ED304D47-B5CA-47E9-B35B-540025F79394}"/>
    <cellStyle name="SAPBEXstdItem 10 2 5" xfId="21652" xr:uid="{CC913561-F527-4FB0-A1D2-DE8F84A77611}"/>
    <cellStyle name="SAPBEXstdItem 10 3" xfId="5298" xr:uid="{A1828CBC-E874-4DB1-A836-BF23B1DBDFD3}"/>
    <cellStyle name="SAPBEXstdItem 10 3 2" xfId="11164" xr:uid="{155581F0-CE43-4F0C-8DC0-04F250C4D243}"/>
    <cellStyle name="SAPBEXstdItem 10 3 2 2" xfId="45034" xr:uid="{A2094052-14D3-4AE9-9C40-C4DEA309764B}"/>
    <cellStyle name="SAPBEXstdItem 10 3 2 3" xfId="28309" xr:uid="{C83DACD6-60A7-46F4-8A00-AEC96A90B9A4}"/>
    <cellStyle name="SAPBEXstdItem 10 3 3" xfId="16707" xr:uid="{56D1A44A-CA5D-4F86-8DE9-C0F397C6C0BF}"/>
    <cellStyle name="SAPBEXstdItem 10 3 3 2" xfId="50568" xr:uid="{DEAD3801-0A32-4508-94C1-755653D849C7}"/>
    <cellStyle name="SAPBEXstdItem 10 3 3 3" xfId="33842" xr:uid="{9B69EBD7-AE55-4780-863B-D27192799CD2}"/>
    <cellStyle name="SAPBEXstdItem 10 3 4" xfId="39217" xr:uid="{B50B968D-F268-4D2E-A522-E7BC5B6474EA}"/>
    <cellStyle name="SAPBEXstdItem 10 3 5" xfId="22494" xr:uid="{A95D6BCE-4E8D-4B26-A412-75B1F9289B7B}"/>
    <cellStyle name="SAPBEXstdItem 10 4" xfId="6043" xr:uid="{8F236B29-F5CB-4872-96F4-5F7D8FAD5E47}"/>
    <cellStyle name="SAPBEXstdItem 10 4 2" xfId="11909" xr:uid="{9A16B5FB-1A18-48A6-B8E6-AE2F679BC8C9}"/>
    <cellStyle name="SAPBEXstdItem 10 4 2 2" xfId="45778" xr:uid="{3A5E5844-3CB5-48B2-BA6D-17236F1D9C46}"/>
    <cellStyle name="SAPBEXstdItem 10 4 2 3" xfId="29053" xr:uid="{C8E5D7A8-1F24-4FEF-83A7-2D337010DBA4}"/>
    <cellStyle name="SAPBEXstdItem 10 4 3" xfId="17451" xr:uid="{C71FF915-7639-4620-A606-2CE15B8764BA}"/>
    <cellStyle name="SAPBEXstdItem 10 4 3 2" xfId="51312" xr:uid="{E99151FD-ED7A-490D-9F12-98F44289A6C5}"/>
    <cellStyle name="SAPBEXstdItem 10 4 3 3" xfId="34586" xr:uid="{4E40D449-4E60-441E-9276-B55D04CA557B}"/>
    <cellStyle name="SAPBEXstdItem 10 4 4" xfId="39961" xr:uid="{AA82C496-0DB9-4A62-B0EB-F125143BA17D}"/>
    <cellStyle name="SAPBEXstdItem 10 4 5" xfId="23238" xr:uid="{7508FB30-1A9B-4CCA-A1FC-245929F6D8CA}"/>
    <cellStyle name="SAPBEXstdItem 10 5" xfId="6810" xr:uid="{1F5ABD00-F898-4290-A539-6F5DBE30F15A}"/>
    <cellStyle name="SAPBEXstdItem 10 5 2" xfId="12674" xr:uid="{64534422-A31B-453B-A2A6-58445A791D56}"/>
    <cellStyle name="SAPBEXstdItem 10 5 2 2" xfId="46543" xr:uid="{0770C5C3-2D24-4117-B710-FB1BB3C4DFDB}"/>
    <cellStyle name="SAPBEXstdItem 10 5 2 3" xfId="29817" xr:uid="{6B1546D9-F2CE-40CF-81CB-730DC6BC325C}"/>
    <cellStyle name="SAPBEXstdItem 10 5 3" xfId="18215" xr:uid="{57956B7F-D024-440B-90A2-0ED288DE6118}"/>
    <cellStyle name="SAPBEXstdItem 10 5 3 2" xfId="52076" xr:uid="{0BDB54DC-33D4-421C-A316-B8D91FB6EF15}"/>
    <cellStyle name="SAPBEXstdItem 10 5 3 3" xfId="35350" xr:uid="{10C7ACB9-C371-4FF4-AE47-E191C0D88641}"/>
    <cellStyle name="SAPBEXstdItem 10 5 4" xfId="40726" xr:uid="{E0FB0FCE-9B8D-453A-B6CA-00BC99DB56F9}"/>
    <cellStyle name="SAPBEXstdItem 10 5 5" xfId="24002" xr:uid="{3E99B1AD-0BCE-4DB4-A704-97B346C2EB9A}"/>
    <cellStyle name="SAPBEXstdItem 10 6" xfId="7757" xr:uid="{A0A9144C-0D4B-4C62-8B4B-EDE97D588FFC}"/>
    <cellStyle name="SAPBEXstdItem 10 6 2" xfId="13621" xr:uid="{A59D1F7A-1EE3-4B41-8C60-633EEFEC87B9}"/>
    <cellStyle name="SAPBEXstdItem 10 6 2 2" xfId="47490" xr:uid="{883B88F9-FBF4-4A8D-99E5-A091DF5BFB57}"/>
    <cellStyle name="SAPBEXstdItem 10 6 2 3" xfId="30764" xr:uid="{E978FE24-8D58-4BC4-A0A6-49B310BBD174}"/>
    <cellStyle name="SAPBEXstdItem 10 6 3" xfId="19162" xr:uid="{E6022781-7EA2-42BA-BAE7-B0AF77DEA325}"/>
    <cellStyle name="SAPBEXstdItem 10 6 3 2" xfId="53023" xr:uid="{3A7642AA-B007-47C1-B606-7E494742937A}"/>
    <cellStyle name="SAPBEXstdItem 10 6 3 3" xfId="36297" xr:uid="{E1B46A27-9B3F-4C20-9E5C-07E788942D4A}"/>
    <cellStyle name="SAPBEXstdItem 10 6 4" xfId="41673" xr:uid="{84EE6409-E21D-4EAA-ADCF-2D59D34CEB2C}"/>
    <cellStyle name="SAPBEXstdItem 10 6 5" xfId="24949" xr:uid="{5EC71B89-089F-46D1-BB73-1B3A59F6175D}"/>
    <cellStyle name="SAPBEXstdItem 10 7" xfId="8850" xr:uid="{55FEB614-C075-4831-ADF3-E18548E11AC1}"/>
    <cellStyle name="SAPBEXstdItem 10 7 2" xfId="42723" xr:uid="{B34E58B8-6C98-474C-82DD-FA69535A131B}"/>
    <cellStyle name="SAPBEXstdItem 10 7 3" xfId="25999" xr:uid="{A8D21CC4-D3FE-4EB4-995F-1991E18FCC55}"/>
    <cellStyle name="SAPBEXstdItem 10 8" xfId="14401" xr:uid="{34FE3F53-07A3-4873-99EF-69C018E08507}"/>
    <cellStyle name="SAPBEXstdItem 10 8 2" xfId="48262" xr:uid="{E02BAA5F-5781-484B-9BCB-88B28E6BF04F}"/>
    <cellStyle name="SAPBEXstdItem 10 8 3" xfId="31536" xr:uid="{7C7F151A-A6E8-46F5-BAC7-3434E76C1DD8}"/>
    <cellStyle name="SAPBEXstdItem 10 9" xfId="36974" xr:uid="{B39004F4-895E-41FE-97BC-D89D8D8F6250}"/>
    <cellStyle name="SAPBEXstdItem 11" xfId="2956" xr:uid="{00000000-0005-0000-0000-0000020B0000}"/>
    <cellStyle name="SAPBEXstdItem 11 2" xfId="7772" xr:uid="{16E28E87-08F9-4E90-B685-3ED881DFB276}"/>
    <cellStyle name="SAPBEXstdItem 11 2 2" xfId="13636" xr:uid="{491065DE-B387-4D95-96B5-80C0B5775812}"/>
    <cellStyle name="SAPBEXstdItem 11 2 2 2" xfId="47505" xr:uid="{B42E1076-5FCC-4A8B-B338-0208EEE7FDA1}"/>
    <cellStyle name="SAPBEXstdItem 11 2 2 3" xfId="30779" xr:uid="{0F468E48-1EAD-4C84-9786-6C2CF4C28ED2}"/>
    <cellStyle name="SAPBEXstdItem 11 2 3" xfId="19177" xr:uid="{B1294865-947A-401A-A229-6B4DB2C2926D}"/>
    <cellStyle name="SAPBEXstdItem 11 2 3 2" xfId="53038" xr:uid="{E9524022-7AFF-4836-AB16-96E3870FA8FA}"/>
    <cellStyle name="SAPBEXstdItem 11 2 3 3" xfId="36312" xr:uid="{0CAB5488-8478-48B8-BEDF-3D684F8B7618}"/>
    <cellStyle name="SAPBEXstdItem 11 2 4" xfId="41688" xr:uid="{B158BC2D-4DBB-4A8B-BC77-1049B0E4909F}"/>
    <cellStyle name="SAPBEXstdItem 11 2 5" xfId="24964" xr:uid="{78312A20-B2DB-469C-9F9B-4D19820724F1}"/>
    <cellStyle name="SAPBEXstdItem 11 3" xfId="36987" xr:uid="{F4388B7D-5C27-470A-9FF1-8E00DF02C781}"/>
    <cellStyle name="SAPBEXstdItem 12" xfId="3022" xr:uid="{1021A959-0B8E-4C53-B1CD-B6211E5CA385}"/>
    <cellStyle name="SAPBEXstdItem 12 2" xfId="8904" xr:uid="{4FF613F7-9356-44A6-B2AB-B2D350065DDB}"/>
    <cellStyle name="SAPBEXstdItem 12 2 2" xfId="42777" xr:uid="{2C936ED4-C264-4515-BC5F-F6A016775761}"/>
    <cellStyle name="SAPBEXstdItem 12 2 3" xfId="26053" xr:uid="{4705E5C5-F452-4A65-8EA4-E99721501756}"/>
    <cellStyle name="SAPBEXstdItem 12 3" xfId="37044" xr:uid="{1057172C-D11A-4321-9E0E-ACEBAC89747E}"/>
    <cellStyle name="SAPBEXstdItem 13" xfId="6827" xr:uid="{183C4687-BAAA-4AB7-97AE-F11C8F4B20FF}"/>
    <cellStyle name="SAPBEXstdItem 13 2" xfId="12691" xr:uid="{D2DCF829-E923-412C-9D48-0F5365EFD281}"/>
    <cellStyle name="SAPBEXstdItem 13 2 2" xfId="46560" xr:uid="{5422C1BC-F9A3-4B0D-9CAB-2080781ADDC2}"/>
    <cellStyle name="SAPBEXstdItem 13 2 3" xfId="29834" xr:uid="{FE69D5E9-3263-4B80-BAC9-87A93568174A}"/>
    <cellStyle name="SAPBEXstdItem 13 3" xfId="18232" xr:uid="{BBE7D7EF-D697-4B3D-AADE-1747A319C051}"/>
    <cellStyle name="SAPBEXstdItem 13 3 2" xfId="52093" xr:uid="{F9598509-08BD-4710-AD3F-28477B1BBE14}"/>
    <cellStyle name="SAPBEXstdItem 13 3 3" xfId="35367" xr:uid="{F2AD9597-7D82-4B82-A1D6-C4F6DAE5CC8B}"/>
    <cellStyle name="SAPBEXstdItem 13 4" xfId="40743" xr:uid="{5F3FCB48-6B45-4EE4-B71C-F1CB61680C11}"/>
    <cellStyle name="SAPBEXstdItem 13 5" xfId="24019" xr:uid="{4F22487A-D80F-4869-A17D-5BF0DC53ABCD}"/>
    <cellStyle name="SAPBEXstdItem 2" xfId="1217" xr:uid="{00000000-0005-0000-0000-0000030B0000}"/>
    <cellStyle name="SAPBEXstdItem 2 2" xfId="1218" xr:uid="{00000000-0005-0000-0000-0000040B0000}"/>
    <cellStyle name="SAPBEXstdItem 2 2 2" xfId="2523" xr:uid="{00000000-0005-0000-0000-0000050B0000}"/>
    <cellStyle name="SAPBEXstdItem 2 2 2 10" xfId="19848" xr:uid="{81AD91C9-A7D2-442D-99DD-AF01B3AA7E76}"/>
    <cellStyle name="SAPBEXstdItem 2 2 2 2" xfId="4075" xr:uid="{C79F6E1E-0119-4835-BB82-1509BB9B51D6}"/>
    <cellStyle name="SAPBEXstdItem 2 2 2 2 2" xfId="9956" xr:uid="{F65F7863-939F-41D1-BA85-CA7124DC4991}"/>
    <cellStyle name="SAPBEXstdItem 2 2 2 2 2 2" xfId="43828" xr:uid="{3EE464A4-6D84-4EFB-9852-B366933A7D83}"/>
    <cellStyle name="SAPBEXstdItem 2 2 2 2 2 3" xfId="27102" xr:uid="{2415488F-6733-4444-A169-C17CA8D6AE42}"/>
    <cellStyle name="SAPBEXstdItem 2 2 2 2 3" xfId="15502" xr:uid="{0DB9D2DE-12B8-4071-9E3B-BCEE2158E9C1}"/>
    <cellStyle name="SAPBEXstdItem 2 2 2 2 3 2" xfId="49363" xr:uid="{7F768DDC-BC9F-4663-9A7F-4895B7CF57CD}"/>
    <cellStyle name="SAPBEXstdItem 2 2 2 2 3 3" xfId="32637" xr:uid="{34674549-43F9-4DCE-A855-1BD1ADB15166}"/>
    <cellStyle name="SAPBEXstdItem 2 2 2 2 4" xfId="38031" xr:uid="{4FF78A04-57D2-43C7-A1F6-33A541D1EB46}"/>
    <cellStyle name="SAPBEXstdItem 2 2 2 2 5" xfId="21287" xr:uid="{187C7F8E-090A-44E7-9150-8C8C7D8813C8}"/>
    <cellStyle name="SAPBEXstdItem 2 2 2 3" xfId="4973" xr:uid="{8762682A-049E-473E-B793-20B2A5386A8E}"/>
    <cellStyle name="SAPBEXstdItem 2 2 2 3 2" xfId="10839" xr:uid="{80CAA230-D130-46D6-9E9F-9F2C01AAEF4C}"/>
    <cellStyle name="SAPBEXstdItem 2 2 2 3 2 2" xfId="44709" xr:uid="{52582401-3912-497E-8819-0A60569A26AF}"/>
    <cellStyle name="SAPBEXstdItem 2 2 2 3 2 3" xfId="27984" xr:uid="{A15CE30E-29C9-4079-9E2A-DCD0FE96B8EA}"/>
    <cellStyle name="SAPBEXstdItem 2 2 2 3 3" xfId="16382" xr:uid="{180FA7FF-9905-4177-AE84-FA60AA31D40E}"/>
    <cellStyle name="SAPBEXstdItem 2 2 2 3 3 2" xfId="50243" xr:uid="{72BA6DC7-9B98-4D72-BF42-44A177DE1066}"/>
    <cellStyle name="SAPBEXstdItem 2 2 2 3 3 3" xfId="33517" xr:uid="{05FCFF8F-4B00-4FB2-AA4E-25E9C03AFBA9}"/>
    <cellStyle name="SAPBEXstdItem 2 2 2 3 4" xfId="38892" xr:uid="{CB802A73-717F-4D21-8ACE-3BF697B0F9F2}"/>
    <cellStyle name="SAPBEXstdItem 2 2 2 3 5" xfId="22169" xr:uid="{B0CC3E73-C8D9-4EC3-B9B7-B9B922A455C4}"/>
    <cellStyle name="SAPBEXstdItem 2 2 2 4" xfId="5704" xr:uid="{41414182-32C2-478F-9ADC-82B6BC704835}"/>
    <cellStyle name="SAPBEXstdItem 2 2 2 4 2" xfId="11570" xr:uid="{14EFC7C3-CC39-4929-892B-585C560F43F5}"/>
    <cellStyle name="SAPBEXstdItem 2 2 2 4 2 2" xfId="45439" xr:uid="{1BA344EB-3F03-4286-9D47-3A1BA76C850D}"/>
    <cellStyle name="SAPBEXstdItem 2 2 2 4 2 3" xfId="28714" xr:uid="{4716EC84-0D9F-410F-BC1C-F735494590F9}"/>
    <cellStyle name="SAPBEXstdItem 2 2 2 4 3" xfId="17112" xr:uid="{8EAE6AD5-FE03-41A5-AF6F-264ADE477238}"/>
    <cellStyle name="SAPBEXstdItem 2 2 2 4 3 2" xfId="50973" xr:uid="{E28A7327-9952-4DCC-A655-400A6FD9822C}"/>
    <cellStyle name="SAPBEXstdItem 2 2 2 4 3 3" xfId="34247" xr:uid="{2446D92A-478F-4165-AFD8-3DF64C531666}"/>
    <cellStyle name="SAPBEXstdItem 2 2 2 4 4" xfId="39622" xr:uid="{45B0E2DD-39D6-4D34-8DBD-B56F4E287445}"/>
    <cellStyle name="SAPBEXstdItem 2 2 2 4 5" xfId="22899" xr:uid="{4DCFD832-4F11-4B01-93CA-392E52811862}"/>
    <cellStyle name="SAPBEXstdItem 2 2 2 5" xfId="6492" xr:uid="{CFAF2F4C-EFCD-44B7-8615-B158028B5770}"/>
    <cellStyle name="SAPBEXstdItem 2 2 2 5 2" xfId="12356" xr:uid="{DF3FC858-160C-476C-898F-DAAD6E6E796D}"/>
    <cellStyle name="SAPBEXstdItem 2 2 2 5 2 2" xfId="46225" xr:uid="{9114BA14-1D41-4176-B9D3-F9D4876E6F05}"/>
    <cellStyle name="SAPBEXstdItem 2 2 2 5 2 3" xfId="29500" xr:uid="{176E8EA7-4D17-4941-B6F9-853D336DEC61}"/>
    <cellStyle name="SAPBEXstdItem 2 2 2 5 3" xfId="17898" xr:uid="{5B404BE8-C6EE-477C-BB15-5AE5865945F9}"/>
    <cellStyle name="SAPBEXstdItem 2 2 2 5 3 2" xfId="51759" xr:uid="{97C35B6C-13BF-4486-8B54-AE57222C6478}"/>
    <cellStyle name="SAPBEXstdItem 2 2 2 5 3 3" xfId="35033" xr:uid="{C0ABFF79-81C7-48C2-BA88-DE56564209CF}"/>
    <cellStyle name="SAPBEXstdItem 2 2 2 5 4" xfId="40408" xr:uid="{EAB8CF59-F6BC-410E-B723-07E8E0810299}"/>
    <cellStyle name="SAPBEXstdItem 2 2 2 5 5" xfId="23685" xr:uid="{7924F86B-8138-4BA4-A635-B753CA61F648}"/>
    <cellStyle name="SAPBEXstdItem 2 2 2 6" xfId="7416" xr:uid="{B7EEC6DA-9F4C-46BB-9BC8-A30C81004EA7}"/>
    <cellStyle name="SAPBEXstdItem 2 2 2 6 2" xfId="13280" xr:uid="{73981411-7F45-4279-87EB-29DEB332609D}"/>
    <cellStyle name="SAPBEXstdItem 2 2 2 6 2 2" xfId="47149" xr:uid="{C3EA121F-4743-41D5-B0A6-FAE65936A179}"/>
    <cellStyle name="SAPBEXstdItem 2 2 2 6 2 3" xfId="30423" xr:uid="{44592E34-EE1C-4BDD-A5D4-A6A65045BE88}"/>
    <cellStyle name="SAPBEXstdItem 2 2 2 6 3" xfId="18821" xr:uid="{8FD784B9-A568-4146-B95D-7DA6312741CB}"/>
    <cellStyle name="SAPBEXstdItem 2 2 2 6 3 2" xfId="52682" xr:uid="{5A3BC181-4D1F-4A5D-8AB7-C57258EC8D11}"/>
    <cellStyle name="SAPBEXstdItem 2 2 2 6 3 3" xfId="35956" xr:uid="{D01E6A7F-8F9A-42FF-966C-369DE8917CEF}"/>
    <cellStyle name="SAPBEXstdItem 2 2 2 6 4" xfId="41332" xr:uid="{A6821829-C012-4FC6-8E2C-B49452298AE3}"/>
    <cellStyle name="SAPBEXstdItem 2 2 2 6 5" xfId="24608" xr:uid="{5DB04503-BA6B-4C9D-A8C1-E563FBA29C6C}"/>
    <cellStyle name="SAPBEXstdItem 2 2 2 7" xfId="8510" xr:uid="{982AF703-D524-4CB0-B03C-3AAF2AA0958E}"/>
    <cellStyle name="SAPBEXstdItem 2 2 2 7 2" xfId="42385" xr:uid="{2F2828D5-C493-42F6-AB63-C6061D1CEAF4}"/>
    <cellStyle name="SAPBEXstdItem 2 2 2 7 3" xfId="25660" xr:uid="{AAAF2326-4545-4E9A-82AB-B7288E5EF274}"/>
    <cellStyle name="SAPBEXstdItem 2 2 2 8" xfId="14084" xr:uid="{7783AF26-F1C6-4F5C-BFDD-6AB939FF66D8}"/>
    <cellStyle name="SAPBEXstdItem 2 2 2 8 2" xfId="47945" xr:uid="{A9BEE98D-FCAA-4B39-88B9-442E54FCC367}"/>
    <cellStyle name="SAPBEXstdItem 2 2 2 8 3" xfId="31219" xr:uid="{7E96032D-0808-4E94-9EAC-C85BA03513AF}"/>
    <cellStyle name="SAPBEXstdItem 2 2 2 9" xfId="36929" xr:uid="{1F4BD30C-00EC-46D3-99B7-EC555055185B}"/>
    <cellStyle name="SAPBEXstdItem 2 2 3" xfId="2524" xr:uid="{00000000-0005-0000-0000-0000060B0000}"/>
    <cellStyle name="SAPBEXstdItem 2 2 3 10" xfId="19849" xr:uid="{7644AE00-BD8B-4FA1-81D5-15009E3C52A4}"/>
    <cellStyle name="SAPBEXstdItem 2 2 3 2" xfId="4076" xr:uid="{9076F067-AD4C-4B8D-9D4F-764C6702AC4B}"/>
    <cellStyle name="SAPBEXstdItem 2 2 3 2 2" xfId="9957" xr:uid="{EAEBCBEA-E5FC-4DDC-8D75-B8EC95BACBD3}"/>
    <cellStyle name="SAPBEXstdItem 2 2 3 2 2 2" xfId="43829" xr:uid="{DE16D800-CBCB-4BDF-B32B-2C89BF21B17B}"/>
    <cellStyle name="SAPBEXstdItem 2 2 3 2 2 3" xfId="27103" xr:uid="{A6582EF0-A215-4E44-9852-C0F2C07A28A9}"/>
    <cellStyle name="SAPBEXstdItem 2 2 3 2 3" xfId="15503" xr:uid="{7A19AC43-D985-4DE3-984A-68F8D138CF50}"/>
    <cellStyle name="SAPBEXstdItem 2 2 3 2 3 2" xfId="49364" xr:uid="{4F778260-681F-45FF-B577-C427ACA92EE6}"/>
    <cellStyle name="SAPBEXstdItem 2 2 3 2 3 3" xfId="32638" xr:uid="{59B242F4-40FA-4026-A331-7BD60947A0B4}"/>
    <cellStyle name="SAPBEXstdItem 2 2 3 2 4" xfId="38032" xr:uid="{B2423A63-F842-4418-9E22-A2E9A8144D60}"/>
    <cellStyle name="SAPBEXstdItem 2 2 3 2 5" xfId="21288" xr:uid="{D5A29ABD-A68D-4186-BA95-FD1AED913016}"/>
    <cellStyle name="SAPBEXstdItem 2 2 3 3" xfId="4974" xr:uid="{8F1FB7F7-FBE4-4E5A-A876-F2776A6F63B7}"/>
    <cellStyle name="SAPBEXstdItem 2 2 3 3 2" xfId="10840" xr:uid="{D7AEB5AE-C82C-4F97-95FF-3594AC746554}"/>
    <cellStyle name="SAPBEXstdItem 2 2 3 3 2 2" xfId="44710" xr:uid="{50D26B82-8288-4BB7-AF80-2A5DF3E89186}"/>
    <cellStyle name="SAPBEXstdItem 2 2 3 3 2 3" xfId="27985" xr:uid="{0379848E-1275-4D15-991B-C8391309A7A3}"/>
    <cellStyle name="SAPBEXstdItem 2 2 3 3 3" xfId="16383" xr:uid="{14A73EA1-3C96-479C-8442-9516E1AE6DD0}"/>
    <cellStyle name="SAPBEXstdItem 2 2 3 3 3 2" xfId="50244" xr:uid="{6E699D05-67D1-433E-A20E-F2031FA3F2AF}"/>
    <cellStyle name="SAPBEXstdItem 2 2 3 3 3 3" xfId="33518" xr:uid="{EE6FA7AC-59C5-4FCA-9983-B20FE599057C}"/>
    <cellStyle name="SAPBEXstdItem 2 2 3 3 4" xfId="38893" xr:uid="{330B7BCE-5628-4C33-AE93-4A7E06B4F8EC}"/>
    <cellStyle name="SAPBEXstdItem 2 2 3 3 5" xfId="22170" xr:uid="{35D0408F-616F-4979-96E0-6AD1253DC3C4}"/>
    <cellStyle name="SAPBEXstdItem 2 2 3 4" xfId="5705" xr:uid="{A439C675-06A4-4C99-88CB-C9714683495F}"/>
    <cellStyle name="SAPBEXstdItem 2 2 3 4 2" xfId="11571" xr:uid="{14C478E5-B48C-48F3-8CE7-0B26F5A3DFEA}"/>
    <cellStyle name="SAPBEXstdItem 2 2 3 4 2 2" xfId="45440" xr:uid="{757ABE25-2842-4539-B803-59B62B207B08}"/>
    <cellStyle name="SAPBEXstdItem 2 2 3 4 2 3" xfId="28715" xr:uid="{174965FC-5432-4C36-BED6-5CE631768327}"/>
    <cellStyle name="SAPBEXstdItem 2 2 3 4 3" xfId="17113" xr:uid="{A4274BE7-3072-4755-849C-0300863643D9}"/>
    <cellStyle name="SAPBEXstdItem 2 2 3 4 3 2" xfId="50974" xr:uid="{D92AA754-C985-4BCA-8FD5-FBB8DEAB3B06}"/>
    <cellStyle name="SAPBEXstdItem 2 2 3 4 3 3" xfId="34248" xr:uid="{406C0DF0-023A-49AA-A4F4-FA67815B4EF4}"/>
    <cellStyle name="SAPBEXstdItem 2 2 3 4 4" xfId="39623" xr:uid="{6DFC2065-6544-4338-9264-98BB2B652666}"/>
    <cellStyle name="SAPBEXstdItem 2 2 3 4 5" xfId="22900" xr:uid="{5E619819-4EB8-4EE7-A308-A1E4A9D263BE}"/>
    <cellStyle name="SAPBEXstdItem 2 2 3 5" xfId="6493" xr:uid="{09D6BBC9-194D-41E6-9807-F6FC8CA651DF}"/>
    <cellStyle name="SAPBEXstdItem 2 2 3 5 2" xfId="12357" xr:uid="{520129B3-5667-4D9D-9D63-51801295A9DE}"/>
    <cellStyle name="SAPBEXstdItem 2 2 3 5 2 2" xfId="46226" xr:uid="{2A0032C9-6CE8-4F08-8575-C37166E1A8A4}"/>
    <cellStyle name="SAPBEXstdItem 2 2 3 5 2 3" xfId="29501" xr:uid="{27AF5976-D815-4B18-A70D-D550EB9639EE}"/>
    <cellStyle name="SAPBEXstdItem 2 2 3 5 3" xfId="17899" xr:uid="{F93E1419-C634-48DF-9A81-EF77B76B0768}"/>
    <cellStyle name="SAPBEXstdItem 2 2 3 5 3 2" xfId="51760" xr:uid="{E1A94487-26DF-4F10-AB19-C54B99CD112B}"/>
    <cellStyle name="SAPBEXstdItem 2 2 3 5 3 3" xfId="35034" xr:uid="{9522B8BF-8584-45AF-B29A-D8D6E39E8E21}"/>
    <cellStyle name="SAPBEXstdItem 2 2 3 5 4" xfId="40409" xr:uid="{68E7DA83-4B0A-4AAE-AD00-1BF9C4705DB0}"/>
    <cellStyle name="SAPBEXstdItem 2 2 3 5 5" xfId="23686" xr:uid="{AF1B8306-0652-4445-903C-760DD5A30C4E}"/>
    <cellStyle name="SAPBEXstdItem 2 2 3 6" xfId="7417" xr:uid="{37B2BCF4-0B5E-4574-A1AA-766F998D3A1E}"/>
    <cellStyle name="SAPBEXstdItem 2 2 3 6 2" xfId="13281" xr:uid="{7FF8FE3B-47C3-49AF-877F-55649D49AC7A}"/>
    <cellStyle name="SAPBEXstdItem 2 2 3 6 2 2" xfId="47150" xr:uid="{AFD33432-92A8-42C3-BE83-BE6224A3F2A1}"/>
    <cellStyle name="SAPBEXstdItem 2 2 3 6 2 3" xfId="30424" xr:uid="{8B587AE3-E335-41D3-9DD1-369A38179A24}"/>
    <cellStyle name="SAPBEXstdItem 2 2 3 6 3" xfId="18822" xr:uid="{AD2EF430-7E92-40B7-A512-33648FE02D49}"/>
    <cellStyle name="SAPBEXstdItem 2 2 3 6 3 2" xfId="52683" xr:uid="{2A1600F4-9B3A-4D5D-9257-8AA10F563442}"/>
    <cellStyle name="SAPBEXstdItem 2 2 3 6 3 3" xfId="35957" xr:uid="{9196C260-3872-4E57-9D19-76B3FAF0399F}"/>
    <cellStyle name="SAPBEXstdItem 2 2 3 6 4" xfId="41333" xr:uid="{79F09A0D-38F2-4CF1-85DD-02DB93C4D20B}"/>
    <cellStyle name="SAPBEXstdItem 2 2 3 6 5" xfId="24609" xr:uid="{E1A87CC2-5283-4A1D-9F2F-8456798E0DE6}"/>
    <cellStyle name="SAPBEXstdItem 2 2 3 7" xfId="8511" xr:uid="{7F53AD53-8EAD-4F7E-AAEF-53AE408870A7}"/>
    <cellStyle name="SAPBEXstdItem 2 2 3 7 2" xfId="42386" xr:uid="{DF255191-A2B2-43E1-A30B-FF92439A746D}"/>
    <cellStyle name="SAPBEXstdItem 2 2 3 7 3" xfId="25661" xr:uid="{369B19DE-DEB3-4CFC-A337-8283AB934C7E}"/>
    <cellStyle name="SAPBEXstdItem 2 2 3 8" xfId="14085" xr:uid="{19B03D1B-6120-4C97-9B65-FFD809C81BED}"/>
    <cellStyle name="SAPBEXstdItem 2 2 3 8 2" xfId="47946" xr:uid="{AA80C0B8-E641-4315-8C2B-C5E87E1A4E58}"/>
    <cellStyle name="SAPBEXstdItem 2 2 3 8 3" xfId="31220" xr:uid="{F67B40A9-FE05-48EC-AE91-73B4723816C7}"/>
    <cellStyle name="SAPBEXstdItem 2 2 3 9" xfId="36930" xr:uid="{58A61F28-9576-4A8A-A2FA-B5EA17222A15}"/>
    <cellStyle name="SAPBEXstdItem 2 2 4" xfId="2844" xr:uid="{00000000-0005-0000-0000-0000070B0000}"/>
    <cellStyle name="SAPBEXstdItem 2 2 4 2" xfId="4364" xr:uid="{79BC2D7F-5C22-4EC2-905E-AD14C32CD036}"/>
    <cellStyle name="SAPBEXstdItem 2 2 4 2 2" xfId="10245" xr:uid="{A3E9FFD1-7CCF-450F-AA88-D7252B56A979}"/>
    <cellStyle name="SAPBEXstdItem 2 2 4 2 2 2" xfId="44115" xr:uid="{847EFE20-8D21-4B11-A2D6-8734DC7FA9B2}"/>
    <cellStyle name="SAPBEXstdItem 2 2 4 2 2 3" xfId="27390" xr:uid="{27E113E3-EEC6-437D-B890-BA2CE7A5F30C}"/>
    <cellStyle name="SAPBEXstdItem 2 2 4 2 3" xfId="15788" xr:uid="{BD567AB1-5658-4093-90AD-D41E4D89ADB3}"/>
    <cellStyle name="SAPBEXstdItem 2 2 4 2 3 2" xfId="49649" xr:uid="{D414C896-3BCD-4F6A-901C-C48720101386}"/>
    <cellStyle name="SAPBEXstdItem 2 2 4 2 3 3" xfId="32923" xr:uid="{46D3E15D-EF65-4916-9F48-879131C84800}"/>
    <cellStyle name="SAPBEXstdItem 2 2 4 2 4" xfId="38298" xr:uid="{C81453B2-34DC-4A00-BC28-A7656618C8EB}"/>
    <cellStyle name="SAPBEXstdItem 2 2 4 2 5" xfId="21575" xr:uid="{C53B77D7-3342-43D2-A8A0-D307BC1222F7}"/>
    <cellStyle name="SAPBEXstdItem 2 2 4 3" xfId="5237" xr:uid="{96A6AE3F-B9FF-46E5-B524-97FE274CC8DF}"/>
    <cellStyle name="SAPBEXstdItem 2 2 4 3 2" xfId="11103" xr:uid="{BDF66603-67F8-429F-AE13-58666D44B73D}"/>
    <cellStyle name="SAPBEXstdItem 2 2 4 3 2 2" xfId="44973" xr:uid="{FC83B688-D75D-48A7-95E3-238D13EC5C40}"/>
    <cellStyle name="SAPBEXstdItem 2 2 4 3 2 3" xfId="28248" xr:uid="{FC049BE1-FB60-47A9-8863-4DE0E349BA8F}"/>
    <cellStyle name="SAPBEXstdItem 2 2 4 3 3" xfId="16646" xr:uid="{CE8F7FC6-E444-429D-99C4-B53460373DF0}"/>
    <cellStyle name="SAPBEXstdItem 2 2 4 3 3 2" xfId="50507" xr:uid="{6F00ABEE-6BF6-43C2-A672-40442F9722FA}"/>
    <cellStyle name="SAPBEXstdItem 2 2 4 3 3 3" xfId="33781" xr:uid="{3F1CF5AF-0CF9-4535-978D-6424CDCC849E}"/>
    <cellStyle name="SAPBEXstdItem 2 2 4 3 4" xfId="39156" xr:uid="{33BE1829-B08B-4E53-B73D-384A0E82D8D8}"/>
    <cellStyle name="SAPBEXstdItem 2 2 4 3 5" xfId="22433" xr:uid="{C5EFA674-324B-4EB6-ABE0-215BDBE520DC}"/>
    <cellStyle name="SAPBEXstdItem 2 2 4 4" xfId="5985" xr:uid="{B054BD71-EBAD-41F1-9CC6-F8CEFA34335A}"/>
    <cellStyle name="SAPBEXstdItem 2 2 4 4 2" xfId="11851" xr:uid="{444C4196-D1C5-4308-AD6E-F807E0146D6D}"/>
    <cellStyle name="SAPBEXstdItem 2 2 4 4 2 2" xfId="45720" xr:uid="{F69E20E7-1921-41BE-BAEC-87E788E4A21A}"/>
    <cellStyle name="SAPBEXstdItem 2 2 4 4 2 3" xfId="28995" xr:uid="{82ABBCB2-2D0B-4E5C-9F62-713783E0843B}"/>
    <cellStyle name="SAPBEXstdItem 2 2 4 4 3" xfId="17393" xr:uid="{3D103B6E-A037-4E02-9100-4E44BBD7141D}"/>
    <cellStyle name="SAPBEXstdItem 2 2 4 4 3 2" xfId="51254" xr:uid="{B58AA2EA-AD2D-47B4-9BB4-0CA299A56B51}"/>
    <cellStyle name="SAPBEXstdItem 2 2 4 4 3 3" xfId="34528" xr:uid="{153245EA-9579-4BFD-81F8-60D97E89451A}"/>
    <cellStyle name="SAPBEXstdItem 2 2 4 4 4" xfId="39903" xr:uid="{8532E822-E301-4D1B-8403-B9D6CD4CCD52}"/>
    <cellStyle name="SAPBEXstdItem 2 2 4 4 5" xfId="23180" xr:uid="{B500AB97-1E07-44F8-BD4D-DAF36AE95C72}"/>
    <cellStyle name="SAPBEXstdItem 2 2 4 5" xfId="6754" xr:uid="{0A242A93-19F9-4D80-A175-C27D274D0010}"/>
    <cellStyle name="SAPBEXstdItem 2 2 4 5 2" xfId="12618" xr:uid="{1484ACD1-B1F2-4825-B2CA-4105D32190B1}"/>
    <cellStyle name="SAPBEXstdItem 2 2 4 5 2 2" xfId="46487" xr:uid="{71237AA7-AD43-47DC-826B-1C0433A9079A}"/>
    <cellStyle name="SAPBEXstdItem 2 2 4 5 2 3" xfId="29761" xr:uid="{3D176DE0-5DD9-47A4-8995-9ACB631DDB12}"/>
    <cellStyle name="SAPBEXstdItem 2 2 4 5 3" xfId="18159" xr:uid="{5DC52F0E-A546-4C5C-87C9-58EEE974348A}"/>
    <cellStyle name="SAPBEXstdItem 2 2 4 5 3 2" xfId="52020" xr:uid="{00DB4D8A-EDEB-47BD-84FE-D271188961E3}"/>
    <cellStyle name="SAPBEXstdItem 2 2 4 5 3 3" xfId="35294" xr:uid="{E0B09017-F5C4-4338-B58D-F6B2E689BB5D}"/>
    <cellStyle name="SAPBEXstdItem 2 2 4 5 4" xfId="40670" xr:uid="{53AC05FC-AC14-47A9-AD50-B7261B548500}"/>
    <cellStyle name="SAPBEXstdItem 2 2 4 5 5" xfId="23946" xr:uid="{49BE0C22-8C30-4115-A98E-85AF6A7C39A9}"/>
    <cellStyle name="SAPBEXstdItem 2 2 4 6" xfId="7701" xr:uid="{5CC43497-B192-458B-A957-D4F793229303}"/>
    <cellStyle name="SAPBEXstdItem 2 2 4 6 2" xfId="13565" xr:uid="{24273A47-BE2E-43B3-B359-72AA57D82B3F}"/>
    <cellStyle name="SAPBEXstdItem 2 2 4 6 2 2" xfId="47434" xr:uid="{31D2E217-87B2-4724-BB6F-F4DCD9A737F9}"/>
    <cellStyle name="SAPBEXstdItem 2 2 4 6 2 3" xfId="30708" xr:uid="{DC211126-029A-4EC4-B7C1-CF80ABA03B40}"/>
    <cellStyle name="SAPBEXstdItem 2 2 4 6 3" xfId="19106" xr:uid="{A9A94F85-EFE8-410A-B7AF-A8135791A532}"/>
    <cellStyle name="SAPBEXstdItem 2 2 4 6 3 2" xfId="52967" xr:uid="{297B1E4D-3BA9-44A4-A27E-8FB164229576}"/>
    <cellStyle name="SAPBEXstdItem 2 2 4 6 3 3" xfId="36241" xr:uid="{A36F0DE6-AED0-477C-A8E5-1E85F5C65D3D}"/>
    <cellStyle name="SAPBEXstdItem 2 2 4 6 4" xfId="41617" xr:uid="{B6F454DD-A9CA-4C80-BBF3-C6CB62A3BA04}"/>
    <cellStyle name="SAPBEXstdItem 2 2 4 6 5" xfId="24893" xr:uid="{DE5AB6E7-E6D7-4533-848F-90E2F547FBBB}"/>
    <cellStyle name="SAPBEXstdItem 2 2 4 7" xfId="8794" xr:uid="{313A7089-0E77-4DDB-9B9A-09B44F837585}"/>
    <cellStyle name="SAPBEXstdItem 2 2 4 7 2" xfId="42667" xr:uid="{7EC81707-C2A8-4396-B9B3-529B81C1795E}"/>
    <cellStyle name="SAPBEXstdItem 2 2 4 7 3" xfId="25943" xr:uid="{6B6A2241-8994-43D3-AAB3-488ACCE6C9BB}"/>
    <cellStyle name="SAPBEXstdItem 2 2 4 8" xfId="14345" xr:uid="{50B8C559-6B8E-4A44-B5F0-2518EEEFC436}"/>
    <cellStyle name="SAPBEXstdItem 2 2 4 8 2" xfId="48206" xr:uid="{B3A13830-6E8F-4F54-BC38-664BFBEA56D0}"/>
    <cellStyle name="SAPBEXstdItem 2 2 4 8 3" xfId="31480" xr:uid="{9905BB96-4569-48E3-B68E-205CBC792F19}"/>
    <cellStyle name="SAPBEXstdItem 2 2 4 9" xfId="20129" xr:uid="{0CF73668-5815-4323-8B5B-9251DE97C584}"/>
    <cellStyle name="SAPBEXstdItem 2 2 5" xfId="2979" xr:uid="{00000000-0005-0000-0000-0000080B0000}"/>
    <cellStyle name="SAPBEXstdItem 2 2 5 2" xfId="7794" xr:uid="{6DFC1B56-B713-427C-B04E-3B48EAB659E7}"/>
    <cellStyle name="SAPBEXstdItem 2 2 5 2 2" xfId="13658" xr:uid="{33776338-39AB-4AE2-A59E-B4551B9873F9}"/>
    <cellStyle name="SAPBEXstdItem 2 2 5 2 2 2" xfId="47527" xr:uid="{7FA1A1A5-2FA7-4F4E-B890-951F57496188}"/>
    <cellStyle name="SAPBEXstdItem 2 2 5 2 2 3" xfId="30801" xr:uid="{8CD38977-D2F9-46E1-8AF3-95D565730FE3}"/>
    <cellStyle name="SAPBEXstdItem 2 2 5 2 3" xfId="19199" xr:uid="{DCA4E1D4-35CB-4688-9A1F-F732A056DD39}"/>
    <cellStyle name="SAPBEXstdItem 2 2 5 2 3 2" xfId="53060" xr:uid="{AFE92688-764C-49F1-B832-1442B1631732}"/>
    <cellStyle name="SAPBEXstdItem 2 2 5 2 3 3" xfId="36334" xr:uid="{5B42BDC7-5A54-473A-9D04-0DF0B0BAEAC9}"/>
    <cellStyle name="SAPBEXstdItem 2 2 5 2 4" xfId="41710" xr:uid="{09BF06EF-F380-4043-A7E3-E0585889825E}"/>
    <cellStyle name="SAPBEXstdItem 2 2 5 2 5" xfId="24986" xr:uid="{29B0158D-746F-4EF9-9216-4DBDB86247FF}"/>
    <cellStyle name="SAPBEXstdItem 2 2 5 3" xfId="37006" xr:uid="{F83AA8F7-BABE-4420-8BCA-7D9284DF42DD}"/>
    <cellStyle name="SAPBEXstdItem 2 3" xfId="2525" xr:uid="{00000000-0005-0000-0000-0000090B0000}"/>
    <cellStyle name="SAPBEXstdItem 2 3 2" xfId="4077" xr:uid="{8AD0A8B8-1C60-498D-84D1-DE747DE0C21D}"/>
    <cellStyle name="SAPBEXstdItem 2 3 2 2" xfId="9958" xr:uid="{5F780A9F-D703-4E5D-892F-474961506BFF}"/>
    <cellStyle name="SAPBEXstdItem 2 3 2 2 2" xfId="43830" xr:uid="{00DF5750-DB72-44D4-9DAA-60F4FB7B36A4}"/>
    <cellStyle name="SAPBEXstdItem 2 3 2 2 3" xfId="27104" xr:uid="{E05A9CB4-A97F-4411-895F-5662D7D3B0B2}"/>
    <cellStyle name="SAPBEXstdItem 2 3 2 3" xfId="15504" xr:uid="{F53366DE-DA39-434D-A1CE-5373DFB28983}"/>
    <cellStyle name="SAPBEXstdItem 2 3 2 3 2" xfId="49365" xr:uid="{5C2202A9-5FF4-447D-88BE-EE0F77CC131A}"/>
    <cellStyle name="SAPBEXstdItem 2 3 2 3 3" xfId="32639" xr:uid="{2F3D1574-3204-42BA-B9B7-AC90195B4A4A}"/>
    <cellStyle name="SAPBEXstdItem 2 3 2 4" xfId="38033" xr:uid="{494C78E8-AA2E-40FD-99B6-DAFDC8760837}"/>
    <cellStyle name="SAPBEXstdItem 2 3 2 5" xfId="21289" xr:uid="{17FC2F43-B115-441F-BF32-2B5BFA0C2FEB}"/>
    <cellStyle name="SAPBEXstdItem 2 3 3" xfId="4975" xr:uid="{F6491F79-7F44-43B3-85CD-985A37A383DA}"/>
    <cellStyle name="SAPBEXstdItem 2 3 3 2" xfId="10841" xr:uid="{25F8676B-6E5E-4954-BF6F-F7D67AF21C38}"/>
    <cellStyle name="SAPBEXstdItem 2 3 3 2 2" xfId="44711" xr:uid="{0CBEDFF7-B4A2-48F0-B1BC-C447CDE94559}"/>
    <cellStyle name="SAPBEXstdItem 2 3 3 2 3" xfId="27986" xr:uid="{172F08A0-1B7C-4C81-B339-E124F3E565FB}"/>
    <cellStyle name="SAPBEXstdItem 2 3 3 3" xfId="16384" xr:uid="{BC250956-BDD8-415C-B55B-A66BE686661D}"/>
    <cellStyle name="SAPBEXstdItem 2 3 3 3 2" xfId="50245" xr:uid="{164C47DA-AB68-4B8F-87B0-BAD2E8F92964}"/>
    <cellStyle name="SAPBEXstdItem 2 3 3 3 3" xfId="33519" xr:uid="{ACEE403B-EEE6-4FF4-96C1-6A558F5C4DB5}"/>
    <cellStyle name="SAPBEXstdItem 2 3 3 4" xfId="38894" xr:uid="{4FF26F03-E8AC-4297-ACD3-112D5988580D}"/>
    <cellStyle name="SAPBEXstdItem 2 3 3 5" xfId="22171" xr:uid="{55935ABA-48AC-4F71-9217-BA8058B86E68}"/>
    <cellStyle name="SAPBEXstdItem 2 3 4" xfId="5706" xr:uid="{9D7269E1-2236-4A8F-8F5D-6F19B4C44821}"/>
    <cellStyle name="SAPBEXstdItem 2 3 4 2" xfId="11572" xr:uid="{48D9D1BE-366F-4BC3-9AC5-C7494BF29D2E}"/>
    <cellStyle name="SAPBEXstdItem 2 3 4 2 2" xfId="45441" xr:uid="{A562F43F-15DA-4C25-83B5-834C255BF029}"/>
    <cellStyle name="SAPBEXstdItem 2 3 4 2 3" xfId="28716" xr:uid="{77CF0B1F-CEB4-49FC-99DB-784733157B39}"/>
    <cellStyle name="SAPBEXstdItem 2 3 4 3" xfId="17114" xr:uid="{0DF7E670-0340-4C9F-8392-269CF02534CD}"/>
    <cellStyle name="SAPBEXstdItem 2 3 4 3 2" xfId="50975" xr:uid="{539122F8-14D1-4DED-942B-30118D5C6FBD}"/>
    <cellStyle name="SAPBEXstdItem 2 3 4 3 3" xfId="34249" xr:uid="{87E482A9-FF9F-4BE4-A481-55CC1EB464CC}"/>
    <cellStyle name="SAPBEXstdItem 2 3 4 4" xfId="39624" xr:uid="{427047D7-5D4E-429D-B3B1-A13550E0CE30}"/>
    <cellStyle name="SAPBEXstdItem 2 3 4 5" xfId="22901" xr:uid="{0DFDEA8A-3372-4C01-AD6D-44B5C89867CC}"/>
    <cellStyle name="SAPBEXstdItem 2 3 5" xfId="6494" xr:uid="{336E9BCA-A38B-4BD5-A0E6-60E0069CE913}"/>
    <cellStyle name="SAPBEXstdItem 2 3 5 2" xfId="12358" xr:uid="{61BD222B-A24B-408C-A33D-A1346645A55C}"/>
    <cellStyle name="SAPBEXstdItem 2 3 5 2 2" xfId="46227" xr:uid="{DBB15DA4-329F-4F85-B78E-1E6C4A7447EA}"/>
    <cellStyle name="SAPBEXstdItem 2 3 5 2 3" xfId="29502" xr:uid="{313D982B-4664-44FA-837B-B0461FC91D46}"/>
    <cellStyle name="SAPBEXstdItem 2 3 5 3" xfId="17900" xr:uid="{A83BF880-89D8-4EFB-9DC6-EFB2B77B10C9}"/>
    <cellStyle name="SAPBEXstdItem 2 3 5 3 2" xfId="51761" xr:uid="{C1089B1A-13CA-4FBA-9831-94ECD3BEE052}"/>
    <cellStyle name="SAPBEXstdItem 2 3 5 3 3" xfId="35035" xr:uid="{67ADCB4A-5766-40A2-8341-076B2AADBCDB}"/>
    <cellStyle name="SAPBEXstdItem 2 3 5 4" xfId="40410" xr:uid="{B05A1A1D-B907-4FA8-896E-251AEF36552B}"/>
    <cellStyle name="SAPBEXstdItem 2 3 5 5" xfId="23687" xr:uid="{777CE14D-3E94-4291-925E-2092F8324EB9}"/>
    <cellStyle name="SAPBEXstdItem 2 3 6" xfId="7418" xr:uid="{0F415D26-C344-414F-AA51-04C914A20078}"/>
    <cellStyle name="SAPBEXstdItem 2 3 6 2" xfId="13282" xr:uid="{426B3D43-49C8-4F3D-AB08-836A2E4C532A}"/>
    <cellStyle name="SAPBEXstdItem 2 3 6 2 2" xfId="47151" xr:uid="{4DAD0C77-65AA-45C3-A7BF-A71FAF6C1191}"/>
    <cellStyle name="SAPBEXstdItem 2 3 6 2 3" xfId="30425" xr:uid="{6ED92799-654E-4F8D-8207-04CDE3046DBC}"/>
    <cellStyle name="SAPBEXstdItem 2 3 6 3" xfId="18823" xr:uid="{97B03420-9D15-4225-9946-6CDDDA4F08C4}"/>
    <cellStyle name="SAPBEXstdItem 2 3 6 3 2" xfId="52684" xr:uid="{D1C97522-BE1D-4246-A6C9-464AADAD94D6}"/>
    <cellStyle name="SAPBEXstdItem 2 3 6 3 3" xfId="35958" xr:uid="{6C2A6CE4-AFB5-4670-859D-09FDA6413053}"/>
    <cellStyle name="SAPBEXstdItem 2 3 6 4" xfId="41334" xr:uid="{72C429D0-1F2E-412D-A83D-178C1302C70C}"/>
    <cellStyle name="SAPBEXstdItem 2 3 6 5" xfId="24610" xr:uid="{A2F6851D-9BE4-48E0-8EB3-E982D4EE3598}"/>
    <cellStyle name="SAPBEXstdItem 2 3 7" xfId="8512" xr:uid="{0DF7921E-0327-491D-99D5-CB1D13D4C38B}"/>
    <cellStyle name="SAPBEXstdItem 2 3 7 2" xfId="42387" xr:uid="{DD91503E-2A60-484A-B619-809E7B34A3D6}"/>
    <cellStyle name="SAPBEXstdItem 2 3 7 3" xfId="25662" xr:uid="{75015D12-EEC9-48D7-A121-C6EFD11353C0}"/>
    <cellStyle name="SAPBEXstdItem 2 3 8" xfId="14086" xr:uid="{9DEBA8C1-B4AB-4989-9CBA-6B39C11F5C69}"/>
    <cellStyle name="SAPBEXstdItem 2 3 8 2" xfId="47947" xr:uid="{048C5B35-0881-4BC7-A0B6-0DE7B34784DA}"/>
    <cellStyle name="SAPBEXstdItem 2 3 8 3" xfId="31221" xr:uid="{A21FDC08-49B1-4934-8462-EDF165B49631}"/>
    <cellStyle name="SAPBEXstdItem 2 3 9" xfId="19850" xr:uid="{12D774C1-D2DA-4389-A627-0F34A1FDE77F}"/>
    <cellStyle name="SAPBEXstdItem 2 4" xfId="2526" xr:uid="{00000000-0005-0000-0000-00000A0B0000}"/>
    <cellStyle name="SAPBEXstdItem 2 4 2" xfId="4078" xr:uid="{2570EB20-0FC1-4C3A-A7F3-589AB305DBEE}"/>
    <cellStyle name="SAPBEXstdItem 2 4 2 2" xfId="9959" xr:uid="{DD24F60E-D7AF-431F-84F1-1B7B5CB709F7}"/>
    <cellStyle name="SAPBEXstdItem 2 4 2 2 2" xfId="43831" xr:uid="{566227A6-2CB7-4837-97FF-04AB3C61BB93}"/>
    <cellStyle name="SAPBEXstdItem 2 4 2 2 3" xfId="27105" xr:uid="{AC887667-409E-4C23-91B6-236AD4FD8E5C}"/>
    <cellStyle name="SAPBEXstdItem 2 4 2 3" xfId="15505" xr:uid="{F5ED3E1A-39E5-4C9E-8D62-10AB0C6EF4CB}"/>
    <cellStyle name="SAPBEXstdItem 2 4 2 3 2" xfId="49366" xr:uid="{685DD5E5-0943-4612-8963-A52AA910A985}"/>
    <cellStyle name="SAPBEXstdItem 2 4 2 3 3" xfId="32640" xr:uid="{8E157622-6200-4F10-BEA7-7995103616E6}"/>
    <cellStyle name="SAPBEXstdItem 2 4 2 4" xfId="38034" xr:uid="{5C5D38A3-C7F0-41BB-88EA-E56B5AB70CB1}"/>
    <cellStyle name="SAPBEXstdItem 2 4 2 5" xfId="21290" xr:uid="{8C99C311-BE01-4E5B-97B4-E6B53283F5EA}"/>
    <cellStyle name="SAPBEXstdItem 2 4 3" xfId="4976" xr:uid="{2F5F539F-93EC-4F4C-B778-C3D1914417C1}"/>
    <cellStyle name="SAPBEXstdItem 2 4 3 2" xfId="10842" xr:uid="{144D605C-72A3-4A3C-A325-1365FA8468F5}"/>
    <cellStyle name="SAPBEXstdItem 2 4 3 2 2" xfId="44712" xr:uid="{813E459B-ED9F-4685-A376-63123A50BAE5}"/>
    <cellStyle name="SAPBEXstdItem 2 4 3 2 3" xfId="27987" xr:uid="{0FA504AE-13AC-4CA3-92BE-60AD36831DA1}"/>
    <cellStyle name="SAPBEXstdItem 2 4 3 3" xfId="16385" xr:uid="{9EA9B961-DAC1-4A10-8BE2-C6CC077FD9B3}"/>
    <cellStyle name="SAPBEXstdItem 2 4 3 3 2" xfId="50246" xr:uid="{F7CF30DB-AB60-4742-8059-FCB1D25BD7F8}"/>
    <cellStyle name="SAPBEXstdItem 2 4 3 3 3" xfId="33520" xr:uid="{24699B3D-B821-4E92-ACAB-9653386F484E}"/>
    <cellStyle name="SAPBEXstdItem 2 4 3 4" xfId="38895" xr:uid="{13968998-E0BC-40B5-A931-1800E169AD0E}"/>
    <cellStyle name="SAPBEXstdItem 2 4 3 5" xfId="22172" xr:uid="{360028D7-BFE8-49F0-BD61-81A08C57088F}"/>
    <cellStyle name="SAPBEXstdItem 2 4 4" xfId="5707" xr:uid="{F028D8F7-DFDB-4CD7-89B1-9BCA404F6B44}"/>
    <cellStyle name="SAPBEXstdItem 2 4 4 2" xfId="11573" xr:uid="{35B1D94A-9424-4566-86FB-B13D65B6B4D8}"/>
    <cellStyle name="SAPBEXstdItem 2 4 4 2 2" xfId="45442" xr:uid="{E1602F27-0063-40AA-A4C2-6A8C65A6646A}"/>
    <cellStyle name="SAPBEXstdItem 2 4 4 2 3" xfId="28717" xr:uid="{7648A3AD-6F23-49D2-AA6C-3364F64C9624}"/>
    <cellStyle name="SAPBEXstdItem 2 4 4 3" xfId="17115" xr:uid="{0A34BA9E-F9E1-4BCF-9090-70501899AFD7}"/>
    <cellStyle name="SAPBEXstdItem 2 4 4 3 2" xfId="50976" xr:uid="{CFAE275B-8654-48B4-AF6B-F0A2942872FB}"/>
    <cellStyle name="SAPBEXstdItem 2 4 4 3 3" xfId="34250" xr:uid="{9B1E0FFB-1F6B-4489-BAF0-97FF273AE5C2}"/>
    <cellStyle name="SAPBEXstdItem 2 4 4 4" xfId="39625" xr:uid="{8B322324-44F8-475C-98F2-16ECBE004ED1}"/>
    <cellStyle name="SAPBEXstdItem 2 4 4 5" xfId="22902" xr:uid="{1A276887-1D18-455A-816B-35453764B9C5}"/>
    <cellStyle name="SAPBEXstdItem 2 4 5" xfId="6495" xr:uid="{3E4CDC72-4CEA-4EE0-96B5-DBB4D986EAB1}"/>
    <cellStyle name="SAPBEXstdItem 2 4 5 2" xfId="12359" xr:uid="{996CA162-1B7D-4B69-8491-72B2C6AD83B6}"/>
    <cellStyle name="SAPBEXstdItem 2 4 5 2 2" xfId="46228" xr:uid="{A2C87467-65EC-4354-8630-7FA6C8414534}"/>
    <cellStyle name="SAPBEXstdItem 2 4 5 2 3" xfId="29503" xr:uid="{49EDA8CF-BB78-4F1E-98EC-5FC08BD108F6}"/>
    <cellStyle name="SAPBEXstdItem 2 4 5 3" xfId="17901" xr:uid="{2B171A9E-DE9A-4E54-BE44-7341187996B3}"/>
    <cellStyle name="SAPBEXstdItem 2 4 5 3 2" xfId="51762" xr:uid="{34921E21-2896-4101-A26E-862D71DB94C1}"/>
    <cellStyle name="SAPBEXstdItem 2 4 5 3 3" xfId="35036" xr:uid="{25BD299C-F93A-467F-A3F3-741FBB1FA7B4}"/>
    <cellStyle name="SAPBEXstdItem 2 4 5 4" xfId="40411" xr:uid="{47530785-D5F5-429E-B22C-95B7461220B8}"/>
    <cellStyle name="SAPBEXstdItem 2 4 5 5" xfId="23688" xr:uid="{237BE174-FE77-474A-855A-D7F585039833}"/>
    <cellStyle name="SAPBEXstdItem 2 4 6" xfId="7419" xr:uid="{F84618F6-5C0D-40FA-9021-4744F8B245DF}"/>
    <cellStyle name="SAPBEXstdItem 2 4 6 2" xfId="13283" xr:uid="{29EF3D4C-84A1-43C6-8C9F-CC74B5CE5192}"/>
    <cellStyle name="SAPBEXstdItem 2 4 6 2 2" xfId="47152" xr:uid="{47D7DD00-FB6A-4931-A164-5B477CDD49C9}"/>
    <cellStyle name="SAPBEXstdItem 2 4 6 2 3" xfId="30426" xr:uid="{224301D5-307A-4122-A4DE-5CDE8E811E99}"/>
    <cellStyle name="SAPBEXstdItem 2 4 6 3" xfId="18824" xr:uid="{3A50CC14-89AA-4DBC-944E-A40CD5796E3E}"/>
    <cellStyle name="SAPBEXstdItem 2 4 6 3 2" xfId="52685" xr:uid="{2593FEF8-3991-464D-859E-F0C9F662F211}"/>
    <cellStyle name="SAPBEXstdItem 2 4 6 3 3" xfId="35959" xr:uid="{CC3B71FB-FFC8-48FD-B95F-A813DC86E8D8}"/>
    <cellStyle name="SAPBEXstdItem 2 4 6 4" xfId="41335" xr:uid="{0BED810F-E8DB-430C-ACAE-37460D1580B8}"/>
    <cellStyle name="SAPBEXstdItem 2 4 6 5" xfId="24611" xr:uid="{0749499C-0B6B-4C81-B464-233E76B2A16C}"/>
    <cellStyle name="SAPBEXstdItem 2 4 7" xfId="8513" xr:uid="{905CC6EB-281B-4406-9ABC-68C36317C08A}"/>
    <cellStyle name="SAPBEXstdItem 2 4 7 2" xfId="42388" xr:uid="{D597738E-F5D5-44DF-9620-4C3EF38FFD94}"/>
    <cellStyle name="SAPBEXstdItem 2 4 7 3" xfId="25663" xr:uid="{AB9BAE18-3B92-4B99-A5D5-82F3EED0CEC2}"/>
    <cellStyle name="SAPBEXstdItem 2 4 8" xfId="14087" xr:uid="{32334F4F-1F91-4DA7-8C6D-4CD21D1F07DE}"/>
    <cellStyle name="SAPBEXstdItem 2 4 8 2" xfId="47948" xr:uid="{129F2438-94FB-4659-AF7E-AE46733746CF}"/>
    <cellStyle name="SAPBEXstdItem 2 4 8 3" xfId="31222" xr:uid="{689FB9E9-F28E-4266-AE19-EE169193BDFE}"/>
    <cellStyle name="SAPBEXstdItem 2 4 9" xfId="19851" xr:uid="{3A728BD0-BC49-481B-87C7-E1F9B0E67A6D}"/>
    <cellStyle name="SAPBEXstdItem 2 5" xfId="2938" xr:uid="{00000000-0005-0000-0000-00000B0B0000}"/>
    <cellStyle name="SAPBEXstdItem 2 5 10" xfId="20187" xr:uid="{3E86512D-71CD-4099-AB08-EC9649823915}"/>
    <cellStyle name="SAPBEXstdItem 2 5 2" xfId="4442" xr:uid="{E37E4056-B994-481B-9C0A-35AA513AA535}"/>
    <cellStyle name="SAPBEXstdItem 2 5 2 2" xfId="10323" xr:uid="{290F3724-A466-4443-9957-E3D5E82B65DC}"/>
    <cellStyle name="SAPBEXstdItem 2 5 2 2 2" xfId="44193" xr:uid="{D2F836ED-ACD7-4A2C-A590-05966DFF250E}"/>
    <cellStyle name="SAPBEXstdItem 2 5 2 2 3" xfId="27468" xr:uid="{F4D70226-BA64-40FC-9C98-8F1D0FB67397}"/>
    <cellStyle name="SAPBEXstdItem 2 5 2 3" xfId="15866" xr:uid="{03201EBA-94F8-4A79-98FD-C139339CA3DF}"/>
    <cellStyle name="SAPBEXstdItem 2 5 2 3 2" xfId="49727" xr:uid="{6614033F-985F-4578-B338-5F19DFC23050}"/>
    <cellStyle name="SAPBEXstdItem 2 5 2 3 3" xfId="33001" xr:uid="{63047518-F0B0-4537-9BC4-A86EA12601A2}"/>
    <cellStyle name="SAPBEXstdItem 2 5 2 4" xfId="38376" xr:uid="{598D5678-9D4F-4181-B51C-26B11344C938}"/>
    <cellStyle name="SAPBEXstdItem 2 5 2 5" xfId="21653" xr:uid="{98A67A32-0DF0-4E77-876F-5B91D288D3DA}"/>
    <cellStyle name="SAPBEXstdItem 2 5 3" xfId="5299" xr:uid="{5D7D0D50-2710-40E1-A845-0CA06E8C9029}"/>
    <cellStyle name="SAPBEXstdItem 2 5 3 2" xfId="11165" xr:uid="{664B4297-B413-412B-B11F-031813BB004B}"/>
    <cellStyle name="SAPBEXstdItem 2 5 3 2 2" xfId="45035" xr:uid="{08F2688E-DBAC-44DE-A8AB-15BA2B6A0CFC}"/>
    <cellStyle name="SAPBEXstdItem 2 5 3 2 3" xfId="28310" xr:uid="{3C1D3DB9-8DA7-4751-A8AC-25B7D551D6D3}"/>
    <cellStyle name="SAPBEXstdItem 2 5 3 3" xfId="16708" xr:uid="{76F646FF-30C4-49E5-81C5-5EE730AD6FDA}"/>
    <cellStyle name="SAPBEXstdItem 2 5 3 3 2" xfId="50569" xr:uid="{3314013C-4326-437A-B5CE-96B7F8DC135C}"/>
    <cellStyle name="SAPBEXstdItem 2 5 3 3 3" xfId="33843" xr:uid="{DBE56C97-A7A3-4E9A-B9C0-12C1D532B3F6}"/>
    <cellStyle name="SAPBEXstdItem 2 5 3 4" xfId="39218" xr:uid="{88670977-C76F-4ABA-AC93-D694465F44E7}"/>
    <cellStyle name="SAPBEXstdItem 2 5 3 5" xfId="22495" xr:uid="{5D3BDDFF-FFF3-4DB4-BC3E-2389E6833FA0}"/>
    <cellStyle name="SAPBEXstdItem 2 5 4" xfId="6044" xr:uid="{2C78B137-9A13-4177-9F21-AE52E6CBBBFC}"/>
    <cellStyle name="SAPBEXstdItem 2 5 4 2" xfId="11910" xr:uid="{9BA36529-0428-4829-BB06-DFA9FD4ED36F}"/>
    <cellStyle name="SAPBEXstdItem 2 5 4 2 2" xfId="45779" xr:uid="{292D525E-A076-4E82-B564-C3CBE3F6C8FF}"/>
    <cellStyle name="SAPBEXstdItem 2 5 4 2 3" xfId="29054" xr:uid="{8170D98E-C0C1-4594-90D6-350A314F046E}"/>
    <cellStyle name="SAPBEXstdItem 2 5 4 3" xfId="17452" xr:uid="{4411C5E6-5BD0-4760-ACC1-47D83ED8AD81}"/>
    <cellStyle name="SAPBEXstdItem 2 5 4 3 2" xfId="51313" xr:uid="{16CB9D94-8F41-48D7-8538-8B44366C0049}"/>
    <cellStyle name="SAPBEXstdItem 2 5 4 3 3" xfId="34587" xr:uid="{63DEDE25-D727-4742-9611-E1860AC0CB05}"/>
    <cellStyle name="SAPBEXstdItem 2 5 4 4" xfId="39962" xr:uid="{141C6701-6649-4042-9DAA-FB4F9B16915F}"/>
    <cellStyle name="SAPBEXstdItem 2 5 4 5" xfId="23239" xr:uid="{ED827A0A-4195-47AB-BF5E-ACE682C950F2}"/>
    <cellStyle name="SAPBEXstdItem 2 5 5" xfId="6811" xr:uid="{9B824D14-42CF-4F0F-9B95-6FBAA668E28D}"/>
    <cellStyle name="SAPBEXstdItem 2 5 5 2" xfId="12675" xr:uid="{6DBCCF2E-8CE6-45EB-9886-76B59D1F594F}"/>
    <cellStyle name="SAPBEXstdItem 2 5 5 2 2" xfId="46544" xr:uid="{069D906A-B629-471C-8B76-C3DC0A9E280A}"/>
    <cellStyle name="SAPBEXstdItem 2 5 5 2 3" xfId="29818" xr:uid="{465FFC59-38C3-4ECE-BE67-F03B37E546EF}"/>
    <cellStyle name="SAPBEXstdItem 2 5 5 3" xfId="18216" xr:uid="{97C91182-8480-45CB-B55D-ACE5601AF04D}"/>
    <cellStyle name="SAPBEXstdItem 2 5 5 3 2" xfId="52077" xr:uid="{E3475CC7-823B-4CEE-BCD3-9E1D0B4ACA71}"/>
    <cellStyle name="SAPBEXstdItem 2 5 5 3 3" xfId="35351" xr:uid="{E4F46B95-127A-4B9D-A2D6-2995F53C59CF}"/>
    <cellStyle name="SAPBEXstdItem 2 5 5 4" xfId="40727" xr:uid="{92ABBAD6-EAC1-4FAC-ABC0-A128D9570393}"/>
    <cellStyle name="SAPBEXstdItem 2 5 5 5" xfId="24003" xr:uid="{155A3C2C-8597-4B69-B814-28E74E8BA764}"/>
    <cellStyle name="SAPBEXstdItem 2 5 6" xfId="7758" xr:uid="{DEBB83F4-B9CA-46E5-A358-9E15D10CEEC1}"/>
    <cellStyle name="SAPBEXstdItem 2 5 6 2" xfId="13622" xr:uid="{29BFCC35-BBA2-4B17-955C-F1ADE6BB3092}"/>
    <cellStyle name="SAPBEXstdItem 2 5 6 2 2" xfId="47491" xr:uid="{D9FF5F08-8498-4C17-B923-8069A1D328CB}"/>
    <cellStyle name="SAPBEXstdItem 2 5 6 2 3" xfId="30765" xr:uid="{990468F9-7F17-404F-898C-0693136D4BB4}"/>
    <cellStyle name="SAPBEXstdItem 2 5 6 3" xfId="19163" xr:uid="{50E6344B-5439-407A-AA3E-3181A54E9324}"/>
    <cellStyle name="SAPBEXstdItem 2 5 6 3 2" xfId="53024" xr:uid="{B740CDD4-E617-4941-B74A-934D5079745B}"/>
    <cellStyle name="SAPBEXstdItem 2 5 6 3 3" xfId="36298" xr:uid="{1F71B176-BB59-4A4D-8100-D8A949DA1A5C}"/>
    <cellStyle name="SAPBEXstdItem 2 5 6 4" xfId="41674" xr:uid="{C8F174D4-B4AD-4FE5-9E05-E9EAE0A74BFA}"/>
    <cellStyle name="SAPBEXstdItem 2 5 6 5" xfId="24950" xr:uid="{FB082F5E-2A07-40BF-8DCE-27A86790BC31}"/>
    <cellStyle name="SAPBEXstdItem 2 5 7" xfId="8851" xr:uid="{B322A6C8-D65D-421A-860F-19D57873A3B2}"/>
    <cellStyle name="SAPBEXstdItem 2 5 7 2" xfId="42724" xr:uid="{676A1B04-51A0-49E6-8048-129B7177C8E1}"/>
    <cellStyle name="SAPBEXstdItem 2 5 7 3" xfId="26000" xr:uid="{36253772-4A31-4839-B714-EA4A3245AE15}"/>
    <cellStyle name="SAPBEXstdItem 2 5 8" xfId="14402" xr:uid="{644C6EA5-EA94-4084-9AF7-50A2CD4148B8}"/>
    <cellStyle name="SAPBEXstdItem 2 5 8 2" xfId="48263" xr:uid="{19E14ED8-421B-4DCA-A41E-A38F0186CC1B}"/>
    <cellStyle name="SAPBEXstdItem 2 5 8 3" xfId="31537" xr:uid="{CB55A1A9-817E-4680-A610-D8052148C946}"/>
    <cellStyle name="SAPBEXstdItem 2 5 9" xfId="36975" xr:uid="{2EBE92B8-C331-401C-9355-66B73DFFD4D2}"/>
    <cellStyle name="SAPBEXstdItem 2 6" xfId="2955" xr:uid="{00000000-0005-0000-0000-00000C0B0000}"/>
    <cellStyle name="SAPBEXstdItem 2 6 2" xfId="7771" xr:uid="{1C9B53CB-04C1-4598-A758-754510D9D352}"/>
    <cellStyle name="SAPBEXstdItem 2 6 2 2" xfId="13635" xr:uid="{1AE86ED8-8E25-4674-93D8-7597AA23725A}"/>
    <cellStyle name="SAPBEXstdItem 2 6 2 2 2" xfId="47504" xr:uid="{022775EB-51BA-41C1-968B-F28B94DEF705}"/>
    <cellStyle name="SAPBEXstdItem 2 6 2 2 3" xfId="30778" xr:uid="{884B98EE-11FD-4291-9C08-9AF16FAD2607}"/>
    <cellStyle name="SAPBEXstdItem 2 6 2 3" xfId="19176" xr:uid="{E1B60124-275A-4244-8FFC-40F6BBC4BE0C}"/>
    <cellStyle name="SAPBEXstdItem 2 6 2 3 2" xfId="53037" xr:uid="{68AC7761-123A-4A0C-B35D-BEF97C9DFF68}"/>
    <cellStyle name="SAPBEXstdItem 2 6 2 3 3" xfId="36311" xr:uid="{7133384C-5B21-48D3-B994-B15C27F6CD34}"/>
    <cellStyle name="SAPBEXstdItem 2 6 2 4" xfId="41687" xr:uid="{8E798BDB-9A8A-4CEF-B42B-92529469FDBA}"/>
    <cellStyle name="SAPBEXstdItem 2 6 2 5" xfId="24963" xr:uid="{A58F1EE9-97DB-45EF-A641-C2C2589FC3ED}"/>
    <cellStyle name="SAPBEXstdItem 2 6 3" xfId="36986" xr:uid="{6D0FB9AC-58DD-401D-BBD3-5B18F2023324}"/>
    <cellStyle name="SAPBEXstdItem 3" xfId="1219" xr:uid="{00000000-0005-0000-0000-00000D0B0000}"/>
    <cellStyle name="SAPBEXstdItem 3 2" xfId="1220" xr:uid="{00000000-0005-0000-0000-00000E0B0000}"/>
    <cellStyle name="SAPBEXstdItem 3 2 2" xfId="2527" xr:uid="{00000000-0005-0000-0000-00000F0B0000}"/>
    <cellStyle name="SAPBEXstdItem 3 2 2 2" xfId="4079" xr:uid="{66845459-D95D-4B79-8E6B-1AA7F3129B87}"/>
    <cellStyle name="SAPBEXstdItem 3 2 2 2 2" xfId="9960" xr:uid="{34C81423-4F49-48E8-8464-DF84D601BDC8}"/>
    <cellStyle name="SAPBEXstdItem 3 2 2 2 2 2" xfId="43832" xr:uid="{EE4516F4-7B66-4157-A570-DC831F0184D7}"/>
    <cellStyle name="SAPBEXstdItem 3 2 2 2 2 3" xfId="27106" xr:uid="{56232D16-DE7F-49C5-8097-2A68EBB3A923}"/>
    <cellStyle name="SAPBEXstdItem 3 2 2 2 3" xfId="15506" xr:uid="{BF2864C4-A1F9-4D33-BFEC-0F9511B8EB1A}"/>
    <cellStyle name="SAPBEXstdItem 3 2 2 2 3 2" xfId="49367" xr:uid="{459AB58A-5346-407E-B480-5D3B5BEC639F}"/>
    <cellStyle name="SAPBEXstdItem 3 2 2 2 3 3" xfId="32641" xr:uid="{973E5679-0C04-4ABC-B851-6AF3AD3E198C}"/>
    <cellStyle name="SAPBEXstdItem 3 2 2 2 4" xfId="21291" xr:uid="{B251C08A-90C9-4672-8A92-DFEA8D777914}"/>
    <cellStyle name="SAPBEXstdItem 3 2 2 3" xfId="5708" xr:uid="{12D94722-C1AC-4806-AB6A-80B76B829519}"/>
    <cellStyle name="SAPBEXstdItem 3 2 2 3 2" xfId="11574" xr:uid="{EDDFF612-B288-4039-BFA1-B3AC9C8EB422}"/>
    <cellStyle name="SAPBEXstdItem 3 2 2 3 2 2" xfId="45443" xr:uid="{1F3DAC77-EFE7-47E4-A05F-92850B2F65C7}"/>
    <cellStyle name="SAPBEXstdItem 3 2 2 3 2 3" xfId="28718" xr:uid="{DE8CB47B-FEAB-4AC1-8146-E7FBF86FD53F}"/>
    <cellStyle name="SAPBEXstdItem 3 2 2 3 3" xfId="17116" xr:uid="{354F99C7-F637-4DD3-B606-6267494F3A5F}"/>
    <cellStyle name="SAPBEXstdItem 3 2 2 3 3 2" xfId="50977" xr:uid="{3DA63259-28D6-46F0-968B-F2CDEB7471A1}"/>
    <cellStyle name="SAPBEXstdItem 3 2 2 3 3 3" xfId="34251" xr:uid="{E20E2346-E806-495C-B073-2DDD4542666F}"/>
    <cellStyle name="SAPBEXstdItem 3 2 2 3 4" xfId="39626" xr:uid="{DEE7F1A5-7574-442C-904C-37FF24CEDB22}"/>
    <cellStyle name="SAPBEXstdItem 3 2 2 3 5" xfId="22903" xr:uid="{C7C3205A-D48D-4BB1-BB76-ADF0A6CDA685}"/>
    <cellStyle name="SAPBEXstdItem 3 2 2 4" xfId="7420" xr:uid="{1E4FD545-38C4-4106-92C0-82EDAA715F0C}"/>
    <cellStyle name="SAPBEXstdItem 3 2 2 4 2" xfId="13284" xr:uid="{2E59232D-5AD9-4AC6-8B2E-190FDDCF974D}"/>
    <cellStyle name="SAPBEXstdItem 3 2 2 4 2 2" xfId="47153" xr:uid="{ACE411E0-D1AA-44F5-92F8-91E5AA4FFEBF}"/>
    <cellStyle name="SAPBEXstdItem 3 2 2 4 2 3" xfId="30427" xr:uid="{540068D7-B04C-4EA4-ACBD-8E5953DB79A3}"/>
    <cellStyle name="SAPBEXstdItem 3 2 2 4 3" xfId="18825" xr:uid="{1D4D56DF-8B93-4AA9-89B0-B5C80857C9BC}"/>
    <cellStyle name="SAPBEXstdItem 3 2 2 4 3 2" xfId="52686" xr:uid="{85A3F97F-9B7F-41A4-84B0-6783D7DCDC8E}"/>
    <cellStyle name="SAPBEXstdItem 3 2 2 4 3 3" xfId="35960" xr:uid="{9EDF3570-762E-4239-A317-6B4520DE4CE0}"/>
    <cellStyle name="SAPBEXstdItem 3 2 2 4 4" xfId="41336" xr:uid="{87769958-477D-4989-B409-504A3232430A}"/>
    <cellStyle name="SAPBEXstdItem 3 2 2 4 5" xfId="24612" xr:uid="{E70F159A-D2AA-4B83-B332-185980A2941C}"/>
    <cellStyle name="SAPBEXstdItem 3 2 2 5" xfId="8514" xr:uid="{EC979062-C273-4870-9B9A-B9F16E25C02F}"/>
    <cellStyle name="SAPBEXstdItem 3 2 2 5 2" xfId="42389" xr:uid="{A1E96782-5688-4C6C-A943-7921C53E152F}"/>
    <cellStyle name="SAPBEXstdItem 3 2 2 5 3" xfId="25664" xr:uid="{F0ED5D80-023D-4592-A160-DE723DBF22BB}"/>
    <cellStyle name="SAPBEXstdItem 3 2 2 6" xfId="36931" xr:uid="{A9A64F33-312F-4276-96AB-FA95F8B7F545}"/>
    <cellStyle name="SAPBEXstdItem 3 2 2 7" xfId="19852" xr:uid="{081A60F6-14C5-45A5-9198-37C0A241B153}"/>
    <cellStyle name="SAPBEXstdItem 3 2 3" xfId="2528" xr:uid="{00000000-0005-0000-0000-0000100B0000}"/>
    <cellStyle name="SAPBEXstdItem 3 2 3 2" xfId="4080" xr:uid="{C0ABE57B-491F-4CC9-B176-F64AC619F5E4}"/>
    <cellStyle name="SAPBEXstdItem 3 2 3 2 2" xfId="9961" xr:uid="{87464903-6D11-46F6-B060-5769E4C597EA}"/>
    <cellStyle name="SAPBEXstdItem 3 2 3 2 2 2" xfId="43833" xr:uid="{CA29F3D7-32D6-4E83-945C-109B55844C97}"/>
    <cellStyle name="SAPBEXstdItem 3 2 3 2 2 3" xfId="27107" xr:uid="{89DE920B-008B-49D0-813F-A3938B8245F8}"/>
    <cellStyle name="SAPBEXstdItem 3 2 3 2 3" xfId="15507" xr:uid="{B3AE1ABA-27C6-45E7-9E52-08A1E478B646}"/>
    <cellStyle name="SAPBEXstdItem 3 2 3 2 3 2" xfId="49368" xr:uid="{BE88B5B6-27AE-4CC5-AF41-67C069A164E7}"/>
    <cellStyle name="SAPBEXstdItem 3 2 3 2 3 3" xfId="32642" xr:uid="{F854267B-A6F3-473F-A7FF-A1B2B4557450}"/>
    <cellStyle name="SAPBEXstdItem 3 2 3 2 4" xfId="21292" xr:uid="{77EE17B5-DBFB-47E9-887F-460F6774B786}"/>
    <cellStyle name="SAPBEXstdItem 3 2 3 3" xfId="5709" xr:uid="{961806DE-CD68-487C-8F27-CFC87C9ACF36}"/>
    <cellStyle name="SAPBEXstdItem 3 2 3 3 2" xfId="11575" xr:uid="{918C1457-55B4-4097-9F7B-D03032846045}"/>
    <cellStyle name="SAPBEXstdItem 3 2 3 3 2 2" xfId="45444" xr:uid="{DEADAA67-3B31-47DC-99E0-F23F0696DEAE}"/>
    <cellStyle name="SAPBEXstdItem 3 2 3 3 2 3" xfId="28719" xr:uid="{9D7642D8-3FE2-49BF-88C6-EE581DB84546}"/>
    <cellStyle name="SAPBEXstdItem 3 2 3 3 3" xfId="17117" xr:uid="{2FF208EF-670A-4F3D-BA80-D62D867038A9}"/>
    <cellStyle name="SAPBEXstdItem 3 2 3 3 3 2" xfId="50978" xr:uid="{4938FE8C-19C3-4CDF-8A37-4EF4AB42F146}"/>
    <cellStyle name="SAPBEXstdItem 3 2 3 3 3 3" xfId="34252" xr:uid="{5D428589-5434-4AC6-9C65-93C3AC453673}"/>
    <cellStyle name="SAPBEXstdItem 3 2 3 3 4" xfId="39627" xr:uid="{182DC491-DE95-47D9-B90C-E70FAD70A7EB}"/>
    <cellStyle name="SAPBEXstdItem 3 2 3 3 5" xfId="22904" xr:uid="{AABB5B50-20FF-499F-A67B-8EAA8AD89646}"/>
    <cellStyle name="SAPBEXstdItem 3 2 3 4" xfId="7421" xr:uid="{4548AAA0-CB89-4951-A17A-099A2A18C369}"/>
    <cellStyle name="SAPBEXstdItem 3 2 3 4 2" xfId="13285" xr:uid="{2083CEC6-E546-4C84-A41D-6782916C166D}"/>
    <cellStyle name="SAPBEXstdItem 3 2 3 4 2 2" xfId="47154" xr:uid="{9374F929-A420-43E6-8D62-2DE033CAE9A5}"/>
    <cellStyle name="SAPBEXstdItem 3 2 3 4 2 3" xfId="30428" xr:uid="{E30AA6F0-69CF-4406-878F-9DEF51035F2B}"/>
    <cellStyle name="SAPBEXstdItem 3 2 3 4 3" xfId="18826" xr:uid="{12752AA6-7F6C-48B6-AA90-11746EA1DC4E}"/>
    <cellStyle name="SAPBEXstdItem 3 2 3 4 3 2" xfId="52687" xr:uid="{C883AA95-5200-4C35-94F9-692012101615}"/>
    <cellStyle name="SAPBEXstdItem 3 2 3 4 3 3" xfId="35961" xr:uid="{B80640A9-BAE1-49F8-BE60-1154B3721B31}"/>
    <cellStyle name="SAPBEXstdItem 3 2 3 4 4" xfId="41337" xr:uid="{7CBA76A9-45A8-41DF-9451-96915F34EF50}"/>
    <cellStyle name="SAPBEXstdItem 3 2 3 4 5" xfId="24613" xr:uid="{D9A8D015-FE24-4C5C-9E74-EEF1E993F2E2}"/>
    <cellStyle name="SAPBEXstdItem 3 2 3 5" xfId="8515" xr:uid="{55864C02-DDCC-44B2-86A6-547E78F923CE}"/>
    <cellStyle name="SAPBEXstdItem 3 2 3 5 2" xfId="42390" xr:uid="{FE981D1C-358D-4F69-AC34-21263ADEC19A}"/>
    <cellStyle name="SAPBEXstdItem 3 2 3 5 3" xfId="25665" xr:uid="{09CBA696-9EF9-4427-9501-6B080831EABD}"/>
    <cellStyle name="SAPBEXstdItem 3 2 3 6" xfId="36932" xr:uid="{4E8B0003-B959-4595-AA5B-AE40C2EE33EC}"/>
    <cellStyle name="SAPBEXstdItem 3 2 3 7" xfId="19853" xr:uid="{AB444509-4C7B-44C4-8A8D-61D6B824A54E}"/>
    <cellStyle name="SAPBEXstdItem 3 2 4" xfId="2846" xr:uid="{00000000-0005-0000-0000-0000110B0000}"/>
    <cellStyle name="SAPBEXstdItem 3 2 4 2" xfId="4366" xr:uid="{ED2B2316-DE91-4FE1-8375-566E83D86B36}"/>
    <cellStyle name="SAPBEXstdItem 3 2 4 2 2" xfId="10247" xr:uid="{A70B65F3-5008-4B0A-8108-652EE8AE81C8}"/>
    <cellStyle name="SAPBEXstdItem 3 2 4 2 2 2" xfId="44117" xr:uid="{1C9F8418-6406-4CD4-AB92-3B30F9987D92}"/>
    <cellStyle name="SAPBEXstdItem 3 2 4 2 2 3" xfId="27392" xr:uid="{3FA2EC37-2924-4C14-ACB4-2C6860E6A0DA}"/>
    <cellStyle name="SAPBEXstdItem 3 2 4 2 3" xfId="15790" xr:uid="{20DB5F1E-7425-4397-B822-D191476D07D0}"/>
    <cellStyle name="SAPBEXstdItem 3 2 4 2 3 2" xfId="49651" xr:uid="{F322A9DC-6FD3-4D49-89C3-660ABC8B0085}"/>
    <cellStyle name="SAPBEXstdItem 3 2 4 2 3 3" xfId="32925" xr:uid="{A5140D2F-F80A-47C6-BEBE-2821F0840A58}"/>
    <cellStyle name="SAPBEXstdItem 3 2 4 2 4" xfId="38300" xr:uid="{6AA15F04-E8B0-4DC1-B83D-3082D3D90414}"/>
    <cellStyle name="SAPBEXstdItem 3 2 4 2 5" xfId="21577" xr:uid="{B6A31387-F779-4789-A64F-DCEF173F9BF4}"/>
    <cellStyle name="SAPBEXstdItem 3 2 4 3" xfId="5239" xr:uid="{65DAE73C-A822-467E-AAFC-43D82D2E9217}"/>
    <cellStyle name="SAPBEXstdItem 3 2 4 3 2" xfId="11105" xr:uid="{9A86BC17-4E27-4619-9D61-BA3669DE9F27}"/>
    <cellStyle name="SAPBEXstdItem 3 2 4 3 2 2" xfId="44975" xr:uid="{AD6EE5C8-3F6F-4D08-874E-5B42C9D70F5A}"/>
    <cellStyle name="SAPBEXstdItem 3 2 4 3 2 3" xfId="28250" xr:uid="{12144C3F-EFBA-4D82-88AF-9EFB4242E885}"/>
    <cellStyle name="SAPBEXstdItem 3 2 4 3 3" xfId="16648" xr:uid="{B73384A5-B85E-44DE-8B5D-AC519D820B8D}"/>
    <cellStyle name="SAPBEXstdItem 3 2 4 3 3 2" xfId="50509" xr:uid="{12C05C65-D567-4407-91D0-B7F8489B70F1}"/>
    <cellStyle name="SAPBEXstdItem 3 2 4 3 3 3" xfId="33783" xr:uid="{DF73AA39-6F3C-4182-89FC-34EE7CD28129}"/>
    <cellStyle name="SAPBEXstdItem 3 2 4 3 4" xfId="39158" xr:uid="{78ED496C-4302-4E63-AF66-0F0B8D1332C7}"/>
    <cellStyle name="SAPBEXstdItem 3 2 4 3 5" xfId="22435" xr:uid="{FADB58D8-87DC-4EAB-9D16-1DD704CBD75D}"/>
    <cellStyle name="SAPBEXstdItem 3 2 4 4" xfId="5987" xr:uid="{68B8DAC3-30EA-4235-B019-929D83857EE1}"/>
    <cellStyle name="SAPBEXstdItem 3 2 4 4 2" xfId="11853" xr:uid="{ACA16CF6-7878-4DF5-AF84-D27E916A787C}"/>
    <cellStyle name="SAPBEXstdItem 3 2 4 4 2 2" xfId="45722" xr:uid="{ACB4BADA-FA96-48CD-8CEC-8C6C3FBB0369}"/>
    <cellStyle name="SAPBEXstdItem 3 2 4 4 2 3" xfId="28997" xr:uid="{C704C9D8-6381-49F0-B99F-94FA797260F7}"/>
    <cellStyle name="SAPBEXstdItem 3 2 4 4 3" xfId="17395" xr:uid="{91A288DB-6662-490C-A499-BA47DE7B762E}"/>
    <cellStyle name="SAPBEXstdItem 3 2 4 4 3 2" xfId="51256" xr:uid="{7A8D26C4-6C44-4806-8077-5088111F4852}"/>
    <cellStyle name="SAPBEXstdItem 3 2 4 4 3 3" xfId="34530" xr:uid="{A7EFAC72-5A98-4D65-B610-D3BA0E6EFE20}"/>
    <cellStyle name="SAPBEXstdItem 3 2 4 4 4" xfId="39905" xr:uid="{2035F768-45EB-4DC8-B59A-9D6F31C895C3}"/>
    <cellStyle name="SAPBEXstdItem 3 2 4 4 5" xfId="23182" xr:uid="{3061E900-8031-4070-A8A1-6DE10EF1EEB4}"/>
    <cellStyle name="SAPBEXstdItem 3 2 4 5" xfId="6756" xr:uid="{7A13F4D0-DB8C-4CD1-9993-D19402D606D1}"/>
    <cellStyle name="SAPBEXstdItem 3 2 4 5 2" xfId="12620" xr:uid="{84A73F22-252A-4020-ACD8-97731847D162}"/>
    <cellStyle name="SAPBEXstdItem 3 2 4 5 2 2" xfId="46489" xr:uid="{84E0BE88-1727-405A-A0FB-F4D2487A8767}"/>
    <cellStyle name="SAPBEXstdItem 3 2 4 5 2 3" xfId="29763" xr:uid="{1859B834-887E-478B-880C-913CBCAB2241}"/>
    <cellStyle name="SAPBEXstdItem 3 2 4 5 3" xfId="18161" xr:uid="{15BC4B86-9214-4732-9EC6-80B37B319598}"/>
    <cellStyle name="SAPBEXstdItem 3 2 4 5 3 2" xfId="52022" xr:uid="{66EC06EC-6FB5-487B-AD2D-DA0601136F2F}"/>
    <cellStyle name="SAPBEXstdItem 3 2 4 5 3 3" xfId="35296" xr:uid="{73EDB55E-475F-4280-AD85-F688F5CB4849}"/>
    <cellStyle name="SAPBEXstdItem 3 2 4 5 4" xfId="40672" xr:uid="{91BC4081-12A8-4715-AA96-87C658E91A1B}"/>
    <cellStyle name="SAPBEXstdItem 3 2 4 5 5" xfId="23948" xr:uid="{8BF733D5-E5A6-4120-ABCC-A4A10BC9C697}"/>
    <cellStyle name="SAPBEXstdItem 3 2 4 6" xfId="7703" xr:uid="{2594A103-8A8C-4C65-98DA-FC519139D28C}"/>
    <cellStyle name="SAPBEXstdItem 3 2 4 6 2" xfId="13567" xr:uid="{9D32254B-76C6-4BDC-B343-46040C0F7A20}"/>
    <cellStyle name="SAPBEXstdItem 3 2 4 6 2 2" xfId="47436" xr:uid="{9724C6ED-4C65-4FFD-A0A7-3DA59B66B43A}"/>
    <cellStyle name="SAPBEXstdItem 3 2 4 6 2 3" xfId="30710" xr:uid="{C7CD2152-EB82-4818-AEE2-BB763D4FA63A}"/>
    <cellStyle name="SAPBEXstdItem 3 2 4 6 3" xfId="19108" xr:uid="{109AA1F5-C176-40C9-842A-ED9F05492782}"/>
    <cellStyle name="SAPBEXstdItem 3 2 4 6 3 2" xfId="52969" xr:uid="{A0316386-0C7E-4C3E-8D6B-F0FD7022CDF1}"/>
    <cellStyle name="SAPBEXstdItem 3 2 4 6 3 3" xfId="36243" xr:uid="{489D560C-E5C1-4E06-9B7B-2EEEE05A25CC}"/>
    <cellStyle name="SAPBEXstdItem 3 2 4 6 4" xfId="41619" xr:uid="{CD63ED21-E900-424E-8D8D-EFA72D451E7C}"/>
    <cellStyle name="SAPBEXstdItem 3 2 4 6 5" xfId="24895" xr:uid="{654DFA00-9343-4DC2-9098-E7632E46672D}"/>
    <cellStyle name="SAPBEXstdItem 3 2 4 7" xfId="8796" xr:uid="{4576B429-21CD-44E0-A9C7-9409764BE261}"/>
    <cellStyle name="SAPBEXstdItem 3 2 4 7 2" xfId="42669" xr:uid="{C2B6C352-1537-4F84-9BB0-EAACEE286ED3}"/>
    <cellStyle name="SAPBEXstdItem 3 2 4 7 3" xfId="25945" xr:uid="{D8C2683D-0CAD-466F-AEB1-D863B8632865}"/>
    <cellStyle name="SAPBEXstdItem 3 2 4 8" xfId="14347" xr:uid="{3B363EAF-C553-4ECB-AAE6-29EB77502B40}"/>
    <cellStyle name="SAPBEXstdItem 3 2 4 8 2" xfId="48208" xr:uid="{0F3BE7F4-B8F0-4285-BAC3-B5D0888FF10C}"/>
    <cellStyle name="SAPBEXstdItem 3 2 4 8 3" xfId="31482" xr:uid="{3FF029F8-E218-43BD-BDA2-A7470D16025E}"/>
    <cellStyle name="SAPBEXstdItem 3 2 4 9" xfId="20131" xr:uid="{E82D94BE-C3AB-463B-B463-1E9AB69F2C9B}"/>
    <cellStyle name="SAPBEXstdItem 3 2 5" xfId="36632" xr:uid="{AC90FDB8-AE4F-4288-B7F4-709CF36A1C27}"/>
    <cellStyle name="SAPBEXstdItem 3 2 6" xfId="19263" xr:uid="{66D881C3-0636-4F21-814B-8790300DD431}"/>
    <cellStyle name="SAPBEXstdItem 3 3" xfId="2529" xr:uid="{00000000-0005-0000-0000-0000120B0000}"/>
    <cellStyle name="SAPBEXstdItem 3 3 2" xfId="4081" xr:uid="{542E1DC6-6E5A-4180-BF04-484339C83A0D}"/>
    <cellStyle name="SAPBEXstdItem 3 3 2 2" xfId="9962" xr:uid="{C57E6165-9BDF-48A1-BCCE-77F4B642F5D3}"/>
    <cellStyle name="SAPBEXstdItem 3 3 2 2 2" xfId="43834" xr:uid="{65381297-68BB-4364-A6BC-D17C4CD54BFD}"/>
    <cellStyle name="SAPBEXstdItem 3 3 2 2 3" xfId="27108" xr:uid="{5EFB27F9-5B37-424F-8804-380D6FA094FB}"/>
    <cellStyle name="SAPBEXstdItem 3 3 2 3" xfId="15508" xr:uid="{20BC3C68-B083-43AC-B9A4-6E433D6E8632}"/>
    <cellStyle name="SAPBEXstdItem 3 3 2 3 2" xfId="49369" xr:uid="{E41FAC83-B4D0-4CB7-A376-054CB39660D3}"/>
    <cellStyle name="SAPBEXstdItem 3 3 2 3 3" xfId="32643" xr:uid="{FCBAA9CF-BFA2-4378-8A8D-6F6129301F62}"/>
    <cellStyle name="SAPBEXstdItem 3 3 2 4" xfId="21293" xr:uid="{A8E800AC-29D6-4A87-8F4E-8EE3148F2959}"/>
    <cellStyle name="SAPBEXstdItem 3 3 3" xfId="5710" xr:uid="{A8364467-4CB4-4FD2-9817-819C169B6736}"/>
    <cellStyle name="SAPBEXstdItem 3 3 3 2" xfId="11576" xr:uid="{26894EE2-1618-4258-8F48-4B8A46C875D2}"/>
    <cellStyle name="SAPBEXstdItem 3 3 3 2 2" xfId="45445" xr:uid="{C9A68754-A8B7-46F5-A826-02AFFF1EA7EF}"/>
    <cellStyle name="SAPBEXstdItem 3 3 3 2 3" xfId="28720" xr:uid="{66B05288-0A1C-4A88-BA97-2E9A77897696}"/>
    <cellStyle name="SAPBEXstdItem 3 3 3 3" xfId="17118" xr:uid="{C670669A-D846-4F26-A4B9-5FAEFD5E0005}"/>
    <cellStyle name="SAPBEXstdItem 3 3 3 3 2" xfId="50979" xr:uid="{EDF84FB7-4E89-4916-A5E4-5AFF88D7381F}"/>
    <cellStyle name="SAPBEXstdItem 3 3 3 3 3" xfId="34253" xr:uid="{77D61E83-8D96-42CF-988E-6D12FAAE55FE}"/>
    <cellStyle name="SAPBEXstdItem 3 3 3 4" xfId="39628" xr:uid="{DB8682B1-E41A-4584-BDEA-6C8413AE38F9}"/>
    <cellStyle name="SAPBEXstdItem 3 3 3 5" xfId="22905" xr:uid="{762E7057-08AF-459A-BF0B-89C37DBCCA08}"/>
    <cellStyle name="SAPBEXstdItem 3 3 4" xfId="7422" xr:uid="{F198723D-9CD0-403A-B937-4D096CB0166E}"/>
    <cellStyle name="SAPBEXstdItem 3 3 4 2" xfId="13286" xr:uid="{2DBFED7C-4662-498F-AAF8-68E0C156445B}"/>
    <cellStyle name="SAPBEXstdItem 3 3 4 2 2" xfId="47155" xr:uid="{99F89602-81F5-4DE1-823C-3AF053EEF02C}"/>
    <cellStyle name="SAPBEXstdItem 3 3 4 2 3" xfId="30429" xr:uid="{8D1D58D2-5D47-4638-9BA2-D7FD55765E7E}"/>
    <cellStyle name="SAPBEXstdItem 3 3 4 3" xfId="18827" xr:uid="{90DFC617-219B-4BBA-9B33-87287A0FDD6A}"/>
    <cellStyle name="SAPBEXstdItem 3 3 4 3 2" xfId="52688" xr:uid="{B44F1306-EBAE-4540-85EA-1992E0889940}"/>
    <cellStyle name="SAPBEXstdItem 3 3 4 3 3" xfId="35962" xr:uid="{4C61BA16-CD28-4591-A2AF-6C0DD5BA5403}"/>
    <cellStyle name="SAPBEXstdItem 3 3 4 4" xfId="41338" xr:uid="{E89EC569-7E48-4856-A35B-E44E0284E3BD}"/>
    <cellStyle name="SAPBEXstdItem 3 3 4 5" xfId="24614" xr:uid="{32BF12B6-1E78-4846-BB9C-4A55F075FF35}"/>
    <cellStyle name="SAPBEXstdItem 3 3 5" xfId="8516" xr:uid="{8440682C-33C0-483A-B59E-5788639955C2}"/>
    <cellStyle name="SAPBEXstdItem 3 3 5 2" xfId="42391" xr:uid="{58AED329-AE41-4651-A98F-82AE737643C8}"/>
    <cellStyle name="SAPBEXstdItem 3 3 5 3" xfId="25666" xr:uid="{373F80EC-6836-4077-9DCA-EE3E2FF58912}"/>
    <cellStyle name="SAPBEXstdItem 3 3 6" xfId="36933" xr:uid="{DC9B5238-2D66-4C75-B08F-E9ED53F5A0E3}"/>
    <cellStyle name="SAPBEXstdItem 3 3 7" xfId="19854" xr:uid="{EA22106F-9917-40E9-8034-BE784A8057A0}"/>
    <cellStyle name="SAPBEXstdItem 3 4" xfId="2530" xr:uid="{00000000-0005-0000-0000-0000130B0000}"/>
    <cellStyle name="SAPBEXstdItem 3 4 2" xfId="4082" xr:uid="{98FC09EE-FEBF-456D-AFD3-57797307CE75}"/>
    <cellStyle name="SAPBEXstdItem 3 4 2 2" xfId="9963" xr:uid="{3F40E471-632F-4897-85B4-E7AEE1096EFA}"/>
    <cellStyle name="SAPBEXstdItem 3 4 2 2 2" xfId="43835" xr:uid="{1C9EFD80-85AF-46EE-82B4-76FF07A56F69}"/>
    <cellStyle name="SAPBEXstdItem 3 4 2 2 3" xfId="27109" xr:uid="{D3CE2A1F-1B9C-4B50-939A-70764F396100}"/>
    <cellStyle name="SAPBEXstdItem 3 4 2 3" xfId="15509" xr:uid="{E61FE1A0-4B6A-476A-8732-857646EC26CA}"/>
    <cellStyle name="SAPBEXstdItem 3 4 2 3 2" xfId="49370" xr:uid="{5A2971B2-C561-40D0-A8F8-07245A56B82B}"/>
    <cellStyle name="SAPBEXstdItem 3 4 2 3 3" xfId="32644" xr:uid="{C4A9E201-E94D-4BC8-BE15-FDAF70EB5E20}"/>
    <cellStyle name="SAPBEXstdItem 3 4 2 4" xfId="21294" xr:uid="{BF8FBDD6-6899-4C8C-9CCA-47AFB3F8DCE3}"/>
    <cellStyle name="SAPBEXstdItem 3 4 3" xfId="5711" xr:uid="{168EEED9-F876-4BA2-A8C9-F17A88BBBBBA}"/>
    <cellStyle name="SAPBEXstdItem 3 4 3 2" xfId="11577" xr:uid="{5C8941E8-79C0-4595-8898-22939BEFAF95}"/>
    <cellStyle name="SAPBEXstdItem 3 4 3 2 2" xfId="45446" xr:uid="{940769A3-E83B-427D-930A-473A40CFA891}"/>
    <cellStyle name="SAPBEXstdItem 3 4 3 2 3" xfId="28721" xr:uid="{D9D86ECF-970E-41B9-8BC7-E46CC8E84491}"/>
    <cellStyle name="SAPBEXstdItem 3 4 3 3" xfId="17119" xr:uid="{EB78FE13-3D19-4936-BEF6-A33298446FC7}"/>
    <cellStyle name="SAPBEXstdItem 3 4 3 3 2" xfId="50980" xr:uid="{9E4BE8F1-EE64-4FA1-85C7-974ACCCDCC2D}"/>
    <cellStyle name="SAPBEXstdItem 3 4 3 3 3" xfId="34254" xr:uid="{DD33C38D-76A0-4872-8E8D-C82055F2EB18}"/>
    <cellStyle name="SAPBEXstdItem 3 4 3 4" xfId="39629" xr:uid="{6186363C-E4A5-4461-9CB0-BA9C214805EC}"/>
    <cellStyle name="SAPBEXstdItem 3 4 3 5" xfId="22906" xr:uid="{BD9A7650-1D56-4478-AC91-0EAA877D7AE1}"/>
    <cellStyle name="SAPBEXstdItem 3 4 4" xfId="7423" xr:uid="{AA7BBCF0-0189-49E5-88BA-A463F7D61F15}"/>
    <cellStyle name="SAPBEXstdItem 3 4 4 2" xfId="13287" xr:uid="{E8D7071F-29F8-4D6B-BDC4-028EDF018E9A}"/>
    <cellStyle name="SAPBEXstdItem 3 4 4 2 2" xfId="47156" xr:uid="{D2B782D3-D5CC-437F-917C-831ABD43E8D8}"/>
    <cellStyle name="SAPBEXstdItem 3 4 4 2 3" xfId="30430" xr:uid="{6A4E6E1D-9B93-477E-8AD7-91D57F5CDA0B}"/>
    <cellStyle name="SAPBEXstdItem 3 4 4 3" xfId="18828" xr:uid="{C78EB56A-D296-4B37-A77B-A963F5D1B575}"/>
    <cellStyle name="SAPBEXstdItem 3 4 4 3 2" xfId="52689" xr:uid="{DD4EC8B6-8AE0-4897-84BE-0C283DA6B774}"/>
    <cellStyle name="SAPBEXstdItem 3 4 4 3 3" xfId="35963" xr:uid="{3AA4DE6D-0C37-479D-B678-C276B72CDECF}"/>
    <cellStyle name="SAPBEXstdItem 3 4 4 4" xfId="41339" xr:uid="{68C6010D-BDFB-46B9-AECF-E7A0CD78E384}"/>
    <cellStyle name="SAPBEXstdItem 3 4 4 5" xfId="24615" xr:uid="{4E6C0565-C92C-4671-B896-5AF2E0E3EB4F}"/>
    <cellStyle name="SAPBEXstdItem 3 4 5" xfId="8517" xr:uid="{8E2D18EB-8ACD-4573-9618-41A36912A8DF}"/>
    <cellStyle name="SAPBEXstdItem 3 4 5 2" xfId="42392" xr:uid="{DA62AFF4-578D-4529-87CC-496CEB8DE88B}"/>
    <cellStyle name="SAPBEXstdItem 3 4 5 3" xfId="25667" xr:uid="{F4BEBD12-D40E-4B9B-86B7-42DD816D0CCF}"/>
    <cellStyle name="SAPBEXstdItem 3 4 6" xfId="36934" xr:uid="{01BFF659-906B-49DE-995C-119ED8A0A6A8}"/>
    <cellStyle name="SAPBEXstdItem 3 4 7" xfId="19855" xr:uid="{53DD1FB9-DE6E-470B-8136-278E279069C2}"/>
    <cellStyle name="SAPBEXstdItem 3 5" xfId="2845" xr:uid="{00000000-0005-0000-0000-0000140B0000}"/>
    <cellStyle name="SAPBEXstdItem 3 5 2" xfId="4365" xr:uid="{65F04534-8479-4657-9D89-B06F60F6D725}"/>
    <cellStyle name="SAPBEXstdItem 3 5 2 2" xfId="10246" xr:uid="{E5C7E1FA-88F4-415B-B807-DD7B5EB6D097}"/>
    <cellStyle name="SAPBEXstdItem 3 5 2 2 2" xfId="44116" xr:uid="{C1A924A1-6458-49EE-B5AC-A564710E8448}"/>
    <cellStyle name="SAPBEXstdItem 3 5 2 2 3" xfId="27391" xr:uid="{0E67E98E-C6FF-4AD2-9B70-008938D6FF9B}"/>
    <cellStyle name="SAPBEXstdItem 3 5 2 3" xfId="15789" xr:uid="{6267BC61-7EFF-45FB-86A4-A0AC784FA4C6}"/>
    <cellStyle name="SAPBEXstdItem 3 5 2 3 2" xfId="49650" xr:uid="{96B02150-03EF-44B4-A02E-C6A132240635}"/>
    <cellStyle name="SAPBEXstdItem 3 5 2 3 3" xfId="32924" xr:uid="{225E1724-B259-4155-A503-468A159D1D7C}"/>
    <cellStyle name="SAPBEXstdItem 3 5 2 4" xfId="38299" xr:uid="{D3B465DD-4F5B-410D-B645-4427B8767CF2}"/>
    <cellStyle name="SAPBEXstdItem 3 5 2 5" xfId="21576" xr:uid="{E66A43F8-FD30-41B7-9B9B-5AC9B84B834C}"/>
    <cellStyle name="SAPBEXstdItem 3 5 3" xfId="5238" xr:uid="{76CA74F6-4AB6-4360-A939-4F8D9F61A8FC}"/>
    <cellStyle name="SAPBEXstdItem 3 5 3 2" xfId="11104" xr:uid="{5C3414FC-41F9-421F-8C64-BB34A6387BA8}"/>
    <cellStyle name="SAPBEXstdItem 3 5 3 2 2" xfId="44974" xr:uid="{FFCDAA30-1D1D-4ED6-81DE-98653C5B29CE}"/>
    <cellStyle name="SAPBEXstdItem 3 5 3 2 3" xfId="28249" xr:uid="{CC714D9D-4DEB-45A9-8D15-396106B9A109}"/>
    <cellStyle name="SAPBEXstdItem 3 5 3 3" xfId="16647" xr:uid="{2894E3A3-F397-4492-822F-E4B74B211FFF}"/>
    <cellStyle name="SAPBEXstdItem 3 5 3 3 2" xfId="50508" xr:uid="{7F869D91-1A26-4831-85EC-7E86CBF296F0}"/>
    <cellStyle name="SAPBEXstdItem 3 5 3 3 3" xfId="33782" xr:uid="{A9BBFD47-A226-41B0-ABC6-4C6932A30938}"/>
    <cellStyle name="SAPBEXstdItem 3 5 3 4" xfId="39157" xr:uid="{C778DBFB-5D53-416F-A41F-141DE70CC018}"/>
    <cellStyle name="SAPBEXstdItem 3 5 3 5" xfId="22434" xr:uid="{A078D9BA-7221-427A-9CF6-F6215B86846C}"/>
    <cellStyle name="SAPBEXstdItem 3 5 4" xfId="5986" xr:uid="{32B3C080-41CA-4EEC-AA3B-FDD5F0AA739F}"/>
    <cellStyle name="SAPBEXstdItem 3 5 4 2" xfId="11852" xr:uid="{0D913FA4-CC3D-4959-8574-2140D312A008}"/>
    <cellStyle name="SAPBEXstdItem 3 5 4 2 2" xfId="45721" xr:uid="{70F8314C-B4BE-44E5-A691-11A04B1562DA}"/>
    <cellStyle name="SAPBEXstdItem 3 5 4 2 3" xfId="28996" xr:uid="{B23CFF06-11E5-4F3F-830D-3BB2FED02DBA}"/>
    <cellStyle name="SAPBEXstdItem 3 5 4 3" xfId="17394" xr:uid="{75A86EDD-8E27-4C59-96C0-A41F79FAAE37}"/>
    <cellStyle name="SAPBEXstdItem 3 5 4 3 2" xfId="51255" xr:uid="{3E99258C-5B67-4FB3-B64B-C25631D948D1}"/>
    <cellStyle name="SAPBEXstdItem 3 5 4 3 3" xfId="34529" xr:uid="{07FA2A79-EFD8-4688-93F6-5AA7A3EAFF66}"/>
    <cellStyle name="SAPBEXstdItem 3 5 4 4" xfId="39904" xr:uid="{6DCCCA21-23D9-42FB-A17C-9A33FB5D9AF7}"/>
    <cellStyle name="SAPBEXstdItem 3 5 4 5" xfId="23181" xr:uid="{9F8DAA7C-43B0-4B5F-815B-EA8170D02545}"/>
    <cellStyle name="SAPBEXstdItem 3 5 5" xfId="6755" xr:uid="{0CA1E021-2B51-4D03-A897-178D4289E229}"/>
    <cellStyle name="SAPBEXstdItem 3 5 5 2" xfId="12619" xr:uid="{479781BB-3513-4844-B8A3-5970F159405F}"/>
    <cellStyle name="SAPBEXstdItem 3 5 5 2 2" xfId="46488" xr:uid="{9AAEF708-D534-4910-914F-0E4C5D40BB43}"/>
    <cellStyle name="SAPBEXstdItem 3 5 5 2 3" xfId="29762" xr:uid="{E9F49A3D-C4AD-453B-8403-3C06A1728B97}"/>
    <cellStyle name="SAPBEXstdItem 3 5 5 3" xfId="18160" xr:uid="{9288AEE9-C624-4F45-997F-DF15E4FD72CE}"/>
    <cellStyle name="SAPBEXstdItem 3 5 5 3 2" xfId="52021" xr:uid="{F0234250-532D-48D9-88CC-8A79BE1A8104}"/>
    <cellStyle name="SAPBEXstdItem 3 5 5 3 3" xfId="35295" xr:uid="{4B3747BD-5F00-4B33-AC69-80B13A5A27E4}"/>
    <cellStyle name="SAPBEXstdItem 3 5 5 4" xfId="40671" xr:uid="{04B9C427-7C16-4C3B-9D5B-B8855B230FBD}"/>
    <cellStyle name="SAPBEXstdItem 3 5 5 5" xfId="23947" xr:uid="{F7F51A5F-4787-4B3F-8B53-62C3DDEAF201}"/>
    <cellStyle name="SAPBEXstdItem 3 5 6" xfId="7702" xr:uid="{C2E12688-780F-4AB4-A343-DB18AA780BFB}"/>
    <cellStyle name="SAPBEXstdItem 3 5 6 2" xfId="13566" xr:uid="{1ED0033E-38F4-41AF-BBD6-8ACD4F4D442A}"/>
    <cellStyle name="SAPBEXstdItem 3 5 6 2 2" xfId="47435" xr:uid="{BD4A3816-C8B3-4A89-BFA2-65C2B9BCAFDC}"/>
    <cellStyle name="SAPBEXstdItem 3 5 6 2 3" xfId="30709" xr:uid="{933DB0EB-99F7-4941-9A41-9E840D4B607E}"/>
    <cellStyle name="SAPBEXstdItem 3 5 6 3" xfId="19107" xr:uid="{D5CF8475-6196-4545-B4F4-73383778A35D}"/>
    <cellStyle name="SAPBEXstdItem 3 5 6 3 2" xfId="52968" xr:uid="{A627FCDA-8380-4A81-A1FE-298FFED85207}"/>
    <cellStyle name="SAPBEXstdItem 3 5 6 3 3" xfId="36242" xr:uid="{B4F28189-8E5E-49E0-A220-58B92827D940}"/>
    <cellStyle name="SAPBEXstdItem 3 5 6 4" xfId="41618" xr:uid="{9C948B38-98E7-42C8-B0BA-B6F75CFD406D}"/>
    <cellStyle name="SAPBEXstdItem 3 5 6 5" xfId="24894" xr:uid="{BF5A1D04-AD3F-4B01-86CE-A9A43F3111EC}"/>
    <cellStyle name="SAPBEXstdItem 3 5 7" xfId="8795" xr:uid="{AB47B42E-5235-4F00-A22E-DAE04B124F34}"/>
    <cellStyle name="SAPBEXstdItem 3 5 7 2" xfId="42668" xr:uid="{73AC8895-C710-445C-A8FB-85EFC73978F0}"/>
    <cellStyle name="SAPBEXstdItem 3 5 7 3" xfId="25944" xr:uid="{4ADC6E20-C387-43FF-AFE6-F00F83841746}"/>
    <cellStyle name="SAPBEXstdItem 3 5 8" xfId="14346" xr:uid="{874FCDB4-8BC1-450C-BC91-2398D3E8D6EA}"/>
    <cellStyle name="SAPBEXstdItem 3 5 8 2" xfId="48207" xr:uid="{6636D4CC-23D3-4E7D-AF3A-B8E76FB016DA}"/>
    <cellStyle name="SAPBEXstdItem 3 5 8 3" xfId="31481" xr:uid="{6864A66D-568C-48F9-8EBD-960AE92D6E24}"/>
    <cellStyle name="SAPBEXstdItem 3 5 9" xfId="20130" xr:uid="{7F628D58-666E-4F06-A086-02BB8FC1B018}"/>
    <cellStyle name="SAPBEXstdItem 3 6" xfId="36631" xr:uid="{A64C66D6-6693-485A-BDC8-E2873449ED55}"/>
    <cellStyle name="SAPBEXstdItem 3 7" xfId="19262" xr:uid="{CCB1BD02-146C-4A41-928A-ABD3080A4B1E}"/>
    <cellStyle name="SAPBEXstdItem 4" xfId="1221" xr:uid="{00000000-0005-0000-0000-0000150B0000}"/>
    <cellStyle name="SAPBEXstdItem 4 2" xfId="1222" xr:uid="{00000000-0005-0000-0000-0000160B0000}"/>
    <cellStyle name="SAPBEXstdItem 4 2 2" xfId="2531" xr:uid="{00000000-0005-0000-0000-0000170B0000}"/>
    <cellStyle name="SAPBEXstdItem 4 2 2 2" xfId="4083" xr:uid="{F885173E-F100-47AF-B0DD-44B61338E4EA}"/>
    <cellStyle name="SAPBEXstdItem 4 2 2 2 2" xfId="9964" xr:uid="{AF640360-E6C4-499B-A2EA-F07CBA78F02E}"/>
    <cellStyle name="SAPBEXstdItem 4 2 2 2 2 2" xfId="43836" xr:uid="{8FBF242C-FCA9-4146-B3BF-A09C7E29747F}"/>
    <cellStyle name="SAPBEXstdItem 4 2 2 2 2 3" xfId="27110" xr:uid="{5E4D4B59-7ADD-4B7B-B81E-45C10F750B72}"/>
    <cellStyle name="SAPBEXstdItem 4 2 2 2 3" xfId="15510" xr:uid="{269A7221-0C41-4BBA-986F-FF5B0061BD15}"/>
    <cellStyle name="SAPBEXstdItem 4 2 2 2 3 2" xfId="49371" xr:uid="{D69AB5E8-D627-4364-B69D-23A3BFAA3747}"/>
    <cellStyle name="SAPBEXstdItem 4 2 2 2 3 3" xfId="32645" xr:uid="{08606A13-C955-469E-B3E2-088826C8B6D6}"/>
    <cellStyle name="SAPBEXstdItem 4 2 2 2 4" xfId="21295" xr:uid="{82685B8F-8DC9-4752-84EE-51205429526B}"/>
    <cellStyle name="SAPBEXstdItem 4 2 2 3" xfId="5712" xr:uid="{CBC4FFDC-DF2C-4337-94FA-9E75F224CD33}"/>
    <cellStyle name="SAPBEXstdItem 4 2 2 3 2" xfId="11578" xr:uid="{EAF3DAA8-4861-474E-B4C2-1F685B751EA2}"/>
    <cellStyle name="SAPBEXstdItem 4 2 2 3 2 2" xfId="45447" xr:uid="{86F39DB9-B8D6-4A7F-B7B1-60F7640C4486}"/>
    <cellStyle name="SAPBEXstdItem 4 2 2 3 2 3" xfId="28722" xr:uid="{579E98A8-0EC5-486B-AAEE-C4799832595D}"/>
    <cellStyle name="SAPBEXstdItem 4 2 2 3 3" xfId="17120" xr:uid="{61AB1589-E5FD-49D3-8F8E-3C807E4C6D7A}"/>
    <cellStyle name="SAPBEXstdItem 4 2 2 3 3 2" xfId="50981" xr:uid="{C1304D3C-73A5-452F-AA89-6263471C1856}"/>
    <cellStyle name="SAPBEXstdItem 4 2 2 3 3 3" xfId="34255" xr:uid="{FCA7F674-972F-45E9-8700-4947AAB87F81}"/>
    <cellStyle name="SAPBEXstdItem 4 2 2 3 4" xfId="39630" xr:uid="{33BF4BCB-2DBA-408C-86BA-93F767C33CEA}"/>
    <cellStyle name="SAPBEXstdItem 4 2 2 3 5" xfId="22907" xr:uid="{6904EF32-5312-490F-87EA-4EA173CC87E1}"/>
    <cellStyle name="SAPBEXstdItem 4 2 2 4" xfId="7424" xr:uid="{4FD772AC-3428-4BF9-B82A-2AB851F4A14A}"/>
    <cellStyle name="SAPBEXstdItem 4 2 2 4 2" xfId="13288" xr:uid="{7757F091-2371-4DD4-9B57-7CD52B44B1AB}"/>
    <cellStyle name="SAPBEXstdItem 4 2 2 4 2 2" xfId="47157" xr:uid="{909B72C9-F78D-4974-A18C-9D331B807E2E}"/>
    <cellStyle name="SAPBEXstdItem 4 2 2 4 2 3" xfId="30431" xr:uid="{3695B68F-AFBA-4468-9680-7A8B6071DEE2}"/>
    <cellStyle name="SAPBEXstdItem 4 2 2 4 3" xfId="18829" xr:uid="{11604C13-6366-4085-B6EA-9C78DC331261}"/>
    <cellStyle name="SAPBEXstdItem 4 2 2 4 3 2" xfId="52690" xr:uid="{15A00EC8-6339-4604-BF95-F7D92EB5017E}"/>
    <cellStyle name="SAPBEXstdItem 4 2 2 4 3 3" xfId="35964" xr:uid="{55C5E6CF-1008-4CE7-BCE0-5AD488251083}"/>
    <cellStyle name="SAPBEXstdItem 4 2 2 4 4" xfId="41340" xr:uid="{AB40859E-657E-4819-B68C-A34AF44A66B6}"/>
    <cellStyle name="SAPBEXstdItem 4 2 2 4 5" xfId="24616" xr:uid="{80830B62-4272-4A9A-A000-A3195CE75B29}"/>
    <cellStyle name="SAPBEXstdItem 4 2 2 5" xfId="8518" xr:uid="{FB133D44-BD1B-4248-BD17-38683E1FE9A5}"/>
    <cellStyle name="SAPBEXstdItem 4 2 2 5 2" xfId="42393" xr:uid="{91CF9934-4D48-4B6F-8CAD-353AB6337B77}"/>
    <cellStyle name="SAPBEXstdItem 4 2 2 5 3" xfId="25668" xr:uid="{8FE8FB94-29DE-4583-9F19-F2A33220DD32}"/>
    <cellStyle name="SAPBEXstdItem 4 2 2 6" xfId="36935" xr:uid="{09E04DCF-4902-46E6-94F1-B5B6CD936A0B}"/>
    <cellStyle name="SAPBEXstdItem 4 2 2 7" xfId="19856" xr:uid="{EA084259-46A1-4CC6-94C4-53943523DC0D}"/>
    <cellStyle name="SAPBEXstdItem 4 2 3" xfId="2532" xr:uid="{00000000-0005-0000-0000-0000180B0000}"/>
    <cellStyle name="SAPBEXstdItem 4 2 3 2" xfId="4084" xr:uid="{AC87DD84-4B73-472A-8F08-2572B3AD996E}"/>
    <cellStyle name="SAPBEXstdItem 4 2 3 2 2" xfId="9965" xr:uid="{3E1A5B12-0B9C-4063-9BC3-7509B37E3B7B}"/>
    <cellStyle name="SAPBEXstdItem 4 2 3 2 2 2" xfId="43837" xr:uid="{F6D5B7AC-5D41-4624-B8C2-DC5C8A42AE72}"/>
    <cellStyle name="SAPBEXstdItem 4 2 3 2 2 3" xfId="27111" xr:uid="{55C466AA-7DB9-4FAE-B1C1-057510B19225}"/>
    <cellStyle name="SAPBEXstdItem 4 2 3 2 3" xfId="15511" xr:uid="{0388F35B-F8A1-4226-B425-7AA353F4FBD5}"/>
    <cellStyle name="SAPBEXstdItem 4 2 3 2 3 2" xfId="49372" xr:uid="{7543967E-B057-411F-8178-097D264F7153}"/>
    <cellStyle name="SAPBEXstdItem 4 2 3 2 3 3" xfId="32646" xr:uid="{4801CAFE-A46A-4301-86AF-C3F9FAE2FA3D}"/>
    <cellStyle name="SAPBEXstdItem 4 2 3 2 4" xfId="21296" xr:uid="{E3F7A8FE-F758-4D84-8AA4-731FD77FD233}"/>
    <cellStyle name="SAPBEXstdItem 4 2 3 3" xfId="5713" xr:uid="{DB22693F-27E6-4671-96E2-D65F6DC4FDDE}"/>
    <cellStyle name="SAPBEXstdItem 4 2 3 3 2" xfId="11579" xr:uid="{DEE413DC-D5E9-4FBE-AA83-F45828E393DD}"/>
    <cellStyle name="SAPBEXstdItem 4 2 3 3 2 2" xfId="45448" xr:uid="{9534EB2E-0DE7-4BA9-BBDC-7DBAD8447791}"/>
    <cellStyle name="SAPBEXstdItem 4 2 3 3 2 3" xfId="28723" xr:uid="{8F6691F6-FCF0-4361-A4BB-8DA5B447FFA8}"/>
    <cellStyle name="SAPBEXstdItem 4 2 3 3 3" xfId="17121" xr:uid="{B18C8F0B-AED5-4289-BE3D-9438DF4FA8FE}"/>
    <cellStyle name="SAPBEXstdItem 4 2 3 3 3 2" xfId="50982" xr:uid="{B5A204A9-C410-4039-9D19-2BA0B5A9B398}"/>
    <cellStyle name="SAPBEXstdItem 4 2 3 3 3 3" xfId="34256" xr:uid="{D3325370-AC9B-4EBB-9FB8-4F375C0347E5}"/>
    <cellStyle name="SAPBEXstdItem 4 2 3 3 4" xfId="39631" xr:uid="{C184F1EC-FC3C-4F00-9A9A-2CA67F59D487}"/>
    <cellStyle name="SAPBEXstdItem 4 2 3 3 5" xfId="22908" xr:uid="{9E625390-DBD7-41A2-9BB4-645C86DCDC0C}"/>
    <cellStyle name="SAPBEXstdItem 4 2 3 4" xfId="7425" xr:uid="{A5DE4E74-498D-4108-A82D-C7F8700B8A35}"/>
    <cellStyle name="SAPBEXstdItem 4 2 3 4 2" xfId="13289" xr:uid="{89B4A758-1630-4D81-A5AE-F38D38A127DB}"/>
    <cellStyle name="SAPBEXstdItem 4 2 3 4 2 2" xfId="47158" xr:uid="{74326F36-99D5-4ACC-83EB-35E692DC662A}"/>
    <cellStyle name="SAPBEXstdItem 4 2 3 4 2 3" xfId="30432" xr:uid="{A8D88D63-A0BB-4978-874D-A9942EC92BC5}"/>
    <cellStyle name="SAPBEXstdItem 4 2 3 4 3" xfId="18830" xr:uid="{5C54F8EB-2140-46A6-B6D4-B33B274F4523}"/>
    <cellStyle name="SAPBEXstdItem 4 2 3 4 3 2" xfId="52691" xr:uid="{01AFA54C-C772-4B30-8EDC-94C5BDB3E37B}"/>
    <cellStyle name="SAPBEXstdItem 4 2 3 4 3 3" xfId="35965" xr:uid="{6FAF1BAB-BE82-4F2A-A1EE-39B8394CF92E}"/>
    <cellStyle name="SAPBEXstdItem 4 2 3 4 4" xfId="41341" xr:uid="{831AA9F4-FA10-48F7-9AEF-D3B7BF8AABC8}"/>
    <cellStyle name="SAPBEXstdItem 4 2 3 4 5" xfId="24617" xr:uid="{3C1AE90D-AF81-4D1A-AEE1-973A335C4519}"/>
    <cellStyle name="SAPBEXstdItem 4 2 3 5" xfId="8519" xr:uid="{DC72D692-0F2A-4AD4-B8E0-6137AC79611B}"/>
    <cellStyle name="SAPBEXstdItem 4 2 3 5 2" xfId="42394" xr:uid="{76507D4D-97D1-4ACB-A8A8-2FD5EEDD88D6}"/>
    <cellStyle name="SAPBEXstdItem 4 2 3 5 3" xfId="25669" xr:uid="{0DB8045E-290F-4C53-A073-D13B79A01C03}"/>
    <cellStyle name="SAPBEXstdItem 4 2 3 6" xfId="36936" xr:uid="{09DE0F56-7C18-4DBC-9AAC-64DC91C3A2CB}"/>
    <cellStyle name="SAPBEXstdItem 4 2 3 7" xfId="19857" xr:uid="{8EDB6C57-6D09-43E7-AE6E-6975DFED862A}"/>
    <cellStyle name="SAPBEXstdItem 4 2 4" xfId="2848" xr:uid="{00000000-0005-0000-0000-0000190B0000}"/>
    <cellStyle name="SAPBEXstdItem 4 2 4 2" xfId="4368" xr:uid="{6868E29E-C4FF-42B7-916D-5837AE8E53A8}"/>
    <cellStyle name="SAPBEXstdItem 4 2 4 2 2" xfId="10249" xr:uid="{5697BF2A-BC5F-48D7-B9D8-B4F42B7876BA}"/>
    <cellStyle name="SAPBEXstdItem 4 2 4 2 2 2" xfId="44119" xr:uid="{18BDAEFA-E32A-4815-A4C3-8D1BB08785DF}"/>
    <cellStyle name="SAPBEXstdItem 4 2 4 2 2 3" xfId="27394" xr:uid="{8C3313A2-D6FD-4843-9A8A-DB3C1536FE56}"/>
    <cellStyle name="SAPBEXstdItem 4 2 4 2 3" xfId="15792" xr:uid="{69EACB11-3011-404F-8627-757B04F1F263}"/>
    <cellStyle name="SAPBEXstdItem 4 2 4 2 3 2" xfId="49653" xr:uid="{3201AC16-B35D-4F88-81DA-378F0A23FC3C}"/>
    <cellStyle name="SAPBEXstdItem 4 2 4 2 3 3" xfId="32927" xr:uid="{16B034F3-F85D-426A-AFE3-9B95D6AA6C84}"/>
    <cellStyle name="SAPBEXstdItem 4 2 4 2 4" xfId="38302" xr:uid="{92CFF487-53C6-4A32-956B-6CD12591A276}"/>
    <cellStyle name="SAPBEXstdItem 4 2 4 2 5" xfId="21579" xr:uid="{4ECD73FF-2383-4F99-836D-95DA487EFC48}"/>
    <cellStyle name="SAPBEXstdItem 4 2 4 3" xfId="5241" xr:uid="{56A538D8-4E07-49C4-A8A6-2E1257B57034}"/>
    <cellStyle name="SAPBEXstdItem 4 2 4 3 2" xfId="11107" xr:uid="{569B5BE1-E1A7-46A9-B2FD-285432423667}"/>
    <cellStyle name="SAPBEXstdItem 4 2 4 3 2 2" xfId="44977" xr:uid="{58290896-05FB-4E0E-B28B-FFDD2E6E470B}"/>
    <cellStyle name="SAPBEXstdItem 4 2 4 3 2 3" xfId="28252" xr:uid="{6254DE73-737A-43AC-AFCF-80A92F43E5FB}"/>
    <cellStyle name="SAPBEXstdItem 4 2 4 3 3" xfId="16650" xr:uid="{A07DF310-19D1-42A6-B201-ED990B1BFA88}"/>
    <cellStyle name="SAPBEXstdItem 4 2 4 3 3 2" xfId="50511" xr:uid="{B1BD30C9-D683-4CC4-B839-9C18DA3D2BF3}"/>
    <cellStyle name="SAPBEXstdItem 4 2 4 3 3 3" xfId="33785" xr:uid="{74894F9D-9AAC-4CA6-921A-EF0D68AF32C6}"/>
    <cellStyle name="SAPBEXstdItem 4 2 4 3 4" xfId="39160" xr:uid="{8B52A39A-9D96-4547-AADE-25396307ECB7}"/>
    <cellStyle name="SAPBEXstdItem 4 2 4 3 5" xfId="22437" xr:uid="{DE58CEF4-7BCC-4A7B-A61A-CAFAC31428F6}"/>
    <cellStyle name="SAPBEXstdItem 4 2 4 4" xfId="5989" xr:uid="{558D9818-D01E-46BF-98C9-CA9BAC725CCD}"/>
    <cellStyle name="SAPBEXstdItem 4 2 4 4 2" xfId="11855" xr:uid="{4A541432-C144-4DD8-AE13-316DF1D9BA31}"/>
    <cellStyle name="SAPBEXstdItem 4 2 4 4 2 2" xfId="45724" xr:uid="{DC1480B1-F8BF-413C-9BDF-6F54CAAF2062}"/>
    <cellStyle name="SAPBEXstdItem 4 2 4 4 2 3" xfId="28999" xr:uid="{10E02A2D-A1E8-4DF8-A566-C20684398839}"/>
    <cellStyle name="SAPBEXstdItem 4 2 4 4 3" xfId="17397" xr:uid="{AB78BB35-AB6E-48FB-B2EF-4D3C6670F727}"/>
    <cellStyle name="SAPBEXstdItem 4 2 4 4 3 2" xfId="51258" xr:uid="{8EAE9C3D-6BAC-431D-A441-58914AAEEFAD}"/>
    <cellStyle name="SAPBEXstdItem 4 2 4 4 3 3" xfId="34532" xr:uid="{DA7B356B-5E27-4192-918E-6FA30E116ABE}"/>
    <cellStyle name="SAPBEXstdItem 4 2 4 4 4" xfId="39907" xr:uid="{1A1945CD-4F77-4ACF-9029-B34DED0C9BDD}"/>
    <cellStyle name="SAPBEXstdItem 4 2 4 4 5" xfId="23184" xr:uid="{5422C3DD-DA48-4AE5-9B99-7A432BB26959}"/>
    <cellStyle name="SAPBEXstdItem 4 2 4 5" xfId="6758" xr:uid="{2E9768B1-61AE-4B9D-841E-C301125318A0}"/>
    <cellStyle name="SAPBEXstdItem 4 2 4 5 2" xfId="12622" xr:uid="{C37BDD52-F4C6-4A68-8C1F-AEDC058141B9}"/>
    <cellStyle name="SAPBEXstdItem 4 2 4 5 2 2" xfId="46491" xr:uid="{DB0C36C6-491E-49CC-B15F-247428141FBC}"/>
    <cellStyle name="SAPBEXstdItem 4 2 4 5 2 3" xfId="29765" xr:uid="{5999F039-76E2-4C00-B7A1-2414100D1377}"/>
    <cellStyle name="SAPBEXstdItem 4 2 4 5 3" xfId="18163" xr:uid="{C8173FF2-86EA-4CE2-AC36-0011212FA130}"/>
    <cellStyle name="SAPBEXstdItem 4 2 4 5 3 2" xfId="52024" xr:uid="{9BA1D0BC-8BB3-41A7-939A-949873BDD96B}"/>
    <cellStyle name="SAPBEXstdItem 4 2 4 5 3 3" xfId="35298" xr:uid="{73A30544-CCDC-4303-ADDF-A1E7118D0DA5}"/>
    <cellStyle name="SAPBEXstdItem 4 2 4 5 4" xfId="40674" xr:uid="{FEEEB262-E304-4D72-A5B9-1024A7669C1C}"/>
    <cellStyle name="SAPBEXstdItem 4 2 4 5 5" xfId="23950" xr:uid="{39632766-356F-498A-B7AD-7E9965C24E0A}"/>
    <cellStyle name="SAPBEXstdItem 4 2 4 6" xfId="7705" xr:uid="{BCB13944-23EF-4B1C-A1B5-64D9A9D28252}"/>
    <cellStyle name="SAPBEXstdItem 4 2 4 6 2" xfId="13569" xr:uid="{E82AF869-A183-4795-BFB4-DECE40501FFF}"/>
    <cellStyle name="SAPBEXstdItem 4 2 4 6 2 2" xfId="47438" xr:uid="{BC385949-F771-4A45-9008-A434C42C5C3D}"/>
    <cellStyle name="SAPBEXstdItem 4 2 4 6 2 3" xfId="30712" xr:uid="{80C4CB47-9FA2-4A93-807D-563000BEB53F}"/>
    <cellStyle name="SAPBEXstdItem 4 2 4 6 3" xfId="19110" xr:uid="{214EACBF-AE3C-4C73-A7E4-74E8B8A4A20A}"/>
    <cellStyle name="SAPBEXstdItem 4 2 4 6 3 2" xfId="52971" xr:uid="{85A5F744-7E0A-4BF3-97A2-FD74674D5DE4}"/>
    <cellStyle name="SAPBEXstdItem 4 2 4 6 3 3" xfId="36245" xr:uid="{5D5027C8-7374-4B16-8E25-13B5D82B3F7B}"/>
    <cellStyle name="SAPBEXstdItem 4 2 4 6 4" xfId="41621" xr:uid="{8FD9C539-0B2C-4ED7-9B67-A0535D398CAA}"/>
    <cellStyle name="SAPBEXstdItem 4 2 4 6 5" xfId="24897" xr:uid="{8618D310-2889-48F4-A1E0-ABDA0D7685E3}"/>
    <cellStyle name="SAPBEXstdItem 4 2 4 7" xfId="8798" xr:uid="{86FC8DBB-CCC9-4A4C-8C1E-8D2532A871AA}"/>
    <cellStyle name="SAPBEXstdItem 4 2 4 7 2" xfId="42671" xr:uid="{8D8393AD-8030-432A-9AF7-2D79C9710D78}"/>
    <cellStyle name="SAPBEXstdItem 4 2 4 7 3" xfId="25947" xr:uid="{A82ED21C-8CA3-487A-836D-53FDF0FE5F68}"/>
    <cellStyle name="SAPBEXstdItem 4 2 4 8" xfId="14349" xr:uid="{BA8D6B21-A95E-456A-B8F6-D755E02F7BD5}"/>
    <cellStyle name="SAPBEXstdItem 4 2 4 8 2" xfId="48210" xr:uid="{AFBFA317-3DAC-4608-9C03-EE1375A916D8}"/>
    <cellStyle name="SAPBEXstdItem 4 2 4 8 3" xfId="31484" xr:uid="{83D76B91-C9F2-4EE4-97C4-71FBF478EC90}"/>
    <cellStyle name="SAPBEXstdItem 4 2 4 9" xfId="20133" xr:uid="{2FC0D1C2-A17E-4ABD-BE51-32937F059AFF}"/>
    <cellStyle name="SAPBEXstdItem 4 2 5" xfId="36634" xr:uid="{79C38681-D28A-4C29-98C1-1875C914D7AC}"/>
    <cellStyle name="SAPBEXstdItem 4 2 6" xfId="19265" xr:uid="{A9952040-A9BA-41F1-8B84-431485B54A52}"/>
    <cellStyle name="SAPBEXstdItem 4 3" xfId="2533" xr:uid="{00000000-0005-0000-0000-00001A0B0000}"/>
    <cellStyle name="SAPBEXstdItem 4 3 2" xfId="4085" xr:uid="{6D0E1AE3-F58D-4A01-A32B-B86D3D767583}"/>
    <cellStyle name="SAPBEXstdItem 4 3 2 2" xfId="9966" xr:uid="{FB57E2F1-9684-4079-82E9-259639A7C0C5}"/>
    <cellStyle name="SAPBEXstdItem 4 3 2 2 2" xfId="43838" xr:uid="{CD07B5E1-1B3D-4915-BF94-0445A122C410}"/>
    <cellStyle name="SAPBEXstdItem 4 3 2 2 3" xfId="27112" xr:uid="{46558AF1-7DE8-4F27-8DDD-3B0BCD04573A}"/>
    <cellStyle name="SAPBEXstdItem 4 3 2 3" xfId="15512" xr:uid="{FB0F477F-B092-444F-8D2B-5F250037C368}"/>
    <cellStyle name="SAPBEXstdItem 4 3 2 3 2" xfId="49373" xr:uid="{E047D7AE-A846-4CA5-8473-852448037A36}"/>
    <cellStyle name="SAPBEXstdItem 4 3 2 3 3" xfId="32647" xr:uid="{CDE2696B-5BF9-4498-84C5-E4C016EF5F72}"/>
    <cellStyle name="SAPBEXstdItem 4 3 2 4" xfId="21297" xr:uid="{70CCA662-0028-4E71-982C-D2EBBAC1A969}"/>
    <cellStyle name="SAPBEXstdItem 4 3 3" xfId="5714" xr:uid="{B5EA5261-CB6A-4A80-97CE-B2AFA552FD53}"/>
    <cellStyle name="SAPBEXstdItem 4 3 3 2" xfId="11580" xr:uid="{C0299F3E-CA78-433E-B320-0E71EFAB9DCA}"/>
    <cellStyle name="SAPBEXstdItem 4 3 3 2 2" xfId="45449" xr:uid="{14806107-C0BE-4B41-BF35-70DBA889F3A6}"/>
    <cellStyle name="SAPBEXstdItem 4 3 3 2 3" xfId="28724" xr:uid="{BCD3DD75-AD49-4232-8C08-89055A8BA7AB}"/>
    <cellStyle name="SAPBEXstdItem 4 3 3 3" xfId="17122" xr:uid="{05CE899E-F95B-463C-8DE1-21A90F4D22B8}"/>
    <cellStyle name="SAPBEXstdItem 4 3 3 3 2" xfId="50983" xr:uid="{27FF76FD-2306-4E73-BB3D-7B388E691CFE}"/>
    <cellStyle name="SAPBEXstdItem 4 3 3 3 3" xfId="34257" xr:uid="{9A3C6817-CAEC-4D6E-AC0A-135AEBBA25B6}"/>
    <cellStyle name="SAPBEXstdItem 4 3 3 4" xfId="39632" xr:uid="{A85A85C8-A303-4C8B-B76E-F565FABBC331}"/>
    <cellStyle name="SAPBEXstdItem 4 3 3 5" xfId="22909" xr:uid="{D5277EA9-5C3E-431F-9028-5D370AC662BB}"/>
    <cellStyle name="SAPBEXstdItem 4 3 4" xfId="7426" xr:uid="{D62A7351-6396-4314-8985-5B34E858E394}"/>
    <cellStyle name="SAPBEXstdItem 4 3 4 2" xfId="13290" xr:uid="{0F1093DD-F00B-4DD6-B998-28EAE958D321}"/>
    <cellStyle name="SAPBEXstdItem 4 3 4 2 2" xfId="47159" xr:uid="{4580BB1F-9223-4ACE-B27F-3704954D3D3F}"/>
    <cellStyle name="SAPBEXstdItem 4 3 4 2 3" xfId="30433" xr:uid="{B2AA971B-1C89-455C-8183-17FE73783BEB}"/>
    <cellStyle name="SAPBEXstdItem 4 3 4 3" xfId="18831" xr:uid="{9E1F3F9B-8303-4CBF-B909-BD1D977F433E}"/>
    <cellStyle name="SAPBEXstdItem 4 3 4 3 2" xfId="52692" xr:uid="{5507FDB8-3169-475F-A7C1-C81FE026BFDA}"/>
    <cellStyle name="SAPBEXstdItem 4 3 4 3 3" xfId="35966" xr:uid="{154E4A77-B043-4668-8B5E-8D98E8D80D40}"/>
    <cellStyle name="SAPBEXstdItem 4 3 4 4" xfId="41342" xr:uid="{6BD5667D-BE01-4495-A9BB-C13A0630E83D}"/>
    <cellStyle name="SAPBEXstdItem 4 3 4 5" xfId="24618" xr:uid="{A69C8903-3B0E-4BC1-9B90-D04AEBB1E3C9}"/>
    <cellStyle name="SAPBEXstdItem 4 3 5" xfId="8520" xr:uid="{A742D6B7-05BD-4868-BD12-26FA71C9BF72}"/>
    <cellStyle name="SAPBEXstdItem 4 3 5 2" xfId="42395" xr:uid="{1CF4FC7D-E93B-407D-AB06-21984B046291}"/>
    <cellStyle name="SAPBEXstdItem 4 3 5 3" xfId="25670" xr:uid="{FC753347-8D29-4FC9-AF90-714BEEE05755}"/>
    <cellStyle name="SAPBEXstdItem 4 3 6" xfId="36937" xr:uid="{1C7A899E-4F9B-458E-A024-DFFA8A8E0FD8}"/>
    <cellStyle name="SAPBEXstdItem 4 3 7" xfId="19858" xr:uid="{B1AB4288-D641-40B7-9588-CF591CC32ABD}"/>
    <cellStyle name="SAPBEXstdItem 4 4" xfId="2534" xr:uid="{00000000-0005-0000-0000-00001B0B0000}"/>
    <cellStyle name="SAPBEXstdItem 4 4 2" xfId="4086" xr:uid="{A8EF444A-0859-44E2-93F1-715178582105}"/>
    <cellStyle name="SAPBEXstdItem 4 4 2 2" xfId="9967" xr:uid="{55D672FC-2806-432D-9199-2ECBFE3FFBAA}"/>
    <cellStyle name="SAPBEXstdItem 4 4 2 2 2" xfId="43839" xr:uid="{EE93DD27-1432-4DFA-A3A4-ED1D510BF1DF}"/>
    <cellStyle name="SAPBEXstdItem 4 4 2 2 3" xfId="27113" xr:uid="{17A70DD4-25D9-42E9-9584-D18E493F745F}"/>
    <cellStyle name="SAPBEXstdItem 4 4 2 3" xfId="15513" xr:uid="{DC68666E-56EE-43A1-841F-795BC56AB43F}"/>
    <cellStyle name="SAPBEXstdItem 4 4 2 3 2" xfId="49374" xr:uid="{01FE3BFF-59AE-49A7-9889-D5F7423871AD}"/>
    <cellStyle name="SAPBEXstdItem 4 4 2 3 3" xfId="32648" xr:uid="{20A7B5EF-E1D5-4A2C-814B-3612DEA48651}"/>
    <cellStyle name="SAPBEXstdItem 4 4 2 4" xfId="21298" xr:uid="{AFB699C2-D796-467B-854C-C19CB9FB9B12}"/>
    <cellStyle name="SAPBEXstdItem 4 4 3" xfId="5715" xr:uid="{B055EDB6-D1F3-457B-A59A-2962C859216C}"/>
    <cellStyle name="SAPBEXstdItem 4 4 3 2" xfId="11581" xr:uid="{316A1F6E-5D03-4371-B30E-8B23939487C8}"/>
    <cellStyle name="SAPBEXstdItem 4 4 3 2 2" xfId="45450" xr:uid="{9E133362-EAA9-4710-9A78-8BE85A78CCD7}"/>
    <cellStyle name="SAPBEXstdItem 4 4 3 2 3" xfId="28725" xr:uid="{7AC45F53-B6D4-4A00-B460-5E401519AAA6}"/>
    <cellStyle name="SAPBEXstdItem 4 4 3 3" xfId="17123" xr:uid="{2807E071-A1EB-4E8F-A04E-69C575C910FF}"/>
    <cellStyle name="SAPBEXstdItem 4 4 3 3 2" xfId="50984" xr:uid="{074AF0AC-A43C-4547-962B-403D933BEB32}"/>
    <cellStyle name="SAPBEXstdItem 4 4 3 3 3" xfId="34258" xr:uid="{C27926E9-D3F4-4517-895F-DC5D25454151}"/>
    <cellStyle name="SAPBEXstdItem 4 4 3 4" xfId="39633" xr:uid="{56E7FCCE-ED68-475F-945E-2BF6F8C273FF}"/>
    <cellStyle name="SAPBEXstdItem 4 4 3 5" xfId="22910" xr:uid="{AA571634-8342-4A71-89D9-05BD01FC6F16}"/>
    <cellStyle name="SAPBEXstdItem 4 4 4" xfId="7427" xr:uid="{BD9C722C-96D7-4E27-A184-C23D212B2159}"/>
    <cellStyle name="SAPBEXstdItem 4 4 4 2" xfId="13291" xr:uid="{6BB55D6B-42E3-4697-9A78-1BE7B11D444A}"/>
    <cellStyle name="SAPBEXstdItem 4 4 4 2 2" xfId="47160" xr:uid="{203F9989-26BA-4F40-AEE1-EB9A6B97BED3}"/>
    <cellStyle name="SAPBEXstdItem 4 4 4 2 3" xfId="30434" xr:uid="{5E3FBF1B-A5C4-4AF1-9FB7-4C80C2F58F16}"/>
    <cellStyle name="SAPBEXstdItem 4 4 4 3" xfId="18832" xr:uid="{EF249AE7-84C4-4DBA-9816-5A5F7837B6A6}"/>
    <cellStyle name="SAPBEXstdItem 4 4 4 3 2" xfId="52693" xr:uid="{DC5FACD0-9FCC-46C2-8B4C-62CCC37B5073}"/>
    <cellStyle name="SAPBEXstdItem 4 4 4 3 3" xfId="35967" xr:uid="{383D3E97-BEA5-4125-9670-7C1A88492819}"/>
    <cellStyle name="SAPBEXstdItem 4 4 4 4" xfId="41343" xr:uid="{A71EC790-BF16-402D-BA17-BF6E641F3EE3}"/>
    <cellStyle name="SAPBEXstdItem 4 4 4 5" xfId="24619" xr:uid="{A255E6CD-4BE0-46DC-B98F-C6F93A13E3BB}"/>
    <cellStyle name="SAPBEXstdItem 4 4 5" xfId="8521" xr:uid="{84DE39BF-7C94-411A-8DB6-1F999154756B}"/>
    <cellStyle name="SAPBEXstdItem 4 4 5 2" xfId="42396" xr:uid="{F434A710-358E-4D89-BFC5-ECEE9F4102F8}"/>
    <cellStyle name="SAPBEXstdItem 4 4 5 3" xfId="25671" xr:uid="{368FF39C-5985-4511-9880-8B92B16E5854}"/>
    <cellStyle name="SAPBEXstdItem 4 4 6" xfId="36938" xr:uid="{972A18A1-F4C2-4FAD-BEDB-19FE368C9E9E}"/>
    <cellStyle name="SAPBEXstdItem 4 4 7" xfId="19859" xr:uid="{83DDD7A0-272C-466A-AE28-F295D02531C0}"/>
    <cellStyle name="SAPBEXstdItem 4 5" xfId="2847" xr:uid="{00000000-0005-0000-0000-00001C0B0000}"/>
    <cellStyle name="SAPBEXstdItem 4 5 2" xfId="4367" xr:uid="{9BDA04C7-6AA6-46AF-9A80-9CBAB2CF76F9}"/>
    <cellStyle name="SAPBEXstdItem 4 5 2 2" xfId="10248" xr:uid="{D6D85C67-5B99-43EF-8A94-355002300501}"/>
    <cellStyle name="SAPBEXstdItem 4 5 2 2 2" xfId="44118" xr:uid="{8BB673F9-F079-4FC1-A34A-F04D7D69FC50}"/>
    <cellStyle name="SAPBEXstdItem 4 5 2 2 3" xfId="27393" xr:uid="{D4644B98-0FE6-4D45-8EA9-2C0A1E7D4134}"/>
    <cellStyle name="SAPBEXstdItem 4 5 2 3" xfId="15791" xr:uid="{C50DE5E0-C832-47E1-BCE5-DFDE8EBCCB36}"/>
    <cellStyle name="SAPBEXstdItem 4 5 2 3 2" xfId="49652" xr:uid="{954097FD-3E84-4A71-B55C-4FE03FC3F255}"/>
    <cellStyle name="SAPBEXstdItem 4 5 2 3 3" xfId="32926" xr:uid="{6291BA38-47C9-409D-B57B-AD544DBCD4DB}"/>
    <cellStyle name="SAPBEXstdItem 4 5 2 4" xfId="38301" xr:uid="{9B7FD575-0CF8-4B13-9977-66B478CE4AE9}"/>
    <cellStyle name="SAPBEXstdItem 4 5 2 5" xfId="21578" xr:uid="{82227530-B45F-43D9-858F-DB41E72CA349}"/>
    <cellStyle name="SAPBEXstdItem 4 5 3" xfId="5240" xr:uid="{5FDB5887-DAA7-4181-B3F4-CDD310B30F58}"/>
    <cellStyle name="SAPBEXstdItem 4 5 3 2" xfId="11106" xr:uid="{EC2D83C6-AB7C-40D2-9501-843B6A11BC37}"/>
    <cellStyle name="SAPBEXstdItem 4 5 3 2 2" xfId="44976" xr:uid="{C6CC8D25-B4CF-4F5E-BBA5-8AFC85983560}"/>
    <cellStyle name="SAPBEXstdItem 4 5 3 2 3" xfId="28251" xr:uid="{9F0485BE-C6AC-4916-A882-A1E617CAB003}"/>
    <cellStyle name="SAPBEXstdItem 4 5 3 3" xfId="16649" xr:uid="{F8FEBB8F-C378-40C9-A096-1A11D4448DB2}"/>
    <cellStyle name="SAPBEXstdItem 4 5 3 3 2" xfId="50510" xr:uid="{9050473E-4FF2-4E80-9BAD-439CF2561C94}"/>
    <cellStyle name="SAPBEXstdItem 4 5 3 3 3" xfId="33784" xr:uid="{85495C8D-3E4A-450C-95A7-9334714E3E68}"/>
    <cellStyle name="SAPBEXstdItem 4 5 3 4" xfId="39159" xr:uid="{4A140195-7E31-491B-B7FF-E920EF3262A9}"/>
    <cellStyle name="SAPBEXstdItem 4 5 3 5" xfId="22436" xr:uid="{7217C0C0-E401-4144-AA52-49368DAD799E}"/>
    <cellStyle name="SAPBEXstdItem 4 5 4" xfId="5988" xr:uid="{5D0FDC06-9017-414E-A8DE-0FCAA3036BC3}"/>
    <cellStyle name="SAPBEXstdItem 4 5 4 2" xfId="11854" xr:uid="{59E89D8B-A27C-4A86-93B2-94DFF1D9D6F3}"/>
    <cellStyle name="SAPBEXstdItem 4 5 4 2 2" xfId="45723" xr:uid="{267AF1CD-5008-4EB1-A158-3CFED1A7D9A3}"/>
    <cellStyle name="SAPBEXstdItem 4 5 4 2 3" xfId="28998" xr:uid="{6DDE0F3B-7CF5-46C7-9726-695878E56832}"/>
    <cellStyle name="SAPBEXstdItem 4 5 4 3" xfId="17396" xr:uid="{2280F2E4-1559-409C-A6D4-EE63E38B0CF6}"/>
    <cellStyle name="SAPBEXstdItem 4 5 4 3 2" xfId="51257" xr:uid="{3A3BFB1D-F22D-4554-9A07-2D0F34CDF8FE}"/>
    <cellStyle name="SAPBEXstdItem 4 5 4 3 3" xfId="34531" xr:uid="{2FE2F73F-AAE9-4F92-87EE-D2719A4539DC}"/>
    <cellStyle name="SAPBEXstdItem 4 5 4 4" xfId="39906" xr:uid="{2AC036BA-F640-475A-BBB5-989EBFB8EDC9}"/>
    <cellStyle name="SAPBEXstdItem 4 5 4 5" xfId="23183" xr:uid="{ADB73A41-709E-4C15-BF8F-3CB673DA9A4B}"/>
    <cellStyle name="SAPBEXstdItem 4 5 5" xfId="6757" xr:uid="{41766ADE-B9E0-4CEA-9A42-9F90C5A380B5}"/>
    <cellStyle name="SAPBEXstdItem 4 5 5 2" xfId="12621" xr:uid="{58CF72EB-7D1D-4A65-A1AE-A0DC25D32A04}"/>
    <cellStyle name="SAPBEXstdItem 4 5 5 2 2" xfId="46490" xr:uid="{3D8DEBAB-FF55-482A-89F0-F4D6ED286BDA}"/>
    <cellStyle name="SAPBEXstdItem 4 5 5 2 3" xfId="29764" xr:uid="{CECA5A71-C1CA-4E70-BC31-F2328C1A587C}"/>
    <cellStyle name="SAPBEXstdItem 4 5 5 3" xfId="18162" xr:uid="{78F5AC1E-C15A-4ADD-966A-6B16DFC96A8F}"/>
    <cellStyle name="SAPBEXstdItem 4 5 5 3 2" xfId="52023" xr:uid="{A0ABFA54-E237-4CB2-A583-53A08F83A7F8}"/>
    <cellStyle name="SAPBEXstdItem 4 5 5 3 3" xfId="35297" xr:uid="{2EC75A21-F62C-4872-991B-6A5FDFAB8DFB}"/>
    <cellStyle name="SAPBEXstdItem 4 5 5 4" xfId="40673" xr:uid="{017A9880-ED83-472E-8448-4D2CF500BBA8}"/>
    <cellStyle name="SAPBEXstdItem 4 5 5 5" xfId="23949" xr:uid="{C27FC837-BFD5-47F8-AF0E-D05238C6C5D5}"/>
    <cellStyle name="SAPBEXstdItem 4 5 6" xfId="7704" xr:uid="{AEB657A5-9B41-41E8-B372-6495E5190F2F}"/>
    <cellStyle name="SAPBEXstdItem 4 5 6 2" xfId="13568" xr:uid="{365E3B5F-56EF-4F5A-A662-B9CC3D7E0123}"/>
    <cellStyle name="SAPBEXstdItem 4 5 6 2 2" xfId="47437" xr:uid="{734EA73A-2522-4478-99C8-0E632C311080}"/>
    <cellStyle name="SAPBEXstdItem 4 5 6 2 3" xfId="30711" xr:uid="{EBB39B63-FAFE-47C6-AD93-DF00A27B39FF}"/>
    <cellStyle name="SAPBEXstdItem 4 5 6 3" xfId="19109" xr:uid="{AD0EA870-F067-4C48-90B9-22849D6C4785}"/>
    <cellStyle name="SAPBEXstdItem 4 5 6 3 2" xfId="52970" xr:uid="{DB03A56E-9ABB-43C0-8AFF-74D253D7E943}"/>
    <cellStyle name="SAPBEXstdItem 4 5 6 3 3" xfId="36244" xr:uid="{21529B72-5994-4539-94E4-99FC28872045}"/>
    <cellStyle name="SAPBEXstdItem 4 5 6 4" xfId="41620" xr:uid="{12A1B04B-312C-4B01-819A-5E297B9883B0}"/>
    <cellStyle name="SAPBEXstdItem 4 5 6 5" xfId="24896" xr:uid="{705E65A1-F5C4-49B0-AA7B-C05DE2BC8A1B}"/>
    <cellStyle name="SAPBEXstdItem 4 5 7" xfId="8797" xr:uid="{262D184F-7B22-4DAA-B42B-06EFF6498099}"/>
    <cellStyle name="SAPBEXstdItem 4 5 7 2" xfId="42670" xr:uid="{A3BC8BCE-63CE-4EED-9318-75325D3F3BB8}"/>
    <cellStyle name="SAPBEXstdItem 4 5 7 3" xfId="25946" xr:uid="{2164E9D0-F432-4D34-B99F-CD4B1BFD9547}"/>
    <cellStyle name="SAPBEXstdItem 4 5 8" xfId="14348" xr:uid="{7217BAA1-4969-4741-80C3-4E8D77C17400}"/>
    <cellStyle name="SAPBEXstdItem 4 5 8 2" xfId="48209" xr:uid="{8F1FA3F0-CF8C-4AAC-8346-D4C26F629FB3}"/>
    <cellStyle name="SAPBEXstdItem 4 5 8 3" xfId="31483" xr:uid="{1524FD3E-5A7C-43EA-AA5B-A48D02AAA3A5}"/>
    <cellStyle name="SAPBEXstdItem 4 5 9" xfId="20132" xr:uid="{972317FE-C4B7-4768-8046-284B7ABA5FCA}"/>
    <cellStyle name="SAPBEXstdItem 4 6" xfId="36633" xr:uid="{A344AA09-A1B9-44FC-B560-92C06E3E73EA}"/>
    <cellStyle name="SAPBEXstdItem 4 7" xfId="19264" xr:uid="{788F8714-9256-44DC-A7F0-1FD8C74338E2}"/>
    <cellStyle name="SAPBEXstdItem 5" xfId="1223" xr:uid="{00000000-0005-0000-0000-00001D0B0000}"/>
    <cellStyle name="SAPBEXstdItem 5 2" xfId="2535" xr:uid="{00000000-0005-0000-0000-00001E0B0000}"/>
    <cellStyle name="SAPBEXstdItem 5 2 2" xfId="4087" xr:uid="{50DF4E0C-9072-4125-B8B8-D825B42D0867}"/>
    <cellStyle name="SAPBEXstdItem 5 2 2 2" xfId="9968" xr:uid="{D824E88D-E918-4287-989F-E0EAD1734000}"/>
    <cellStyle name="SAPBEXstdItem 5 2 2 2 2" xfId="43840" xr:uid="{040719AC-7A1F-4CD9-BC79-F12BF1504513}"/>
    <cellStyle name="SAPBEXstdItem 5 2 2 2 3" xfId="27114" xr:uid="{9465CB5E-BC3F-4E31-888F-52A6AAB874C8}"/>
    <cellStyle name="SAPBEXstdItem 5 2 2 3" xfId="15514" xr:uid="{63D703C9-75E5-4B42-B284-DA9923647DBB}"/>
    <cellStyle name="SAPBEXstdItem 5 2 2 3 2" xfId="49375" xr:uid="{D13ED834-3CA2-4C3B-9D19-0FBEC0CDA931}"/>
    <cellStyle name="SAPBEXstdItem 5 2 2 3 3" xfId="32649" xr:uid="{93AEFA98-15ED-4821-8719-490945F8B628}"/>
    <cellStyle name="SAPBEXstdItem 5 2 2 4" xfId="38035" xr:uid="{AD570F7C-B003-4DB3-94FC-686AE6AB593C}"/>
    <cellStyle name="SAPBEXstdItem 5 2 2 5" xfId="21299" xr:uid="{C6ED7E1F-0563-4F4A-86E0-18AA5F6D8CF5}"/>
    <cellStyle name="SAPBEXstdItem 5 2 3" xfId="4977" xr:uid="{5DB844D9-A6BA-4C08-BA7A-56CED19384B6}"/>
    <cellStyle name="SAPBEXstdItem 5 2 3 2" xfId="10843" xr:uid="{13D4B861-87C2-419A-B79B-257C39B57F54}"/>
    <cellStyle name="SAPBEXstdItem 5 2 3 2 2" xfId="44713" xr:uid="{B201EF22-6EB2-4F0B-A375-B952BF1FF280}"/>
    <cellStyle name="SAPBEXstdItem 5 2 3 2 3" xfId="27988" xr:uid="{2F19A271-F253-461F-A491-C0D6ABAB52F0}"/>
    <cellStyle name="SAPBEXstdItem 5 2 3 3" xfId="16386" xr:uid="{E53581E5-0DCD-4FA2-B658-5969EE6C9BA1}"/>
    <cellStyle name="SAPBEXstdItem 5 2 3 3 2" xfId="50247" xr:uid="{8266D931-3EE6-4161-937E-90274A37B98A}"/>
    <cellStyle name="SAPBEXstdItem 5 2 3 3 3" xfId="33521" xr:uid="{F65359B9-81D3-4CA4-95AE-FECF543CD7DD}"/>
    <cellStyle name="SAPBEXstdItem 5 2 3 4" xfId="38896" xr:uid="{7A68FA37-57A8-4E54-953D-D2E385763A1D}"/>
    <cellStyle name="SAPBEXstdItem 5 2 3 5" xfId="22173" xr:uid="{7BA1929D-4764-4A31-8426-D3826AA566AF}"/>
    <cellStyle name="SAPBEXstdItem 5 2 4" xfId="5716" xr:uid="{3A8C43F9-76B4-423C-A767-375B957309A8}"/>
    <cellStyle name="SAPBEXstdItem 5 2 4 2" xfId="11582" xr:uid="{D5B4ED5A-2F40-462B-8815-71612CD28DB3}"/>
    <cellStyle name="SAPBEXstdItem 5 2 4 2 2" xfId="45451" xr:uid="{D088046E-9923-4454-AC49-27F5166E0339}"/>
    <cellStyle name="SAPBEXstdItem 5 2 4 2 3" xfId="28726" xr:uid="{F5FB69E5-D2A0-4543-AD90-E6027010977B}"/>
    <cellStyle name="SAPBEXstdItem 5 2 4 3" xfId="17124" xr:uid="{06A68DD7-706B-4D63-A82D-2467ADB35CFA}"/>
    <cellStyle name="SAPBEXstdItem 5 2 4 3 2" xfId="50985" xr:uid="{5B42F586-1184-4B06-BE9D-C934FDEDEEA9}"/>
    <cellStyle name="SAPBEXstdItem 5 2 4 3 3" xfId="34259" xr:uid="{A8198F08-C62F-4FBE-B7FB-9C6EDA778E15}"/>
    <cellStyle name="SAPBEXstdItem 5 2 4 4" xfId="39634" xr:uid="{75487C06-5954-488A-B8D1-268E2EC46A13}"/>
    <cellStyle name="SAPBEXstdItem 5 2 4 5" xfId="22911" xr:uid="{EB31FD0E-DD24-4CFE-9663-746D3039EA6B}"/>
    <cellStyle name="SAPBEXstdItem 5 2 5" xfId="6496" xr:uid="{D61FA889-D564-4E17-A940-AB5D066FFD39}"/>
    <cellStyle name="SAPBEXstdItem 5 2 5 2" xfId="12360" xr:uid="{F6B0160E-F47D-4148-9387-E7F8B8FFB6D5}"/>
    <cellStyle name="SAPBEXstdItem 5 2 5 2 2" xfId="46229" xr:uid="{18119D07-B6F9-4A73-A5F9-FD9AA1BE4E63}"/>
    <cellStyle name="SAPBEXstdItem 5 2 5 2 3" xfId="29504" xr:uid="{F835F19D-FA5A-40E8-AB54-C0549842A704}"/>
    <cellStyle name="SAPBEXstdItem 5 2 5 3" xfId="17902" xr:uid="{36064B2F-77A8-457A-8464-037A16C1726A}"/>
    <cellStyle name="SAPBEXstdItem 5 2 5 3 2" xfId="51763" xr:uid="{1A9E20AD-0A0C-41FE-943F-3C1FBE204F85}"/>
    <cellStyle name="SAPBEXstdItem 5 2 5 3 3" xfId="35037" xr:uid="{F9135AFF-90C0-4766-8132-BF0D69893921}"/>
    <cellStyle name="SAPBEXstdItem 5 2 5 4" xfId="40412" xr:uid="{09410A76-2E39-44D9-81AF-858D7C233E5F}"/>
    <cellStyle name="SAPBEXstdItem 5 2 5 5" xfId="23689" xr:uid="{895B65F5-7CDB-41D9-B746-FF6C62CEDC63}"/>
    <cellStyle name="SAPBEXstdItem 5 2 6" xfId="7428" xr:uid="{A59F608C-1FB3-4BD5-A2A7-83905C1BF540}"/>
    <cellStyle name="SAPBEXstdItem 5 2 6 2" xfId="13292" xr:uid="{39C00290-D937-4892-BF98-6D57C489751F}"/>
    <cellStyle name="SAPBEXstdItem 5 2 6 2 2" xfId="47161" xr:uid="{5D2F411E-8EF1-4F8D-872E-72051E8ADE98}"/>
    <cellStyle name="SAPBEXstdItem 5 2 6 2 3" xfId="30435" xr:uid="{7B0A126C-34D7-47CD-A05F-3E1F23B8A44A}"/>
    <cellStyle name="SAPBEXstdItem 5 2 6 3" xfId="18833" xr:uid="{930FE53D-4C67-4C5E-BE4E-4AB443F054C1}"/>
    <cellStyle name="SAPBEXstdItem 5 2 6 3 2" xfId="52694" xr:uid="{D1CD05BF-DD1C-4C7E-A8BD-B31766580D55}"/>
    <cellStyle name="SAPBEXstdItem 5 2 6 3 3" xfId="35968" xr:uid="{ED49766B-823E-4731-8910-D583624A0C1F}"/>
    <cellStyle name="SAPBEXstdItem 5 2 6 4" xfId="41344" xr:uid="{7012E443-4704-427D-B57A-116CA880D8A0}"/>
    <cellStyle name="SAPBEXstdItem 5 2 6 5" xfId="24620" xr:uid="{0175A56E-C97E-43D2-BF5E-AD6FE3FCC480}"/>
    <cellStyle name="SAPBEXstdItem 5 2 7" xfId="8522" xr:uid="{46491D67-858A-4C28-9DC3-AE6976D01DA2}"/>
    <cellStyle name="SAPBEXstdItem 5 2 7 2" xfId="42397" xr:uid="{E6D3C3F8-345F-4657-99CD-6645AB096B4F}"/>
    <cellStyle name="SAPBEXstdItem 5 2 7 3" xfId="25672" xr:uid="{B5B8B5DA-CEB7-4DF5-A6C5-1A5BF87A2ABA}"/>
    <cellStyle name="SAPBEXstdItem 5 2 8" xfId="14088" xr:uid="{48CBCD29-C51A-4FD8-8C28-A3EBC3DA0A19}"/>
    <cellStyle name="SAPBEXstdItem 5 2 8 2" xfId="47949" xr:uid="{60B4642F-945E-415D-BC7B-E7AC25E88C0C}"/>
    <cellStyle name="SAPBEXstdItem 5 2 8 3" xfId="31223" xr:uid="{D35A961D-9C0D-4D82-AC14-12CC1CF04EAC}"/>
    <cellStyle name="SAPBEXstdItem 5 2 9" xfId="19860" xr:uid="{922288A1-3EC8-4DF4-89DF-BBB77A0A98F8}"/>
    <cellStyle name="SAPBEXstdItem 5 3" xfId="2536" xr:uid="{00000000-0005-0000-0000-00001F0B0000}"/>
    <cellStyle name="SAPBEXstdItem 5 3 2" xfId="4088" xr:uid="{CA3BDDC4-FE8D-40F4-8043-5E46F9C5D179}"/>
    <cellStyle name="SAPBEXstdItem 5 3 2 2" xfId="9969" xr:uid="{41AC36ED-6542-4AC3-A533-05D25B14410C}"/>
    <cellStyle name="SAPBEXstdItem 5 3 2 2 2" xfId="43841" xr:uid="{B7C36988-3B14-46D3-A9D7-257F3D68D2C3}"/>
    <cellStyle name="SAPBEXstdItem 5 3 2 2 3" xfId="27115" xr:uid="{A0F074E6-1C43-4F97-B9C2-A8A5D16DC97E}"/>
    <cellStyle name="SAPBEXstdItem 5 3 2 3" xfId="15515" xr:uid="{22585390-2E26-404C-9825-980EAF8180C2}"/>
    <cellStyle name="SAPBEXstdItem 5 3 2 3 2" xfId="49376" xr:uid="{B9674ADF-E802-498B-8C1A-0E80A94EA7B5}"/>
    <cellStyle name="SAPBEXstdItem 5 3 2 3 3" xfId="32650" xr:uid="{312C66E1-9420-4E06-B024-BBFD037E4E8C}"/>
    <cellStyle name="SAPBEXstdItem 5 3 2 4" xfId="38036" xr:uid="{C1EA1D1A-3412-4652-B9FF-69146421C280}"/>
    <cellStyle name="SAPBEXstdItem 5 3 2 5" xfId="21300" xr:uid="{49983028-A7A5-494F-86B7-9A49DF067A5B}"/>
    <cellStyle name="SAPBEXstdItem 5 3 3" xfId="4978" xr:uid="{D0507731-37EE-4AB4-8A5C-94BA0C20DA25}"/>
    <cellStyle name="SAPBEXstdItem 5 3 3 2" xfId="10844" xr:uid="{1772ABB5-FCCF-4736-86D5-BBA15FA46489}"/>
    <cellStyle name="SAPBEXstdItem 5 3 3 2 2" xfId="44714" xr:uid="{C60387B6-BD87-45D5-B575-855E707A3B58}"/>
    <cellStyle name="SAPBEXstdItem 5 3 3 2 3" xfId="27989" xr:uid="{E2A3ADB7-562E-4F4B-81E0-C49F1F24462E}"/>
    <cellStyle name="SAPBEXstdItem 5 3 3 3" xfId="16387" xr:uid="{932BD261-E0E5-42DC-90A8-318822D10E3B}"/>
    <cellStyle name="SAPBEXstdItem 5 3 3 3 2" xfId="50248" xr:uid="{51C0ED3A-7868-4843-8DFC-3F7083C64DFA}"/>
    <cellStyle name="SAPBEXstdItem 5 3 3 3 3" xfId="33522" xr:uid="{1D12DB20-7ADD-4AEC-92D2-BD15DA15D264}"/>
    <cellStyle name="SAPBEXstdItem 5 3 3 4" xfId="38897" xr:uid="{2A8C4889-1090-4F02-9D6E-90128CE9CD17}"/>
    <cellStyle name="SAPBEXstdItem 5 3 3 5" xfId="22174" xr:uid="{6BAC7EBF-68E2-47F4-931B-BDF2687A3647}"/>
    <cellStyle name="SAPBEXstdItem 5 3 4" xfId="5717" xr:uid="{A3A4EF37-EDF7-4BE2-852E-5E02650C27B0}"/>
    <cellStyle name="SAPBEXstdItem 5 3 4 2" xfId="11583" xr:uid="{35A3A795-1775-4A51-876C-693267626402}"/>
    <cellStyle name="SAPBEXstdItem 5 3 4 2 2" xfId="45452" xr:uid="{A28B1D68-7849-4480-8595-4A02BBB7E87D}"/>
    <cellStyle name="SAPBEXstdItem 5 3 4 2 3" xfId="28727" xr:uid="{6B870E04-F666-4D63-99AC-00376EC5ADD6}"/>
    <cellStyle name="SAPBEXstdItem 5 3 4 3" xfId="17125" xr:uid="{D4520BE9-6DCC-4422-810B-9C8523156CB4}"/>
    <cellStyle name="SAPBEXstdItem 5 3 4 3 2" xfId="50986" xr:uid="{64F84B64-8373-4FA5-BCE5-FB119AB91295}"/>
    <cellStyle name="SAPBEXstdItem 5 3 4 3 3" xfId="34260" xr:uid="{CC970933-6458-4967-84A2-A61B358985E8}"/>
    <cellStyle name="SAPBEXstdItem 5 3 4 4" xfId="39635" xr:uid="{1FFB4064-51C7-4D38-9FA3-F6C520CE6535}"/>
    <cellStyle name="SAPBEXstdItem 5 3 4 5" xfId="22912" xr:uid="{2D739D00-639E-474F-B1AE-DB306B501338}"/>
    <cellStyle name="SAPBEXstdItem 5 3 5" xfId="6497" xr:uid="{F65FE9AA-C426-4961-B071-6AEDD39CCDBD}"/>
    <cellStyle name="SAPBEXstdItem 5 3 5 2" xfId="12361" xr:uid="{441B291F-F079-41AC-9DD1-CCD4CA3F2892}"/>
    <cellStyle name="SAPBEXstdItem 5 3 5 2 2" xfId="46230" xr:uid="{E1B11863-C0A2-4FCA-A34D-8BE8F890E6A4}"/>
    <cellStyle name="SAPBEXstdItem 5 3 5 2 3" xfId="29505" xr:uid="{98B29A76-748C-4FB7-AE4D-E3A4C2CF756D}"/>
    <cellStyle name="SAPBEXstdItem 5 3 5 3" xfId="17903" xr:uid="{2CFD9B5D-D903-4BFF-9C97-06715C234122}"/>
    <cellStyle name="SAPBEXstdItem 5 3 5 3 2" xfId="51764" xr:uid="{950D3EEC-68D1-4ECD-A537-87AF2A091D50}"/>
    <cellStyle name="SAPBEXstdItem 5 3 5 3 3" xfId="35038" xr:uid="{C457DBC7-44A4-43C7-84C2-EC8129B0CE5B}"/>
    <cellStyle name="SAPBEXstdItem 5 3 5 4" xfId="40413" xr:uid="{9665F823-199A-4AF2-A4B3-76CE30B93C08}"/>
    <cellStyle name="SAPBEXstdItem 5 3 5 5" xfId="23690" xr:uid="{33AE29F4-3A97-42EF-94B5-700A89FEF011}"/>
    <cellStyle name="SAPBEXstdItem 5 3 6" xfId="7429" xr:uid="{00995B27-9741-4B2E-A159-B18BF0B7E775}"/>
    <cellStyle name="SAPBEXstdItem 5 3 6 2" xfId="13293" xr:uid="{5410D6D0-FF31-4EC5-BC6F-28737B4E0DC6}"/>
    <cellStyle name="SAPBEXstdItem 5 3 6 2 2" xfId="47162" xr:uid="{6D0FEC82-EDAC-4980-B5D5-8324CCBD0A3E}"/>
    <cellStyle name="SAPBEXstdItem 5 3 6 2 3" xfId="30436" xr:uid="{BCEBE203-1A23-4BF3-BCB1-96EA4ACF6C92}"/>
    <cellStyle name="SAPBEXstdItem 5 3 6 3" xfId="18834" xr:uid="{EAC62800-2311-4D3C-8744-8DAB6AAC9348}"/>
    <cellStyle name="SAPBEXstdItem 5 3 6 3 2" xfId="52695" xr:uid="{02E57969-C6AE-4D8A-8B7C-8C40A6A86F48}"/>
    <cellStyle name="SAPBEXstdItem 5 3 6 3 3" xfId="35969" xr:uid="{D9A742B2-297D-4471-A3B5-4F242093EF53}"/>
    <cellStyle name="SAPBEXstdItem 5 3 6 4" xfId="41345" xr:uid="{3DFA2B26-0E81-476C-AF83-DC1195AAA2DC}"/>
    <cellStyle name="SAPBEXstdItem 5 3 6 5" xfId="24621" xr:uid="{1B5E877E-CA04-41CC-B78E-B1642C39BECC}"/>
    <cellStyle name="SAPBEXstdItem 5 3 7" xfId="8523" xr:uid="{8B0787AC-638A-46D0-81A7-055D5827A1EF}"/>
    <cellStyle name="SAPBEXstdItem 5 3 7 2" xfId="42398" xr:uid="{640F360A-CE11-470C-A778-21830389EA07}"/>
    <cellStyle name="SAPBEXstdItem 5 3 7 3" xfId="25673" xr:uid="{E62FEF80-4F91-461A-9BFC-E754DCAA328C}"/>
    <cellStyle name="SAPBEXstdItem 5 3 8" xfId="14089" xr:uid="{076EAC9A-B38B-4D30-AA2A-3CE8C0D6C469}"/>
    <cellStyle name="SAPBEXstdItem 5 3 8 2" xfId="47950" xr:uid="{E87A7268-6A35-49E1-8A7D-55D5565C5554}"/>
    <cellStyle name="SAPBEXstdItem 5 3 8 3" xfId="31224" xr:uid="{7E284EBE-CB6B-4BEF-B8D0-903A34FA28EA}"/>
    <cellStyle name="SAPBEXstdItem 5 3 9" xfId="19861" xr:uid="{93625148-205E-4062-B83D-D960B2DF5DB2}"/>
    <cellStyle name="SAPBEXstdItem 5 4" xfId="2849" xr:uid="{00000000-0005-0000-0000-0000200B0000}"/>
    <cellStyle name="SAPBEXstdItem 5 4 2" xfId="4369" xr:uid="{04CEAB3A-6657-4341-8F5A-35A58EFE1FC2}"/>
    <cellStyle name="SAPBEXstdItem 5 4 2 2" xfId="10250" xr:uid="{78A51DE1-BE50-4408-9118-E5A688B23C4C}"/>
    <cellStyle name="SAPBEXstdItem 5 4 2 2 2" xfId="44120" xr:uid="{FF2B74DA-FADF-4518-8790-02DAF76D7A68}"/>
    <cellStyle name="SAPBEXstdItem 5 4 2 2 3" xfId="27395" xr:uid="{3CC29D35-D5A4-4ACB-996C-1E942BB9D87A}"/>
    <cellStyle name="SAPBEXstdItem 5 4 2 3" xfId="15793" xr:uid="{32D0BE8C-7938-4E51-A049-DD7868879A93}"/>
    <cellStyle name="SAPBEXstdItem 5 4 2 3 2" xfId="49654" xr:uid="{3362F8E2-D8EE-4A35-903E-C05D2A663A96}"/>
    <cellStyle name="SAPBEXstdItem 5 4 2 3 3" xfId="32928" xr:uid="{B33A65F1-84D5-461B-A0EB-FB4486ADF620}"/>
    <cellStyle name="SAPBEXstdItem 5 4 2 4" xfId="38303" xr:uid="{C0BAA723-C441-4E3B-B00F-BB1C460CC66D}"/>
    <cellStyle name="SAPBEXstdItem 5 4 2 5" xfId="21580" xr:uid="{A8BD7C64-D9DF-477F-B5AE-C2AE7A1FEFF4}"/>
    <cellStyle name="SAPBEXstdItem 5 4 3" xfId="5242" xr:uid="{6B87C376-CF55-4540-8290-AFEF35D5D5AD}"/>
    <cellStyle name="SAPBEXstdItem 5 4 3 2" xfId="11108" xr:uid="{716468BC-F805-4D30-9AEE-38429797AFAC}"/>
    <cellStyle name="SAPBEXstdItem 5 4 3 2 2" xfId="44978" xr:uid="{A135BAAA-242E-4B88-B54E-B315C3B0328E}"/>
    <cellStyle name="SAPBEXstdItem 5 4 3 2 3" xfId="28253" xr:uid="{20107316-4D4A-4396-8D5D-23DC06386DCF}"/>
    <cellStyle name="SAPBEXstdItem 5 4 3 3" xfId="16651" xr:uid="{3197A0EA-2AAB-4643-BDA3-953B8AA566AA}"/>
    <cellStyle name="SAPBEXstdItem 5 4 3 3 2" xfId="50512" xr:uid="{16663158-54DE-4FC0-B6A8-D69938CB5B52}"/>
    <cellStyle name="SAPBEXstdItem 5 4 3 3 3" xfId="33786" xr:uid="{BD604E63-F5A0-49AA-A577-30D0512121B2}"/>
    <cellStyle name="SAPBEXstdItem 5 4 3 4" xfId="39161" xr:uid="{1FF66B99-5DF6-4FD5-8F01-F5DB41AD2854}"/>
    <cellStyle name="SAPBEXstdItem 5 4 3 5" xfId="22438" xr:uid="{3F4C0984-2734-4F9E-A275-D2B3A489D5B2}"/>
    <cellStyle name="SAPBEXstdItem 5 4 4" xfId="5990" xr:uid="{078EDA42-2B26-440B-AF64-7290A303395F}"/>
    <cellStyle name="SAPBEXstdItem 5 4 4 2" xfId="11856" xr:uid="{D449B49D-B5CB-4540-AE04-E180BB65D9EC}"/>
    <cellStyle name="SAPBEXstdItem 5 4 4 2 2" xfId="45725" xr:uid="{3E5EEB85-3688-48C1-A166-CF26757BF5BD}"/>
    <cellStyle name="SAPBEXstdItem 5 4 4 2 3" xfId="29000" xr:uid="{9D0725CF-27D6-4C33-B96E-1FE9FD201D85}"/>
    <cellStyle name="SAPBEXstdItem 5 4 4 3" xfId="17398" xr:uid="{9BE0440D-07C0-4118-90C4-EE2335D12F30}"/>
    <cellStyle name="SAPBEXstdItem 5 4 4 3 2" xfId="51259" xr:uid="{99B29795-05B0-4682-A0D3-C7436E97FA50}"/>
    <cellStyle name="SAPBEXstdItem 5 4 4 3 3" xfId="34533" xr:uid="{DB7BB132-42C6-4D5E-AE8D-0201F0B7026F}"/>
    <cellStyle name="SAPBEXstdItem 5 4 4 4" xfId="39908" xr:uid="{C365458F-CA99-430D-A0A4-4436D0B2C5B2}"/>
    <cellStyle name="SAPBEXstdItem 5 4 4 5" xfId="23185" xr:uid="{48112C94-C226-4B9A-B4E6-0768BDE1D4B3}"/>
    <cellStyle name="SAPBEXstdItem 5 4 5" xfId="6759" xr:uid="{E7CBD776-AD41-40DC-8D08-E8935C823C80}"/>
    <cellStyle name="SAPBEXstdItem 5 4 5 2" xfId="12623" xr:uid="{73E46C14-29F2-4E0B-ACB3-08F1DB7186A9}"/>
    <cellStyle name="SAPBEXstdItem 5 4 5 2 2" xfId="46492" xr:uid="{341DF8A2-6805-40AE-B085-034BC3CAD57A}"/>
    <cellStyle name="SAPBEXstdItem 5 4 5 2 3" xfId="29766" xr:uid="{20E98D35-9805-4ED9-95D5-5EE6269E3FD0}"/>
    <cellStyle name="SAPBEXstdItem 5 4 5 3" xfId="18164" xr:uid="{2303015A-85ED-4881-A955-806C9ADE96B0}"/>
    <cellStyle name="SAPBEXstdItem 5 4 5 3 2" xfId="52025" xr:uid="{225D7E06-6D27-448D-AC51-EAF827F400FE}"/>
    <cellStyle name="SAPBEXstdItem 5 4 5 3 3" xfId="35299" xr:uid="{F79D4C97-7546-4A38-8251-9F5A669848A4}"/>
    <cellStyle name="SAPBEXstdItem 5 4 5 4" xfId="40675" xr:uid="{24623C94-A1E7-4DE7-8F0D-681ACEFB4E54}"/>
    <cellStyle name="SAPBEXstdItem 5 4 5 5" xfId="23951" xr:uid="{73C395B6-DC25-460F-A3BC-4C13FE843BA5}"/>
    <cellStyle name="SAPBEXstdItem 5 4 6" xfId="7706" xr:uid="{62B9B359-0D1E-4E1F-9EBE-E9E7553C8752}"/>
    <cellStyle name="SAPBEXstdItem 5 4 6 2" xfId="13570" xr:uid="{E3CD6D98-DBFF-4A7F-A081-66BEBD31B93C}"/>
    <cellStyle name="SAPBEXstdItem 5 4 6 2 2" xfId="47439" xr:uid="{63CF1129-DD50-4F54-BF7A-A8438F70147E}"/>
    <cellStyle name="SAPBEXstdItem 5 4 6 2 3" xfId="30713" xr:uid="{5F92A3AA-73DF-4CC7-BED4-A84F209C32FE}"/>
    <cellStyle name="SAPBEXstdItem 5 4 6 3" xfId="19111" xr:uid="{F4CA15E1-0D95-42BC-AE01-E047276BDD09}"/>
    <cellStyle name="SAPBEXstdItem 5 4 6 3 2" xfId="52972" xr:uid="{78D75FA1-CEF1-46E7-8AD7-075176F79BA5}"/>
    <cellStyle name="SAPBEXstdItem 5 4 6 3 3" xfId="36246" xr:uid="{AA2D326E-0750-498A-B5D7-EDA253B4319E}"/>
    <cellStyle name="SAPBEXstdItem 5 4 6 4" xfId="41622" xr:uid="{D548F62F-4117-451A-9DC0-E4612EA738EB}"/>
    <cellStyle name="SAPBEXstdItem 5 4 6 5" xfId="24898" xr:uid="{00197817-5271-447D-A48D-A01355C10CC2}"/>
    <cellStyle name="SAPBEXstdItem 5 4 7" xfId="8799" xr:uid="{1A6E049E-BE59-4F29-A94B-1E45E6ED158A}"/>
    <cellStyle name="SAPBEXstdItem 5 4 7 2" xfId="42672" xr:uid="{BB8E66A3-3946-491F-8302-82DFB3286A64}"/>
    <cellStyle name="SAPBEXstdItem 5 4 7 3" xfId="25948" xr:uid="{52E2FD24-7A3E-4E5F-84AB-E11FF0656B8B}"/>
    <cellStyle name="SAPBEXstdItem 5 4 8" xfId="14350" xr:uid="{C78931D9-071F-493B-91C6-6F905DBB836B}"/>
    <cellStyle name="SAPBEXstdItem 5 4 8 2" xfId="48211" xr:uid="{85AEC2E9-BB55-454E-B4F6-93C9FF23CA05}"/>
    <cellStyle name="SAPBEXstdItem 5 4 8 3" xfId="31485" xr:uid="{5AE7B99F-C8BA-4733-A9DF-F6DDD202E862}"/>
    <cellStyle name="SAPBEXstdItem 5 4 9" xfId="20134" xr:uid="{FCD88389-3F68-4F21-B153-D7AED9AA3FB1}"/>
    <cellStyle name="SAPBEXstdItem 5 5" xfId="3402" xr:uid="{39B83A94-0860-4F13-8808-CAA319B6282B}"/>
    <cellStyle name="SAPBEXstdItem 5 5 2" xfId="9284" xr:uid="{17C29FA9-E143-4977-88D3-36B1C2EEFD14}"/>
    <cellStyle name="SAPBEXstdItem 5 5 2 2" xfId="43156" xr:uid="{5714C808-CABA-4D7F-8720-5F9AECA1640A}"/>
    <cellStyle name="SAPBEXstdItem 5 5 2 3" xfId="26431" xr:uid="{FBBE4CAC-2749-4B40-A19C-62A4E8BFB6A3}"/>
    <cellStyle name="SAPBEXstdItem 5 5 3" xfId="14831" xr:uid="{3A752206-931B-40B5-A479-741986F77F19}"/>
    <cellStyle name="SAPBEXstdItem 5 5 3 2" xfId="48692" xr:uid="{A1D47C70-E67D-4660-9629-613817C8A84F}"/>
    <cellStyle name="SAPBEXstdItem 5 5 3 3" xfId="31966" xr:uid="{31282DD1-D56A-4603-950F-DED91B5A2D12}"/>
    <cellStyle name="SAPBEXstdItem 5 5 4" xfId="37423" xr:uid="{619ADDDB-AA2E-43F9-AA13-EB708FFBFC88}"/>
    <cellStyle name="SAPBEXstdItem 5 5 5" xfId="20616" xr:uid="{3CD69CB0-C32D-4E1D-950B-607A61F3C227}"/>
    <cellStyle name="SAPBEXstdItem 5 6" xfId="36635" xr:uid="{0E973377-8CC3-47C9-99D9-3B5083E71BD4}"/>
    <cellStyle name="SAPBEXstdItem 6" xfId="1224" xr:uid="{00000000-0005-0000-0000-0000210B0000}"/>
    <cellStyle name="SAPBEXstdItem 6 2" xfId="2537" xr:uid="{00000000-0005-0000-0000-0000220B0000}"/>
    <cellStyle name="SAPBEXstdItem 6 2 2" xfId="4089" xr:uid="{DF8AFB39-EB53-4149-ACEC-D37A3DB617FC}"/>
    <cellStyle name="SAPBEXstdItem 6 2 2 2" xfId="9970" xr:uid="{B50263C8-2724-49D0-B32E-839250C351F2}"/>
    <cellStyle name="SAPBEXstdItem 6 2 2 2 2" xfId="43842" xr:uid="{7BF2659B-3157-4215-AB2B-2DA0FC8501CA}"/>
    <cellStyle name="SAPBEXstdItem 6 2 2 2 3" xfId="27116" xr:uid="{994E2854-1CB8-427E-8FC7-620CFA18BEA0}"/>
    <cellStyle name="SAPBEXstdItem 6 2 2 3" xfId="15516" xr:uid="{F8211744-5CBC-48A7-8ABD-04ACF936A39D}"/>
    <cellStyle name="SAPBEXstdItem 6 2 2 3 2" xfId="49377" xr:uid="{F9FB22FB-0B90-4BCA-ADC3-13CF60D0EA1B}"/>
    <cellStyle name="SAPBEXstdItem 6 2 2 3 3" xfId="32651" xr:uid="{29FF5ADF-DDBB-4AC5-B8A1-FFEF32A1CE85}"/>
    <cellStyle name="SAPBEXstdItem 6 2 2 4" xfId="38037" xr:uid="{231F6217-B5F5-4DB3-8548-9C916AB8E0E5}"/>
    <cellStyle name="SAPBEXstdItem 6 2 2 5" xfId="21301" xr:uid="{16F0D608-940A-4C28-8F5B-328634FAF4C9}"/>
    <cellStyle name="SAPBEXstdItem 6 2 3" xfId="4979" xr:uid="{0E94AAE7-5A6F-46CB-8B71-041F873255BF}"/>
    <cellStyle name="SAPBEXstdItem 6 2 3 2" xfId="10845" xr:uid="{F1847444-2AF5-4033-B31F-8E0A6A5F540D}"/>
    <cellStyle name="SAPBEXstdItem 6 2 3 2 2" xfId="44715" xr:uid="{34D63831-8A87-42A8-AECB-22D0B8E0B523}"/>
    <cellStyle name="SAPBEXstdItem 6 2 3 2 3" xfId="27990" xr:uid="{63DE7E85-9892-4A72-86E0-4B37222469F9}"/>
    <cellStyle name="SAPBEXstdItem 6 2 3 3" xfId="16388" xr:uid="{A7413827-8221-4839-A597-57C77EC3B6CB}"/>
    <cellStyle name="SAPBEXstdItem 6 2 3 3 2" xfId="50249" xr:uid="{9B6CA148-5FAD-4AD9-9546-9A27BB0AA981}"/>
    <cellStyle name="SAPBEXstdItem 6 2 3 3 3" xfId="33523" xr:uid="{F768DA05-961F-46A7-B03F-E7C1E336DC70}"/>
    <cellStyle name="SAPBEXstdItem 6 2 3 4" xfId="38898" xr:uid="{7801A742-3273-4974-999A-E65E74799C2E}"/>
    <cellStyle name="SAPBEXstdItem 6 2 3 5" xfId="22175" xr:uid="{935583AD-4F0C-4CAE-9C77-19E0179CBC6C}"/>
    <cellStyle name="SAPBEXstdItem 6 2 4" xfId="5718" xr:uid="{BBBD9B5E-AEBC-4278-95DE-94126608DAE5}"/>
    <cellStyle name="SAPBEXstdItem 6 2 4 2" xfId="11584" xr:uid="{E6317F1D-7E9C-490B-9A99-86809FC7836A}"/>
    <cellStyle name="SAPBEXstdItem 6 2 4 2 2" xfId="45453" xr:uid="{B1C8A048-BF20-4DE5-85D5-1E56391ABD0A}"/>
    <cellStyle name="SAPBEXstdItem 6 2 4 2 3" xfId="28728" xr:uid="{B9CF6F33-0F38-4E88-879F-BC57A6B172B0}"/>
    <cellStyle name="SAPBEXstdItem 6 2 4 3" xfId="17126" xr:uid="{30A10603-1769-440C-9324-63F49AB8133B}"/>
    <cellStyle name="SAPBEXstdItem 6 2 4 3 2" xfId="50987" xr:uid="{4EAFE91F-830B-4EAE-A594-B81C4504F1EF}"/>
    <cellStyle name="SAPBEXstdItem 6 2 4 3 3" xfId="34261" xr:uid="{F2545245-ADDE-4728-9CA3-0401BE0BD256}"/>
    <cellStyle name="SAPBEXstdItem 6 2 4 4" xfId="39636" xr:uid="{F1601B2D-E7E3-4CDD-BEFF-2EB467499ADF}"/>
    <cellStyle name="SAPBEXstdItem 6 2 4 5" xfId="22913" xr:uid="{6CF14D3A-DF71-49FB-A5E3-FA564127FE9B}"/>
    <cellStyle name="SAPBEXstdItem 6 2 5" xfId="6498" xr:uid="{D0875A35-F83F-4DC0-A9F0-CC9B852223F1}"/>
    <cellStyle name="SAPBEXstdItem 6 2 5 2" xfId="12362" xr:uid="{7988D76C-36BD-479B-8517-EC2A9F3FC807}"/>
    <cellStyle name="SAPBEXstdItem 6 2 5 2 2" xfId="46231" xr:uid="{9CCC7484-54CC-4524-B108-35B476E585E3}"/>
    <cellStyle name="SAPBEXstdItem 6 2 5 2 3" xfId="29506" xr:uid="{0BAFE7CB-5889-4A53-B1D3-CF25B11F60FD}"/>
    <cellStyle name="SAPBEXstdItem 6 2 5 3" xfId="17904" xr:uid="{33FEB38D-CAEA-48E9-BE2F-74EE9B5B9505}"/>
    <cellStyle name="SAPBEXstdItem 6 2 5 3 2" xfId="51765" xr:uid="{D28395A4-4590-4423-8EA4-46954FFED527}"/>
    <cellStyle name="SAPBEXstdItem 6 2 5 3 3" xfId="35039" xr:uid="{02BE3D6A-3AA6-4BD6-A933-6BD77C893556}"/>
    <cellStyle name="SAPBEXstdItem 6 2 5 4" xfId="40414" xr:uid="{B6E89EA1-F8EE-40D3-B6D2-24DB8EE49DB5}"/>
    <cellStyle name="SAPBEXstdItem 6 2 5 5" xfId="23691" xr:uid="{5FFEE6EA-B368-4F9C-9321-E952444EC67E}"/>
    <cellStyle name="SAPBEXstdItem 6 2 6" xfId="7430" xr:uid="{B5C791AE-397D-425D-89DB-B96C0E86C4D4}"/>
    <cellStyle name="SAPBEXstdItem 6 2 6 2" xfId="13294" xr:uid="{BDD18DEF-3692-40A9-89D3-A1F4DF931F00}"/>
    <cellStyle name="SAPBEXstdItem 6 2 6 2 2" xfId="47163" xr:uid="{C32DA677-1B91-451A-BEA9-F248C526A056}"/>
    <cellStyle name="SAPBEXstdItem 6 2 6 2 3" xfId="30437" xr:uid="{374AEF23-0E75-4031-9E53-EAA549D2B535}"/>
    <cellStyle name="SAPBEXstdItem 6 2 6 3" xfId="18835" xr:uid="{962D7E74-77F7-4E1A-9C9F-B8B5B2F87DB1}"/>
    <cellStyle name="SAPBEXstdItem 6 2 6 3 2" xfId="52696" xr:uid="{3CE9E56F-786B-4153-A9CE-80FDAF41E93D}"/>
    <cellStyle name="SAPBEXstdItem 6 2 6 3 3" xfId="35970" xr:uid="{667D1CF1-C52A-42E1-B3F3-4334BB121CB4}"/>
    <cellStyle name="SAPBEXstdItem 6 2 6 4" xfId="41346" xr:uid="{BC21BDA3-FB62-4430-BBBE-4F521934C1F2}"/>
    <cellStyle name="SAPBEXstdItem 6 2 6 5" xfId="24622" xr:uid="{02FA9A00-8A41-4AD8-BF3B-6E652EF163E1}"/>
    <cellStyle name="SAPBEXstdItem 6 2 7" xfId="8524" xr:uid="{17771910-1AD0-458D-907B-03E983F50393}"/>
    <cellStyle name="SAPBEXstdItem 6 2 7 2" xfId="42399" xr:uid="{5E664C87-1F60-47EA-9608-B6FD816636E1}"/>
    <cellStyle name="SAPBEXstdItem 6 2 7 3" xfId="25674" xr:uid="{8BDDC39F-8334-4EF8-BCB0-7B6FE07F3936}"/>
    <cellStyle name="SAPBEXstdItem 6 2 8" xfId="14090" xr:uid="{5843787A-A4E6-4841-9854-698D478E4450}"/>
    <cellStyle name="SAPBEXstdItem 6 2 8 2" xfId="47951" xr:uid="{0D7024D3-A4A7-40E8-AED5-8F843AF0F1B1}"/>
    <cellStyle name="SAPBEXstdItem 6 2 8 3" xfId="31225" xr:uid="{FB53383C-9D2B-4C0D-B788-5383B037DBAA}"/>
    <cellStyle name="SAPBEXstdItem 6 2 9" xfId="19862" xr:uid="{EFFD7439-345A-46A2-A3F7-B331989D212B}"/>
    <cellStyle name="SAPBEXstdItem 6 3" xfId="2538" xr:uid="{00000000-0005-0000-0000-0000230B0000}"/>
    <cellStyle name="SAPBEXstdItem 6 3 2" xfId="4090" xr:uid="{7EDAEBEE-575A-4E73-876C-CED7D6767F61}"/>
    <cellStyle name="SAPBEXstdItem 6 3 2 2" xfId="9971" xr:uid="{CAE95690-ACA8-45E0-ACAC-7D02F283907C}"/>
    <cellStyle name="SAPBEXstdItem 6 3 2 2 2" xfId="43843" xr:uid="{27AC918C-675C-4773-908F-2B3F6525AB2C}"/>
    <cellStyle name="SAPBEXstdItem 6 3 2 2 3" xfId="27117" xr:uid="{4933CD31-2BC0-4C61-889E-ED30807E795B}"/>
    <cellStyle name="SAPBEXstdItem 6 3 2 3" xfId="15517" xr:uid="{A2D59E6E-8FA9-4FF8-B2B2-196F4D1F6C7D}"/>
    <cellStyle name="SAPBEXstdItem 6 3 2 3 2" xfId="49378" xr:uid="{CA11E08D-C6ED-463F-BA7F-C57AA3D88E38}"/>
    <cellStyle name="SAPBEXstdItem 6 3 2 3 3" xfId="32652" xr:uid="{53C7DDC8-FF53-483D-9FD7-FAF3C1793D9D}"/>
    <cellStyle name="SAPBEXstdItem 6 3 2 4" xfId="38038" xr:uid="{E01932B1-2B7A-4A01-A9E9-03640990A07D}"/>
    <cellStyle name="SAPBEXstdItem 6 3 2 5" xfId="21302" xr:uid="{D72543A3-1691-4F10-A8C1-3897B1EE7E55}"/>
    <cellStyle name="SAPBEXstdItem 6 3 3" xfId="4980" xr:uid="{8C6AD4A1-665C-48AF-80C0-AAB9F1510AF0}"/>
    <cellStyle name="SAPBEXstdItem 6 3 3 2" xfId="10846" xr:uid="{E23115A9-6850-4E07-86A4-58506476F17C}"/>
    <cellStyle name="SAPBEXstdItem 6 3 3 2 2" xfId="44716" xr:uid="{9F99AF23-8A74-4C2A-A48E-6F38BFA7F34C}"/>
    <cellStyle name="SAPBEXstdItem 6 3 3 2 3" xfId="27991" xr:uid="{551512C2-118F-4C25-B7E3-27EEDB389ACB}"/>
    <cellStyle name="SAPBEXstdItem 6 3 3 3" xfId="16389" xr:uid="{E9D03DD6-CC6D-4728-9AC2-9896F50F6E27}"/>
    <cellStyle name="SAPBEXstdItem 6 3 3 3 2" xfId="50250" xr:uid="{C0BB01DE-0D16-4183-AA34-A3BFC4732242}"/>
    <cellStyle name="SAPBEXstdItem 6 3 3 3 3" xfId="33524" xr:uid="{5E81A560-642A-4FB0-ABD3-E2EFE2FA8B4A}"/>
    <cellStyle name="SAPBEXstdItem 6 3 3 4" xfId="38899" xr:uid="{EBB0996B-2A22-4F2F-A5F7-50D090632771}"/>
    <cellStyle name="SAPBEXstdItem 6 3 3 5" xfId="22176" xr:uid="{1E86B57F-BA19-44DB-A67C-BFF9E5F83C2D}"/>
    <cellStyle name="SAPBEXstdItem 6 3 4" xfId="5719" xr:uid="{07B8BD72-A643-410E-B094-C4FD1C6DFFFA}"/>
    <cellStyle name="SAPBEXstdItem 6 3 4 2" xfId="11585" xr:uid="{CDB24546-EBBA-4DE7-92C6-AEFC2FCD02B1}"/>
    <cellStyle name="SAPBEXstdItem 6 3 4 2 2" xfId="45454" xr:uid="{087114D6-5492-4384-BFE9-1554BA322D1F}"/>
    <cellStyle name="SAPBEXstdItem 6 3 4 2 3" xfId="28729" xr:uid="{92A8588A-DEDB-4423-91AA-486507A35CCD}"/>
    <cellStyle name="SAPBEXstdItem 6 3 4 3" xfId="17127" xr:uid="{A4D65DE5-A849-41C6-AF80-7534D5B22F9C}"/>
    <cellStyle name="SAPBEXstdItem 6 3 4 3 2" xfId="50988" xr:uid="{0C671FBE-FB8F-441F-BFF9-BC32CFB930AE}"/>
    <cellStyle name="SAPBEXstdItem 6 3 4 3 3" xfId="34262" xr:uid="{A0AB6C2C-EF43-4DDB-82DD-2763F473C64F}"/>
    <cellStyle name="SAPBEXstdItem 6 3 4 4" xfId="39637" xr:uid="{EA63B645-9BE7-4D48-8289-465FEB3BD4E0}"/>
    <cellStyle name="SAPBEXstdItem 6 3 4 5" xfId="22914" xr:uid="{C9A3C56A-2F64-45DF-B7A7-71D44394C3A6}"/>
    <cellStyle name="SAPBEXstdItem 6 3 5" xfId="6499" xr:uid="{FDC2340B-6F3F-4929-9D6A-4D7BCC9575A4}"/>
    <cellStyle name="SAPBEXstdItem 6 3 5 2" xfId="12363" xr:uid="{CA814B17-DAFC-4DE2-A46A-D0585E9ECAE7}"/>
    <cellStyle name="SAPBEXstdItem 6 3 5 2 2" xfId="46232" xr:uid="{BFC741B1-341A-484A-BECE-A876DE9B3A6B}"/>
    <cellStyle name="SAPBEXstdItem 6 3 5 2 3" xfId="29507" xr:uid="{D0CF75E7-58FB-44D3-A472-2519FF8FE468}"/>
    <cellStyle name="SAPBEXstdItem 6 3 5 3" xfId="17905" xr:uid="{8300F56D-0D6C-499C-B52C-FF9719CFA209}"/>
    <cellStyle name="SAPBEXstdItem 6 3 5 3 2" xfId="51766" xr:uid="{CE00D147-8E78-4329-BB8B-0601A7F33E76}"/>
    <cellStyle name="SAPBEXstdItem 6 3 5 3 3" xfId="35040" xr:uid="{8BED955C-894A-485E-BA3B-729356C7E0E9}"/>
    <cellStyle name="SAPBEXstdItem 6 3 5 4" xfId="40415" xr:uid="{73DCEF0B-D3C3-4809-B09D-D0BCB0309506}"/>
    <cellStyle name="SAPBEXstdItem 6 3 5 5" xfId="23692" xr:uid="{A34801BB-B3CC-444F-926A-A94FF5C95F3D}"/>
    <cellStyle name="SAPBEXstdItem 6 3 6" xfId="7431" xr:uid="{743D8391-7F9B-4E47-B0EC-98F68E247CC5}"/>
    <cellStyle name="SAPBEXstdItem 6 3 6 2" xfId="13295" xr:uid="{1264DDC2-3204-4150-8C73-008C86AD9E39}"/>
    <cellStyle name="SAPBEXstdItem 6 3 6 2 2" xfId="47164" xr:uid="{57ECCB3D-FD38-45C6-8F0F-2A99330D3AF9}"/>
    <cellStyle name="SAPBEXstdItem 6 3 6 2 3" xfId="30438" xr:uid="{84027FC5-61DF-43ED-A6AD-84F135CEF804}"/>
    <cellStyle name="SAPBEXstdItem 6 3 6 3" xfId="18836" xr:uid="{653FB128-2352-4401-9E22-76AB55B098A2}"/>
    <cellStyle name="SAPBEXstdItem 6 3 6 3 2" xfId="52697" xr:uid="{7A3E6A45-0E31-4DA8-992E-A0DB53BB5BB8}"/>
    <cellStyle name="SAPBEXstdItem 6 3 6 3 3" xfId="35971" xr:uid="{AA9C07B7-4C07-4173-B3BA-25C93D24FEBF}"/>
    <cellStyle name="SAPBEXstdItem 6 3 6 4" xfId="41347" xr:uid="{42608BE9-0FE0-47D0-BC97-55D4CD0E5939}"/>
    <cellStyle name="SAPBEXstdItem 6 3 6 5" xfId="24623" xr:uid="{157D491E-73DE-49E2-B8E8-F1F0220AFE03}"/>
    <cellStyle name="SAPBEXstdItem 6 3 7" xfId="8525" xr:uid="{E7E610F8-FDED-4AA7-9741-B5B79303BDC3}"/>
    <cellStyle name="SAPBEXstdItem 6 3 7 2" xfId="42400" xr:uid="{C97FC0D9-35E5-461C-8061-B81ADE5BC41E}"/>
    <cellStyle name="SAPBEXstdItem 6 3 7 3" xfId="25675" xr:uid="{56E4E534-B9A5-4140-97E1-99C665D062A8}"/>
    <cellStyle name="SAPBEXstdItem 6 3 8" xfId="14091" xr:uid="{EA98D315-3741-40B7-8546-F3532AE3B5C8}"/>
    <cellStyle name="SAPBEXstdItem 6 3 8 2" xfId="47952" xr:uid="{4C90C339-6739-4217-9A15-548ED1E8D34C}"/>
    <cellStyle name="SAPBEXstdItem 6 3 8 3" xfId="31226" xr:uid="{7A1F6928-5101-45E6-BA10-E5A6D26234D7}"/>
    <cellStyle name="SAPBEXstdItem 6 3 9" xfId="19863" xr:uid="{A181D8E5-9925-4F96-B2B4-E8D489E89FDC}"/>
    <cellStyle name="SAPBEXstdItem 6 4" xfId="2850" xr:uid="{00000000-0005-0000-0000-0000240B0000}"/>
    <cellStyle name="SAPBEXstdItem 6 4 2" xfId="4370" xr:uid="{57D4AF13-8682-4BA7-8B4D-998743328B6D}"/>
    <cellStyle name="SAPBEXstdItem 6 4 2 2" xfId="10251" xr:uid="{31BD24B6-77F1-4F94-B10D-A8FCF0B8B625}"/>
    <cellStyle name="SAPBEXstdItem 6 4 2 2 2" xfId="44121" xr:uid="{A574F898-102A-4115-8EFD-45B9116782E0}"/>
    <cellStyle name="SAPBEXstdItem 6 4 2 2 3" xfId="27396" xr:uid="{35E70A0B-10C1-405A-AAA1-8178875B0227}"/>
    <cellStyle name="SAPBEXstdItem 6 4 2 3" xfId="15794" xr:uid="{4E5CD6C9-4B8E-4E6B-A726-CACCA3EA2169}"/>
    <cellStyle name="SAPBEXstdItem 6 4 2 3 2" xfId="49655" xr:uid="{D8FF1C8C-3B28-4F25-B7F9-3C7584577DD2}"/>
    <cellStyle name="SAPBEXstdItem 6 4 2 3 3" xfId="32929" xr:uid="{3EB22EF7-9F8C-4C19-B743-FAB3669E1566}"/>
    <cellStyle name="SAPBEXstdItem 6 4 2 4" xfId="38304" xr:uid="{496CE64E-5A86-4170-94F4-600B9C7CCEFD}"/>
    <cellStyle name="SAPBEXstdItem 6 4 2 5" xfId="21581" xr:uid="{FC4D53E1-E9C5-47D3-8094-CC38686E8579}"/>
    <cellStyle name="SAPBEXstdItem 6 4 3" xfId="5243" xr:uid="{BC766FDF-A538-4FEC-A9D6-CEA813008AF0}"/>
    <cellStyle name="SAPBEXstdItem 6 4 3 2" xfId="11109" xr:uid="{7DBA7ED6-8D5E-4DB8-9F54-11A40C797B66}"/>
    <cellStyle name="SAPBEXstdItem 6 4 3 2 2" xfId="44979" xr:uid="{20712F72-C10F-4A7A-9EA0-F2FAD182607A}"/>
    <cellStyle name="SAPBEXstdItem 6 4 3 2 3" xfId="28254" xr:uid="{B999E72D-9426-407A-B7A9-6C1A001A7676}"/>
    <cellStyle name="SAPBEXstdItem 6 4 3 3" xfId="16652" xr:uid="{176B1993-65F5-4FDC-9F75-944917506F75}"/>
    <cellStyle name="SAPBEXstdItem 6 4 3 3 2" xfId="50513" xr:uid="{C906F26A-9943-43C3-A3EE-3679D27C99CE}"/>
    <cellStyle name="SAPBEXstdItem 6 4 3 3 3" xfId="33787" xr:uid="{626CB7B8-FC21-4168-BFCB-6D5537F9FA2E}"/>
    <cellStyle name="SAPBEXstdItem 6 4 3 4" xfId="39162" xr:uid="{374A0208-6E1C-4264-BE26-E82DF41DB35F}"/>
    <cellStyle name="SAPBEXstdItem 6 4 3 5" xfId="22439" xr:uid="{E3F9E585-BDBF-4370-A7DE-BC87513715F7}"/>
    <cellStyle name="SAPBEXstdItem 6 4 4" xfId="5991" xr:uid="{0FC792C5-3278-4ED4-96E9-5D9D7B66D322}"/>
    <cellStyle name="SAPBEXstdItem 6 4 4 2" xfId="11857" xr:uid="{DECDB905-E4C5-4CE5-ABB2-B7F66982FD90}"/>
    <cellStyle name="SAPBEXstdItem 6 4 4 2 2" xfId="45726" xr:uid="{F7C31AE4-FB36-45FC-9DCB-FFD59C2E262C}"/>
    <cellStyle name="SAPBEXstdItem 6 4 4 2 3" xfId="29001" xr:uid="{43CF5DF8-AF36-41A6-B759-FA190881F2DD}"/>
    <cellStyle name="SAPBEXstdItem 6 4 4 3" xfId="17399" xr:uid="{4EDAD1B5-96BD-4A58-AC5C-46EDA0D7A0CB}"/>
    <cellStyle name="SAPBEXstdItem 6 4 4 3 2" xfId="51260" xr:uid="{BD796ACC-A0BB-4F41-84E7-30EADA53D1AD}"/>
    <cellStyle name="SAPBEXstdItem 6 4 4 3 3" xfId="34534" xr:uid="{FD09777A-828C-4125-A81B-2D8D6C11C9AC}"/>
    <cellStyle name="SAPBEXstdItem 6 4 4 4" xfId="39909" xr:uid="{B3D1DEA9-ECB9-43B4-B48F-F79BAB9EF8FF}"/>
    <cellStyle name="SAPBEXstdItem 6 4 4 5" xfId="23186" xr:uid="{27F3CC2C-D4A3-42D9-9AE9-7264C0ACE720}"/>
    <cellStyle name="SAPBEXstdItem 6 4 5" xfId="6760" xr:uid="{BC49921B-E20A-4B2B-AC21-0513FB8E239F}"/>
    <cellStyle name="SAPBEXstdItem 6 4 5 2" xfId="12624" xr:uid="{5F5A54D3-B6A0-4195-A909-CCAFBC42A482}"/>
    <cellStyle name="SAPBEXstdItem 6 4 5 2 2" xfId="46493" xr:uid="{685C44AA-86E4-4909-876A-544EF929467D}"/>
    <cellStyle name="SAPBEXstdItem 6 4 5 2 3" xfId="29767" xr:uid="{7310AD54-0F74-4B0E-B74A-8106D51A8EDE}"/>
    <cellStyle name="SAPBEXstdItem 6 4 5 3" xfId="18165" xr:uid="{6878375E-F23E-4E95-9F92-54F696BA398E}"/>
    <cellStyle name="SAPBEXstdItem 6 4 5 3 2" xfId="52026" xr:uid="{EFBB3B24-224B-4026-86B1-02162E284F04}"/>
    <cellStyle name="SAPBEXstdItem 6 4 5 3 3" xfId="35300" xr:uid="{12AABAD6-33BF-4C8F-B53B-65F43CC58ACA}"/>
    <cellStyle name="SAPBEXstdItem 6 4 5 4" xfId="40676" xr:uid="{399C8872-A7EA-429D-B5F5-FC54EB99E899}"/>
    <cellStyle name="SAPBEXstdItem 6 4 5 5" xfId="23952" xr:uid="{68117F2F-5066-4195-99C3-284804D57F7C}"/>
    <cellStyle name="SAPBEXstdItem 6 4 6" xfId="7707" xr:uid="{F945C854-B259-46A5-82B0-46684EBBD323}"/>
    <cellStyle name="SAPBEXstdItem 6 4 6 2" xfId="13571" xr:uid="{2153A3B1-3E8C-40EE-BC65-7D926232E98F}"/>
    <cellStyle name="SAPBEXstdItem 6 4 6 2 2" xfId="47440" xr:uid="{AAFE9D58-0B1C-41C6-A400-E6DE3F5D62A4}"/>
    <cellStyle name="SAPBEXstdItem 6 4 6 2 3" xfId="30714" xr:uid="{398356AE-F2E9-414B-875E-ACDECF0F2BD3}"/>
    <cellStyle name="SAPBEXstdItem 6 4 6 3" xfId="19112" xr:uid="{C474BAE3-9377-477F-B1DD-6E9652D9D122}"/>
    <cellStyle name="SAPBEXstdItem 6 4 6 3 2" xfId="52973" xr:uid="{4C571439-D58C-44FB-8561-C20F4DF0B171}"/>
    <cellStyle name="SAPBEXstdItem 6 4 6 3 3" xfId="36247" xr:uid="{4EE1FD3E-6618-4A1C-9FB9-9D57C79165E6}"/>
    <cellStyle name="SAPBEXstdItem 6 4 6 4" xfId="41623" xr:uid="{FE622EB9-A1A5-4962-920B-A68C51DCAAD7}"/>
    <cellStyle name="SAPBEXstdItem 6 4 6 5" xfId="24899" xr:uid="{0B25617B-7CCC-4891-B0AB-C7DD42819FCC}"/>
    <cellStyle name="SAPBEXstdItem 6 4 7" xfId="8800" xr:uid="{7A5EFF72-FA2A-48F2-B82F-1489B80FF7D0}"/>
    <cellStyle name="SAPBEXstdItem 6 4 7 2" xfId="42673" xr:uid="{69502A6E-2A8A-4A0E-BF56-5107E3B3589A}"/>
    <cellStyle name="SAPBEXstdItem 6 4 7 3" xfId="25949" xr:uid="{B26FC058-E51C-4D98-AC40-85526B913CCD}"/>
    <cellStyle name="SAPBEXstdItem 6 4 8" xfId="14351" xr:uid="{A1D35398-4898-4A01-A2B5-509A64B87474}"/>
    <cellStyle name="SAPBEXstdItem 6 4 8 2" xfId="48212" xr:uid="{F38591C2-5841-45EC-9ADE-D78442DB3624}"/>
    <cellStyle name="SAPBEXstdItem 6 4 8 3" xfId="31486" xr:uid="{00B6D091-C12D-483B-BE02-C4BFD9F8B318}"/>
    <cellStyle name="SAPBEXstdItem 6 4 9" xfId="20135" xr:uid="{DF927742-64D6-4C65-B4AE-55BE33A720E3}"/>
    <cellStyle name="SAPBEXstdItem 6 5" xfId="3403" xr:uid="{56D543A8-4E9E-4253-BBA2-96B6FEA06C2F}"/>
    <cellStyle name="SAPBEXstdItem 6 5 2" xfId="9285" xr:uid="{F7EE26A5-34AB-41C8-907A-5104671CEA86}"/>
    <cellStyle name="SAPBEXstdItem 6 5 2 2" xfId="43157" xr:uid="{3A31BEEC-FD5B-4EEB-91EC-211AF55F3896}"/>
    <cellStyle name="SAPBEXstdItem 6 5 2 3" xfId="26432" xr:uid="{0C5730F1-311B-496F-9801-7A993D395D1C}"/>
    <cellStyle name="SAPBEXstdItem 6 5 3" xfId="14832" xr:uid="{30ECDFF4-DBB4-407F-BA1F-03CCD647A87C}"/>
    <cellStyle name="SAPBEXstdItem 6 5 3 2" xfId="48693" xr:uid="{7CF06BCC-D1B7-4846-A8DA-4815FF310F5C}"/>
    <cellStyle name="SAPBEXstdItem 6 5 3 3" xfId="31967" xr:uid="{14C2E634-FC01-454E-BA40-C9616097372D}"/>
    <cellStyle name="SAPBEXstdItem 6 5 4" xfId="37424" xr:uid="{2FEE0547-DEC1-4530-9BCA-07015DABFCB9}"/>
    <cellStyle name="SAPBEXstdItem 6 5 5" xfId="20617" xr:uid="{F44D1610-B361-4557-926B-2A0CC0F47434}"/>
    <cellStyle name="SAPBEXstdItem 6 6" xfId="36636" xr:uid="{606006D9-1328-43FE-B66D-C97D2ADF5785}"/>
    <cellStyle name="SAPBEXstdItem 7" xfId="1225" xr:uid="{00000000-0005-0000-0000-0000250B0000}"/>
    <cellStyle name="SAPBEXstdItem 7 2" xfId="2539" xr:uid="{00000000-0005-0000-0000-0000260B0000}"/>
    <cellStyle name="SAPBEXstdItem 7 2 2" xfId="4091" xr:uid="{F1CEEE7C-A21D-4204-A8BA-FC3415BCC6F6}"/>
    <cellStyle name="SAPBEXstdItem 7 2 2 2" xfId="9972" xr:uid="{7C5A855E-8BC7-40F6-9041-E6C7B8B384C0}"/>
    <cellStyle name="SAPBEXstdItem 7 2 2 2 2" xfId="43844" xr:uid="{98ED18B4-28C2-434A-990A-6080B0E90B8A}"/>
    <cellStyle name="SAPBEXstdItem 7 2 2 2 3" xfId="27118" xr:uid="{2D4ED4EA-7F8C-4955-AF90-955AB16B07D7}"/>
    <cellStyle name="SAPBEXstdItem 7 2 2 3" xfId="15518" xr:uid="{DB72EB20-14CE-49C4-9535-A6A7B19312EC}"/>
    <cellStyle name="SAPBEXstdItem 7 2 2 3 2" xfId="49379" xr:uid="{7B3E7114-D724-4E80-83E7-A4D3D2584D81}"/>
    <cellStyle name="SAPBEXstdItem 7 2 2 3 3" xfId="32653" xr:uid="{7A2267AB-AE34-443A-B8B7-4D23DA875F40}"/>
    <cellStyle name="SAPBEXstdItem 7 2 2 4" xfId="38039" xr:uid="{3ADB465E-4FF6-41C6-B40C-1A38034DFCC3}"/>
    <cellStyle name="SAPBEXstdItem 7 2 2 5" xfId="21303" xr:uid="{3FB65111-8486-4172-AC37-E273E8845A49}"/>
    <cellStyle name="SAPBEXstdItem 7 2 3" xfId="4981" xr:uid="{92CC5597-6AF1-49F9-ADF7-E516B9EC631F}"/>
    <cellStyle name="SAPBEXstdItem 7 2 3 2" xfId="10847" xr:uid="{F7B38D40-B622-4F1A-888E-23C651253115}"/>
    <cellStyle name="SAPBEXstdItem 7 2 3 2 2" xfId="44717" xr:uid="{34AEB84D-EE95-4028-87FB-70CA34032012}"/>
    <cellStyle name="SAPBEXstdItem 7 2 3 2 3" xfId="27992" xr:uid="{FE2CDB42-172A-4189-919B-A30DE7F8D972}"/>
    <cellStyle name="SAPBEXstdItem 7 2 3 3" xfId="16390" xr:uid="{3C551474-6C74-4173-B655-2336DD807BA7}"/>
    <cellStyle name="SAPBEXstdItem 7 2 3 3 2" xfId="50251" xr:uid="{302545B3-E868-493D-A6AF-AA0B541EFEAD}"/>
    <cellStyle name="SAPBEXstdItem 7 2 3 3 3" xfId="33525" xr:uid="{3808C894-51E9-4D34-803F-2D98AFAD6D29}"/>
    <cellStyle name="SAPBEXstdItem 7 2 3 4" xfId="38900" xr:uid="{BBC86B1F-DB18-491B-87F7-12730137E079}"/>
    <cellStyle name="SAPBEXstdItem 7 2 3 5" xfId="22177" xr:uid="{3A28F755-6E46-40A5-B58D-D3F428B621E3}"/>
    <cellStyle name="SAPBEXstdItem 7 2 4" xfId="5720" xr:uid="{4A0891E7-9137-4994-B361-4F36EE1845F2}"/>
    <cellStyle name="SAPBEXstdItem 7 2 4 2" xfId="11586" xr:uid="{3A7DA8AD-6D22-48A4-A94A-CF02B016D467}"/>
    <cellStyle name="SAPBEXstdItem 7 2 4 2 2" xfId="45455" xr:uid="{F50FD097-167D-4831-A6A0-023A18178847}"/>
    <cellStyle name="SAPBEXstdItem 7 2 4 2 3" xfId="28730" xr:uid="{FCF1E8AD-5BB5-4986-B40E-D8C380C5A9ED}"/>
    <cellStyle name="SAPBEXstdItem 7 2 4 3" xfId="17128" xr:uid="{6DCC77E2-2BE8-478E-A047-B1488DFC3493}"/>
    <cellStyle name="SAPBEXstdItem 7 2 4 3 2" xfId="50989" xr:uid="{846D26BC-8B60-439D-BA1C-E3D778EED877}"/>
    <cellStyle name="SAPBEXstdItem 7 2 4 3 3" xfId="34263" xr:uid="{53249F7A-6BC5-49E5-82A0-25F28EAB52E5}"/>
    <cellStyle name="SAPBEXstdItem 7 2 4 4" xfId="39638" xr:uid="{8E45A2C2-96B9-4E96-A394-3000C83D7F9A}"/>
    <cellStyle name="SAPBEXstdItem 7 2 4 5" xfId="22915" xr:uid="{FA8DB3F7-7E5E-4B78-AB8B-95CC8621B603}"/>
    <cellStyle name="SAPBEXstdItem 7 2 5" xfId="6500" xr:uid="{31F37BE9-F26D-4596-B60E-B05D3554BB39}"/>
    <cellStyle name="SAPBEXstdItem 7 2 5 2" xfId="12364" xr:uid="{BD339873-937C-4BD9-8FC9-213AA7B98C7E}"/>
    <cellStyle name="SAPBEXstdItem 7 2 5 2 2" xfId="46233" xr:uid="{AB94E2F1-BC2C-4A73-BE0C-CC28B28C7A5E}"/>
    <cellStyle name="SAPBEXstdItem 7 2 5 2 3" xfId="29508" xr:uid="{59C9A3A7-68D6-4837-A5B5-0C99CD6A05D6}"/>
    <cellStyle name="SAPBEXstdItem 7 2 5 3" xfId="17906" xr:uid="{357C6C17-CD49-4DB1-96F9-876004009CE2}"/>
    <cellStyle name="SAPBEXstdItem 7 2 5 3 2" xfId="51767" xr:uid="{1FCBA45E-1B4F-4C6D-B3F5-504C41A7ADEC}"/>
    <cellStyle name="SAPBEXstdItem 7 2 5 3 3" xfId="35041" xr:uid="{E7CE8FE9-52E8-492E-A7AC-752E94B4F239}"/>
    <cellStyle name="SAPBEXstdItem 7 2 5 4" xfId="40416" xr:uid="{6F6BD08A-61E1-471E-875E-907C0D85CACD}"/>
    <cellStyle name="SAPBEXstdItem 7 2 5 5" xfId="23693" xr:uid="{6D016BEF-695C-4C52-81D2-C972CAC7814C}"/>
    <cellStyle name="SAPBEXstdItem 7 2 6" xfId="7432" xr:uid="{17FA9D47-B697-45AE-99BE-CEDB2E59BEF2}"/>
    <cellStyle name="SAPBEXstdItem 7 2 6 2" xfId="13296" xr:uid="{0F6CB1B9-F65A-4B02-97E5-0613177DA99C}"/>
    <cellStyle name="SAPBEXstdItem 7 2 6 2 2" xfId="47165" xr:uid="{8FE0FD0C-7282-41E5-BF26-F1E3E63CBE6F}"/>
    <cellStyle name="SAPBEXstdItem 7 2 6 2 3" xfId="30439" xr:uid="{CA0A3DB6-49B7-4C73-B68F-68EE3BD32DF6}"/>
    <cellStyle name="SAPBEXstdItem 7 2 6 3" xfId="18837" xr:uid="{765F24CC-6160-4D7E-BC76-EFE8BE2A5D15}"/>
    <cellStyle name="SAPBEXstdItem 7 2 6 3 2" xfId="52698" xr:uid="{67650FCD-8AA6-463E-AE61-63AA9C7DCB81}"/>
    <cellStyle name="SAPBEXstdItem 7 2 6 3 3" xfId="35972" xr:uid="{755744B8-EFC0-4BBC-B702-8587371A164F}"/>
    <cellStyle name="SAPBEXstdItem 7 2 6 4" xfId="41348" xr:uid="{31B0C493-C87D-4B9A-81BB-4A5EF7C2CA8F}"/>
    <cellStyle name="SAPBEXstdItem 7 2 6 5" xfId="24624" xr:uid="{D7EAE37B-0C53-48A8-8716-C3E7A84C99A3}"/>
    <cellStyle name="SAPBEXstdItem 7 2 7" xfId="8526" xr:uid="{BCBFD36D-2040-4CAC-B3F7-01B006A28CCA}"/>
    <cellStyle name="SAPBEXstdItem 7 2 7 2" xfId="42401" xr:uid="{421D77CD-CCF0-4D7A-A00B-B676EBFE25C8}"/>
    <cellStyle name="SAPBEXstdItem 7 2 7 3" xfId="25676" xr:uid="{ECB3E663-8818-447F-8870-415A88C46730}"/>
    <cellStyle name="SAPBEXstdItem 7 2 8" xfId="14092" xr:uid="{482F2F01-EC69-4631-B247-0E5E1FDF0CD8}"/>
    <cellStyle name="SAPBEXstdItem 7 2 8 2" xfId="47953" xr:uid="{2CA92D35-2DD6-4DDF-9FA4-2CF2623BC8F7}"/>
    <cellStyle name="SAPBEXstdItem 7 2 8 3" xfId="31227" xr:uid="{0E59EC52-6536-4067-9196-3E13A85D6A2F}"/>
    <cellStyle name="SAPBEXstdItem 7 2 9" xfId="19864" xr:uid="{61D03850-7750-4059-99BF-CAF1A3BEE8D0}"/>
    <cellStyle name="SAPBEXstdItem 7 3" xfId="2540" xr:uid="{00000000-0005-0000-0000-0000270B0000}"/>
    <cellStyle name="SAPBEXstdItem 7 3 2" xfId="4092" xr:uid="{22AA5BC9-E9AA-4FB2-972E-A45FABBD42D2}"/>
    <cellStyle name="SAPBEXstdItem 7 3 2 2" xfId="9973" xr:uid="{86280678-60EF-4A93-BBE1-C8485AB29535}"/>
    <cellStyle name="SAPBEXstdItem 7 3 2 2 2" xfId="43845" xr:uid="{49C1E58A-9642-42DC-980C-E0E62D79E48C}"/>
    <cellStyle name="SAPBEXstdItem 7 3 2 2 3" xfId="27119" xr:uid="{6B3FDC10-BAE8-4620-8DDB-020FDBB0329A}"/>
    <cellStyle name="SAPBEXstdItem 7 3 2 3" xfId="15519" xr:uid="{5AD14E12-61C8-43A8-B811-06B5CA0AB702}"/>
    <cellStyle name="SAPBEXstdItem 7 3 2 3 2" xfId="49380" xr:uid="{96162F29-9172-49F6-8C95-76EFE421C883}"/>
    <cellStyle name="SAPBEXstdItem 7 3 2 3 3" xfId="32654" xr:uid="{6FBCF861-E00D-478C-80AA-387406579EF8}"/>
    <cellStyle name="SAPBEXstdItem 7 3 2 4" xfId="38040" xr:uid="{97129BD2-18AE-49A3-A407-20EAA55CFDF9}"/>
    <cellStyle name="SAPBEXstdItem 7 3 2 5" xfId="21304" xr:uid="{EE7A53AE-ADEE-456C-96FE-C414A9078DA2}"/>
    <cellStyle name="SAPBEXstdItem 7 3 3" xfId="4982" xr:uid="{693A1399-7E00-4E85-B5CB-8CA97F741A7F}"/>
    <cellStyle name="SAPBEXstdItem 7 3 3 2" xfId="10848" xr:uid="{DE4BF484-62F9-4E3B-B4DB-5BEF60B697F7}"/>
    <cellStyle name="SAPBEXstdItem 7 3 3 2 2" xfId="44718" xr:uid="{916701A6-AAE2-48B4-BD7E-2CBE8318796A}"/>
    <cellStyle name="SAPBEXstdItem 7 3 3 2 3" xfId="27993" xr:uid="{6FC5C5CE-8CBB-4FFA-B1A8-099D9AC3B563}"/>
    <cellStyle name="SAPBEXstdItem 7 3 3 3" xfId="16391" xr:uid="{6CA6ADD8-27F4-4160-95B9-CDFD98FADAB6}"/>
    <cellStyle name="SAPBEXstdItem 7 3 3 3 2" xfId="50252" xr:uid="{686AE0E7-CA9E-4288-B316-BF5F6FB9B7BC}"/>
    <cellStyle name="SAPBEXstdItem 7 3 3 3 3" xfId="33526" xr:uid="{F27EB667-47DB-4B51-A78A-4E25458E404C}"/>
    <cellStyle name="SAPBEXstdItem 7 3 3 4" xfId="38901" xr:uid="{2CF1AF5A-6864-4FE3-B2E2-A4E278BB514F}"/>
    <cellStyle name="SAPBEXstdItem 7 3 3 5" xfId="22178" xr:uid="{9B65F266-6834-494D-9819-CC708FEAFEDB}"/>
    <cellStyle name="SAPBEXstdItem 7 3 4" xfId="5721" xr:uid="{228E7C23-723C-40A0-9ED2-60A1F9087DEC}"/>
    <cellStyle name="SAPBEXstdItem 7 3 4 2" xfId="11587" xr:uid="{4A7977B2-A638-4215-8B7A-6EEA7C4010DD}"/>
    <cellStyle name="SAPBEXstdItem 7 3 4 2 2" xfId="45456" xr:uid="{7463472D-DE51-462F-BA97-31D99EF9D039}"/>
    <cellStyle name="SAPBEXstdItem 7 3 4 2 3" xfId="28731" xr:uid="{C0BF9CCA-4B8C-48D6-B881-7C48A9A0B431}"/>
    <cellStyle name="SAPBEXstdItem 7 3 4 3" xfId="17129" xr:uid="{16F39D63-48DE-4208-9694-9E4CCB196648}"/>
    <cellStyle name="SAPBEXstdItem 7 3 4 3 2" xfId="50990" xr:uid="{FF813EA3-C49D-44C6-9A6D-45EB97A1F42A}"/>
    <cellStyle name="SAPBEXstdItem 7 3 4 3 3" xfId="34264" xr:uid="{749B3EDE-80D0-4010-B356-E1C80E1E8FA1}"/>
    <cellStyle name="SAPBEXstdItem 7 3 4 4" xfId="39639" xr:uid="{C1F7707D-626B-4B15-959A-2531D734A5B2}"/>
    <cellStyle name="SAPBEXstdItem 7 3 4 5" xfId="22916" xr:uid="{35F8127A-2023-4BE6-A64C-CEA462EB9E92}"/>
    <cellStyle name="SAPBEXstdItem 7 3 5" xfId="6501" xr:uid="{7B9DA7E1-6D26-43A2-AA44-EEA4F2CA4584}"/>
    <cellStyle name="SAPBEXstdItem 7 3 5 2" xfId="12365" xr:uid="{4ABBD9C4-B33E-411A-B910-A27E27BECDF2}"/>
    <cellStyle name="SAPBEXstdItem 7 3 5 2 2" xfId="46234" xr:uid="{858B8753-09F5-41CF-AACD-9D246C7FC37B}"/>
    <cellStyle name="SAPBEXstdItem 7 3 5 2 3" xfId="29509" xr:uid="{E9B68858-F0B0-4822-B013-73274F0CA1BC}"/>
    <cellStyle name="SAPBEXstdItem 7 3 5 3" xfId="17907" xr:uid="{BEA56B49-E6E8-4CD9-93B4-09B8F55F62DE}"/>
    <cellStyle name="SAPBEXstdItem 7 3 5 3 2" xfId="51768" xr:uid="{2197653C-9852-4987-8B93-2BE3693525E7}"/>
    <cellStyle name="SAPBEXstdItem 7 3 5 3 3" xfId="35042" xr:uid="{948B36E2-060B-404F-8377-8B72D19B2678}"/>
    <cellStyle name="SAPBEXstdItem 7 3 5 4" xfId="40417" xr:uid="{523AF863-CABC-446B-ADCA-3A6579B64FB7}"/>
    <cellStyle name="SAPBEXstdItem 7 3 5 5" xfId="23694" xr:uid="{F5A4B6B1-3EFA-4DF5-939D-32ACC8906487}"/>
    <cellStyle name="SAPBEXstdItem 7 3 6" xfId="7433" xr:uid="{32986561-67BE-46DE-A293-EF79241CB37C}"/>
    <cellStyle name="SAPBEXstdItem 7 3 6 2" xfId="13297" xr:uid="{1D2F6488-08E2-4E98-9871-A2B69462C7BC}"/>
    <cellStyle name="SAPBEXstdItem 7 3 6 2 2" xfId="47166" xr:uid="{775311CC-B817-48D1-A20C-B29BF7B0566F}"/>
    <cellStyle name="SAPBEXstdItem 7 3 6 2 3" xfId="30440" xr:uid="{4F3BD2E5-D024-48C4-8746-94A662291697}"/>
    <cellStyle name="SAPBEXstdItem 7 3 6 3" xfId="18838" xr:uid="{32F3C60F-A010-46C8-816F-310B9B15D2F6}"/>
    <cellStyle name="SAPBEXstdItem 7 3 6 3 2" xfId="52699" xr:uid="{C974C837-DBEF-414C-8D00-B26005ABE487}"/>
    <cellStyle name="SAPBEXstdItem 7 3 6 3 3" xfId="35973" xr:uid="{A4CFFE21-6938-4E24-9BFF-11105AFC1329}"/>
    <cellStyle name="SAPBEXstdItem 7 3 6 4" xfId="41349" xr:uid="{BF6DD467-E99D-463F-9867-2006EAF2CEF6}"/>
    <cellStyle name="SAPBEXstdItem 7 3 6 5" xfId="24625" xr:uid="{36058F3E-CD97-4440-AA9E-E4FAD066110D}"/>
    <cellStyle name="SAPBEXstdItem 7 3 7" xfId="8527" xr:uid="{675174F5-69E8-44C9-9187-2DB333682633}"/>
    <cellStyle name="SAPBEXstdItem 7 3 7 2" xfId="42402" xr:uid="{3135E9AA-B42D-47C4-8DB0-3FC635C742A4}"/>
    <cellStyle name="SAPBEXstdItem 7 3 7 3" xfId="25677" xr:uid="{2AFDF5EE-225B-4E85-804E-02F630DE8474}"/>
    <cellStyle name="SAPBEXstdItem 7 3 8" xfId="14093" xr:uid="{63678319-567E-464B-99FE-D111635BD8D6}"/>
    <cellStyle name="SAPBEXstdItem 7 3 8 2" xfId="47954" xr:uid="{0DCC7B11-F96C-4B65-ABE6-77ECE5B9D1FD}"/>
    <cellStyle name="SAPBEXstdItem 7 3 8 3" xfId="31228" xr:uid="{F44B812B-5FCD-45C4-A46E-A844854DAF68}"/>
    <cellStyle name="SAPBEXstdItem 7 3 9" xfId="19865" xr:uid="{64497D43-0603-4A32-AA70-254E229C44E2}"/>
    <cellStyle name="SAPBEXstdItem 7 4" xfId="3404" xr:uid="{FB7131D3-E933-4AC0-B7CE-BD52A254C289}"/>
    <cellStyle name="SAPBEXstdItem 7 4 2" xfId="9286" xr:uid="{4C79BE44-D5E6-4F8A-85D9-6F01E3E65D4C}"/>
    <cellStyle name="SAPBEXstdItem 7 4 2 2" xfId="43158" xr:uid="{396F3CAA-ED9D-4015-999F-51116AC7C2A9}"/>
    <cellStyle name="SAPBEXstdItem 7 4 2 3" xfId="26433" xr:uid="{F2AC0C6F-C482-4F8F-A84D-D0BBD5199DC5}"/>
    <cellStyle name="SAPBEXstdItem 7 4 3" xfId="14833" xr:uid="{D1F9A7E2-457E-416F-BDD4-2136BD5E7236}"/>
    <cellStyle name="SAPBEXstdItem 7 4 3 2" xfId="48694" xr:uid="{FA2F1BFB-A3F2-4559-8E31-B0BD431F59D8}"/>
    <cellStyle name="SAPBEXstdItem 7 4 3 3" xfId="31968" xr:uid="{DCA885B6-4AD1-46FD-A7D3-9663361AFE17}"/>
    <cellStyle name="SAPBEXstdItem 7 4 4" xfId="37425" xr:uid="{5BB0812A-F45C-4D30-ADD5-FC327AD88286}"/>
    <cellStyle name="SAPBEXstdItem 7 4 5" xfId="20618" xr:uid="{7C387C09-0F5C-4286-A24B-6E6DA569F3BB}"/>
    <cellStyle name="SAPBEXstdItem 7 5" xfId="36637" xr:uid="{3E007D5D-E40E-468A-AA6D-85FC5635336F}"/>
    <cellStyle name="SAPBEXstdItem 8" xfId="2541" xr:uid="{00000000-0005-0000-0000-0000280B0000}"/>
    <cellStyle name="SAPBEXstdItem 8 2" xfId="4093" xr:uid="{55E8B309-9414-4458-BECA-267ADBF36638}"/>
    <cellStyle name="SAPBEXstdItem 8 2 2" xfId="9974" xr:uid="{E17E5FF7-8A68-476A-8961-C84045F61296}"/>
    <cellStyle name="SAPBEXstdItem 8 2 2 2" xfId="43846" xr:uid="{7C5F085D-D862-4E16-A879-68D4D2089BE1}"/>
    <cellStyle name="SAPBEXstdItem 8 2 2 3" xfId="27120" xr:uid="{79FEDBCF-5EBF-4B45-BCC2-5393EF579590}"/>
    <cellStyle name="SAPBEXstdItem 8 2 3" xfId="15520" xr:uid="{DED0404D-943D-4489-A98F-5DAF41281961}"/>
    <cellStyle name="SAPBEXstdItem 8 2 3 2" xfId="49381" xr:uid="{9E91F287-8B00-4FEB-9414-B5AB32E026C0}"/>
    <cellStyle name="SAPBEXstdItem 8 2 3 3" xfId="32655" xr:uid="{1D108045-1A0D-4CD1-8F18-D92BE087731E}"/>
    <cellStyle name="SAPBEXstdItem 8 2 4" xfId="38041" xr:uid="{007309ED-2CC5-4E06-9552-8808EC0844E3}"/>
    <cellStyle name="SAPBEXstdItem 8 2 5" xfId="21305" xr:uid="{9698C90A-3333-4F6B-97CD-025837C6D820}"/>
    <cellStyle name="SAPBEXstdItem 8 3" xfId="4983" xr:uid="{1B7CB2F6-3670-41E4-9421-B87027081B46}"/>
    <cellStyle name="SAPBEXstdItem 8 3 2" xfId="10849" xr:uid="{F25116DE-0BA2-446C-9BC1-E8C4A8250F35}"/>
    <cellStyle name="SAPBEXstdItem 8 3 2 2" xfId="44719" xr:uid="{2ECDD7EE-4F1E-4DF3-9C8E-EFC4A598606C}"/>
    <cellStyle name="SAPBEXstdItem 8 3 2 3" xfId="27994" xr:uid="{32A674D4-7E22-4016-B6F9-12D2F19EB660}"/>
    <cellStyle name="SAPBEXstdItem 8 3 3" xfId="16392" xr:uid="{C5396C47-7749-43A9-A020-0253BE489347}"/>
    <cellStyle name="SAPBEXstdItem 8 3 3 2" xfId="50253" xr:uid="{9F6A26F1-0612-4C14-A962-DA7EEA9CFAB1}"/>
    <cellStyle name="SAPBEXstdItem 8 3 3 3" xfId="33527" xr:uid="{DE49ECA9-7EA3-4034-84C2-C846E303879A}"/>
    <cellStyle name="SAPBEXstdItem 8 3 4" xfId="38902" xr:uid="{354863B9-22ED-419A-B184-3B67B2BB0CE2}"/>
    <cellStyle name="SAPBEXstdItem 8 3 5" xfId="22179" xr:uid="{9C0BAD1E-986E-4959-B616-52F379DD986F}"/>
    <cellStyle name="SAPBEXstdItem 8 4" xfId="5722" xr:uid="{4B21B12B-6455-49D9-BB82-71C38BB8F5B0}"/>
    <cellStyle name="SAPBEXstdItem 8 4 2" xfId="11588" xr:uid="{258E9855-A434-4CA0-8C01-0E35C616FDEB}"/>
    <cellStyle name="SAPBEXstdItem 8 4 2 2" xfId="45457" xr:uid="{DC6D5E6E-7F45-4300-ACA4-551330DC2D51}"/>
    <cellStyle name="SAPBEXstdItem 8 4 2 3" xfId="28732" xr:uid="{D45C67AA-19DD-46D0-A574-11F7E6AC5FA9}"/>
    <cellStyle name="SAPBEXstdItem 8 4 3" xfId="17130" xr:uid="{7A635909-9FBF-4C8D-8242-BD60A4113089}"/>
    <cellStyle name="SAPBEXstdItem 8 4 3 2" xfId="50991" xr:uid="{9B05C26C-78C8-42CE-98DA-F4534DF24A34}"/>
    <cellStyle name="SAPBEXstdItem 8 4 3 3" xfId="34265" xr:uid="{F1D1EFBF-0995-4850-81C1-7B1772F24055}"/>
    <cellStyle name="SAPBEXstdItem 8 4 4" xfId="39640" xr:uid="{C6121CFE-1894-4740-8B85-75A27C099999}"/>
    <cellStyle name="SAPBEXstdItem 8 4 5" xfId="22917" xr:uid="{2DDD4D33-C28B-4FBA-A1D5-0094ED8EA553}"/>
    <cellStyle name="SAPBEXstdItem 8 5" xfId="6502" xr:uid="{3A2A4CDD-545C-49DA-9446-E62032C9C2FC}"/>
    <cellStyle name="SAPBEXstdItem 8 5 2" xfId="12366" xr:uid="{3DBB5B4A-CA8F-457B-8D19-456BFEFAA91B}"/>
    <cellStyle name="SAPBEXstdItem 8 5 2 2" xfId="46235" xr:uid="{F1A72505-7902-468B-943C-1C134590046C}"/>
    <cellStyle name="SAPBEXstdItem 8 5 2 3" xfId="29510" xr:uid="{62C0AFD2-C84A-4704-B51D-ED854A5EB453}"/>
    <cellStyle name="SAPBEXstdItem 8 5 3" xfId="17908" xr:uid="{C51A734B-2DCD-4AAA-AC93-7491603A8761}"/>
    <cellStyle name="SAPBEXstdItem 8 5 3 2" xfId="51769" xr:uid="{39F3F877-335D-4F29-B734-FED644EE2633}"/>
    <cellStyle name="SAPBEXstdItem 8 5 3 3" xfId="35043" xr:uid="{74B675E3-D166-456D-84E7-FA6F71093453}"/>
    <cellStyle name="SAPBEXstdItem 8 5 4" xfId="40418" xr:uid="{3F5B6650-85CE-4E06-8776-57891460B981}"/>
    <cellStyle name="SAPBEXstdItem 8 5 5" xfId="23695" xr:uid="{CBBA7F53-261A-4980-BC91-2E5BDA08B13E}"/>
    <cellStyle name="SAPBEXstdItem 8 6" xfId="7434" xr:uid="{1DB2CC70-6949-4BFA-B55C-2407ADF1FA74}"/>
    <cellStyle name="SAPBEXstdItem 8 6 2" xfId="13298" xr:uid="{FCC540FC-58DB-415C-964A-29284FAE32E6}"/>
    <cellStyle name="SAPBEXstdItem 8 6 2 2" xfId="47167" xr:uid="{75182706-1B30-4DDC-BB47-1FB53FA41085}"/>
    <cellStyle name="SAPBEXstdItem 8 6 2 3" xfId="30441" xr:uid="{E0532353-3B82-4833-AB8E-85881A9258B5}"/>
    <cellStyle name="SAPBEXstdItem 8 6 3" xfId="18839" xr:uid="{09606E80-E9AE-4E5C-B174-BB2233154DFE}"/>
    <cellStyle name="SAPBEXstdItem 8 6 3 2" xfId="52700" xr:uid="{CB4060E4-3002-4999-ACDB-2A5A6F1C8E05}"/>
    <cellStyle name="SAPBEXstdItem 8 6 3 3" xfId="35974" xr:uid="{905EB4E6-9595-493D-A221-E062087C6257}"/>
    <cellStyle name="SAPBEXstdItem 8 6 4" xfId="41350" xr:uid="{FB630848-2124-4BD6-9293-C413E8975331}"/>
    <cellStyle name="SAPBEXstdItem 8 6 5" xfId="24626" xr:uid="{5274D67F-1B1A-4A70-AB7E-81671E443CD3}"/>
    <cellStyle name="SAPBEXstdItem 8 7" xfId="8528" xr:uid="{5F276EB5-B25B-44BF-B96D-8D423DA800E4}"/>
    <cellStyle name="SAPBEXstdItem 8 7 2" xfId="42403" xr:uid="{11C704FD-B42C-474C-AC5F-7092EE9021EF}"/>
    <cellStyle name="SAPBEXstdItem 8 7 3" xfId="25678" xr:uid="{C2F02157-10D8-472F-8F59-FBE366D1B660}"/>
    <cellStyle name="SAPBEXstdItem 8 8" xfId="14094" xr:uid="{9F0CA1D8-EAF0-4B10-8060-C111C3B1F3D3}"/>
    <cellStyle name="SAPBEXstdItem 8 8 2" xfId="47955" xr:uid="{BC14E5B5-EFB0-4B06-A136-36D96407B90E}"/>
    <cellStyle name="SAPBEXstdItem 8 8 3" xfId="31229" xr:uid="{9A8E4BED-E5BF-43F7-B89D-5285195AEC62}"/>
    <cellStyle name="SAPBEXstdItem 8 9" xfId="19866" xr:uid="{A2DA984F-9868-4D2B-BBA2-EC75F4DC008E}"/>
    <cellStyle name="SAPBEXstdItem 9" xfId="2542" xr:uid="{00000000-0005-0000-0000-0000290B0000}"/>
    <cellStyle name="SAPBEXstdItem 9 2" xfId="4094" xr:uid="{02D3F613-50C4-4162-BD52-D57322B10A56}"/>
    <cellStyle name="SAPBEXstdItem 9 2 2" xfId="9975" xr:uid="{9AEEB299-AFF3-42AB-882F-71DC41D3FEAB}"/>
    <cellStyle name="SAPBEXstdItem 9 2 2 2" xfId="43847" xr:uid="{E6225CB7-F83F-472C-9917-299C8943567E}"/>
    <cellStyle name="SAPBEXstdItem 9 2 2 3" xfId="27121" xr:uid="{EFEFE962-AAA6-4766-96FE-B0CE07579C24}"/>
    <cellStyle name="SAPBEXstdItem 9 2 3" xfId="15521" xr:uid="{0531956B-3219-4A0C-A69B-7A5115C62224}"/>
    <cellStyle name="SAPBEXstdItem 9 2 3 2" xfId="49382" xr:uid="{7056FD8B-0123-47FA-82F2-538F602460C5}"/>
    <cellStyle name="SAPBEXstdItem 9 2 3 3" xfId="32656" xr:uid="{7FD79E5D-CA9B-4D7D-A0C3-46291F1DF957}"/>
    <cellStyle name="SAPBEXstdItem 9 2 4" xfId="38042" xr:uid="{1CE3D5F6-E6E7-4D18-83B0-1CCB1287A702}"/>
    <cellStyle name="SAPBEXstdItem 9 2 5" xfId="21306" xr:uid="{F7C9D9CF-C1A9-418B-86E0-5847443F4970}"/>
    <cellStyle name="SAPBEXstdItem 9 3" xfId="4984" xr:uid="{8840F237-40EF-4031-8762-58A85C263D50}"/>
    <cellStyle name="SAPBEXstdItem 9 3 2" xfId="10850" xr:uid="{54CB6FA5-7D38-4181-AF65-7EAC28F90CA5}"/>
    <cellStyle name="SAPBEXstdItem 9 3 2 2" xfId="44720" xr:uid="{9106C1CA-9FF9-482C-9409-9A8A7684FA42}"/>
    <cellStyle name="SAPBEXstdItem 9 3 2 3" xfId="27995" xr:uid="{FC2AEAE1-DEF0-41D4-BEAB-B55F26B7D616}"/>
    <cellStyle name="SAPBEXstdItem 9 3 3" xfId="16393" xr:uid="{75495E44-A11B-4140-B67A-24B79604EF7B}"/>
    <cellStyle name="SAPBEXstdItem 9 3 3 2" xfId="50254" xr:uid="{4B871138-97B0-4F97-B41B-FC290EA08E9F}"/>
    <cellStyle name="SAPBEXstdItem 9 3 3 3" xfId="33528" xr:uid="{35FF5B9E-F156-4F4B-ABAE-ADFA39B0329A}"/>
    <cellStyle name="SAPBEXstdItem 9 3 4" xfId="38903" xr:uid="{731EA06C-F1DB-456A-85E1-ADC8719217B5}"/>
    <cellStyle name="SAPBEXstdItem 9 3 5" xfId="22180" xr:uid="{F2946395-3EC4-486B-BF86-6DD95CF03802}"/>
    <cellStyle name="SAPBEXstdItem 9 4" xfId="5723" xr:uid="{A22B2A68-E1D4-402F-8879-72C35A6ABA6A}"/>
    <cellStyle name="SAPBEXstdItem 9 4 2" xfId="11589" xr:uid="{3883E884-FCCA-4FB3-9C6F-506554E645B9}"/>
    <cellStyle name="SAPBEXstdItem 9 4 2 2" xfId="45458" xr:uid="{8BFD1CCB-D878-414B-B95F-52615F7B0900}"/>
    <cellStyle name="SAPBEXstdItem 9 4 2 3" xfId="28733" xr:uid="{DB3A8C2F-D565-428E-B933-E49240E4252D}"/>
    <cellStyle name="SAPBEXstdItem 9 4 3" xfId="17131" xr:uid="{97609626-4403-4604-BB65-C535B0E197B1}"/>
    <cellStyle name="SAPBEXstdItem 9 4 3 2" xfId="50992" xr:uid="{A0BF17BA-D798-4062-9C08-212E8E98FB52}"/>
    <cellStyle name="SAPBEXstdItem 9 4 3 3" xfId="34266" xr:uid="{3A87C5D0-7112-467F-9DA3-96E558BC77EE}"/>
    <cellStyle name="SAPBEXstdItem 9 4 4" xfId="39641" xr:uid="{992B5137-C737-4D92-9CC4-339670FC6273}"/>
    <cellStyle name="SAPBEXstdItem 9 4 5" xfId="22918" xr:uid="{9D0BFD3C-9D4C-4F38-A1DA-861052A7B417}"/>
    <cellStyle name="SAPBEXstdItem 9 5" xfId="6503" xr:uid="{5988B7CD-873B-4A22-9528-793447BA0BCC}"/>
    <cellStyle name="SAPBEXstdItem 9 5 2" xfId="12367" xr:uid="{96A0C8D8-22D9-4404-A6C6-B724432AC832}"/>
    <cellStyle name="SAPBEXstdItem 9 5 2 2" xfId="46236" xr:uid="{C2FE3D69-3CD8-4178-9BD2-83886F215186}"/>
    <cellStyle name="SAPBEXstdItem 9 5 2 3" xfId="29511" xr:uid="{91CC3C79-A864-4EEE-9A38-89166F07D78C}"/>
    <cellStyle name="SAPBEXstdItem 9 5 3" xfId="17909" xr:uid="{FF27E03A-CC70-4962-B737-D30AEB8AA1DF}"/>
    <cellStyle name="SAPBEXstdItem 9 5 3 2" xfId="51770" xr:uid="{B0DED4E8-29AE-4A61-BD04-FAFD1C62B6FB}"/>
    <cellStyle name="SAPBEXstdItem 9 5 3 3" xfId="35044" xr:uid="{2A2DE652-F36A-4888-8B29-AF71D875C3C6}"/>
    <cellStyle name="SAPBEXstdItem 9 5 4" xfId="40419" xr:uid="{526A79C3-ED78-4FDF-9418-76A62D96BB4C}"/>
    <cellStyle name="SAPBEXstdItem 9 5 5" xfId="23696" xr:uid="{0DD1AA45-CE75-4D7D-8AA1-EB053EA9BE62}"/>
    <cellStyle name="SAPBEXstdItem 9 6" xfId="7435" xr:uid="{8D1C082C-4E00-414D-8DBF-73D0C1FAA691}"/>
    <cellStyle name="SAPBEXstdItem 9 6 2" xfId="13299" xr:uid="{E52DE0A5-2E5F-4B62-B348-36EA06D4295C}"/>
    <cellStyle name="SAPBEXstdItem 9 6 2 2" xfId="47168" xr:uid="{4E896FA7-794E-43F6-92D1-0F9A26A976DD}"/>
    <cellStyle name="SAPBEXstdItem 9 6 2 3" xfId="30442" xr:uid="{EF8131C6-C888-40CC-8C4C-55DA30D9580B}"/>
    <cellStyle name="SAPBEXstdItem 9 6 3" xfId="18840" xr:uid="{3A99B6CA-7B39-43A6-B8B1-7ED623E525EE}"/>
    <cellStyle name="SAPBEXstdItem 9 6 3 2" xfId="52701" xr:uid="{AE10CDEE-F481-4EBE-849C-385DB5C51C9B}"/>
    <cellStyle name="SAPBEXstdItem 9 6 3 3" xfId="35975" xr:uid="{168758A4-7EAA-4E95-9D88-D39B39DB1C13}"/>
    <cellStyle name="SAPBEXstdItem 9 6 4" xfId="41351" xr:uid="{4B0818E8-7032-415A-844D-886CFF22A828}"/>
    <cellStyle name="SAPBEXstdItem 9 6 5" xfId="24627" xr:uid="{DFA3E976-4F5D-4411-9146-EF3C3A7BC3D3}"/>
    <cellStyle name="SAPBEXstdItem 9 7" xfId="8529" xr:uid="{7720D7C0-C2AC-4A46-B32C-51C7C95D508C}"/>
    <cellStyle name="SAPBEXstdItem 9 7 2" xfId="42404" xr:uid="{ECAD9A34-AD10-4D07-AA60-D61CCF159CE4}"/>
    <cellStyle name="SAPBEXstdItem 9 7 3" xfId="25679" xr:uid="{8C860759-E239-4F4E-8936-362F52B2C9FF}"/>
    <cellStyle name="SAPBEXstdItem 9 8" xfId="14095" xr:uid="{F9C2F1FA-9BAA-4BEC-9843-10BB926FC4B7}"/>
    <cellStyle name="SAPBEXstdItem 9 8 2" xfId="47956" xr:uid="{1C1FADFB-E539-446B-BA7F-E9A25E939F79}"/>
    <cellStyle name="SAPBEXstdItem 9 8 3" xfId="31230" xr:uid="{0EE3D79D-85E5-4A90-8E66-821461F497AF}"/>
    <cellStyle name="SAPBEXstdItem 9 9" xfId="19867" xr:uid="{ED1CA409-06B3-4386-8586-229A84C25E1E}"/>
    <cellStyle name="SAPBEXstdItem_2008 HC_FTE Summary by STN" xfId="1226" xr:uid="{00000000-0005-0000-0000-00002A0B0000}"/>
    <cellStyle name="SAPBEXstdItemX" xfId="76" xr:uid="{00000000-0005-0000-0000-00002B0B0000}"/>
    <cellStyle name="SAPBEXstdItemX 10" xfId="3023" xr:uid="{3985B2DD-99A8-4FB5-959A-CD9C359A0C74}"/>
    <cellStyle name="SAPBEXstdItemX 10 2" xfId="8905" xr:uid="{223F7718-2A9A-4CF0-A2DE-348B3BD9E527}"/>
    <cellStyle name="SAPBEXstdItemX 10 2 2" xfId="42778" xr:uid="{AA65E411-1034-4A91-8229-FDEDEA56DD94}"/>
    <cellStyle name="SAPBEXstdItemX 10 2 3" xfId="26054" xr:uid="{4468C30E-60BA-4343-9A0A-B8B2A5EFADD8}"/>
    <cellStyle name="SAPBEXstdItemX 10 3" xfId="14455" xr:uid="{E1328DFA-BB88-4A60-8BB8-98C55833E950}"/>
    <cellStyle name="SAPBEXstdItemX 10 3 2" xfId="48316" xr:uid="{F7A4BFB9-5542-4A98-966A-60E2C00432C1}"/>
    <cellStyle name="SAPBEXstdItemX 10 3 3" xfId="31590" xr:uid="{22DD0B30-82D9-4C22-A656-B616091273AF}"/>
    <cellStyle name="SAPBEXstdItemX 10 4" xfId="37045" xr:uid="{134CD9F2-7BB8-4999-81ED-E481BEE7542B}"/>
    <cellStyle name="SAPBEXstdItemX 10 5" xfId="20240" xr:uid="{5F68F2C9-D093-4D2D-82C7-ADEEC91DA48F}"/>
    <cellStyle name="SAPBEXstdItemX 11" xfId="36364" xr:uid="{DE3982B6-6E6C-49E0-95D7-10D8B87CBBED}"/>
    <cellStyle name="SAPBEXstdItemX 2" xfId="1227" xr:uid="{00000000-0005-0000-0000-00002C0B0000}"/>
    <cellStyle name="SAPBEXstdItemX 2 2" xfId="1228" xr:uid="{00000000-0005-0000-0000-00002D0B0000}"/>
    <cellStyle name="SAPBEXstdItemX 2 2 2" xfId="2543" xr:uid="{00000000-0005-0000-0000-00002E0B0000}"/>
    <cellStyle name="SAPBEXstdItemX 2 2 2 2" xfId="4095" xr:uid="{50765D75-B365-4FAB-8FD0-EA9C248967EF}"/>
    <cellStyle name="SAPBEXstdItemX 2 2 2 2 2" xfId="9976" xr:uid="{CC7933E5-8F0D-437B-AF99-3EC9D96DDF6A}"/>
    <cellStyle name="SAPBEXstdItemX 2 2 2 2 2 2" xfId="43848" xr:uid="{2EADAE13-6765-4222-8767-814D35B25370}"/>
    <cellStyle name="SAPBEXstdItemX 2 2 2 2 2 3" xfId="27122" xr:uid="{642C2806-57B7-4D47-A5F0-495449BE8517}"/>
    <cellStyle name="SAPBEXstdItemX 2 2 2 2 3" xfId="15522" xr:uid="{E4073E76-EF7B-4B0E-B514-09642DF29346}"/>
    <cellStyle name="SAPBEXstdItemX 2 2 2 2 3 2" xfId="49383" xr:uid="{78E971DE-08D1-44E1-A6FF-E0F626B18A0F}"/>
    <cellStyle name="SAPBEXstdItemX 2 2 2 2 3 3" xfId="32657" xr:uid="{1A50B30D-06F1-46D3-81BF-730B87FF9EEC}"/>
    <cellStyle name="SAPBEXstdItemX 2 2 2 2 4" xfId="38043" xr:uid="{A7BAF9EF-5E4B-45BA-AFB9-03AA490C1CDA}"/>
    <cellStyle name="SAPBEXstdItemX 2 2 2 2 5" xfId="21307" xr:uid="{3A961CDF-45B9-4C7E-B03D-4657DDD01ECE}"/>
    <cellStyle name="SAPBEXstdItemX 2 2 2 3" xfId="4985" xr:uid="{0015E929-930A-461C-976E-D9F7920F3C82}"/>
    <cellStyle name="SAPBEXstdItemX 2 2 2 3 2" xfId="10851" xr:uid="{4BC5CB43-FB55-4EB5-A545-3A7E9B8B614B}"/>
    <cellStyle name="SAPBEXstdItemX 2 2 2 3 2 2" xfId="44721" xr:uid="{B60990B8-52AE-490B-99B6-16B412255382}"/>
    <cellStyle name="SAPBEXstdItemX 2 2 2 3 2 3" xfId="27996" xr:uid="{0A8F5BAA-E0F8-48DE-9161-4FE72FA4E932}"/>
    <cellStyle name="SAPBEXstdItemX 2 2 2 3 3" xfId="16394" xr:uid="{3CFB030D-B7DE-4349-A46A-CF8658AAAC01}"/>
    <cellStyle name="SAPBEXstdItemX 2 2 2 3 3 2" xfId="50255" xr:uid="{78EB4805-D0D5-4E7D-933F-9B142DA97D72}"/>
    <cellStyle name="SAPBEXstdItemX 2 2 2 3 3 3" xfId="33529" xr:uid="{9063527B-14FE-48B1-832A-1A11DEDFE3E7}"/>
    <cellStyle name="SAPBEXstdItemX 2 2 2 3 4" xfId="38904" xr:uid="{01BB5963-F559-4460-A9E0-7A2DEA6DEB32}"/>
    <cellStyle name="SAPBEXstdItemX 2 2 2 3 5" xfId="22181" xr:uid="{4DC01495-8217-49E8-9F74-4ED0ECDDDB2A}"/>
    <cellStyle name="SAPBEXstdItemX 2 2 2 4" xfId="5724" xr:uid="{1A3A4D96-9DB3-40AC-BE8C-4B7C73965A8D}"/>
    <cellStyle name="SAPBEXstdItemX 2 2 2 4 2" xfId="11590" xr:uid="{2A1B3E76-0534-4910-998B-C1345B010786}"/>
    <cellStyle name="SAPBEXstdItemX 2 2 2 4 2 2" xfId="45459" xr:uid="{12EBBF8F-E49B-4A83-AF09-98471260FE4B}"/>
    <cellStyle name="SAPBEXstdItemX 2 2 2 4 2 3" xfId="28734" xr:uid="{6B649F6C-CF58-4943-97F1-476D3C024217}"/>
    <cellStyle name="SAPBEXstdItemX 2 2 2 4 3" xfId="17132" xr:uid="{F62B7E01-903C-46F7-95A5-B1FDCAB3C1C5}"/>
    <cellStyle name="SAPBEXstdItemX 2 2 2 4 3 2" xfId="50993" xr:uid="{447E48D0-A192-4406-AB19-D472AD298260}"/>
    <cellStyle name="SAPBEXstdItemX 2 2 2 4 3 3" xfId="34267" xr:uid="{5EC0B6C8-332C-4DFC-9843-D14288D0C6BB}"/>
    <cellStyle name="SAPBEXstdItemX 2 2 2 4 4" xfId="39642" xr:uid="{65EEEFF0-FE95-484F-81D6-E9DFBC0E6279}"/>
    <cellStyle name="SAPBEXstdItemX 2 2 2 4 5" xfId="22919" xr:uid="{3E251406-60DE-4BB0-B2D2-8EE051CF9C34}"/>
    <cellStyle name="SAPBEXstdItemX 2 2 2 5" xfId="6504" xr:uid="{0B7EFCCB-3663-4BEF-8D81-09AD0B148788}"/>
    <cellStyle name="SAPBEXstdItemX 2 2 2 5 2" xfId="12368" xr:uid="{276B27B0-5D2D-4E68-B3C1-E4AF31365512}"/>
    <cellStyle name="SAPBEXstdItemX 2 2 2 5 2 2" xfId="46237" xr:uid="{0EF93A9B-BDB6-4C33-A7EA-17684269568E}"/>
    <cellStyle name="SAPBEXstdItemX 2 2 2 5 2 3" xfId="29512" xr:uid="{6ECEEC91-1225-4FF8-BD6D-301031135191}"/>
    <cellStyle name="SAPBEXstdItemX 2 2 2 5 3" xfId="17910" xr:uid="{27E4C2C7-F4C8-4564-85A3-43655FC886C7}"/>
    <cellStyle name="SAPBEXstdItemX 2 2 2 5 3 2" xfId="51771" xr:uid="{6E81A066-C206-4FF1-9EF2-67A336AC135F}"/>
    <cellStyle name="SAPBEXstdItemX 2 2 2 5 3 3" xfId="35045" xr:uid="{9427EF57-7594-4879-9F7D-E530E4DEBD77}"/>
    <cellStyle name="SAPBEXstdItemX 2 2 2 5 4" xfId="40420" xr:uid="{B043BF03-74FA-4DE1-87BB-327E57812A02}"/>
    <cellStyle name="SAPBEXstdItemX 2 2 2 5 5" xfId="23697" xr:uid="{E68F03CD-56C6-412B-84D0-E6749D6D95D9}"/>
    <cellStyle name="SAPBEXstdItemX 2 2 2 6" xfId="7436" xr:uid="{7A639474-8BC5-47B3-91D2-3EA4A3995A27}"/>
    <cellStyle name="SAPBEXstdItemX 2 2 2 6 2" xfId="13300" xr:uid="{61745F52-7B7A-42E8-9BBA-99556E8058FA}"/>
    <cellStyle name="SAPBEXstdItemX 2 2 2 6 2 2" xfId="47169" xr:uid="{80D13F53-3BB9-4B2B-8F35-276EF227BC73}"/>
    <cellStyle name="SAPBEXstdItemX 2 2 2 6 2 3" xfId="30443" xr:uid="{030CDAC0-55A4-4F04-87EB-6B9BA7684C42}"/>
    <cellStyle name="SAPBEXstdItemX 2 2 2 6 3" xfId="18841" xr:uid="{78FB5FE8-771D-491B-835D-060042B6C384}"/>
    <cellStyle name="SAPBEXstdItemX 2 2 2 6 3 2" xfId="52702" xr:uid="{4AD7413C-726C-4295-AA69-47EAC5A1E272}"/>
    <cellStyle name="SAPBEXstdItemX 2 2 2 6 3 3" xfId="35976" xr:uid="{2AC2363E-8A4A-4302-9C1E-273CF0A8C373}"/>
    <cellStyle name="SAPBEXstdItemX 2 2 2 6 4" xfId="41352" xr:uid="{F6812236-62EA-442D-A65A-EF05A69CE9A5}"/>
    <cellStyle name="SAPBEXstdItemX 2 2 2 6 5" xfId="24628" xr:uid="{86A82DA6-9D87-4F02-90D9-A41348132B43}"/>
    <cellStyle name="SAPBEXstdItemX 2 2 2 7" xfId="8530" xr:uid="{010F3264-3FEA-4951-8F88-EA50B4DAA4E4}"/>
    <cellStyle name="SAPBEXstdItemX 2 2 2 7 2" xfId="42405" xr:uid="{D0A0D82A-15A6-4639-B989-57355FC78216}"/>
    <cellStyle name="SAPBEXstdItemX 2 2 2 7 3" xfId="25680" xr:uid="{B64CD6BD-2B84-48BB-9507-0D9788F0146C}"/>
    <cellStyle name="SAPBEXstdItemX 2 2 2 8" xfId="14096" xr:uid="{751B0D65-D65D-40AB-BC16-CCB1DEE7A879}"/>
    <cellStyle name="SAPBEXstdItemX 2 2 2 8 2" xfId="47957" xr:uid="{7F66B34E-44FD-431D-9366-FDE843496228}"/>
    <cellStyle name="SAPBEXstdItemX 2 2 2 8 3" xfId="31231" xr:uid="{B02B3210-CA0A-4EBF-BB94-8307B840D845}"/>
    <cellStyle name="SAPBEXstdItemX 2 2 2 9" xfId="19868" xr:uid="{B303C857-E352-46FF-9ACD-0DE2B11CB8F3}"/>
    <cellStyle name="SAPBEXstdItemX 2 2 3" xfId="2544" xr:uid="{00000000-0005-0000-0000-00002F0B0000}"/>
    <cellStyle name="SAPBEXstdItemX 2 2 3 2" xfId="4096" xr:uid="{BCE9BEDB-EAC2-4A48-A7C1-BC02303D9AEB}"/>
    <cellStyle name="SAPBEXstdItemX 2 2 3 2 2" xfId="9977" xr:uid="{777CEE41-FEC5-44E4-97E4-E691A2BF848F}"/>
    <cellStyle name="SAPBEXstdItemX 2 2 3 2 2 2" xfId="43849" xr:uid="{B92C96B3-12B6-4CB7-86A4-A09517F55623}"/>
    <cellStyle name="SAPBEXstdItemX 2 2 3 2 2 3" xfId="27123" xr:uid="{460E55A3-6B02-4433-942C-60BC91B4ABE1}"/>
    <cellStyle name="SAPBEXstdItemX 2 2 3 2 3" xfId="15523" xr:uid="{CFF94B46-1850-4364-8FD8-C34693491E1A}"/>
    <cellStyle name="SAPBEXstdItemX 2 2 3 2 3 2" xfId="49384" xr:uid="{37A67FF0-A321-4BE5-8367-00FA06C336E3}"/>
    <cellStyle name="SAPBEXstdItemX 2 2 3 2 3 3" xfId="32658" xr:uid="{AC99F47A-63AF-4231-A7ED-32055EC3F331}"/>
    <cellStyle name="SAPBEXstdItemX 2 2 3 2 4" xfId="38044" xr:uid="{C56B5E86-F8C7-4BD1-98A5-EF63CBA20BA7}"/>
    <cellStyle name="SAPBEXstdItemX 2 2 3 2 5" xfId="21308" xr:uid="{4BE4F196-B100-42D7-BF19-2D2268DF39D2}"/>
    <cellStyle name="SAPBEXstdItemX 2 2 3 3" xfId="4986" xr:uid="{8905B9DE-CD9D-4C7B-9351-A05249720A96}"/>
    <cellStyle name="SAPBEXstdItemX 2 2 3 3 2" xfId="10852" xr:uid="{F5C416A0-7CCF-4A20-B51C-3B211A48AD89}"/>
    <cellStyle name="SAPBEXstdItemX 2 2 3 3 2 2" xfId="44722" xr:uid="{6A9ACFB1-A65A-473B-89D9-C50583B759BB}"/>
    <cellStyle name="SAPBEXstdItemX 2 2 3 3 2 3" xfId="27997" xr:uid="{2374E3F3-3506-4B60-A58C-BF2E694BB510}"/>
    <cellStyle name="SAPBEXstdItemX 2 2 3 3 3" xfId="16395" xr:uid="{C5124D95-91AF-4B8E-833F-2E8A948D3B42}"/>
    <cellStyle name="SAPBEXstdItemX 2 2 3 3 3 2" xfId="50256" xr:uid="{15D23E2C-4375-424B-852A-57B08A094A24}"/>
    <cellStyle name="SAPBEXstdItemX 2 2 3 3 3 3" xfId="33530" xr:uid="{92657035-C2A9-4E4A-9C97-934CD2E68D5C}"/>
    <cellStyle name="SAPBEXstdItemX 2 2 3 3 4" xfId="38905" xr:uid="{371A58DD-964E-4CB3-AF4F-0F71A1E07CBE}"/>
    <cellStyle name="SAPBEXstdItemX 2 2 3 3 5" xfId="22182" xr:uid="{69752CF6-5CE0-49F7-83C2-0587C72FD7A8}"/>
    <cellStyle name="SAPBEXstdItemX 2 2 3 4" xfId="5725" xr:uid="{21010AD1-84F1-49FA-ACC9-7F3AD49F11A0}"/>
    <cellStyle name="SAPBEXstdItemX 2 2 3 4 2" xfId="11591" xr:uid="{742007C3-D70F-432A-ACE0-615F387F16EF}"/>
    <cellStyle name="SAPBEXstdItemX 2 2 3 4 2 2" xfId="45460" xr:uid="{5877CABE-0885-4B20-8E53-44C94771C4C7}"/>
    <cellStyle name="SAPBEXstdItemX 2 2 3 4 2 3" xfId="28735" xr:uid="{B322B060-7069-4447-A266-A5D96EE6B064}"/>
    <cellStyle name="SAPBEXstdItemX 2 2 3 4 3" xfId="17133" xr:uid="{AFDFF005-D164-496F-AD70-02966F48AD6A}"/>
    <cellStyle name="SAPBEXstdItemX 2 2 3 4 3 2" xfId="50994" xr:uid="{A7D613E9-83CB-400B-B4E3-FFC667C50700}"/>
    <cellStyle name="SAPBEXstdItemX 2 2 3 4 3 3" xfId="34268" xr:uid="{CB5BE02C-08A7-4538-B5B8-658628B8692C}"/>
    <cellStyle name="SAPBEXstdItemX 2 2 3 4 4" xfId="39643" xr:uid="{BD9B7DD1-85FB-44F2-A20D-D0E7B0870D98}"/>
    <cellStyle name="SAPBEXstdItemX 2 2 3 4 5" xfId="22920" xr:uid="{79A91EEB-AFE2-4431-852B-E3E6B3A8AD34}"/>
    <cellStyle name="SAPBEXstdItemX 2 2 3 5" xfId="6505" xr:uid="{068F005D-7604-4B54-9AB1-923DC3A745BD}"/>
    <cellStyle name="SAPBEXstdItemX 2 2 3 5 2" xfId="12369" xr:uid="{B0BFB9B5-CF48-4E02-8C41-AD448E4C34E1}"/>
    <cellStyle name="SAPBEXstdItemX 2 2 3 5 2 2" xfId="46238" xr:uid="{400B9667-A5AF-4BB3-9ABE-C834CC83B493}"/>
    <cellStyle name="SAPBEXstdItemX 2 2 3 5 2 3" xfId="29513" xr:uid="{2F3B66EF-5A84-4E5E-BE1A-B8C681AB1A28}"/>
    <cellStyle name="SAPBEXstdItemX 2 2 3 5 3" xfId="17911" xr:uid="{0C1C7941-57A9-4B6B-BC69-C38BEC740C71}"/>
    <cellStyle name="SAPBEXstdItemX 2 2 3 5 3 2" xfId="51772" xr:uid="{AE138F5F-1585-453A-AF86-98BA20191B77}"/>
    <cellStyle name="SAPBEXstdItemX 2 2 3 5 3 3" xfId="35046" xr:uid="{73EC4B38-01E0-4924-9B8C-044BFE7776AA}"/>
    <cellStyle name="SAPBEXstdItemX 2 2 3 5 4" xfId="40421" xr:uid="{4EA619A5-CF86-4B82-A9AA-F5FB0B005F63}"/>
    <cellStyle name="SAPBEXstdItemX 2 2 3 5 5" xfId="23698" xr:uid="{88F1F381-E443-47A4-A308-78E17F4392A9}"/>
    <cellStyle name="SAPBEXstdItemX 2 2 3 6" xfId="7437" xr:uid="{5888AE4F-3DE4-4A35-99E4-64DFA4B39EBA}"/>
    <cellStyle name="SAPBEXstdItemX 2 2 3 6 2" xfId="13301" xr:uid="{716EAE1F-828E-4156-8D1A-4AE77E914FF4}"/>
    <cellStyle name="SAPBEXstdItemX 2 2 3 6 2 2" xfId="47170" xr:uid="{F0631FCD-C2BB-4C0F-811E-6A77AA6FA175}"/>
    <cellStyle name="SAPBEXstdItemX 2 2 3 6 2 3" xfId="30444" xr:uid="{EAE3A3BE-5CC2-4D78-BF88-A7F8EF49DA86}"/>
    <cellStyle name="SAPBEXstdItemX 2 2 3 6 3" xfId="18842" xr:uid="{A3EA2D72-F5B8-4F20-8467-29FF1514FAD6}"/>
    <cellStyle name="SAPBEXstdItemX 2 2 3 6 3 2" xfId="52703" xr:uid="{D013C4C3-386F-47C0-AB54-0A34AC7DDDD5}"/>
    <cellStyle name="SAPBEXstdItemX 2 2 3 6 3 3" xfId="35977" xr:uid="{8DBB0171-A1E4-4826-A52E-5EC142C04F00}"/>
    <cellStyle name="SAPBEXstdItemX 2 2 3 6 4" xfId="41353" xr:uid="{533F1455-8B9B-4D94-AE5F-519A4B1B9B89}"/>
    <cellStyle name="SAPBEXstdItemX 2 2 3 6 5" xfId="24629" xr:uid="{AE2FBEC6-5924-435F-AB55-07848F04360F}"/>
    <cellStyle name="SAPBEXstdItemX 2 2 3 7" xfId="8531" xr:uid="{4A46F885-64E0-43A9-B23A-5FD0D725944D}"/>
    <cellStyle name="SAPBEXstdItemX 2 2 3 7 2" xfId="42406" xr:uid="{06D0F265-5EC6-4653-804C-0D3853C28603}"/>
    <cellStyle name="SAPBEXstdItemX 2 2 3 7 3" xfId="25681" xr:uid="{67FEF12B-3CE1-4D0E-A85C-52A6AF615B20}"/>
    <cellStyle name="SAPBEXstdItemX 2 2 3 8" xfId="14097" xr:uid="{D996FFD8-21D3-47DB-AEF9-708945D82168}"/>
    <cellStyle name="SAPBEXstdItemX 2 2 3 8 2" xfId="47958" xr:uid="{8E07CEB7-8EE8-4F74-91C2-E2F2246689D3}"/>
    <cellStyle name="SAPBEXstdItemX 2 2 3 8 3" xfId="31232" xr:uid="{140556C2-D929-443D-A598-DF75A1C46CC8}"/>
    <cellStyle name="SAPBEXstdItemX 2 2 3 9" xfId="19869" xr:uid="{655D095A-F7C5-4FBA-AB11-E8C40755C605}"/>
    <cellStyle name="SAPBEXstdItemX 2 2 4" xfId="3406" xr:uid="{3E42DF44-CA00-474A-BD0D-28735281FF10}"/>
    <cellStyle name="SAPBEXstdItemX 2 2 4 2" xfId="9288" xr:uid="{954BA29C-7606-49DB-A4D4-901B9D22E6FC}"/>
    <cellStyle name="SAPBEXstdItemX 2 2 4 2 2" xfId="43160" xr:uid="{CB03D5B3-DF9F-4F6D-BCB4-0B82ECCEBCF9}"/>
    <cellStyle name="SAPBEXstdItemX 2 2 4 2 3" xfId="26435" xr:uid="{68754511-9D41-4F6E-9F02-8C995B8B0B5B}"/>
    <cellStyle name="SAPBEXstdItemX 2 2 4 3" xfId="14835" xr:uid="{A86A23F8-565D-4082-AF31-0C8DB0548857}"/>
    <cellStyle name="SAPBEXstdItemX 2 2 4 3 2" xfId="48696" xr:uid="{3BE1F67C-5336-4AEA-90E4-D8833F9BB8A2}"/>
    <cellStyle name="SAPBEXstdItemX 2 2 4 3 3" xfId="31970" xr:uid="{F829AA43-8771-41CA-B040-315ABB2F54BE}"/>
    <cellStyle name="SAPBEXstdItemX 2 2 4 4" xfId="37427" xr:uid="{8C80DE13-DD55-404A-B451-0238512DEA3B}"/>
    <cellStyle name="SAPBEXstdItemX 2 2 4 5" xfId="20620" xr:uid="{FC1BFA92-A610-43AC-8180-3B040CF38F57}"/>
    <cellStyle name="SAPBEXstdItemX 2 2 5" xfId="36639" xr:uid="{B92C8E43-33B7-43E2-B501-0174A0449A69}"/>
    <cellStyle name="SAPBEXstdItemX 2 3" xfId="2545" xr:uid="{00000000-0005-0000-0000-0000300B0000}"/>
    <cellStyle name="SAPBEXstdItemX 2 3 2" xfId="4097" xr:uid="{427082E8-5352-49C7-987D-FA82C8125DB1}"/>
    <cellStyle name="SAPBEXstdItemX 2 3 2 2" xfId="9978" xr:uid="{0B560DED-180D-4E0B-B611-3ABE42D9CE52}"/>
    <cellStyle name="SAPBEXstdItemX 2 3 2 2 2" xfId="43850" xr:uid="{AB668AB2-5D49-4F4F-A4CD-412FCE5792FF}"/>
    <cellStyle name="SAPBEXstdItemX 2 3 2 2 3" xfId="27124" xr:uid="{C3145DE3-A868-4EC5-BE0E-76476692F8F1}"/>
    <cellStyle name="SAPBEXstdItemX 2 3 2 3" xfId="15524" xr:uid="{414462D7-67A3-4163-A100-D22FC16A3577}"/>
    <cellStyle name="SAPBEXstdItemX 2 3 2 3 2" xfId="49385" xr:uid="{3BCC0C59-12B6-4B62-B78B-DDAACAE5F18F}"/>
    <cellStyle name="SAPBEXstdItemX 2 3 2 3 3" xfId="32659" xr:uid="{33CC3C80-08A3-4E45-BC86-86FFBC699B6D}"/>
    <cellStyle name="SAPBEXstdItemX 2 3 2 4" xfId="38045" xr:uid="{F9ED6BAA-694B-434C-8F76-9B339BDFC8ED}"/>
    <cellStyle name="SAPBEXstdItemX 2 3 2 5" xfId="21309" xr:uid="{0ED62767-358E-465A-9551-E21A48402BED}"/>
    <cellStyle name="SAPBEXstdItemX 2 3 3" xfId="4987" xr:uid="{87B8E90D-9140-43C3-BBB9-7429DF766303}"/>
    <cellStyle name="SAPBEXstdItemX 2 3 3 2" xfId="10853" xr:uid="{A1FDC40B-8EBC-4C5A-B831-893CAC41F92A}"/>
    <cellStyle name="SAPBEXstdItemX 2 3 3 2 2" xfId="44723" xr:uid="{CD71F771-01ED-4767-9E83-15FF61F5E84B}"/>
    <cellStyle name="SAPBEXstdItemX 2 3 3 2 3" xfId="27998" xr:uid="{6558C46E-1A4A-4AEE-8E7C-82196BD38110}"/>
    <cellStyle name="SAPBEXstdItemX 2 3 3 3" xfId="16396" xr:uid="{3C0FABDF-CB62-4CFE-B37C-46D7C09C0F0D}"/>
    <cellStyle name="SAPBEXstdItemX 2 3 3 3 2" xfId="50257" xr:uid="{FC401985-3FBF-4FF2-B19A-B6BCCBA3420B}"/>
    <cellStyle name="SAPBEXstdItemX 2 3 3 3 3" xfId="33531" xr:uid="{06711BCB-90E8-4201-A1CD-F8597FB99979}"/>
    <cellStyle name="SAPBEXstdItemX 2 3 3 4" xfId="38906" xr:uid="{128465F5-F343-44DD-B202-DF85266AFB52}"/>
    <cellStyle name="SAPBEXstdItemX 2 3 3 5" xfId="22183" xr:uid="{8F5759FB-25F6-4836-8A82-5C4AD55B2DA0}"/>
    <cellStyle name="SAPBEXstdItemX 2 3 4" xfId="5726" xr:uid="{49AF22A9-882D-4E87-9866-97ADD9ED3084}"/>
    <cellStyle name="SAPBEXstdItemX 2 3 4 2" xfId="11592" xr:uid="{4F22726C-34AC-4A1A-B238-AAB9BD787E8B}"/>
    <cellStyle name="SAPBEXstdItemX 2 3 4 2 2" xfId="45461" xr:uid="{27FB2C00-F75B-4594-A4F9-04E5C7582CD1}"/>
    <cellStyle name="SAPBEXstdItemX 2 3 4 2 3" xfId="28736" xr:uid="{08632633-011A-49D6-A8F3-BD18EB4DD786}"/>
    <cellStyle name="SAPBEXstdItemX 2 3 4 3" xfId="17134" xr:uid="{1F96A859-8F4F-4518-80CA-52B0B5A7A520}"/>
    <cellStyle name="SAPBEXstdItemX 2 3 4 3 2" xfId="50995" xr:uid="{EE29791C-1448-43E6-B5E4-EFF0C005C3F5}"/>
    <cellStyle name="SAPBEXstdItemX 2 3 4 3 3" xfId="34269" xr:uid="{8D759E67-F5AF-4FA7-8F88-34DD6590CEF2}"/>
    <cellStyle name="SAPBEXstdItemX 2 3 4 4" xfId="39644" xr:uid="{C938493B-D304-4F07-8265-4F3A0DF900B3}"/>
    <cellStyle name="SAPBEXstdItemX 2 3 4 5" xfId="22921" xr:uid="{5D8A098D-54AA-43C9-883E-F1BBDB9CC8B5}"/>
    <cellStyle name="SAPBEXstdItemX 2 3 5" xfId="6506" xr:uid="{D1F2410C-4F7F-449E-9799-6AD7A02ABA6F}"/>
    <cellStyle name="SAPBEXstdItemX 2 3 5 2" xfId="12370" xr:uid="{68D7F115-BFFB-4954-B9DF-F573D34821D5}"/>
    <cellStyle name="SAPBEXstdItemX 2 3 5 2 2" xfId="46239" xr:uid="{9775CC6E-FF32-4B70-82D3-613CB4ADAAEC}"/>
    <cellStyle name="SAPBEXstdItemX 2 3 5 2 3" xfId="29514" xr:uid="{AA87092F-7579-477C-AB17-3FC8A711F5FF}"/>
    <cellStyle name="SAPBEXstdItemX 2 3 5 3" xfId="17912" xr:uid="{072F1D5F-7515-445C-8F71-DB1F038F8B17}"/>
    <cellStyle name="SAPBEXstdItemX 2 3 5 3 2" xfId="51773" xr:uid="{6D69BD21-5578-4661-AB76-581B0C7260F9}"/>
    <cellStyle name="SAPBEXstdItemX 2 3 5 3 3" xfId="35047" xr:uid="{06339397-880A-41CC-9FB5-EC585E99E377}"/>
    <cellStyle name="SAPBEXstdItemX 2 3 5 4" xfId="40422" xr:uid="{16A0F3CB-6068-49DF-92B0-C348F5E60D8A}"/>
    <cellStyle name="SAPBEXstdItemX 2 3 5 5" xfId="23699" xr:uid="{11770D83-C9C2-45E1-91E4-8AEEE9EF5503}"/>
    <cellStyle name="SAPBEXstdItemX 2 3 6" xfId="7438" xr:uid="{729C8961-A029-4224-9F61-9D12331EBC77}"/>
    <cellStyle name="SAPBEXstdItemX 2 3 6 2" xfId="13302" xr:uid="{5B43C9CB-253E-445A-85C1-1DCACA75D5D4}"/>
    <cellStyle name="SAPBEXstdItemX 2 3 6 2 2" xfId="47171" xr:uid="{0E6BEF25-8B10-4D1E-B2FB-9F3F8F636A7A}"/>
    <cellStyle name="SAPBEXstdItemX 2 3 6 2 3" xfId="30445" xr:uid="{983CFB77-CFD3-4BAD-93C9-1364573065E6}"/>
    <cellStyle name="SAPBEXstdItemX 2 3 6 3" xfId="18843" xr:uid="{99387002-2692-430B-92A3-44024B9E22DC}"/>
    <cellStyle name="SAPBEXstdItemX 2 3 6 3 2" xfId="52704" xr:uid="{5A0FAE12-2759-46BB-BD02-0E0DB12954A5}"/>
    <cellStyle name="SAPBEXstdItemX 2 3 6 3 3" xfId="35978" xr:uid="{D8280AE3-A959-4D67-BC66-E90C23FDAA44}"/>
    <cellStyle name="SAPBEXstdItemX 2 3 6 4" xfId="41354" xr:uid="{7960CF88-40A1-45F7-9693-5DA4BFD6A793}"/>
    <cellStyle name="SAPBEXstdItemX 2 3 6 5" xfId="24630" xr:uid="{E2E1A0BE-09AA-4A7B-96CC-96D66B723D3D}"/>
    <cellStyle name="SAPBEXstdItemX 2 3 7" xfId="8532" xr:uid="{127FECA7-1140-4C77-A595-E04FBFAC6ED7}"/>
    <cellStyle name="SAPBEXstdItemX 2 3 7 2" xfId="42407" xr:uid="{21AC2CAC-E111-4483-ABF2-6DC446B62D76}"/>
    <cellStyle name="SAPBEXstdItemX 2 3 7 3" xfId="25682" xr:uid="{8289FB53-EF77-409D-9FA4-D2810DBB6589}"/>
    <cellStyle name="SAPBEXstdItemX 2 3 8" xfId="14098" xr:uid="{46C6810B-C2B4-42B9-BB2A-FB4679C0559B}"/>
    <cellStyle name="SAPBEXstdItemX 2 3 8 2" xfId="47959" xr:uid="{00DF9207-59D8-4835-AE87-AAB4A19871FB}"/>
    <cellStyle name="SAPBEXstdItemX 2 3 8 3" xfId="31233" xr:uid="{D174705B-3B2F-4C0C-A1C3-0EA9A631A558}"/>
    <cellStyle name="SAPBEXstdItemX 2 3 9" xfId="19870" xr:uid="{782B6B45-79E0-48DE-B6BE-B02DA56B8A71}"/>
    <cellStyle name="SAPBEXstdItemX 2 4" xfId="2546" xr:uid="{00000000-0005-0000-0000-0000310B0000}"/>
    <cellStyle name="SAPBEXstdItemX 2 4 2" xfId="4098" xr:uid="{D7FAFEE1-A4E0-482F-9AB3-7DE24E839945}"/>
    <cellStyle name="SAPBEXstdItemX 2 4 2 2" xfId="9979" xr:uid="{D9E7B8B2-C39B-4CEE-A280-03E54A6266D9}"/>
    <cellStyle name="SAPBEXstdItemX 2 4 2 2 2" xfId="43851" xr:uid="{17917EFD-5BD6-4555-8D28-E745EFFC9F7F}"/>
    <cellStyle name="SAPBEXstdItemX 2 4 2 2 3" xfId="27125" xr:uid="{3901A179-F9E6-48A6-8809-ED283531DF02}"/>
    <cellStyle name="SAPBEXstdItemX 2 4 2 3" xfId="15525" xr:uid="{A34B086A-1F3A-4C0C-A38E-8713E66FB884}"/>
    <cellStyle name="SAPBEXstdItemX 2 4 2 3 2" xfId="49386" xr:uid="{6207B406-CCCA-4337-8813-AEBD4DB77C1A}"/>
    <cellStyle name="SAPBEXstdItemX 2 4 2 3 3" xfId="32660" xr:uid="{FEB35BE3-0400-4F5D-986A-43926A75BE92}"/>
    <cellStyle name="SAPBEXstdItemX 2 4 2 4" xfId="38046" xr:uid="{B485A049-DFB6-4A95-A91E-1EC7DED5B757}"/>
    <cellStyle name="SAPBEXstdItemX 2 4 2 5" xfId="21310" xr:uid="{7595515C-BA12-4CCF-96E4-BE2374B23CB8}"/>
    <cellStyle name="SAPBEXstdItemX 2 4 3" xfId="4988" xr:uid="{5FB0E762-D088-44B6-A97A-1F4BA2576A51}"/>
    <cellStyle name="SAPBEXstdItemX 2 4 3 2" xfId="10854" xr:uid="{CAFCEB6E-C7B8-407C-8F9B-9B0FA83B4CCB}"/>
    <cellStyle name="SAPBEXstdItemX 2 4 3 2 2" xfId="44724" xr:uid="{FA8DCED7-0B20-41B8-9843-54077D11DA85}"/>
    <cellStyle name="SAPBEXstdItemX 2 4 3 2 3" xfId="27999" xr:uid="{C38FDC3E-0C3E-4315-AD1F-4C82FA884C69}"/>
    <cellStyle name="SAPBEXstdItemX 2 4 3 3" xfId="16397" xr:uid="{4DD4BEC6-B529-4534-9B47-E4EE81B31033}"/>
    <cellStyle name="SAPBEXstdItemX 2 4 3 3 2" xfId="50258" xr:uid="{B5ED5C7B-DCEB-463F-9FC8-4507A6047096}"/>
    <cellStyle name="SAPBEXstdItemX 2 4 3 3 3" xfId="33532" xr:uid="{DFF2B3C3-3241-44C4-A7CC-B211954EA494}"/>
    <cellStyle name="SAPBEXstdItemX 2 4 3 4" xfId="38907" xr:uid="{A8F48637-FF1E-47B0-9E8B-356DF2CDB745}"/>
    <cellStyle name="SAPBEXstdItemX 2 4 3 5" xfId="22184" xr:uid="{40249C91-42F3-4B67-9E7B-24270678479F}"/>
    <cellStyle name="SAPBEXstdItemX 2 4 4" xfId="5727" xr:uid="{E737429A-4E72-491C-9B8A-C83373355CEB}"/>
    <cellStyle name="SAPBEXstdItemX 2 4 4 2" xfId="11593" xr:uid="{2110446B-F889-4E0D-B060-6C49FA9117A0}"/>
    <cellStyle name="SAPBEXstdItemX 2 4 4 2 2" xfId="45462" xr:uid="{CD5221BF-7E9C-478D-BD42-2BE18EFAD6BA}"/>
    <cellStyle name="SAPBEXstdItemX 2 4 4 2 3" xfId="28737" xr:uid="{B3E2C0E8-3847-46B3-B7FB-19A49F254E22}"/>
    <cellStyle name="SAPBEXstdItemX 2 4 4 3" xfId="17135" xr:uid="{4493D040-EA29-49A0-8C88-4B4DD3C88246}"/>
    <cellStyle name="SAPBEXstdItemX 2 4 4 3 2" xfId="50996" xr:uid="{9B004AF3-6167-414A-94AC-704B5793D48C}"/>
    <cellStyle name="SAPBEXstdItemX 2 4 4 3 3" xfId="34270" xr:uid="{637AF4AC-DF43-4CC0-B137-77471A8E2795}"/>
    <cellStyle name="SAPBEXstdItemX 2 4 4 4" xfId="39645" xr:uid="{D66E0991-2D90-4291-8883-FA0EB1081F14}"/>
    <cellStyle name="SAPBEXstdItemX 2 4 4 5" xfId="22922" xr:uid="{F3A07C9B-3ED2-43C0-B4D2-34957EC03762}"/>
    <cellStyle name="SAPBEXstdItemX 2 4 5" xfId="6507" xr:uid="{08627C02-3C12-482C-9A21-E13DB45F39C5}"/>
    <cellStyle name="SAPBEXstdItemX 2 4 5 2" xfId="12371" xr:uid="{BF042D83-2A72-45F6-99B9-87F1412A448F}"/>
    <cellStyle name="SAPBEXstdItemX 2 4 5 2 2" xfId="46240" xr:uid="{5FDB92BC-E079-4164-AA4A-D614F56DAA26}"/>
    <cellStyle name="SAPBEXstdItemX 2 4 5 2 3" xfId="29515" xr:uid="{943B1339-6F64-4AF1-8CEB-1B2E5BDCC92B}"/>
    <cellStyle name="SAPBEXstdItemX 2 4 5 3" xfId="17913" xr:uid="{0257C8D4-9D9D-438E-98EE-FC7651197B97}"/>
    <cellStyle name="SAPBEXstdItemX 2 4 5 3 2" xfId="51774" xr:uid="{15A1894C-2C7B-4D5D-B353-02659C58710E}"/>
    <cellStyle name="SAPBEXstdItemX 2 4 5 3 3" xfId="35048" xr:uid="{982F4131-6CFF-4BEF-82FA-5C7A309B7FB2}"/>
    <cellStyle name="SAPBEXstdItemX 2 4 5 4" xfId="40423" xr:uid="{47C37765-32CB-4FA8-9EF2-220253AFDB51}"/>
    <cellStyle name="SAPBEXstdItemX 2 4 5 5" xfId="23700" xr:uid="{6F96700A-77A2-4DFA-897A-6A5E39FFBB18}"/>
    <cellStyle name="SAPBEXstdItemX 2 4 6" xfId="7439" xr:uid="{402C3471-4AF1-44B8-BAF4-190FD81F681E}"/>
    <cellStyle name="SAPBEXstdItemX 2 4 6 2" xfId="13303" xr:uid="{3D852A36-903D-4BD4-86B0-2E1326EF7CFB}"/>
    <cellStyle name="SAPBEXstdItemX 2 4 6 2 2" xfId="47172" xr:uid="{2733B7CC-2B0A-432B-BFB9-4E470E4F91DE}"/>
    <cellStyle name="SAPBEXstdItemX 2 4 6 2 3" xfId="30446" xr:uid="{E602A14F-D294-4D6C-8160-AD16CED5909B}"/>
    <cellStyle name="SAPBEXstdItemX 2 4 6 3" xfId="18844" xr:uid="{F27043C0-24C9-4C42-AC9A-D0D8221FB696}"/>
    <cellStyle name="SAPBEXstdItemX 2 4 6 3 2" xfId="52705" xr:uid="{8DDAA660-E36D-46A6-979A-1E6FDC97A944}"/>
    <cellStyle name="SAPBEXstdItemX 2 4 6 3 3" xfId="35979" xr:uid="{BCE48B46-2036-4543-95E5-314BE109E29E}"/>
    <cellStyle name="SAPBEXstdItemX 2 4 6 4" xfId="41355" xr:uid="{7FC47066-DEDB-4456-858C-EF97AB0B779F}"/>
    <cellStyle name="SAPBEXstdItemX 2 4 6 5" xfId="24631" xr:uid="{FC31D469-E6A3-435B-A121-ECF33617CD97}"/>
    <cellStyle name="SAPBEXstdItemX 2 4 7" xfId="8533" xr:uid="{5ACA68B6-E66D-4314-8937-11337F575E1E}"/>
    <cellStyle name="SAPBEXstdItemX 2 4 7 2" xfId="42408" xr:uid="{06FE97BF-CB06-4EC4-A50A-F810CB608DBB}"/>
    <cellStyle name="SAPBEXstdItemX 2 4 7 3" xfId="25683" xr:uid="{9FC13534-95A2-44AA-A488-33780E540721}"/>
    <cellStyle name="SAPBEXstdItemX 2 4 8" xfId="14099" xr:uid="{58E5B9CA-0FC0-4691-AA3D-376D32CADA58}"/>
    <cellStyle name="SAPBEXstdItemX 2 4 8 2" xfId="47960" xr:uid="{D80CB78F-3EA2-4FE5-8681-60F8F3DE5B36}"/>
    <cellStyle name="SAPBEXstdItemX 2 4 8 3" xfId="31234" xr:uid="{5C2586D0-9AA9-43DC-9C18-81FBD1444732}"/>
    <cellStyle name="SAPBEXstdItemX 2 4 9" xfId="19871" xr:uid="{EB6AB8FA-FCF8-4824-AF31-EFEB055676A1}"/>
    <cellStyle name="SAPBEXstdItemX 2 5" xfId="2940" xr:uid="{00000000-0005-0000-0000-0000320B0000}"/>
    <cellStyle name="SAPBEXstdItemX 2 5 10" xfId="20189" xr:uid="{320B8E88-B8C8-4DB8-AFF3-5DA1F4600A5B}"/>
    <cellStyle name="SAPBEXstdItemX 2 5 2" xfId="4444" xr:uid="{02FB1001-2CAF-4080-BA1C-E309C45D92BB}"/>
    <cellStyle name="SAPBEXstdItemX 2 5 2 2" xfId="10325" xr:uid="{F46C8408-BED8-407A-A10D-A6298B36EB13}"/>
    <cellStyle name="SAPBEXstdItemX 2 5 2 2 2" xfId="44195" xr:uid="{AC34E3E9-2415-4D26-8F84-7585676A143C}"/>
    <cellStyle name="SAPBEXstdItemX 2 5 2 2 3" xfId="27470" xr:uid="{5EC6BD31-A796-4130-896C-BA278ACA1286}"/>
    <cellStyle name="SAPBEXstdItemX 2 5 2 3" xfId="15868" xr:uid="{E3ACBFBB-C66A-490E-B1B7-9F4857958A04}"/>
    <cellStyle name="SAPBEXstdItemX 2 5 2 3 2" xfId="49729" xr:uid="{3ADCFE28-3372-428D-A814-47ACE222C544}"/>
    <cellStyle name="SAPBEXstdItemX 2 5 2 3 3" xfId="33003" xr:uid="{09A878E1-D245-4D33-9638-AE1C49F98EA8}"/>
    <cellStyle name="SAPBEXstdItemX 2 5 2 4" xfId="38378" xr:uid="{2096D2D9-95D2-49D0-BB41-5CC6E76BD32C}"/>
    <cellStyle name="SAPBEXstdItemX 2 5 2 5" xfId="21655" xr:uid="{33960861-F021-4572-9318-69D5FC2B1E87}"/>
    <cellStyle name="SAPBEXstdItemX 2 5 3" xfId="5301" xr:uid="{C5FAF852-BE20-4C06-9547-8DAE5921EB05}"/>
    <cellStyle name="SAPBEXstdItemX 2 5 3 2" xfId="11167" xr:uid="{98E4642E-352A-4AE4-94BC-180038505B28}"/>
    <cellStyle name="SAPBEXstdItemX 2 5 3 2 2" xfId="45037" xr:uid="{1A1DE02C-26AD-435E-B9AC-3938E02F57C2}"/>
    <cellStyle name="SAPBEXstdItemX 2 5 3 2 3" xfId="28312" xr:uid="{48896C9F-4CFD-4FB2-BF6D-CE60239D1D82}"/>
    <cellStyle name="SAPBEXstdItemX 2 5 3 3" xfId="16710" xr:uid="{54E32A17-FE00-4CBD-9080-9F8B422B6465}"/>
    <cellStyle name="SAPBEXstdItemX 2 5 3 3 2" xfId="50571" xr:uid="{36EDBE56-2669-4EFA-8A63-46F35BDEAC8C}"/>
    <cellStyle name="SAPBEXstdItemX 2 5 3 3 3" xfId="33845" xr:uid="{A75896FD-3EBA-4AC7-BC57-5AD7C2CA94DA}"/>
    <cellStyle name="SAPBEXstdItemX 2 5 3 4" xfId="39220" xr:uid="{C455F0E3-9C57-42EF-B6A7-E7014372A882}"/>
    <cellStyle name="SAPBEXstdItemX 2 5 3 5" xfId="22497" xr:uid="{9652B5D1-6E76-403D-9D31-4E31FED63B58}"/>
    <cellStyle name="SAPBEXstdItemX 2 5 4" xfId="6046" xr:uid="{8E9E55AE-0698-4453-AE6F-A1425EBAE262}"/>
    <cellStyle name="SAPBEXstdItemX 2 5 4 2" xfId="11912" xr:uid="{9869F146-F5A3-419A-A5E4-FBBD40FF7AFD}"/>
    <cellStyle name="SAPBEXstdItemX 2 5 4 2 2" xfId="45781" xr:uid="{DF0274FA-3633-4CC8-92EE-C26999E3007B}"/>
    <cellStyle name="SAPBEXstdItemX 2 5 4 2 3" xfId="29056" xr:uid="{751117CE-B11E-47EA-9D8B-CAECD695EC23}"/>
    <cellStyle name="SAPBEXstdItemX 2 5 4 3" xfId="17454" xr:uid="{51BADDCE-6C7C-452A-B2E6-BD62805F4D4B}"/>
    <cellStyle name="SAPBEXstdItemX 2 5 4 3 2" xfId="51315" xr:uid="{1E57F180-AEC5-4C22-9CB8-5F0FDAF78FD1}"/>
    <cellStyle name="SAPBEXstdItemX 2 5 4 3 3" xfId="34589" xr:uid="{AA3474B7-9C5F-4D94-91F1-DE25C39AFBAA}"/>
    <cellStyle name="SAPBEXstdItemX 2 5 4 4" xfId="39964" xr:uid="{F2E6B6CA-8C36-4491-A60E-8836D0AC232E}"/>
    <cellStyle name="SAPBEXstdItemX 2 5 4 5" xfId="23241" xr:uid="{5E2E55E9-4FAF-499D-AF1F-3300B692A1C7}"/>
    <cellStyle name="SAPBEXstdItemX 2 5 5" xfId="6813" xr:uid="{4E4601B2-4010-422B-97B8-0524E25DDB71}"/>
    <cellStyle name="SAPBEXstdItemX 2 5 5 2" xfId="12677" xr:uid="{142A049E-54AD-41BD-9111-45E19C2FC701}"/>
    <cellStyle name="SAPBEXstdItemX 2 5 5 2 2" xfId="46546" xr:uid="{FC21D1FE-AB45-4A76-B88E-AAF9ED89AA85}"/>
    <cellStyle name="SAPBEXstdItemX 2 5 5 2 3" xfId="29820" xr:uid="{90F324BC-9957-49F1-97C4-B1170654538E}"/>
    <cellStyle name="SAPBEXstdItemX 2 5 5 3" xfId="18218" xr:uid="{76E3547C-1007-4132-A4AB-CD12E3F6E467}"/>
    <cellStyle name="SAPBEXstdItemX 2 5 5 3 2" xfId="52079" xr:uid="{082B022C-15A6-44F2-B1F1-26A60D1E74AA}"/>
    <cellStyle name="SAPBEXstdItemX 2 5 5 3 3" xfId="35353" xr:uid="{518765D9-8BB3-4B34-B3A9-4A5191BB8CC0}"/>
    <cellStyle name="SAPBEXstdItemX 2 5 5 4" xfId="40729" xr:uid="{3CDFCDFE-8DF4-420E-B570-5F70F265EA1E}"/>
    <cellStyle name="SAPBEXstdItemX 2 5 5 5" xfId="24005" xr:uid="{9F2B026F-C5DC-4F66-841B-0ED8CF85A997}"/>
    <cellStyle name="SAPBEXstdItemX 2 5 6" xfId="7760" xr:uid="{F77DCB7A-1094-4138-A1D7-2F7B64A51A26}"/>
    <cellStyle name="SAPBEXstdItemX 2 5 6 2" xfId="13624" xr:uid="{AF566F03-9386-48C5-A78C-4F6BAF709012}"/>
    <cellStyle name="SAPBEXstdItemX 2 5 6 2 2" xfId="47493" xr:uid="{10D7A635-2408-4A14-8435-AE6513DF0944}"/>
    <cellStyle name="SAPBEXstdItemX 2 5 6 2 3" xfId="30767" xr:uid="{D06DC73E-B0E5-45EB-9D7B-615DDE613C3F}"/>
    <cellStyle name="SAPBEXstdItemX 2 5 6 3" xfId="19165" xr:uid="{0C68102D-2F03-4C5B-B66A-95AF1D34E3F8}"/>
    <cellStyle name="SAPBEXstdItemX 2 5 6 3 2" xfId="53026" xr:uid="{847914A3-D133-4A4E-A39C-81DFEBAB4DAB}"/>
    <cellStyle name="SAPBEXstdItemX 2 5 6 3 3" xfId="36300" xr:uid="{592D9520-A48D-4470-B313-37FABBC714CA}"/>
    <cellStyle name="SAPBEXstdItemX 2 5 6 4" xfId="41676" xr:uid="{11685830-AE07-47A4-9627-7CFCB64AA051}"/>
    <cellStyle name="SAPBEXstdItemX 2 5 6 5" xfId="24952" xr:uid="{80FCC518-673B-4FF8-B2F1-687359CC84AE}"/>
    <cellStyle name="SAPBEXstdItemX 2 5 7" xfId="8853" xr:uid="{26A3D047-83B4-4782-A6AF-FAEB5C19DCDE}"/>
    <cellStyle name="SAPBEXstdItemX 2 5 7 2" xfId="42726" xr:uid="{431338F8-1FD3-43DC-B507-4287D8C9FA87}"/>
    <cellStyle name="SAPBEXstdItemX 2 5 7 3" xfId="26002" xr:uid="{96CEB21D-5237-4BCC-A7DF-43878EE93CB9}"/>
    <cellStyle name="SAPBEXstdItemX 2 5 8" xfId="14404" xr:uid="{7980FEDD-A660-4291-A86B-F013CA952645}"/>
    <cellStyle name="SAPBEXstdItemX 2 5 8 2" xfId="48265" xr:uid="{169B9A33-A2A7-43DA-9EF8-5801018B5740}"/>
    <cellStyle name="SAPBEXstdItemX 2 5 8 3" xfId="31539" xr:uid="{ED8CB220-4777-4C2A-A0E7-CD0C1CDB9C43}"/>
    <cellStyle name="SAPBEXstdItemX 2 5 9" xfId="36977" xr:uid="{3581B2E4-6CB4-4AC3-ACFE-10A1EB2DA967}"/>
    <cellStyle name="SAPBEXstdItemX 2 6" xfId="2953" xr:uid="{00000000-0005-0000-0000-0000330B0000}"/>
    <cellStyle name="SAPBEXstdItemX 2 6 2" xfId="7769" xr:uid="{31BA1CAA-2781-491A-BDF4-C677A8E5F260}"/>
    <cellStyle name="SAPBEXstdItemX 2 6 2 2" xfId="13633" xr:uid="{8E8CEEF0-C73E-458E-A35B-FD7B24C0F534}"/>
    <cellStyle name="SAPBEXstdItemX 2 6 2 2 2" xfId="47502" xr:uid="{B07379DE-1094-48A4-95E0-47E489709DE4}"/>
    <cellStyle name="SAPBEXstdItemX 2 6 2 2 3" xfId="30776" xr:uid="{CFA92253-6ADC-48EA-A009-D51FAE49C8D9}"/>
    <cellStyle name="SAPBEXstdItemX 2 6 2 3" xfId="19174" xr:uid="{6754DC9F-D263-4FA2-B614-66AE4E549A51}"/>
    <cellStyle name="SAPBEXstdItemX 2 6 2 3 2" xfId="53035" xr:uid="{3C35037D-C78B-48AF-A38D-A404C0483BA5}"/>
    <cellStyle name="SAPBEXstdItemX 2 6 2 3 3" xfId="36309" xr:uid="{4BDD242C-EADC-455C-B08B-C023A134B752}"/>
    <cellStyle name="SAPBEXstdItemX 2 6 2 4" xfId="41685" xr:uid="{2DC0E3C7-4007-4C9F-ABFB-072D1D9F6626}"/>
    <cellStyle name="SAPBEXstdItemX 2 6 2 5" xfId="24961" xr:uid="{C504D5AB-42F2-4A85-B627-D5A154B76A95}"/>
    <cellStyle name="SAPBEXstdItemX 2 6 3" xfId="36984" xr:uid="{86826F2C-CD10-4079-8AE5-0FFD96095834}"/>
    <cellStyle name="SAPBEXstdItemX 2 7" xfId="3405" xr:uid="{BCEA38E5-3878-4BEF-9207-D378EA88A3FC}"/>
    <cellStyle name="SAPBEXstdItemX 2 7 2" xfId="9287" xr:uid="{4BC21152-69BE-430F-8EE3-65C5751998AE}"/>
    <cellStyle name="SAPBEXstdItemX 2 7 2 2" xfId="43159" xr:uid="{05977DEB-3DBD-4224-B93C-3B327C1D1ECF}"/>
    <cellStyle name="SAPBEXstdItemX 2 7 2 3" xfId="26434" xr:uid="{2CC3C76C-B658-447F-84F5-5BD94A5C0CCA}"/>
    <cellStyle name="SAPBEXstdItemX 2 7 3" xfId="14834" xr:uid="{99935B53-B5E4-4734-9919-B28A32E15AF1}"/>
    <cellStyle name="SAPBEXstdItemX 2 7 3 2" xfId="48695" xr:uid="{FA1EC19E-32F4-497E-B3E1-7165529D1124}"/>
    <cellStyle name="SAPBEXstdItemX 2 7 3 3" xfId="31969" xr:uid="{F2F9F94A-9E5B-4F8B-B869-D2BDB6CE9D73}"/>
    <cellStyle name="SAPBEXstdItemX 2 7 4" xfId="37426" xr:uid="{0B1F39E7-11E0-465D-9552-815706E03C25}"/>
    <cellStyle name="SAPBEXstdItemX 2 7 5" xfId="20619" xr:uid="{A9270867-B414-40E5-B8FF-B7F87EE86F1C}"/>
    <cellStyle name="SAPBEXstdItemX 2 8" xfId="36638" xr:uid="{EAC9F5B5-F86A-49DC-A486-7D07A05A241F}"/>
    <cellStyle name="SAPBEXstdItemX 3" xfId="1229" xr:uid="{00000000-0005-0000-0000-0000340B0000}"/>
    <cellStyle name="SAPBEXstdItemX 3 10" xfId="4493" xr:uid="{447A53E8-7A29-4237-99E1-E8802EB12876}"/>
    <cellStyle name="SAPBEXstdItemX 3 10 2" xfId="10359" xr:uid="{6053980F-E7BC-4D4A-86B5-B271651639A2}"/>
    <cellStyle name="SAPBEXstdItemX 3 10 2 2" xfId="44229" xr:uid="{3979F912-C627-4771-A3BF-05D4CD49677B}"/>
    <cellStyle name="SAPBEXstdItemX 3 10 2 3" xfId="27504" xr:uid="{2465DFB9-B241-4B76-83C4-953FC5861C72}"/>
    <cellStyle name="SAPBEXstdItemX 3 10 3" xfId="15902" xr:uid="{B2718655-BD07-4A5A-B7F9-F7D1EE626BFF}"/>
    <cellStyle name="SAPBEXstdItemX 3 10 3 2" xfId="49763" xr:uid="{40E1E18E-53E1-4EA8-A4C2-54B2686A5D5D}"/>
    <cellStyle name="SAPBEXstdItemX 3 10 3 3" xfId="33037" xr:uid="{87ED817E-C182-4613-9EA1-74FCEBE68186}"/>
    <cellStyle name="SAPBEXstdItemX 3 10 4" xfId="38412" xr:uid="{25BFC6ED-E1EA-4CA8-9CFF-28D18ACA6C86}"/>
    <cellStyle name="SAPBEXstdItemX 3 10 5" xfId="21689" xr:uid="{A8181B78-1FF3-4FE0-A704-E4478CC15A69}"/>
    <cellStyle name="SAPBEXstdItemX 3 11" xfId="6829" xr:uid="{7DB59D3A-3349-4FB9-869E-2E55F0DE0F27}"/>
    <cellStyle name="SAPBEXstdItemX 3 11 2" xfId="12693" xr:uid="{0C00F4B5-E75F-4C95-AA8C-6941A74B51B4}"/>
    <cellStyle name="SAPBEXstdItemX 3 11 2 2" xfId="46562" xr:uid="{AF675674-A6D8-4B6D-A32C-CAB2C2E892C7}"/>
    <cellStyle name="SAPBEXstdItemX 3 11 2 3" xfId="29836" xr:uid="{E8D5B981-BDF4-42D3-AC4F-D8B0E121A81D}"/>
    <cellStyle name="SAPBEXstdItemX 3 11 3" xfId="18234" xr:uid="{5604F344-04BC-4A6B-B7A2-8F71E66F7B5C}"/>
    <cellStyle name="SAPBEXstdItemX 3 11 3 2" xfId="52095" xr:uid="{68F09388-E7B4-42EF-9067-4580523F6A7A}"/>
    <cellStyle name="SAPBEXstdItemX 3 11 3 3" xfId="35369" xr:uid="{6C61BAA8-9F19-42BB-A67B-B3FED261CE4B}"/>
    <cellStyle name="SAPBEXstdItemX 3 11 4" xfId="40745" xr:uid="{E309DF5A-40DA-49B0-9C45-E8DDFA787629}"/>
    <cellStyle name="SAPBEXstdItemX 3 11 5" xfId="24021" xr:uid="{A2599A74-8393-4E36-8EB3-53CEC5098E5C}"/>
    <cellStyle name="SAPBEXstdItemX 3 12" xfId="13683" xr:uid="{386F5CC6-8E38-4BF3-90F6-FBEDD8C057BB}"/>
    <cellStyle name="SAPBEXstdItemX 3 12 2" xfId="19200" xr:uid="{51FE2D03-2E21-42AB-B230-4877E9811B61}"/>
    <cellStyle name="SAPBEXstdItemX 3 12 2 2" xfId="53061" xr:uid="{7D345202-5353-45E1-BE99-C59F35426690}"/>
    <cellStyle name="SAPBEXstdItemX 3 12 2 3" xfId="36335" xr:uid="{B296AD7C-9B29-448F-8A3A-B14E829C221F}"/>
    <cellStyle name="SAPBEXstdItemX 3 12 3" xfId="47544" xr:uid="{F305F7AA-D06F-4DC0-A227-40405025B1D6}"/>
    <cellStyle name="SAPBEXstdItemX 3 12 4" xfId="30818" xr:uid="{90368B79-54D1-4F7E-9E31-D504B8EBB031}"/>
    <cellStyle name="SAPBEXstdItemX 3 13" xfId="7917" xr:uid="{7FF8CBC8-8E2C-4DE2-B770-C85AA5C20D3B}"/>
    <cellStyle name="SAPBEXstdItemX 3 13 2" xfId="41792" xr:uid="{0B2C9A75-DBEC-4413-A16E-FBA009C89DF0}"/>
    <cellStyle name="SAPBEXstdItemX 3 13 3" xfId="25068" xr:uid="{795FA8E0-B30C-4792-96EA-F53CD311B6BE}"/>
    <cellStyle name="SAPBEXstdItemX 3 14" xfId="36640" xr:uid="{4D9F41A2-6DCA-4FDE-920A-186D4C6F85DD}"/>
    <cellStyle name="SAPBEXstdItemX 3 2" xfId="1230" xr:uid="{00000000-0005-0000-0000-0000350B0000}"/>
    <cellStyle name="SAPBEXstdItemX 3 2 2" xfId="2547" xr:uid="{00000000-0005-0000-0000-0000360B0000}"/>
    <cellStyle name="SAPBEXstdItemX 3 2 2 2" xfId="4099" xr:uid="{1F25C1C7-1199-4384-9BF0-59A74BC6C622}"/>
    <cellStyle name="SAPBEXstdItemX 3 2 2 2 2" xfId="9980" xr:uid="{F406F0E8-1E6E-4787-BEAD-4C4729E87350}"/>
    <cellStyle name="SAPBEXstdItemX 3 2 2 2 2 2" xfId="43852" xr:uid="{C0270307-8326-4807-9173-475C89DA0EFB}"/>
    <cellStyle name="SAPBEXstdItemX 3 2 2 2 2 3" xfId="27126" xr:uid="{FD510CF5-8154-4D34-BEE5-B2D623C0C3B6}"/>
    <cellStyle name="SAPBEXstdItemX 3 2 2 2 3" xfId="15526" xr:uid="{DCD99D4E-18B1-4E73-973C-7DF4015D76E2}"/>
    <cellStyle name="SAPBEXstdItemX 3 2 2 2 3 2" xfId="49387" xr:uid="{D6DFF4ED-B827-462A-8A15-58079D164637}"/>
    <cellStyle name="SAPBEXstdItemX 3 2 2 2 3 3" xfId="32661" xr:uid="{72D986E7-7287-40CA-A39F-DB7FCA22667E}"/>
    <cellStyle name="SAPBEXstdItemX 3 2 2 2 4" xfId="38047" xr:uid="{7B154ADA-3288-4508-96D0-09ACF6B941CD}"/>
    <cellStyle name="SAPBEXstdItemX 3 2 2 2 5" xfId="21311" xr:uid="{96760122-BD14-470E-868E-E3D01BE9645C}"/>
    <cellStyle name="SAPBEXstdItemX 3 2 2 3" xfId="4989" xr:uid="{5400DF14-4C2B-4974-86D8-E4EBBE770254}"/>
    <cellStyle name="SAPBEXstdItemX 3 2 2 3 2" xfId="10855" xr:uid="{FD1B58C0-FFDB-4E9D-83EA-50A3E468B464}"/>
    <cellStyle name="SAPBEXstdItemX 3 2 2 3 2 2" xfId="44725" xr:uid="{49D8A3F9-0841-468F-883F-02CAABE8B490}"/>
    <cellStyle name="SAPBEXstdItemX 3 2 2 3 2 3" xfId="28000" xr:uid="{D81BDCC5-EA7C-4662-A860-E01C92E2EF17}"/>
    <cellStyle name="SAPBEXstdItemX 3 2 2 3 3" xfId="16398" xr:uid="{B1054347-462B-45CC-BF4B-D3789A2BC9BA}"/>
    <cellStyle name="SAPBEXstdItemX 3 2 2 3 3 2" xfId="50259" xr:uid="{D4F0FF00-88AD-4884-872B-90E22F05993E}"/>
    <cellStyle name="SAPBEXstdItemX 3 2 2 3 3 3" xfId="33533" xr:uid="{0C3C1FB1-9035-4161-BFCC-DBB0C5C707AF}"/>
    <cellStyle name="SAPBEXstdItemX 3 2 2 3 4" xfId="38908" xr:uid="{B1AE247F-3CC0-4090-AC87-BAA42636EA16}"/>
    <cellStyle name="SAPBEXstdItemX 3 2 2 3 5" xfId="22185" xr:uid="{8BD987C1-CFA5-48E0-BD85-73BC09F71F76}"/>
    <cellStyle name="SAPBEXstdItemX 3 2 2 4" xfId="5728" xr:uid="{4F37769C-A31F-4D74-882D-AB5432176067}"/>
    <cellStyle name="SAPBEXstdItemX 3 2 2 4 2" xfId="11594" xr:uid="{2AF53D2F-6333-4DC1-BE0C-A12FDA70D1DC}"/>
    <cellStyle name="SAPBEXstdItemX 3 2 2 4 2 2" xfId="45463" xr:uid="{CB62C1AB-A8DC-4DAD-A583-C1F305929A7A}"/>
    <cellStyle name="SAPBEXstdItemX 3 2 2 4 2 3" xfId="28738" xr:uid="{F7B96EC3-36A3-4E9C-B2BA-91D82C43E706}"/>
    <cellStyle name="SAPBEXstdItemX 3 2 2 4 3" xfId="17136" xr:uid="{D5BBAFA1-14AA-428A-AA9D-E83974B6B259}"/>
    <cellStyle name="SAPBEXstdItemX 3 2 2 4 3 2" xfId="50997" xr:uid="{9EF2CD81-5BC1-4FC3-96C0-0AE2CDF0D74E}"/>
    <cellStyle name="SAPBEXstdItemX 3 2 2 4 3 3" xfId="34271" xr:uid="{6A91DFE5-EEEC-4BD8-8CA6-0CAE0FDC2306}"/>
    <cellStyle name="SAPBEXstdItemX 3 2 2 4 4" xfId="39646" xr:uid="{41C337B5-FEB1-41EB-B57A-E5FE654BEAC3}"/>
    <cellStyle name="SAPBEXstdItemX 3 2 2 4 5" xfId="22923" xr:uid="{121A8DCF-680B-4B77-A086-C1C7F0972A49}"/>
    <cellStyle name="SAPBEXstdItemX 3 2 2 5" xfId="6508" xr:uid="{854E2D9D-A2C3-4E9C-956D-AABCD4046D78}"/>
    <cellStyle name="SAPBEXstdItemX 3 2 2 5 2" xfId="12372" xr:uid="{E7F19725-F160-4C87-AA7D-D9D98BD945CD}"/>
    <cellStyle name="SAPBEXstdItemX 3 2 2 5 2 2" xfId="46241" xr:uid="{D380BCC8-D83F-443D-9987-0D220855850C}"/>
    <cellStyle name="SAPBEXstdItemX 3 2 2 5 2 3" xfId="29516" xr:uid="{5BD4CBA2-1D90-4415-8F72-3412A549B0E6}"/>
    <cellStyle name="SAPBEXstdItemX 3 2 2 5 3" xfId="17914" xr:uid="{0952A92B-6E74-481D-8BF9-6DD16D756FE0}"/>
    <cellStyle name="SAPBEXstdItemX 3 2 2 5 3 2" xfId="51775" xr:uid="{1A495860-3CD8-41F5-882E-E6811BF9D696}"/>
    <cellStyle name="SAPBEXstdItemX 3 2 2 5 3 3" xfId="35049" xr:uid="{224E1AB1-DECF-479E-BE9E-7E8F198678E6}"/>
    <cellStyle name="SAPBEXstdItemX 3 2 2 5 4" xfId="40424" xr:uid="{2BD77229-4211-4D0A-B201-4ADDCC10C587}"/>
    <cellStyle name="SAPBEXstdItemX 3 2 2 5 5" xfId="23701" xr:uid="{059ABB8A-B8AC-40C3-8B7A-60F066A122F8}"/>
    <cellStyle name="SAPBEXstdItemX 3 2 2 6" xfId="7440" xr:uid="{A0111FA2-800E-4014-8425-AFE3FAC7BFF8}"/>
    <cellStyle name="SAPBEXstdItemX 3 2 2 6 2" xfId="13304" xr:uid="{A5E9C949-16D6-470E-A80F-F2D663E49703}"/>
    <cellStyle name="SAPBEXstdItemX 3 2 2 6 2 2" xfId="47173" xr:uid="{A66DDE8E-FDF3-4784-83A8-ED29BDAD1AD5}"/>
    <cellStyle name="SAPBEXstdItemX 3 2 2 6 2 3" xfId="30447" xr:uid="{865E6E81-4A7D-4FE4-98AF-96BD06904E38}"/>
    <cellStyle name="SAPBEXstdItemX 3 2 2 6 3" xfId="18845" xr:uid="{8802D065-8708-40DB-8015-5C69508912B4}"/>
    <cellStyle name="SAPBEXstdItemX 3 2 2 6 3 2" xfId="52706" xr:uid="{8F0E4B9A-E870-48C0-8262-13F1D69B7137}"/>
    <cellStyle name="SAPBEXstdItemX 3 2 2 6 3 3" xfId="35980" xr:uid="{584B9891-15AD-4CCF-970F-309859D6AEC7}"/>
    <cellStyle name="SAPBEXstdItemX 3 2 2 6 4" xfId="41356" xr:uid="{E8895EAB-936D-49AB-ABB1-D610E71913F5}"/>
    <cellStyle name="SAPBEXstdItemX 3 2 2 6 5" xfId="24632" xr:uid="{023637C8-35D2-45D0-92AC-40DFF5C7FCBB}"/>
    <cellStyle name="SAPBEXstdItemX 3 2 2 7" xfId="8534" xr:uid="{D460ADF8-E716-4C5A-9646-7CBD3C8D9FD1}"/>
    <cellStyle name="SAPBEXstdItemX 3 2 2 7 2" xfId="42409" xr:uid="{A8475408-6F9B-4DFF-9243-6DA63AA8103B}"/>
    <cellStyle name="SAPBEXstdItemX 3 2 2 7 3" xfId="25684" xr:uid="{E155CC24-4B8B-4872-B867-B166239FDFD4}"/>
    <cellStyle name="SAPBEXstdItemX 3 2 2 8" xfId="14100" xr:uid="{1AD89A15-F5FB-4503-95AB-26C58C0F17B1}"/>
    <cellStyle name="SAPBEXstdItemX 3 2 2 8 2" xfId="47961" xr:uid="{A86EF6E0-6332-401D-830D-CFB70C23611E}"/>
    <cellStyle name="SAPBEXstdItemX 3 2 2 8 3" xfId="31235" xr:uid="{059ECC74-58DB-469E-927B-9231E7780D36}"/>
    <cellStyle name="SAPBEXstdItemX 3 2 2 9" xfId="19872" xr:uid="{662BB6DD-24ED-40B2-81A9-1411ADEC9999}"/>
    <cellStyle name="SAPBEXstdItemX 3 2 3" xfId="2548" xr:uid="{00000000-0005-0000-0000-0000370B0000}"/>
    <cellStyle name="SAPBEXstdItemX 3 2 3 2" xfId="4100" xr:uid="{89B15B3D-2701-483B-B6DF-3764F9C5F80F}"/>
    <cellStyle name="SAPBEXstdItemX 3 2 3 2 2" xfId="9981" xr:uid="{934E3B19-99A9-429D-840B-DB6184B64B7B}"/>
    <cellStyle name="SAPBEXstdItemX 3 2 3 2 2 2" xfId="43853" xr:uid="{8C8C607A-70EC-4014-A44E-AC5A2C7CFF00}"/>
    <cellStyle name="SAPBEXstdItemX 3 2 3 2 2 3" xfId="27127" xr:uid="{057FD809-7C96-4FC0-8839-31E8AE360E87}"/>
    <cellStyle name="SAPBEXstdItemX 3 2 3 2 3" xfId="15527" xr:uid="{FFAB70C6-CBF4-44E3-8B7B-FFFF81FBC061}"/>
    <cellStyle name="SAPBEXstdItemX 3 2 3 2 3 2" xfId="49388" xr:uid="{478C7BFD-A50C-4E46-983F-B76E05E62FD4}"/>
    <cellStyle name="SAPBEXstdItemX 3 2 3 2 3 3" xfId="32662" xr:uid="{DF8D9445-27F0-4530-AC6D-DB0E48AAB816}"/>
    <cellStyle name="SAPBEXstdItemX 3 2 3 2 4" xfId="38048" xr:uid="{F029ABD1-7987-4FA8-B4AA-4C4E6DA9BA92}"/>
    <cellStyle name="SAPBEXstdItemX 3 2 3 2 5" xfId="21312" xr:uid="{09430815-F797-4E25-AFF4-2F938FC2962A}"/>
    <cellStyle name="SAPBEXstdItemX 3 2 3 3" xfId="4990" xr:uid="{072EAAEE-203E-4EC9-8F59-AAE5E50B4DBD}"/>
    <cellStyle name="SAPBEXstdItemX 3 2 3 3 2" xfId="10856" xr:uid="{87135132-156B-42BC-8257-A1EA9942F432}"/>
    <cellStyle name="SAPBEXstdItemX 3 2 3 3 2 2" xfId="44726" xr:uid="{0984F5B5-A851-434D-AD9B-16A74A02E84C}"/>
    <cellStyle name="SAPBEXstdItemX 3 2 3 3 2 3" xfId="28001" xr:uid="{0D519453-A676-4107-8ED2-5BC1E34C1D36}"/>
    <cellStyle name="SAPBEXstdItemX 3 2 3 3 3" xfId="16399" xr:uid="{7D542127-2755-4C00-9C32-C821F001DF46}"/>
    <cellStyle name="SAPBEXstdItemX 3 2 3 3 3 2" xfId="50260" xr:uid="{3B32CA35-8CF7-47BA-BCFD-074C8A26AD25}"/>
    <cellStyle name="SAPBEXstdItemX 3 2 3 3 3 3" xfId="33534" xr:uid="{6E69123A-AFBC-4871-A7D9-00BF3A7AC980}"/>
    <cellStyle name="SAPBEXstdItemX 3 2 3 3 4" xfId="38909" xr:uid="{34A99788-1E8A-4997-8AC0-805B9C0C68D1}"/>
    <cellStyle name="SAPBEXstdItemX 3 2 3 3 5" xfId="22186" xr:uid="{773E12EB-C5E0-4A32-AFDE-FF7BC20FC8DD}"/>
    <cellStyle name="SAPBEXstdItemX 3 2 3 4" xfId="5729" xr:uid="{58655AD9-14F5-49D6-B418-1D83C048C168}"/>
    <cellStyle name="SAPBEXstdItemX 3 2 3 4 2" xfId="11595" xr:uid="{27C7C22C-C7FE-4477-87E0-BEA31F9837D2}"/>
    <cellStyle name="SAPBEXstdItemX 3 2 3 4 2 2" xfId="45464" xr:uid="{29E3EDFE-765C-4BC4-A825-259A8F8A8BA2}"/>
    <cellStyle name="SAPBEXstdItemX 3 2 3 4 2 3" xfId="28739" xr:uid="{D2DF4E09-F0BB-4033-8EF6-068314A8D55A}"/>
    <cellStyle name="SAPBEXstdItemX 3 2 3 4 3" xfId="17137" xr:uid="{CCA4A38D-198F-42BC-981F-539A0364D27A}"/>
    <cellStyle name="SAPBEXstdItemX 3 2 3 4 3 2" xfId="50998" xr:uid="{1749B781-5326-4E0D-92C1-9EC282A059A4}"/>
    <cellStyle name="SAPBEXstdItemX 3 2 3 4 3 3" xfId="34272" xr:uid="{6B6DCCAA-A861-4392-A649-9568E317095E}"/>
    <cellStyle name="SAPBEXstdItemX 3 2 3 4 4" xfId="39647" xr:uid="{F1FE8010-E185-4791-AB56-2C684B8E7C3B}"/>
    <cellStyle name="SAPBEXstdItemX 3 2 3 4 5" xfId="22924" xr:uid="{40B1969F-013E-4C17-AB47-C2F13F2EAE9E}"/>
    <cellStyle name="SAPBEXstdItemX 3 2 3 5" xfId="6509" xr:uid="{125973F3-195F-4CCA-84A6-A1B6B95CFB6B}"/>
    <cellStyle name="SAPBEXstdItemX 3 2 3 5 2" xfId="12373" xr:uid="{A1D31395-B516-4B8B-8D24-2222881D9887}"/>
    <cellStyle name="SAPBEXstdItemX 3 2 3 5 2 2" xfId="46242" xr:uid="{393BA1F2-F386-47F3-A7D4-8154C8A416DF}"/>
    <cellStyle name="SAPBEXstdItemX 3 2 3 5 2 3" xfId="29517" xr:uid="{ECE70C1F-8BEF-4345-AC6E-9080FEBB8C68}"/>
    <cellStyle name="SAPBEXstdItemX 3 2 3 5 3" xfId="17915" xr:uid="{87DB1809-F70B-49FF-A0DC-BD5A3E8E482A}"/>
    <cellStyle name="SAPBEXstdItemX 3 2 3 5 3 2" xfId="51776" xr:uid="{B9F1247E-6BBD-4A3D-8D1F-EA3567C08D2A}"/>
    <cellStyle name="SAPBEXstdItemX 3 2 3 5 3 3" xfId="35050" xr:uid="{496477F5-7CFD-49AD-A958-1C6C8BCB6E6F}"/>
    <cellStyle name="SAPBEXstdItemX 3 2 3 5 4" xfId="40425" xr:uid="{F9AC5931-9266-4FE7-9F78-19BECDDF8DAA}"/>
    <cellStyle name="SAPBEXstdItemX 3 2 3 5 5" xfId="23702" xr:uid="{BFD56937-6257-482A-8A74-2EAFD16E3746}"/>
    <cellStyle name="SAPBEXstdItemX 3 2 3 6" xfId="7441" xr:uid="{3E0C05F0-C879-4515-B437-20FA4DBA938D}"/>
    <cellStyle name="SAPBEXstdItemX 3 2 3 6 2" xfId="13305" xr:uid="{0F9AE4DF-B71F-417E-A4F6-7D534CC9C818}"/>
    <cellStyle name="SAPBEXstdItemX 3 2 3 6 2 2" xfId="47174" xr:uid="{4A49542E-5C47-4683-96CA-0353C10B4A24}"/>
    <cellStyle name="SAPBEXstdItemX 3 2 3 6 2 3" xfId="30448" xr:uid="{E005DF31-362F-43E6-9994-65E1B0C6B2BF}"/>
    <cellStyle name="SAPBEXstdItemX 3 2 3 6 3" xfId="18846" xr:uid="{6B952E2B-9A08-49B3-A52A-5517F86D9B5D}"/>
    <cellStyle name="SAPBEXstdItemX 3 2 3 6 3 2" xfId="52707" xr:uid="{F3B761D9-79FA-4881-B889-F5A5DCBB1937}"/>
    <cellStyle name="SAPBEXstdItemX 3 2 3 6 3 3" xfId="35981" xr:uid="{3F4438C2-7C98-4316-AB64-93F46CC2CDA8}"/>
    <cellStyle name="SAPBEXstdItemX 3 2 3 6 4" xfId="41357" xr:uid="{460C2E70-8841-4EDA-B399-7C8783C70FCA}"/>
    <cellStyle name="SAPBEXstdItemX 3 2 3 6 5" xfId="24633" xr:uid="{3B156642-EBD6-4DBA-9AF6-F8491F529187}"/>
    <cellStyle name="SAPBEXstdItemX 3 2 3 7" xfId="8535" xr:uid="{3C88C92F-8C78-4963-9E8E-EAD49C059EE3}"/>
    <cellStyle name="SAPBEXstdItemX 3 2 3 7 2" xfId="42410" xr:uid="{0F05C457-A4DA-4886-9437-EC37D73565AD}"/>
    <cellStyle name="SAPBEXstdItemX 3 2 3 7 3" xfId="25685" xr:uid="{63CEA85C-3D92-4BF4-8873-E90C4ADF1C9E}"/>
    <cellStyle name="SAPBEXstdItemX 3 2 3 8" xfId="14101" xr:uid="{7D40CEDF-24D3-4F19-9E31-4E7786A569A2}"/>
    <cellStyle name="SAPBEXstdItemX 3 2 3 8 2" xfId="47962" xr:uid="{B0442286-715E-461C-80AE-90758ADBCD3D}"/>
    <cellStyle name="SAPBEXstdItemX 3 2 3 8 3" xfId="31236" xr:uid="{3999D061-DEF7-465E-A24B-C4F61FD61733}"/>
    <cellStyle name="SAPBEXstdItemX 3 2 3 9" xfId="19873" xr:uid="{8BB3F2C6-A893-477F-8E70-B93A7068C73C}"/>
    <cellStyle name="SAPBEXstdItemX 3 2 4" xfId="3408" xr:uid="{385E437D-BB58-48AE-A7D8-2B55EF4D0D87}"/>
    <cellStyle name="SAPBEXstdItemX 3 2 4 2" xfId="9290" xr:uid="{7D3114FE-FFAB-4FBE-9BCE-71FE32863EB9}"/>
    <cellStyle name="SAPBEXstdItemX 3 2 4 2 2" xfId="43162" xr:uid="{F5BCA94C-56C6-4E21-8AB8-7A76B84A98E5}"/>
    <cellStyle name="SAPBEXstdItemX 3 2 4 2 3" xfId="26437" xr:uid="{4B469DE6-2851-4BE5-BB9B-89223A5616B9}"/>
    <cellStyle name="SAPBEXstdItemX 3 2 4 3" xfId="14837" xr:uid="{AA33E994-5CF4-469F-8958-4C9AEE451BCB}"/>
    <cellStyle name="SAPBEXstdItemX 3 2 4 3 2" xfId="48698" xr:uid="{AE5C8D80-AE8A-45B8-88C8-06D2EC78A757}"/>
    <cellStyle name="SAPBEXstdItemX 3 2 4 3 3" xfId="31972" xr:uid="{9F46AA57-896D-4A1C-93C4-92B515B9B29A}"/>
    <cellStyle name="SAPBEXstdItemX 3 2 4 4" xfId="37429" xr:uid="{2C4650C0-F25B-4D93-8794-652BD81BC5DA}"/>
    <cellStyle name="SAPBEXstdItemX 3 2 4 5" xfId="20622" xr:uid="{46B7387D-2E7E-4F77-A714-EE828FAB0312}"/>
    <cellStyle name="SAPBEXstdItemX 3 2 5" xfId="36641" xr:uid="{FEDF85B9-3CBD-455E-845D-F8900CC6FB55}"/>
    <cellStyle name="SAPBEXstdItemX 3 3" xfId="2549" xr:uid="{00000000-0005-0000-0000-0000380B0000}"/>
    <cellStyle name="SAPBEXstdItemX 3 3 2" xfId="4101" xr:uid="{CEA1BCBA-C0DF-4274-8A4A-EDE766980538}"/>
    <cellStyle name="SAPBEXstdItemX 3 3 2 2" xfId="9982" xr:uid="{C14B0F54-A73E-44C7-B22B-E5B7CA83D297}"/>
    <cellStyle name="SAPBEXstdItemX 3 3 2 2 2" xfId="43854" xr:uid="{8E26D191-E5C2-4B28-ABEE-754C360487E2}"/>
    <cellStyle name="SAPBEXstdItemX 3 3 2 2 3" xfId="27128" xr:uid="{3185F04A-E968-4B7D-BFFD-F1668FD7E284}"/>
    <cellStyle name="SAPBEXstdItemX 3 3 2 3" xfId="15528" xr:uid="{D557D4C6-EDD0-43B9-9023-7F4721BE8975}"/>
    <cellStyle name="SAPBEXstdItemX 3 3 2 3 2" xfId="49389" xr:uid="{10B08B23-2337-4AD1-BF04-530DF2126E1E}"/>
    <cellStyle name="SAPBEXstdItemX 3 3 2 3 3" xfId="32663" xr:uid="{5CE12C9E-4C91-474C-AF75-8428EE356D08}"/>
    <cellStyle name="SAPBEXstdItemX 3 3 2 4" xfId="38049" xr:uid="{F719B07B-9991-4EAC-9B43-2929D7180804}"/>
    <cellStyle name="SAPBEXstdItemX 3 3 2 5" xfId="21313" xr:uid="{E5A6F1DD-9AC0-451E-B32C-115799BCAE04}"/>
    <cellStyle name="SAPBEXstdItemX 3 3 3" xfId="4991" xr:uid="{6E2DB4E6-784D-404E-9355-530EADB4CFCD}"/>
    <cellStyle name="SAPBEXstdItemX 3 3 3 2" xfId="10857" xr:uid="{C6820461-77D9-400F-9369-14A6DA0043CA}"/>
    <cellStyle name="SAPBEXstdItemX 3 3 3 2 2" xfId="44727" xr:uid="{775C6E24-0ADE-4A82-8737-509F901EC357}"/>
    <cellStyle name="SAPBEXstdItemX 3 3 3 2 3" xfId="28002" xr:uid="{75A4BA05-681B-4C67-A750-ECFCFE26A18A}"/>
    <cellStyle name="SAPBEXstdItemX 3 3 3 3" xfId="16400" xr:uid="{5894C98C-B1F1-48AA-82F0-48037C772689}"/>
    <cellStyle name="SAPBEXstdItemX 3 3 3 3 2" xfId="50261" xr:uid="{4DA5D41B-B25C-4ED4-948C-DDE4FDE7F57E}"/>
    <cellStyle name="SAPBEXstdItemX 3 3 3 3 3" xfId="33535" xr:uid="{A6776646-91E8-48F6-B101-D13503EC5E3F}"/>
    <cellStyle name="SAPBEXstdItemX 3 3 3 4" xfId="38910" xr:uid="{4CE193C4-7036-43BF-B933-A5F6B7C5B4D2}"/>
    <cellStyle name="SAPBEXstdItemX 3 3 3 5" xfId="22187" xr:uid="{CE2A0EB5-5E2A-48B5-ADA9-7D08E665DEB8}"/>
    <cellStyle name="SAPBEXstdItemX 3 3 4" xfId="5730" xr:uid="{57373D1E-CC47-4E1C-8885-9FB0828E1B4D}"/>
    <cellStyle name="SAPBEXstdItemX 3 3 4 2" xfId="11596" xr:uid="{9868D155-3E18-4B57-98BA-ABB5EA5B28AC}"/>
    <cellStyle name="SAPBEXstdItemX 3 3 4 2 2" xfId="45465" xr:uid="{C652D01D-3883-44F9-9240-62D1702AA269}"/>
    <cellStyle name="SAPBEXstdItemX 3 3 4 2 3" xfId="28740" xr:uid="{F59DEB40-27FE-4F14-994E-139BBE9EFA5B}"/>
    <cellStyle name="SAPBEXstdItemX 3 3 4 3" xfId="17138" xr:uid="{989222F4-F4DA-4BC4-8107-6CAC7FFC7C9C}"/>
    <cellStyle name="SAPBEXstdItemX 3 3 4 3 2" xfId="50999" xr:uid="{E60B1A56-5FA2-4C5D-BBB2-E740E0338E85}"/>
    <cellStyle name="SAPBEXstdItemX 3 3 4 3 3" xfId="34273" xr:uid="{4E615D47-874E-4478-AB9E-AB197BE93967}"/>
    <cellStyle name="SAPBEXstdItemX 3 3 4 4" xfId="39648" xr:uid="{6BB9243A-281B-49C4-9CC1-A2F1EA8D03F9}"/>
    <cellStyle name="SAPBEXstdItemX 3 3 4 5" xfId="22925" xr:uid="{9F561F18-02AA-4B6A-A17E-3A5C786436B9}"/>
    <cellStyle name="SAPBEXstdItemX 3 3 5" xfId="6510" xr:uid="{573F30C4-9057-4538-89AC-A2EDF76F8E4E}"/>
    <cellStyle name="SAPBEXstdItemX 3 3 5 2" xfId="12374" xr:uid="{52091251-0AE4-40A6-AA47-21293E9FE395}"/>
    <cellStyle name="SAPBEXstdItemX 3 3 5 2 2" xfId="46243" xr:uid="{A3BF97FC-7BC4-4430-8CCF-861543A0C8CB}"/>
    <cellStyle name="SAPBEXstdItemX 3 3 5 2 3" xfId="29518" xr:uid="{32CE57AE-04D5-4CBA-A6A1-AF9516BB7556}"/>
    <cellStyle name="SAPBEXstdItemX 3 3 5 3" xfId="17916" xr:uid="{E6345B87-9110-4198-9CDB-5D5E4927FDB4}"/>
    <cellStyle name="SAPBEXstdItemX 3 3 5 3 2" xfId="51777" xr:uid="{8CE987C4-5699-422B-A48B-513805384A47}"/>
    <cellStyle name="SAPBEXstdItemX 3 3 5 3 3" xfId="35051" xr:uid="{ABD60952-844D-4D6D-A8C9-D88FC536F35F}"/>
    <cellStyle name="SAPBEXstdItemX 3 3 5 4" xfId="40426" xr:uid="{10BE17D8-C79F-4873-9B82-5846B8A2D049}"/>
    <cellStyle name="SAPBEXstdItemX 3 3 5 5" xfId="23703" xr:uid="{A89CFB07-8B24-46E6-AB05-F6539CE88AF8}"/>
    <cellStyle name="SAPBEXstdItemX 3 3 6" xfId="7442" xr:uid="{BDAAD3AD-5D16-49C5-BFC0-C1A728299E92}"/>
    <cellStyle name="SAPBEXstdItemX 3 3 6 2" xfId="13306" xr:uid="{C91B3D66-08E5-4612-8D86-1CF5E434E881}"/>
    <cellStyle name="SAPBEXstdItemX 3 3 6 2 2" xfId="47175" xr:uid="{4F1062D1-5B2F-4B20-A7EE-370E1A3068D8}"/>
    <cellStyle name="SAPBEXstdItemX 3 3 6 2 3" xfId="30449" xr:uid="{0E99F811-E0F4-41BF-BBAA-0597D17818A7}"/>
    <cellStyle name="SAPBEXstdItemX 3 3 6 3" xfId="18847" xr:uid="{3E9FD1F6-1619-48B9-A47B-3A23BB42E754}"/>
    <cellStyle name="SAPBEXstdItemX 3 3 6 3 2" xfId="52708" xr:uid="{1503D6F9-3427-4C5C-9179-D08E4068E865}"/>
    <cellStyle name="SAPBEXstdItemX 3 3 6 3 3" xfId="35982" xr:uid="{52594D70-8032-427F-9EC6-7600FE4513C3}"/>
    <cellStyle name="SAPBEXstdItemX 3 3 6 4" xfId="41358" xr:uid="{4373E08C-FB96-491B-B1A7-049D706C41B7}"/>
    <cellStyle name="SAPBEXstdItemX 3 3 6 5" xfId="24634" xr:uid="{8DF9347E-EC49-4DBA-B9F5-4686AC59EBBF}"/>
    <cellStyle name="SAPBEXstdItemX 3 3 7" xfId="8536" xr:uid="{FCE9A797-EF6A-4102-AE70-EA7C512199EE}"/>
    <cellStyle name="SAPBEXstdItemX 3 3 7 2" xfId="42411" xr:uid="{18E932CD-865F-4735-939F-05B9FFBDB1EA}"/>
    <cellStyle name="SAPBEXstdItemX 3 3 7 3" xfId="25686" xr:uid="{A4D7D030-47D2-4109-97EC-3D70110665FF}"/>
    <cellStyle name="SAPBEXstdItemX 3 3 8" xfId="14102" xr:uid="{7CCD2826-6879-4107-ACE6-02BEB020DA26}"/>
    <cellStyle name="SAPBEXstdItemX 3 3 8 2" xfId="47963" xr:uid="{7994C23A-52C6-4FE6-8AB6-7D6B94CA057E}"/>
    <cellStyle name="SAPBEXstdItemX 3 3 8 3" xfId="31237" xr:uid="{488ECB98-8EEB-49FE-9E66-8B1C8AA677DC}"/>
    <cellStyle name="SAPBEXstdItemX 3 3 9" xfId="19874" xr:uid="{A22D3A64-A2E9-4E02-83AC-09CE501E8064}"/>
    <cellStyle name="SAPBEXstdItemX 3 4" xfId="2550" xr:uid="{00000000-0005-0000-0000-0000390B0000}"/>
    <cellStyle name="SAPBEXstdItemX 3 4 2" xfId="4102" xr:uid="{F85FB1BE-C2DE-4A6E-A695-F9CFADFF3C87}"/>
    <cellStyle name="SAPBEXstdItemX 3 4 2 2" xfId="9983" xr:uid="{649CB654-0FBE-4E82-BB4C-7A719BE46C36}"/>
    <cellStyle name="SAPBEXstdItemX 3 4 2 2 2" xfId="43855" xr:uid="{B1C0F37B-8B23-45C4-9B6B-B74976CD1892}"/>
    <cellStyle name="SAPBEXstdItemX 3 4 2 2 3" xfId="27129" xr:uid="{1BB35112-86D7-4A33-8BBA-DD2ADB67B03A}"/>
    <cellStyle name="SAPBEXstdItemX 3 4 2 3" xfId="15529" xr:uid="{A678EDD8-5E27-4760-AE6B-D87D672AF901}"/>
    <cellStyle name="SAPBEXstdItemX 3 4 2 3 2" xfId="49390" xr:uid="{B39AA618-FDA2-4812-ABBF-7228BEBF7AE8}"/>
    <cellStyle name="SAPBEXstdItemX 3 4 2 3 3" xfId="32664" xr:uid="{C4AA143E-9E00-48CE-BC85-E7EF825C7A37}"/>
    <cellStyle name="SAPBEXstdItemX 3 4 2 4" xfId="38050" xr:uid="{9BAD1D86-A0A0-497E-B72F-23FEBA4521AD}"/>
    <cellStyle name="SAPBEXstdItemX 3 4 2 5" xfId="21314" xr:uid="{48BD1B38-1A68-4B37-A6CB-7A353EB8C049}"/>
    <cellStyle name="SAPBEXstdItemX 3 4 3" xfId="4992" xr:uid="{4CA25058-54AD-49B2-9FF8-0DD9A9DDB060}"/>
    <cellStyle name="SAPBEXstdItemX 3 4 3 2" xfId="10858" xr:uid="{F866AA56-B84B-4887-A77D-91A105FC1175}"/>
    <cellStyle name="SAPBEXstdItemX 3 4 3 2 2" xfId="44728" xr:uid="{1C5BE491-006B-4195-BF09-AC5AAC24AC3F}"/>
    <cellStyle name="SAPBEXstdItemX 3 4 3 2 3" xfId="28003" xr:uid="{17550D41-B4FD-47A3-82D8-970F5CD82211}"/>
    <cellStyle name="SAPBEXstdItemX 3 4 3 3" xfId="16401" xr:uid="{98BC05C3-65F2-499B-9426-CFEEAE7EE404}"/>
    <cellStyle name="SAPBEXstdItemX 3 4 3 3 2" xfId="50262" xr:uid="{D4B64BF4-037E-4215-A5F9-99A4786F84D0}"/>
    <cellStyle name="SAPBEXstdItemX 3 4 3 3 3" xfId="33536" xr:uid="{5256163F-47D8-4A7A-AC46-39F5297C21CC}"/>
    <cellStyle name="SAPBEXstdItemX 3 4 3 4" xfId="38911" xr:uid="{27F8E289-8F3D-42DE-BFF8-981710F6C109}"/>
    <cellStyle name="SAPBEXstdItemX 3 4 3 5" xfId="22188" xr:uid="{6E6A3570-CBA1-4F06-923D-AC3A04E0D226}"/>
    <cellStyle name="SAPBEXstdItemX 3 4 4" xfId="5731" xr:uid="{7A2CF668-69EE-454D-8B91-C81410252E1C}"/>
    <cellStyle name="SAPBEXstdItemX 3 4 4 2" xfId="11597" xr:uid="{3D8B4C17-A98D-4259-A991-B6472B71C870}"/>
    <cellStyle name="SAPBEXstdItemX 3 4 4 2 2" xfId="45466" xr:uid="{7E1B9731-390D-4FC4-BA21-79037B5A3F50}"/>
    <cellStyle name="SAPBEXstdItemX 3 4 4 2 3" xfId="28741" xr:uid="{958E7667-3744-414B-839C-E5F578CFC69A}"/>
    <cellStyle name="SAPBEXstdItemX 3 4 4 3" xfId="17139" xr:uid="{ACA9A5A4-416B-4565-B3D5-0AD9C9E339D3}"/>
    <cellStyle name="SAPBEXstdItemX 3 4 4 3 2" xfId="51000" xr:uid="{BE6C03D8-2E42-4491-9B15-B8644BB6FB61}"/>
    <cellStyle name="SAPBEXstdItemX 3 4 4 3 3" xfId="34274" xr:uid="{359E7D7F-4447-4767-BC8B-3B228156F80B}"/>
    <cellStyle name="SAPBEXstdItemX 3 4 4 4" xfId="39649" xr:uid="{1BEAD287-99A4-428A-8D78-3DFF128AB6DE}"/>
    <cellStyle name="SAPBEXstdItemX 3 4 4 5" xfId="22926" xr:uid="{24F7FF2F-F92D-47F7-8C8F-437C718AF613}"/>
    <cellStyle name="SAPBEXstdItemX 3 4 5" xfId="6511" xr:uid="{5A34D134-D372-42CB-B6E3-F6076807ECAE}"/>
    <cellStyle name="SAPBEXstdItemX 3 4 5 2" xfId="12375" xr:uid="{F1F7C1C4-E1AB-4BF0-8E7E-D1BDE81E7032}"/>
    <cellStyle name="SAPBEXstdItemX 3 4 5 2 2" xfId="46244" xr:uid="{95F08D4A-F1BA-4A87-BF3A-A21C43997391}"/>
    <cellStyle name="SAPBEXstdItemX 3 4 5 2 3" xfId="29519" xr:uid="{BD935999-3A1A-47C7-87EF-67901DDAFAD6}"/>
    <cellStyle name="SAPBEXstdItemX 3 4 5 3" xfId="17917" xr:uid="{0D6416FF-24D2-4248-A93B-9E707AA22C5A}"/>
    <cellStyle name="SAPBEXstdItemX 3 4 5 3 2" xfId="51778" xr:uid="{EC0EC951-E619-4458-AD34-86CDF37B504B}"/>
    <cellStyle name="SAPBEXstdItemX 3 4 5 3 3" xfId="35052" xr:uid="{16308EF1-002E-4A51-B593-8A9582455F68}"/>
    <cellStyle name="SAPBEXstdItemX 3 4 5 4" xfId="40427" xr:uid="{EA2FC80E-9665-43B3-8139-74C1C07F4C50}"/>
    <cellStyle name="SAPBEXstdItemX 3 4 5 5" xfId="23704" xr:uid="{61D46751-473B-488E-91EE-EA11AF74220C}"/>
    <cellStyle name="SAPBEXstdItemX 3 4 6" xfId="7443" xr:uid="{55217C6A-D543-471A-A084-7E27CC46978E}"/>
    <cellStyle name="SAPBEXstdItemX 3 4 6 2" xfId="13307" xr:uid="{DA55FA70-5896-45C3-8511-C3051B54F10A}"/>
    <cellStyle name="SAPBEXstdItemX 3 4 6 2 2" xfId="47176" xr:uid="{1E31032D-A853-41A8-AA28-E5D454814A8E}"/>
    <cellStyle name="SAPBEXstdItemX 3 4 6 2 3" xfId="30450" xr:uid="{A7002F03-7B9A-4695-8284-F1EED2DD6003}"/>
    <cellStyle name="SAPBEXstdItemX 3 4 6 3" xfId="18848" xr:uid="{F31143A6-0043-44A9-8E76-D483BA739EC7}"/>
    <cellStyle name="SAPBEXstdItemX 3 4 6 3 2" xfId="52709" xr:uid="{20A149DD-0241-4AF8-B63E-A387BE812883}"/>
    <cellStyle name="SAPBEXstdItemX 3 4 6 3 3" xfId="35983" xr:uid="{3EF5CD55-377C-4751-8AF4-534680CE0307}"/>
    <cellStyle name="SAPBEXstdItemX 3 4 6 4" xfId="41359" xr:uid="{C4361B2F-95FB-4ED2-B6BF-C20D7F8E914E}"/>
    <cellStyle name="SAPBEXstdItemX 3 4 6 5" xfId="24635" xr:uid="{BF64618A-0C57-4881-A083-8F580EA655A6}"/>
    <cellStyle name="SAPBEXstdItemX 3 4 7" xfId="8537" xr:uid="{85552396-5C1D-404A-A115-28F6C71012E1}"/>
    <cellStyle name="SAPBEXstdItemX 3 4 7 2" xfId="42412" xr:uid="{DFFA060E-4B11-4D2E-85AD-422F4F8CD1BC}"/>
    <cellStyle name="SAPBEXstdItemX 3 4 7 3" xfId="25687" xr:uid="{FE2E7B91-442F-4123-A445-477C27237B01}"/>
    <cellStyle name="SAPBEXstdItemX 3 4 8" xfId="14103" xr:uid="{4943DD12-EB9E-44E1-85DE-BEDFCF25C0B7}"/>
    <cellStyle name="SAPBEXstdItemX 3 4 8 2" xfId="47964" xr:uid="{A2A7D0B7-2A93-45A3-A4E0-D86D4FE2BB29}"/>
    <cellStyle name="SAPBEXstdItemX 3 4 8 3" xfId="31238" xr:uid="{16A326BA-5560-45C1-B9EC-58DED190260D}"/>
    <cellStyle name="SAPBEXstdItemX 3 4 9" xfId="19875" xr:uid="{7C3AEBE4-A55A-4A17-9D49-4148D903CE2B}"/>
    <cellStyle name="SAPBEXstdItemX 3 5" xfId="2941" xr:uid="{00000000-0005-0000-0000-00003A0B0000}"/>
    <cellStyle name="SAPBEXstdItemX 3 5 10" xfId="20190" xr:uid="{84FF9F77-D337-4B74-B7A2-69B2998F077E}"/>
    <cellStyle name="SAPBEXstdItemX 3 5 2" xfId="4445" xr:uid="{9E8CD879-8FB8-4CF8-91EF-C652FE66E906}"/>
    <cellStyle name="SAPBEXstdItemX 3 5 2 2" xfId="10326" xr:uid="{476BE0AF-75E1-4C20-AE45-DF10F79B3616}"/>
    <cellStyle name="SAPBEXstdItemX 3 5 2 2 2" xfId="44196" xr:uid="{874D1CD9-31F8-41D8-BAB7-3D6B31A68B7A}"/>
    <cellStyle name="SAPBEXstdItemX 3 5 2 2 3" xfId="27471" xr:uid="{75352B2D-FA98-4A46-9305-0E58A933B377}"/>
    <cellStyle name="SAPBEXstdItemX 3 5 2 3" xfId="15869" xr:uid="{CEA6E5F1-F240-4D3B-BEFA-003850940AEC}"/>
    <cellStyle name="SAPBEXstdItemX 3 5 2 3 2" xfId="49730" xr:uid="{2C22C38E-A794-4C02-8925-7269599F0D47}"/>
    <cellStyle name="SAPBEXstdItemX 3 5 2 3 3" xfId="33004" xr:uid="{8E473B69-D4E3-4EEF-9E5D-7C71C2F88D22}"/>
    <cellStyle name="SAPBEXstdItemX 3 5 2 4" xfId="38379" xr:uid="{E90CAFA8-B4C9-4277-A57E-EE05AF04DC4B}"/>
    <cellStyle name="SAPBEXstdItemX 3 5 2 5" xfId="21656" xr:uid="{E7E3B11E-2ADC-4D41-ACE6-0ED1B8B46597}"/>
    <cellStyle name="SAPBEXstdItemX 3 5 3" xfId="5302" xr:uid="{6DB67B4E-DF84-46B8-B5F1-E4D5B6F1E7E0}"/>
    <cellStyle name="SAPBEXstdItemX 3 5 3 2" xfId="11168" xr:uid="{32C64B9F-071D-48CA-85E3-C2DA252443C0}"/>
    <cellStyle name="SAPBEXstdItemX 3 5 3 2 2" xfId="45038" xr:uid="{587032A4-542D-475F-87B7-36C8730FFDFE}"/>
    <cellStyle name="SAPBEXstdItemX 3 5 3 2 3" xfId="28313" xr:uid="{38119C48-9298-4F52-A00C-90C4C43BC74C}"/>
    <cellStyle name="SAPBEXstdItemX 3 5 3 3" xfId="16711" xr:uid="{DEB1B3B0-3A7C-4B7D-B8B0-EFE7405575B4}"/>
    <cellStyle name="SAPBEXstdItemX 3 5 3 3 2" xfId="50572" xr:uid="{2179434F-2167-48D1-9DD3-E9554711F3FC}"/>
    <cellStyle name="SAPBEXstdItemX 3 5 3 3 3" xfId="33846" xr:uid="{6D77FD9A-1036-49CA-A3BC-994CE3DCA556}"/>
    <cellStyle name="SAPBEXstdItemX 3 5 3 4" xfId="39221" xr:uid="{E7849624-1266-4B48-A7A5-76ACCBA8718B}"/>
    <cellStyle name="SAPBEXstdItemX 3 5 3 5" xfId="22498" xr:uid="{791E654D-C3BD-41A2-91D0-23C96B505CBC}"/>
    <cellStyle name="SAPBEXstdItemX 3 5 4" xfId="6047" xr:uid="{B66074E5-FA0C-431B-BD51-01929919E63D}"/>
    <cellStyle name="SAPBEXstdItemX 3 5 4 2" xfId="11913" xr:uid="{7E616964-F868-46CA-9995-1406FC0D5E95}"/>
    <cellStyle name="SAPBEXstdItemX 3 5 4 2 2" xfId="45782" xr:uid="{48BE9776-209A-4336-8664-9C1A3C076194}"/>
    <cellStyle name="SAPBEXstdItemX 3 5 4 2 3" xfId="29057" xr:uid="{19C0174A-7EDE-4BEC-AF1C-111568A33161}"/>
    <cellStyle name="SAPBEXstdItemX 3 5 4 3" xfId="17455" xr:uid="{D17C8B25-FD96-4D48-ADF8-70F96A0E831D}"/>
    <cellStyle name="SAPBEXstdItemX 3 5 4 3 2" xfId="51316" xr:uid="{A69C39BD-44DA-4086-9323-543957D0C1DC}"/>
    <cellStyle name="SAPBEXstdItemX 3 5 4 3 3" xfId="34590" xr:uid="{31F59447-53D3-410D-8B35-EB425F828664}"/>
    <cellStyle name="SAPBEXstdItemX 3 5 4 4" xfId="39965" xr:uid="{6E43E94A-2F14-41FA-8280-ECEA8B32FDA7}"/>
    <cellStyle name="SAPBEXstdItemX 3 5 4 5" xfId="23242" xr:uid="{B7FC4E4F-1F11-42CD-9D94-EA5787789E8B}"/>
    <cellStyle name="SAPBEXstdItemX 3 5 5" xfId="6814" xr:uid="{5EBE5096-F975-42F0-8A50-26F922954A5C}"/>
    <cellStyle name="SAPBEXstdItemX 3 5 5 2" xfId="12678" xr:uid="{A4B1383A-02A1-40C7-95DD-E58BF53827C2}"/>
    <cellStyle name="SAPBEXstdItemX 3 5 5 2 2" xfId="46547" xr:uid="{E271A4B9-4B99-46F3-9675-F55F796D3146}"/>
    <cellStyle name="SAPBEXstdItemX 3 5 5 2 3" xfId="29821" xr:uid="{4A54670E-5DF5-47E2-80D7-FE306FA5F1D8}"/>
    <cellStyle name="SAPBEXstdItemX 3 5 5 3" xfId="18219" xr:uid="{1EA6F806-EF5B-4CAA-92F3-851D98DB9743}"/>
    <cellStyle name="SAPBEXstdItemX 3 5 5 3 2" xfId="52080" xr:uid="{C994B489-A8BC-4401-8A0F-1C245070D685}"/>
    <cellStyle name="SAPBEXstdItemX 3 5 5 3 3" xfId="35354" xr:uid="{9D0D6000-9E63-4D8E-A988-A626697AC756}"/>
    <cellStyle name="SAPBEXstdItemX 3 5 5 4" xfId="40730" xr:uid="{8F561C3A-C80C-444B-920B-EE8A64693D81}"/>
    <cellStyle name="SAPBEXstdItemX 3 5 5 5" xfId="24006" xr:uid="{E7703FE4-6F37-419A-9D48-7A0695E2211B}"/>
    <cellStyle name="SAPBEXstdItemX 3 5 6" xfId="7761" xr:uid="{E01637FF-76FB-43D8-8211-E659DE9DABAE}"/>
    <cellStyle name="SAPBEXstdItemX 3 5 6 2" xfId="13625" xr:uid="{FECADBD5-7B17-4016-BEB6-C547E091612E}"/>
    <cellStyle name="SAPBEXstdItemX 3 5 6 2 2" xfId="47494" xr:uid="{AE345B1D-FF7C-4049-B957-7F160ED40F03}"/>
    <cellStyle name="SAPBEXstdItemX 3 5 6 2 3" xfId="30768" xr:uid="{C74E0667-5F0A-48CB-98CC-DB3DB2143D17}"/>
    <cellStyle name="SAPBEXstdItemX 3 5 6 3" xfId="19166" xr:uid="{DA21D477-ED98-467D-A8E5-B4AFF6AC5CA0}"/>
    <cellStyle name="SAPBEXstdItemX 3 5 6 3 2" xfId="53027" xr:uid="{53E266AB-291A-45CF-8C12-8FAA935668B1}"/>
    <cellStyle name="SAPBEXstdItemX 3 5 6 3 3" xfId="36301" xr:uid="{056E3E80-19AA-4C16-A4AC-06A2A3CF3168}"/>
    <cellStyle name="SAPBEXstdItemX 3 5 6 4" xfId="41677" xr:uid="{EF48B23A-7203-4225-87CA-46DA2E3E6C2B}"/>
    <cellStyle name="SAPBEXstdItemX 3 5 6 5" xfId="24953" xr:uid="{6FC190D4-D951-4359-9763-E2D8D0D1E305}"/>
    <cellStyle name="SAPBEXstdItemX 3 5 7" xfId="8854" xr:uid="{E9C274A9-D437-448B-A163-7071C57CE4BD}"/>
    <cellStyle name="SAPBEXstdItemX 3 5 7 2" xfId="42727" xr:uid="{5CE185A8-0318-4C6A-84B0-C04BD3D847EA}"/>
    <cellStyle name="SAPBEXstdItemX 3 5 7 3" xfId="26003" xr:uid="{BB4E107D-9707-4EF7-9F2D-2F37BB15D60A}"/>
    <cellStyle name="SAPBEXstdItemX 3 5 8" xfId="14405" xr:uid="{F1B3E456-86D8-43A8-9616-6EA5EDBB2C64}"/>
    <cellStyle name="SAPBEXstdItemX 3 5 8 2" xfId="48266" xr:uid="{F10D9EAE-F2C0-43D0-9AC3-A4CF30A90529}"/>
    <cellStyle name="SAPBEXstdItemX 3 5 8 3" xfId="31540" xr:uid="{427A546E-C3D7-4749-AADB-0005457F213C}"/>
    <cellStyle name="SAPBEXstdItemX 3 5 9" xfId="36978" xr:uid="{BD1830F6-77E7-4465-A36D-079739C0A15D}"/>
    <cellStyle name="SAPBEXstdItemX 3 6" xfId="2952" xr:uid="{00000000-0005-0000-0000-00003B0B0000}"/>
    <cellStyle name="SAPBEXstdItemX 3 6 2" xfId="7768" xr:uid="{D9EE1F26-3C3C-4D9C-B636-550D5B2A2DE0}"/>
    <cellStyle name="SAPBEXstdItemX 3 6 2 2" xfId="13632" xr:uid="{9392E38F-EB34-44E5-887B-A75D08388A7E}"/>
    <cellStyle name="SAPBEXstdItemX 3 6 2 2 2" xfId="47501" xr:uid="{7FE4C8F8-B223-4EF9-98D7-2A7306DE0470}"/>
    <cellStyle name="SAPBEXstdItemX 3 6 2 2 3" xfId="30775" xr:uid="{72710122-D828-46D8-9157-24B4B65C6C0F}"/>
    <cellStyle name="SAPBEXstdItemX 3 6 2 3" xfId="19173" xr:uid="{34BE6B7C-78B0-4028-887C-AC687F26D45B}"/>
    <cellStyle name="SAPBEXstdItemX 3 6 2 3 2" xfId="53034" xr:uid="{3F67CB4F-6E28-44B5-BE59-B31BBDA72757}"/>
    <cellStyle name="SAPBEXstdItemX 3 6 2 3 3" xfId="36308" xr:uid="{A0135095-21B4-4A64-9A64-1BB0A08D3273}"/>
    <cellStyle name="SAPBEXstdItemX 3 6 2 4" xfId="41684" xr:uid="{B8160985-F08D-4F9E-9B77-DA8F09240E26}"/>
    <cellStyle name="SAPBEXstdItemX 3 6 2 5" xfId="24960" xr:uid="{B4AABE98-3D77-4861-9871-F8DEC0109047}"/>
    <cellStyle name="SAPBEXstdItemX 3 6 3" xfId="36983" xr:uid="{0A92DB41-12DE-4C1C-B3A2-6BC16C7A23E2}"/>
    <cellStyle name="SAPBEXstdItemX 3 7" xfId="3407" xr:uid="{9162C37C-7B80-4200-A3FF-C343FE1E5E34}"/>
    <cellStyle name="SAPBEXstdItemX 3 7 2" xfId="9289" xr:uid="{85B0B889-26C1-4273-852A-19ED1779103F}"/>
    <cellStyle name="SAPBEXstdItemX 3 7 2 2" xfId="43161" xr:uid="{83733227-E642-4CE2-8E1B-F2668544F061}"/>
    <cellStyle name="SAPBEXstdItemX 3 7 2 3" xfId="26436" xr:uid="{11E7571E-C823-454C-A86B-B65C2AD8852F}"/>
    <cellStyle name="SAPBEXstdItemX 3 7 3" xfId="14836" xr:uid="{C8492402-F5E9-435B-93CA-EEF5D0E18404}"/>
    <cellStyle name="SAPBEXstdItemX 3 7 3 2" xfId="48697" xr:uid="{21F62CC4-DD43-4D62-9B9A-554E61A2614C}"/>
    <cellStyle name="SAPBEXstdItemX 3 7 3 3" xfId="31971" xr:uid="{0385E522-A24F-40EA-AE9F-9C86E342D793}"/>
    <cellStyle name="SAPBEXstdItemX 3 7 4" xfId="37428" xr:uid="{D84A2399-9F60-4BBB-AE77-D724B6B6A47A}"/>
    <cellStyle name="SAPBEXstdItemX 3 7 5" xfId="20621" xr:uid="{7304BC9D-BA97-4ADF-8ABA-B05F7F585EA2}"/>
    <cellStyle name="SAPBEXstdItemX 3 8" xfId="3458" xr:uid="{87BBF3D3-71F2-41DA-801E-DB160321656B}"/>
    <cellStyle name="SAPBEXstdItemX 3 8 2" xfId="9339" xr:uid="{F1E65639-6937-4C74-86A1-18858DBD7870}"/>
    <cellStyle name="SAPBEXstdItemX 3 8 2 2" xfId="43211" xr:uid="{F00851FF-1070-40CD-B0DF-93A26EA78251}"/>
    <cellStyle name="SAPBEXstdItemX 3 8 2 3" xfId="26485" xr:uid="{24474E83-CDE6-4538-A354-9E5762490BAE}"/>
    <cellStyle name="SAPBEXstdItemX 3 8 3" xfId="14885" xr:uid="{03E6F0BA-27B5-4A4B-9257-5CBC01C85C76}"/>
    <cellStyle name="SAPBEXstdItemX 3 8 3 2" xfId="48746" xr:uid="{5362C8B0-A7B8-4B9A-8F11-F8999330D6AF}"/>
    <cellStyle name="SAPBEXstdItemX 3 8 3 3" xfId="32020" xr:uid="{A5D87A21-95C0-4AA4-A431-543438E743D5}"/>
    <cellStyle name="SAPBEXstdItemX 3 8 4" xfId="37478" xr:uid="{5A51A378-8710-4B74-A47A-49BD7F75DA4B}"/>
    <cellStyle name="SAPBEXstdItemX 3 8 5" xfId="20670" xr:uid="{9AF66DBD-548B-45FC-866E-9ED43BBFC2C4}"/>
    <cellStyle name="SAPBEXstdItemX 3 9" xfId="3029" xr:uid="{1D0A1B05-F41A-4AA8-9DBC-98AFDB1A4651}"/>
    <cellStyle name="SAPBEXstdItemX 3 9 2" xfId="8911" xr:uid="{0C6918E3-CFB6-47D1-A116-FA1EE66F09D0}"/>
    <cellStyle name="SAPBEXstdItemX 3 9 2 2" xfId="42784" xr:uid="{D515AC00-AF2E-4533-BD1A-40068DC78E0C}"/>
    <cellStyle name="SAPBEXstdItemX 3 9 2 3" xfId="26060" xr:uid="{CAA8A9B5-9E12-4E42-B288-9AA53F8E81E4}"/>
    <cellStyle name="SAPBEXstdItemX 3 9 3" xfId="14461" xr:uid="{19B3746F-C125-490E-8429-F1ACE4139DE6}"/>
    <cellStyle name="SAPBEXstdItemX 3 9 3 2" xfId="48322" xr:uid="{39FEED06-7BC4-4155-B3A2-AB4861A7220C}"/>
    <cellStyle name="SAPBEXstdItemX 3 9 3 3" xfId="31596" xr:uid="{2391BFC0-253C-4B2C-8540-26B65CBC4537}"/>
    <cellStyle name="SAPBEXstdItemX 3 9 4" xfId="37051" xr:uid="{BB39396C-C8F1-42B2-872D-110E4B013E71}"/>
    <cellStyle name="SAPBEXstdItemX 3 9 5" xfId="20246" xr:uid="{C1E65106-0E1A-4587-A8CA-2FB35276E7B4}"/>
    <cellStyle name="SAPBEXstdItemX 4" xfId="1231" xr:uid="{00000000-0005-0000-0000-00003C0B0000}"/>
    <cellStyle name="SAPBEXstdItemX 4 2" xfId="2551" xr:uid="{00000000-0005-0000-0000-00003D0B0000}"/>
    <cellStyle name="SAPBEXstdItemX 4 2 2" xfId="4103" xr:uid="{A068305C-55BF-422D-A96E-64F9184B9D7A}"/>
    <cellStyle name="SAPBEXstdItemX 4 2 2 2" xfId="9984" xr:uid="{8ABC8ED8-669E-480D-A2E3-E576E9D10B40}"/>
    <cellStyle name="SAPBEXstdItemX 4 2 2 2 2" xfId="43856" xr:uid="{46B89940-C9D2-422C-9131-AA3196E04FB8}"/>
    <cellStyle name="SAPBEXstdItemX 4 2 2 2 3" xfId="27130" xr:uid="{68514DF2-6034-4276-83B4-BECDC940DD36}"/>
    <cellStyle name="SAPBEXstdItemX 4 2 2 3" xfId="15530" xr:uid="{0AB4EE28-5E8B-4F6F-B079-AAB176621356}"/>
    <cellStyle name="SAPBEXstdItemX 4 2 2 3 2" xfId="49391" xr:uid="{94155A60-C0BB-4427-979C-78F1E39D83ED}"/>
    <cellStyle name="SAPBEXstdItemX 4 2 2 3 3" xfId="32665" xr:uid="{6A97EE39-FE30-44B4-887A-95774C271378}"/>
    <cellStyle name="SAPBEXstdItemX 4 2 2 4" xfId="38051" xr:uid="{75AD7B17-2560-401C-ACD5-76C31A97DE59}"/>
    <cellStyle name="SAPBEXstdItemX 4 2 2 5" xfId="21315" xr:uid="{F4111403-2678-467B-A249-206BFC51AA3D}"/>
    <cellStyle name="SAPBEXstdItemX 4 2 3" xfId="4993" xr:uid="{3BBD4D87-6A3E-4452-AF9D-E4EBB92BE3DA}"/>
    <cellStyle name="SAPBEXstdItemX 4 2 3 2" xfId="10859" xr:uid="{088615F7-F34E-49A4-AC1A-12E75289D696}"/>
    <cellStyle name="SAPBEXstdItemX 4 2 3 2 2" xfId="44729" xr:uid="{16ACF2BD-8661-46F4-A36F-A867C4196D51}"/>
    <cellStyle name="SAPBEXstdItemX 4 2 3 2 3" xfId="28004" xr:uid="{76BAC829-E8D6-450D-8551-2D7B1142C820}"/>
    <cellStyle name="SAPBEXstdItemX 4 2 3 3" xfId="16402" xr:uid="{D8ADBDD2-64A9-46CB-98B3-033508C0F870}"/>
    <cellStyle name="SAPBEXstdItemX 4 2 3 3 2" xfId="50263" xr:uid="{F3CEC0CC-8B94-4B23-948E-B6F390E905FB}"/>
    <cellStyle name="SAPBEXstdItemX 4 2 3 3 3" xfId="33537" xr:uid="{273B6509-C755-4907-A6E2-24BEF7E6BCE3}"/>
    <cellStyle name="SAPBEXstdItemX 4 2 3 4" xfId="38912" xr:uid="{2422C402-CAAF-4C58-A75B-37D1D30C0938}"/>
    <cellStyle name="SAPBEXstdItemX 4 2 3 5" xfId="22189" xr:uid="{11995FAF-11B4-4A83-B590-9CA87E75D418}"/>
    <cellStyle name="SAPBEXstdItemX 4 2 4" xfId="5732" xr:uid="{2499B69C-F957-49C4-8808-BA8A9ACD1246}"/>
    <cellStyle name="SAPBEXstdItemX 4 2 4 2" xfId="11598" xr:uid="{C45FE1C6-AD17-4071-8ECF-38A3465693BF}"/>
    <cellStyle name="SAPBEXstdItemX 4 2 4 2 2" xfId="45467" xr:uid="{83B41968-04D5-4F9A-BC97-8FD0BC595857}"/>
    <cellStyle name="SAPBEXstdItemX 4 2 4 2 3" xfId="28742" xr:uid="{D1BEDD7F-3218-4845-9DC9-C8A2324E4733}"/>
    <cellStyle name="SAPBEXstdItemX 4 2 4 3" xfId="17140" xr:uid="{D2737AA8-C1A8-487B-BFAF-A367C11F8692}"/>
    <cellStyle name="SAPBEXstdItemX 4 2 4 3 2" xfId="51001" xr:uid="{11D62261-FD79-436C-BEFC-31EA8FC91A39}"/>
    <cellStyle name="SAPBEXstdItemX 4 2 4 3 3" xfId="34275" xr:uid="{5C1A5C4B-1197-4399-A05E-D9F2C12572B9}"/>
    <cellStyle name="SAPBEXstdItemX 4 2 4 4" xfId="39650" xr:uid="{7734B339-98A7-4BBB-A7D9-92A64F7E5DAE}"/>
    <cellStyle name="SAPBEXstdItemX 4 2 4 5" xfId="22927" xr:uid="{FA1A1D14-EEF2-4C11-9375-FE8555B3BF27}"/>
    <cellStyle name="SAPBEXstdItemX 4 2 5" xfId="6512" xr:uid="{3348012E-A57F-420F-BDF9-8984B69CC03F}"/>
    <cellStyle name="SAPBEXstdItemX 4 2 5 2" xfId="12376" xr:uid="{971DFDAB-5732-4815-9737-CBD565F35DB2}"/>
    <cellStyle name="SAPBEXstdItemX 4 2 5 2 2" xfId="46245" xr:uid="{161F7556-C8CA-4CBD-A61F-0D37242C7090}"/>
    <cellStyle name="SAPBEXstdItemX 4 2 5 2 3" xfId="29520" xr:uid="{0DFB7745-3A63-43FB-B64B-5537173B1C55}"/>
    <cellStyle name="SAPBEXstdItemX 4 2 5 3" xfId="17918" xr:uid="{2F2C6AF6-C11B-4A79-A82B-E81DEF07E991}"/>
    <cellStyle name="SAPBEXstdItemX 4 2 5 3 2" xfId="51779" xr:uid="{5DF98704-C81A-4666-9B6E-2A5BED0EAF8F}"/>
    <cellStyle name="SAPBEXstdItemX 4 2 5 3 3" xfId="35053" xr:uid="{A26DCDE2-18F6-4CF7-8A38-4203CA5FE94E}"/>
    <cellStyle name="SAPBEXstdItemX 4 2 5 4" xfId="40428" xr:uid="{D1016F69-3318-494B-BA04-C1F10A4FEE20}"/>
    <cellStyle name="SAPBEXstdItemX 4 2 5 5" xfId="23705" xr:uid="{3902B258-1B0A-43E2-99F6-664F9CCEF99F}"/>
    <cellStyle name="SAPBEXstdItemX 4 2 6" xfId="7444" xr:uid="{4A7C87B0-66D9-4440-A375-4293ACD44653}"/>
    <cellStyle name="SAPBEXstdItemX 4 2 6 2" xfId="13308" xr:uid="{7C31278A-FA5E-4AE1-9F91-9B8C96903EC5}"/>
    <cellStyle name="SAPBEXstdItemX 4 2 6 2 2" xfId="47177" xr:uid="{A224383C-0A27-4670-AEBA-8A818D39BD39}"/>
    <cellStyle name="SAPBEXstdItemX 4 2 6 2 3" xfId="30451" xr:uid="{724EDCBA-DE49-4C0C-90CE-82CCE603A003}"/>
    <cellStyle name="SAPBEXstdItemX 4 2 6 3" xfId="18849" xr:uid="{1AF47B51-6515-4A45-A905-BFB3F46E44D3}"/>
    <cellStyle name="SAPBEXstdItemX 4 2 6 3 2" xfId="52710" xr:uid="{09A0A0A8-270A-4018-A1E2-18B79520EBAC}"/>
    <cellStyle name="SAPBEXstdItemX 4 2 6 3 3" xfId="35984" xr:uid="{D50D02EB-6C68-4668-878D-2F79902574AB}"/>
    <cellStyle name="SAPBEXstdItemX 4 2 6 4" xfId="41360" xr:uid="{94E38FF9-C35C-4315-8902-596673C122CE}"/>
    <cellStyle name="SAPBEXstdItemX 4 2 6 5" xfId="24636" xr:uid="{D19A8AAA-5099-4E6D-A362-180932FF2E42}"/>
    <cellStyle name="SAPBEXstdItemX 4 2 7" xfId="8538" xr:uid="{9E3407F8-AA29-4D1E-BA85-CC08E8B0DA46}"/>
    <cellStyle name="SAPBEXstdItemX 4 2 7 2" xfId="42413" xr:uid="{F45FFB7F-B91C-4FCF-920B-F69735B6674B}"/>
    <cellStyle name="SAPBEXstdItemX 4 2 7 3" xfId="25688" xr:uid="{00F64CFC-97A0-4405-94DB-621D1591709B}"/>
    <cellStyle name="SAPBEXstdItemX 4 2 8" xfId="14104" xr:uid="{55D171F1-EA06-4CF5-8E7F-474FCCC064D1}"/>
    <cellStyle name="SAPBEXstdItemX 4 2 8 2" xfId="47965" xr:uid="{85A85B4F-B9A9-4CA9-A916-A2CD875CB669}"/>
    <cellStyle name="SAPBEXstdItemX 4 2 8 3" xfId="31239" xr:uid="{0E379759-4DF1-4007-9515-3A31F2E54881}"/>
    <cellStyle name="SAPBEXstdItemX 4 2 9" xfId="19876" xr:uid="{A77CD618-364C-49B4-8F21-1BFEBFBE38EF}"/>
    <cellStyle name="SAPBEXstdItemX 4 3" xfId="2552" xr:uid="{00000000-0005-0000-0000-00003E0B0000}"/>
    <cellStyle name="SAPBEXstdItemX 4 3 2" xfId="4104" xr:uid="{DFF3C55E-A489-4509-B5EA-3BD1B1823F50}"/>
    <cellStyle name="SAPBEXstdItemX 4 3 2 2" xfId="9985" xr:uid="{89166427-09A0-4EF9-B3EB-AB4E14371489}"/>
    <cellStyle name="SAPBEXstdItemX 4 3 2 2 2" xfId="43857" xr:uid="{AD0C53B1-B2FC-4B76-830A-636C8CD85510}"/>
    <cellStyle name="SAPBEXstdItemX 4 3 2 2 3" xfId="27131" xr:uid="{A2B9FC55-65EC-400B-9A07-BC7333C10ECC}"/>
    <cellStyle name="SAPBEXstdItemX 4 3 2 3" xfId="15531" xr:uid="{723F0F40-7D06-4DFB-AC71-21932A35E9EC}"/>
    <cellStyle name="SAPBEXstdItemX 4 3 2 3 2" xfId="49392" xr:uid="{0EB9CDD6-8F7E-4DE5-BC8D-D9A7AE08A281}"/>
    <cellStyle name="SAPBEXstdItemX 4 3 2 3 3" xfId="32666" xr:uid="{CE968DDD-CDA6-4DD5-BC61-DB722C25D85B}"/>
    <cellStyle name="SAPBEXstdItemX 4 3 2 4" xfId="38052" xr:uid="{687F4E13-FC68-44E0-A443-616AE2CD8723}"/>
    <cellStyle name="SAPBEXstdItemX 4 3 2 5" xfId="21316" xr:uid="{B2159D13-A411-4558-86B1-5B6674C8E95B}"/>
    <cellStyle name="SAPBEXstdItemX 4 3 3" xfId="4994" xr:uid="{C3CD9692-C465-4927-AACE-6115FA531932}"/>
    <cellStyle name="SAPBEXstdItemX 4 3 3 2" xfId="10860" xr:uid="{440E6E1B-D084-4FB8-9220-8A35A8E75448}"/>
    <cellStyle name="SAPBEXstdItemX 4 3 3 2 2" xfId="44730" xr:uid="{D1241398-6F1F-4D0D-B5BF-3C6167EDFF31}"/>
    <cellStyle name="SAPBEXstdItemX 4 3 3 2 3" xfId="28005" xr:uid="{F6574A91-4CE7-41CD-AA08-B31537C273C7}"/>
    <cellStyle name="SAPBEXstdItemX 4 3 3 3" xfId="16403" xr:uid="{59130FED-C806-4C9D-A32C-1E8249A35E4F}"/>
    <cellStyle name="SAPBEXstdItemX 4 3 3 3 2" xfId="50264" xr:uid="{A784341C-F16F-4D57-85C9-F534D4CF0C5C}"/>
    <cellStyle name="SAPBEXstdItemX 4 3 3 3 3" xfId="33538" xr:uid="{BD4510E1-8BDD-4B45-ADC3-42204B80CD6D}"/>
    <cellStyle name="SAPBEXstdItemX 4 3 3 4" xfId="38913" xr:uid="{52C05A32-DA3A-4C31-BFF1-B37822969877}"/>
    <cellStyle name="SAPBEXstdItemX 4 3 3 5" xfId="22190" xr:uid="{CC3AC1C4-6382-4F47-A086-554488C84646}"/>
    <cellStyle name="SAPBEXstdItemX 4 3 4" xfId="5733" xr:uid="{34D65989-76EE-426E-B334-5966DDA48ECC}"/>
    <cellStyle name="SAPBEXstdItemX 4 3 4 2" xfId="11599" xr:uid="{331129C9-58E4-4B89-A393-DA4457843C84}"/>
    <cellStyle name="SAPBEXstdItemX 4 3 4 2 2" xfId="45468" xr:uid="{044661A5-61CD-4B10-8A6E-590106276B6A}"/>
    <cellStyle name="SAPBEXstdItemX 4 3 4 2 3" xfId="28743" xr:uid="{0AADE518-FD26-45CC-B128-AEFCD8CCC3D5}"/>
    <cellStyle name="SAPBEXstdItemX 4 3 4 3" xfId="17141" xr:uid="{406FE5E9-CFE6-47B6-BBC9-5A7C68ECED9E}"/>
    <cellStyle name="SAPBEXstdItemX 4 3 4 3 2" xfId="51002" xr:uid="{8D6D008D-47A0-4A56-9938-BBD4710814BA}"/>
    <cellStyle name="SAPBEXstdItemX 4 3 4 3 3" xfId="34276" xr:uid="{AE614FB2-C513-47C9-877B-625A22EF2831}"/>
    <cellStyle name="SAPBEXstdItemX 4 3 4 4" xfId="39651" xr:uid="{DA8E82EA-2787-4D3C-AC1E-485F035352FD}"/>
    <cellStyle name="SAPBEXstdItemX 4 3 4 5" xfId="22928" xr:uid="{7F426A79-C549-4CA7-ADB7-A45290585055}"/>
    <cellStyle name="SAPBEXstdItemX 4 3 5" xfId="6513" xr:uid="{037AE4B7-9B51-43C1-B56A-246159A59A43}"/>
    <cellStyle name="SAPBEXstdItemX 4 3 5 2" xfId="12377" xr:uid="{5048F404-53BC-49A5-A4E3-6E3CD141B333}"/>
    <cellStyle name="SAPBEXstdItemX 4 3 5 2 2" xfId="46246" xr:uid="{2E2BDBBA-936E-44EB-830F-A0DA1C6BC15C}"/>
    <cellStyle name="SAPBEXstdItemX 4 3 5 2 3" xfId="29521" xr:uid="{0E356BA6-9AFE-476D-9E7C-50C1968ED77B}"/>
    <cellStyle name="SAPBEXstdItemX 4 3 5 3" xfId="17919" xr:uid="{B9E23D81-21DF-42D8-8A92-92F6CC509762}"/>
    <cellStyle name="SAPBEXstdItemX 4 3 5 3 2" xfId="51780" xr:uid="{4ECC4F4B-F844-42EA-AE75-1BFC7831B779}"/>
    <cellStyle name="SAPBEXstdItemX 4 3 5 3 3" xfId="35054" xr:uid="{ED17C722-CE46-4CDD-A5EC-EA9624A71D5B}"/>
    <cellStyle name="SAPBEXstdItemX 4 3 5 4" xfId="40429" xr:uid="{AC7BCD01-9E97-407F-8C7A-38FD44512CE1}"/>
    <cellStyle name="SAPBEXstdItemX 4 3 5 5" xfId="23706" xr:uid="{40410FC2-1317-41A7-A045-C0BF81CBC2E5}"/>
    <cellStyle name="SAPBEXstdItemX 4 3 6" xfId="7445" xr:uid="{6282F6D8-C0AD-4B08-AD75-BCB126294BE6}"/>
    <cellStyle name="SAPBEXstdItemX 4 3 6 2" xfId="13309" xr:uid="{2B26949F-81AC-4B66-AAD8-77CCEE81D829}"/>
    <cellStyle name="SAPBEXstdItemX 4 3 6 2 2" xfId="47178" xr:uid="{E300B9BE-7A7E-4EA7-AA18-FCF147429C89}"/>
    <cellStyle name="SAPBEXstdItemX 4 3 6 2 3" xfId="30452" xr:uid="{885A78CC-3AF0-4010-976A-5A70B544A071}"/>
    <cellStyle name="SAPBEXstdItemX 4 3 6 3" xfId="18850" xr:uid="{19E4E111-1217-4197-ACF9-0F0CCB91154D}"/>
    <cellStyle name="SAPBEXstdItemX 4 3 6 3 2" xfId="52711" xr:uid="{7EC8752A-CF76-46C9-BA43-92629CC192DA}"/>
    <cellStyle name="SAPBEXstdItemX 4 3 6 3 3" xfId="35985" xr:uid="{78E30240-1060-4E52-B79C-6251523FA5C6}"/>
    <cellStyle name="SAPBEXstdItemX 4 3 6 4" xfId="41361" xr:uid="{A65D9D57-2773-497C-A842-54EF1A17948C}"/>
    <cellStyle name="SAPBEXstdItemX 4 3 6 5" xfId="24637" xr:uid="{752DF9BB-3C80-4C09-B809-EF4C0F65F394}"/>
    <cellStyle name="SAPBEXstdItemX 4 3 7" xfId="8539" xr:uid="{DED8683D-D58E-412D-B162-3F72002C3C38}"/>
    <cellStyle name="SAPBEXstdItemX 4 3 7 2" xfId="42414" xr:uid="{E4658C03-2067-430D-919A-A8C3472A5E13}"/>
    <cellStyle name="SAPBEXstdItemX 4 3 7 3" xfId="25689" xr:uid="{66DC4C5F-8024-43A8-A9E5-4BFD723FC04B}"/>
    <cellStyle name="SAPBEXstdItemX 4 3 8" xfId="14105" xr:uid="{0CC9AC59-9EFC-4455-A131-DEBF88985439}"/>
    <cellStyle name="SAPBEXstdItemX 4 3 8 2" xfId="47966" xr:uid="{0B9E6004-CCE7-4BC8-B52D-BFF78EE4EB43}"/>
    <cellStyle name="SAPBEXstdItemX 4 3 8 3" xfId="31240" xr:uid="{3E6EE28B-6ACB-4830-9B4C-1A83542BD917}"/>
    <cellStyle name="SAPBEXstdItemX 4 3 9" xfId="19877" xr:uid="{5CA8DC77-9429-42A4-B394-8D107594702D}"/>
    <cellStyle name="SAPBEXstdItemX 4 4" xfId="2969" xr:uid="{00000000-0005-0000-0000-00003F0B0000}"/>
    <cellStyle name="SAPBEXstdItemX 4 4 2" xfId="4460" xr:uid="{E637CC09-68DD-4684-8408-18F2EE5C78DC}"/>
    <cellStyle name="SAPBEXstdItemX 4 4 2 2" xfId="10340" xr:uid="{3E68864D-374D-4501-AA76-C7996F39E703}"/>
    <cellStyle name="SAPBEXstdItemX 4 4 2 2 2" xfId="44210" xr:uid="{0571DC06-715C-4D98-918F-B1F3110B7780}"/>
    <cellStyle name="SAPBEXstdItemX 4 4 2 2 3" xfId="27485" xr:uid="{27681B89-4024-40F0-A2C2-6479FD76DD3D}"/>
    <cellStyle name="SAPBEXstdItemX 4 4 2 3" xfId="15883" xr:uid="{8DFAA84E-8122-4A93-999A-A9DEB7CD8F29}"/>
    <cellStyle name="SAPBEXstdItemX 4 4 2 3 2" xfId="49744" xr:uid="{5DCBD00C-E788-46E7-8569-D0110A23D120}"/>
    <cellStyle name="SAPBEXstdItemX 4 4 2 3 3" xfId="33018" xr:uid="{553A7BD9-34A4-4DEC-A742-30DD8B1B1157}"/>
    <cellStyle name="SAPBEXstdItemX 4 4 2 4" xfId="38393" xr:uid="{130D8E8C-AF17-46C7-9CE6-F9687A819B5E}"/>
    <cellStyle name="SAPBEXstdItemX 4 4 2 5" xfId="21670" xr:uid="{A92E4194-9CC3-4F6A-865E-CBDE55CF20FE}"/>
    <cellStyle name="SAPBEXstdItemX 4 4 3" xfId="5314" xr:uid="{27AF0053-5D51-4A6C-A360-5E969EC13269}"/>
    <cellStyle name="SAPBEXstdItemX 4 4 3 2" xfId="11180" xr:uid="{DA426AD5-03BD-46EC-BCFE-790C60A35403}"/>
    <cellStyle name="SAPBEXstdItemX 4 4 3 2 2" xfId="45049" xr:uid="{C38EAA1D-9B88-49F9-8313-00ED11D7D7D6}"/>
    <cellStyle name="SAPBEXstdItemX 4 4 3 2 3" xfId="28324" xr:uid="{48D854FE-8D3E-4FD2-8817-CD6BC10A9A1A}"/>
    <cellStyle name="SAPBEXstdItemX 4 4 3 3" xfId="16722" xr:uid="{C3513409-FB95-40D9-86C2-E80BC9406856}"/>
    <cellStyle name="SAPBEXstdItemX 4 4 3 3 2" xfId="50583" xr:uid="{7B7E7C34-27F5-49E5-B1A0-8063B4DA4152}"/>
    <cellStyle name="SAPBEXstdItemX 4 4 3 3 3" xfId="33857" xr:uid="{C0D190AE-5AB1-4B10-8E4D-78C103778B31}"/>
    <cellStyle name="SAPBEXstdItemX 4 4 3 4" xfId="39232" xr:uid="{B14F5C94-9ECC-4936-9CFF-802554025080}"/>
    <cellStyle name="SAPBEXstdItemX 4 4 3 5" xfId="22509" xr:uid="{28B650BC-1C9B-4999-83BD-996FC45C24A3}"/>
    <cellStyle name="SAPBEXstdItemX 4 4 4" xfId="6059" xr:uid="{D711465F-314B-4B29-ACDF-218BA2E04D2C}"/>
    <cellStyle name="SAPBEXstdItemX 4 4 4 2" xfId="11923" xr:uid="{B23E588E-3FF6-49DA-82F3-0EAA6F89A51E}"/>
    <cellStyle name="SAPBEXstdItemX 4 4 4 2 2" xfId="45792" xr:uid="{EFDCAAE2-540B-4A0B-8657-BA8AFCB34AA3}"/>
    <cellStyle name="SAPBEXstdItemX 4 4 4 2 3" xfId="29067" xr:uid="{CF247895-69C7-457A-84DC-915DCDE6E06E}"/>
    <cellStyle name="SAPBEXstdItemX 4 4 4 3" xfId="17465" xr:uid="{6ECAB616-2FE1-4D16-A62C-5EA0F61CA801}"/>
    <cellStyle name="SAPBEXstdItemX 4 4 4 3 2" xfId="51326" xr:uid="{5BF36500-4598-4E37-956B-6F1315F7DEAD}"/>
    <cellStyle name="SAPBEXstdItemX 4 4 4 3 3" xfId="34600" xr:uid="{8488ED80-E0FA-4722-AF85-462BDB2DDB5F}"/>
    <cellStyle name="SAPBEXstdItemX 4 4 4 4" xfId="39975" xr:uid="{7BABDBA6-23E7-4779-8FC0-A6AC2A2B9E2F}"/>
    <cellStyle name="SAPBEXstdItemX 4 4 4 5" xfId="23252" xr:uid="{3B176AED-BAFA-4D71-9FF6-5F50F9F5F48F}"/>
    <cellStyle name="SAPBEXstdItemX 4 4 5" xfId="6824" xr:uid="{F62F1A27-58AB-402B-8654-67C500D2AED2}"/>
    <cellStyle name="SAPBEXstdItemX 4 4 5 2" xfId="12688" xr:uid="{B1DD2F7A-8A51-4DBB-A73E-DDD4177D9C82}"/>
    <cellStyle name="SAPBEXstdItemX 4 4 5 2 2" xfId="46557" xr:uid="{0E2DF00F-E655-439C-8C40-06EFB33066D9}"/>
    <cellStyle name="SAPBEXstdItemX 4 4 5 2 3" xfId="29831" xr:uid="{E846F1D0-BE4A-4E93-836F-395E36ED5840}"/>
    <cellStyle name="SAPBEXstdItemX 4 4 5 3" xfId="18229" xr:uid="{35304C1C-0802-4BD3-A317-721FCCF77CDB}"/>
    <cellStyle name="SAPBEXstdItemX 4 4 5 3 2" xfId="52090" xr:uid="{CA4A3189-9C37-4B34-842E-2EB277F9B8CD}"/>
    <cellStyle name="SAPBEXstdItemX 4 4 5 3 3" xfId="35364" xr:uid="{F6E32A8A-3DCF-4FB0-858A-4A5592448BB1}"/>
    <cellStyle name="SAPBEXstdItemX 4 4 5 4" xfId="40740" xr:uid="{A144A7F9-F347-4745-AE71-11FF5AEF72F3}"/>
    <cellStyle name="SAPBEXstdItemX 4 4 5 5" xfId="24016" xr:uid="{DE0228FB-8ADD-40FF-85A6-4B0CFBFEC709}"/>
    <cellStyle name="SAPBEXstdItemX 4 4 6" xfId="7785" xr:uid="{627D5C9D-1351-45C8-96EC-67BE71DC59F4}"/>
    <cellStyle name="SAPBEXstdItemX 4 4 6 2" xfId="13649" xr:uid="{5520FA0C-F887-49EC-AB92-D78424D52DE0}"/>
    <cellStyle name="SAPBEXstdItemX 4 4 6 2 2" xfId="47518" xr:uid="{1E89EB75-AAED-4F9E-9EA8-F992ADA0CB71}"/>
    <cellStyle name="SAPBEXstdItemX 4 4 6 2 3" xfId="30792" xr:uid="{9AA98870-B723-438D-8AB4-859F4E19A53C}"/>
    <cellStyle name="SAPBEXstdItemX 4 4 6 3" xfId="19190" xr:uid="{3BB2E629-8D3D-4F9A-AB71-500ACCBF8300}"/>
    <cellStyle name="SAPBEXstdItemX 4 4 6 3 2" xfId="53051" xr:uid="{5615BA92-372D-4C06-8B15-1A6DE271842B}"/>
    <cellStyle name="SAPBEXstdItemX 4 4 6 3 3" xfId="36325" xr:uid="{D4F09492-0824-4AAE-891D-22991439D190}"/>
    <cellStyle name="SAPBEXstdItemX 4 4 6 4" xfId="41701" xr:uid="{55423449-057E-450E-8572-21B62EFF7181}"/>
    <cellStyle name="SAPBEXstdItemX 4 4 6 5" xfId="24977" xr:uid="{86290F1E-F801-4B43-94E7-DEF5F3342C31}"/>
    <cellStyle name="SAPBEXstdItemX 4 4 7" xfId="8864" xr:uid="{030DD609-A122-4992-B45C-809474B9CDCD}"/>
    <cellStyle name="SAPBEXstdItemX 4 4 7 2" xfId="42737" xr:uid="{F183BA55-023E-4B9E-83B5-8DB045F02224}"/>
    <cellStyle name="SAPBEXstdItemX 4 4 7 3" xfId="26013" xr:uid="{6C1180A3-7B64-4DBD-B47F-989753946D69}"/>
    <cellStyle name="SAPBEXstdItemX 4 4 8" xfId="14415" xr:uid="{131E1D87-7A50-43BD-AE47-7E0FEDC07E73}"/>
    <cellStyle name="SAPBEXstdItemX 4 4 8 2" xfId="48276" xr:uid="{4F53C608-6CB5-4FA6-A515-A57F0600D763}"/>
    <cellStyle name="SAPBEXstdItemX 4 4 8 3" xfId="31550" xr:uid="{09E4DD98-FF16-4DBF-A848-CAC7D0D31539}"/>
    <cellStyle name="SAPBEXstdItemX 4 4 9" xfId="20200" xr:uid="{3AEAC9C6-6AA5-43A9-9A24-7C6004A2174F}"/>
    <cellStyle name="SAPBEXstdItemX 4 5" xfId="3409" xr:uid="{88E2AA8B-E219-407E-864E-CB97501DA474}"/>
    <cellStyle name="SAPBEXstdItemX 4 5 2" xfId="9291" xr:uid="{A8370AC7-9379-49E2-9932-8C7594358218}"/>
    <cellStyle name="SAPBEXstdItemX 4 5 2 2" xfId="43163" xr:uid="{458856E2-13CF-4E34-9280-694C6556E440}"/>
    <cellStyle name="SAPBEXstdItemX 4 5 2 3" xfId="26438" xr:uid="{2B861D17-0924-40C6-BAF4-90ECEE8D6D3F}"/>
    <cellStyle name="SAPBEXstdItemX 4 5 3" xfId="14838" xr:uid="{191079DD-BEA0-4899-93C7-C27DD6F17098}"/>
    <cellStyle name="SAPBEXstdItemX 4 5 3 2" xfId="48699" xr:uid="{8DB27A4F-7622-4231-B7FD-235AD4CD8A2B}"/>
    <cellStyle name="SAPBEXstdItemX 4 5 3 3" xfId="31973" xr:uid="{17FFA1ED-5FE1-46B8-BC17-AB7055013B34}"/>
    <cellStyle name="SAPBEXstdItemX 4 5 4" xfId="37430" xr:uid="{9D387F35-57B5-4F7B-9723-F03E7C0422A4}"/>
    <cellStyle name="SAPBEXstdItemX 4 5 5" xfId="20623" xr:uid="{B18185E5-9F20-4EBD-B218-22AD6953BAFF}"/>
    <cellStyle name="SAPBEXstdItemX 4 6" xfId="36642" xr:uid="{1AFACFDE-64CB-4E73-8058-770B222D8C2D}"/>
    <cellStyle name="SAPBEXstdItemX 5" xfId="1232" xr:uid="{00000000-0005-0000-0000-0000400B0000}"/>
    <cellStyle name="SAPBEXstdItemX 5 2" xfId="2553" xr:uid="{00000000-0005-0000-0000-0000410B0000}"/>
    <cellStyle name="SAPBEXstdItemX 5 2 2" xfId="4105" xr:uid="{1E13F1CF-0864-4ED5-BBC0-B7DDFA07FF7D}"/>
    <cellStyle name="SAPBEXstdItemX 5 2 2 2" xfId="9986" xr:uid="{4197AD27-AE88-47F3-9F59-55BC5BC6BE93}"/>
    <cellStyle name="SAPBEXstdItemX 5 2 2 2 2" xfId="43858" xr:uid="{7795B25B-5652-45FB-B062-C2E93B4E89F1}"/>
    <cellStyle name="SAPBEXstdItemX 5 2 2 2 3" xfId="27132" xr:uid="{1BB56B3B-EBCE-4235-BE56-21D236288694}"/>
    <cellStyle name="SAPBEXstdItemX 5 2 2 3" xfId="15532" xr:uid="{11650506-90BF-409D-9213-0E82DCD93F02}"/>
    <cellStyle name="SAPBEXstdItemX 5 2 2 3 2" xfId="49393" xr:uid="{6A4FB875-76FA-4DBD-9F87-2D0BBB7DC35B}"/>
    <cellStyle name="SAPBEXstdItemX 5 2 2 3 3" xfId="32667" xr:uid="{A8D66825-669C-4FBA-99BF-66F2645AAC1E}"/>
    <cellStyle name="SAPBEXstdItemX 5 2 2 4" xfId="38053" xr:uid="{85E15E6F-8DBB-4E08-9AAE-9A63EF19C1AB}"/>
    <cellStyle name="SAPBEXstdItemX 5 2 2 5" xfId="21317" xr:uid="{1803F902-6BC1-4E6D-AC8F-B1C2F390F098}"/>
    <cellStyle name="SAPBEXstdItemX 5 2 3" xfId="4995" xr:uid="{4B0A2995-1876-43BE-8B73-6930526B93C6}"/>
    <cellStyle name="SAPBEXstdItemX 5 2 3 2" xfId="10861" xr:uid="{E10202BA-A81C-400C-80B7-9CDBC8E15FCF}"/>
    <cellStyle name="SAPBEXstdItemX 5 2 3 2 2" xfId="44731" xr:uid="{4CE75B41-F196-4562-8E87-0CA7BC08ABBB}"/>
    <cellStyle name="SAPBEXstdItemX 5 2 3 2 3" xfId="28006" xr:uid="{AD9B3989-BEA6-4FFD-9FE6-07BEE286CECA}"/>
    <cellStyle name="SAPBEXstdItemX 5 2 3 3" xfId="16404" xr:uid="{E4CD2BCC-9AEC-41FB-907D-CEA53489CD0C}"/>
    <cellStyle name="SAPBEXstdItemX 5 2 3 3 2" xfId="50265" xr:uid="{7F7AB87D-1F50-423E-A615-CEA073C36C0B}"/>
    <cellStyle name="SAPBEXstdItemX 5 2 3 3 3" xfId="33539" xr:uid="{56990241-316F-4199-8CC1-31E876B3724E}"/>
    <cellStyle name="SAPBEXstdItemX 5 2 3 4" xfId="38914" xr:uid="{A355C624-8A3E-438C-AFC3-E9F5B8BB6163}"/>
    <cellStyle name="SAPBEXstdItemX 5 2 3 5" xfId="22191" xr:uid="{33C4B0CD-0996-4631-A9D2-66A82BED0F40}"/>
    <cellStyle name="SAPBEXstdItemX 5 2 4" xfId="5734" xr:uid="{FCD3CB81-168D-489F-8A1A-6A9AC1CC8F2F}"/>
    <cellStyle name="SAPBEXstdItemX 5 2 4 2" xfId="11600" xr:uid="{16E8C7BE-04CE-47DF-B7DA-DFEE5D6B3F16}"/>
    <cellStyle name="SAPBEXstdItemX 5 2 4 2 2" xfId="45469" xr:uid="{488E3540-291C-4BA8-9B6A-BDBB607ED8C0}"/>
    <cellStyle name="SAPBEXstdItemX 5 2 4 2 3" xfId="28744" xr:uid="{808AF6E8-78BC-427A-96C4-717CD6E7E6DE}"/>
    <cellStyle name="SAPBEXstdItemX 5 2 4 3" xfId="17142" xr:uid="{46742028-36A2-4FC8-A4A9-3D590090AAC0}"/>
    <cellStyle name="SAPBEXstdItemX 5 2 4 3 2" xfId="51003" xr:uid="{54CB89D0-2EE5-4A71-8DDD-F24074B8A73E}"/>
    <cellStyle name="SAPBEXstdItemX 5 2 4 3 3" xfId="34277" xr:uid="{24C684EF-5D83-496A-A7FA-75A1687F6E96}"/>
    <cellStyle name="SAPBEXstdItemX 5 2 4 4" xfId="39652" xr:uid="{F12760F1-7C7B-4F36-A1AA-B99D86B753FD}"/>
    <cellStyle name="SAPBEXstdItemX 5 2 4 5" xfId="22929" xr:uid="{6C632643-0F4E-4FD2-AE3A-A3EDB28282B2}"/>
    <cellStyle name="SAPBEXstdItemX 5 2 5" xfId="6514" xr:uid="{4006B167-4B76-4905-8D92-45958BE57DEC}"/>
    <cellStyle name="SAPBEXstdItemX 5 2 5 2" xfId="12378" xr:uid="{5D383628-5B27-498A-8F40-0FF2F0689B6A}"/>
    <cellStyle name="SAPBEXstdItemX 5 2 5 2 2" xfId="46247" xr:uid="{96321838-AC56-4AC8-8372-8326F7C1E20D}"/>
    <cellStyle name="SAPBEXstdItemX 5 2 5 2 3" xfId="29522" xr:uid="{83AD7EFE-70E6-41A2-A461-8507A7684505}"/>
    <cellStyle name="SAPBEXstdItemX 5 2 5 3" xfId="17920" xr:uid="{DCD28106-57E2-460B-8106-CB4BE7032FCF}"/>
    <cellStyle name="SAPBEXstdItemX 5 2 5 3 2" xfId="51781" xr:uid="{FDF7CA3B-D0BB-4B63-9AF6-20A09BBEF6E0}"/>
    <cellStyle name="SAPBEXstdItemX 5 2 5 3 3" xfId="35055" xr:uid="{D6F82BB1-D4DE-438B-9496-6C3019D2B308}"/>
    <cellStyle name="SAPBEXstdItemX 5 2 5 4" xfId="40430" xr:uid="{B4724450-AC91-4897-8215-6BBB01BF68D4}"/>
    <cellStyle name="SAPBEXstdItemX 5 2 5 5" xfId="23707" xr:uid="{6B7D1872-8396-446A-88F4-91844295BAA2}"/>
    <cellStyle name="SAPBEXstdItemX 5 2 6" xfId="7446" xr:uid="{D4977716-9124-49CA-BB84-D5EAD066BAE5}"/>
    <cellStyle name="SAPBEXstdItemX 5 2 6 2" xfId="13310" xr:uid="{7445CF24-6615-4410-8DA2-45DC51D76F25}"/>
    <cellStyle name="SAPBEXstdItemX 5 2 6 2 2" xfId="47179" xr:uid="{7D5E1F85-3F6A-4FA4-BB87-43AF86B2F8CE}"/>
    <cellStyle name="SAPBEXstdItemX 5 2 6 2 3" xfId="30453" xr:uid="{89EBCCCA-DE01-4E22-B50F-F1FD76EA5830}"/>
    <cellStyle name="SAPBEXstdItemX 5 2 6 3" xfId="18851" xr:uid="{8F2BBD2F-347F-499B-A068-23A34F711036}"/>
    <cellStyle name="SAPBEXstdItemX 5 2 6 3 2" xfId="52712" xr:uid="{86924299-AF98-4AF1-9CAC-45A08436429C}"/>
    <cellStyle name="SAPBEXstdItemX 5 2 6 3 3" xfId="35986" xr:uid="{8DDB829E-7E79-46E3-A536-BA7B839C8A64}"/>
    <cellStyle name="SAPBEXstdItemX 5 2 6 4" xfId="41362" xr:uid="{6D59DC1B-A842-4572-A546-045A447A429F}"/>
    <cellStyle name="SAPBEXstdItemX 5 2 6 5" xfId="24638" xr:uid="{A8951FC3-299D-4DD7-884D-F48019B93737}"/>
    <cellStyle name="SAPBEXstdItemX 5 2 7" xfId="8540" xr:uid="{AFC3B4BD-9374-41E2-94E8-570DEDEC8CC0}"/>
    <cellStyle name="SAPBEXstdItemX 5 2 7 2" xfId="42415" xr:uid="{07ED5B7A-E537-4017-854B-5B580EB1A61E}"/>
    <cellStyle name="SAPBEXstdItemX 5 2 7 3" xfId="25690" xr:uid="{637757CB-6863-493B-8C3F-1D1115E6B56F}"/>
    <cellStyle name="SAPBEXstdItemX 5 2 8" xfId="14106" xr:uid="{7A28524A-1819-4745-AAC8-D59CCF4BB4F5}"/>
    <cellStyle name="SAPBEXstdItemX 5 2 8 2" xfId="47967" xr:uid="{499F13EC-E9E2-4142-91B7-8650C16AA30F}"/>
    <cellStyle name="SAPBEXstdItemX 5 2 8 3" xfId="31241" xr:uid="{E2FCCF3F-42D6-43AF-9418-866BD6FC88BC}"/>
    <cellStyle name="SAPBEXstdItemX 5 2 9" xfId="19878" xr:uid="{91E37C60-C95D-4B0D-9424-6B48ED015A24}"/>
    <cellStyle name="SAPBEXstdItemX 5 3" xfId="2554" xr:uid="{00000000-0005-0000-0000-0000420B0000}"/>
    <cellStyle name="SAPBEXstdItemX 5 3 2" xfId="4106" xr:uid="{9F90A5CB-E667-4723-AFF7-7B01BFEE04FD}"/>
    <cellStyle name="SAPBEXstdItemX 5 3 2 2" xfId="9987" xr:uid="{1040D266-5606-48FE-8AD4-5731904C67ED}"/>
    <cellStyle name="SAPBEXstdItemX 5 3 2 2 2" xfId="43859" xr:uid="{9C50CE5C-C4B4-4853-AD44-906690CD82A1}"/>
    <cellStyle name="SAPBEXstdItemX 5 3 2 2 3" xfId="27133" xr:uid="{32F261C9-837E-4B6B-B22C-DFB79323A6BF}"/>
    <cellStyle name="SAPBEXstdItemX 5 3 2 3" xfId="15533" xr:uid="{67F6E59C-EC46-4B88-BDE0-2ED07A829B3F}"/>
    <cellStyle name="SAPBEXstdItemX 5 3 2 3 2" xfId="49394" xr:uid="{DC2F1D56-8410-40D7-8664-9637B38E31F1}"/>
    <cellStyle name="SAPBEXstdItemX 5 3 2 3 3" xfId="32668" xr:uid="{8434BC70-8861-4ADC-B97D-40731F853F0B}"/>
    <cellStyle name="SAPBEXstdItemX 5 3 2 4" xfId="38054" xr:uid="{EB0493C6-528F-4DB5-8F0C-5C6189B52E15}"/>
    <cellStyle name="SAPBEXstdItemX 5 3 2 5" xfId="21318" xr:uid="{00517514-9CEC-4837-A528-A5AAC232599D}"/>
    <cellStyle name="SAPBEXstdItemX 5 3 3" xfId="4996" xr:uid="{DBF85EC0-C49F-417E-98F2-E59F61AF9FE7}"/>
    <cellStyle name="SAPBEXstdItemX 5 3 3 2" xfId="10862" xr:uid="{D113A5CE-1A4A-4B1D-8634-B9ECA07E6647}"/>
    <cellStyle name="SAPBEXstdItemX 5 3 3 2 2" xfId="44732" xr:uid="{7A935FE4-D93F-4412-BB06-C22ECFB37F6F}"/>
    <cellStyle name="SAPBEXstdItemX 5 3 3 2 3" xfId="28007" xr:uid="{4730984A-2EB5-4DDB-82E1-AA42A139589A}"/>
    <cellStyle name="SAPBEXstdItemX 5 3 3 3" xfId="16405" xr:uid="{5EE875F9-677E-4249-9D53-0F3E56083D20}"/>
    <cellStyle name="SAPBEXstdItemX 5 3 3 3 2" xfId="50266" xr:uid="{B536C04D-01E8-499A-8CEB-02350A534DE3}"/>
    <cellStyle name="SAPBEXstdItemX 5 3 3 3 3" xfId="33540" xr:uid="{84C00471-1F59-4977-A3B1-B806102F7CD8}"/>
    <cellStyle name="SAPBEXstdItemX 5 3 3 4" xfId="38915" xr:uid="{4C06EBD2-264D-4F4C-8F90-ED65786A0E52}"/>
    <cellStyle name="SAPBEXstdItemX 5 3 3 5" xfId="22192" xr:uid="{B7C87319-90CE-453D-8A45-60FBB71123CE}"/>
    <cellStyle name="SAPBEXstdItemX 5 3 4" xfId="5735" xr:uid="{3C406C7E-3931-4BF5-9424-C6A3DDC38C0B}"/>
    <cellStyle name="SAPBEXstdItemX 5 3 4 2" xfId="11601" xr:uid="{859643D6-660D-4BA1-A967-E7936E4B969D}"/>
    <cellStyle name="SAPBEXstdItemX 5 3 4 2 2" xfId="45470" xr:uid="{B82903BF-42DA-4974-8B13-2679517967E8}"/>
    <cellStyle name="SAPBEXstdItemX 5 3 4 2 3" xfId="28745" xr:uid="{85390A1C-E3A3-49D3-9637-40380D15DF55}"/>
    <cellStyle name="SAPBEXstdItemX 5 3 4 3" xfId="17143" xr:uid="{CE2FCAF3-EDA6-4663-B57E-53D40C707B77}"/>
    <cellStyle name="SAPBEXstdItemX 5 3 4 3 2" xfId="51004" xr:uid="{6E6ACBEA-C8D8-4BFA-9E42-96834F149554}"/>
    <cellStyle name="SAPBEXstdItemX 5 3 4 3 3" xfId="34278" xr:uid="{B6C8C2BB-3F56-435B-BA4C-EF8B1C172FEF}"/>
    <cellStyle name="SAPBEXstdItemX 5 3 4 4" xfId="39653" xr:uid="{35265635-60DF-4F3D-BF05-C8E007B9C42D}"/>
    <cellStyle name="SAPBEXstdItemX 5 3 4 5" xfId="22930" xr:uid="{0103BA59-CDED-4A29-92D8-8FBB5DB448C5}"/>
    <cellStyle name="SAPBEXstdItemX 5 3 5" xfId="6515" xr:uid="{969992DE-F8A8-4FFC-8D83-6B2C2A8B5342}"/>
    <cellStyle name="SAPBEXstdItemX 5 3 5 2" xfId="12379" xr:uid="{00D2705E-D74C-4E70-987A-297F2F65C45B}"/>
    <cellStyle name="SAPBEXstdItemX 5 3 5 2 2" xfId="46248" xr:uid="{46A098B4-17E6-493A-A089-9241BC222F50}"/>
    <cellStyle name="SAPBEXstdItemX 5 3 5 2 3" xfId="29523" xr:uid="{15494739-46E3-446C-9964-2001D0C0FFDA}"/>
    <cellStyle name="SAPBEXstdItemX 5 3 5 3" xfId="17921" xr:uid="{EBB4BA84-4059-4AAB-B897-5F3F30D093EC}"/>
    <cellStyle name="SAPBEXstdItemX 5 3 5 3 2" xfId="51782" xr:uid="{9355F1D2-871B-406A-8730-1FB498C80D8D}"/>
    <cellStyle name="SAPBEXstdItemX 5 3 5 3 3" xfId="35056" xr:uid="{2E00B90D-B818-4923-8284-A13D6CDC2B2B}"/>
    <cellStyle name="SAPBEXstdItemX 5 3 5 4" xfId="40431" xr:uid="{1CF8201D-12C2-4532-B0FA-2BC674522FCF}"/>
    <cellStyle name="SAPBEXstdItemX 5 3 5 5" xfId="23708" xr:uid="{831D679F-F12F-4B4D-B904-8EE8809205CC}"/>
    <cellStyle name="SAPBEXstdItemX 5 3 6" xfId="7447" xr:uid="{4E930C3D-82C3-4EA1-AC20-38847A8F2802}"/>
    <cellStyle name="SAPBEXstdItemX 5 3 6 2" xfId="13311" xr:uid="{37F2CC6E-0D40-458B-A5B0-8E0349A29C70}"/>
    <cellStyle name="SAPBEXstdItemX 5 3 6 2 2" xfId="47180" xr:uid="{3A446717-8591-45FD-9994-21AF458555A3}"/>
    <cellStyle name="SAPBEXstdItemX 5 3 6 2 3" xfId="30454" xr:uid="{876F3627-E9E0-44B1-B852-C68518315FB7}"/>
    <cellStyle name="SAPBEXstdItemX 5 3 6 3" xfId="18852" xr:uid="{2D945C83-F14D-40C9-A73E-823807A74400}"/>
    <cellStyle name="SAPBEXstdItemX 5 3 6 3 2" xfId="52713" xr:uid="{44B1D805-F78A-483E-BC5C-3B87B760BC07}"/>
    <cellStyle name="SAPBEXstdItemX 5 3 6 3 3" xfId="35987" xr:uid="{519E05E1-2CD7-4BC7-B245-4B14801F8AD5}"/>
    <cellStyle name="SAPBEXstdItemX 5 3 6 4" xfId="41363" xr:uid="{70DDF6C1-241B-4C84-B3BF-8BE4FA1A3F03}"/>
    <cellStyle name="SAPBEXstdItemX 5 3 6 5" xfId="24639" xr:uid="{6C8225F0-9435-49EB-AE03-840E51F952BB}"/>
    <cellStyle name="SAPBEXstdItemX 5 3 7" xfId="8541" xr:uid="{10270BA5-4490-44A1-A95D-E97A0149E14D}"/>
    <cellStyle name="SAPBEXstdItemX 5 3 7 2" xfId="42416" xr:uid="{5F57E08F-63DB-457C-9503-B6928E85354F}"/>
    <cellStyle name="SAPBEXstdItemX 5 3 7 3" xfId="25691" xr:uid="{C5883FF3-321A-4FF8-832E-DE358CFF1FCA}"/>
    <cellStyle name="SAPBEXstdItemX 5 3 8" xfId="14107" xr:uid="{EE12DE71-0051-41AC-A3D5-49175B246EE0}"/>
    <cellStyle name="SAPBEXstdItemX 5 3 8 2" xfId="47968" xr:uid="{68EB9AFB-BDC7-4031-94A8-A19C75ED79A8}"/>
    <cellStyle name="SAPBEXstdItemX 5 3 8 3" xfId="31242" xr:uid="{FA153B5E-E5A3-405C-B964-714C6DBF1359}"/>
    <cellStyle name="SAPBEXstdItemX 5 3 9" xfId="19879" xr:uid="{78DD71A3-A7D1-49DD-B77D-D0A04C018E3E}"/>
    <cellStyle name="SAPBEXstdItemX 5 4" xfId="3410" xr:uid="{EECD2029-DE71-47D2-898B-AD27DC2E2349}"/>
    <cellStyle name="SAPBEXstdItemX 5 4 2" xfId="9292" xr:uid="{28806D31-E5AE-4F2A-957B-26A7619BA48F}"/>
    <cellStyle name="SAPBEXstdItemX 5 4 2 2" xfId="43164" xr:uid="{68406F13-8111-4FC8-B864-E50282ADA76E}"/>
    <cellStyle name="SAPBEXstdItemX 5 4 2 3" xfId="26439" xr:uid="{133A3E10-EA7D-427B-B8C5-BCC4462B24AA}"/>
    <cellStyle name="SAPBEXstdItemX 5 4 3" xfId="14839" xr:uid="{8B272535-ED57-44E7-864B-1ED72CBF578E}"/>
    <cellStyle name="SAPBEXstdItemX 5 4 3 2" xfId="48700" xr:uid="{DEE8B9D6-079D-425B-933C-C973C5C7B59C}"/>
    <cellStyle name="SAPBEXstdItemX 5 4 3 3" xfId="31974" xr:uid="{AC704A68-1CE5-41F6-9668-FE1E0170B22C}"/>
    <cellStyle name="SAPBEXstdItemX 5 4 4" xfId="37431" xr:uid="{79DA2187-F837-4AE8-A3D0-AB92644D7469}"/>
    <cellStyle name="SAPBEXstdItemX 5 4 5" xfId="20624" xr:uid="{D15E57BE-592C-46BD-8F88-51F4D572B01C}"/>
    <cellStyle name="SAPBEXstdItemX 5 5" xfId="36643" xr:uid="{9B0E2603-EE8A-4F08-9EB6-BBFF6E97F934}"/>
    <cellStyle name="SAPBEXstdItemX 6" xfId="2555" xr:uid="{00000000-0005-0000-0000-0000430B0000}"/>
    <cellStyle name="SAPBEXstdItemX 6 2" xfId="4107" xr:uid="{0220B430-A219-4AE9-BC5B-C9DFE5898B49}"/>
    <cellStyle name="SAPBEXstdItemX 6 2 2" xfId="9988" xr:uid="{B907866D-969E-46C0-AE2F-CB6F2FFBD45B}"/>
    <cellStyle name="SAPBEXstdItemX 6 2 2 2" xfId="43860" xr:uid="{FC945A37-F5C4-4750-8710-56BDDCE68A95}"/>
    <cellStyle name="SAPBEXstdItemX 6 2 2 3" xfId="27134" xr:uid="{36186CA4-AA86-448F-8470-7BE60DB4E118}"/>
    <cellStyle name="SAPBEXstdItemX 6 2 3" xfId="15534" xr:uid="{08651E2F-BA88-4233-B322-EA834B6B9EF7}"/>
    <cellStyle name="SAPBEXstdItemX 6 2 3 2" xfId="49395" xr:uid="{FA77B2F4-7B97-4B3C-9665-9F77041B625D}"/>
    <cellStyle name="SAPBEXstdItemX 6 2 3 3" xfId="32669" xr:uid="{8B103793-F72A-46A6-B8E7-099E1D9C58D8}"/>
    <cellStyle name="SAPBEXstdItemX 6 2 4" xfId="38055" xr:uid="{93B4618C-4CE2-49A9-80C3-5E19BD7BA432}"/>
    <cellStyle name="SAPBEXstdItemX 6 2 5" xfId="21319" xr:uid="{5BD1B923-DEF1-44D9-8AC6-A36FF8C6FC9E}"/>
    <cellStyle name="SAPBEXstdItemX 6 3" xfId="4997" xr:uid="{5FF3535C-FCD8-498B-A4C4-139F3DB358A6}"/>
    <cellStyle name="SAPBEXstdItemX 6 3 2" xfId="10863" xr:uid="{3EC98910-B497-45B3-9278-761D76825022}"/>
    <cellStyle name="SAPBEXstdItemX 6 3 2 2" xfId="44733" xr:uid="{3623F57B-9AB1-4C22-9F2B-A3B9C32D6287}"/>
    <cellStyle name="SAPBEXstdItemX 6 3 2 3" xfId="28008" xr:uid="{8AF88619-830E-4744-A8C2-E3E24C4E6338}"/>
    <cellStyle name="SAPBEXstdItemX 6 3 3" xfId="16406" xr:uid="{4D9CF21F-29A1-40A6-8B97-0D1507F4E8DF}"/>
    <cellStyle name="SAPBEXstdItemX 6 3 3 2" xfId="50267" xr:uid="{F849C330-66FB-406D-8A35-871C6DEFEFD1}"/>
    <cellStyle name="SAPBEXstdItemX 6 3 3 3" xfId="33541" xr:uid="{65634F58-1BCE-46B0-90E7-4104B149CE7C}"/>
    <cellStyle name="SAPBEXstdItemX 6 3 4" xfId="38916" xr:uid="{D19811B7-2A94-4104-811A-87C0EAA5FB40}"/>
    <cellStyle name="SAPBEXstdItemX 6 3 5" xfId="22193" xr:uid="{A0565DC2-3D5B-4E5A-AE17-142D1B6D5D33}"/>
    <cellStyle name="SAPBEXstdItemX 6 4" xfId="5736" xr:uid="{712A7978-4898-480A-A93C-D1C980E73051}"/>
    <cellStyle name="SAPBEXstdItemX 6 4 2" xfId="11602" xr:uid="{E6CAF80A-A639-491A-BCA8-E87F70D84F89}"/>
    <cellStyle name="SAPBEXstdItemX 6 4 2 2" xfId="45471" xr:uid="{03FE4AA1-DE1D-4C5A-933E-36AF3B61A496}"/>
    <cellStyle name="SAPBEXstdItemX 6 4 2 3" xfId="28746" xr:uid="{E8CA9E80-6D17-4A2D-AE23-2752B09F42FB}"/>
    <cellStyle name="SAPBEXstdItemX 6 4 3" xfId="17144" xr:uid="{D4F6F214-F4C2-4188-9774-7235ECE76B21}"/>
    <cellStyle name="SAPBEXstdItemX 6 4 3 2" xfId="51005" xr:uid="{7750451B-9377-4745-8DE9-3F8F89EDCB94}"/>
    <cellStyle name="SAPBEXstdItemX 6 4 3 3" xfId="34279" xr:uid="{04583905-DD53-4142-BEB4-30D49D10017B}"/>
    <cellStyle name="SAPBEXstdItemX 6 4 4" xfId="39654" xr:uid="{AD8D208C-A9C3-4BAC-9C49-2ECBF55B77A5}"/>
    <cellStyle name="SAPBEXstdItemX 6 4 5" xfId="22931" xr:uid="{70712B7B-B50F-48C4-A276-35D339920E57}"/>
    <cellStyle name="SAPBEXstdItemX 6 5" xfId="6516" xr:uid="{0AFAEC9A-4BD6-4F36-90F1-310842A05C26}"/>
    <cellStyle name="SAPBEXstdItemX 6 5 2" xfId="12380" xr:uid="{6B706594-5E98-4F21-9400-C6C6116237E9}"/>
    <cellStyle name="SAPBEXstdItemX 6 5 2 2" xfId="46249" xr:uid="{88D37455-F7DB-45FB-B887-B7E53864AE7F}"/>
    <cellStyle name="SAPBEXstdItemX 6 5 2 3" xfId="29524" xr:uid="{E1C2F05C-A572-4679-9DC9-15657BDA7FAA}"/>
    <cellStyle name="SAPBEXstdItemX 6 5 3" xfId="17922" xr:uid="{987EAF7D-155B-495A-903F-E75D8E3740F5}"/>
    <cellStyle name="SAPBEXstdItemX 6 5 3 2" xfId="51783" xr:uid="{0979CE69-4F51-4BC0-AABB-1BC876AE1AA0}"/>
    <cellStyle name="SAPBEXstdItemX 6 5 3 3" xfId="35057" xr:uid="{C1F7EBB0-3CE7-4812-BED1-B9B926BF44A5}"/>
    <cellStyle name="SAPBEXstdItemX 6 5 4" xfId="40432" xr:uid="{ED9C7AE3-EA1C-443D-811E-0109BAA9E11F}"/>
    <cellStyle name="SAPBEXstdItemX 6 5 5" xfId="23709" xr:uid="{5CD82BA1-88F0-4630-9B07-25F328BE4A89}"/>
    <cellStyle name="SAPBEXstdItemX 6 6" xfId="7448" xr:uid="{A1A3D36A-2244-4990-8752-1AF5E019601E}"/>
    <cellStyle name="SAPBEXstdItemX 6 6 2" xfId="13312" xr:uid="{49C20A66-123C-4AF0-803B-94F3A74819DF}"/>
    <cellStyle name="SAPBEXstdItemX 6 6 2 2" xfId="47181" xr:uid="{D812E0AB-CC67-4C3C-9172-F1977B87BBF2}"/>
    <cellStyle name="SAPBEXstdItemX 6 6 2 3" xfId="30455" xr:uid="{C43731D5-3078-4A8B-80DF-AB7468CE8F3A}"/>
    <cellStyle name="SAPBEXstdItemX 6 6 3" xfId="18853" xr:uid="{777D7493-BB80-44D6-9200-6BA7BF99B1B9}"/>
    <cellStyle name="SAPBEXstdItemX 6 6 3 2" xfId="52714" xr:uid="{B68F6245-2F25-422D-96DB-4DED6548E02A}"/>
    <cellStyle name="SAPBEXstdItemX 6 6 3 3" xfId="35988" xr:uid="{FDC290B7-22EC-456B-A4F8-A1380AAA7B0D}"/>
    <cellStyle name="SAPBEXstdItemX 6 6 4" xfId="41364" xr:uid="{36A96993-153B-4DF4-89D8-B1E3B7C89D1B}"/>
    <cellStyle name="SAPBEXstdItemX 6 6 5" xfId="24640" xr:uid="{4D777E79-B6E4-4F00-A8EB-20B31D200604}"/>
    <cellStyle name="SAPBEXstdItemX 6 7" xfId="8542" xr:uid="{AAD23A16-67CF-4B94-9B71-92162629C41F}"/>
    <cellStyle name="SAPBEXstdItemX 6 7 2" xfId="42417" xr:uid="{B961DE6F-A99F-4F96-86CD-170EA7C227D2}"/>
    <cellStyle name="SAPBEXstdItemX 6 7 3" xfId="25692" xr:uid="{2985A16F-48DD-488A-889B-20E98A79EA80}"/>
    <cellStyle name="SAPBEXstdItemX 6 8" xfId="14108" xr:uid="{430FB035-409B-4711-9155-87BE6A39F2AC}"/>
    <cellStyle name="SAPBEXstdItemX 6 8 2" xfId="47969" xr:uid="{4247320F-6C3A-46F9-9DC7-D06DD0D655B1}"/>
    <cellStyle name="SAPBEXstdItemX 6 8 3" xfId="31243" xr:uid="{5CE9E07D-C5B6-4A5E-AA2A-A96CBAF96079}"/>
    <cellStyle name="SAPBEXstdItemX 6 9" xfId="19880" xr:uid="{AE1863CF-43E0-45F6-A8F6-CB002D1398C5}"/>
    <cellStyle name="SAPBEXstdItemX 7" xfId="2556" xr:uid="{00000000-0005-0000-0000-0000440B0000}"/>
    <cellStyle name="SAPBEXstdItemX 7 2" xfId="4108" xr:uid="{1CEDBBBC-7743-455B-897F-8E22590B66E8}"/>
    <cellStyle name="SAPBEXstdItemX 7 2 2" xfId="9989" xr:uid="{E7698C78-DAD0-482A-8EA8-3851FA345015}"/>
    <cellStyle name="SAPBEXstdItemX 7 2 2 2" xfId="43861" xr:uid="{2B497B78-9EED-4C9E-811E-9DD202B99789}"/>
    <cellStyle name="SAPBEXstdItemX 7 2 2 3" xfId="27135" xr:uid="{C5494878-AEF1-4DA3-9FD8-DA9769323E8F}"/>
    <cellStyle name="SAPBEXstdItemX 7 2 3" xfId="15535" xr:uid="{62BDE908-35C2-4DD6-AD49-7B72507E61D3}"/>
    <cellStyle name="SAPBEXstdItemX 7 2 3 2" xfId="49396" xr:uid="{43150103-763D-45AA-BE44-C74977AE056D}"/>
    <cellStyle name="SAPBEXstdItemX 7 2 3 3" xfId="32670" xr:uid="{F52B7FF7-3C84-429B-848F-61ACFFE1B8EB}"/>
    <cellStyle name="SAPBEXstdItemX 7 2 4" xfId="38056" xr:uid="{5AB49924-4BC3-4BC4-A013-116489312057}"/>
    <cellStyle name="SAPBEXstdItemX 7 2 5" xfId="21320" xr:uid="{C0078DE8-5A4D-441C-8AD4-62E1B7EB3871}"/>
    <cellStyle name="SAPBEXstdItemX 7 3" xfId="4998" xr:uid="{20D574B3-EC2C-4155-8450-A847EBD9CBA4}"/>
    <cellStyle name="SAPBEXstdItemX 7 3 2" xfId="10864" xr:uid="{D4112A10-B33C-41C5-954A-DB80E7C90BFB}"/>
    <cellStyle name="SAPBEXstdItemX 7 3 2 2" xfId="44734" xr:uid="{2ECC6906-5D9E-4697-AED1-9DA65E436DA6}"/>
    <cellStyle name="SAPBEXstdItemX 7 3 2 3" xfId="28009" xr:uid="{018A9C8A-F4BA-4B9C-9827-C59AEFA28952}"/>
    <cellStyle name="SAPBEXstdItemX 7 3 3" xfId="16407" xr:uid="{29C57D47-F9DB-4DDB-A687-950C828A7D03}"/>
    <cellStyle name="SAPBEXstdItemX 7 3 3 2" xfId="50268" xr:uid="{D71B09BA-B1F9-489D-9016-1A837CD152B4}"/>
    <cellStyle name="SAPBEXstdItemX 7 3 3 3" xfId="33542" xr:uid="{F279DA89-7B5D-4988-AA21-12D5191624B9}"/>
    <cellStyle name="SAPBEXstdItemX 7 3 4" xfId="38917" xr:uid="{F83158B1-30E7-4610-AB86-96A0DB4EFD3F}"/>
    <cellStyle name="SAPBEXstdItemX 7 3 5" xfId="22194" xr:uid="{28B82033-41CA-4293-B3A7-D6CC84537949}"/>
    <cellStyle name="SAPBEXstdItemX 7 4" xfId="5737" xr:uid="{56013D4A-8018-462C-AEE2-E219F8334AE3}"/>
    <cellStyle name="SAPBEXstdItemX 7 4 2" xfId="11603" xr:uid="{2177CCF9-88F6-4357-8265-CF3A384201A2}"/>
    <cellStyle name="SAPBEXstdItemX 7 4 2 2" xfId="45472" xr:uid="{9FD678FE-3FA0-47B0-B257-903299E8103E}"/>
    <cellStyle name="SAPBEXstdItemX 7 4 2 3" xfId="28747" xr:uid="{6A6B3D8D-666D-4718-B37F-E0497957C12E}"/>
    <cellStyle name="SAPBEXstdItemX 7 4 3" xfId="17145" xr:uid="{35DDC310-2318-47B7-919C-BE268DD50172}"/>
    <cellStyle name="SAPBEXstdItemX 7 4 3 2" xfId="51006" xr:uid="{EBB9CCE3-49D7-4169-8A9C-4AFCB326EE30}"/>
    <cellStyle name="SAPBEXstdItemX 7 4 3 3" xfId="34280" xr:uid="{DEF1DB43-F342-4EAF-B82C-EF3A9D2D93A1}"/>
    <cellStyle name="SAPBEXstdItemX 7 4 4" xfId="39655" xr:uid="{44D1C410-F3EA-4E88-ABF3-3FFF10753EEE}"/>
    <cellStyle name="SAPBEXstdItemX 7 4 5" xfId="22932" xr:uid="{F85148BD-8841-4407-8049-14B5CE307D27}"/>
    <cellStyle name="SAPBEXstdItemX 7 5" xfId="6517" xr:uid="{923F67B2-FEDD-4678-B16D-DA11FE88AA88}"/>
    <cellStyle name="SAPBEXstdItemX 7 5 2" xfId="12381" xr:uid="{66890AA7-D866-468C-8C6A-6EEB92E8B375}"/>
    <cellStyle name="SAPBEXstdItemX 7 5 2 2" xfId="46250" xr:uid="{8EA38ED1-6374-44E1-9ADB-48ADA6A611DD}"/>
    <cellStyle name="SAPBEXstdItemX 7 5 2 3" xfId="29525" xr:uid="{0304CC9F-6221-45BE-BF7B-BA3807178B3F}"/>
    <cellStyle name="SAPBEXstdItemX 7 5 3" xfId="17923" xr:uid="{B98E0232-CB73-4C3C-8535-FB96B18C9BF8}"/>
    <cellStyle name="SAPBEXstdItemX 7 5 3 2" xfId="51784" xr:uid="{F64B998C-21D0-4FDB-BA13-44DA51F9BDC6}"/>
    <cellStyle name="SAPBEXstdItemX 7 5 3 3" xfId="35058" xr:uid="{EEE3D104-9F2E-48E7-913C-25E1B2F6030D}"/>
    <cellStyle name="SAPBEXstdItemX 7 5 4" xfId="40433" xr:uid="{741D53C7-3876-4FEF-9C7E-D41369CDE7A1}"/>
    <cellStyle name="SAPBEXstdItemX 7 5 5" xfId="23710" xr:uid="{1E1EA6D0-EA71-450B-96AE-73D109D81E4C}"/>
    <cellStyle name="SAPBEXstdItemX 7 6" xfId="7449" xr:uid="{4E8F488D-4D0F-4A50-B73E-FC2B45EE8763}"/>
    <cellStyle name="SAPBEXstdItemX 7 6 2" xfId="13313" xr:uid="{EBA6227E-57F7-4A5A-8A3F-733C49B70A44}"/>
    <cellStyle name="SAPBEXstdItemX 7 6 2 2" xfId="47182" xr:uid="{6499746D-7D55-416B-96A3-1D1D1673648B}"/>
    <cellStyle name="SAPBEXstdItemX 7 6 2 3" xfId="30456" xr:uid="{AE2FA2B4-98E7-426D-A6B4-750CF466C380}"/>
    <cellStyle name="SAPBEXstdItemX 7 6 3" xfId="18854" xr:uid="{CB508CE3-CB9C-4426-A399-F5F05F5F98B9}"/>
    <cellStyle name="SAPBEXstdItemX 7 6 3 2" xfId="52715" xr:uid="{B058050D-E797-4056-A84C-2F7CD538924A}"/>
    <cellStyle name="SAPBEXstdItemX 7 6 3 3" xfId="35989" xr:uid="{8FDB86C7-8B57-40F6-AFF5-F6C78E1F44AB}"/>
    <cellStyle name="SAPBEXstdItemX 7 6 4" xfId="41365" xr:uid="{580438B8-ACEC-41EF-B6E9-1C6FB123863D}"/>
    <cellStyle name="SAPBEXstdItemX 7 6 5" xfId="24641" xr:uid="{E6681858-DCA0-456F-B9E9-9D5ECF753C95}"/>
    <cellStyle name="SAPBEXstdItemX 7 7" xfId="8543" xr:uid="{BAD26919-9ADA-4E2C-9DE4-EF2332D9B850}"/>
    <cellStyle name="SAPBEXstdItemX 7 7 2" xfId="42418" xr:uid="{052C5BD3-DFBD-496C-8882-AD40DB55CFD0}"/>
    <cellStyle name="SAPBEXstdItemX 7 7 3" xfId="25693" xr:uid="{A0F7B675-882C-475C-95C6-D273C7E7DEA5}"/>
    <cellStyle name="SAPBEXstdItemX 7 8" xfId="14109" xr:uid="{8A523205-8E29-4009-9459-5B298C731519}"/>
    <cellStyle name="SAPBEXstdItemX 7 8 2" xfId="47970" xr:uid="{BBD1D5BE-4E88-4EEB-8EFE-4D6A6D3BA5DF}"/>
    <cellStyle name="SAPBEXstdItemX 7 8 3" xfId="31244" xr:uid="{C4FAA389-6C49-45DF-B8DB-7CDB460FF10D}"/>
    <cellStyle name="SAPBEXstdItemX 7 9" xfId="19881" xr:uid="{45916AC0-5298-4525-B4C7-AA6C402B2384}"/>
    <cellStyle name="SAPBEXstdItemX 8" xfId="2939" xr:uid="{00000000-0005-0000-0000-0000450B0000}"/>
    <cellStyle name="SAPBEXstdItemX 8 10" xfId="20188" xr:uid="{13FFC06C-0479-4767-95FF-02E98C8B58D1}"/>
    <cellStyle name="SAPBEXstdItemX 8 2" xfId="4443" xr:uid="{EFCA68B9-8538-4F71-9027-04AAB9FA3044}"/>
    <cellStyle name="SAPBEXstdItemX 8 2 2" xfId="10324" xr:uid="{E7B3D633-9D3F-4397-BAD8-A6D9F565D4A5}"/>
    <cellStyle name="SAPBEXstdItemX 8 2 2 2" xfId="44194" xr:uid="{1323C1B7-41D1-446B-B9C5-8B27EF035F49}"/>
    <cellStyle name="SAPBEXstdItemX 8 2 2 3" xfId="27469" xr:uid="{893AF8E6-5467-4725-BE9A-C985F4481E9E}"/>
    <cellStyle name="SAPBEXstdItemX 8 2 3" xfId="15867" xr:uid="{0D19D59E-126A-445F-B0F4-A158937B00C9}"/>
    <cellStyle name="SAPBEXstdItemX 8 2 3 2" xfId="49728" xr:uid="{3A725216-1247-4E9C-9307-41B9D63CFD24}"/>
    <cellStyle name="SAPBEXstdItemX 8 2 3 3" xfId="33002" xr:uid="{AAEB10C6-488A-43C7-BAC1-4B59EE2EBD3B}"/>
    <cellStyle name="SAPBEXstdItemX 8 2 4" xfId="38377" xr:uid="{1408DFDD-2998-4374-990B-41F53773BB7A}"/>
    <cellStyle name="SAPBEXstdItemX 8 2 5" xfId="21654" xr:uid="{0F25A446-6021-49D5-A88A-1D074B3404DD}"/>
    <cellStyle name="SAPBEXstdItemX 8 3" xfId="5300" xr:uid="{B2EFBEB1-9FD2-40DE-9ED5-CCA61AECB1FA}"/>
    <cellStyle name="SAPBEXstdItemX 8 3 2" xfId="11166" xr:uid="{EC87BF8C-2B7E-4893-AD2B-56B070AC5896}"/>
    <cellStyle name="SAPBEXstdItemX 8 3 2 2" xfId="45036" xr:uid="{9B41A490-7964-49DF-A789-2BE20FE4FC70}"/>
    <cellStyle name="SAPBEXstdItemX 8 3 2 3" xfId="28311" xr:uid="{5AE290C0-1041-48B7-9350-4C25EA337C0D}"/>
    <cellStyle name="SAPBEXstdItemX 8 3 3" xfId="16709" xr:uid="{F4A41853-677A-42A9-A698-9AC1A6432F77}"/>
    <cellStyle name="SAPBEXstdItemX 8 3 3 2" xfId="50570" xr:uid="{57C9F56E-2156-40F4-A79F-9259E3CAAD18}"/>
    <cellStyle name="SAPBEXstdItemX 8 3 3 3" xfId="33844" xr:uid="{D273ADCF-C65A-4191-81FC-902878136CEA}"/>
    <cellStyle name="SAPBEXstdItemX 8 3 4" xfId="39219" xr:uid="{184D6AC6-2766-4BB7-9790-D9C965E2A449}"/>
    <cellStyle name="SAPBEXstdItemX 8 3 5" xfId="22496" xr:uid="{9CF8EF88-0374-4B21-928E-D9E9141893DB}"/>
    <cellStyle name="SAPBEXstdItemX 8 4" xfId="6045" xr:uid="{965C5A6F-274F-4679-834B-E0DFF3D925CE}"/>
    <cellStyle name="SAPBEXstdItemX 8 4 2" xfId="11911" xr:uid="{C89A9ACD-33E8-410A-8AE1-8D1629C1696C}"/>
    <cellStyle name="SAPBEXstdItemX 8 4 2 2" xfId="45780" xr:uid="{103BC953-76F8-4B74-B83D-A06CD81131BF}"/>
    <cellStyle name="SAPBEXstdItemX 8 4 2 3" xfId="29055" xr:uid="{21F55440-0522-4733-9400-213EE43C7D86}"/>
    <cellStyle name="SAPBEXstdItemX 8 4 3" xfId="17453" xr:uid="{F4879575-F4D0-41FF-93AE-8C9AB79842EB}"/>
    <cellStyle name="SAPBEXstdItemX 8 4 3 2" xfId="51314" xr:uid="{369B645D-02E3-4BEB-96EA-BE3E2DE45874}"/>
    <cellStyle name="SAPBEXstdItemX 8 4 3 3" xfId="34588" xr:uid="{37D408EB-FA64-408A-B991-F8081E342BE2}"/>
    <cellStyle name="SAPBEXstdItemX 8 4 4" xfId="39963" xr:uid="{B9BB0495-02BD-49C6-9B15-F380D19D0D8C}"/>
    <cellStyle name="SAPBEXstdItemX 8 4 5" xfId="23240" xr:uid="{991920B2-E0D5-459B-A83B-5545C9D0ECF4}"/>
    <cellStyle name="SAPBEXstdItemX 8 5" xfId="6812" xr:uid="{46497179-E577-4F3E-99A2-5E33E1C5E10E}"/>
    <cellStyle name="SAPBEXstdItemX 8 5 2" xfId="12676" xr:uid="{69FBC6BC-197B-4E64-A974-2DC31687571B}"/>
    <cellStyle name="SAPBEXstdItemX 8 5 2 2" xfId="46545" xr:uid="{BB8B142C-0F69-4592-8C73-AF84AA66CF9C}"/>
    <cellStyle name="SAPBEXstdItemX 8 5 2 3" xfId="29819" xr:uid="{C8123992-89D8-4B11-888A-D7207E0B823E}"/>
    <cellStyle name="SAPBEXstdItemX 8 5 3" xfId="18217" xr:uid="{2DDB6D9C-AD02-4AC1-AF2C-6941F3784C1E}"/>
    <cellStyle name="SAPBEXstdItemX 8 5 3 2" xfId="52078" xr:uid="{5FFBAD9E-3255-4DDE-8BD8-D60C9504C575}"/>
    <cellStyle name="SAPBEXstdItemX 8 5 3 3" xfId="35352" xr:uid="{21B4E4A4-11BC-44BF-9612-D518E4889D13}"/>
    <cellStyle name="SAPBEXstdItemX 8 5 4" xfId="40728" xr:uid="{ABE563FC-513F-4A27-929D-4AE43A589682}"/>
    <cellStyle name="SAPBEXstdItemX 8 5 5" xfId="24004" xr:uid="{4B1FBEF6-D569-4800-A876-C8229A0398F1}"/>
    <cellStyle name="SAPBEXstdItemX 8 6" xfId="7759" xr:uid="{AB2D83B8-61A6-40AC-8B6B-F834659DB505}"/>
    <cellStyle name="SAPBEXstdItemX 8 6 2" xfId="13623" xr:uid="{50BB12A4-E021-4533-BDC7-1FB8E3910D56}"/>
    <cellStyle name="SAPBEXstdItemX 8 6 2 2" xfId="47492" xr:uid="{2A92D46E-8423-4483-AD3A-40B303621287}"/>
    <cellStyle name="SAPBEXstdItemX 8 6 2 3" xfId="30766" xr:uid="{EEF2967D-B8CF-4424-9F08-AD33AD831B67}"/>
    <cellStyle name="SAPBEXstdItemX 8 6 3" xfId="19164" xr:uid="{ACAA714C-DCE6-420B-9945-9DE1FB043FA6}"/>
    <cellStyle name="SAPBEXstdItemX 8 6 3 2" xfId="53025" xr:uid="{800C327D-814D-46E2-992D-94437C693519}"/>
    <cellStyle name="SAPBEXstdItemX 8 6 3 3" xfId="36299" xr:uid="{43DDDD23-5506-44F2-BF1E-47D32B8AB7E2}"/>
    <cellStyle name="SAPBEXstdItemX 8 6 4" xfId="41675" xr:uid="{7FCD4122-A5BB-4963-881D-F5F5338081E2}"/>
    <cellStyle name="SAPBEXstdItemX 8 6 5" xfId="24951" xr:uid="{40A5E02E-7910-45BF-8609-DF0AC0B876A7}"/>
    <cellStyle name="SAPBEXstdItemX 8 7" xfId="8852" xr:uid="{E3EEDA13-373F-4FC2-9015-9CB156598B4D}"/>
    <cellStyle name="SAPBEXstdItemX 8 7 2" xfId="42725" xr:uid="{33F34736-47B6-4F58-800E-07C9BDB98505}"/>
    <cellStyle name="SAPBEXstdItemX 8 7 3" xfId="26001" xr:uid="{EECFA327-D609-4F14-B4E2-21466BC6B712}"/>
    <cellStyle name="SAPBEXstdItemX 8 8" xfId="14403" xr:uid="{B3B52493-EBA5-4AF0-90CD-3E12AEEE1E6A}"/>
    <cellStyle name="SAPBEXstdItemX 8 8 2" xfId="48264" xr:uid="{A2914364-6E67-4A24-A149-1FEE0BF3961C}"/>
    <cellStyle name="SAPBEXstdItemX 8 8 3" xfId="31538" xr:uid="{AB82F561-07D8-4936-AEEA-F60C44D25BA1}"/>
    <cellStyle name="SAPBEXstdItemX 8 9" xfId="36976" xr:uid="{5C071B42-E57B-410C-9EAA-3A5C2B8FD2F4}"/>
    <cellStyle name="SAPBEXstdItemX 9" xfId="2954" xr:uid="{00000000-0005-0000-0000-0000460B0000}"/>
    <cellStyle name="SAPBEXstdItemX 9 2" xfId="7770" xr:uid="{C39FC746-64A4-4C1B-BC9D-AE74E7EA2AD0}"/>
    <cellStyle name="SAPBEXstdItemX 9 2 2" xfId="13634" xr:uid="{DBCECE9F-0901-4DDA-B406-8E8AAB4AAE69}"/>
    <cellStyle name="SAPBEXstdItemX 9 2 2 2" xfId="47503" xr:uid="{35C5B85D-3183-430D-BF0C-2633FEB329FB}"/>
    <cellStyle name="SAPBEXstdItemX 9 2 2 3" xfId="30777" xr:uid="{42ED54A7-414A-45BF-8E3F-76E3F0526A18}"/>
    <cellStyle name="SAPBEXstdItemX 9 2 3" xfId="19175" xr:uid="{5790A172-E8DC-44CE-BCFD-20A31EC1C374}"/>
    <cellStyle name="SAPBEXstdItemX 9 2 3 2" xfId="53036" xr:uid="{A397F1E9-26E9-438A-AB83-AD7BDD10C23A}"/>
    <cellStyle name="SAPBEXstdItemX 9 2 3 3" xfId="36310" xr:uid="{9727B339-16C1-4F8E-A5A5-2C6F5F673B9A}"/>
    <cellStyle name="SAPBEXstdItemX 9 2 4" xfId="41686" xr:uid="{D5F95EE9-1E49-4845-9AB0-7574A2039225}"/>
    <cellStyle name="SAPBEXstdItemX 9 2 5" xfId="24962" xr:uid="{FBEC51BE-AB34-45F0-98BF-11DC8EFD31D3}"/>
    <cellStyle name="SAPBEXstdItemX 9 3" xfId="36985" xr:uid="{3B0556D2-6587-4C8B-8B25-8D8E8E67BFA5}"/>
    <cellStyle name="SAPBEXstdItemX_2008 HC_FTE Summary by STN" xfId="1233" xr:uid="{00000000-0005-0000-0000-0000470B0000}"/>
    <cellStyle name="SAPBEXtitle" xfId="77" xr:uid="{00000000-0005-0000-0000-0000480B0000}"/>
    <cellStyle name="SAPBEXtitle 2" xfId="1234" xr:uid="{00000000-0005-0000-0000-0000490B0000}"/>
    <cellStyle name="SAPBEXtitle 2 2" xfId="1235" xr:uid="{00000000-0005-0000-0000-00004A0B0000}"/>
    <cellStyle name="SAPBEXtitle 2 3" xfId="2637" xr:uid="{00000000-0005-0000-0000-00004B0B0000}"/>
    <cellStyle name="SAPBEXtitle 2 4" xfId="2943" xr:uid="{00000000-0005-0000-0000-00004C0B0000}"/>
    <cellStyle name="SAPBEXtitle 2 4 10" xfId="20191" xr:uid="{C597216F-0DCB-4725-ACEC-CF16595074FD}"/>
    <cellStyle name="SAPBEXtitle 2 4 2" xfId="4446" xr:uid="{85EC4FC6-F2FC-43E5-8513-B6FCAB2DFA53}"/>
    <cellStyle name="SAPBEXtitle 2 4 2 2" xfId="10327" xr:uid="{CF96A1BE-71EF-425D-8882-0CFB9D0412BD}"/>
    <cellStyle name="SAPBEXtitle 2 4 2 2 2" xfId="44197" xr:uid="{E3AA1BA5-5564-40B1-BF7D-4D9AB0879552}"/>
    <cellStyle name="SAPBEXtitle 2 4 2 2 3" xfId="27472" xr:uid="{5E4A0A2F-C589-4148-A073-33E9644ABB3A}"/>
    <cellStyle name="SAPBEXtitle 2 4 2 3" xfId="15870" xr:uid="{C058B929-2E47-4279-B500-2E28E46FFAAA}"/>
    <cellStyle name="SAPBEXtitle 2 4 2 3 2" xfId="49731" xr:uid="{A52A785D-0376-401A-9FC8-C756DCD74521}"/>
    <cellStyle name="SAPBEXtitle 2 4 2 3 3" xfId="33005" xr:uid="{D553CC98-292F-420E-AA58-13BEF8D9B7AF}"/>
    <cellStyle name="SAPBEXtitle 2 4 2 4" xfId="38380" xr:uid="{BFBEE26C-4909-4256-BA29-061B0AC3DA98}"/>
    <cellStyle name="SAPBEXtitle 2 4 2 5" xfId="21657" xr:uid="{E928ACD1-9496-4226-9D66-402C76AD696D}"/>
    <cellStyle name="SAPBEXtitle 2 4 3" xfId="5303" xr:uid="{7B990DCF-8243-4C61-B2AA-353090F5C811}"/>
    <cellStyle name="SAPBEXtitle 2 4 3 2" xfId="11169" xr:uid="{A3F9A5D4-87E4-47A7-A00D-3CC92551F188}"/>
    <cellStyle name="SAPBEXtitle 2 4 3 2 2" xfId="45039" xr:uid="{FEC04E5B-6206-4037-A13B-550508A55CCB}"/>
    <cellStyle name="SAPBEXtitle 2 4 3 2 3" xfId="28314" xr:uid="{FF9D0645-1E22-407D-AFEA-8BC16D9FA567}"/>
    <cellStyle name="SAPBEXtitle 2 4 3 3" xfId="16712" xr:uid="{F603609F-A7C0-4995-A1B0-BA31BF15C61C}"/>
    <cellStyle name="SAPBEXtitle 2 4 3 3 2" xfId="50573" xr:uid="{12F7479A-9E75-403A-8D93-D8C1FE4CF137}"/>
    <cellStyle name="SAPBEXtitle 2 4 3 3 3" xfId="33847" xr:uid="{AFF56511-3C2E-40FF-B130-116272DDA700}"/>
    <cellStyle name="SAPBEXtitle 2 4 3 4" xfId="39222" xr:uid="{44A28B86-4E6C-4DDA-9B22-E7A77E6266D4}"/>
    <cellStyle name="SAPBEXtitle 2 4 3 5" xfId="22499" xr:uid="{5C0649A5-B6B1-4C26-837A-2D8980F03080}"/>
    <cellStyle name="SAPBEXtitle 2 4 4" xfId="6048" xr:uid="{AE574830-8EF0-41B7-B976-54CBA60FA5E9}"/>
    <cellStyle name="SAPBEXtitle 2 4 4 2" xfId="11914" xr:uid="{F147ED96-D6DC-4E82-93D6-224A4D0DCED1}"/>
    <cellStyle name="SAPBEXtitle 2 4 4 2 2" xfId="45783" xr:uid="{694FCA6F-2302-4286-8B63-6423CA273744}"/>
    <cellStyle name="SAPBEXtitle 2 4 4 2 3" xfId="29058" xr:uid="{264B1ADD-6352-4814-947F-5A63B5BC2D9D}"/>
    <cellStyle name="SAPBEXtitle 2 4 4 3" xfId="17456" xr:uid="{51EADCDE-2CA1-49B3-9CC2-10D4EAD97298}"/>
    <cellStyle name="SAPBEXtitle 2 4 4 3 2" xfId="51317" xr:uid="{7E0B5DB3-43A0-4F35-88F0-B1717445C3F7}"/>
    <cellStyle name="SAPBEXtitle 2 4 4 3 3" xfId="34591" xr:uid="{1FF6229D-22F3-4EC0-AD08-A3D8B790DD87}"/>
    <cellStyle name="SAPBEXtitle 2 4 4 4" xfId="39966" xr:uid="{B5428D09-09B4-4CE0-B1E9-9C7C5D66A38D}"/>
    <cellStyle name="SAPBEXtitle 2 4 4 5" xfId="23243" xr:uid="{57FB1E3B-1A89-4E8A-BAB4-243A40E8B482}"/>
    <cellStyle name="SAPBEXtitle 2 4 5" xfId="6815" xr:uid="{0737DFE8-27F2-43F0-A037-439854CF25EA}"/>
    <cellStyle name="SAPBEXtitle 2 4 5 2" xfId="12679" xr:uid="{2D2C9354-171D-49AF-95BC-E7E8A31034EA}"/>
    <cellStyle name="SAPBEXtitle 2 4 5 2 2" xfId="46548" xr:uid="{D51F372E-B72A-48E3-8452-E4B16E7B6B3B}"/>
    <cellStyle name="SAPBEXtitle 2 4 5 2 3" xfId="29822" xr:uid="{9E35D2F1-4A99-478A-ABCE-EEDA047FDFCA}"/>
    <cellStyle name="SAPBEXtitle 2 4 5 3" xfId="18220" xr:uid="{5873F4C7-B6A1-4A9F-8C66-6C6F749EFD9D}"/>
    <cellStyle name="SAPBEXtitle 2 4 5 3 2" xfId="52081" xr:uid="{E8CBCC11-E22E-461D-9AB6-8B13761E5C58}"/>
    <cellStyle name="SAPBEXtitle 2 4 5 3 3" xfId="35355" xr:uid="{4837C475-777F-40E4-B24F-F11D7B8CA153}"/>
    <cellStyle name="SAPBEXtitle 2 4 5 4" xfId="40731" xr:uid="{CAECDF9C-6A8C-45E7-B5A6-23E2F8EEC644}"/>
    <cellStyle name="SAPBEXtitle 2 4 5 5" xfId="24007" xr:uid="{47642654-3890-4188-A513-D04D96CA68E3}"/>
    <cellStyle name="SAPBEXtitle 2 4 6" xfId="7762" xr:uid="{8A43C2A2-89BF-4376-B9AA-6CDBCD6A62C5}"/>
    <cellStyle name="SAPBEXtitle 2 4 6 2" xfId="13626" xr:uid="{189746C7-2DFB-48CE-9D4D-DC0EF6CFC767}"/>
    <cellStyle name="SAPBEXtitle 2 4 6 2 2" xfId="47495" xr:uid="{C6533D54-55F8-49B0-914B-022AAA7D9B5C}"/>
    <cellStyle name="SAPBEXtitle 2 4 6 2 3" xfId="30769" xr:uid="{88B84B86-AA43-42B5-A559-8F125EA84727}"/>
    <cellStyle name="SAPBEXtitle 2 4 6 3" xfId="19167" xr:uid="{7649D7A8-A3B4-4B36-9E4C-6507E6812F69}"/>
    <cellStyle name="SAPBEXtitle 2 4 6 3 2" xfId="53028" xr:uid="{B99354DF-5544-4A55-B129-187F9C14C64F}"/>
    <cellStyle name="SAPBEXtitle 2 4 6 3 3" xfId="36302" xr:uid="{10871EA0-47D5-4686-93BD-E89C0213D85E}"/>
    <cellStyle name="SAPBEXtitle 2 4 6 4" xfId="41678" xr:uid="{1F9B4355-412F-45D1-8089-9F8FE23416A5}"/>
    <cellStyle name="SAPBEXtitle 2 4 6 5" xfId="24954" xr:uid="{86E3E4C9-A95A-46FD-B903-B1E4E10FB691}"/>
    <cellStyle name="SAPBEXtitle 2 4 7" xfId="8855" xr:uid="{6CD09D9F-844F-4EC1-92BE-723CCB1F94DB}"/>
    <cellStyle name="SAPBEXtitle 2 4 7 2" xfId="42728" xr:uid="{D1EBBF5F-5AA4-4580-AF11-2718FE0E28F1}"/>
    <cellStyle name="SAPBEXtitle 2 4 7 3" xfId="26004" xr:uid="{3807FDB8-EB19-4ECF-A377-2AA68ADD9436}"/>
    <cellStyle name="SAPBEXtitle 2 4 8" xfId="14406" xr:uid="{A18AABC4-69BD-436D-B4A1-B285106FE1AF}"/>
    <cellStyle name="SAPBEXtitle 2 4 8 2" xfId="48267" xr:uid="{9AFF7DB8-16EB-4835-A1F9-B57750AE4932}"/>
    <cellStyle name="SAPBEXtitle 2 4 8 3" xfId="31541" xr:uid="{DD2D87C7-7608-4DAF-B637-47130AF17C0A}"/>
    <cellStyle name="SAPBEXtitle 2 4 9" xfId="36979" xr:uid="{5579D174-8E1E-4479-94B5-B6601E6ACADF}"/>
    <cellStyle name="SAPBEXtitle 2 5" xfId="2951" xr:uid="{00000000-0005-0000-0000-00004D0B0000}"/>
    <cellStyle name="SAPBEXtitle 2 5 2" xfId="7767" xr:uid="{0A27BD62-5F4D-41F9-8219-25074E652AA5}"/>
    <cellStyle name="SAPBEXtitle 2 5 2 2" xfId="13631" xr:uid="{8DB1DF38-C252-4382-8794-5B87D61E95E1}"/>
    <cellStyle name="SAPBEXtitle 2 5 2 2 2" xfId="47500" xr:uid="{A817E14F-CF99-438C-905D-AB27259ACADA}"/>
    <cellStyle name="SAPBEXtitle 2 5 2 2 3" xfId="30774" xr:uid="{277D5857-82E5-454F-BEDB-52E1C445AC71}"/>
    <cellStyle name="SAPBEXtitle 2 5 2 3" xfId="19172" xr:uid="{92788502-11A9-4B30-B2BB-43491266F28B}"/>
    <cellStyle name="SAPBEXtitle 2 5 2 3 2" xfId="53033" xr:uid="{1930B4B9-621F-4D85-9F6B-D85DADA09650}"/>
    <cellStyle name="SAPBEXtitle 2 5 2 3 3" xfId="36307" xr:uid="{38CF8BAF-6EE8-4DBF-88D1-5F80B773671E}"/>
    <cellStyle name="SAPBEXtitle 2 5 2 4" xfId="41683" xr:uid="{83BD93F7-2359-4EC3-A9D6-52302419615C}"/>
    <cellStyle name="SAPBEXtitle 2 5 2 5" xfId="24959" xr:uid="{903B6A96-C7A9-42AB-9B9B-B3D427B3840D}"/>
    <cellStyle name="SAPBEXtitle 2 5 3" xfId="36982" xr:uid="{640E5DE3-D4D0-4E5D-94F4-6B421B2C847D}"/>
    <cellStyle name="SAPBEXtitle 3" xfId="1236" xr:uid="{00000000-0005-0000-0000-00004E0B0000}"/>
    <cellStyle name="SAPBEXtitle 3 2" xfId="1237" xr:uid="{00000000-0005-0000-0000-00004F0B0000}"/>
    <cellStyle name="SAPBEXtitle 3 2 2" xfId="2557" xr:uid="{00000000-0005-0000-0000-0000500B0000}"/>
    <cellStyle name="SAPBEXtitle 3 2 2 2" xfId="4109" xr:uid="{17CB50D6-FAF3-4A8E-B3B0-60756404A1DC}"/>
    <cellStyle name="SAPBEXtitle 3 2 2 2 2" xfId="9990" xr:uid="{357359FD-0D1C-44E3-BF8F-95CE0470E599}"/>
    <cellStyle name="SAPBEXtitle 3 2 2 2 2 2" xfId="43862" xr:uid="{3221AFA4-808F-446C-A1FC-D1BD5AA0CAC2}"/>
    <cellStyle name="SAPBEXtitle 3 2 2 2 2 3" xfId="27136" xr:uid="{314CC5B3-4012-4818-83E9-58433046FBCD}"/>
    <cellStyle name="SAPBEXtitle 3 2 2 2 3" xfId="15536" xr:uid="{CD710F80-BE69-4800-BF3E-4EA1EF903276}"/>
    <cellStyle name="SAPBEXtitle 3 2 2 2 3 2" xfId="49397" xr:uid="{1B8EEA3A-CCDA-417C-B6DF-59CED53E8B6C}"/>
    <cellStyle name="SAPBEXtitle 3 2 2 2 3 3" xfId="32671" xr:uid="{2E2CA87A-E683-4CCD-A980-95C740A33F71}"/>
    <cellStyle name="SAPBEXtitle 3 2 2 2 4" xfId="21321" xr:uid="{514B9397-0DB1-4990-A4A7-36EC58E1739D}"/>
    <cellStyle name="SAPBEXtitle 3 2 2 3" xfId="5738" xr:uid="{04258E1C-69A2-4233-B9DF-F23D73C6BC96}"/>
    <cellStyle name="SAPBEXtitle 3 2 2 3 2" xfId="11604" xr:uid="{613B2A6C-02CB-4B62-9F99-5E1B6FF19805}"/>
    <cellStyle name="SAPBEXtitle 3 2 2 3 2 2" xfId="45473" xr:uid="{1FCD3F50-2DE5-4A27-AC49-DA3318B8F489}"/>
    <cellStyle name="SAPBEXtitle 3 2 2 3 2 3" xfId="28748" xr:uid="{8005F031-8C21-49E9-A0C7-96C68B44AA33}"/>
    <cellStyle name="SAPBEXtitle 3 2 2 3 3" xfId="17146" xr:uid="{AC3E2C90-DB4F-415D-A6DE-B9A8924A0CFD}"/>
    <cellStyle name="SAPBEXtitle 3 2 2 3 3 2" xfId="51007" xr:uid="{D63D4C78-4E8A-4259-8386-E1216BB48C85}"/>
    <cellStyle name="SAPBEXtitle 3 2 2 3 3 3" xfId="34281" xr:uid="{557757F5-DF6D-49A6-8580-DAD660CB0F94}"/>
    <cellStyle name="SAPBEXtitle 3 2 2 3 4" xfId="39656" xr:uid="{446368F7-936D-4DD0-90D0-8AA187C7800C}"/>
    <cellStyle name="SAPBEXtitle 3 2 2 3 5" xfId="22933" xr:uid="{C7AA2EAF-ED56-4281-AB26-0D02E3B1D174}"/>
    <cellStyle name="SAPBEXtitle 3 2 2 4" xfId="7450" xr:uid="{8F69BF8E-0F9F-469F-8B83-3398DB266BC9}"/>
    <cellStyle name="SAPBEXtitle 3 2 2 4 2" xfId="13314" xr:uid="{7A33FAA8-EFA1-4DE2-B1DB-3862BC391855}"/>
    <cellStyle name="SAPBEXtitle 3 2 2 4 2 2" xfId="47183" xr:uid="{324A07AF-A442-46BE-B2F6-F12DA861FF14}"/>
    <cellStyle name="SAPBEXtitle 3 2 2 4 2 3" xfId="30457" xr:uid="{52997410-B267-46F9-BF14-853AEF5FF7BD}"/>
    <cellStyle name="SAPBEXtitle 3 2 2 4 3" xfId="18855" xr:uid="{1597CBB9-B99A-4864-B85F-DCCEEBF89FA6}"/>
    <cellStyle name="SAPBEXtitle 3 2 2 4 3 2" xfId="52716" xr:uid="{0A315268-559B-48D8-BFE6-CD7E56A57842}"/>
    <cellStyle name="SAPBEXtitle 3 2 2 4 3 3" xfId="35990" xr:uid="{F71B2E32-1BB0-4409-A5F2-BBCAD727B4DA}"/>
    <cellStyle name="SAPBEXtitle 3 2 2 4 4" xfId="41366" xr:uid="{DA7312E1-8AD8-428C-8291-43AAF5205828}"/>
    <cellStyle name="SAPBEXtitle 3 2 2 4 5" xfId="24642" xr:uid="{90F807CC-1479-4BCA-A0B3-57F2D5F59C42}"/>
    <cellStyle name="SAPBEXtitle 3 2 2 5" xfId="8544" xr:uid="{FDBAD92E-6AF2-41E3-83AF-756306967CA7}"/>
    <cellStyle name="SAPBEXtitle 3 2 2 5 2" xfId="42419" xr:uid="{402E5F51-66A8-4B8D-A9CB-05A3D5048DE1}"/>
    <cellStyle name="SAPBEXtitle 3 2 2 5 3" xfId="25694" xr:uid="{7F01C539-20B3-4D25-957D-827182E831FD}"/>
    <cellStyle name="SAPBEXtitle 3 2 2 6" xfId="36939" xr:uid="{1F9A048E-3B4A-4CD2-97B8-D19BF0FC81C3}"/>
    <cellStyle name="SAPBEXtitle 3 2 2 7" xfId="19882" xr:uid="{D964F2CC-C94E-463B-AB72-2E78571FA5E7}"/>
    <cellStyle name="SAPBEXtitle 3 2 3" xfId="2558" xr:uid="{00000000-0005-0000-0000-0000510B0000}"/>
    <cellStyle name="SAPBEXtitle 3 2 3 2" xfId="4110" xr:uid="{B391452E-A6B8-4BD3-B4A0-0E4D8A4A5125}"/>
    <cellStyle name="SAPBEXtitle 3 2 3 2 2" xfId="9991" xr:uid="{FACAA02C-2D9F-46E7-A9E2-938029EA4D70}"/>
    <cellStyle name="SAPBEXtitle 3 2 3 2 2 2" xfId="43863" xr:uid="{19F702C9-A4DF-4C04-8E6C-C75BD5C2865E}"/>
    <cellStyle name="SAPBEXtitle 3 2 3 2 2 3" xfId="27137" xr:uid="{A9F122F8-F6DA-435C-935B-F3C84893F0B6}"/>
    <cellStyle name="SAPBEXtitle 3 2 3 2 3" xfId="15537" xr:uid="{A5793D24-D885-4217-A9C0-B5C3D54E602E}"/>
    <cellStyle name="SAPBEXtitle 3 2 3 2 3 2" xfId="49398" xr:uid="{6774A1CE-4135-440C-A478-5BBA27F4DD1A}"/>
    <cellStyle name="SAPBEXtitle 3 2 3 2 3 3" xfId="32672" xr:uid="{6ED82BBE-C893-4CA7-850F-8326B8530112}"/>
    <cellStyle name="SAPBEXtitle 3 2 3 2 4" xfId="21322" xr:uid="{885B9479-F572-4D09-BDDA-AC92D999ECB3}"/>
    <cellStyle name="SAPBEXtitle 3 2 3 3" xfId="5739" xr:uid="{30147690-D598-4F3B-9BFF-7E60394CCFFC}"/>
    <cellStyle name="SAPBEXtitle 3 2 3 3 2" xfId="11605" xr:uid="{087E83FB-E98F-452C-8322-ABBF534083B8}"/>
    <cellStyle name="SAPBEXtitle 3 2 3 3 2 2" xfId="45474" xr:uid="{C9F0955A-67CB-4975-B933-13E52E0D0B47}"/>
    <cellStyle name="SAPBEXtitle 3 2 3 3 2 3" xfId="28749" xr:uid="{A55AE368-A8BF-4F0C-96E1-BEF479B34FE6}"/>
    <cellStyle name="SAPBEXtitle 3 2 3 3 3" xfId="17147" xr:uid="{6177C72A-DC77-47CA-B7DA-7221121B01A4}"/>
    <cellStyle name="SAPBEXtitle 3 2 3 3 3 2" xfId="51008" xr:uid="{0207D047-9DED-4E84-B61C-1C411F599BE2}"/>
    <cellStyle name="SAPBEXtitle 3 2 3 3 3 3" xfId="34282" xr:uid="{D214020F-B74A-45BC-A871-A7E17884A856}"/>
    <cellStyle name="SAPBEXtitle 3 2 3 3 4" xfId="39657" xr:uid="{C4A4D547-DEFA-4A9F-AC9C-834388619C6F}"/>
    <cellStyle name="SAPBEXtitle 3 2 3 3 5" xfId="22934" xr:uid="{1A120EEA-0964-4311-A1AD-447324E624AC}"/>
    <cellStyle name="SAPBEXtitle 3 2 3 4" xfId="7451" xr:uid="{6FAB8A0C-C273-4FA8-BF8F-BFCD979F24F6}"/>
    <cellStyle name="SAPBEXtitle 3 2 3 4 2" xfId="13315" xr:uid="{EBFA65D9-2B61-4E65-BC33-A6F5CDDABFC0}"/>
    <cellStyle name="SAPBEXtitle 3 2 3 4 2 2" xfId="47184" xr:uid="{48C65101-0267-469B-A0EB-FF742506CDBA}"/>
    <cellStyle name="SAPBEXtitle 3 2 3 4 2 3" xfId="30458" xr:uid="{7B4105F2-7981-46E8-B5C4-A7407158C596}"/>
    <cellStyle name="SAPBEXtitle 3 2 3 4 3" xfId="18856" xr:uid="{03F24A3D-BCDA-4FD6-B2BD-4AA17F8F1063}"/>
    <cellStyle name="SAPBEXtitle 3 2 3 4 3 2" xfId="52717" xr:uid="{B6DC403C-A4BE-40B2-9A68-36D744A2B2F7}"/>
    <cellStyle name="SAPBEXtitle 3 2 3 4 3 3" xfId="35991" xr:uid="{9FC97ADB-4F28-401C-898D-75D2F6CB2000}"/>
    <cellStyle name="SAPBEXtitle 3 2 3 4 4" xfId="41367" xr:uid="{198E8016-96C8-4213-BA05-7EEA25842947}"/>
    <cellStyle name="SAPBEXtitle 3 2 3 4 5" xfId="24643" xr:uid="{7C663596-2B87-49BD-8BF8-C9884D70B3FB}"/>
    <cellStyle name="SAPBEXtitle 3 2 3 5" xfId="8545" xr:uid="{00105816-C9C9-45D9-9DB7-5B41CCB30427}"/>
    <cellStyle name="SAPBEXtitle 3 2 3 5 2" xfId="42420" xr:uid="{67136FF4-D052-44C6-BAAC-E3996BDB3DC3}"/>
    <cellStyle name="SAPBEXtitle 3 2 3 5 3" xfId="25695" xr:uid="{5C452AD1-A161-4532-9793-E3EDBFD59681}"/>
    <cellStyle name="SAPBEXtitle 3 2 3 6" xfId="36940" xr:uid="{17151BD0-3DC2-463F-926C-31E0A3EF2783}"/>
    <cellStyle name="SAPBEXtitle 3 2 3 7" xfId="19883" xr:uid="{79CBD525-3EE0-48CB-9505-94E60E0D647D}"/>
    <cellStyle name="SAPBEXtitle 3 2 4" xfId="2852" xr:uid="{00000000-0005-0000-0000-0000520B0000}"/>
    <cellStyle name="SAPBEXtitle 3 2 4 2" xfId="4372" xr:uid="{8E6031F8-E6FA-4604-8461-6C64D73F8E3A}"/>
    <cellStyle name="SAPBEXtitle 3 2 4 2 2" xfId="10253" xr:uid="{59534C34-8697-4EBF-A8EB-649A3AC8DE8E}"/>
    <cellStyle name="SAPBEXtitle 3 2 4 2 2 2" xfId="44123" xr:uid="{58CB3A76-548A-4901-B431-A08D733EEF98}"/>
    <cellStyle name="SAPBEXtitle 3 2 4 2 2 3" xfId="27398" xr:uid="{F7DDB6A6-A6A3-484A-AB9B-B174C12C91FF}"/>
    <cellStyle name="SAPBEXtitle 3 2 4 2 3" xfId="15796" xr:uid="{52209D34-C54B-4A1D-B48D-1A0AD06EB7FF}"/>
    <cellStyle name="SAPBEXtitle 3 2 4 2 3 2" xfId="49657" xr:uid="{17677474-4EBB-4861-9102-C171F6C31A0B}"/>
    <cellStyle name="SAPBEXtitle 3 2 4 2 3 3" xfId="32931" xr:uid="{2AABB910-7D25-4DFD-B7DB-2695B4B5CB29}"/>
    <cellStyle name="SAPBEXtitle 3 2 4 2 4" xfId="38306" xr:uid="{EF1E9CB8-691B-4C03-A99D-488B27D76A0B}"/>
    <cellStyle name="SAPBEXtitle 3 2 4 2 5" xfId="21583" xr:uid="{01E00303-2F94-4D97-B14F-786C13C036F9}"/>
    <cellStyle name="SAPBEXtitle 3 2 4 3" xfId="5245" xr:uid="{F1FB8DB6-8426-48BE-B5B0-1C23A434EA92}"/>
    <cellStyle name="SAPBEXtitle 3 2 4 3 2" xfId="11111" xr:uid="{785736FE-4EA8-4262-B711-0971CF9FD30C}"/>
    <cellStyle name="SAPBEXtitle 3 2 4 3 2 2" xfId="44981" xr:uid="{DF0BF2EA-42BA-415C-80B4-EE3812A434B1}"/>
    <cellStyle name="SAPBEXtitle 3 2 4 3 2 3" xfId="28256" xr:uid="{8E6F82BC-13FC-4AE1-91A3-8B3F88FD9D9A}"/>
    <cellStyle name="SAPBEXtitle 3 2 4 3 3" xfId="16654" xr:uid="{F496AD40-E677-4E58-8977-A9100FCF3000}"/>
    <cellStyle name="SAPBEXtitle 3 2 4 3 3 2" xfId="50515" xr:uid="{699035ED-47C4-4887-826D-B6F34096A9E5}"/>
    <cellStyle name="SAPBEXtitle 3 2 4 3 3 3" xfId="33789" xr:uid="{2185E8E1-E0EA-4EE3-9CD5-06582E2620C0}"/>
    <cellStyle name="SAPBEXtitle 3 2 4 3 4" xfId="39164" xr:uid="{897E8802-4436-40EB-A9A9-E39BEE0AE6C8}"/>
    <cellStyle name="SAPBEXtitle 3 2 4 3 5" xfId="22441" xr:uid="{A705F078-ACFE-4384-9D5B-9E3AA84D2B9C}"/>
    <cellStyle name="SAPBEXtitle 3 2 4 4" xfId="5993" xr:uid="{AE626979-9C78-45DC-BE09-E5DD14EFCE2D}"/>
    <cellStyle name="SAPBEXtitle 3 2 4 4 2" xfId="11859" xr:uid="{5166578E-68D0-4A40-ABEA-F3BA694F5A59}"/>
    <cellStyle name="SAPBEXtitle 3 2 4 4 2 2" xfId="45728" xr:uid="{AF29D2C3-F14F-455B-8C0B-8D42EEB0A9A0}"/>
    <cellStyle name="SAPBEXtitle 3 2 4 4 2 3" xfId="29003" xr:uid="{475007C6-A08E-4A74-881B-3CA61A8A6D49}"/>
    <cellStyle name="SAPBEXtitle 3 2 4 4 3" xfId="17401" xr:uid="{601330FD-D99A-403C-8415-4F1C9062E392}"/>
    <cellStyle name="SAPBEXtitle 3 2 4 4 3 2" xfId="51262" xr:uid="{A73C0F28-45E1-42C8-B4D7-DF9E59976C8B}"/>
    <cellStyle name="SAPBEXtitle 3 2 4 4 3 3" xfId="34536" xr:uid="{255EB6CE-15FA-4424-A3DD-ECFB95929EF2}"/>
    <cellStyle name="SAPBEXtitle 3 2 4 4 4" xfId="39911" xr:uid="{05F3EF57-98D8-4257-B675-3ACC47E642F1}"/>
    <cellStyle name="SAPBEXtitle 3 2 4 4 5" xfId="23188" xr:uid="{D31BE417-9067-4FAA-8E89-20249E63A708}"/>
    <cellStyle name="SAPBEXtitle 3 2 4 5" xfId="6762" xr:uid="{C81E0B38-4DE6-4BFC-A6A8-861459C8F8AA}"/>
    <cellStyle name="SAPBEXtitle 3 2 4 5 2" xfId="12626" xr:uid="{0EA2B0F2-A6C9-4A73-AA2D-D805FFFF1413}"/>
    <cellStyle name="SAPBEXtitle 3 2 4 5 2 2" xfId="46495" xr:uid="{B1C2816D-2926-4329-85B7-FA0CDCE519A1}"/>
    <cellStyle name="SAPBEXtitle 3 2 4 5 2 3" xfId="29769" xr:uid="{726C289F-0A36-4512-A788-13CDDC3E3B51}"/>
    <cellStyle name="SAPBEXtitle 3 2 4 5 3" xfId="18167" xr:uid="{E159645A-3426-424F-8F12-01565157559B}"/>
    <cellStyle name="SAPBEXtitle 3 2 4 5 3 2" xfId="52028" xr:uid="{E164D489-F131-4E4E-859A-10E33F98BB65}"/>
    <cellStyle name="SAPBEXtitle 3 2 4 5 3 3" xfId="35302" xr:uid="{3CF83687-762C-4941-9063-68BE9E917DEC}"/>
    <cellStyle name="SAPBEXtitle 3 2 4 5 4" xfId="40678" xr:uid="{EB436346-C653-41AE-A4F6-F53FCA57FA19}"/>
    <cellStyle name="SAPBEXtitle 3 2 4 5 5" xfId="23954" xr:uid="{40E6869A-75BE-4FFE-AF72-1363E6D575B2}"/>
    <cellStyle name="SAPBEXtitle 3 2 4 6" xfId="7709" xr:uid="{2B2B66DA-AC55-47F2-87EC-B60FD4343D8A}"/>
    <cellStyle name="SAPBEXtitle 3 2 4 6 2" xfId="13573" xr:uid="{9AAE2CDC-4E9F-4793-8CB4-4D29FCDD3EA3}"/>
    <cellStyle name="SAPBEXtitle 3 2 4 6 2 2" xfId="47442" xr:uid="{259AFF2F-9FE2-4F9B-B26B-BF57D9BB8BEE}"/>
    <cellStyle name="SAPBEXtitle 3 2 4 6 2 3" xfId="30716" xr:uid="{BA4598B7-B8B9-4ECE-ADD5-B480820C8252}"/>
    <cellStyle name="SAPBEXtitle 3 2 4 6 3" xfId="19114" xr:uid="{D533E45A-5C42-41B3-A079-E38DC7451A28}"/>
    <cellStyle name="SAPBEXtitle 3 2 4 6 3 2" xfId="52975" xr:uid="{2A25C9CD-75AF-4576-9632-DCE39F8D6E69}"/>
    <cellStyle name="SAPBEXtitle 3 2 4 6 3 3" xfId="36249" xr:uid="{9FC8C704-BE3E-4409-8119-40AB1185165C}"/>
    <cellStyle name="SAPBEXtitle 3 2 4 6 4" xfId="41625" xr:uid="{3D4BF4BD-2F89-4023-AA9D-E1862D06235D}"/>
    <cellStyle name="SAPBEXtitle 3 2 4 6 5" xfId="24901" xr:uid="{29B474F3-C786-4D30-A714-356FDCD33149}"/>
    <cellStyle name="SAPBEXtitle 3 2 4 7" xfId="8802" xr:uid="{C2E0ADE9-A0B5-4733-9C34-4322C414A358}"/>
    <cellStyle name="SAPBEXtitle 3 2 4 7 2" xfId="42675" xr:uid="{65B23C37-0CBD-4FD8-AB7C-467C9AA6A490}"/>
    <cellStyle name="SAPBEXtitle 3 2 4 7 3" xfId="25951" xr:uid="{96AE899F-A5F5-4CD1-9350-3EFBCD9F4DB1}"/>
    <cellStyle name="SAPBEXtitle 3 2 4 8" xfId="14353" xr:uid="{89F0F71D-5B10-401B-8927-3A637B003083}"/>
    <cellStyle name="SAPBEXtitle 3 2 4 8 2" xfId="48214" xr:uid="{335FB094-1EE1-4DE0-A0E7-A9414D308301}"/>
    <cellStyle name="SAPBEXtitle 3 2 4 8 3" xfId="31488" xr:uid="{4700C7A1-9725-4222-9FF1-F51B5258EBF0}"/>
    <cellStyle name="SAPBEXtitle 3 2 4 9" xfId="20137" xr:uid="{2AD41739-E070-4B21-B3BA-D27F7C404FFA}"/>
    <cellStyle name="SAPBEXtitle 3 2 5" xfId="36645" xr:uid="{BD95332A-D63C-4531-B22C-0B95F6295BB2}"/>
    <cellStyle name="SAPBEXtitle 3 2 6" xfId="19267" xr:uid="{BEFB5EA9-E43F-4C7A-82C4-480918E6CBDA}"/>
    <cellStyle name="SAPBEXtitle 3 3" xfId="2559" xr:uid="{00000000-0005-0000-0000-0000530B0000}"/>
    <cellStyle name="SAPBEXtitle 3 3 2" xfId="4111" xr:uid="{CFB079E8-39E0-44F1-8A29-213801D70795}"/>
    <cellStyle name="SAPBEXtitle 3 3 2 2" xfId="9992" xr:uid="{E140320E-F7F1-4EF5-A22D-36D02F77370D}"/>
    <cellStyle name="SAPBEXtitle 3 3 2 2 2" xfId="43864" xr:uid="{37E745F4-778C-4B77-B09F-21BDDA83E5FA}"/>
    <cellStyle name="SAPBEXtitle 3 3 2 2 3" xfId="27138" xr:uid="{5B6E8185-1A90-47F8-96BD-D175B2D80FF7}"/>
    <cellStyle name="SAPBEXtitle 3 3 2 3" xfId="15538" xr:uid="{452FE870-E5EA-4D43-8D69-1B2D04391C07}"/>
    <cellStyle name="SAPBEXtitle 3 3 2 3 2" xfId="49399" xr:uid="{5F8C63A4-9875-49F0-A1EB-FEACDD76DA25}"/>
    <cellStyle name="SAPBEXtitle 3 3 2 3 3" xfId="32673" xr:uid="{C73DFEDF-F1FE-4AE4-AD92-7E78B8AFB742}"/>
    <cellStyle name="SAPBEXtitle 3 3 2 4" xfId="21323" xr:uid="{0A068BEF-F6BB-43FA-8AFB-8B366D8FCECE}"/>
    <cellStyle name="SAPBEXtitle 3 3 3" xfId="5740" xr:uid="{BB64F6B6-2384-4F03-A22F-C25CACB5E75A}"/>
    <cellStyle name="SAPBEXtitle 3 3 3 2" xfId="11606" xr:uid="{FAED0EA5-3073-436E-9450-AE3C28B839DE}"/>
    <cellStyle name="SAPBEXtitle 3 3 3 2 2" xfId="45475" xr:uid="{7A6431C2-CF84-4E83-A5C9-E0291A5B06BA}"/>
    <cellStyle name="SAPBEXtitle 3 3 3 2 3" xfId="28750" xr:uid="{531911B9-5B9D-40DA-81DD-B3616BC58A97}"/>
    <cellStyle name="SAPBEXtitle 3 3 3 3" xfId="17148" xr:uid="{11C67A8E-6D64-44BD-9650-3FA2B63FD165}"/>
    <cellStyle name="SAPBEXtitle 3 3 3 3 2" xfId="51009" xr:uid="{421ADE20-D758-4C7C-A892-925401C1CE7F}"/>
    <cellStyle name="SAPBEXtitle 3 3 3 3 3" xfId="34283" xr:uid="{0487A451-C8AC-4DFD-9F4C-03DF186DF213}"/>
    <cellStyle name="SAPBEXtitle 3 3 3 4" xfId="39658" xr:uid="{C967ACBF-CA1D-4C8A-8B87-CB30B3069542}"/>
    <cellStyle name="SAPBEXtitle 3 3 3 5" xfId="22935" xr:uid="{4C28533F-36C4-4D16-AE34-1DD6E6A7A882}"/>
    <cellStyle name="SAPBEXtitle 3 3 4" xfId="7452" xr:uid="{E5F42894-08E1-4543-8AF6-5D4B88F858AA}"/>
    <cellStyle name="SAPBEXtitle 3 3 4 2" xfId="13316" xr:uid="{12379505-76DE-4288-90EB-D47AEF706EFC}"/>
    <cellStyle name="SAPBEXtitle 3 3 4 2 2" xfId="47185" xr:uid="{DC555F7E-8C00-4D83-95E1-9D3CCDEBB52A}"/>
    <cellStyle name="SAPBEXtitle 3 3 4 2 3" xfId="30459" xr:uid="{5539146A-AAFD-4FFD-9DE0-38961A2E64C3}"/>
    <cellStyle name="SAPBEXtitle 3 3 4 3" xfId="18857" xr:uid="{B11C90B3-515B-4452-927C-6F74FB8E470C}"/>
    <cellStyle name="SAPBEXtitle 3 3 4 3 2" xfId="52718" xr:uid="{95E60DA0-1E62-4FE4-84B3-A8DC35A49E91}"/>
    <cellStyle name="SAPBEXtitle 3 3 4 3 3" xfId="35992" xr:uid="{2EA80F82-4EED-46DA-A8E3-4177FE33C7A2}"/>
    <cellStyle name="SAPBEXtitle 3 3 4 4" xfId="41368" xr:uid="{974B3E2B-840A-4D9B-9F5E-51810EB308B0}"/>
    <cellStyle name="SAPBEXtitle 3 3 4 5" xfId="24644" xr:uid="{C621D862-E241-4603-A290-EA8B32925369}"/>
    <cellStyle name="SAPBEXtitle 3 3 5" xfId="8546" xr:uid="{1BA6E38A-D1DF-4A2B-A4DD-B7A37C2B4B42}"/>
    <cellStyle name="SAPBEXtitle 3 3 5 2" xfId="42421" xr:uid="{C6343D87-5052-4E08-B557-0416ACDBA0D1}"/>
    <cellStyle name="SAPBEXtitle 3 3 5 3" xfId="25696" xr:uid="{B1A4B7B0-5E4B-4FF4-B231-5BAE044C4DDA}"/>
    <cellStyle name="SAPBEXtitle 3 3 6" xfId="36941" xr:uid="{9D658103-6EB6-4620-8066-FFEF270BB4EE}"/>
    <cellStyle name="SAPBEXtitle 3 3 7" xfId="19884" xr:uid="{2E0E5196-1A26-41FD-8980-D7FE07A40877}"/>
    <cellStyle name="SAPBEXtitle 3 4" xfId="2560" xr:uid="{00000000-0005-0000-0000-0000540B0000}"/>
    <cellStyle name="SAPBEXtitle 3 4 2" xfId="4112" xr:uid="{AEE7BEB2-3F47-46A0-9EF9-28CC18FD4C90}"/>
    <cellStyle name="SAPBEXtitle 3 4 2 2" xfId="9993" xr:uid="{3AFC6970-176F-45F2-A7F6-D9B168D42658}"/>
    <cellStyle name="SAPBEXtitle 3 4 2 2 2" xfId="43865" xr:uid="{565BD07E-CB3A-404D-91D4-31A34307657B}"/>
    <cellStyle name="SAPBEXtitle 3 4 2 2 3" xfId="27139" xr:uid="{2E5D00C6-31CC-4189-A2FC-C6B57B2DF8F5}"/>
    <cellStyle name="SAPBEXtitle 3 4 2 3" xfId="15539" xr:uid="{9BE8773B-BC7C-4ACA-8A34-46FCBED63F27}"/>
    <cellStyle name="SAPBEXtitle 3 4 2 3 2" xfId="49400" xr:uid="{16E2429E-AAC0-48D0-84BF-4B69441F9E9C}"/>
    <cellStyle name="SAPBEXtitle 3 4 2 3 3" xfId="32674" xr:uid="{8B1840B2-F984-45E2-856C-84713875E248}"/>
    <cellStyle name="SAPBEXtitle 3 4 2 4" xfId="21324" xr:uid="{62A6D672-F4A6-440B-B1DF-791D8E595F45}"/>
    <cellStyle name="SAPBEXtitle 3 4 3" xfId="5741" xr:uid="{1072C7CE-E34F-4B15-8384-93BF163906BB}"/>
    <cellStyle name="SAPBEXtitle 3 4 3 2" xfId="11607" xr:uid="{41A1D209-68B0-4925-8B55-B423A96BB26A}"/>
    <cellStyle name="SAPBEXtitle 3 4 3 2 2" xfId="45476" xr:uid="{D3274B5E-354C-4CAB-8EEC-3B8624ABEE4B}"/>
    <cellStyle name="SAPBEXtitle 3 4 3 2 3" xfId="28751" xr:uid="{4FC0EAB3-781F-423D-BB51-2BEE458A0F87}"/>
    <cellStyle name="SAPBEXtitle 3 4 3 3" xfId="17149" xr:uid="{D359CC84-C702-4510-ABA3-37128E2AB389}"/>
    <cellStyle name="SAPBEXtitle 3 4 3 3 2" xfId="51010" xr:uid="{71EF3D0F-6820-4544-A0AC-FE283C6BADB7}"/>
    <cellStyle name="SAPBEXtitle 3 4 3 3 3" xfId="34284" xr:uid="{CC53EA0B-8BE2-46FA-B3E7-17CFC2E122A9}"/>
    <cellStyle name="SAPBEXtitle 3 4 3 4" xfId="39659" xr:uid="{07245E2C-98F0-4ED7-9271-EB7607ADC133}"/>
    <cellStyle name="SAPBEXtitle 3 4 3 5" xfId="22936" xr:uid="{DAE2D8FE-F8C9-48A6-B6A7-02A43AD97C6F}"/>
    <cellStyle name="SAPBEXtitle 3 4 4" xfId="7453" xr:uid="{70CF195D-AC1F-4B83-B334-E3D780B5479D}"/>
    <cellStyle name="SAPBEXtitle 3 4 4 2" xfId="13317" xr:uid="{74BACCEE-757C-4D00-8CF7-875362D00123}"/>
    <cellStyle name="SAPBEXtitle 3 4 4 2 2" xfId="47186" xr:uid="{6235B941-3785-49BC-8BCF-B9C7F32E76AF}"/>
    <cellStyle name="SAPBEXtitle 3 4 4 2 3" xfId="30460" xr:uid="{3FCF19F3-F0A9-4406-9031-3C6121506C5D}"/>
    <cellStyle name="SAPBEXtitle 3 4 4 3" xfId="18858" xr:uid="{1DA88923-C14A-45F6-80CD-C4EF6A0BE835}"/>
    <cellStyle name="SAPBEXtitle 3 4 4 3 2" xfId="52719" xr:uid="{935E6EC0-0717-4BEF-8698-2B15FE411557}"/>
    <cellStyle name="SAPBEXtitle 3 4 4 3 3" xfId="35993" xr:uid="{6095513D-ECCF-4D20-8966-227E71BAD7E4}"/>
    <cellStyle name="SAPBEXtitle 3 4 4 4" xfId="41369" xr:uid="{2A73A7EA-86B4-4A4D-A54B-CB65BD91DF7D}"/>
    <cellStyle name="SAPBEXtitle 3 4 4 5" xfId="24645" xr:uid="{6FA2CB66-4DE5-42DC-8C12-97B3AB1BB6A6}"/>
    <cellStyle name="SAPBEXtitle 3 4 5" xfId="8547" xr:uid="{F3782027-DC43-4903-8945-C27F3CAB560B}"/>
    <cellStyle name="SAPBEXtitle 3 4 5 2" xfId="42422" xr:uid="{D29C724B-416B-4A21-B5ED-38897DA67960}"/>
    <cellStyle name="SAPBEXtitle 3 4 5 3" xfId="25697" xr:uid="{A768DEAD-ED32-4CF0-A0A6-597B2572F79E}"/>
    <cellStyle name="SAPBEXtitle 3 4 6" xfId="36942" xr:uid="{5BA370BD-DABA-4819-BA6A-D9ADA275ECE3}"/>
    <cellStyle name="SAPBEXtitle 3 4 7" xfId="19885" xr:uid="{3FC1CE17-A080-4399-8772-67CF153A81E4}"/>
    <cellStyle name="SAPBEXtitle 3 5" xfId="2851" xr:uid="{00000000-0005-0000-0000-0000550B0000}"/>
    <cellStyle name="SAPBEXtitle 3 5 2" xfId="4371" xr:uid="{2310AECE-A9A9-40BF-B881-9D5CC2036DCC}"/>
    <cellStyle name="SAPBEXtitle 3 5 2 2" xfId="10252" xr:uid="{2B96FFF6-913E-4F5D-8A82-B7FDBC64D33C}"/>
    <cellStyle name="SAPBEXtitle 3 5 2 2 2" xfId="44122" xr:uid="{BA06686A-E2B3-4E97-A409-72187FA9C297}"/>
    <cellStyle name="SAPBEXtitle 3 5 2 2 3" xfId="27397" xr:uid="{6A590EC0-1BC5-4E94-AD60-1DFBBFBF13DB}"/>
    <cellStyle name="SAPBEXtitle 3 5 2 3" xfId="15795" xr:uid="{4EB1ED9B-2F6D-45CE-99CE-F1E19662738A}"/>
    <cellStyle name="SAPBEXtitle 3 5 2 3 2" xfId="49656" xr:uid="{9D610EC0-5E07-47DE-BDBE-9A9DD3252842}"/>
    <cellStyle name="SAPBEXtitle 3 5 2 3 3" xfId="32930" xr:uid="{E81BA39E-60E0-4B67-B868-AC550E22DEED}"/>
    <cellStyle name="SAPBEXtitle 3 5 2 4" xfId="38305" xr:uid="{A33EC136-AB04-4DEE-B86E-EC9CEE1A3558}"/>
    <cellStyle name="SAPBEXtitle 3 5 2 5" xfId="21582" xr:uid="{66500511-3786-4C13-BD1A-D9E534BA17FD}"/>
    <cellStyle name="SAPBEXtitle 3 5 3" xfId="5244" xr:uid="{DB3993F2-31B3-4731-A74B-CCA79E6A4739}"/>
    <cellStyle name="SAPBEXtitle 3 5 3 2" xfId="11110" xr:uid="{7FC06EFB-0BAF-47AC-8366-EDBAC5C83EE5}"/>
    <cellStyle name="SAPBEXtitle 3 5 3 2 2" xfId="44980" xr:uid="{0E5278AE-251F-4F24-A3B1-F002A39EE416}"/>
    <cellStyle name="SAPBEXtitle 3 5 3 2 3" xfId="28255" xr:uid="{810C2507-5451-41AD-AC47-6CA79E797422}"/>
    <cellStyle name="SAPBEXtitle 3 5 3 3" xfId="16653" xr:uid="{E0A7796A-21A4-4714-AEAD-10AC553533E9}"/>
    <cellStyle name="SAPBEXtitle 3 5 3 3 2" xfId="50514" xr:uid="{F00AF776-3915-4156-B88D-72795D40799A}"/>
    <cellStyle name="SAPBEXtitle 3 5 3 3 3" xfId="33788" xr:uid="{70D15DA1-55FE-41BC-AAA9-92DC40FD0BDE}"/>
    <cellStyle name="SAPBEXtitle 3 5 3 4" xfId="39163" xr:uid="{92E0A174-D7D2-47AE-B5E8-61303B8F0E08}"/>
    <cellStyle name="SAPBEXtitle 3 5 3 5" xfId="22440" xr:uid="{F11EE31A-3526-48E1-BC8C-10D3994B0F2C}"/>
    <cellStyle name="SAPBEXtitle 3 5 4" xfId="5992" xr:uid="{FD2F078C-AD66-47E8-BD2A-0D30CE11A212}"/>
    <cellStyle name="SAPBEXtitle 3 5 4 2" xfId="11858" xr:uid="{C2DBA9FE-E6E4-4339-BF24-02AEA45F389C}"/>
    <cellStyle name="SAPBEXtitle 3 5 4 2 2" xfId="45727" xr:uid="{1B142887-4716-4C25-A281-C4481BF9F8CE}"/>
    <cellStyle name="SAPBEXtitle 3 5 4 2 3" xfId="29002" xr:uid="{93D91F7D-8764-4165-93A8-21B7B9710065}"/>
    <cellStyle name="SAPBEXtitle 3 5 4 3" xfId="17400" xr:uid="{30546992-A688-4658-8877-C47A31ABA624}"/>
    <cellStyle name="SAPBEXtitle 3 5 4 3 2" xfId="51261" xr:uid="{271EDDD3-7B74-4846-910E-A27B97268643}"/>
    <cellStyle name="SAPBEXtitle 3 5 4 3 3" xfId="34535" xr:uid="{D56806D6-1620-478A-9551-BFBB9011F6E1}"/>
    <cellStyle name="SAPBEXtitle 3 5 4 4" xfId="39910" xr:uid="{0B2EDFD6-8A08-4B8C-A1D0-40AE459C00FB}"/>
    <cellStyle name="SAPBEXtitle 3 5 4 5" xfId="23187" xr:uid="{BC5B4D19-9C87-4AEB-A1A9-50EA5E89AE8F}"/>
    <cellStyle name="SAPBEXtitle 3 5 5" xfId="6761" xr:uid="{5CF7EF12-BAB6-48A7-B145-25B535366FA8}"/>
    <cellStyle name="SAPBEXtitle 3 5 5 2" xfId="12625" xr:uid="{E71270EA-BB27-4B57-AF3F-47F82C36B592}"/>
    <cellStyle name="SAPBEXtitle 3 5 5 2 2" xfId="46494" xr:uid="{E62F0D6D-3E3F-4AB1-BDCC-59325E1002B7}"/>
    <cellStyle name="SAPBEXtitle 3 5 5 2 3" xfId="29768" xr:uid="{72580C95-5D1B-4B0B-B087-56D9ACB5AB42}"/>
    <cellStyle name="SAPBEXtitle 3 5 5 3" xfId="18166" xr:uid="{A38F8E30-49C1-4B1E-9D5F-D3F9846E87D6}"/>
    <cellStyle name="SAPBEXtitle 3 5 5 3 2" xfId="52027" xr:uid="{7A6AF19A-43B1-437C-AF3D-7156E23C174D}"/>
    <cellStyle name="SAPBEXtitle 3 5 5 3 3" xfId="35301" xr:uid="{5C249EDB-6988-404A-AD37-964A2E957B78}"/>
    <cellStyle name="SAPBEXtitle 3 5 5 4" xfId="40677" xr:uid="{BC850EA0-CD97-48DB-B5C6-AF4906C3BAD0}"/>
    <cellStyle name="SAPBEXtitle 3 5 5 5" xfId="23953" xr:uid="{ED433A91-6BF1-4BDD-A3C2-4437F2575CCF}"/>
    <cellStyle name="SAPBEXtitle 3 5 6" xfId="7708" xr:uid="{20A7EBDD-EDC5-47F0-8396-59B6655E48FA}"/>
    <cellStyle name="SAPBEXtitle 3 5 6 2" xfId="13572" xr:uid="{AFFF9BEF-FAB5-49A4-BF9E-6944ABC0FD2B}"/>
    <cellStyle name="SAPBEXtitle 3 5 6 2 2" xfId="47441" xr:uid="{6F4CB6DF-D75E-48AE-B6F0-12850F488591}"/>
    <cellStyle name="SAPBEXtitle 3 5 6 2 3" xfId="30715" xr:uid="{B0229AD9-33F0-4EF8-93CC-2434505D6ECB}"/>
    <cellStyle name="SAPBEXtitle 3 5 6 3" xfId="19113" xr:uid="{6027B6AF-370C-4C0F-8EBF-416B80EF80A4}"/>
    <cellStyle name="SAPBEXtitle 3 5 6 3 2" xfId="52974" xr:uid="{BC7DE731-2D5F-4C44-943F-13C16BAE3471}"/>
    <cellStyle name="SAPBEXtitle 3 5 6 3 3" xfId="36248" xr:uid="{C292B177-623D-4715-825F-D2822F6B4715}"/>
    <cellStyle name="SAPBEXtitle 3 5 6 4" xfId="41624" xr:uid="{CA27277D-E00D-4C34-AAB0-E4861B8D094C}"/>
    <cellStyle name="SAPBEXtitle 3 5 6 5" xfId="24900" xr:uid="{19F01D4B-0008-40FB-B5B3-2E0E80B5481D}"/>
    <cellStyle name="SAPBEXtitle 3 5 7" xfId="8801" xr:uid="{CC6B33AB-20C1-403B-889B-138B2DF19B5D}"/>
    <cellStyle name="SAPBEXtitle 3 5 7 2" xfId="42674" xr:uid="{70FB9CA3-FDD8-4AEF-96A7-AE3A48E8B1CA}"/>
    <cellStyle name="SAPBEXtitle 3 5 7 3" xfId="25950" xr:uid="{6CFF3F50-4B87-4BF8-AA03-4ECFE4682926}"/>
    <cellStyle name="SAPBEXtitle 3 5 8" xfId="14352" xr:uid="{63808846-8506-432C-8AED-FEA44FA4D4F3}"/>
    <cellStyle name="SAPBEXtitle 3 5 8 2" xfId="48213" xr:uid="{8382E7ED-7838-4989-8323-421C09EB1C88}"/>
    <cellStyle name="SAPBEXtitle 3 5 8 3" xfId="31487" xr:uid="{33FF276E-E8C2-496E-B5CD-1A26D8D89F76}"/>
    <cellStyle name="SAPBEXtitle 3 5 9" xfId="20136" xr:uid="{91254E7A-E44A-4FC1-93EB-5473C23871F3}"/>
    <cellStyle name="SAPBEXtitle 3 6" xfId="36644" xr:uid="{305F579D-5752-47CE-A9A8-BF1E688F321F}"/>
    <cellStyle name="SAPBEXtitle 3 7" xfId="19266" xr:uid="{4D526042-8CCD-4C38-85F9-4EB8BF7E3B9E}"/>
    <cellStyle name="SAPBEXtitle 4" xfId="1238" xr:uid="{00000000-0005-0000-0000-0000560B0000}"/>
    <cellStyle name="SAPBEXtitle 4 2" xfId="2561" xr:uid="{00000000-0005-0000-0000-0000570B0000}"/>
    <cellStyle name="SAPBEXtitle 4 2 10" xfId="19886" xr:uid="{0E479BDC-6077-4104-8C4B-369DB2C9C6C8}"/>
    <cellStyle name="SAPBEXtitle 4 2 2" xfId="4113" xr:uid="{0D39AD98-D27A-4DCD-8E70-0164B6603640}"/>
    <cellStyle name="SAPBEXtitle 4 2 2 2" xfId="9994" xr:uid="{6CCED3FC-3446-4B49-AA95-6E554D66F026}"/>
    <cellStyle name="SAPBEXtitle 4 2 2 2 2" xfId="43866" xr:uid="{D7AE8DFD-A9E2-4152-903B-04F5EF707032}"/>
    <cellStyle name="SAPBEXtitle 4 2 2 2 3" xfId="27140" xr:uid="{C436F8F0-0198-4949-8A50-360A42ACD548}"/>
    <cellStyle name="SAPBEXtitle 4 2 2 3" xfId="15540" xr:uid="{805F4F24-1867-4C70-92FA-5A7A65935848}"/>
    <cellStyle name="SAPBEXtitle 4 2 2 3 2" xfId="49401" xr:uid="{BC114E90-02F9-4EDB-8EB9-2E6C9F870292}"/>
    <cellStyle name="SAPBEXtitle 4 2 2 3 3" xfId="32675" xr:uid="{73400C48-F77D-464C-B717-16CEC767492B}"/>
    <cellStyle name="SAPBEXtitle 4 2 2 4" xfId="38057" xr:uid="{CDA2A52A-B817-4008-8690-591DF132DC40}"/>
    <cellStyle name="SAPBEXtitle 4 2 2 5" xfId="21325" xr:uid="{01B0129A-701C-447D-94C9-D4550064E8D8}"/>
    <cellStyle name="SAPBEXtitle 4 2 3" xfId="4999" xr:uid="{12F4090E-0322-43A4-97BE-C6DAD4A8EE4A}"/>
    <cellStyle name="SAPBEXtitle 4 2 3 2" xfId="10865" xr:uid="{47EB25AE-8322-4CE1-B1BF-E7C15CB64D98}"/>
    <cellStyle name="SAPBEXtitle 4 2 3 2 2" xfId="44735" xr:uid="{239A77AF-7B92-43DB-A276-271DB145EFEF}"/>
    <cellStyle name="SAPBEXtitle 4 2 3 2 3" xfId="28010" xr:uid="{9639DD65-E0E3-44B8-BC00-E2E749FB92C5}"/>
    <cellStyle name="SAPBEXtitle 4 2 3 3" xfId="16408" xr:uid="{312F8540-81F8-465F-ACF4-733E7CAE9B0A}"/>
    <cellStyle name="SAPBEXtitle 4 2 3 3 2" xfId="50269" xr:uid="{246B173E-830D-40E5-A89E-B042E50D1F8C}"/>
    <cellStyle name="SAPBEXtitle 4 2 3 3 3" xfId="33543" xr:uid="{6C34AC0C-FAD0-4ADD-AE36-8E5671C3101E}"/>
    <cellStyle name="SAPBEXtitle 4 2 3 4" xfId="38918" xr:uid="{3E9AAF0D-5742-44C5-9E8B-726963F65373}"/>
    <cellStyle name="SAPBEXtitle 4 2 3 5" xfId="22195" xr:uid="{FC26C5D8-A38C-4BE2-84AF-6A8709C845A7}"/>
    <cellStyle name="SAPBEXtitle 4 2 4" xfId="5742" xr:uid="{3213738F-194F-4340-BF75-690DBCE4C408}"/>
    <cellStyle name="SAPBEXtitle 4 2 4 2" xfId="11608" xr:uid="{B182079F-0716-4F81-A8B1-A8DD772E0C4C}"/>
    <cellStyle name="SAPBEXtitle 4 2 4 2 2" xfId="45477" xr:uid="{F98C7CBE-7E1E-4D60-9207-4490052B4D08}"/>
    <cellStyle name="SAPBEXtitle 4 2 4 2 3" xfId="28752" xr:uid="{4F73763D-940F-429A-972F-2B05085E4E1C}"/>
    <cellStyle name="SAPBEXtitle 4 2 4 3" xfId="17150" xr:uid="{F62946E6-437A-4436-8CA5-44968CB94DB4}"/>
    <cellStyle name="SAPBEXtitle 4 2 4 3 2" xfId="51011" xr:uid="{41254832-554D-4E31-B2CE-328A14506C51}"/>
    <cellStyle name="SAPBEXtitle 4 2 4 3 3" xfId="34285" xr:uid="{5338068D-6D68-42CB-9398-F2333FD716C7}"/>
    <cellStyle name="SAPBEXtitle 4 2 4 4" xfId="39660" xr:uid="{95E4CA29-D769-4C4E-A0FD-AB0178F27134}"/>
    <cellStyle name="SAPBEXtitle 4 2 4 5" xfId="22937" xr:uid="{7734F4B6-CDB2-4827-9E58-94D752F8DD71}"/>
    <cellStyle name="SAPBEXtitle 4 2 5" xfId="6518" xr:uid="{54EB5BF2-679C-46A3-B89D-348C1FCA56D1}"/>
    <cellStyle name="SAPBEXtitle 4 2 5 2" xfId="12382" xr:uid="{79F66763-4D66-45AA-A310-3E36E3013700}"/>
    <cellStyle name="SAPBEXtitle 4 2 5 2 2" xfId="46251" xr:uid="{D05AB617-1C4D-4CA1-B457-0F0439CD12FB}"/>
    <cellStyle name="SAPBEXtitle 4 2 5 2 3" xfId="29526" xr:uid="{CD5B27E0-CA2F-47EC-940B-283C6F00F76D}"/>
    <cellStyle name="SAPBEXtitle 4 2 5 3" xfId="17924" xr:uid="{5456FA04-1AB1-40F6-8A80-60DAF515F0D0}"/>
    <cellStyle name="SAPBEXtitle 4 2 5 3 2" xfId="51785" xr:uid="{7B4FFE31-D457-427A-B914-7CB4AD7C5A4E}"/>
    <cellStyle name="SAPBEXtitle 4 2 5 3 3" xfId="35059" xr:uid="{105CA814-D0C8-428A-A21A-982978C83416}"/>
    <cellStyle name="SAPBEXtitle 4 2 5 4" xfId="40434" xr:uid="{80640932-BA20-4A58-85B9-45E771BDF633}"/>
    <cellStyle name="SAPBEXtitle 4 2 5 5" xfId="23711" xr:uid="{4CD60CB1-6A18-4599-A7D0-4D9AC79976B2}"/>
    <cellStyle name="SAPBEXtitle 4 2 6" xfId="7454" xr:uid="{FB7E8C99-CBF6-4DCC-9A74-64AC72B6992C}"/>
    <cellStyle name="SAPBEXtitle 4 2 6 2" xfId="13318" xr:uid="{A1A62A5A-0899-4FE1-A640-78A6E6314FC9}"/>
    <cellStyle name="SAPBEXtitle 4 2 6 2 2" xfId="47187" xr:uid="{66956921-6C8B-4FA8-B6E8-0BAA8716A233}"/>
    <cellStyle name="SAPBEXtitle 4 2 6 2 3" xfId="30461" xr:uid="{CDD60D38-4556-4793-B2AF-1916CBB94196}"/>
    <cellStyle name="SAPBEXtitle 4 2 6 3" xfId="18859" xr:uid="{6A1BE5C9-5D29-4807-92D9-4AD75619B6D1}"/>
    <cellStyle name="SAPBEXtitle 4 2 6 3 2" xfId="52720" xr:uid="{8D721BDE-EE2C-4415-B438-298A6FB93BB2}"/>
    <cellStyle name="SAPBEXtitle 4 2 6 3 3" xfId="35994" xr:uid="{046140F4-4A66-46E8-9B5B-D13F829198FE}"/>
    <cellStyle name="SAPBEXtitle 4 2 6 4" xfId="41370" xr:uid="{1C17516A-219E-4482-ADE6-BDD322C87CE3}"/>
    <cellStyle name="SAPBEXtitle 4 2 6 5" xfId="24646" xr:uid="{546ECDC7-4ACB-450F-A8A7-15AF27EE2AA8}"/>
    <cellStyle name="SAPBEXtitle 4 2 7" xfId="8548" xr:uid="{0A1A922B-1E29-442E-8CF5-543E936C95B2}"/>
    <cellStyle name="SAPBEXtitle 4 2 7 2" xfId="42423" xr:uid="{B4267C4C-9E14-4A57-91F4-C8E243179917}"/>
    <cellStyle name="SAPBEXtitle 4 2 7 3" xfId="25698" xr:uid="{D1D775E6-E50D-43AA-B5C6-4F413E014972}"/>
    <cellStyle name="SAPBEXtitle 4 2 8" xfId="14110" xr:uid="{A39CF219-23F5-4F26-9800-BE125B933B00}"/>
    <cellStyle name="SAPBEXtitle 4 2 8 2" xfId="47971" xr:uid="{D89B946F-5734-422C-A233-DE287409F6B2}"/>
    <cellStyle name="SAPBEXtitle 4 2 8 3" xfId="31245" xr:uid="{5EEEECCB-CD35-4AB8-A49E-243666113F01}"/>
    <cellStyle name="SAPBEXtitle 4 2 9" xfId="36943" xr:uid="{50B8BF36-9E0D-45CE-8D62-B70DBAB15BE2}"/>
    <cellStyle name="SAPBEXtitle 4 3" xfId="2815" xr:uid="{00000000-0005-0000-0000-0000580B0000}"/>
    <cellStyle name="SAPBEXtitle 4 3 2" xfId="4335" xr:uid="{3AB3FDA6-3F87-4ECE-8AB7-D784FE77A008}"/>
    <cellStyle name="SAPBEXtitle 4 3 2 2" xfId="10216" xr:uid="{38A17743-D671-475B-8277-974734173C1B}"/>
    <cellStyle name="SAPBEXtitle 4 3 2 2 2" xfId="44086" xr:uid="{7BFD1A44-9FDB-4558-BDDF-C95005B7C4AF}"/>
    <cellStyle name="SAPBEXtitle 4 3 2 2 3" xfId="27361" xr:uid="{1F135281-B920-45A1-B6CC-7D7D38368F64}"/>
    <cellStyle name="SAPBEXtitle 4 3 2 3" xfId="15759" xr:uid="{276451D5-91F4-4887-A1E1-B3B0307A1947}"/>
    <cellStyle name="SAPBEXtitle 4 3 2 3 2" xfId="49620" xr:uid="{56CA392F-7DDF-4293-B5EA-961A7DD9032E}"/>
    <cellStyle name="SAPBEXtitle 4 3 2 3 3" xfId="32894" xr:uid="{DB349DAB-26CB-4BD5-8FF1-FE87960DEBBE}"/>
    <cellStyle name="SAPBEXtitle 4 3 2 4" xfId="38269" xr:uid="{7186737D-2898-4245-8627-7E9514FE621F}"/>
    <cellStyle name="SAPBEXtitle 4 3 2 5" xfId="21546" xr:uid="{4871F97B-0922-4DDC-A464-D578EF79C888}"/>
    <cellStyle name="SAPBEXtitle 4 3 3" xfId="5208" xr:uid="{9CD1075F-0D8C-4D17-AD21-7BD573B7FA73}"/>
    <cellStyle name="SAPBEXtitle 4 3 3 2" xfId="11074" xr:uid="{BB2BCBE8-CD11-4829-B8FC-F3DFA1AF696F}"/>
    <cellStyle name="SAPBEXtitle 4 3 3 2 2" xfId="44944" xr:uid="{20EF171D-FC35-4283-86F6-FD490F2BDFA0}"/>
    <cellStyle name="SAPBEXtitle 4 3 3 2 3" xfId="28219" xr:uid="{1607B97A-45F7-436C-B718-4601DF8CDF0F}"/>
    <cellStyle name="SAPBEXtitle 4 3 3 3" xfId="16617" xr:uid="{2215AD3F-F9C4-48EC-A605-B3EF23EF1FDE}"/>
    <cellStyle name="SAPBEXtitle 4 3 3 3 2" xfId="50478" xr:uid="{4AB9AD35-66D3-4074-BEFF-BBFB76FA2801}"/>
    <cellStyle name="SAPBEXtitle 4 3 3 3 3" xfId="33752" xr:uid="{904D3E29-F7F2-4718-AD06-4F1358B052F5}"/>
    <cellStyle name="SAPBEXtitle 4 3 3 4" xfId="39127" xr:uid="{874E09BE-79D6-4D61-8FF8-398F2FC76789}"/>
    <cellStyle name="SAPBEXtitle 4 3 3 5" xfId="22404" xr:uid="{1079509C-2AF1-4671-A8E7-1B42E63D62F9}"/>
    <cellStyle name="SAPBEXtitle 4 3 4" xfId="5956" xr:uid="{1E18F283-ACBA-4F0E-9E40-8192EF23C25A}"/>
    <cellStyle name="SAPBEXtitle 4 3 4 2" xfId="11822" xr:uid="{279BF5FA-8C79-417C-A62D-F6278415B3C5}"/>
    <cellStyle name="SAPBEXtitle 4 3 4 2 2" xfId="45691" xr:uid="{C7A6069D-BD8E-45F8-96E1-B35822E6D65D}"/>
    <cellStyle name="SAPBEXtitle 4 3 4 2 3" xfId="28966" xr:uid="{CC721B36-163B-481F-8951-6828E309A41D}"/>
    <cellStyle name="SAPBEXtitle 4 3 4 3" xfId="17364" xr:uid="{1B573BA2-16AA-45DE-B5FB-FEC70904C5F0}"/>
    <cellStyle name="SAPBEXtitle 4 3 4 3 2" xfId="51225" xr:uid="{95CC1F07-4BBF-4155-B88E-AF0382C5365D}"/>
    <cellStyle name="SAPBEXtitle 4 3 4 3 3" xfId="34499" xr:uid="{AB4A385B-0C81-43BB-AF51-7FF9A8D9632F}"/>
    <cellStyle name="SAPBEXtitle 4 3 4 4" xfId="39874" xr:uid="{CD2169F2-EF23-45C4-977B-C4FB862E9C94}"/>
    <cellStyle name="SAPBEXtitle 4 3 4 5" xfId="23151" xr:uid="{B853DD9D-7CD8-48B8-87FC-AB417A0E724E}"/>
    <cellStyle name="SAPBEXtitle 4 3 5" xfId="6725" xr:uid="{D9FFAEED-A281-4DAE-95CB-4B984A77C4D0}"/>
    <cellStyle name="SAPBEXtitle 4 3 5 2" xfId="12589" xr:uid="{37C8686E-20AF-4042-BAC1-2FD4677753C7}"/>
    <cellStyle name="SAPBEXtitle 4 3 5 2 2" xfId="46458" xr:uid="{6FE578A9-56E0-4475-A43E-90ADB76E9C98}"/>
    <cellStyle name="SAPBEXtitle 4 3 5 2 3" xfId="29732" xr:uid="{3B3F6A07-3FA8-4A60-993C-E9D4C357A27D}"/>
    <cellStyle name="SAPBEXtitle 4 3 5 3" xfId="18130" xr:uid="{904012AD-96D3-4815-8929-05614498F802}"/>
    <cellStyle name="SAPBEXtitle 4 3 5 3 2" xfId="51991" xr:uid="{DE4AC01C-ACE8-45FD-A665-80FE7B848CD7}"/>
    <cellStyle name="SAPBEXtitle 4 3 5 3 3" xfId="35265" xr:uid="{23038DB4-E2B8-4635-9B5F-1045763F1468}"/>
    <cellStyle name="SAPBEXtitle 4 3 5 4" xfId="40641" xr:uid="{9487882F-4A8B-4A26-893D-9E4ABCCCBC9D}"/>
    <cellStyle name="SAPBEXtitle 4 3 5 5" xfId="23917" xr:uid="{31772CE8-1BE1-486F-9B36-081F262C0B82}"/>
    <cellStyle name="SAPBEXtitle 4 3 6" xfId="7672" xr:uid="{AC896AE5-5191-4AA1-91AD-E89D6E646597}"/>
    <cellStyle name="SAPBEXtitle 4 3 6 2" xfId="13536" xr:uid="{D605820B-F043-400D-859D-9980B4897F24}"/>
    <cellStyle name="SAPBEXtitle 4 3 6 2 2" xfId="47405" xr:uid="{E739CAC1-6F4F-4C0F-92A4-ADB9E3BA312D}"/>
    <cellStyle name="SAPBEXtitle 4 3 6 2 3" xfId="30679" xr:uid="{B2E4DD48-00D6-4BE2-9B60-624AD098A0D2}"/>
    <cellStyle name="SAPBEXtitle 4 3 6 3" xfId="19077" xr:uid="{357BDF58-916F-4A86-8B5A-402C4A717414}"/>
    <cellStyle name="SAPBEXtitle 4 3 6 3 2" xfId="52938" xr:uid="{179403A6-8BA9-43FB-B950-4209262F0437}"/>
    <cellStyle name="SAPBEXtitle 4 3 6 3 3" xfId="36212" xr:uid="{F26A622C-C7EA-481C-883F-35F1B2E792BB}"/>
    <cellStyle name="SAPBEXtitle 4 3 6 4" xfId="41588" xr:uid="{2EE5B4B6-26D6-4C46-BFFD-FFCCD7E1D244}"/>
    <cellStyle name="SAPBEXtitle 4 3 6 5" xfId="24864" xr:uid="{C1FC905B-3368-44C6-8602-581E6C0B2988}"/>
    <cellStyle name="SAPBEXtitle 4 3 7" xfId="8765" xr:uid="{115DFF05-F556-4505-B28B-3D8FCDBA89A2}"/>
    <cellStyle name="SAPBEXtitle 4 3 7 2" xfId="42638" xr:uid="{468B5D27-EFEA-4B1C-BB0A-B59F04F7B079}"/>
    <cellStyle name="SAPBEXtitle 4 3 7 3" xfId="25914" xr:uid="{F087B5F3-8CC8-4EF9-8F7A-B14042C08CCA}"/>
    <cellStyle name="SAPBEXtitle 4 3 8" xfId="14316" xr:uid="{0094A3FA-BC62-4398-AA6F-005AA8ECD079}"/>
    <cellStyle name="SAPBEXtitle 4 3 8 2" xfId="48177" xr:uid="{4176A265-22CC-4FED-B9FE-D6E48BE14810}"/>
    <cellStyle name="SAPBEXtitle 4 3 8 3" xfId="31451" xr:uid="{CB1B2BB6-BAB1-4730-8A2D-16F5123C0D6A}"/>
    <cellStyle name="SAPBEXtitle 4 3 9" xfId="20100" xr:uid="{7A80C8DA-4F6A-4E66-A122-2DB7256AB916}"/>
    <cellStyle name="SAPBEXtitle 4 4" xfId="2853" xr:uid="{00000000-0005-0000-0000-0000590B0000}"/>
    <cellStyle name="SAPBEXtitle 4 4 2" xfId="4373" xr:uid="{0FB17DE1-04A9-4A15-A15D-30803EB276A2}"/>
    <cellStyle name="SAPBEXtitle 4 4 2 2" xfId="10254" xr:uid="{C1AFDD79-F023-45E8-899E-BEAAA25E5A25}"/>
    <cellStyle name="SAPBEXtitle 4 4 2 2 2" xfId="44124" xr:uid="{25C51443-82B4-4F1A-BBE8-13C0181C07FE}"/>
    <cellStyle name="SAPBEXtitle 4 4 2 2 3" xfId="27399" xr:uid="{1EF37CF4-932E-48F4-A293-A880C74A1242}"/>
    <cellStyle name="SAPBEXtitle 4 4 2 3" xfId="15797" xr:uid="{3A9774C6-FBA6-4E1E-B6A3-82706A782913}"/>
    <cellStyle name="SAPBEXtitle 4 4 2 3 2" xfId="49658" xr:uid="{8A7B2A64-F1CB-432E-AD12-60F0A0A840A8}"/>
    <cellStyle name="SAPBEXtitle 4 4 2 3 3" xfId="32932" xr:uid="{CB92F165-5FA3-4467-BE0D-E3B856585E67}"/>
    <cellStyle name="SAPBEXtitle 4 4 2 4" xfId="38307" xr:uid="{ACBC8FEA-35F9-4798-85DF-071EBB5BCEDD}"/>
    <cellStyle name="SAPBEXtitle 4 4 2 5" xfId="21584" xr:uid="{2D79F9AE-7022-4D42-AED0-E34AD43EA5F3}"/>
    <cellStyle name="SAPBEXtitle 4 4 3" xfId="5246" xr:uid="{CE41BECD-3941-4C8B-BB3D-E393E46FC5D3}"/>
    <cellStyle name="SAPBEXtitle 4 4 3 2" xfId="11112" xr:uid="{E16DE4FD-1B1A-4AC3-BAE1-BAAE333779C5}"/>
    <cellStyle name="SAPBEXtitle 4 4 3 2 2" xfId="44982" xr:uid="{024F4F6E-9766-4ED2-BA04-0C892CBA21E1}"/>
    <cellStyle name="SAPBEXtitle 4 4 3 2 3" xfId="28257" xr:uid="{03EFFBB7-0A36-4D63-9413-6CAE0F9F3457}"/>
    <cellStyle name="SAPBEXtitle 4 4 3 3" xfId="16655" xr:uid="{33A4CD91-CA90-47DF-811D-5B8DB65622B6}"/>
    <cellStyle name="SAPBEXtitle 4 4 3 3 2" xfId="50516" xr:uid="{FDCF1656-943E-41D8-8897-201F3CA9E1B1}"/>
    <cellStyle name="SAPBEXtitle 4 4 3 3 3" xfId="33790" xr:uid="{9880BF97-C554-4E80-ACF6-6E68D163CCF0}"/>
    <cellStyle name="SAPBEXtitle 4 4 3 4" xfId="39165" xr:uid="{FE0076E1-FE00-4460-866E-0B7193509F25}"/>
    <cellStyle name="SAPBEXtitle 4 4 3 5" xfId="22442" xr:uid="{FC864F30-3101-4E36-A0B8-21BA868D28D3}"/>
    <cellStyle name="SAPBEXtitle 4 4 4" xfId="5994" xr:uid="{916EBE0F-0460-43A8-92B6-6F4CFA98533A}"/>
    <cellStyle name="SAPBEXtitle 4 4 4 2" xfId="11860" xr:uid="{204FF0BB-B169-4D08-AEA4-3F675D6ADC12}"/>
    <cellStyle name="SAPBEXtitle 4 4 4 2 2" xfId="45729" xr:uid="{04A1A97B-38D5-4E50-A1DA-01FDC56FA569}"/>
    <cellStyle name="SAPBEXtitle 4 4 4 2 3" xfId="29004" xr:uid="{B5225C32-E14A-43A9-B12D-17AAA9A19421}"/>
    <cellStyle name="SAPBEXtitle 4 4 4 3" xfId="17402" xr:uid="{A43E5A01-0D30-4088-91D9-A471170A3978}"/>
    <cellStyle name="SAPBEXtitle 4 4 4 3 2" xfId="51263" xr:uid="{8586EBF2-6B1F-4A56-BB5E-0CAE21BD3630}"/>
    <cellStyle name="SAPBEXtitle 4 4 4 3 3" xfId="34537" xr:uid="{3131D750-0FDF-443E-802C-5E0B0252EDED}"/>
    <cellStyle name="SAPBEXtitle 4 4 4 4" xfId="39912" xr:uid="{D6BC32EC-B153-4F94-B2C5-946121270DB8}"/>
    <cellStyle name="SAPBEXtitle 4 4 4 5" xfId="23189" xr:uid="{1EE412C8-662A-4B54-8620-74F2A23495B4}"/>
    <cellStyle name="SAPBEXtitle 4 4 5" xfId="6763" xr:uid="{98992CB1-D7F8-46A5-A093-9C491EED0CA7}"/>
    <cellStyle name="SAPBEXtitle 4 4 5 2" xfId="12627" xr:uid="{068E9E87-D69D-44AB-BD52-C19500747ABB}"/>
    <cellStyle name="SAPBEXtitle 4 4 5 2 2" xfId="46496" xr:uid="{BA0FB067-DF73-4F07-A9B1-2D11A231F768}"/>
    <cellStyle name="SAPBEXtitle 4 4 5 2 3" xfId="29770" xr:uid="{5BBF44B5-F243-48C6-82B7-EC0063D87C0C}"/>
    <cellStyle name="SAPBEXtitle 4 4 5 3" xfId="18168" xr:uid="{F725FA97-0C55-46B8-9047-AB8D0473B36C}"/>
    <cellStyle name="SAPBEXtitle 4 4 5 3 2" xfId="52029" xr:uid="{BDC63611-A85D-447B-8161-8BE03E234EA9}"/>
    <cellStyle name="SAPBEXtitle 4 4 5 3 3" xfId="35303" xr:uid="{368DD1D4-D408-460A-90BE-016937C92B63}"/>
    <cellStyle name="SAPBEXtitle 4 4 5 4" xfId="40679" xr:uid="{07A2BF85-E500-47B6-9F8F-FF752F31F80D}"/>
    <cellStyle name="SAPBEXtitle 4 4 5 5" xfId="23955" xr:uid="{6EDA7AF9-BA14-4381-80DC-7C7ED0E46EA9}"/>
    <cellStyle name="SAPBEXtitle 4 4 6" xfId="7710" xr:uid="{0B7C81C3-A055-419A-B81F-175B843D8E6D}"/>
    <cellStyle name="SAPBEXtitle 4 4 6 2" xfId="13574" xr:uid="{606A904C-439A-4FAA-8B48-8E18B2D071F4}"/>
    <cellStyle name="SAPBEXtitle 4 4 6 2 2" xfId="47443" xr:uid="{CA1FC1E4-4BE7-47FA-8792-D2FC5961632A}"/>
    <cellStyle name="SAPBEXtitle 4 4 6 2 3" xfId="30717" xr:uid="{29D5A85C-2CF6-4A68-9869-7E74646558D8}"/>
    <cellStyle name="SAPBEXtitle 4 4 6 3" xfId="19115" xr:uid="{4AF7930D-3089-4C40-867E-AFEBF9F6670D}"/>
    <cellStyle name="SAPBEXtitle 4 4 6 3 2" xfId="52976" xr:uid="{2464A75E-0E88-4DB0-8907-EABD38B6AE35}"/>
    <cellStyle name="SAPBEXtitle 4 4 6 3 3" xfId="36250" xr:uid="{98CB9D15-0900-4CEC-9FDF-66B0990DA3E1}"/>
    <cellStyle name="SAPBEXtitle 4 4 6 4" xfId="41626" xr:uid="{C864BF75-1E8B-450C-9706-B95382A4D4AD}"/>
    <cellStyle name="SAPBEXtitle 4 4 6 5" xfId="24902" xr:uid="{9751C11D-B753-4BAA-AC82-2D2F97A57E76}"/>
    <cellStyle name="SAPBEXtitle 4 4 7" xfId="8803" xr:uid="{8A6FA605-81F4-40D7-AA13-AA7BA00890BC}"/>
    <cellStyle name="SAPBEXtitle 4 4 7 2" xfId="42676" xr:uid="{A539E712-6980-449C-A1A8-EFFBE758E426}"/>
    <cellStyle name="SAPBEXtitle 4 4 7 3" xfId="25952" xr:uid="{16321FA3-696D-4E25-999D-4F9962EC94EC}"/>
    <cellStyle name="SAPBEXtitle 4 4 8" xfId="14354" xr:uid="{F939D7C5-C05B-4451-B280-96772E44063E}"/>
    <cellStyle name="SAPBEXtitle 4 4 8 2" xfId="48215" xr:uid="{00F9B772-6414-4AF0-839F-F0F985CE3FB1}"/>
    <cellStyle name="SAPBEXtitle 4 4 8 3" xfId="31489" xr:uid="{CDF15731-5FBE-43F9-9030-2CC5436C80E2}"/>
    <cellStyle name="SAPBEXtitle 4 4 9" xfId="20138" xr:uid="{FECEC3BC-5C32-4715-B074-1912119E2AD5}"/>
    <cellStyle name="SAPBEXtitle 4 5" xfId="3412" xr:uid="{817C71E8-7628-4A21-BDCB-FEF507C57139}"/>
    <cellStyle name="SAPBEXtitle 4 5 2" xfId="9294" xr:uid="{E8B549DE-2EDC-4237-8790-C8E6560B7602}"/>
    <cellStyle name="SAPBEXtitle 4 5 2 2" xfId="43166" xr:uid="{3BF8FF03-2275-4242-B3AD-0243E357627A}"/>
    <cellStyle name="SAPBEXtitle 4 5 2 3" xfId="26441" xr:uid="{5A37B767-4230-4C33-B6BD-2B8B8E8735B9}"/>
    <cellStyle name="SAPBEXtitle 4 5 3" xfId="14841" xr:uid="{4E92A675-620D-4CEC-AFBF-FB9D6868E45F}"/>
    <cellStyle name="SAPBEXtitle 4 5 3 2" xfId="48702" xr:uid="{CE482749-821D-4018-B8CF-2A32914B6AC4}"/>
    <cellStyle name="SAPBEXtitle 4 5 3 3" xfId="31976" xr:uid="{328C89FB-758C-4609-A013-D46782C52C12}"/>
    <cellStyle name="SAPBEXtitle 4 5 4" xfId="37433" xr:uid="{C7185CD6-9AA3-4550-B1A7-BE0B343DC02E}"/>
    <cellStyle name="SAPBEXtitle 4 5 5" xfId="20626" xr:uid="{982CEDFE-4364-43AB-98B3-3BA6574296DB}"/>
    <cellStyle name="SAPBEXtitle 4 6" xfId="36646" xr:uid="{65BE59F2-AFAF-40F7-BCD9-DA3582A9B846}"/>
    <cellStyle name="SAPBEXtitle 5" xfId="1239" xr:uid="{00000000-0005-0000-0000-00005A0B0000}"/>
    <cellStyle name="SAPBEXtitle 5 2" xfId="2562" xr:uid="{00000000-0005-0000-0000-00005B0B0000}"/>
    <cellStyle name="SAPBEXtitle 5 2 10" xfId="19887" xr:uid="{6414B547-C1EF-44EA-9708-4C69C3A77F90}"/>
    <cellStyle name="SAPBEXtitle 5 2 2" xfId="4114" xr:uid="{A228CE88-EBEC-407C-9B1A-4F520323515A}"/>
    <cellStyle name="SAPBEXtitle 5 2 2 2" xfId="9995" xr:uid="{6BDF4081-9132-4B5D-B02E-757B45715CD5}"/>
    <cellStyle name="SAPBEXtitle 5 2 2 2 2" xfId="43867" xr:uid="{0991B53C-5B2F-406E-9B3E-83F43C28A231}"/>
    <cellStyle name="SAPBEXtitle 5 2 2 2 3" xfId="27141" xr:uid="{F747FE7B-AD78-411E-8FEF-A8C026A4738A}"/>
    <cellStyle name="SAPBEXtitle 5 2 2 3" xfId="15541" xr:uid="{349334D0-4443-4FED-8D6B-E45EBC9E20F0}"/>
    <cellStyle name="SAPBEXtitle 5 2 2 3 2" xfId="49402" xr:uid="{E8A5A730-2499-41B3-8EC8-1959C61CCD68}"/>
    <cellStyle name="SAPBEXtitle 5 2 2 3 3" xfId="32676" xr:uid="{7C10F9E9-F742-401B-B40D-C76B78B14696}"/>
    <cellStyle name="SAPBEXtitle 5 2 2 4" xfId="38058" xr:uid="{E8A9AA8A-94B4-4137-970B-6510C5C94484}"/>
    <cellStyle name="SAPBEXtitle 5 2 2 5" xfId="21326" xr:uid="{B9A820AB-52EC-49FA-95CE-1E9422046697}"/>
    <cellStyle name="SAPBEXtitle 5 2 3" xfId="5000" xr:uid="{EEAA5E10-0A81-4CF0-9648-3B127C8D5EE7}"/>
    <cellStyle name="SAPBEXtitle 5 2 3 2" xfId="10866" xr:uid="{037F03E6-C4B4-48E9-B818-43B18693B879}"/>
    <cellStyle name="SAPBEXtitle 5 2 3 2 2" xfId="44736" xr:uid="{C85FF395-1DF9-4AA0-9818-4DDFAAB6260D}"/>
    <cellStyle name="SAPBEXtitle 5 2 3 2 3" xfId="28011" xr:uid="{C3D2F9B7-9A25-4DB2-91FE-2E2245838582}"/>
    <cellStyle name="SAPBEXtitle 5 2 3 3" xfId="16409" xr:uid="{16E0315F-9FD4-44B3-9BB8-72029A256637}"/>
    <cellStyle name="SAPBEXtitle 5 2 3 3 2" xfId="50270" xr:uid="{76B282C6-6840-4F58-B7AF-80A1E726DB0F}"/>
    <cellStyle name="SAPBEXtitle 5 2 3 3 3" xfId="33544" xr:uid="{C9546A55-8730-4CF1-8B77-A2ADAA8CD359}"/>
    <cellStyle name="SAPBEXtitle 5 2 3 4" xfId="38919" xr:uid="{BA5E8699-5411-441C-A6F1-69D5B2E70D46}"/>
    <cellStyle name="SAPBEXtitle 5 2 3 5" xfId="22196" xr:uid="{7507D088-E6B3-457F-9D74-D86E18022A94}"/>
    <cellStyle name="SAPBEXtitle 5 2 4" xfId="5743" xr:uid="{20230629-0996-477F-9601-673E847629BD}"/>
    <cellStyle name="SAPBEXtitle 5 2 4 2" xfId="11609" xr:uid="{DBAF2D0C-68E0-4ECC-8064-45818AF06685}"/>
    <cellStyle name="SAPBEXtitle 5 2 4 2 2" xfId="45478" xr:uid="{C5129DC6-55BD-4875-B21D-842EB1F0C4A0}"/>
    <cellStyle name="SAPBEXtitle 5 2 4 2 3" xfId="28753" xr:uid="{B525EDEB-424A-437C-85AD-B7E4BF75E9DD}"/>
    <cellStyle name="SAPBEXtitle 5 2 4 3" xfId="17151" xr:uid="{7EA8BCC2-BB0F-4E1F-91CB-A305BDCA3CEE}"/>
    <cellStyle name="SAPBEXtitle 5 2 4 3 2" xfId="51012" xr:uid="{6BD366DF-161C-4E07-8A22-DF187FA7EF92}"/>
    <cellStyle name="SAPBEXtitle 5 2 4 3 3" xfId="34286" xr:uid="{264A4FC0-5806-4A69-98B4-5EE9C9AD095A}"/>
    <cellStyle name="SAPBEXtitle 5 2 4 4" xfId="39661" xr:uid="{D2E0B669-4CFD-4807-BA8F-A8032AAE6461}"/>
    <cellStyle name="SAPBEXtitle 5 2 4 5" xfId="22938" xr:uid="{BDE77FA1-62B0-4F69-A967-1D4D2FDC127D}"/>
    <cellStyle name="SAPBEXtitle 5 2 5" xfId="6519" xr:uid="{E524A3F2-A5DF-490C-B575-11B982067A70}"/>
    <cellStyle name="SAPBEXtitle 5 2 5 2" xfId="12383" xr:uid="{BD1725A2-8194-4864-BF57-0F1C0A32DC5D}"/>
    <cellStyle name="SAPBEXtitle 5 2 5 2 2" xfId="46252" xr:uid="{6B944855-E4A4-4E96-90DF-96E8F6516314}"/>
    <cellStyle name="SAPBEXtitle 5 2 5 2 3" xfId="29527" xr:uid="{2F2694DB-F3CB-4B36-B6C0-AD2AED2391E7}"/>
    <cellStyle name="SAPBEXtitle 5 2 5 3" xfId="17925" xr:uid="{52C82184-A457-461C-B8EF-F738F02D2A28}"/>
    <cellStyle name="SAPBEXtitle 5 2 5 3 2" xfId="51786" xr:uid="{25B7F4E3-B945-4D56-BB1F-BE18A490C338}"/>
    <cellStyle name="SAPBEXtitle 5 2 5 3 3" xfId="35060" xr:uid="{3D07F7DE-5756-4891-8CC9-3A696AD1883A}"/>
    <cellStyle name="SAPBEXtitle 5 2 5 4" xfId="40435" xr:uid="{808D9CE0-B9A6-4E1D-BDA9-7772CBA1F2F3}"/>
    <cellStyle name="SAPBEXtitle 5 2 5 5" xfId="23712" xr:uid="{1498BCEF-C12D-4BB7-AE92-4325C57BDF8A}"/>
    <cellStyle name="SAPBEXtitle 5 2 6" xfId="7455" xr:uid="{24BCAA5B-92D8-498F-AE42-07629822C4BA}"/>
    <cellStyle name="SAPBEXtitle 5 2 6 2" xfId="13319" xr:uid="{FE27B292-B06D-4302-9678-6F2EA7F1DB48}"/>
    <cellStyle name="SAPBEXtitle 5 2 6 2 2" xfId="47188" xr:uid="{AAAE75FD-A776-46DB-B595-1DB4FE233EEC}"/>
    <cellStyle name="SAPBEXtitle 5 2 6 2 3" xfId="30462" xr:uid="{81D5991E-C6E8-4600-94C6-7D377811922F}"/>
    <cellStyle name="SAPBEXtitle 5 2 6 3" xfId="18860" xr:uid="{951357D9-9315-4D92-88E1-8725DA829A4D}"/>
    <cellStyle name="SAPBEXtitle 5 2 6 3 2" xfId="52721" xr:uid="{D953698B-EC3D-4267-A461-94BE5878255D}"/>
    <cellStyle name="SAPBEXtitle 5 2 6 3 3" xfId="35995" xr:uid="{77A443C0-35FA-4773-83E1-1AF59509D78B}"/>
    <cellStyle name="SAPBEXtitle 5 2 6 4" xfId="41371" xr:uid="{0F41E145-5B8B-4328-9E8B-52A24445CDA2}"/>
    <cellStyle name="SAPBEXtitle 5 2 6 5" xfId="24647" xr:uid="{B6C6FFC1-76AE-491A-A3C2-1729BA006F6C}"/>
    <cellStyle name="SAPBEXtitle 5 2 7" xfId="8549" xr:uid="{15963CAF-0C0F-410C-A26E-79F232B3AC7D}"/>
    <cellStyle name="SAPBEXtitle 5 2 7 2" xfId="42424" xr:uid="{0574D8B0-D650-4C0D-9AF5-C5F99F6E1B2D}"/>
    <cellStyle name="SAPBEXtitle 5 2 7 3" xfId="25699" xr:uid="{D260D47E-B57F-44A6-A7B4-C3E274492DC2}"/>
    <cellStyle name="SAPBEXtitle 5 2 8" xfId="14111" xr:uid="{02700B49-5ABF-48AE-8E93-159F76DBD4FE}"/>
    <cellStyle name="SAPBEXtitle 5 2 8 2" xfId="47972" xr:uid="{8C6B5BA3-99A3-4C80-8D88-10BCE2161C82}"/>
    <cellStyle name="SAPBEXtitle 5 2 8 3" xfId="31246" xr:uid="{5AF2BC14-52AD-482C-B886-B491CBA68E78}"/>
    <cellStyle name="SAPBEXtitle 5 2 9" xfId="36944" xr:uid="{056C64A9-2194-4010-8004-6307CE84FB64}"/>
    <cellStyle name="SAPBEXtitle 5 3" xfId="2816" xr:uid="{00000000-0005-0000-0000-00005C0B0000}"/>
    <cellStyle name="SAPBEXtitle 5 3 2" xfId="4336" xr:uid="{16BCF9CE-B1DD-4C13-93F0-1261A4CD1F46}"/>
    <cellStyle name="SAPBEXtitle 5 3 2 2" xfId="10217" xr:uid="{529D9849-F6B9-438B-ADC2-FC10CC013744}"/>
    <cellStyle name="SAPBEXtitle 5 3 2 2 2" xfId="44087" xr:uid="{1F63ECCD-0D86-41B3-AB2B-A285885E6509}"/>
    <cellStyle name="SAPBEXtitle 5 3 2 2 3" xfId="27362" xr:uid="{786429DD-BE5A-4E70-B6B6-7E6D1A308220}"/>
    <cellStyle name="SAPBEXtitle 5 3 2 3" xfId="15760" xr:uid="{5DDCE197-A562-49B1-B74A-8821BDCF0F13}"/>
    <cellStyle name="SAPBEXtitle 5 3 2 3 2" xfId="49621" xr:uid="{472D1BD2-D228-4CD0-B8F2-2AD3F2B5DA93}"/>
    <cellStyle name="SAPBEXtitle 5 3 2 3 3" xfId="32895" xr:uid="{AD64B5B7-993E-4372-B0D0-06B4A2B5CE07}"/>
    <cellStyle name="SAPBEXtitle 5 3 2 4" xfId="38270" xr:uid="{49A3A070-D6E0-4C44-840E-19C6E69BAF10}"/>
    <cellStyle name="SAPBEXtitle 5 3 2 5" xfId="21547" xr:uid="{601F26D0-DD07-4D24-BF43-3E5CA256CA68}"/>
    <cellStyle name="SAPBEXtitle 5 3 3" xfId="5209" xr:uid="{E79243E9-023A-427C-B32D-1C5341947810}"/>
    <cellStyle name="SAPBEXtitle 5 3 3 2" xfId="11075" xr:uid="{2304767D-34DE-43BA-9092-4FB0531B42E7}"/>
    <cellStyle name="SAPBEXtitle 5 3 3 2 2" xfId="44945" xr:uid="{EB34DDB9-65F2-4F92-AE66-2F76F4A51C7D}"/>
    <cellStyle name="SAPBEXtitle 5 3 3 2 3" xfId="28220" xr:uid="{F98C9171-CB86-4905-8C1E-F59DE5D9B7F2}"/>
    <cellStyle name="SAPBEXtitle 5 3 3 3" xfId="16618" xr:uid="{72B1FDB8-0CEC-4E15-9BEC-13873500944E}"/>
    <cellStyle name="SAPBEXtitle 5 3 3 3 2" xfId="50479" xr:uid="{1B391BD0-BD91-41E2-AD57-D056E1002100}"/>
    <cellStyle name="SAPBEXtitle 5 3 3 3 3" xfId="33753" xr:uid="{D9F9A64F-DAAA-480F-BFF3-71339B57B073}"/>
    <cellStyle name="SAPBEXtitle 5 3 3 4" xfId="39128" xr:uid="{612FAC64-0727-4709-9AA1-88FF1FD60649}"/>
    <cellStyle name="SAPBEXtitle 5 3 3 5" xfId="22405" xr:uid="{32D3E463-F6CA-4B83-AE40-361C1DF2D125}"/>
    <cellStyle name="SAPBEXtitle 5 3 4" xfId="5957" xr:uid="{029ED65F-2BF5-4D5D-804D-0B60A1B03D99}"/>
    <cellStyle name="SAPBEXtitle 5 3 4 2" xfId="11823" xr:uid="{B0D5D894-C054-4132-ACDC-4E04BF583DAF}"/>
    <cellStyle name="SAPBEXtitle 5 3 4 2 2" xfId="45692" xr:uid="{9286B3CA-AD65-4D7F-B598-F3194BF6D40E}"/>
    <cellStyle name="SAPBEXtitle 5 3 4 2 3" xfId="28967" xr:uid="{B342AA7D-DEF7-460D-B199-515561C5E149}"/>
    <cellStyle name="SAPBEXtitle 5 3 4 3" xfId="17365" xr:uid="{3B0AE911-6DBC-4143-9C7D-3F7FA38B5919}"/>
    <cellStyle name="SAPBEXtitle 5 3 4 3 2" xfId="51226" xr:uid="{35E9AAC2-E4DD-4744-BD13-9CA12993F4FB}"/>
    <cellStyle name="SAPBEXtitle 5 3 4 3 3" xfId="34500" xr:uid="{317D41B4-4231-4FB2-A489-AF88A4AA9ECB}"/>
    <cellStyle name="SAPBEXtitle 5 3 4 4" xfId="39875" xr:uid="{52149376-BA34-4183-9081-47BA7EC2F4AC}"/>
    <cellStyle name="SAPBEXtitle 5 3 4 5" xfId="23152" xr:uid="{F873371B-6904-4F40-9551-D6B2790AFBE1}"/>
    <cellStyle name="SAPBEXtitle 5 3 5" xfId="6726" xr:uid="{4C75F714-3D35-44CE-83F5-C170963198D5}"/>
    <cellStyle name="SAPBEXtitle 5 3 5 2" xfId="12590" xr:uid="{25770096-A816-410F-A338-2B2B81478755}"/>
    <cellStyle name="SAPBEXtitle 5 3 5 2 2" xfId="46459" xr:uid="{BB7BEFEF-A06C-4BDE-862B-CDCE967DE9B9}"/>
    <cellStyle name="SAPBEXtitle 5 3 5 2 3" xfId="29733" xr:uid="{41419762-C044-4079-AE2F-90F09143BE5A}"/>
    <cellStyle name="SAPBEXtitle 5 3 5 3" xfId="18131" xr:uid="{A67C68F0-3F08-4AD8-805D-2F65DFC82D53}"/>
    <cellStyle name="SAPBEXtitle 5 3 5 3 2" xfId="51992" xr:uid="{7060311A-4A51-4D7C-B7D2-3DE64BCD50E4}"/>
    <cellStyle name="SAPBEXtitle 5 3 5 3 3" xfId="35266" xr:uid="{2ACFCF1B-C908-46B1-84B4-1B3F4307139B}"/>
    <cellStyle name="SAPBEXtitle 5 3 5 4" xfId="40642" xr:uid="{7B991D48-9B30-4E42-BF20-EAB7E5E26825}"/>
    <cellStyle name="SAPBEXtitle 5 3 5 5" xfId="23918" xr:uid="{5E90B186-FFDE-44A3-BDCC-B7E805641E6D}"/>
    <cellStyle name="SAPBEXtitle 5 3 6" xfId="7673" xr:uid="{7B1DF6AC-4575-415A-801F-BC7C52C35E95}"/>
    <cellStyle name="SAPBEXtitle 5 3 6 2" xfId="13537" xr:uid="{3FF58483-A6C5-48C0-8C03-2A3C97324407}"/>
    <cellStyle name="SAPBEXtitle 5 3 6 2 2" xfId="47406" xr:uid="{C404E276-6457-4814-945F-3C5EC1AEC6C5}"/>
    <cellStyle name="SAPBEXtitle 5 3 6 2 3" xfId="30680" xr:uid="{9C53BD94-6260-4DDE-8A87-64DEA7C2B68D}"/>
    <cellStyle name="SAPBEXtitle 5 3 6 3" xfId="19078" xr:uid="{B4C77B41-6CC6-4AF9-92F8-CE46F5E06A4C}"/>
    <cellStyle name="SAPBEXtitle 5 3 6 3 2" xfId="52939" xr:uid="{44EF978A-EAB9-4717-ADC3-C56501E8221C}"/>
    <cellStyle name="SAPBEXtitle 5 3 6 3 3" xfId="36213" xr:uid="{F6E99DEE-D43D-4225-A330-EDFB1F95006C}"/>
    <cellStyle name="SAPBEXtitle 5 3 6 4" xfId="41589" xr:uid="{E54ED57E-1F4B-43AB-A8A9-47B99896F3FB}"/>
    <cellStyle name="SAPBEXtitle 5 3 6 5" xfId="24865" xr:uid="{ABD261EA-6D8B-4E5F-8786-72CAD132CC54}"/>
    <cellStyle name="SAPBEXtitle 5 3 7" xfId="8766" xr:uid="{30CE45CE-CC26-4134-A03B-4A2CC4214C97}"/>
    <cellStyle name="SAPBEXtitle 5 3 7 2" xfId="42639" xr:uid="{672C09A7-A657-4E68-8DA8-792678F96712}"/>
    <cellStyle name="SAPBEXtitle 5 3 7 3" xfId="25915" xr:uid="{C712464C-7DED-45F3-A71D-CF8A106298D1}"/>
    <cellStyle name="SAPBEXtitle 5 3 8" xfId="14317" xr:uid="{DD7D33D4-84F0-4D6E-B4EA-428264D57C11}"/>
    <cellStyle name="SAPBEXtitle 5 3 8 2" xfId="48178" xr:uid="{E0E35939-E35E-4C33-A342-D461F83B66F8}"/>
    <cellStyle name="SAPBEXtitle 5 3 8 3" xfId="31452" xr:uid="{130F23A3-B917-414E-AB4F-E30D0DAAD515}"/>
    <cellStyle name="SAPBEXtitle 5 3 9" xfId="20101" xr:uid="{D0C9D9D8-C6E8-4BC3-9F60-538216AFFB8D}"/>
    <cellStyle name="SAPBEXtitle 5 4" xfId="2854" xr:uid="{00000000-0005-0000-0000-00005D0B0000}"/>
    <cellStyle name="SAPBEXtitle 5 4 2" xfId="4374" xr:uid="{B4059F22-6B7C-4700-96AE-C6EA749677EA}"/>
    <cellStyle name="SAPBEXtitle 5 4 2 2" xfId="10255" xr:uid="{CD53B2A6-0F8B-4077-B9EA-3ED9F307AFD7}"/>
    <cellStyle name="SAPBEXtitle 5 4 2 2 2" xfId="44125" xr:uid="{3CE9BDF5-01B2-4605-AB78-1D9D55184D64}"/>
    <cellStyle name="SAPBEXtitle 5 4 2 2 3" xfId="27400" xr:uid="{B45E6AB2-7B0F-47B6-9466-31324C5B0DE0}"/>
    <cellStyle name="SAPBEXtitle 5 4 2 3" xfId="15798" xr:uid="{671AC729-2292-4C9B-A994-1CE76B09D3BC}"/>
    <cellStyle name="SAPBEXtitle 5 4 2 3 2" xfId="49659" xr:uid="{ED15B58C-2BA1-4BB4-AECD-52C5C6D9E93E}"/>
    <cellStyle name="SAPBEXtitle 5 4 2 3 3" xfId="32933" xr:uid="{E8F76674-D1F8-47A3-BB39-E00C749B9C3F}"/>
    <cellStyle name="SAPBEXtitle 5 4 2 4" xfId="38308" xr:uid="{EB76211C-4046-44C1-9BCA-711E3BFF049D}"/>
    <cellStyle name="SAPBEXtitle 5 4 2 5" xfId="21585" xr:uid="{A1FAD502-17B6-4248-AA07-851054E11EB6}"/>
    <cellStyle name="SAPBEXtitle 5 4 3" xfId="5247" xr:uid="{F69480C3-4D4C-4C93-BD84-AD9A3372CA1A}"/>
    <cellStyle name="SAPBEXtitle 5 4 3 2" xfId="11113" xr:uid="{AD1D6D80-5310-4C84-9FCC-F9D5E1DCEB29}"/>
    <cellStyle name="SAPBEXtitle 5 4 3 2 2" xfId="44983" xr:uid="{AD61EC2B-5BDD-4D9A-8CF8-5ED74666958C}"/>
    <cellStyle name="SAPBEXtitle 5 4 3 2 3" xfId="28258" xr:uid="{ED234A45-90D1-40D0-B485-00537340779D}"/>
    <cellStyle name="SAPBEXtitle 5 4 3 3" xfId="16656" xr:uid="{F06B7FF5-A866-4713-9FF2-8A873C3D1CAA}"/>
    <cellStyle name="SAPBEXtitle 5 4 3 3 2" xfId="50517" xr:uid="{9B4EE5A0-BB8B-4467-B981-6F105537DD9B}"/>
    <cellStyle name="SAPBEXtitle 5 4 3 3 3" xfId="33791" xr:uid="{995695A1-ED35-43AC-BCF2-E4483DA55AA2}"/>
    <cellStyle name="SAPBEXtitle 5 4 3 4" xfId="39166" xr:uid="{0D0E0462-7EFD-4768-B1B5-E38B5C34C0EB}"/>
    <cellStyle name="SAPBEXtitle 5 4 3 5" xfId="22443" xr:uid="{2BF24FC1-2571-4A86-825C-2D2C8DE82B5C}"/>
    <cellStyle name="SAPBEXtitle 5 4 4" xfId="5995" xr:uid="{2E93A819-A70B-4AAE-9291-060510D9FE10}"/>
    <cellStyle name="SAPBEXtitle 5 4 4 2" xfId="11861" xr:uid="{3B4296A6-6B73-47BB-BE92-72C0490521A2}"/>
    <cellStyle name="SAPBEXtitle 5 4 4 2 2" xfId="45730" xr:uid="{E1DE053E-F197-4642-B1A4-F41B7215D96B}"/>
    <cellStyle name="SAPBEXtitle 5 4 4 2 3" xfId="29005" xr:uid="{43FC6EE3-7B30-4555-A251-0121B32BBC1C}"/>
    <cellStyle name="SAPBEXtitle 5 4 4 3" xfId="17403" xr:uid="{9E1D7C43-CF9B-493B-BE0A-341C938983A6}"/>
    <cellStyle name="SAPBEXtitle 5 4 4 3 2" xfId="51264" xr:uid="{B67E52E1-9E8D-40F4-A21D-32F389144A39}"/>
    <cellStyle name="SAPBEXtitle 5 4 4 3 3" xfId="34538" xr:uid="{774FB2EC-16B2-4B7B-84AD-A540D3158BAC}"/>
    <cellStyle name="SAPBEXtitle 5 4 4 4" xfId="39913" xr:uid="{37142BFA-7CED-4709-B7DC-66D05F91103E}"/>
    <cellStyle name="SAPBEXtitle 5 4 4 5" xfId="23190" xr:uid="{C0B5C5FE-B712-4E55-8B92-91E294FDBAB2}"/>
    <cellStyle name="SAPBEXtitle 5 4 5" xfId="6764" xr:uid="{A0F3DC55-4A34-43EA-B536-EB4BA5FA7AF1}"/>
    <cellStyle name="SAPBEXtitle 5 4 5 2" xfId="12628" xr:uid="{A7378876-4B42-47FA-95C2-C8983997BA97}"/>
    <cellStyle name="SAPBEXtitle 5 4 5 2 2" xfId="46497" xr:uid="{5E758809-B35C-4AE6-B5E9-6D1757105215}"/>
    <cellStyle name="SAPBEXtitle 5 4 5 2 3" xfId="29771" xr:uid="{A40CF239-0F11-4B90-8ED9-94A14B2409D8}"/>
    <cellStyle name="SAPBEXtitle 5 4 5 3" xfId="18169" xr:uid="{D3D8944B-9CFF-4947-989A-DA3D364FA84F}"/>
    <cellStyle name="SAPBEXtitle 5 4 5 3 2" xfId="52030" xr:uid="{8C58308D-1CD3-4CDF-9BBB-44652CEBA6FE}"/>
    <cellStyle name="SAPBEXtitle 5 4 5 3 3" xfId="35304" xr:uid="{9898FA46-0DF7-4AA7-A2C2-99BDD12D52E9}"/>
    <cellStyle name="SAPBEXtitle 5 4 5 4" xfId="40680" xr:uid="{83F8D459-8F84-4373-A05A-118280D05621}"/>
    <cellStyle name="SAPBEXtitle 5 4 5 5" xfId="23956" xr:uid="{E29632AE-C6FB-46DE-A05C-A4EC88CA253E}"/>
    <cellStyle name="SAPBEXtitle 5 4 6" xfId="7711" xr:uid="{866AFB12-4419-4F71-9AAD-8AE354C190C7}"/>
    <cellStyle name="SAPBEXtitle 5 4 6 2" xfId="13575" xr:uid="{7987D6BC-3FA9-4BD4-91ED-5EC2C568DCCC}"/>
    <cellStyle name="SAPBEXtitle 5 4 6 2 2" xfId="47444" xr:uid="{718050ED-0BA3-4011-9E57-F0F7A5584BF4}"/>
    <cellStyle name="SAPBEXtitle 5 4 6 2 3" xfId="30718" xr:uid="{520C633D-04EB-45CA-9902-55D8EFAC5B49}"/>
    <cellStyle name="SAPBEXtitle 5 4 6 3" xfId="19116" xr:uid="{7E8D94B5-FFE8-412D-8D30-E54DB08A03FA}"/>
    <cellStyle name="SAPBEXtitle 5 4 6 3 2" xfId="52977" xr:uid="{8CBE944F-C5D0-4DBD-BF37-5F91E40BF68F}"/>
    <cellStyle name="SAPBEXtitle 5 4 6 3 3" xfId="36251" xr:uid="{E53CE216-73CB-4416-88E1-EF10E34B9392}"/>
    <cellStyle name="SAPBEXtitle 5 4 6 4" xfId="41627" xr:uid="{8D5237CF-D5D7-4FDE-8EC4-3E75477E1F5F}"/>
    <cellStyle name="SAPBEXtitle 5 4 6 5" xfId="24903" xr:uid="{35C20D3C-E94D-431D-AE2C-CD56DA391629}"/>
    <cellStyle name="SAPBEXtitle 5 4 7" xfId="8804" xr:uid="{4428E4CA-C651-47CD-B960-8A1DAFA27C0C}"/>
    <cellStyle name="SAPBEXtitle 5 4 7 2" xfId="42677" xr:uid="{998A04F3-1A9E-441A-BD44-8D2E74BBAFEE}"/>
    <cellStyle name="SAPBEXtitle 5 4 7 3" xfId="25953" xr:uid="{7554E30B-62D3-4344-B652-A8EB535D7380}"/>
    <cellStyle name="SAPBEXtitle 5 4 8" xfId="14355" xr:uid="{E727295F-5232-4674-8844-8057EDE592AF}"/>
    <cellStyle name="SAPBEXtitle 5 4 8 2" xfId="48216" xr:uid="{60879431-902E-42E9-8A7A-ED233F55DDAF}"/>
    <cellStyle name="SAPBEXtitle 5 4 8 3" xfId="31490" xr:uid="{660AD639-726D-4B0B-8E27-8E4569E4855A}"/>
    <cellStyle name="SAPBEXtitle 5 4 9" xfId="20139" xr:uid="{B5FBB11E-723C-4CE8-A40F-3521BD557311}"/>
    <cellStyle name="SAPBEXtitle 5 5" xfId="3413" xr:uid="{98273050-33FD-4761-AB55-468F92121C88}"/>
    <cellStyle name="SAPBEXtitle 5 5 2" xfId="9295" xr:uid="{47E34684-2FBF-4F6A-A73C-CF4F3C4C519B}"/>
    <cellStyle name="SAPBEXtitle 5 5 2 2" xfId="43167" xr:uid="{DD1475A0-7B18-46D6-87AC-003D8B41A78A}"/>
    <cellStyle name="SAPBEXtitle 5 5 2 3" xfId="26442" xr:uid="{DC12ADC0-3364-44FD-9EE9-6C717A78B5BB}"/>
    <cellStyle name="SAPBEXtitle 5 5 3" xfId="14842" xr:uid="{EEE442CD-C1C1-4F21-AE2A-D06C2556D9C7}"/>
    <cellStyle name="SAPBEXtitle 5 5 3 2" xfId="48703" xr:uid="{1E993663-EF3F-4D99-ADF3-43D3021D91D1}"/>
    <cellStyle name="SAPBEXtitle 5 5 3 3" xfId="31977" xr:uid="{C5662B8E-EEED-440E-A9AF-496733D945E2}"/>
    <cellStyle name="SAPBEXtitle 5 5 4" xfId="37434" xr:uid="{105355EE-A8A0-4EF3-9339-69851F08DD54}"/>
    <cellStyle name="SAPBEXtitle 5 5 5" xfId="20627" xr:uid="{D3112D41-50C4-4ACC-A793-27811B2BE0A9}"/>
    <cellStyle name="SAPBEXtitle 5 6" xfId="36647" xr:uid="{91573CF5-D316-4776-A14D-5E443C6B43B8}"/>
    <cellStyle name="SAPBEXtitle 6" xfId="2636" xr:uid="{00000000-0005-0000-0000-00005E0B0000}"/>
    <cellStyle name="SAPBEXtitle 7" xfId="2942" xr:uid="{00000000-0005-0000-0000-00005F0B0000}"/>
    <cellStyle name="SAPBEXtitle_Book5" xfId="1240" xr:uid="{00000000-0005-0000-0000-0000600B0000}"/>
    <cellStyle name="SAPBEXunassignedItem" xfId="1241" xr:uid="{00000000-0005-0000-0000-0000610B0000}"/>
    <cellStyle name="SAPBEXunassignedItem 2" xfId="1242" xr:uid="{00000000-0005-0000-0000-0000620B0000}"/>
    <cellStyle name="SAPBEXunassignedItem 2 2" xfId="1243" xr:uid="{00000000-0005-0000-0000-0000630B0000}"/>
    <cellStyle name="SAPBEXunassignedItem 2 2 2" xfId="2563" xr:uid="{00000000-0005-0000-0000-0000640B0000}"/>
    <cellStyle name="SAPBEXunassignedItem 2 2 2 2" xfId="4115" xr:uid="{A9FB1A17-E76C-427A-A220-FD644A4CB377}"/>
    <cellStyle name="SAPBEXunassignedItem 2 2 2 2 2" xfId="9996" xr:uid="{4C7FF2C0-C6A7-476E-A964-061A63CB0AFC}"/>
    <cellStyle name="SAPBEXunassignedItem 2 2 2 2 2 2" xfId="43868" xr:uid="{4B92CAEC-7578-4EE3-889C-704F0B1A89C2}"/>
    <cellStyle name="SAPBEXunassignedItem 2 2 2 2 2 3" xfId="27142" xr:uid="{29AD77AC-65E1-488F-B57D-5920520153A3}"/>
    <cellStyle name="SAPBEXunassignedItem 2 2 2 2 3" xfId="15542" xr:uid="{EC53D753-8FC2-4B67-9170-AA9FFD923F21}"/>
    <cellStyle name="SAPBEXunassignedItem 2 2 2 2 3 2" xfId="49403" xr:uid="{F04C28A7-6963-4DDC-BAA4-F270F96BD9B0}"/>
    <cellStyle name="SAPBEXunassignedItem 2 2 2 2 3 3" xfId="32677" xr:uid="{FEF22AD5-5728-47AC-B73F-F47F2C745700}"/>
    <cellStyle name="SAPBEXunassignedItem 2 2 2 2 4" xfId="21327" xr:uid="{7DB038C0-763F-400F-98B9-85F898A8E38C}"/>
    <cellStyle name="SAPBEXunassignedItem 2 2 2 3" xfId="5744" xr:uid="{9345B4F8-86B2-4FCD-ADBC-C2D27C7EFDB7}"/>
    <cellStyle name="SAPBEXunassignedItem 2 2 2 3 2" xfId="11610" xr:uid="{32AD4C3A-A98B-42B0-99DA-1FDB75A51993}"/>
    <cellStyle name="SAPBEXunassignedItem 2 2 2 3 2 2" xfId="45479" xr:uid="{B7166381-1E30-45AD-9524-12D8419DD1A0}"/>
    <cellStyle name="SAPBEXunassignedItem 2 2 2 3 2 3" xfId="28754" xr:uid="{56462604-C668-42C6-9443-961442AA39E4}"/>
    <cellStyle name="SAPBEXunassignedItem 2 2 2 3 3" xfId="17152" xr:uid="{96004C3B-0626-46F8-B323-B40BC2BF99E9}"/>
    <cellStyle name="SAPBEXunassignedItem 2 2 2 3 3 2" xfId="51013" xr:uid="{A3B8354A-2CD8-4E35-86E7-D562D2DC2BBE}"/>
    <cellStyle name="SAPBEXunassignedItem 2 2 2 3 3 3" xfId="34287" xr:uid="{CC01592D-A8C5-487B-9C55-AB330ED39E72}"/>
    <cellStyle name="SAPBEXunassignedItem 2 2 2 3 4" xfId="39662" xr:uid="{31471331-987C-4CCA-985A-EB4397B1BB66}"/>
    <cellStyle name="SAPBEXunassignedItem 2 2 2 3 5" xfId="22939" xr:uid="{E2121737-FF8A-4393-B193-EA9E8D9C13F8}"/>
    <cellStyle name="SAPBEXunassignedItem 2 2 2 4" xfId="7456" xr:uid="{B62E2E9A-065C-4B15-AA57-A530CE15E95F}"/>
    <cellStyle name="SAPBEXunassignedItem 2 2 2 4 2" xfId="13320" xr:uid="{B1A0935F-2DB6-4AAA-ABB6-EA67A327A0AE}"/>
    <cellStyle name="SAPBEXunassignedItem 2 2 2 4 2 2" xfId="47189" xr:uid="{E7DE6B42-8CD0-4E55-8931-D7A0928EB917}"/>
    <cellStyle name="SAPBEXunassignedItem 2 2 2 4 2 3" xfId="30463" xr:uid="{11B2D4D0-A044-4944-BEEB-D30165EAB08A}"/>
    <cellStyle name="SAPBEXunassignedItem 2 2 2 4 3" xfId="18861" xr:uid="{F33F65F9-94F5-4545-AA87-3A635AF1A8C6}"/>
    <cellStyle name="SAPBEXunassignedItem 2 2 2 4 3 2" xfId="52722" xr:uid="{E2115C4D-DF3B-4DFF-845B-F13CCE2550A6}"/>
    <cellStyle name="SAPBEXunassignedItem 2 2 2 4 3 3" xfId="35996" xr:uid="{E57D1C2D-43E8-46AA-9809-F237CA1E4173}"/>
    <cellStyle name="SAPBEXunassignedItem 2 2 2 4 4" xfId="41372" xr:uid="{68054041-671D-462C-B2A0-CFF202B92CE5}"/>
    <cellStyle name="SAPBEXunassignedItem 2 2 2 4 5" xfId="24648" xr:uid="{4431AA00-36B7-4CEE-810F-D72C0AA391F8}"/>
    <cellStyle name="SAPBEXunassignedItem 2 2 2 5" xfId="8550" xr:uid="{BB67ED6A-617F-48EF-B8AF-73BE2FDB39EC}"/>
    <cellStyle name="SAPBEXunassignedItem 2 2 2 5 2" xfId="42425" xr:uid="{ECF0CDC3-6318-41C9-819C-CA6DF5E06E9A}"/>
    <cellStyle name="SAPBEXunassignedItem 2 2 2 5 3" xfId="25700" xr:uid="{B5823665-B17F-417A-B34C-EDEF508C488C}"/>
    <cellStyle name="SAPBEXunassignedItem 2 2 2 6" xfId="36945" xr:uid="{44AE57D0-4000-4E58-97A9-EB50FABAE5FC}"/>
    <cellStyle name="SAPBEXunassignedItem 2 2 2 7" xfId="19888" xr:uid="{ED4C24C7-0C43-40CB-B3BD-D8D1CED03AA1}"/>
    <cellStyle name="SAPBEXunassignedItem 2 2 3" xfId="2564" xr:uid="{00000000-0005-0000-0000-0000650B0000}"/>
    <cellStyle name="SAPBEXunassignedItem 2 2 3 2" xfId="4116" xr:uid="{2ADE1B30-6DBC-4139-A098-02FABFC45CCA}"/>
    <cellStyle name="SAPBEXunassignedItem 2 2 3 2 2" xfId="9997" xr:uid="{989408CB-18C2-4D51-AC0D-3551A508EBCF}"/>
    <cellStyle name="SAPBEXunassignedItem 2 2 3 2 2 2" xfId="43869" xr:uid="{E97262B7-BEC2-45E0-97CE-BB104860E849}"/>
    <cellStyle name="SAPBEXunassignedItem 2 2 3 2 2 3" xfId="27143" xr:uid="{9A57AC59-7C32-445E-B972-44713CAAB519}"/>
    <cellStyle name="SAPBEXunassignedItem 2 2 3 2 3" xfId="15543" xr:uid="{68889393-DE44-4E6D-9CD3-0FB373CDCB5C}"/>
    <cellStyle name="SAPBEXunassignedItem 2 2 3 2 3 2" xfId="49404" xr:uid="{01D4CD60-587D-4369-AA8B-CEC148414A70}"/>
    <cellStyle name="SAPBEXunassignedItem 2 2 3 2 3 3" xfId="32678" xr:uid="{C1F39E01-3E3E-419B-BC13-2E1FCF40599E}"/>
    <cellStyle name="SAPBEXunassignedItem 2 2 3 2 4" xfId="21328" xr:uid="{00521CF2-89BD-45E3-9251-5983AFFA8F98}"/>
    <cellStyle name="SAPBEXunassignedItem 2 2 3 3" xfId="5745" xr:uid="{1AA05BB1-685B-4406-9D8C-BC73A482EEA7}"/>
    <cellStyle name="SAPBEXunassignedItem 2 2 3 3 2" xfId="11611" xr:uid="{4A84E878-EB6A-44CC-894C-112A24EDE44E}"/>
    <cellStyle name="SAPBEXunassignedItem 2 2 3 3 2 2" xfId="45480" xr:uid="{48466ED7-C7C5-408A-B805-8A802FB7055C}"/>
    <cellStyle name="SAPBEXunassignedItem 2 2 3 3 2 3" xfId="28755" xr:uid="{1FA2BD12-D474-49D9-8C35-D9BD6B7A7292}"/>
    <cellStyle name="SAPBEXunassignedItem 2 2 3 3 3" xfId="17153" xr:uid="{E67E972A-F059-46E5-8BCD-B0A34905B175}"/>
    <cellStyle name="SAPBEXunassignedItem 2 2 3 3 3 2" xfId="51014" xr:uid="{3BDF7DA8-7B7D-42CC-8F17-288A59DB38F6}"/>
    <cellStyle name="SAPBEXunassignedItem 2 2 3 3 3 3" xfId="34288" xr:uid="{B647AA93-3F05-4D68-9393-FF1A5F0598C4}"/>
    <cellStyle name="SAPBEXunassignedItem 2 2 3 3 4" xfId="39663" xr:uid="{0E3506B9-19F4-40FC-8530-D26BFE21372A}"/>
    <cellStyle name="SAPBEXunassignedItem 2 2 3 3 5" xfId="22940" xr:uid="{1D3947D5-6E76-4581-8F2B-44B27EC1C86C}"/>
    <cellStyle name="SAPBEXunassignedItem 2 2 3 4" xfId="7457" xr:uid="{924B3469-1478-4EBE-B101-ECCA1B20F67A}"/>
    <cellStyle name="SAPBEXunassignedItem 2 2 3 4 2" xfId="13321" xr:uid="{4F21A8E3-4392-4FF7-965F-257F13C8E483}"/>
    <cellStyle name="SAPBEXunassignedItem 2 2 3 4 2 2" xfId="47190" xr:uid="{628C21F0-DD1C-4E20-9C33-8283601BDB7A}"/>
    <cellStyle name="SAPBEXunassignedItem 2 2 3 4 2 3" xfId="30464" xr:uid="{674F5CEE-A869-4126-A6B6-AA4C1A89543B}"/>
    <cellStyle name="SAPBEXunassignedItem 2 2 3 4 3" xfId="18862" xr:uid="{FC6999E4-9603-446C-A7CE-A1278913B643}"/>
    <cellStyle name="SAPBEXunassignedItem 2 2 3 4 3 2" xfId="52723" xr:uid="{351CA76F-3807-4EB7-A2D0-45A6AB717F46}"/>
    <cellStyle name="SAPBEXunassignedItem 2 2 3 4 3 3" xfId="35997" xr:uid="{E518BA62-CE96-4B3A-8FE1-92FA6099D07A}"/>
    <cellStyle name="SAPBEXunassignedItem 2 2 3 4 4" xfId="41373" xr:uid="{34252B7B-3D88-46E2-A602-1D23EC8CE9B8}"/>
    <cellStyle name="SAPBEXunassignedItem 2 2 3 4 5" xfId="24649" xr:uid="{1B283A00-FB8F-49A8-AC72-33F5D48A8D82}"/>
    <cellStyle name="SAPBEXunassignedItem 2 2 3 5" xfId="8551" xr:uid="{9F80C063-97E7-42AE-9DD5-EC5952AEF53D}"/>
    <cellStyle name="SAPBEXunassignedItem 2 2 3 5 2" xfId="42426" xr:uid="{0F7D02C7-93C8-4C08-9886-C6B178807F37}"/>
    <cellStyle name="SAPBEXunassignedItem 2 2 3 5 3" xfId="25701" xr:uid="{3EF989CF-AB6D-4EBD-9B93-8D304D7D4BD3}"/>
    <cellStyle name="SAPBEXunassignedItem 2 2 3 6" xfId="36946" xr:uid="{58E05E98-97FD-4E83-889C-911B405A69CF}"/>
    <cellStyle name="SAPBEXunassignedItem 2 2 3 7" xfId="19889" xr:uid="{2EFBD35F-A0DF-41F9-AB91-35F4FACA90B3}"/>
    <cellStyle name="SAPBEXunassignedItem 2 2 4" xfId="2857" xr:uid="{00000000-0005-0000-0000-0000660B0000}"/>
    <cellStyle name="SAPBEXunassignedItem 2 2 4 2" xfId="4377" xr:uid="{145691EB-5AAF-4647-A7D0-464F195E875D}"/>
    <cellStyle name="SAPBEXunassignedItem 2 2 4 2 2" xfId="10258" xr:uid="{E89E80AE-3986-4C94-994A-C74DBF49298E}"/>
    <cellStyle name="SAPBEXunassignedItem 2 2 4 2 2 2" xfId="44128" xr:uid="{AFC2B579-E737-4A5E-9B41-F0AD1BAA0D02}"/>
    <cellStyle name="SAPBEXunassignedItem 2 2 4 2 2 3" xfId="27403" xr:uid="{20648892-E1A0-435A-8210-E42292B5ED82}"/>
    <cellStyle name="SAPBEXunassignedItem 2 2 4 2 3" xfId="15801" xr:uid="{D140708C-44E4-4EF7-BCB5-7375308A67F7}"/>
    <cellStyle name="SAPBEXunassignedItem 2 2 4 2 3 2" xfId="49662" xr:uid="{B60A5A21-F9B4-456A-899B-1EE0C725F104}"/>
    <cellStyle name="SAPBEXunassignedItem 2 2 4 2 3 3" xfId="32936" xr:uid="{64D4862D-D0BB-4654-B4EE-B169FE8D543D}"/>
    <cellStyle name="SAPBEXunassignedItem 2 2 4 2 4" xfId="38311" xr:uid="{D001C46F-FDE2-4D2F-ACD9-B5FED83601EF}"/>
    <cellStyle name="SAPBEXunassignedItem 2 2 4 2 5" xfId="21588" xr:uid="{0B774A2B-CC1B-4C3D-8CF0-9F1802FBDFC6}"/>
    <cellStyle name="SAPBEXunassignedItem 2 2 4 3" xfId="5250" xr:uid="{D04644E0-2636-46EB-A1FC-87C7D565F925}"/>
    <cellStyle name="SAPBEXunassignedItem 2 2 4 3 2" xfId="11116" xr:uid="{C86F7F67-EE5F-496D-851E-CB06B97A7D09}"/>
    <cellStyle name="SAPBEXunassignedItem 2 2 4 3 2 2" xfId="44986" xr:uid="{B9783C5A-8F64-4A09-8E53-3CBE326A06BE}"/>
    <cellStyle name="SAPBEXunassignedItem 2 2 4 3 2 3" xfId="28261" xr:uid="{6B2EF661-D48E-4272-A315-8AB24802E1C9}"/>
    <cellStyle name="SAPBEXunassignedItem 2 2 4 3 3" xfId="16659" xr:uid="{E0FB0F15-41E2-488B-B0EE-6B91115BFA82}"/>
    <cellStyle name="SAPBEXunassignedItem 2 2 4 3 3 2" xfId="50520" xr:uid="{070D517A-7068-428F-9566-9AB9BBD5D839}"/>
    <cellStyle name="SAPBEXunassignedItem 2 2 4 3 3 3" xfId="33794" xr:uid="{5BFFBE35-222F-4B1E-BA60-AF0C9F1CF2CD}"/>
    <cellStyle name="SAPBEXunassignedItem 2 2 4 3 4" xfId="39169" xr:uid="{5704899F-4AE9-4010-A5A7-5065D4CDDD9C}"/>
    <cellStyle name="SAPBEXunassignedItem 2 2 4 3 5" xfId="22446" xr:uid="{5642423A-1A71-431C-A963-DC3C1860A0E2}"/>
    <cellStyle name="SAPBEXunassignedItem 2 2 4 4" xfId="5998" xr:uid="{AB23672A-0C8A-4ECC-BB2E-8AFCD4C9964C}"/>
    <cellStyle name="SAPBEXunassignedItem 2 2 4 4 2" xfId="11864" xr:uid="{FD2900C4-20D7-4B67-98B7-4A13295B6148}"/>
    <cellStyle name="SAPBEXunassignedItem 2 2 4 4 2 2" xfId="45733" xr:uid="{3C2AF792-472B-406C-8554-77E23DC08D35}"/>
    <cellStyle name="SAPBEXunassignedItem 2 2 4 4 2 3" xfId="29008" xr:uid="{69D2034C-B16D-46FE-90A6-E10D2CFE0E73}"/>
    <cellStyle name="SAPBEXunassignedItem 2 2 4 4 3" xfId="17406" xr:uid="{86893FB5-0E48-43E9-B5B0-0636706E0010}"/>
    <cellStyle name="SAPBEXunassignedItem 2 2 4 4 3 2" xfId="51267" xr:uid="{C5556E02-5DD4-4A2C-B7F6-549A62DB3311}"/>
    <cellStyle name="SAPBEXunassignedItem 2 2 4 4 3 3" xfId="34541" xr:uid="{89AC61D7-CFCC-4961-B393-CBDE0B7E5E02}"/>
    <cellStyle name="SAPBEXunassignedItem 2 2 4 4 4" xfId="39916" xr:uid="{1D4EE169-A143-44B2-ADC7-187E37DAA8F6}"/>
    <cellStyle name="SAPBEXunassignedItem 2 2 4 4 5" xfId="23193" xr:uid="{BB08A92A-289A-4E5A-9F56-6426ECA925A1}"/>
    <cellStyle name="SAPBEXunassignedItem 2 2 4 5" xfId="6767" xr:uid="{6B2D6197-C7E9-455E-BBAE-8A6AC36AE67B}"/>
    <cellStyle name="SAPBEXunassignedItem 2 2 4 5 2" xfId="12631" xr:uid="{87B28A0F-5FD5-4F25-AE57-24FAACD4AA22}"/>
    <cellStyle name="SAPBEXunassignedItem 2 2 4 5 2 2" xfId="46500" xr:uid="{F8BAD2C6-5902-40D9-A070-07BC78C144B3}"/>
    <cellStyle name="SAPBEXunassignedItem 2 2 4 5 2 3" xfId="29774" xr:uid="{6741CFB2-CC3F-4B5C-B598-6D8DC0060924}"/>
    <cellStyle name="SAPBEXunassignedItem 2 2 4 5 3" xfId="18172" xr:uid="{675678B0-1E47-45A7-BCD4-8C9156D1DB2C}"/>
    <cellStyle name="SAPBEXunassignedItem 2 2 4 5 3 2" xfId="52033" xr:uid="{2B8819FC-76BD-4957-AA88-A9F7F0538A54}"/>
    <cellStyle name="SAPBEXunassignedItem 2 2 4 5 3 3" xfId="35307" xr:uid="{B796CCCD-6AF5-4E36-867B-9F6428F353F8}"/>
    <cellStyle name="SAPBEXunassignedItem 2 2 4 5 4" xfId="40683" xr:uid="{4FC98A5C-E9F1-4247-9D6C-7D77D1515021}"/>
    <cellStyle name="SAPBEXunassignedItem 2 2 4 5 5" xfId="23959" xr:uid="{105151AA-32F9-4166-81CB-7B78FE21CCC3}"/>
    <cellStyle name="SAPBEXunassignedItem 2 2 4 6" xfId="7714" xr:uid="{8F5E98AF-5A7B-4F5C-8186-AC1C3B7FDE27}"/>
    <cellStyle name="SAPBEXunassignedItem 2 2 4 6 2" xfId="13578" xr:uid="{00CC335B-E4C5-4F4F-ACB4-109E7B18CFD9}"/>
    <cellStyle name="SAPBEXunassignedItem 2 2 4 6 2 2" xfId="47447" xr:uid="{252FD153-B7F4-40D7-A7BD-1678A66E0B8A}"/>
    <cellStyle name="SAPBEXunassignedItem 2 2 4 6 2 3" xfId="30721" xr:uid="{42AC4A28-AA93-423B-89B3-96D60AF1740C}"/>
    <cellStyle name="SAPBEXunassignedItem 2 2 4 6 3" xfId="19119" xr:uid="{926FCFE4-A65C-42F7-8C6C-597042C0DB9E}"/>
    <cellStyle name="SAPBEXunassignedItem 2 2 4 6 3 2" xfId="52980" xr:uid="{A7C2CAA6-1662-46B1-9A71-76708FCCDEE8}"/>
    <cellStyle name="SAPBEXunassignedItem 2 2 4 6 3 3" xfId="36254" xr:uid="{88F07813-DB39-41F5-A34F-4A7BBCDE61C2}"/>
    <cellStyle name="SAPBEXunassignedItem 2 2 4 6 4" xfId="41630" xr:uid="{54F0E790-89F1-4822-97B8-C468AFEC4152}"/>
    <cellStyle name="SAPBEXunassignedItem 2 2 4 6 5" xfId="24906" xr:uid="{D4576900-A30B-4ACE-85E0-7877B62609B1}"/>
    <cellStyle name="SAPBEXunassignedItem 2 2 4 7" xfId="8807" xr:uid="{E6957028-DA0E-4A0A-B489-5AD2D322908C}"/>
    <cellStyle name="SAPBEXunassignedItem 2 2 4 7 2" xfId="42680" xr:uid="{3210CF69-1CC0-4B78-8E4C-3A9EE9EE4A7A}"/>
    <cellStyle name="SAPBEXunassignedItem 2 2 4 7 3" xfId="25956" xr:uid="{6DB02BA5-3088-46E5-9677-0702500B32B7}"/>
    <cellStyle name="SAPBEXunassignedItem 2 2 4 8" xfId="14358" xr:uid="{6CA34892-B26C-457E-9FE1-20AA48479775}"/>
    <cellStyle name="SAPBEXunassignedItem 2 2 4 8 2" xfId="48219" xr:uid="{721F39C5-7CC4-4564-BBC0-1F89675AA366}"/>
    <cellStyle name="SAPBEXunassignedItem 2 2 4 8 3" xfId="31493" xr:uid="{3391184E-8AC0-4F22-8194-39F8E624EFFD}"/>
    <cellStyle name="SAPBEXunassignedItem 2 2 4 9" xfId="20142" xr:uid="{0471CC60-AF31-4C6A-9398-C8B0EB020C8B}"/>
    <cellStyle name="SAPBEXunassignedItem 2 2 5" xfId="36649" xr:uid="{A7068E9A-51D2-427A-8C5A-92E0D72C4C8A}"/>
    <cellStyle name="SAPBEXunassignedItem 2 2 6" xfId="19269" xr:uid="{B5346ED6-1F27-4DEC-9406-F41EEFEC5E88}"/>
    <cellStyle name="SAPBEXunassignedItem 2 3" xfId="2565" xr:uid="{00000000-0005-0000-0000-0000670B0000}"/>
    <cellStyle name="SAPBEXunassignedItem 2 3 2" xfId="4117" xr:uid="{84DD7DC5-A465-4187-9E3A-DA8F66F47FEC}"/>
    <cellStyle name="SAPBEXunassignedItem 2 3 2 2" xfId="9998" xr:uid="{21E40429-C970-4FC9-B1DF-84EB0B858037}"/>
    <cellStyle name="SAPBEXunassignedItem 2 3 2 2 2" xfId="43870" xr:uid="{9F2C2EBC-F33C-4793-9731-CA6FBCE03C02}"/>
    <cellStyle name="SAPBEXunassignedItem 2 3 2 2 3" xfId="27144" xr:uid="{6E7B0651-6782-429F-AA16-B887054D17A3}"/>
    <cellStyle name="SAPBEXunassignedItem 2 3 2 3" xfId="15544" xr:uid="{6F6F11DC-7717-4DA8-A71C-C4E377EE47D0}"/>
    <cellStyle name="SAPBEXunassignedItem 2 3 2 3 2" xfId="49405" xr:uid="{78D4D9F1-B655-4B79-B125-BBE936281F9C}"/>
    <cellStyle name="SAPBEXunassignedItem 2 3 2 3 3" xfId="32679" xr:uid="{8F45E13B-43CB-408B-9291-8DF02A06D448}"/>
    <cellStyle name="SAPBEXunassignedItem 2 3 2 4" xfId="21329" xr:uid="{538B4112-5611-44E8-8724-731D584193EC}"/>
    <cellStyle name="SAPBEXunassignedItem 2 3 3" xfId="5746" xr:uid="{61750199-3BDE-493C-8A75-4EE8E34D766A}"/>
    <cellStyle name="SAPBEXunassignedItem 2 3 3 2" xfId="11612" xr:uid="{8F4DBA25-EB91-4F03-91B7-09D35FF71F86}"/>
    <cellStyle name="SAPBEXunassignedItem 2 3 3 2 2" xfId="45481" xr:uid="{0EE64011-E6E4-4AA8-B1F1-EEA54D3737E8}"/>
    <cellStyle name="SAPBEXunassignedItem 2 3 3 2 3" xfId="28756" xr:uid="{1EF60804-0B27-43B8-947B-B594EF3AB9BC}"/>
    <cellStyle name="SAPBEXunassignedItem 2 3 3 3" xfId="17154" xr:uid="{5E176E85-5878-4F9B-97E0-FECB0277E1BE}"/>
    <cellStyle name="SAPBEXunassignedItem 2 3 3 3 2" xfId="51015" xr:uid="{23AD3A41-FE66-4C32-9E86-FB51369843FD}"/>
    <cellStyle name="SAPBEXunassignedItem 2 3 3 3 3" xfId="34289" xr:uid="{383FCBBA-1BE3-442A-B73D-D52459414E68}"/>
    <cellStyle name="SAPBEXunassignedItem 2 3 3 4" xfId="39664" xr:uid="{A6AE35E5-73B7-4A4A-BCCC-7AC6C0E724BE}"/>
    <cellStyle name="SAPBEXunassignedItem 2 3 3 5" xfId="22941" xr:uid="{B11BE3DD-1845-44F8-8BDB-7321AB38C958}"/>
    <cellStyle name="SAPBEXunassignedItem 2 3 4" xfId="7458" xr:uid="{316AF88E-A7E4-403F-ADF4-77D7168A8C61}"/>
    <cellStyle name="SAPBEXunassignedItem 2 3 4 2" xfId="13322" xr:uid="{27FBD47D-8F5A-4B6A-AE56-AC5835B80802}"/>
    <cellStyle name="SAPBEXunassignedItem 2 3 4 2 2" xfId="47191" xr:uid="{4EAF85E0-2F3E-4D52-908A-46CD06FAF116}"/>
    <cellStyle name="SAPBEXunassignedItem 2 3 4 2 3" xfId="30465" xr:uid="{A50CBE51-F29D-4911-82C0-FE0D4A37819C}"/>
    <cellStyle name="SAPBEXunassignedItem 2 3 4 3" xfId="18863" xr:uid="{6AAFC30E-2E71-412B-B994-CF1DE51AF23D}"/>
    <cellStyle name="SAPBEXunassignedItem 2 3 4 3 2" xfId="52724" xr:uid="{C7FA986A-11FF-4EEF-B37E-415B530061C7}"/>
    <cellStyle name="SAPBEXunassignedItem 2 3 4 3 3" xfId="35998" xr:uid="{DB0A6196-86C9-47FA-88BE-F1BF8258465C}"/>
    <cellStyle name="SAPBEXunassignedItem 2 3 4 4" xfId="41374" xr:uid="{35D1E8CA-70F5-44EA-9E13-FD10BEA8FE6E}"/>
    <cellStyle name="SAPBEXunassignedItem 2 3 4 5" xfId="24650" xr:uid="{1A74F89A-C14F-4045-BD51-BA896883EB7B}"/>
    <cellStyle name="SAPBEXunassignedItem 2 3 5" xfId="8552" xr:uid="{BAB7082F-67E4-46AB-BAF9-43175A394606}"/>
    <cellStyle name="SAPBEXunassignedItem 2 3 5 2" xfId="42427" xr:uid="{6321089D-62EC-467F-AFAE-378631FBC5A4}"/>
    <cellStyle name="SAPBEXunassignedItem 2 3 5 3" xfId="25702" xr:uid="{794642F3-1A9E-4F0B-9879-DFD9FC4122FA}"/>
    <cellStyle name="SAPBEXunassignedItem 2 3 6" xfId="36947" xr:uid="{D93CF4FF-7B67-4BE5-8F4F-90213EA07FEF}"/>
    <cellStyle name="SAPBEXunassignedItem 2 3 7" xfId="19890" xr:uid="{02972C20-D336-4FC6-BCB7-8ED0097CFCC6}"/>
    <cellStyle name="SAPBEXunassignedItem 2 4" xfId="2566" xr:uid="{00000000-0005-0000-0000-0000680B0000}"/>
    <cellStyle name="SAPBEXunassignedItem 2 4 2" xfId="4118" xr:uid="{334319B1-856A-4809-A4E1-12CF64ADC08A}"/>
    <cellStyle name="SAPBEXunassignedItem 2 4 2 2" xfId="9999" xr:uid="{086A6773-743A-44B9-BADF-ED14664317F9}"/>
    <cellStyle name="SAPBEXunassignedItem 2 4 2 2 2" xfId="43871" xr:uid="{8FA871B0-D0F9-4D33-9348-4F9BF722590C}"/>
    <cellStyle name="SAPBEXunassignedItem 2 4 2 2 3" xfId="27145" xr:uid="{F35740D0-B690-443B-9D5A-D63DEB99697B}"/>
    <cellStyle name="SAPBEXunassignedItem 2 4 2 3" xfId="15545" xr:uid="{5F69CF6B-6C8A-4232-979A-296A59988052}"/>
    <cellStyle name="SAPBEXunassignedItem 2 4 2 3 2" xfId="49406" xr:uid="{1F66F1E9-BC30-4070-8361-FAC675421BCF}"/>
    <cellStyle name="SAPBEXunassignedItem 2 4 2 3 3" xfId="32680" xr:uid="{E44FEEC9-9C8F-46BB-8390-4533685E5666}"/>
    <cellStyle name="SAPBEXunassignedItem 2 4 2 4" xfId="21330" xr:uid="{0CD7271F-8460-443B-8B4A-1B2663246DAE}"/>
    <cellStyle name="SAPBEXunassignedItem 2 4 3" xfId="5747" xr:uid="{1AF499F7-3F34-44E5-B698-0DBDF0D06A7C}"/>
    <cellStyle name="SAPBEXunassignedItem 2 4 3 2" xfId="11613" xr:uid="{CFE80285-5E02-4BE9-8829-7928C029B1DD}"/>
    <cellStyle name="SAPBEXunassignedItem 2 4 3 2 2" xfId="45482" xr:uid="{78DC9BFD-B5EE-42D3-BC94-10F96D13DDF3}"/>
    <cellStyle name="SAPBEXunassignedItem 2 4 3 2 3" xfId="28757" xr:uid="{6264085D-DC51-4B04-907B-0E4DC337C342}"/>
    <cellStyle name="SAPBEXunassignedItem 2 4 3 3" xfId="17155" xr:uid="{B245BDD1-6092-4993-BE5B-C789EC6842C3}"/>
    <cellStyle name="SAPBEXunassignedItem 2 4 3 3 2" xfId="51016" xr:uid="{E1C89413-5834-4EC3-BC41-1A75AC68DE09}"/>
    <cellStyle name="SAPBEXunassignedItem 2 4 3 3 3" xfId="34290" xr:uid="{2F5B157F-FA5B-4E47-917C-5F60C415CC68}"/>
    <cellStyle name="SAPBEXunassignedItem 2 4 3 4" xfId="39665" xr:uid="{8EB1DDDD-923D-438D-A1A4-09833DA7D293}"/>
    <cellStyle name="SAPBEXunassignedItem 2 4 3 5" xfId="22942" xr:uid="{3977BE50-F3D4-4FC0-88D3-06B031061284}"/>
    <cellStyle name="SAPBEXunassignedItem 2 4 4" xfId="7459" xr:uid="{7BB96027-6354-49B1-BA5D-5659F36F713C}"/>
    <cellStyle name="SAPBEXunassignedItem 2 4 4 2" xfId="13323" xr:uid="{FE453967-F66B-4C80-A374-569BD384DB29}"/>
    <cellStyle name="SAPBEXunassignedItem 2 4 4 2 2" xfId="47192" xr:uid="{59FE0333-59D5-45DA-8C36-6A79A4FD9B59}"/>
    <cellStyle name="SAPBEXunassignedItem 2 4 4 2 3" xfId="30466" xr:uid="{F9159A00-517C-4ABF-ADCC-6258684A7B1E}"/>
    <cellStyle name="SAPBEXunassignedItem 2 4 4 3" xfId="18864" xr:uid="{98E6C7A4-2D8F-4CEE-902F-4902F1D58B7B}"/>
    <cellStyle name="SAPBEXunassignedItem 2 4 4 3 2" xfId="52725" xr:uid="{E8AD35DA-6E75-4810-8707-23F028D28063}"/>
    <cellStyle name="SAPBEXunassignedItem 2 4 4 3 3" xfId="35999" xr:uid="{5F3E12FE-2255-4FE0-97A4-3C60E2E9538B}"/>
    <cellStyle name="SAPBEXunassignedItem 2 4 4 4" xfId="41375" xr:uid="{1FC82978-5B37-472C-9D0F-9C6CA6E98F40}"/>
    <cellStyle name="SAPBEXunassignedItem 2 4 4 5" xfId="24651" xr:uid="{1D11E6B2-F57C-4948-A38C-5577AF7AB58B}"/>
    <cellStyle name="SAPBEXunassignedItem 2 4 5" xfId="8553" xr:uid="{BE54142C-566F-44F3-896C-CE9139A5BE3C}"/>
    <cellStyle name="SAPBEXunassignedItem 2 4 5 2" xfId="42428" xr:uid="{003372CD-8D7E-4161-AA41-1245C30BE82C}"/>
    <cellStyle name="SAPBEXunassignedItem 2 4 5 3" xfId="25703" xr:uid="{7D11CD1A-8F4B-483E-A614-7C71C87ABB20}"/>
    <cellStyle name="SAPBEXunassignedItem 2 4 6" xfId="36948" xr:uid="{58C50CE8-DB96-49E5-B5DE-7EFC7303C381}"/>
    <cellStyle name="SAPBEXunassignedItem 2 4 7" xfId="19891" xr:uid="{39A3516E-2F39-4614-83A7-08C5333796A8}"/>
    <cellStyle name="SAPBEXunassignedItem 2 5" xfId="2856" xr:uid="{00000000-0005-0000-0000-0000690B0000}"/>
    <cellStyle name="SAPBEXunassignedItem 2 5 2" xfId="4376" xr:uid="{2B355963-5753-4A42-A34B-551D009327D2}"/>
    <cellStyle name="SAPBEXunassignedItem 2 5 2 2" xfId="10257" xr:uid="{79213F57-1C8F-4F1E-BABE-8B60F7E2DED7}"/>
    <cellStyle name="SAPBEXunassignedItem 2 5 2 2 2" xfId="44127" xr:uid="{471AAA0B-C586-4CD7-BFC3-C8682C2CE082}"/>
    <cellStyle name="SAPBEXunassignedItem 2 5 2 2 3" xfId="27402" xr:uid="{5B859DAF-5394-43BA-9E95-162086FFCAC8}"/>
    <cellStyle name="SAPBEXunassignedItem 2 5 2 3" xfId="15800" xr:uid="{853EC962-36D9-40B1-ACCB-53DE79A65136}"/>
    <cellStyle name="SAPBEXunassignedItem 2 5 2 3 2" xfId="49661" xr:uid="{E5A7C7AA-640B-4E23-800C-81EE7750466E}"/>
    <cellStyle name="SAPBEXunassignedItem 2 5 2 3 3" xfId="32935" xr:uid="{26D486C5-3B88-4045-8B77-640E47DCE6A2}"/>
    <cellStyle name="SAPBEXunassignedItem 2 5 2 4" xfId="38310" xr:uid="{8C05F1A6-1BE8-4C9C-A5CD-6785C90ED7B0}"/>
    <cellStyle name="SAPBEXunassignedItem 2 5 2 5" xfId="21587" xr:uid="{1BCCFA82-7186-4CBB-A313-B53BA43C818E}"/>
    <cellStyle name="SAPBEXunassignedItem 2 5 3" xfId="5249" xr:uid="{C3CF0F49-016A-497B-8487-C49AD60A06F0}"/>
    <cellStyle name="SAPBEXunassignedItem 2 5 3 2" xfId="11115" xr:uid="{765C97D4-BA0D-4ED1-A315-5C8070CD0741}"/>
    <cellStyle name="SAPBEXunassignedItem 2 5 3 2 2" xfId="44985" xr:uid="{8ACB3378-D0A0-4097-AEE2-86F367E0DA62}"/>
    <cellStyle name="SAPBEXunassignedItem 2 5 3 2 3" xfId="28260" xr:uid="{40A39514-EF92-462D-9493-DAAB60915A89}"/>
    <cellStyle name="SAPBEXunassignedItem 2 5 3 3" xfId="16658" xr:uid="{B6F993CC-6982-4939-981A-A04F4D80B935}"/>
    <cellStyle name="SAPBEXunassignedItem 2 5 3 3 2" xfId="50519" xr:uid="{16EC649E-1A82-4C9D-B6E5-C6FE9DF6D07E}"/>
    <cellStyle name="SAPBEXunassignedItem 2 5 3 3 3" xfId="33793" xr:uid="{E2FA421E-46D4-4541-8A75-5A5837CE1C78}"/>
    <cellStyle name="SAPBEXunassignedItem 2 5 3 4" xfId="39168" xr:uid="{2AD6D6F3-C777-4360-9AD4-5AC4DAFCE773}"/>
    <cellStyle name="SAPBEXunassignedItem 2 5 3 5" xfId="22445" xr:uid="{F916A2CA-E51F-4ACB-86A7-D5E67E5A92D4}"/>
    <cellStyle name="SAPBEXunassignedItem 2 5 4" xfId="5997" xr:uid="{88169540-B51A-4C72-AB4A-13AA765D6ACF}"/>
    <cellStyle name="SAPBEXunassignedItem 2 5 4 2" xfId="11863" xr:uid="{36CD9DC2-0FCC-4C85-A519-2E7518C4B570}"/>
    <cellStyle name="SAPBEXunassignedItem 2 5 4 2 2" xfId="45732" xr:uid="{9B93D9DC-3B23-4390-A98E-EA20D80917EA}"/>
    <cellStyle name="SAPBEXunassignedItem 2 5 4 2 3" xfId="29007" xr:uid="{284B47B8-906E-4783-8E88-A2E93A29510B}"/>
    <cellStyle name="SAPBEXunassignedItem 2 5 4 3" xfId="17405" xr:uid="{655B66A9-1FAA-4242-B2D2-C49558969594}"/>
    <cellStyle name="SAPBEXunassignedItem 2 5 4 3 2" xfId="51266" xr:uid="{3A104B56-5293-4BE3-85D7-9D6418EDF85C}"/>
    <cellStyle name="SAPBEXunassignedItem 2 5 4 3 3" xfId="34540" xr:uid="{C90409D7-2A75-44D2-8754-335BCD621410}"/>
    <cellStyle name="SAPBEXunassignedItem 2 5 4 4" xfId="39915" xr:uid="{6FFAA0D7-93DD-4C4B-BDC2-49F8701520A6}"/>
    <cellStyle name="SAPBEXunassignedItem 2 5 4 5" xfId="23192" xr:uid="{686CAE71-828D-4890-92B3-DA810016418A}"/>
    <cellStyle name="SAPBEXunassignedItem 2 5 5" xfId="6766" xr:uid="{386772FE-2D25-4224-A1BE-1439B8868CCE}"/>
    <cellStyle name="SAPBEXunassignedItem 2 5 5 2" xfId="12630" xr:uid="{6CB37C1D-0757-4354-98BC-1AC06109E916}"/>
    <cellStyle name="SAPBEXunassignedItem 2 5 5 2 2" xfId="46499" xr:uid="{CE75F27C-5AA0-4CB9-A08B-4A9955BE629E}"/>
    <cellStyle name="SAPBEXunassignedItem 2 5 5 2 3" xfId="29773" xr:uid="{FB6ED658-7901-4D0A-9A68-F356892C6F90}"/>
    <cellStyle name="SAPBEXunassignedItem 2 5 5 3" xfId="18171" xr:uid="{ACEC0B4D-7AD5-41AB-A278-14CE68AFE5E2}"/>
    <cellStyle name="SAPBEXunassignedItem 2 5 5 3 2" xfId="52032" xr:uid="{EC67B4A7-609E-449C-96C3-6A9EE791FC70}"/>
    <cellStyle name="SAPBEXunassignedItem 2 5 5 3 3" xfId="35306" xr:uid="{C487A9C1-19B8-40F1-984D-9DC6A89B1FCE}"/>
    <cellStyle name="SAPBEXunassignedItem 2 5 5 4" xfId="40682" xr:uid="{BAD4F50A-7120-4B1D-82D1-FBA4DA4AEAE4}"/>
    <cellStyle name="SAPBEXunassignedItem 2 5 5 5" xfId="23958" xr:uid="{06FFCA0E-7B5C-4CD0-8F62-5D4FBD8D4582}"/>
    <cellStyle name="SAPBEXunassignedItem 2 5 6" xfId="7713" xr:uid="{ABE070E0-E877-423E-AB41-A85E049B3D68}"/>
    <cellStyle name="SAPBEXunassignedItem 2 5 6 2" xfId="13577" xr:uid="{572E7FC4-991F-465C-8226-4A128ED9F6A7}"/>
    <cellStyle name="SAPBEXunassignedItem 2 5 6 2 2" xfId="47446" xr:uid="{2E73882B-F106-453F-BAC0-8E1032921983}"/>
    <cellStyle name="SAPBEXunassignedItem 2 5 6 2 3" xfId="30720" xr:uid="{5AA0F537-8BCE-4C7B-9268-B665606C7F86}"/>
    <cellStyle name="SAPBEXunassignedItem 2 5 6 3" xfId="19118" xr:uid="{6798D3E3-EDCC-4E9D-B86F-A650C56C9320}"/>
    <cellStyle name="SAPBEXunassignedItem 2 5 6 3 2" xfId="52979" xr:uid="{04A8ED0D-9666-4598-9D25-602514CC4FCC}"/>
    <cellStyle name="SAPBEXunassignedItem 2 5 6 3 3" xfId="36253" xr:uid="{21ABE21C-B035-434A-A016-D839F24D6D10}"/>
    <cellStyle name="SAPBEXunassignedItem 2 5 6 4" xfId="41629" xr:uid="{A85B32BB-55A9-4FA7-A781-66E54A16261F}"/>
    <cellStyle name="SAPBEXunassignedItem 2 5 6 5" xfId="24905" xr:uid="{FC0182F4-EE0A-4D92-9730-1EBFC87431B4}"/>
    <cellStyle name="SAPBEXunassignedItem 2 5 7" xfId="8806" xr:uid="{5C124CE6-C9B6-4650-BE4F-F29E47FABF1D}"/>
    <cellStyle name="SAPBEXunassignedItem 2 5 7 2" xfId="42679" xr:uid="{201879D8-ED6B-4200-880F-52BF03F7722C}"/>
    <cellStyle name="SAPBEXunassignedItem 2 5 7 3" xfId="25955" xr:uid="{FE6E0C86-1DEF-4B29-80F8-E30D38F6189F}"/>
    <cellStyle name="SAPBEXunassignedItem 2 5 8" xfId="14357" xr:uid="{992FDFC8-F2D6-4B7E-BCD5-5D9F2C7562D6}"/>
    <cellStyle name="SAPBEXunassignedItem 2 5 8 2" xfId="48218" xr:uid="{722BDBAF-A93D-4064-B185-F080971E266D}"/>
    <cellStyle name="SAPBEXunassignedItem 2 5 8 3" xfId="31492" xr:uid="{F993485F-F756-4F3E-B20F-FD0630A655A3}"/>
    <cellStyle name="SAPBEXunassignedItem 2 5 9" xfId="20141" xr:uid="{3A0FFC35-6B61-4893-A0A4-CEDAD649FB3A}"/>
    <cellStyle name="SAPBEXunassignedItem 2 6" xfId="36648" xr:uid="{7F5A88CD-6FF2-408A-821A-1836C8285AB7}"/>
    <cellStyle name="SAPBEXunassignedItem 2 7" xfId="19268" xr:uid="{93E094CC-D041-43E5-91DE-8DDD66997F58}"/>
    <cellStyle name="SAPBEXunassignedItem 3" xfId="1244" xr:uid="{00000000-0005-0000-0000-00006A0B0000}"/>
    <cellStyle name="SAPBEXunassignedItem 3 2" xfId="2567" xr:uid="{00000000-0005-0000-0000-00006B0B0000}"/>
    <cellStyle name="SAPBEXunassignedItem 3 2 2" xfId="7460" xr:uid="{427327BD-7BCC-47EF-B098-CF43984AA888}"/>
    <cellStyle name="SAPBEXunassignedItem 3 2 2 2" xfId="13324" xr:uid="{434A08CE-186C-40AA-8202-A9012719C91F}"/>
    <cellStyle name="SAPBEXunassignedItem 3 2 2 2 2" xfId="47193" xr:uid="{6DC88151-8077-4EF2-B823-A37C4507A1F3}"/>
    <cellStyle name="SAPBEXunassignedItem 3 2 2 2 3" xfId="30467" xr:uid="{9F6862A7-20F9-4D07-9ED1-F840E2340822}"/>
    <cellStyle name="SAPBEXunassignedItem 3 2 2 3" xfId="18865" xr:uid="{B4C68D5D-4B5B-4E53-8E61-6D5025A1CA0B}"/>
    <cellStyle name="SAPBEXunassignedItem 3 2 2 3 2" xfId="52726" xr:uid="{DCCE6B73-B32A-437D-B3EA-5AC22E295F5D}"/>
    <cellStyle name="SAPBEXunassignedItem 3 2 2 3 3" xfId="36000" xr:uid="{29A68806-FF3E-4D4A-96FB-1510B00F4FB7}"/>
    <cellStyle name="SAPBEXunassignedItem 3 2 2 4" xfId="41376" xr:uid="{153BA7E2-949D-48FF-A907-FAB793963849}"/>
    <cellStyle name="SAPBEXunassignedItem 3 2 2 5" xfId="24652" xr:uid="{8CC6C1E0-7BA4-494C-8765-BD6ABA60D3AC}"/>
    <cellStyle name="SAPBEXunassignedItem 3 2 3" xfId="36949" xr:uid="{DCACF729-F7DD-487A-99CF-1C7DE95928EE}"/>
    <cellStyle name="SAPBEXunassignedItem 3 3" xfId="2568" xr:uid="{00000000-0005-0000-0000-00006C0B0000}"/>
    <cellStyle name="SAPBEXunassignedItem 3 3 2" xfId="7461" xr:uid="{749442F1-6872-4A4C-A116-426E4F02EA66}"/>
    <cellStyle name="SAPBEXunassignedItem 3 3 2 2" xfId="13325" xr:uid="{BF3728B1-5F21-4A97-9E58-ABE9ABC775FF}"/>
    <cellStyle name="SAPBEXunassignedItem 3 3 2 2 2" xfId="47194" xr:uid="{B6677FFC-C405-4F80-BD8D-056D6B98FE46}"/>
    <cellStyle name="SAPBEXunassignedItem 3 3 2 2 3" xfId="30468" xr:uid="{BCCC600C-D7D5-492D-8EB1-4E06BB904FA1}"/>
    <cellStyle name="SAPBEXunassignedItem 3 3 2 3" xfId="18866" xr:uid="{9BD2B165-95A0-4D1F-BDFB-9195E0B1A689}"/>
    <cellStyle name="SAPBEXunassignedItem 3 3 2 3 2" xfId="52727" xr:uid="{FF975596-D65B-4B30-9760-C8F3039AB950}"/>
    <cellStyle name="SAPBEXunassignedItem 3 3 2 3 3" xfId="36001" xr:uid="{0B23BCD2-8353-40C7-ABBC-73DCD1A1F13A}"/>
    <cellStyle name="SAPBEXunassignedItem 3 3 2 4" xfId="41377" xr:uid="{F8038DC5-1907-442A-8970-B824A9A52997}"/>
    <cellStyle name="SAPBEXunassignedItem 3 3 2 5" xfId="24653" xr:uid="{81AC5FD7-E153-4F33-BF03-40C94E5C4E05}"/>
    <cellStyle name="SAPBEXunassignedItem 3 3 3" xfId="36950" xr:uid="{8B458E63-DC55-4E35-84CB-32B6298C0997}"/>
    <cellStyle name="SAPBEXunassignedItem 3 4" xfId="2858" xr:uid="{00000000-0005-0000-0000-00006D0B0000}"/>
    <cellStyle name="SAPBEXunassignedItem 3 4 2" xfId="4378" xr:uid="{FF5B9549-5ECD-4A44-935D-B78F6DDBC259}"/>
    <cellStyle name="SAPBEXunassignedItem 3 4 2 2" xfId="10259" xr:uid="{CD5C50D5-1304-4B23-8464-9442CAD3E5F7}"/>
    <cellStyle name="SAPBEXunassignedItem 3 4 2 2 2" xfId="44129" xr:uid="{05716D60-2650-4600-AB43-B8FAA4985700}"/>
    <cellStyle name="SAPBEXunassignedItem 3 4 2 2 3" xfId="27404" xr:uid="{6832C47A-2974-476E-8F4A-B99715CEDEE7}"/>
    <cellStyle name="SAPBEXunassignedItem 3 4 2 3" xfId="15802" xr:uid="{65DE197B-3AA3-47BE-8B50-3F70479D68E3}"/>
    <cellStyle name="SAPBEXunassignedItem 3 4 2 3 2" xfId="49663" xr:uid="{31078ABA-4C5A-4DAF-9085-BF65B493872C}"/>
    <cellStyle name="SAPBEXunassignedItem 3 4 2 3 3" xfId="32937" xr:uid="{8F2C7233-478B-47CD-AF24-EA84CAF2E347}"/>
    <cellStyle name="SAPBEXunassignedItem 3 4 2 4" xfId="38312" xr:uid="{6FD1DF8D-FF0D-4FAC-93E1-550197BB9657}"/>
    <cellStyle name="SAPBEXunassignedItem 3 4 2 5" xfId="21589" xr:uid="{F07D4454-D944-4D5E-A081-DD5E26724D35}"/>
    <cellStyle name="SAPBEXunassignedItem 3 4 3" xfId="5251" xr:uid="{7B716B92-564A-4CB6-A2E9-44E913315B71}"/>
    <cellStyle name="SAPBEXunassignedItem 3 4 3 2" xfId="11117" xr:uid="{595203EB-F3AD-4F1A-A244-9FE724D957CC}"/>
    <cellStyle name="SAPBEXunassignedItem 3 4 3 2 2" xfId="44987" xr:uid="{33D037C9-8DC5-4E71-8129-D1CDFDEC0DD3}"/>
    <cellStyle name="SAPBEXunassignedItem 3 4 3 2 3" xfId="28262" xr:uid="{35AEFA86-4E45-44C2-B978-F25D799A670E}"/>
    <cellStyle name="SAPBEXunassignedItem 3 4 3 3" xfId="16660" xr:uid="{EFA4ECD2-33C2-4BAE-9A4D-94D1674CB0DF}"/>
    <cellStyle name="SAPBEXunassignedItem 3 4 3 3 2" xfId="50521" xr:uid="{44D2303F-91FB-4419-A399-6948EE5D139E}"/>
    <cellStyle name="SAPBEXunassignedItem 3 4 3 3 3" xfId="33795" xr:uid="{F3986648-B44E-4630-B6CE-8F0FF3A9021E}"/>
    <cellStyle name="SAPBEXunassignedItem 3 4 3 4" xfId="39170" xr:uid="{88E33C8F-356D-4F2C-82F6-9E9E88BD9D9A}"/>
    <cellStyle name="SAPBEXunassignedItem 3 4 3 5" xfId="22447" xr:uid="{B5A76155-9619-4224-AF7E-EC7A7BFA757D}"/>
    <cellStyle name="SAPBEXunassignedItem 3 4 4" xfId="5999" xr:uid="{B89F672F-112A-4758-A2F0-61C54416ECD7}"/>
    <cellStyle name="SAPBEXunassignedItem 3 4 4 2" xfId="11865" xr:uid="{D9120E5C-B7CA-492D-BABE-6103E5A008D9}"/>
    <cellStyle name="SAPBEXunassignedItem 3 4 4 2 2" xfId="45734" xr:uid="{1A27F9B9-2915-4206-A97C-CAD36ED3CA0E}"/>
    <cellStyle name="SAPBEXunassignedItem 3 4 4 2 3" xfId="29009" xr:uid="{23F27A8E-B260-49BB-AFCC-38F8A0E342A9}"/>
    <cellStyle name="SAPBEXunassignedItem 3 4 4 3" xfId="17407" xr:uid="{CE19BCB7-8F78-43EB-B1C1-1ED7D709F70F}"/>
    <cellStyle name="SAPBEXunassignedItem 3 4 4 3 2" xfId="51268" xr:uid="{C3C819E7-2218-47F9-817E-EF0D3CDAE126}"/>
    <cellStyle name="SAPBEXunassignedItem 3 4 4 3 3" xfId="34542" xr:uid="{F762C410-84F7-4411-9ABE-77D8C8263316}"/>
    <cellStyle name="SAPBEXunassignedItem 3 4 4 4" xfId="39917" xr:uid="{F4763E72-6E52-4FBF-AA61-48E42966F8D5}"/>
    <cellStyle name="SAPBEXunassignedItem 3 4 4 5" xfId="23194" xr:uid="{800A4C52-AE88-4D2F-8643-F2677F2094F3}"/>
    <cellStyle name="SAPBEXunassignedItem 3 4 5" xfId="6768" xr:uid="{E840D837-4130-4F98-BD97-98D80F77F070}"/>
    <cellStyle name="SAPBEXunassignedItem 3 4 5 2" xfId="12632" xr:uid="{944C9C00-6CF0-4832-8E5F-5682BCCD8A70}"/>
    <cellStyle name="SAPBEXunassignedItem 3 4 5 2 2" xfId="46501" xr:uid="{F963936F-638E-4511-9F9E-FFE336A4D461}"/>
    <cellStyle name="SAPBEXunassignedItem 3 4 5 2 3" xfId="29775" xr:uid="{ECD4EA57-19F1-4948-9B52-38073C09F971}"/>
    <cellStyle name="SAPBEXunassignedItem 3 4 5 3" xfId="18173" xr:uid="{7011E15E-5A7D-4D9E-BD27-4536C466C50C}"/>
    <cellStyle name="SAPBEXunassignedItem 3 4 5 3 2" xfId="52034" xr:uid="{7B432140-F5E3-413E-B6E8-027917CE5C5D}"/>
    <cellStyle name="SAPBEXunassignedItem 3 4 5 3 3" xfId="35308" xr:uid="{75342FE9-4F87-43A1-8FD8-DC6D974A6C4E}"/>
    <cellStyle name="SAPBEXunassignedItem 3 4 5 4" xfId="40684" xr:uid="{71A5EEA4-365D-4C80-9487-EDE82229E06A}"/>
    <cellStyle name="SAPBEXunassignedItem 3 4 5 5" xfId="23960" xr:uid="{5A34B069-8AD9-4BAC-8FF9-B94A08BC4E98}"/>
    <cellStyle name="SAPBEXunassignedItem 3 4 6" xfId="7715" xr:uid="{EB678344-F2B0-45CE-B707-1DEEEB101807}"/>
    <cellStyle name="SAPBEXunassignedItem 3 4 6 2" xfId="13579" xr:uid="{7178B7C4-22D8-42B9-A3F7-B82692643BB0}"/>
    <cellStyle name="SAPBEXunassignedItem 3 4 6 2 2" xfId="47448" xr:uid="{84A9028B-4548-45F9-A97B-8EA22A782CB6}"/>
    <cellStyle name="SAPBEXunassignedItem 3 4 6 2 3" xfId="30722" xr:uid="{6D513B13-D9D1-4917-8D38-0A1C28160F56}"/>
    <cellStyle name="SAPBEXunassignedItem 3 4 6 3" xfId="19120" xr:uid="{4C73C1E0-62F7-4E3B-BCAE-E919F076E59D}"/>
    <cellStyle name="SAPBEXunassignedItem 3 4 6 3 2" xfId="52981" xr:uid="{FFBA7696-F392-45F5-881E-471C0B6D97E3}"/>
    <cellStyle name="SAPBEXunassignedItem 3 4 6 3 3" xfId="36255" xr:uid="{B7E4673A-072E-49F8-8E57-A6415AFF87E5}"/>
    <cellStyle name="SAPBEXunassignedItem 3 4 6 4" xfId="41631" xr:uid="{40CFED7B-66D4-45B8-8887-8E1268C7E120}"/>
    <cellStyle name="SAPBEXunassignedItem 3 4 6 5" xfId="24907" xr:uid="{AC352C99-B7C0-450D-B246-B2D22E30F64D}"/>
    <cellStyle name="SAPBEXunassignedItem 3 4 7" xfId="8808" xr:uid="{DC4444C8-3E15-4964-8BDD-D657AC461655}"/>
    <cellStyle name="SAPBEXunassignedItem 3 4 7 2" xfId="42681" xr:uid="{0696E330-4B68-49BB-96B5-031A27E15FF4}"/>
    <cellStyle name="SAPBEXunassignedItem 3 4 7 3" xfId="25957" xr:uid="{0EB510BC-4B4B-4F19-B602-23EA17C12DFE}"/>
    <cellStyle name="SAPBEXunassignedItem 3 4 8" xfId="14359" xr:uid="{C597DA35-C7F6-431F-8EDA-6EE1359CA9AE}"/>
    <cellStyle name="SAPBEXunassignedItem 3 4 8 2" xfId="48220" xr:uid="{43BAA7BA-B23C-4D56-A2E0-EC62D99241B5}"/>
    <cellStyle name="SAPBEXunassignedItem 3 4 8 3" xfId="31494" xr:uid="{E7A1C3E9-5A55-4A4F-8458-8BD3846DC0BD}"/>
    <cellStyle name="SAPBEXunassignedItem 3 4 9" xfId="20143" xr:uid="{D79B228A-525C-4C5B-8E03-32D0874BC3F1}"/>
    <cellStyle name="SAPBEXunassignedItem 3 5" xfId="2971" xr:uid="{00000000-0005-0000-0000-00006E0B0000}"/>
    <cellStyle name="SAPBEXunassignedItem 3 5 10" xfId="20202" xr:uid="{B0F7B664-7F9C-482A-A455-EF272E8CF365}"/>
    <cellStyle name="SAPBEXunassignedItem 3 5 2" xfId="4462" xr:uid="{230D0F0F-FCB2-43A0-91F4-B6B7D486F231}"/>
    <cellStyle name="SAPBEXunassignedItem 3 5 2 2" xfId="10342" xr:uid="{BC9F36A7-3FC7-41E7-8599-B79571AEB55A}"/>
    <cellStyle name="SAPBEXunassignedItem 3 5 2 2 2" xfId="44212" xr:uid="{EA262942-4C10-4DB5-B5DE-7A6EC19515B2}"/>
    <cellStyle name="SAPBEXunassignedItem 3 5 2 2 3" xfId="27487" xr:uid="{9D423798-C11B-4801-BC09-1C9CC8EE9C6A}"/>
    <cellStyle name="SAPBEXunassignedItem 3 5 2 3" xfId="15885" xr:uid="{B5D2B166-4433-4EBC-B530-F676878FA394}"/>
    <cellStyle name="SAPBEXunassignedItem 3 5 2 3 2" xfId="49746" xr:uid="{98941EF5-5005-42A7-9DFA-425A8EA001D0}"/>
    <cellStyle name="SAPBEXunassignedItem 3 5 2 3 3" xfId="33020" xr:uid="{9CD4F642-D810-4D85-A0B5-15B5996EC09C}"/>
    <cellStyle name="SAPBEXunassignedItem 3 5 2 4" xfId="38395" xr:uid="{587222DD-0174-4F2B-A95D-63FA7E5B536B}"/>
    <cellStyle name="SAPBEXunassignedItem 3 5 2 5" xfId="21672" xr:uid="{D3B151DF-B3FC-46AD-8662-C5E103CB99A7}"/>
    <cellStyle name="SAPBEXunassignedItem 3 5 3" xfId="5316" xr:uid="{E4521862-ADDD-4FDC-8FAB-C8F6B71C95AC}"/>
    <cellStyle name="SAPBEXunassignedItem 3 5 3 2" xfId="11182" xr:uid="{567B69F8-60D1-4F7F-ADF0-30CD98505F55}"/>
    <cellStyle name="SAPBEXunassignedItem 3 5 3 2 2" xfId="45051" xr:uid="{8B35BDD5-EE88-4C92-A9DE-A482FE1F4988}"/>
    <cellStyle name="SAPBEXunassignedItem 3 5 3 2 3" xfId="28326" xr:uid="{F3412B23-501C-47FD-A70E-17A6B1DD1C4F}"/>
    <cellStyle name="SAPBEXunassignedItem 3 5 3 3" xfId="16724" xr:uid="{4209115F-DDB5-4908-9C16-07596CE2A04D}"/>
    <cellStyle name="SAPBEXunassignedItem 3 5 3 3 2" xfId="50585" xr:uid="{6116EF71-28B7-4639-8F03-8011A2197384}"/>
    <cellStyle name="SAPBEXunassignedItem 3 5 3 3 3" xfId="33859" xr:uid="{E96E3CB9-2E1C-4DCA-B332-50C66899489A}"/>
    <cellStyle name="SAPBEXunassignedItem 3 5 3 4" xfId="39234" xr:uid="{82D36531-ADD0-417D-B856-CB004F59978E}"/>
    <cellStyle name="SAPBEXunassignedItem 3 5 3 5" xfId="22511" xr:uid="{ED79FB79-7EC0-43D8-B742-CC1913C99B6E}"/>
    <cellStyle name="SAPBEXunassignedItem 3 5 4" xfId="6061" xr:uid="{25790F0B-7055-4998-926E-0E7632DA05CB}"/>
    <cellStyle name="SAPBEXunassignedItem 3 5 4 2" xfId="11925" xr:uid="{52ADF37F-2376-4E02-84DE-5D8371298C87}"/>
    <cellStyle name="SAPBEXunassignedItem 3 5 4 2 2" xfId="45794" xr:uid="{8C193744-9E4F-437B-B7AC-134154002067}"/>
    <cellStyle name="SAPBEXunassignedItem 3 5 4 2 3" xfId="29069" xr:uid="{07C0064A-3630-42D1-8C91-0F83CFD8EB2D}"/>
    <cellStyle name="SAPBEXunassignedItem 3 5 4 3" xfId="17467" xr:uid="{994A73C2-266D-4D89-A8B6-2EEDAC5FE8D5}"/>
    <cellStyle name="SAPBEXunassignedItem 3 5 4 3 2" xfId="51328" xr:uid="{C823DFB1-069C-42D3-BAF9-7FAACADA9B9B}"/>
    <cellStyle name="SAPBEXunassignedItem 3 5 4 3 3" xfId="34602" xr:uid="{CC62F3B4-BD9B-4D20-A20A-3A0854418BB7}"/>
    <cellStyle name="SAPBEXunassignedItem 3 5 4 4" xfId="39977" xr:uid="{B490D027-CE83-4D88-885D-BA8FBFA63012}"/>
    <cellStyle name="SAPBEXunassignedItem 3 5 4 5" xfId="23254" xr:uid="{7EECD106-F52A-4F88-8545-EFD475A73357}"/>
    <cellStyle name="SAPBEXunassignedItem 3 5 5" xfId="6826" xr:uid="{E186517F-6C3E-4F6B-8F9C-11272C24170D}"/>
    <cellStyle name="SAPBEXunassignedItem 3 5 5 2" xfId="12690" xr:uid="{779963D2-2EB6-4989-85DF-B40641411DF3}"/>
    <cellStyle name="SAPBEXunassignedItem 3 5 5 2 2" xfId="46559" xr:uid="{0907DC92-04D3-423C-9046-2319177F346A}"/>
    <cellStyle name="SAPBEXunassignedItem 3 5 5 2 3" xfId="29833" xr:uid="{6CCDAAC4-D9F7-42CF-AD4E-A8A8BDC03E12}"/>
    <cellStyle name="SAPBEXunassignedItem 3 5 5 3" xfId="18231" xr:uid="{103720A6-03B2-46C7-9050-31EA165F715B}"/>
    <cellStyle name="SAPBEXunassignedItem 3 5 5 3 2" xfId="52092" xr:uid="{4F55830E-DCC1-4FEE-9259-4FC9B18E6143}"/>
    <cellStyle name="SAPBEXunassignedItem 3 5 5 3 3" xfId="35366" xr:uid="{62F29450-5D39-400E-A93D-62D5C89A1BF3}"/>
    <cellStyle name="SAPBEXunassignedItem 3 5 5 4" xfId="40742" xr:uid="{6EF609D2-37D6-4E96-BD0A-150F1E7C1BA8}"/>
    <cellStyle name="SAPBEXunassignedItem 3 5 5 5" xfId="24018" xr:uid="{E89AA792-1AA6-48AD-BC07-46F99DFCD2A3}"/>
    <cellStyle name="SAPBEXunassignedItem 3 5 6" xfId="7787" xr:uid="{17D054E0-020C-458F-BEE5-D915B432DD87}"/>
    <cellStyle name="SAPBEXunassignedItem 3 5 6 2" xfId="13651" xr:uid="{E3776228-59C7-4483-AB5C-28257D48CB52}"/>
    <cellStyle name="SAPBEXunassignedItem 3 5 6 2 2" xfId="47520" xr:uid="{AF73FF67-463C-452E-85E6-9EBB9784A435}"/>
    <cellStyle name="SAPBEXunassignedItem 3 5 6 2 3" xfId="30794" xr:uid="{F0879814-C4C3-42ED-807E-EE6101F88BE5}"/>
    <cellStyle name="SAPBEXunassignedItem 3 5 6 3" xfId="19192" xr:uid="{9C7DF916-B7AC-4C82-9AB3-A125796F18B8}"/>
    <cellStyle name="SAPBEXunassignedItem 3 5 6 3 2" xfId="53053" xr:uid="{8BAA10D4-5BFD-434D-91CC-1853462E5478}"/>
    <cellStyle name="SAPBEXunassignedItem 3 5 6 3 3" xfId="36327" xr:uid="{C7957092-CB68-497D-B4D4-7F9A9E7DA707}"/>
    <cellStyle name="SAPBEXunassignedItem 3 5 6 4" xfId="41703" xr:uid="{46295925-6021-437E-A729-907DA25CD648}"/>
    <cellStyle name="SAPBEXunassignedItem 3 5 6 5" xfId="24979" xr:uid="{38EE01A8-62EB-4952-834B-D633931D9603}"/>
    <cellStyle name="SAPBEXunassignedItem 3 5 7" xfId="8866" xr:uid="{4EFF3E5D-1EE9-435F-9A12-99C702791ACB}"/>
    <cellStyle name="SAPBEXunassignedItem 3 5 7 2" xfId="42739" xr:uid="{4A480DCB-8D2A-4710-BFD0-18E5095D8F31}"/>
    <cellStyle name="SAPBEXunassignedItem 3 5 7 3" xfId="26015" xr:uid="{378E41E1-5E1B-4D44-AA9E-0614C26426E3}"/>
    <cellStyle name="SAPBEXunassignedItem 3 5 8" xfId="14417" xr:uid="{0AE974E9-BFDD-483F-BCEE-BD84C031F72D}"/>
    <cellStyle name="SAPBEXunassignedItem 3 5 8 2" xfId="48278" xr:uid="{A05C6EEA-BB35-4DEA-8121-5282D9381337}"/>
    <cellStyle name="SAPBEXunassignedItem 3 5 8 3" xfId="31552" xr:uid="{62887BCA-7436-4CA0-90D4-A0B47C4D4BD2}"/>
    <cellStyle name="SAPBEXunassignedItem 3 5 9" xfId="36999" xr:uid="{500D88FB-C9CA-44BF-8F74-5863E5FD39C9}"/>
    <cellStyle name="SAPBEXunassignedItem 4" xfId="2569" xr:uid="{00000000-0005-0000-0000-00006F0B0000}"/>
    <cellStyle name="SAPBEXunassignedItem 4 2" xfId="7462" xr:uid="{C43E399B-7D02-427F-A0DF-0FF4AB782473}"/>
    <cellStyle name="SAPBEXunassignedItem 4 2 2" xfId="13326" xr:uid="{E453F0EF-668D-4233-A434-09FE56336B77}"/>
    <cellStyle name="SAPBEXunassignedItem 4 2 2 2" xfId="47195" xr:uid="{5000A0F6-1C7C-4F28-B320-8EA038707181}"/>
    <cellStyle name="SAPBEXunassignedItem 4 2 2 3" xfId="30469" xr:uid="{998D3BEB-17AA-430F-87C4-6D20E3EBAFD8}"/>
    <cellStyle name="SAPBEXunassignedItem 4 2 3" xfId="18867" xr:uid="{7D8D879C-1967-4424-9A53-4A6BE6C3A153}"/>
    <cellStyle name="SAPBEXunassignedItem 4 2 3 2" xfId="52728" xr:uid="{4EB8CE4B-BA00-4D64-A26F-1C57416CBAC2}"/>
    <cellStyle name="SAPBEXunassignedItem 4 2 3 3" xfId="36002" xr:uid="{02F11737-33F0-4D07-A016-D7C87490CE18}"/>
    <cellStyle name="SAPBEXunassignedItem 4 2 4" xfId="41378" xr:uid="{4BBEC347-A637-43DC-BCEF-C09965D1868B}"/>
    <cellStyle name="SAPBEXunassignedItem 4 2 5" xfId="24654" xr:uid="{53597B1B-6EAA-42C5-ACC5-B8D42E03DBA1}"/>
    <cellStyle name="SAPBEXunassignedItem 4 3" xfId="36951" xr:uid="{095046E1-5CF2-462B-B553-A2F369E9D99E}"/>
    <cellStyle name="SAPBEXunassignedItem 5" xfId="2570" xr:uid="{00000000-0005-0000-0000-0000700B0000}"/>
    <cellStyle name="SAPBEXunassignedItem 5 2" xfId="7463" xr:uid="{06A52E4A-4BCF-4C8C-B365-61087CD9CDDD}"/>
    <cellStyle name="SAPBEXunassignedItem 5 2 2" xfId="13327" xr:uid="{2CB65480-B8DB-4E7C-B7D2-E39424FA5452}"/>
    <cellStyle name="SAPBEXunassignedItem 5 2 2 2" xfId="47196" xr:uid="{30DF07A6-C77E-471A-A942-8CBF4AA95BA0}"/>
    <cellStyle name="SAPBEXunassignedItem 5 2 2 3" xfId="30470" xr:uid="{226387BE-7E63-484F-905E-E2B637C79B28}"/>
    <cellStyle name="SAPBEXunassignedItem 5 2 3" xfId="18868" xr:uid="{00991AC2-1C12-4B47-B790-F9D6504B6543}"/>
    <cellStyle name="SAPBEXunassignedItem 5 2 3 2" xfId="52729" xr:uid="{7540DD3A-2FCA-48BD-8A96-93B17E1AF8B9}"/>
    <cellStyle name="SAPBEXunassignedItem 5 2 3 3" xfId="36003" xr:uid="{EC3F4812-78B9-4079-8FBD-70B744A57099}"/>
    <cellStyle name="SAPBEXunassignedItem 5 2 4" xfId="41379" xr:uid="{E1D6D0ED-314F-47B2-81EC-DE3D7421AE3A}"/>
    <cellStyle name="SAPBEXunassignedItem 5 2 5" xfId="24655" xr:uid="{2B836929-E58D-4BBA-86F1-B7813274A300}"/>
    <cellStyle name="SAPBEXunassignedItem 5 3" xfId="36952" xr:uid="{100EAA11-BA67-4B7B-A3AC-B406336ADCDD}"/>
    <cellStyle name="SAPBEXunassignedItem 6" xfId="2855" xr:uid="{00000000-0005-0000-0000-0000710B0000}"/>
    <cellStyle name="SAPBEXunassignedItem 6 2" xfId="4375" xr:uid="{9EC041DA-8751-4798-B266-DA106B21BC3B}"/>
    <cellStyle name="SAPBEXunassignedItem 6 2 2" xfId="10256" xr:uid="{5A7E9BBC-DA05-4DF2-B5AE-1107A03030C3}"/>
    <cellStyle name="SAPBEXunassignedItem 6 2 2 2" xfId="44126" xr:uid="{D5099541-BC06-47B3-96F1-8C8D9B6F679F}"/>
    <cellStyle name="SAPBEXunassignedItem 6 2 2 3" xfId="27401" xr:uid="{D98BB4B9-12EA-4B20-8EEF-CED32D6BD90C}"/>
    <cellStyle name="SAPBEXunassignedItem 6 2 3" xfId="15799" xr:uid="{C9EA1B2A-3603-4FF6-BC50-0D3230BEDC3D}"/>
    <cellStyle name="SAPBEXunassignedItem 6 2 3 2" xfId="49660" xr:uid="{0A759C7D-5552-49F3-BFF4-E6DEA40B76B3}"/>
    <cellStyle name="SAPBEXunassignedItem 6 2 3 3" xfId="32934" xr:uid="{6FA84F02-93B2-4A31-B220-1FFBC05ADE24}"/>
    <cellStyle name="SAPBEXunassignedItem 6 2 4" xfId="38309" xr:uid="{89061A26-FF4E-461B-87D6-343AA5FB1C6B}"/>
    <cellStyle name="SAPBEXunassignedItem 6 2 5" xfId="21586" xr:uid="{62B17F07-7485-4508-84C1-6DC49AF2836D}"/>
    <cellStyle name="SAPBEXunassignedItem 6 3" xfId="5248" xr:uid="{2AD544B3-C348-40D1-876C-27AF7348EBDC}"/>
    <cellStyle name="SAPBEXunassignedItem 6 3 2" xfId="11114" xr:uid="{2A079F30-B60B-4939-958F-777D3028B9AC}"/>
    <cellStyle name="SAPBEXunassignedItem 6 3 2 2" xfId="44984" xr:uid="{0E9D8FAE-2957-47FB-8677-ABDB5160DE44}"/>
    <cellStyle name="SAPBEXunassignedItem 6 3 2 3" xfId="28259" xr:uid="{02996D0C-3170-4826-B6BB-93DE4EAE5139}"/>
    <cellStyle name="SAPBEXunassignedItem 6 3 3" xfId="16657" xr:uid="{AB1A808E-6518-4D56-8827-49A345259EF9}"/>
    <cellStyle name="SAPBEXunassignedItem 6 3 3 2" xfId="50518" xr:uid="{AB1636D5-1EA5-4E15-B84B-7A173F892E80}"/>
    <cellStyle name="SAPBEXunassignedItem 6 3 3 3" xfId="33792" xr:uid="{B16CFDBC-1782-4BF3-9ABD-03663C2BF425}"/>
    <cellStyle name="SAPBEXunassignedItem 6 3 4" xfId="39167" xr:uid="{F38C6E0B-D03D-474D-97C2-B144D38A624E}"/>
    <cellStyle name="SAPBEXunassignedItem 6 3 5" xfId="22444" xr:uid="{420C1103-95F6-45CE-9CF6-7C4FF60A0382}"/>
    <cellStyle name="SAPBEXunassignedItem 6 4" xfId="5996" xr:uid="{87566FAB-DBC9-43B8-9139-0674DD11408F}"/>
    <cellStyle name="SAPBEXunassignedItem 6 4 2" xfId="11862" xr:uid="{ECC0FDF9-AA75-426D-A448-3E3F0E3F416A}"/>
    <cellStyle name="SAPBEXunassignedItem 6 4 2 2" xfId="45731" xr:uid="{BB6FDD93-3B08-4FF8-A084-06894AA6F211}"/>
    <cellStyle name="SAPBEXunassignedItem 6 4 2 3" xfId="29006" xr:uid="{739A70DB-D3D5-4418-89E6-626DE1D3D55A}"/>
    <cellStyle name="SAPBEXunassignedItem 6 4 3" xfId="17404" xr:uid="{F41A0ABD-7A43-4D67-A734-90878A008830}"/>
    <cellStyle name="SAPBEXunassignedItem 6 4 3 2" xfId="51265" xr:uid="{DFD4432E-D69C-4732-8831-849C8F6EEA6D}"/>
    <cellStyle name="SAPBEXunassignedItem 6 4 3 3" xfId="34539" xr:uid="{AD73263F-6359-4042-8B98-8CEC19F7BD31}"/>
    <cellStyle name="SAPBEXunassignedItem 6 4 4" xfId="39914" xr:uid="{06B291E9-916C-4E82-A5A6-5579A5C3BAA5}"/>
    <cellStyle name="SAPBEXunassignedItem 6 4 5" xfId="23191" xr:uid="{2B8CDD6D-3907-4D32-906D-1AC18361B4FB}"/>
    <cellStyle name="SAPBEXunassignedItem 6 5" xfId="6765" xr:uid="{FC8FAD26-A6EB-411F-AA4F-31ECFCDA8587}"/>
    <cellStyle name="SAPBEXunassignedItem 6 5 2" xfId="12629" xr:uid="{64AF0B75-E2CC-49CB-B1CB-420C40AB84AC}"/>
    <cellStyle name="SAPBEXunassignedItem 6 5 2 2" xfId="46498" xr:uid="{80B7E6D4-EF47-4952-A277-E58C9876DE89}"/>
    <cellStyle name="SAPBEXunassignedItem 6 5 2 3" xfId="29772" xr:uid="{5A19937F-790B-486F-B4E6-EC375AB2C15F}"/>
    <cellStyle name="SAPBEXunassignedItem 6 5 3" xfId="18170" xr:uid="{73585FD7-D931-4F66-A3C6-EDFC31C7D775}"/>
    <cellStyle name="SAPBEXunassignedItem 6 5 3 2" xfId="52031" xr:uid="{3A87A9AA-4B03-46D8-8408-142747AA3A78}"/>
    <cellStyle name="SAPBEXunassignedItem 6 5 3 3" xfId="35305" xr:uid="{91DA983C-06F3-40BD-A298-09CFC5B7B352}"/>
    <cellStyle name="SAPBEXunassignedItem 6 5 4" xfId="40681" xr:uid="{F1190FE5-A2F6-4BBE-AD9E-05736840E6C5}"/>
    <cellStyle name="SAPBEXunassignedItem 6 5 5" xfId="23957" xr:uid="{A867600A-790B-464B-A56A-4CD307692AD9}"/>
    <cellStyle name="SAPBEXunassignedItem 6 6" xfId="7712" xr:uid="{214D220D-4A82-4625-8F8A-60EF7DCD9494}"/>
    <cellStyle name="SAPBEXunassignedItem 6 6 2" xfId="13576" xr:uid="{54CF388D-65CC-48CE-AD7E-D779B1A3842E}"/>
    <cellStyle name="SAPBEXunassignedItem 6 6 2 2" xfId="47445" xr:uid="{509C0177-73BB-4924-80A5-2302879A2205}"/>
    <cellStyle name="SAPBEXunassignedItem 6 6 2 3" xfId="30719" xr:uid="{4CB6CE91-E0D7-4833-8203-A2F35DA9200D}"/>
    <cellStyle name="SAPBEXunassignedItem 6 6 3" xfId="19117" xr:uid="{D4AE253E-9947-4229-8590-5298EECCD97A}"/>
    <cellStyle name="SAPBEXunassignedItem 6 6 3 2" xfId="52978" xr:uid="{39206E2D-666C-4A34-A371-E255CAD6F413}"/>
    <cellStyle name="SAPBEXunassignedItem 6 6 3 3" xfId="36252" xr:uid="{8D2E42F5-0A12-413B-A9A0-C68AE8DB3579}"/>
    <cellStyle name="SAPBEXunassignedItem 6 6 4" xfId="41628" xr:uid="{0B4C782C-0351-420E-B729-49E34B821E24}"/>
    <cellStyle name="SAPBEXunassignedItem 6 6 5" xfId="24904" xr:uid="{BBDC7277-B9C8-4FB5-BC48-8CA9E378B00C}"/>
    <cellStyle name="SAPBEXunassignedItem 6 7" xfId="8805" xr:uid="{D9CA0767-C97D-48DF-84D2-29D547C11CBA}"/>
    <cellStyle name="SAPBEXunassignedItem 6 7 2" xfId="42678" xr:uid="{0D45B0BF-EA1D-41D6-A265-ACCC904A9DBC}"/>
    <cellStyle name="SAPBEXunassignedItem 6 7 3" xfId="25954" xr:uid="{E22994FC-C094-44F8-A6C9-7E1F54C1231E}"/>
    <cellStyle name="SAPBEXunassignedItem 6 8" xfId="14356" xr:uid="{D6FD5DF3-3CFB-4186-88D9-89666B16DEE2}"/>
    <cellStyle name="SAPBEXunassignedItem 6 8 2" xfId="48217" xr:uid="{A6ABDF65-31C0-4124-B89B-CD5F8FDCC89F}"/>
    <cellStyle name="SAPBEXunassignedItem 6 8 3" xfId="31491" xr:uid="{FBE37961-68C9-40C0-BAC8-3C38B879FAD7}"/>
    <cellStyle name="SAPBEXunassignedItem 6 9" xfId="20140" xr:uid="{8E7DD523-C623-44E8-805D-FDF557171DB7}"/>
    <cellStyle name="SAPBEXunassignedItem 7" xfId="2970" xr:uid="{00000000-0005-0000-0000-0000720B0000}"/>
    <cellStyle name="SAPBEXunassignedItem 7 10" xfId="20201" xr:uid="{C016A210-4158-4502-9500-D1AA2A0D1F14}"/>
    <cellStyle name="SAPBEXunassignedItem 7 2" xfId="4461" xr:uid="{91AB7CA3-AB7B-41F2-B6B1-91E89B1EAFF7}"/>
    <cellStyle name="SAPBEXunassignedItem 7 2 2" xfId="10341" xr:uid="{68F3A1E7-D131-4814-8326-BCA648C36D3D}"/>
    <cellStyle name="SAPBEXunassignedItem 7 2 2 2" xfId="44211" xr:uid="{E5F4F619-75F8-48E3-8ED5-E5E4E8AC4088}"/>
    <cellStyle name="SAPBEXunassignedItem 7 2 2 3" xfId="27486" xr:uid="{5BC7CF6A-F1B0-4FE7-B121-BC06AA9956AE}"/>
    <cellStyle name="SAPBEXunassignedItem 7 2 3" xfId="15884" xr:uid="{9466BE62-7A76-4BC0-B632-BF52B95F5523}"/>
    <cellStyle name="SAPBEXunassignedItem 7 2 3 2" xfId="49745" xr:uid="{4AE5326A-ABAB-487F-AB37-DEEC2CE1098E}"/>
    <cellStyle name="SAPBEXunassignedItem 7 2 3 3" xfId="33019" xr:uid="{D75AFDBD-4AD5-4C93-9DAD-CD7E255DB195}"/>
    <cellStyle name="SAPBEXunassignedItem 7 2 4" xfId="38394" xr:uid="{4E17FC63-6AA2-421F-A3B3-BE7E1AC06BDE}"/>
    <cellStyle name="SAPBEXunassignedItem 7 2 5" xfId="21671" xr:uid="{F7949494-EFD9-4899-B0E8-485B2AE20DFA}"/>
    <cellStyle name="SAPBEXunassignedItem 7 3" xfId="5315" xr:uid="{D514B3CE-8581-4D38-BD4B-FC1EFBDE8E4C}"/>
    <cellStyle name="SAPBEXunassignedItem 7 3 2" xfId="11181" xr:uid="{A4124839-D95F-4D9D-B4CB-8DC13A948447}"/>
    <cellStyle name="SAPBEXunassignedItem 7 3 2 2" xfId="45050" xr:uid="{C32E71B2-8BC4-478F-AE68-B2B294C4E719}"/>
    <cellStyle name="SAPBEXunassignedItem 7 3 2 3" xfId="28325" xr:uid="{84C47AF6-9362-4CB2-A8E4-E659F0C89EFB}"/>
    <cellStyle name="SAPBEXunassignedItem 7 3 3" xfId="16723" xr:uid="{AA10D559-BBB8-4EEC-8DE3-A34F52061C5E}"/>
    <cellStyle name="SAPBEXunassignedItem 7 3 3 2" xfId="50584" xr:uid="{A6CF2D77-57C2-4093-BDDE-6956E2E9C4F2}"/>
    <cellStyle name="SAPBEXunassignedItem 7 3 3 3" xfId="33858" xr:uid="{76D22C9E-231A-48A4-A0DF-F4D6B9A5502C}"/>
    <cellStyle name="SAPBEXunassignedItem 7 3 4" xfId="39233" xr:uid="{7904BC75-B9C6-4F76-A200-EB67A733FF15}"/>
    <cellStyle name="SAPBEXunassignedItem 7 3 5" xfId="22510" xr:uid="{21C41629-8E77-42FD-BA65-23C3E504CDC5}"/>
    <cellStyle name="SAPBEXunassignedItem 7 4" xfId="6060" xr:uid="{42F8E1FB-01EE-4BBD-A398-994F8055623D}"/>
    <cellStyle name="SAPBEXunassignedItem 7 4 2" xfId="11924" xr:uid="{1D28859A-3066-44FA-B90A-8A5D64CC3FF6}"/>
    <cellStyle name="SAPBEXunassignedItem 7 4 2 2" xfId="45793" xr:uid="{08606394-FD00-4C41-8270-5CF0826EF8DB}"/>
    <cellStyle name="SAPBEXunassignedItem 7 4 2 3" xfId="29068" xr:uid="{3FC43483-81B2-41A6-B2A2-0FDCDAC8CB72}"/>
    <cellStyle name="SAPBEXunassignedItem 7 4 3" xfId="17466" xr:uid="{5E553E7E-C1A6-4DF4-98CD-6682C0DA38E3}"/>
    <cellStyle name="SAPBEXunassignedItem 7 4 3 2" xfId="51327" xr:uid="{7B3F6A17-6156-456F-B22C-BBFB29B80EAA}"/>
    <cellStyle name="SAPBEXunassignedItem 7 4 3 3" xfId="34601" xr:uid="{754347C6-2341-4763-9A51-2E33D145CCC2}"/>
    <cellStyle name="SAPBEXunassignedItem 7 4 4" xfId="39976" xr:uid="{C0318DED-E790-427F-8A17-6EEC4DEDB06E}"/>
    <cellStyle name="SAPBEXunassignedItem 7 4 5" xfId="23253" xr:uid="{AABC9E49-D135-4C0F-8EBB-7B360178AEDB}"/>
    <cellStyle name="SAPBEXunassignedItem 7 5" xfId="6825" xr:uid="{FD2F15B5-69F2-4DBF-879E-401DFCCF6561}"/>
    <cellStyle name="SAPBEXunassignedItem 7 5 2" xfId="12689" xr:uid="{775EE33F-04F0-465F-8133-3608670F3056}"/>
    <cellStyle name="SAPBEXunassignedItem 7 5 2 2" xfId="46558" xr:uid="{B3A0FA9D-573E-4943-BDEA-3BD117D53E20}"/>
    <cellStyle name="SAPBEXunassignedItem 7 5 2 3" xfId="29832" xr:uid="{477741D8-2EFB-493F-A157-1F910ADE977E}"/>
    <cellStyle name="SAPBEXunassignedItem 7 5 3" xfId="18230" xr:uid="{01CC4655-553F-47A4-A246-116153B191E9}"/>
    <cellStyle name="SAPBEXunassignedItem 7 5 3 2" xfId="52091" xr:uid="{C20713C3-D9D8-47B9-9EA1-19935AD92809}"/>
    <cellStyle name="SAPBEXunassignedItem 7 5 3 3" xfId="35365" xr:uid="{20A5E9D4-6635-4542-AA90-A9F2CCEF5CC8}"/>
    <cellStyle name="SAPBEXunassignedItem 7 5 4" xfId="40741" xr:uid="{EA13CDA4-6C53-4795-BD6F-977483A95FA1}"/>
    <cellStyle name="SAPBEXunassignedItem 7 5 5" xfId="24017" xr:uid="{2AC71ED8-E0E5-47AE-8B94-DD276E5C053D}"/>
    <cellStyle name="SAPBEXunassignedItem 7 6" xfId="7786" xr:uid="{2844E74C-24EC-4013-9AE2-58CD07132D1B}"/>
    <cellStyle name="SAPBEXunassignedItem 7 6 2" xfId="13650" xr:uid="{37D00DEB-0BA5-4B5B-9BC1-1DC38B17C289}"/>
    <cellStyle name="SAPBEXunassignedItem 7 6 2 2" xfId="47519" xr:uid="{8917E724-DD34-4DE5-A152-67BB75F49F11}"/>
    <cellStyle name="SAPBEXunassignedItem 7 6 2 3" xfId="30793" xr:uid="{77C41333-4D87-43DF-B085-00010B35DB6D}"/>
    <cellStyle name="SAPBEXunassignedItem 7 6 3" xfId="19191" xr:uid="{EFF3339F-906A-4994-BA4D-A2CEF85912C8}"/>
    <cellStyle name="SAPBEXunassignedItem 7 6 3 2" xfId="53052" xr:uid="{982E955D-32C0-418C-904D-221D973EE22F}"/>
    <cellStyle name="SAPBEXunassignedItem 7 6 3 3" xfId="36326" xr:uid="{1019C7FC-E764-40F2-9170-0BCA94E07BEF}"/>
    <cellStyle name="SAPBEXunassignedItem 7 6 4" xfId="41702" xr:uid="{DEB2574A-6288-4FCD-9A14-C49C82DE9154}"/>
    <cellStyle name="SAPBEXunassignedItem 7 6 5" xfId="24978" xr:uid="{337625F2-5F8A-4780-ADEB-274D5A0F11CC}"/>
    <cellStyle name="SAPBEXunassignedItem 7 7" xfId="8865" xr:uid="{7530C4C2-503C-44FE-AA3E-29231E29DDF0}"/>
    <cellStyle name="SAPBEXunassignedItem 7 7 2" xfId="42738" xr:uid="{8792BC09-28C6-4927-B7CD-34F293346C85}"/>
    <cellStyle name="SAPBEXunassignedItem 7 7 3" xfId="26014" xr:uid="{C288CDF0-161D-4256-AE9E-C0FBDB78AB99}"/>
    <cellStyle name="SAPBEXunassignedItem 7 8" xfId="14416" xr:uid="{B63CD818-95B2-4551-B57D-31F9E7A5F56C}"/>
    <cellStyle name="SAPBEXunassignedItem 7 8 2" xfId="48277" xr:uid="{E2CAE40B-A6AD-4FFC-B627-865820BB28E7}"/>
    <cellStyle name="SAPBEXunassignedItem 7 8 3" xfId="31551" xr:uid="{EE1AFD6A-F0CC-4523-AB3E-0E4B3923666D}"/>
    <cellStyle name="SAPBEXunassignedItem 7 9" xfId="36998" xr:uid="{432BCBF3-5DDB-4B45-8674-B65FBD28AE0A}"/>
    <cellStyle name="SAPBEXundefined" xfId="78" xr:uid="{00000000-0005-0000-0000-0000730B0000}"/>
    <cellStyle name="SAPBEXundefined 10" xfId="3024" xr:uid="{15665E22-013A-433D-BDFF-2C37F077FC23}"/>
    <cellStyle name="SAPBEXundefined 10 2" xfId="8906" xr:uid="{292C1469-8793-493B-B9F7-DF0DD96FCBA1}"/>
    <cellStyle name="SAPBEXundefined 10 2 2" xfId="42779" xr:uid="{F5FB98F4-5CC3-416D-A832-863E66BD6AF9}"/>
    <cellStyle name="SAPBEXundefined 10 2 3" xfId="26055" xr:uid="{B50A87A6-5F18-4534-909F-ABAFED14D132}"/>
    <cellStyle name="SAPBEXundefined 10 3" xfId="14456" xr:uid="{D10DF165-EA35-46CD-90C0-E749B249BF13}"/>
    <cellStyle name="SAPBEXundefined 10 3 2" xfId="48317" xr:uid="{68541B02-7BA9-4E3F-BF20-CC05174014B1}"/>
    <cellStyle name="SAPBEXundefined 10 3 3" xfId="31591" xr:uid="{2FC3F9C3-0C2A-4A30-8ACE-E1BE4D98D663}"/>
    <cellStyle name="SAPBEXundefined 10 4" xfId="37046" xr:uid="{4771BC17-FB2B-46DC-9A82-F53F2E941258}"/>
    <cellStyle name="SAPBEXundefined 10 5" xfId="20241" xr:uid="{4AD67F34-0669-498C-B20B-A8AF62C9C446}"/>
    <cellStyle name="SAPBEXundefined 11" xfId="36365" xr:uid="{49776241-23EE-400B-B071-60A452396123}"/>
    <cellStyle name="SAPBEXundefined 2" xfId="1245" xr:uid="{00000000-0005-0000-0000-0000740B0000}"/>
    <cellStyle name="SAPBEXundefined 2 2" xfId="2571" xr:uid="{00000000-0005-0000-0000-0000750B0000}"/>
    <cellStyle name="SAPBEXundefined 2 2 10" xfId="19892" xr:uid="{DB3B6B2B-6786-4F20-B0B4-A64708DE9CEE}"/>
    <cellStyle name="SAPBEXundefined 2 2 2" xfId="4119" xr:uid="{6333494A-E404-40FB-A6A9-FE7E9254A66D}"/>
    <cellStyle name="SAPBEXundefined 2 2 2 2" xfId="10000" xr:uid="{2D21B12F-8007-43CE-81F2-93F451215A67}"/>
    <cellStyle name="SAPBEXundefined 2 2 2 2 2" xfId="43872" xr:uid="{8F696CE7-813C-43D9-8BDF-55A4B99C949D}"/>
    <cellStyle name="SAPBEXundefined 2 2 2 2 3" xfId="27146" xr:uid="{5934D45E-81F6-4994-BBD4-2DC75E445575}"/>
    <cellStyle name="SAPBEXundefined 2 2 2 3" xfId="15546" xr:uid="{7E740C95-1835-4B72-B06C-F2A8AA875AC2}"/>
    <cellStyle name="SAPBEXundefined 2 2 2 3 2" xfId="49407" xr:uid="{CDFB5DA3-4106-4F66-BC18-F76874C762FA}"/>
    <cellStyle name="SAPBEXundefined 2 2 2 3 3" xfId="32681" xr:uid="{4928A6B0-53FD-451C-B0D1-16176A6D990F}"/>
    <cellStyle name="SAPBEXundefined 2 2 2 4" xfId="38059" xr:uid="{2CE09511-B63A-4EBF-9CA3-29A4F7F6D66F}"/>
    <cellStyle name="SAPBEXundefined 2 2 2 5" xfId="21331" xr:uid="{C4263608-2B42-4F2E-B3A3-C891127FDB5A}"/>
    <cellStyle name="SAPBEXundefined 2 2 3" xfId="5001" xr:uid="{B9A22A80-66E1-4AC5-9FFB-C5A51C51F6AE}"/>
    <cellStyle name="SAPBEXundefined 2 2 3 2" xfId="10867" xr:uid="{6F984A9F-1BEE-4D31-86A6-E43716BB7BBE}"/>
    <cellStyle name="SAPBEXundefined 2 2 3 2 2" xfId="44737" xr:uid="{3D7CDE78-6A4B-46E7-9A47-22BEEE8D0199}"/>
    <cellStyle name="SAPBEXundefined 2 2 3 2 3" xfId="28012" xr:uid="{B9DBFFD8-8739-4381-8DEB-4B2FA37E17AC}"/>
    <cellStyle name="SAPBEXundefined 2 2 3 3" xfId="16410" xr:uid="{238EE331-DD2D-4B9C-9D2B-5A9FE5961E2D}"/>
    <cellStyle name="SAPBEXundefined 2 2 3 3 2" xfId="50271" xr:uid="{E9818116-4C21-4387-B208-0C3C9C3E00E8}"/>
    <cellStyle name="SAPBEXundefined 2 2 3 3 3" xfId="33545" xr:uid="{8D3F9EDF-F988-44C5-AE4C-F39FDFB5D9DA}"/>
    <cellStyle name="SAPBEXundefined 2 2 3 4" xfId="38920" xr:uid="{E1C0788F-B53D-4DF2-9E0E-805B1B913ABD}"/>
    <cellStyle name="SAPBEXundefined 2 2 3 5" xfId="22197" xr:uid="{5AE2C56D-E816-4345-8A6F-98BD129F1B64}"/>
    <cellStyle name="SAPBEXundefined 2 2 4" xfId="5748" xr:uid="{6DAAF6BE-1928-4A4B-93F5-2FFCD2BAAA9C}"/>
    <cellStyle name="SAPBEXundefined 2 2 4 2" xfId="11614" xr:uid="{388610A3-BC1E-485E-9CB6-C900A7CFAF05}"/>
    <cellStyle name="SAPBEXundefined 2 2 4 2 2" xfId="45483" xr:uid="{C76DC3D9-EEE2-4724-862F-925DA3F1EE9C}"/>
    <cellStyle name="SAPBEXundefined 2 2 4 2 3" xfId="28758" xr:uid="{251C6B0B-5C86-4789-BA63-6E53FD2E5C59}"/>
    <cellStyle name="SAPBEXundefined 2 2 4 3" xfId="17156" xr:uid="{EF4F1E51-13B9-4D4D-B0AC-FB62940C888C}"/>
    <cellStyle name="SAPBEXundefined 2 2 4 3 2" xfId="51017" xr:uid="{D285DB2C-71CF-4FB7-8DA5-40D7A35D58BC}"/>
    <cellStyle name="SAPBEXundefined 2 2 4 3 3" xfId="34291" xr:uid="{0FCA2FB8-7E3A-436A-88DF-36B1B78DA580}"/>
    <cellStyle name="SAPBEXundefined 2 2 4 4" xfId="39666" xr:uid="{A9966077-8142-4CE4-B78C-43C47132963A}"/>
    <cellStyle name="SAPBEXundefined 2 2 4 5" xfId="22943" xr:uid="{62714573-780B-4CA6-9086-870C589A13B2}"/>
    <cellStyle name="SAPBEXundefined 2 2 5" xfId="6520" xr:uid="{D60B82F6-8F6A-4C21-A18F-70092EDAE997}"/>
    <cellStyle name="SAPBEXundefined 2 2 5 2" xfId="12384" xr:uid="{313A6648-9680-4661-85F8-D3296C992ADF}"/>
    <cellStyle name="SAPBEXundefined 2 2 5 2 2" xfId="46253" xr:uid="{E131674A-4C99-45FA-A19A-070E6F902AD0}"/>
    <cellStyle name="SAPBEXundefined 2 2 5 2 3" xfId="29528" xr:uid="{7FFDD24E-E37B-4703-A4B7-14C9FE0C34D2}"/>
    <cellStyle name="SAPBEXundefined 2 2 5 3" xfId="17926" xr:uid="{52095AE0-54C7-4FC5-8CAA-68981A202A99}"/>
    <cellStyle name="SAPBEXundefined 2 2 5 3 2" xfId="51787" xr:uid="{747AF50A-40F5-4335-A543-BF67E70209EC}"/>
    <cellStyle name="SAPBEXundefined 2 2 5 3 3" xfId="35061" xr:uid="{7AB5A4AF-A0EB-47A2-893B-3096394E26A7}"/>
    <cellStyle name="SAPBEXundefined 2 2 5 4" xfId="40436" xr:uid="{2BB006BA-88D9-4213-8F2A-13ABD31457BD}"/>
    <cellStyle name="SAPBEXundefined 2 2 5 5" xfId="23713" xr:uid="{625FAAC9-BCB2-4F42-9765-84E95BAF2B34}"/>
    <cellStyle name="SAPBEXundefined 2 2 6" xfId="7464" xr:uid="{53476B26-BA79-407D-A96B-D665ADECD883}"/>
    <cellStyle name="SAPBEXundefined 2 2 6 2" xfId="13328" xr:uid="{8999A05C-1692-4FA8-B6C2-9BE45786CA56}"/>
    <cellStyle name="SAPBEXundefined 2 2 6 2 2" xfId="47197" xr:uid="{09BC2F75-CBC8-4620-B933-CCC338109179}"/>
    <cellStyle name="SAPBEXundefined 2 2 6 2 3" xfId="30471" xr:uid="{5CBE6D46-839D-4625-B731-B9098044D50E}"/>
    <cellStyle name="SAPBEXundefined 2 2 6 3" xfId="18869" xr:uid="{56AD2B91-EDF0-404E-97B0-F5FF8B6CDC8A}"/>
    <cellStyle name="SAPBEXundefined 2 2 6 3 2" xfId="52730" xr:uid="{A8AADBCD-BCAE-4CB9-AD3B-854DC98CA9DD}"/>
    <cellStyle name="SAPBEXundefined 2 2 6 3 3" xfId="36004" xr:uid="{39674846-10F2-432B-B807-0D158BA0DF81}"/>
    <cellStyle name="SAPBEXundefined 2 2 6 4" xfId="41380" xr:uid="{53434EED-301A-416B-989D-A63C43E532E4}"/>
    <cellStyle name="SAPBEXundefined 2 2 6 5" xfId="24656" xr:uid="{7C37E311-1183-4D0E-B3E9-9529EB6CB502}"/>
    <cellStyle name="SAPBEXundefined 2 2 7" xfId="8554" xr:uid="{068AEBE3-A07D-4E8F-96E4-BA68F4B128B8}"/>
    <cellStyle name="SAPBEXundefined 2 2 7 2" xfId="42429" xr:uid="{ACB828B3-2116-4632-97C8-CA08F95C1D3B}"/>
    <cellStyle name="SAPBEXundefined 2 2 7 3" xfId="25704" xr:uid="{F4B06931-E0C3-42AC-89E4-311DE85DC3E9}"/>
    <cellStyle name="SAPBEXundefined 2 2 8" xfId="14112" xr:uid="{545DAE51-2754-42A6-A82E-55F0B13A4341}"/>
    <cellStyle name="SAPBEXundefined 2 2 8 2" xfId="47973" xr:uid="{D8FE61C4-9480-4A91-9BE8-4CEEA9F16285}"/>
    <cellStyle name="SAPBEXundefined 2 2 8 3" xfId="31247" xr:uid="{1E38971C-1E7B-465F-A2AF-773C20BBAC49}"/>
    <cellStyle name="SAPBEXundefined 2 2 9" xfId="36953" xr:uid="{17E9612B-19B5-4BDF-A871-7EDDE9E2EC61}"/>
    <cellStyle name="SAPBEXundefined 2 3" xfId="2572" xr:uid="{00000000-0005-0000-0000-0000760B0000}"/>
    <cellStyle name="SAPBEXundefined 2 3 10" xfId="19893" xr:uid="{9BAA3EAC-8CD9-46CF-93DA-B10EF72E7662}"/>
    <cellStyle name="SAPBEXundefined 2 3 2" xfId="4120" xr:uid="{39969052-0ABC-4637-AA97-CA7EEBB366C6}"/>
    <cellStyle name="SAPBEXundefined 2 3 2 2" xfId="10001" xr:uid="{10C10DF3-4BEF-4007-B5BE-3E7792B1C716}"/>
    <cellStyle name="SAPBEXundefined 2 3 2 2 2" xfId="43873" xr:uid="{316A712F-7FAC-4952-A90F-6DEDDF546492}"/>
    <cellStyle name="SAPBEXundefined 2 3 2 2 3" xfId="27147" xr:uid="{1445469E-005A-404C-9683-CE66CE63FD82}"/>
    <cellStyle name="SAPBEXundefined 2 3 2 3" xfId="15547" xr:uid="{55E8640E-D0E0-4180-855B-D089509AE006}"/>
    <cellStyle name="SAPBEXundefined 2 3 2 3 2" xfId="49408" xr:uid="{5E8F0880-84BC-4EEB-8128-AEF4C053381F}"/>
    <cellStyle name="SAPBEXundefined 2 3 2 3 3" xfId="32682" xr:uid="{15895824-FECC-42B7-9DF9-C3CC43399AFA}"/>
    <cellStyle name="SAPBEXundefined 2 3 2 4" xfId="38060" xr:uid="{46AC50D1-931D-492A-926D-B378198E7519}"/>
    <cellStyle name="SAPBEXundefined 2 3 2 5" xfId="21332" xr:uid="{7B524D49-40B7-412A-B5AC-026273236959}"/>
    <cellStyle name="SAPBEXundefined 2 3 3" xfId="5002" xr:uid="{8EBDB5CA-E1B0-4E61-89A2-F1DFE2E9017A}"/>
    <cellStyle name="SAPBEXundefined 2 3 3 2" xfId="10868" xr:uid="{0FC1B330-026C-4362-B51D-64B2BBA6A8DB}"/>
    <cellStyle name="SAPBEXundefined 2 3 3 2 2" xfId="44738" xr:uid="{1C7C5CFD-4FBD-4E33-90B4-EBED30F7150B}"/>
    <cellStyle name="SAPBEXundefined 2 3 3 2 3" xfId="28013" xr:uid="{CB9DC763-580C-4451-BC94-3D1CC7C39BB6}"/>
    <cellStyle name="SAPBEXundefined 2 3 3 3" xfId="16411" xr:uid="{68857EE1-E9B1-4400-9A01-7697C4373EAF}"/>
    <cellStyle name="SAPBEXundefined 2 3 3 3 2" xfId="50272" xr:uid="{436440B0-A1B0-40E9-9CDD-6052CB926AB8}"/>
    <cellStyle name="SAPBEXundefined 2 3 3 3 3" xfId="33546" xr:uid="{00081933-887F-4160-BDA0-D7D00DC68AE8}"/>
    <cellStyle name="SAPBEXundefined 2 3 3 4" xfId="38921" xr:uid="{E40A25D1-6E7B-4F9F-91C9-9AF7ACCE1A97}"/>
    <cellStyle name="SAPBEXundefined 2 3 3 5" xfId="22198" xr:uid="{DDDC6C02-951B-4FDC-9A0D-91067983F382}"/>
    <cellStyle name="SAPBEXundefined 2 3 4" xfId="5749" xr:uid="{46066B81-0BF9-40D2-80BD-E07A28E4C30A}"/>
    <cellStyle name="SAPBEXundefined 2 3 4 2" xfId="11615" xr:uid="{4CA4F1E9-1ECF-4463-97EE-8128E2F17614}"/>
    <cellStyle name="SAPBEXundefined 2 3 4 2 2" xfId="45484" xr:uid="{D05523F9-F7CD-4A0E-9C85-1F583520BEAD}"/>
    <cellStyle name="SAPBEXundefined 2 3 4 2 3" xfId="28759" xr:uid="{2C3B152E-C8B5-4828-B260-BDAE53F922A4}"/>
    <cellStyle name="SAPBEXundefined 2 3 4 3" xfId="17157" xr:uid="{5B407D09-E42A-4771-A3D2-32CE690F01DD}"/>
    <cellStyle name="SAPBEXundefined 2 3 4 3 2" xfId="51018" xr:uid="{A6220E4C-2156-4003-BC7C-34631134C12F}"/>
    <cellStyle name="SAPBEXundefined 2 3 4 3 3" xfId="34292" xr:uid="{835C5DE9-FC51-4400-A939-B4D22D60BDEF}"/>
    <cellStyle name="SAPBEXundefined 2 3 4 4" xfId="39667" xr:uid="{FA77A071-A7CE-46A5-9F89-B0C31FAEF453}"/>
    <cellStyle name="SAPBEXundefined 2 3 4 5" xfId="22944" xr:uid="{549E04F4-16DD-47AA-A654-A512C108437A}"/>
    <cellStyle name="SAPBEXundefined 2 3 5" xfId="6521" xr:uid="{DF2C923C-6123-454E-8E66-6816D47B9C86}"/>
    <cellStyle name="SAPBEXundefined 2 3 5 2" xfId="12385" xr:uid="{F3AF7AC4-E99D-4707-A250-2190631DA61B}"/>
    <cellStyle name="SAPBEXundefined 2 3 5 2 2" xfId="46254" xr:uid="{58D7804D-CC07-4BB1-9B8E-9557E0D2A80A}"/>
    <cellStyle name="SAPBEXundefined 2 3 5 2 3" xfId="29529" xr:uid="{7BCFA9AC-873F-4C61-B6C6-0C4619303505}"/>
    <cellStyle name="SAPBEXundefined 2 3 5 3" xfId="17927" xr:uid="{B1823D38-3742-4308-A7F9-EBF15BC77895}"/>
    <cellStyle name="SAPBEXundefined 2 3 5 3 2" xfId="51788" xr:uid="{9D4BEF12-11DB-4B96-82FA-95E6ECF754AC}"/>
    <cellStyle name="SAPBEXundefined 2 3 5 3 3" xfId="35062" xr:uid="{DB0D164D-8F2D-40C5-A785-82DA4AB3E058}"/>
    <cellStyle name="SAPBEXundefined 2 3 5 4" xfId="40437" xr:uid="{DE97E361-6122-49CA-A3DC-4A3D645E0695}"/>
    <cellStyle name="SAPBEXundefined 2 3 5 5" xfId="23714" xr:uid="{AE9E0B3A-52D1-441C-8689-27F39323EF26}"/>
    <cellStyle name="SAPBEXundefined 2 3 6" xfId="7465" xr:uid="{00DE2D99-335A-4C84-802D-012560824301}"/>
    <cellStyle name="SAPBEXundefined 2 3 6 2" xfId="13329" xr:uid="{076D7B49-C6B3-4F0E-BFDE-2DE3C20DFA07}"/>
    <cellStyle name="SAPBEXundefined 2 3 6 2 2" xfId="47198" xr:uid="{270E4257-8108-4B02-9076-F811DBF02F63}"/>
    <cellStyle name="SAPBEXundefined 2 3 6 2 3" xfId="30472" xr:uid="{DC61ED18-3D1C-4374-8B87-2BF6A4FA9A8B}"/>
    <cellStyle name="SAPBEXundefined 2 3 6 3" xfId="18870" xr:uid="{FEC0859F-FC40-4215-B6E9-1C04095AAD37}"/>
    <cellStyle name="SAPBEXundefined 2 3 6 3 2" xfId="52731" xr:uid="{BC437E30-E135-49D9-8FEA-76639B1624EC}"/>
    <cellStyle name="SAPBEXundefined 2 3 6 3 3" xfId="36005" xr:uid="{4028EA1A-23F4-4837-B537-F365887C0ECC}"/>
    <cellStyle name="SAPBEXundefined 2 3 6 4" xfId="41381" xr:uid="{487AB0DB-7F17-4AFD-AAAD-22EDBB924B91}"/>
    <cellStyle name="SAPBEXundefined 2 3 6 5" xfId="24657" xr:uid="{F4E56ED9-867D-4A56-ADE4-60CDE7BCD9A4}"/>
    <cellStyle name="SAPBEXundefined 2 3 7" xfId="8555" xr:uid="{4039551F-6079-400B-815C-594F0F643F4A}"/>
    <cellStyle name="SAPBEXundefined 2 3 7 2" xfId="42430" xr:uid="{9E5ECCB1-E12C-4945-8E95-F2701C7CFA86}"/>
    <cellStyle name="SAPBEXundefined 2 3 7 3" xfId="25705" xr:uid="{F34DB406-B4E2-45DD-85AF-F8561D5A36FF}"/>
    <cellStyle name="SAPBEXundefined 2 3 8" xfId="14113" xr:uid="{5E24A431-22A1-4F7B-82AE-5B228B0E28AA}"/>
    <cellStyle name="SAPBEXundefined 2 3 8 2" xfId="47974" xr:uid="{C697E917-8A45-4DF9-A714-BCE0676D2307}"/>
    <cellStyle name="SAPBEXundefined 2 3 8 3" xfId="31248" xr:uid="{B9C84302-4415-4F11-BDDE-4B15E046905E}"/>
    <cellStyle name="SAPBEXundefined 2 3 9" xfId="36954" xr:uid="{06EC6C3B-2BF4-49FB-B663-DDB4A8A9C0B5}"/>
    <cellStyle name="SAPBEXundefined 2 4" xfId="2817" xr:uid="{00000000-0005-0000-0000-0000770B0000}"/>
    <cellStyle name="SAPBEXundefined 2 4 2" xfId="4337" xr:uid="{D862411F-C32A-452E-87C2-94DC436813C8}"/>
    <cellStyle name="SAPBEXundefined 2 4 2 2" xfId="10218" xr:uid="{18F51E2C-F15F-4A5A-A7CC-326AF7EE3480}"/>
    <cellStyle name="SAPBEXundefined 2 4 2 2 2" xfId="44088" xr:uid="{FC020B3A-EE94-42C7-BAF5-F1E4D730A859}"/>
    <cellStyle name="SAPBEXundefined 2 4 2 2 3" xfId="27363" xr:uid="{D3520515-11F4-4CC2-AA2D-CFE81BCAAA6E}"/>
    <cellStyle name="SAPBEXundefined 2 4 2 3" xfId="15761" xr:uid="{8BBC4B4D-D77E-4557-BA6A-7B5C654968CA}"/>
    <cellStyle name="SAPBEXundefined 2 4 2 3 2" xfId="49622" xr:uid="{333E640D-AE38-410A-A668-C3FF5DF228B2}"/>
    <cellStyle name="SAPBEXundefined 2 4 2 3 3" xfId="32896" xr:uid="{DC4C155B-4DE7-4F6B-9634-74047C1726FC}"/>
    <cellStyle name="SAPBEXundefined 2 4 2 4" xfId="38271" xr:uid="{53E81BCC-34BF-4194-839E-CF64118899E8}"/>
    <cellStyle name="SAPBEXundefined 2 4 2 5" xfId="21548" xr:uid="{2DCC8DD3-5B22-44E0-B90F-41686DA5836E}"/>
    <cellStyle name="SAPBEXundefined 2 4 3" xfId="5210" xr:uid="{051699FD-E559-45C8-AD3B-A3FFDA7E9AF0}"/>
    <cellStyle name="SAPBEXundefined 2 4 3 2" xfId="11076" xr:uid="{51C6418C-A51D-4361-A982-0B5EE2947692}"/>
    <cellStyle name="SAPBEXundefined 2 4 3 2 2" xfId="44946" xr:uid="{A2CE7DE8-7A3A-4CD5-858E-3A37556D3471}"/>
    <cellStyle name="SAPBEXundefined 2 4 3 2 3" xfId="28221" xr:uid="{6060285C-9B0E-4A0A-AFF5-6B82B0870A22}"/>
    <cellStyle name="SAPBEXundefined 2 4 3 3" xfId="16619" xr:uid="{2561D76E-FD34-479C-89E1-41C4E21B015B}"/>
    <cellStyle name="SAPBEXundefined 2 4 3 3 2" xfId="50480" xr:uid="{90CD65DE-24B7-494B-A99D-8B41E09749E3}"/>
    <cellStyle name="SAPBEXundefined 2 4 3 3 3" xfId="33754" xr:uid="{7B438533-CBE0-4D02-8C75-40556C8F3316}"/>
    <cellStyle name="SAPBEXundefined 2 4 3 4" xfId="39129" xr:uid="{75FF3199-B295-4B6D-B284-DFE3254DE807}"/>
    <cellStyle name="SAPBEXundefined 2 4 3 5" xfId="22406" xr:uid="{88D81930-F888-47EF-AE20-EF33F7AFD51C}"/>
    <cellStyle name="SAPBEXundefined 2 4 4" xfId="5958" xr:uid="{33EB6841-840C-4D9D-96E8-A9D68BDC05E9}"/>
    <cellStyle name="SAPBEXundefined 2 4 4 2" xfId="11824" xr:uid="{68C08D98-6874-45FF-A33B-63A9692B9249}"/>
    <cellStyle name="SAPBEXundefined 2 4 4 2 2" xfId="45693" xr:uid="{777DFE1D-A237-4264-A832-3355248CB3CF}"/>
    <cellStyle name="SAPBEXundefined 2 4 4 2 3" xfId="28968" xr:uid="{3842A81C-FD51-4F83-9A7F-A66C1CFC3DEB}"/>
    <cellStyle name="SAPBEXundefined 2 4 4 3" xfId="17366" xr:uid="{0E42F3D0-0D0C-4840-9DB6-BF88DD0A975F}"/>
    <cellStyle name="SAPBEXundefined 2 4 4 3 2" xfId="51227" xr:uid="{43D70649-51CF-49D2-A6F0-C34C1C423B4B}"/>
    <cellStyle name="SAPBEXundefined 2 4 4 3 3" xfId="34501" xr:uid="{218246AF-BF8A-4B28-9AEA-41EB68FF3A16}"/>
    <cellStyle name="SAPBEXundefined 2 4 4 4" xfId="39876" xr:uid="{F5789A9E-85C0-4D1A-BE5C-AFA60074540E}"/>
    <cellStyle name="SAPBEXundefined 2 4 4 5" xfId="23153" xr:uid="{F54F96D1-CA10-423C-8D4E-FC8A2930AD50}"/>
    <cellStyle name="SAPBEXundefined 2 4 5" xfId="6727" xr:uid="{46C796A4-145A-4BEB-9F36-CFE592E5DB83}"/>
    <cellStyle name="SAPBEXundefined 2 4 5 2" xfId="12591" xr:uid="{8DE52F3E-4F30-46DD-A0D3-E3FEC2341BAB}"/>
    <cellStyle name="SAPBEXundefined 2 4 5 2 2" xfId="46460" xr:uid="{214C36BE-7E7F-46DD-9B02-EEA9C99604E8}"/>
    <cellStyle name="SAPBEXundefined 2 4 5 2 3" xfId="29734" xr:uid="{9BB7885D-A41C-435E-93F8-6EA605BC0F8C}"/>
    <cellStyle name="SAPBEXundefined 2 4 5 3" xfId="18132" xr:uid="{AA1D39B1-BF15-4491-A3A6-BE71D9D6E1DA}"/>
    <cellStyle name="SAPBEXundefined 2 4 5 3 2" xfId="51993" xr:uid="{54B062BC-0D1C-441B-B323-B339E85A80CD}"/>
    <cellStyle name="SAPBEXundefined 2 4 5 3 3" xfId="35267" xr:uid="{1DB7F323-F149-476B-A86B-01B8320C4D7C}"/>
    <cellStyle name="SAPBEXundefined 2 4 5 4" xfId="40643" xr:uid="{00637E1D-2419-4521-BB36-CAA65AC6723B}"/>
    <cellStyle name="SAPBEXundefined 2 4 5 5" xfId="23919" xr:uid="{A388BA9D-1852-49ED-BF79-636E6D1DD8BE}"/>
    <cellStyle name="SAPBEXundefined 2 4 6" xfId="7674" xr:uid="{C6260E76-431A-431C-A3E2-A1DC728DE272}"/>
    <cellStyle name="SAPBEXundefined 2 4 6 2" xfId="13538" xr:uid="{63D963D7-65A4-461C-9C31-A1A6327C9E95}"/>
    <cellStyle name="SAPBEXundefined 2 4 6 2 2" xfId="47407" xr:uid="{C784A219-54D3-45AE-A39F-08815BE845E6}"/>
    <cellStyle name="SAPBEXundefined 2 4 6 2 3" xfId="30681" xr:uid="{A94675A1-6A07-4996-92AE-6FD0B8000E50}"/>
    <cellStyle name="SAPBEXundefined 2 4 6 3" xfId="19079" xr:uid="{E4644547-1F34-4A14-8523-DAF21404411C}"/>
    <cellStyle name="SAPBEXundefined 2 4 6 3 2" xfId="52940" xr:uid="{A483B8FA-210E-429F-B291-7C79BDBF9273}"/>
    <cellStyle name="SAPBEXundefined 2 4 6 3 3" xfId="36214" xr:uid="{2ABB25A8-FAFF-4B56-853D-786F7D92AEA5}"/>
    <cellStyle name="SAPBEXundefined 2 4 6 4" xfId="41590" xr:uid="{F8A62DBC-2CEA-47B8-AD63-C9727731C4FF}"/>
    <cellStyle name="SAPBEXundefined 2 4 6 5" xfId="24866" xr:uid="{11F00964-9BD2-481A-B73F-F74FEA6E6BE0}"/>
    <cellStyle name="SAPBEXundefined 2 4 7" xfId="8767" xr:uid="{9D918F7B-40A7-4E72-92B8-8837E0126B2A}"/>
    <cellStyle name="SAPBEXundefined 2 4 7 2" xfId="42640" xr:uid="{A0509B45-3583-4FD5-879F-261A7681BF11}"/>
    <cellStyle name="SAPBEXundefined 2 4 7 3" xfId="25916" xr:uid="{4AD053C2-E326-4548-B60A-F9D3E8980322}"/>
    <cellStyle name="SAPBEXundefined 2 4 8" xfId="14318" xr:uid="{39336377-C8E9-4CBA-9013-4E1AFDCB260F}"/>
    <cellStyle name="SAPBEXundefined 2 4 8 2" xfId="48179" xr:uid="{38E6C4DE-736E-474B-915D-FA0472BDA1EE}"/>
    <cellStyle name="SAPBEXundefined 2 4 8 3" xfId="31453" xr:uid="{6AC5D371-F3A7-4FFD-ABB6-C8CB69384CB5}"/>
    <cellStyle name="SAPBEXundefined 2 4 9" xfId="20102" xr:uid="{801C2310-1803-4032-AD00-E24DE9CAF143}"/>
    <cellStyle name="SAPBEXundefined 2 5" xfId="3414" xr:uid="{219D6E51-E025-4CD9-B8AE-618B7C9682B1}"/>
    <cellStyle name="SAPBEXundefined 2 5 2" xfId="9296" xr:uid="{EFDDA093-2BFF-4F5C-8316-11EF665E5076}"/>
    <cellStyle name="SAPBEXundefined 2 5 2 2" xfId="43168" xr:uid="{93291A72-19B0-420E-964A-655ED7CDDADB}"/>
    <cellStyle name="SAPBEXundefined 2 5 2 3" xfId="26443" xr:uid="{4FEA94F8-CEB3-458D-A3F9-73508C43F12E}"/>
    <cellStyle name="SAPBEXundefined 2 5 3" xfId="14843" xr:uid="{89F641E3-8405-4E20-9B5C-BD634A45C9F1}"/>
    <cellStyle name="SAPBEXundefined 2 5 3 2" xfId="48704" xr:uid="{D2E387C2-F571-45BC-B835-5FA15C35C889}"/>
    <cellStyle name="SAPBEXundefined 2 5 3 3" xfId="31978" xr:uid="{ED6FBFB4-5CFD-42BC-BBA5-87B224EF6646}"/>
    <cellStyle name="SAPBEXundefined 2 5 4" xfId="37435" xr:uid="{DA8E14FE-D372-4768-9D8B-F83DB4FE19C7}"/>
    <cellStyle name="SAPBEXundefined 2 5 5" xfId="20628" xr:uid="{5FACA203-3964-4014-B0E4-6386FAE3E861}"/>
    <cellStyle name="SAPBEXundefined 2 6" xfId="36650" xr:uid="{9286027E-D2F7-441A-9200-D238753335AC}"/>
    <cellStyle name="SAPBEXundefined 3" xfId="1246" xr:uid="{00000000-0005-0000-0000-0000780B0000}"/>
    <cellStyle name="SAPBEXundefined 3 2" xfId="1247" xr:uid="{00000000-0005-0000-0000-0000790B0000}"/>
    <cellStyle name="SAPBEXundefined 3 2 2" xfId="2573" xr:uid="{00000000-0005-0000-0000-00007A0B0000}"/>
    <cellStyle name="SAPBEXundefined 3 2 2 2" xfId="4121" xr:uid="{FA2075CF-3805-4CF2-A890-6F205AFFE51D}"/>
    <cellStyle name="SAPBEXundefined 3 2 2 2 2" xfId="10002" xr:uid="{2B8B7467-84BE-454E-B226-4B58E8C92558}"/>
    <cellStyle name="SAPBEXundefined 3 2 2 2 2 2" xfId="43874" xr:uid="{50C43B65-5703-4AA8-9BD7-DF668506B878}"/>
    <cellStyle name="SAPBEXundefined 3 2 2 2 2 3" xfId="27148" xr:uid="{BCF2FF74-A0DA-485B-950C-39A8F5C44D44}"/>
    <cellStyle name="SAPBEXundefined 3 2 2 2 3" xfId="15548" xr:uid="{F6378A85-0C87-44CA-B65A-89619171CA08}"/>
    <cellStyle name="SAPBEXundefined 3 2 2 2 3 2" xfId="49409" xr:uid="{7DB568A1-740A-4106-8B32-6D011B494E17}"/>
    <cellStyle name="SAPBEXundefined 3 2 2 2 3 3" xfId="32683" xr:uid="{4ABA32B3-F620-4EF5-85F0-EEAAC3B84D3D}"/>
    <cellStyle name="SAPBEXundefined 3 2 2 2 4" xfId="21333" xr:uid="{C59F152E-8168-4415-ACA7-352ECB6A5CF5}"/>
    <cellStyle name="SAPBEXundefined 3 2 2 3" xfId="5750" xr:uid="{7195E746-5E13-4A3D-97F5-2057479464E8}"/>
    <cellStyle name="SAPBEXundefined 3 2 2 3 2" xfId="11616" xr:uid="{AD27AAF5-26D3-4735-8E70-1A3C377E8EB8}"/>
    <cellStyle name="SAPBEXundefined 3 2 2 3 2 2" xfId="45485" xr:uid="{DC771BD9-6E45-4415-97DA-D191227EE630}"/>
    <cellStyle name="SAPBEXundefined 3 2 2 3 2 3" xfId="28760" xr:uid="{C2C7BB77-5304-403C-BFB1-44097BC0D88C}"/>
    <cellStyle name="SAPBEXundefined 3 2 2 3 3" xfId="17158" xr:uid="{5A6C51A2-D4B6-4680-B5DE-E79B57147ED9}"/>
    <cellStyle name="SAPBEXundefined 3 2 2 3 3 2" xfId="51019" xr:uid="{078AB133-061F-4E6E-AB84-CD2D98132134}"/>
    <cellStyle name="SAPBEXundefined 3 2 2 3 3 3" xfId="34293" xr:uid="{C01A471C-8AD9-496C-B5BB-F2CC371DAF78}"/>
    <cellStyle name="SAPBEXundefined 3 2 2 3 4" xfId="39668" xr:uid="{865B36D5-6353-4B2B-A1AC-8A688FCF5B16}"/>
    <cellStyle name="SAPBEXundefined 3 2 2 3 5" xfId="22945" xr:uid="{8BF08078-33C1-4BAE-9C17-802E7CD0B706}"/>
    <cellStyle name="SAPBEXundefined 3 2 2 4" xfId="7466" xr:uid="{1304B46E-5D71-4F09-A3D5-BF2967D1808B}"/>
    <cellStyle name="SAPBEXundefined 3 2 2 4 2" xfId="13330" xr:uid="{4F51603F-A7A0-441B-BD16-031461ADF601}"/>
    <cellStyle name="SAPBEXundefined 3 2 2 4 2 2" xfId="47199" xr:uid="{79BC24BF-4FA2-46C8-9500-883BA8790CA5}"/>
    <cellStyle name="SAPBEXundefined 3 2 2 4 2 3" xfId="30473" xr:uid="{EBC14864-3474-4184-8091-BB5353F01338}"/>
    <cellStyle name="SAPBEXundefined 3 2 2 4 3" xfId="18871" xr:uid="{D2502676-C1A5-4F36-89DA-FEA0703AFE4B}"/>
    <cellStyle name="SAPBEXundefined 3 2 2 4 3 2" xfId="52732" xr:uid="{D3F6678A-055C-44AD-A5E3-DCEFA449117F}"/>
    <cellStyle name="SAPBEXundefined 3 2 2 4 3 3" xfId="36006" xr:uid="{12E61130-222C-47D6-8D94-AA1D19253800}"/>
    <cellStyle name="SAPBEXundefined 3 2 2 4 4" xfId="41382" xr:uid="{A325290C-0661-4E9C-A06E-584C002A073E}"/>
    <cellStyle name="SAPBEXundefined 3 2 2 4 5" xfId="24658" xr:uid="{2E9C55EF-B3C6-47C5-8FE9-BF2DD8618CD9}"/>
    <cellStyle name="SAPBEXundefined 3 2 2 5" xfId="8556" xr:uid="{001B6FE8-1794-46B8-9A79-D69F4D0081B8}"/>
    <cellStyle name="SAPBEXundefined 3 2 2 5 2" xfId="42431" xr:uid="{CFE2CC8E-A631-44CD-926B-68FFBAF66B61}"/>
    <cellStyle name="SAPBEXundefined 3 2 2 5 3" xfId="25706" xr:uid="{F7CDB3FE-34AC-43B1-A097-F506835D51C2}"/>
    <cellStyle name="SAPBEXundefined 3 2 2 6" xfId="36955" xr:uid="{E7929343-530F-4BFB-9295-25BACFF8DECC}"/>
    <cellStyle name="SAPBEXundefined 3 2 2 7" xfId="19894" xr:uid="{D8FB2FD1-DC54-4409-9925-7EF2881EF4F8}"/>
    <cellStyle name="SAPBEXundefined 3 2 3" xfId="2574" xr:uid="{00000000-0005-0000-0000-00007B0B0000}"/>
    <cellStyle name="SAPBEXundefined 3 2 3 2" xfId="4122" xr:uid="{6C6F5A9E-F149-459D-9E75-B4ED379D5ABD}"/>
    <cellStyle name="SAPBEXundefined 3 2 3 2 2" xfId="10003" xr:uid="{2DC9776F-4AC2-42FB-BFD3-6F1B11393646}"/>
    <cellStyle name="SAPBEXundefined 3 2 3 2 2 2" xfId="43875" xr:uid="{2054AFE4-B3F2-48A0-AADD-D88D25273E68}"/>
    <cellStyle name="SAPBEXundefined 3 2 3 2 2 3" xfId="27149" xr:uid="{63EA04E3-354B-44D7-AD74-61214845A4AD}"/>
    <cellStyle name="SAPBEXundefined 3 2 3 2 3" xfId="15549" xr:uid="{160D8DF1-F55D-419D-BC87-643F10948903}"/>
    <cellStyle name="SAPBEXundefined 3 2 3 2 3 2" xfId="49410" xr:uid="{0EEE5A4B-CC74-42E9-9D0E-1A4556BF5CB3}"/>
    <cellStyle name="SAPBEXundefined 3 2 3 2 3 3" xfId="32684" xr:uid="{C20B8BC2-D7F3-44DD-92F8-BF3708494BED}"/>
    <cellStyle name="SAPBEXundefined 3 2 3 2 4" xfId="21334" xr:uid="{16C267D0-D2AD-4964-A915-283403CC5A28}"/>
    <cellStyle name="SAPBEXundefined 3 2 3 3" xfId="5751" xr:uid="{E3ACF075-12FD-4556-A30D-5ACA8241FD6F}"/>
    <cellStyle name="SAPBEXundefined 3 2 3 3 2" xfId="11617" xr:uid="{F83C6324-2F96-42B2-A71F-CC1D41425F07}"/>
    <cellStyle name="SAPBEXundefined 3 2 3 3 2 2" xfId="45486" xr:uid="{D3AC9E9F-C67A-4031-BC69-3CB31911B55A}"/>
    <cellStyle name="SAPBEXundefined 3 2 3 3 2 3" xfId="28761" xr:uid="{29A4C676-67EE-4A65-B93B-D6AF9C876D2A}"/>
    <cellStyle name="SAPBEXundefined 3 2 3 3 3" xfId="17159" xr:uid="{60F36A12-7358-4673-8FF1-716281FAC8BB}"/>
    <cellStyle name="SAPBEXundefined 3 2 3 3 3 2" xfId="51020" xr:uid="{26E86B2F-B236-489F-B996-ED74959DE516}"/>
    <cellStyle name="SAPBEXundefined 3 2 3 3 3 3" xfId="34294" xr:uid="{C233460B-FE65-4E96-877E-EB1DAF19F851}"/>
    <cellStyle name="SAPBEXundefined 3 2 3 3 4" xfId="39669" xr:uid="{520ABFA1-D81C-477E-9F88-0921C3C5736C}"/>
    <cellStyle name="SAPBEXundefined 3 2 3 3 5" xfId="22946" xr:uid="{EDEC9E2A-0AD6-494E-8C62-5DFE8B10367A}"/>
    <cellStyle name="SAPBEXundefined 3 2 3 4" xfId="7467" xr:uid="{9F1F64F4-CF25-4F24-B056-333AF8AADB08}"/>
    <cellStyle name="SAPBEXundefined 3 2 3 4 2" xfId="13331" xr:uid="{16FDCAF9-7EFE-4C7A-8160-69425D9874BA}"/>
    <cellStyle name="SAPBEXundefined 3 2 3 4 2 2" xfId="47200" xr:uid="{05B4D37E-717D-4F50-B1FD-83F3817E1F0E}"/>
    <cellStyle name="SAPBEXundefined 3 2 3 4 2 3" xfId="30474" xr:uid="{1984DC53-BBC1-4F8D-B83F-7C7FD1C94305}"/>
    <cellStyle name="SAPBEXundefined 3 2 3 4 3" xfId="18872" xr:uid="{D0D1865E-45FA-4726-B9C9-97DBD6AB9C34}"/>
    <cellStyle name="SAPBEXundefined 3 2 3 4 3 2" xfId="52733" xr:uid="{C89ABB47-FACC-40DA-B52A-D8F4381B7630}"/>
    <cellStyle name="SAPBEXundefined 3 2 3 4 3 3" xfId="36007" xr:uid="{D15A6E08-A4F8-4ED6-A041-B77029FACCA0}"/>
    <cellStyle name="SAPBEXundefined 3 2 3 4 4" xfId="41383" xr:uid="{FE2F1D09-F8C2-4E6B-9C51-7B4EA5C45B5C}"/>
    <cellStyle name="SAPBEXundefined 3 2 3 4 5" xfId="24659" xr:uid="{85C4A7AC-5385-4508-91DB-A36B05CDD291}"/>
    <cellStyle name="SAPBEXundefined 3 2 3 5" xfId="8557" xr:uid="{B018DAD3-36EA-48D2-A1EC-5C5C81D61836}"/>
    <cellStyle name="SAPBEXundefined 3 2 3 5 2" xfId="42432" xr:uid="{328698A7-4AC7-4692-A82D-E8996B357C1F}"/>
    <cellStyle name="SAPBEXundefined 3 2 3 5 3" xfId="25707" xr:uid="{25C39088-63C8-48FD-B5A6-D3D054DC034A}"/>
    <cellStyle name="SAPBEXundefined 3 2 3 6" xfId="36956" xr:uid="{C9FAD698-34DB-4A50-8A87-18A4050196B9}"/>
    <cellStyle name="SAPBEXundefined 3 2 3 7" xfId="19895" xr:uid="{59BF03DA-57C6-4531-B1F2-E090A0AD0EAB}"/>
    <cellStyle name="SAPBEXundefined 3 2 4" xfId="2860" xr:uid="{00000000-0005-0000-0000-00007C0B0000}"/>
    <cellStyle name="SAPBEXundefined 3 2 4 2" xfId="4380" xr:uid="{9B5E189B-71F8-4426-B317-936F3943DC91}"/>
    <cellStyle name="SAPBEXundefined 3 2 4 2 2" xfId="10261" xr:uid="{2D343DB4-BE87-461E-8F5E-7ABE05142068}"/>
    <cellStyle name="SAPBEXundefined 3 2 4 2 2 2" xfId="44131" xr:uid="{036B9FD3-91A5-4E29-8525-04F6C1635AAD}"/>
    <cellStyle name="SAPBEXundefined 3 2 4 2 2 3" xfId="27406" xr:uid="{F1B32F72-A76B-4738-8AD8-8BA173F4FAF8}"/>
    <cellStyle name="SAPBEXundefined 3 2 4 2 3" xfId="15804" xr:uid="{EA3626B3-A6A8-4C6D-B1B1-18229F60C9DB}"/>
    <cellStyle name="SAPBEXundefined 3 2 4 2 3 2" xfId="49665" xr:uid="{A39C099A-D3F5-462C-BA76-4786AFF65978}"/>
    <cellStyle name="SAPBEXundefined 3 2 4 2 3 3" xfId="32939" xr:uid="{09AF910D-0626-4A26-8D25-32F4E68646B0}"/>
    <cellStyle name="SAPBEXundefined 3 2 4 2 4" xfId="38314" xr:uid="{DAE852E4-2C47-4E59-B074-B7E6434D9F54}"/>
    <cellStyle name="SAPBEXundefined 3 2 4 2 5" xfId="21591" xr:uid="{B70A10F9-1150-4633-934A-9CADF146D8D7}"/>
    <cellStyle name="SAPBEXundefined 3 2 4 3" xfId="5253" xr:uid="{FF8C7F2E-2479-47A3-9736-F33DBA637642}"/>
    <cellStyle name="SAPBEXundefined 3 2 4 3 2" xfId="11119" xr:uid="{768D0E82-214C-4FED-BF88-13376C61217A}"/>
    <cellStyle name="SAPBEXundefined 3 2 4 3 2 2" xfId="44989" xr:uid="{1EB2E0DA-C33A-4E83-A0B0-01065FCD8860}"/>
    <cellStyle name="SAPBEXundefined 3 2 4 3 2 3" xfId="28264" xr:uid="{4C9F4AED-0DED-4084-A735-A877C4AA50C1}"/>
    <cellStyle name="SAPBEXundefined 3 2 4 3 3" xfId="16662" xr:uid="{0E7880AB-200D-426A-B4D5-6F1E790B27A2}"/>
    <cellStyle name="SAPBEXundefined 3 2 4 3 3 2" xfId="50523" xr:uid="{6E232B53-9540-488A-9C06-A464E6444AB0}"/>
    <cellStyle name="SAPBEXundefined 3 2 4 3 3 3" xfId="33797" xr:uid="{A762BFF6-6797-4EB3-B7A6-4D8ECA50F01A}"/>
    <cellStyle name="SAPBEXundefined 3 2 4 3 4" xfId="39172" xr:uid="{0CA11A2D-03DA-4D5A-BA51-C29B3C49B7BB}"/>
    <cellStyle name="SAPBEXundefined 3 2 4 3 5" xfId="22449" xr:uid="{98F8DF8E-79C3-4439-84AC-A13D6120B47F}"/>
    <cellStyle name="SAPBEXundefined 3 2 4 4" xfId="6001" xr:uid="{F47C39B9-A679-4189-8857-B8A8DC727820}"/>
    <cellStyle name="SAPBEXundefined 3 2 4 4 2" xfId="11867" xr:uid="{83B355B6-073D-40E4-8773-4BBD88721C3A}"/>
    <cellStyle name="SAPBEXundefined 3 2 4 4 2 2" xfId="45736" xr:uid="{335E079E-273F-44DE-8017-315806B0E3BE}"/>
    <cellStyle name="SAPBEXundefined 3 2 4 4 2 3" xfId="29011" xr:uid="{DD03E3CD-D3FC-47A0-ADDD-F4701D0CBB3A}"/>
    <cellStyle name="SAPBEXundefined 3 2 4 4 3" xfId="17409" xr:uid="{01504BAF-3B78-425F-A7E9-2178CC2D84C7}"/>
    <cellStyle name="SAPBEXundefined 3 2 4 4 3 2" xfId="51270" xr:uid="{776A9792-D78B-4BAF-9670-171B3DAC3F85}"/>
    <cellStyle name="SAPBEXundefined 3 2 4 4 3 3" xfId="34544" xr:uid="{A7E25592-0D97-46D9-902B-5DD54B9D6B7E}"/>
    <cellStyle name="SAPBEXundefined 3 2 4 4 4" xfId="39919" xr:uid="{00D127E8-4CE1-4CC3-B1B1-6E0631CC1F8A}"/>
    <cellStyle name="SAPBEXundefined 3 2 4 4 5" xfId="23196" xr:uid="{6A583DAA-DFE8-4B72-8E97-AC5374DADA4C}"/>
    <cellStyle name="SAPBEXundefined 3 2 4 5" xfId="6770" xr:uid="{760CF119-F03D-4A0C-B399-83461CD8C603}"/>
    <cellStyle name="SAPBEXundefined 3 2 4 5 2" xfId="12634" xr:uid="{FC0497F1-1A50-46F9-96D0-243010C82B0B}"/>
    <cellStyle name="SAPBEXundefined 3 2 4 5 2 2" xfId="46503" xr:uid="{28ADFD36-5BBC-4D03-84BB-1FAB60E8C9BC}"/>
    <cellStyle name="SAPBEXundefined 3 2 4 5 2 3" xfId="29777" xr:uid="{97462FC4-BBD9-406D-9156-2FF8C5E612DF}"/>
    <cellStyle name="SAPBEXundefined 3 2 4 5 3" xfId="18175" xr:uid="{79CDBFF7-16F3-4CD6-8B5B-07385DEB108D}"/>
    <cellStyle name="SAPBEXundefined 3 2 4 5 3 2" xfId="52036" xr:uid="{E86645EE-DAFB-40C2-BF2B-1C294DC39675}"/>
    <cellStyle name="SAPBEXundefined 3 2 4 5 3 3" xfId="35310" xr:uid="{18349192-F922-4DF4-AD88-A371C4168E0C}"/>
    <cellStyle name="SAPBEXundefined 3 2 4 5 4" xfId="40686" xr:uid="{745B0553-AE65-4706-9E66-98D0B828CBD5}"/>
    <cellStyle name="SAPBEXundefined 3 2 4 5 5" xfId="23962" xr:uid="{DBA04A73-B42E-408E-95DF-170FFAF72BDC}"/>
    <cellStyle name="SAPBEXundefined 3 2 4 6" xfId="7717" xr:uid="{B80E97D0-E702-417A-8765-76823D2F9D31}"/>
    <cellStyle name="SAPBEXundefined 3 2 4 6 2" xfId="13581" xr:uid="{468D560D-2260-4B86-ACC8-6DA440BB6B70}"/>
    <cellStyle name="SAPBEXundefined 3 2 4 6 2 2" xfId="47450" xr:uid="{2CC1507E-6516-49D7-889A-A9219807832C}"/>
    <cellStyle name="SAPBEXundefined 3 2 4 6 2 3" xfId="30724" xr:uid="{7B5DF68B-DA83-4CBE-86F0-2D1FF5DC1DFB}"/>
    <cellStyle name="SAPBEXundefined 3 2 4 6 3" xfId="19122" xr:uid="{7A158312-700E-4932-8255-EDB0098E2C1C}"/>
    <cellStyle name="SAPBEXundefined 3 2 4 6 3 2" xfId="52983" xr:uid="{4F023221-111D-4608-B5EF-F84E7FE0C262}"/>
    <cellStyle name="SAPBEXundefined 3 2 4 6 3 3" xfId="36257" xr:uid="{5E3648D0-EC89-4B90-982C-F86E47CF945A}"/>
    <cellStyle name="SAPBEXundefined 3 2 4 6 4" xfId="41633" xr:uid="{43CDE9C1-78C3-473E-A332-926E84C44072}"/>
    <cellStyle name="SAPBEXundefined 3 2 4 6 5" xfId="24909" xr:uid="{CE8C7E7C-F603-4899-819A-96D9770F148E}"/>
    <cellStyle name="SAPBEXundefined 3 2 4 7" xfId="8810" xr:uid="{6538424B-1793-4144-8462-8006A3EC0186}"/>
    <cellStyle name="SAPBEXundefined 3 2 4 7 2" xfId="42683" xr:uid="{4691479B-E809-4093-AB1B-49C842EC2C1B}"/>
    <cellStyle name="SAPBEXundefined 3 2 4 7 3" xfId="25959" xr:uid="{76F7C683-7DC1-44C1-810A-2EB9628C16D5}"/>
    <cellStyle name="SAPBEXundefined 3 2 4 8" xfId="14361" xr:uid="{0CC508F1-2443-4943-9374-0A3080F36A00}"/>
    <cellStyle name="SAPBEXundefined 3 2 4 8 2" xfId="48222" xr:uid="{C616E378-8582-4520-B854-D656CA442B51}"/>
    <cellStyle name="SAPBEXundefined 3 2 4 8 3" xfId="31496" xr:uid="{78D925E9-9908-458D-BB34-97ECC7882B30}"/>
    <cellStyle name="SAPBEXundefined 3 2 4 9" xfId="20145" xr:uid="{ACED4FE9-30E2-4D49-8C94-2B9C3C3ACB91}"/>
    <cellStyle name="SAPBEXundefined 3 2 5" xfId="36652" xr:uid="{AF040E5E-4D16-490A-A2F9-03A158A7BB91}"/>
    <cellStyle name="SAPBEXundefined 3 2 6" xfId="19271" xr:uid="{D2E63C23-62EA-4096-B27C-996397384534}"/>
    <cellStyle name="SAPBEXundefined 3 3" xfId="2575" xr:uid="{00000000-0005-0000-0000-00007D0B0000}"/>
    <cellStyle name="SAPBEXundefined 3 3 2" xfId="4123" xr:uid="{9F14A5C8-73E9-47AA-8DB3-C3AF5FEA8D64}"/>
    <cellStyle name="SAPBEXundefined 3 3 2 2" xfId="10004" xr:uid="{7D238D4C-309B-432D-960B-1BE2FC82AE22}"/>
    <cellStyle name="SAPBEXundefined 3 3 2 2 2" xfId="43876" xr:uid="{E4ABD021-3C36-4D11-AA1D-CF459137597E}"/>
    <cellStyle name="SAPBEXundefined 3 3 2 2 3" xfId="27150" xr:uid="{7E5B90B0-D337-473F-AC4B-3920D6609C5C}"/>
    <cellStyle name="SAPBEXundefined 3 3 2 3" xfId="15550" xr:uid="{E8C02C82-FB4F-409E-9879-671BE19F6E90}"/>
    <cellStyle name="SAPBEXundefined 3 3 2 3 2" xfId="49411" xr:uid="{750966CE-A16E-4D82-A2F6-8B363758870A}"/>
    <cellStyle name="SAPBEXundefined 3 3 2 3 3" xfId="32685" xr:uid="{26B85FAD-19AD-43C2-B906-C548429EA54D}"/>
    <cellStyle name="SAPBEXundefined 3 3 2 4" xfId="21335" xr:uid="{E2836F7A-1F3F-4FA1-93A8-AD058542B297}"/>
    <cellStyle name="SAPBEXundefined 3 3 3" xfId="5752" xr:uid="{5BCFA0FD-88E2-4619-9809-C6B602571271}"/>
    <cellStyle name="SAPBEXundefined 3 3 3 2" xfId="11618" xr:uid="{0E0CE870-C99A-4BD5-8CCD-88009D0F124B}"/>
    <cellStyle name="SAPBEXundefined 3 3 3 2 2" xfId="45487" xr:uid="{DC9EA866-419F-42C7-A080-08D5A82CDFE8}"/>
    <cellStyle name="SAPBEXundefined 3 3 3 2 3" xfId="28762" xr:uid="{550997BD-31D0-464E-922A-489DA1FF377C}"/>
    <cellStyle name="SAPBEXundefined 3 3 3 3" xfId="17160" xr:uid="{BB5F4E11-C65B-4F77-A09B-09DA266FBC99}"/>
    <cellStyle name="SAPBEXundefined 3 3 3 3 2" xfId="51021" xr:uid="{6FE00BB3-8CCE-4213-B602-28E3222F965E}"/>
    <cellStyle name="SAPBEXundefined 3 3 3 3 3" xfId="34295" xr:uid="{8A0C3741-A20B-41E7-A37A-42B7B81DCFBC}"/>
    <cellStyle name="SAPBEXundefined 3 3 3 4" xfId="39670" xr:uid="{20A0019F-B75F-4DF5-89A5-C591337DEFAC}"/>
    <cellStyle name="SAPBEXundefined 3 3 3 5" xfId="22947" xr:uid="{77A4CE4A-320C-43F4-8943-DB2B1A6708C5}"/>
    <cellStyle name="SAPBEXundefined 3 3 4" xfId="7468" xr:uid="{FEE2832D-4EC6-4D8E-B1C8-89CB47090084}"/>
    <cellStyle name="SAPBEXundefined 3 3 4 2" xfId="13332" xr:uid="{CC10B5C1-B73A-4A78-A90A-1F475B6388AE}"/>
    <cellStyle name="SAPBEXundefined 3 3 4 2 2" xfId="47201" xr:uid="{D27AB81A-1D63-430F-8694-EDE180D1565D}"/>
    <cellStyle name="SAPBEXundefined 3 3 4 2 3" xfId="30475" xr:uid="{D388C44B-51E1-4929-81B7-4FE7912A7886}"/>
    <cellStyle name="SAPBEXundefined 3 3 4 3" xfId="18873" xr:uid="{3F36E504-F60C-46FA-A252-74B8E15591B6}"/>
    <cellStyle name="SAPBEXundefined 3 3 4 3 2" xfId="52734" xr:uid="{1F6CEDCB-8A9F-4865-A7F6-E7343D784E60}"/>
    <cellStyle name="SAPBEXundefined 3 3 4 3 3" xfId="36008" xr:uid="{02038089-C943-4F11-962F-0DA9CD6A8E92}"/>
    <cellStyle name="SAPBEXundefined 3 3 4 4" xfId="41384" xr:uid="{F2EF356F-6613-497E-9D31-0333FE105295}"/>
    <cellStyle name="SAPBEXundefined 3 3 4 5" xfId="24660" xr:uid="{8843A001-73D6-452F-9CA7-5B04B66B555B}"/>
    <cellStyle name="SAPBEXundefined 3 3 5" xfId="8558" xr:uid="{D9DB9BA7-76AD-4147-9AD9-A484678AF209}"/>
    <cellStyle name="SAPBEXundefined 3 3 5 2" xfId="42433" xr:uid="{10743876-35ED-4C24-8236-4BC353C47CFF}"/>
    <cellStyle name="SAPBEXundefined 3 3 5 3" xfId="25708" xr:uid="{42E8CEA2-FAF9-485D-93B5-414C8361500F}"/>
    <cellStyle name="SAPBEXundefined 3 3 6" xfId="36957" xr:uid="{0920C6AB-B8B1-4781-8185-30A91ED0617F}"/>
    <cellStyle name="SAPBEXundefined 3 3 7" xfId="19896" xr:uid="{148EA547-EDB4-4951-8BB8-06BA4B65E490}"/>
    <cellStyle name="SAPBEXundefined 3 4" xfId="2576" xr:uid="{00000000-0005-0000-0000-00007E0B0000}"/>
    <cellStyle name="SAPBEXundefined 3 4 2" xfId="4124" xr:uid="{73352DC1-F4AD-4081-8840-4BB1A8C9B258}"/>
    <cellStyle name="SAPBEXundefined 3 4 2 2" xfId="10005" xr:uid="{586CB574-4F77-4F68-A0FF-63359920305F}"/>
    <cellStyle name="SAPBEXundefined 3 4 2 2 2" xfId="43877" xr:uid="{A6B69C32-2CA2-425A-BDF7-C27F82DB710B}"/>
    <cellStyle name="SAPBEXundefined 3 4 2 2 3" xfId="27151" xr:uid="{70283298-2DEE-496E-B27F-8BEBFF657893}"/>
    <cellStyle name="SAPBEXundefined 3 4 2 3" xfId="15551" xr:uid="{C6D47CCE-D775-4C46-B65C-9B2EF118E98B}"/>
    <cellStyle name="SAPBEXundefined 3 4 2 3 2" xfId="49412" xr:uid="{7901B36B-9EB0-4101-B9AB-14489656DEC2}"/>
    <cellStyle name="SAPBEXundefined 3 4 2 3 3" xfId="32686" xr:uid="{903E357A-4B75-43DE-941D-67E0AA795482}"/>
    <cellStyle name="SAPBEXundefined 3 4 2 4" xfId="21336" xr:uid="{B0E6D5EA-39BB-49D8-8924-32F205B3E7D8}"/>
    <cellStyle name="SAPBEXundefined 3 4 3" xfId="5753" xr:uid="{25AC7A0F-A503-406D-800B-5CD1EE8AFCAA}"/>
    <cellStyle name="SAPBEXundefined 3 4 3 2" xfId="11619" xr:uid="{8A5BEE7B-9047-453B-B248-A2537DC60A0D}"/>
    <cellStyle name="SAPBEXundefined 3 4 3 2 2" xfId="45488" xr:uid="{D354874A-A6AB-4980-93CF-B694B0F7AA1D}"/>
    <cellStyle name="SAPBEXundefined 3 4 3 2 3" xfId="28763" xr:uid="{5F962A21-BBD3-4F7E-A6E8-903413DEBED1}"/>
    <cellStyle name="SAPBEXundefined 3 4 3 3" xfId="17161" xr:uid="{F7E1546A-FC04-4D13-B7F4-A24301946440}"/>
    <cellStyle name="SAPBEXundefined 3 4 3 3 2" xfId="51022" xr:uid="{3002D52E-2640-42BA-98F8-792D26C3CE32}"/>
    <cellStyle name="SAPBEXundefined 3 4 3 3 3" xfId="34296" xr:uid="{F38B5836-387A-47A6-B879-61147234A11F}"/>
    <cellStyle name="SAPBEXundefined 3 4 3 4" xfId="39671" xr:uid="{5009E550-B600-45E9-A453-990D84CA26B2}"/>
    <cellStyle name="SAPBEXundefined 3 4 3 5" xfId="22948" xr:uid="{28F298B8-DBE6-42B1-93F3-6AF7C5DE1A75}"/>
    <cellStyle name="SAPBEXundefined 3 4 4" xfId="7469" xr:uid="{0CE48F1C-E51F-4AC7-84EB-03073739CEF4}"/>
    <cellStyle name="SAPBEXundefined 3 4 4 2" xfId="13333" xr:uid="{1548E651-BFFB-420A-A893-2B763955BD4C}"/>
    <cellStyle name="SAPBEXundefined 3 4 4 2 2" xfId="47202" xr:uid="{25AF02D8-FF15-495F-80F0-5EEAD8404C8B}"/>
    <cellStyle name="SAPBEXundefined 3 4 4 2 3" xfId="30476" xr:uid="{D59C89F6-2E82-43B6-ACC4-13B1B1263441}"/>
    <cellStyle name="SAPBEXundefined 3 4 4 3" xfId="18874" xr:uid="{EE5F2CDB-BAB8-471C-BFB3-25293C2946AA}"/>
    <cellStyle name="SAPBEXundefined 3 4 4 3 2" xfId="52735" xr:uid="{C5B438B2-503B-49FB-9A3C-A9090B520926}"/>
    <cellStyle name="SAPBEXundefined 3 4 4 3 3" xfId="36009" xr:uid="{C4E4F188-90E8-4AD2-8150-D2026F12AC0D}"/>
    <cellStyle name="SAPBEXundefined 3 4 4 4" xfId="41385" xr:uid="{2E29A784-AD5E-4054-9C11-1DB35F2FD7EB}"/>
    <cellStyle name="SAPBEXundefined 3 4 4 5" xfId="24661" xr:uid="{870647C6-47FE-4E38-A405-8260500B358D}"/>
    <cellStyle name="SAPBEXundefined 3 4 5" xfId="8559" xr:uid="{F3F684AA-8650-447A-885E-CA349ACF5A7B}"/>
    <cellStyle name="SAPBEXundefined 3 4 5 2" xfId="42434" xr:uid="{B8ABAF42-C10F-4F1E-AB44-327BA96426AC}"/>
    <cellStyle name="SAPBEXundefined 3 4 5 3" xfId="25709" xr:uid="{625594B1-2799-48DE-AC96-ED548898DFCA}"/>
    <cellStyle name="SAPBEXundefined 3 4 6" xfId="36958" xr:uid="{4ED03737-1355-4905-B1CA-F039B70C384A}"/>
    <cellStyle name="SAPBEXundefined 3 4 7" xfId="19897" xr:uid="{23EA9066-3228-4462-A13C-A23CE035B83F}"/>
    <cellStyle name="SAPBEXundefined 3 5" xfId="2859" xr:uid="{00000000-0005-0000-0000-00007F0B0000}"/>
    <cellStyle name="SAPBEXundefined 3 5 2" xfId="4379" xr:uid="{C1B7A215-9F7E-403E-B368-1F73DC94ED96}"/>
    <cellStyle name="SAPBEXundefined 3 5 2 2" xfId="10260" xr:uid="{E2AB1AF7-B506-497B-A76C-7C22CA8E36A5}"/>
    <cellStyle name="SAPBEXundefined 3 5 2 2 2" xfId="44130" xr:uid="{6332FEEE-0807-4231-8219-7CAF1E889D29}"/>
    <cellStyle name="SAPBEXundefined 3 5 2 2 3" xfId="27405" xr:uid="{0D4FB885-3BAC-4632-A1FA-157B08E6C81F}"/>
    <cellStyle name="SAPBEXundefined 3 5 2 3" xfId="15803" xr:uid="{47399CFD-1CAC-4A26-B307-493FC8226C8C}"/>
    <cellStyle name="SAPBEXundefined 3 5 2 3 2" xfId="49664" xr:uid="{8EA0515C-EF68-4A00-8ED9-9C5FA4093807}"/>
    <cellStyle name="SAPBEXundefined 3 5 2 3 3" xfId="32938" xr:uid="{675669CE-361C-4580-A197-EFC9286665B8}"/>
    <cellStyle name="SAPBEXundefined 3 5 2 4" xfId="38313" xr:uid="{877A817A-7F43-4CFE-829A-76C671871E63}"/>
    <cellStyle name="SAPBEXundefined 3 5 2 5" xfId="21590" xr:uid="{DF3065C2-7A5F-4CD3-BB81-84266FCCDDDC}"/>
    <cellStyle name="SAPBEXundefined 3 5 3" xfId="5252" xr:uid="{68AFA50C-C8F8-4DA2-A870-E231610D0C0B}"/>
    <cellStyle name="SAPBEXundefined 3 5 3 2" xfId="11118" xr:uid="{742246A0-E3D8-4723-846E-EEB75B2FD96B}"/>
    <cellStyle name="SAPBEXundefined 3 5 3 2 2" xfId="44988" xr:uid="{A9885307-30D3-4841-BCAC-EE2D96D3F745}"/>
    <cellStyle name="SAPBEXundefined 3 5 3 2 3" xfId="28263" xr:uid="{84E12C8C-9083-42E4-ABB9-02F76011B9B9}"/>
    <cellStyle name="SAPBEXundefined 3 5 3 3" xfId="16661" xr:uid="{BC65F974-8779-47E7-A089-6AF812D9DB89}"/>
    <cellStyle name="SAPBEXundefined 3 5 3 3 2" xfId="50522" xr:uid="{8FEB7795-3820-4C4C-9F29-F5B4128B9DD0}"/>
    <cellStyle name="SAPBEXundefined 3 5 3 3 3" xfId="33796" xr:uid="{19516D2D-47E3-4678-84E5-809034B9AF19}"/>
    <cellStyle name="SAPBEXundefined 3 5 3 4" xfId="39171" xr:uid="{D546F2AB-6ECA-476B-BC9D-3E106F261E3F}"/>
    <cellStyle name="SAPBEXundefined 3 5 3 5" xfId="22448" xr:uid="{E667F020-F284-453A-9773-7705953460C5}"/>
    <cellStyle name="SAPBEXundefined 3 5 4" xfId="6000" xr:uid="{FFE76DDB-BF62-4A14-A11E-04EED05F2B72}"/>
    <cellStyle name="SAPBEXundefined 3 5 4 2" xfId="11866" xr:uid="{420D0981-1D23-4125-B6AD-7D870ACD9A07}"/>
    <cellStyle name="SAPBEXundefined 3 5 4 2 2" xfId="45735" xr:uid="{F5DC2282-0A41-4898-88DE-D341EA473667}"/>
    <cellStyle name="SAPBEXundefined 3 5 4 2 3" xfId="29010" xr:uid="{F3A051ED-1A90-4C9D-A02B-8A006ED29630}"/>
    <cellStyle name="SAPBEXundefined 3 5 4 3" xfId="17408" xr:uid="{6C386255-17DB-4961-BEFF-F38BCE58E968}"/>
    <cellStyle name="SAPBEXundefined 3 5 4 3 2" xfId="51269" xr:uid="{C25D1227-69E4-42AA-86B3-3F72898DA2D0}"/>
    <cellStyle name="SAPBEXundefined 3 5 4 3 3" xfId="34543" xr:uid="{A28FFB06-7DFA-4DC2-896C-FB3C19048298}"/>
    <cellStyle name="SAPBEXundefined 3 5 4 4" xfId="39918" xr:uid="{A96DCBE0-E80D-4C78-9B87-F886FD57E0C0}"/>
    <cellStyle name="SAPBEXundefined 3 5 4 5" xfId="23195" xr:uid="{44BC56B6-4E1A-4367-94E1-BBCC56F95BDF}"/>
    <cellStyle name="SAPBEXundefined 3 5 5" xfId="6769" xr:uid="{32C6C688-C618-4783-BCBD-E2CE38E91F4B}"/>
    <cellStyle name="SAPBEXundefined 3 5 5 2" xfId="12633" xr:uid="{8FAFD039-D3FB-47A9-8F61-7DBB91AE8119}"/>
    <cellStyle name="SAPBEXundefined 3 5 5 2 2" xfId="46502" xr:uid="{80ADC80A-B643-47A3-BE3C-58E92C2FFC65}"/>
    <cellStyle name="SAPBEXundefined 3 5 5 2 3" xfId="29776" xr:uid="{42F3D80B-ADCA-4C9A-BA11-D5B25594F4C6}"/>
    <cellStyle name="SAPBEXundefined 3 5 5 3" xfId="18174" xr:uid="{9D24DCA9-4099-4985-8574-3565E365877D}"/>
    <cellStyle name="SAPBEXundefined 3 5 5 3 2" xfId="52035" xr:uid="{8EB82EC5-CA95-400F-9D74-C7637348BC47}"/>
    <cellStyle name="SAPBEXundefined 3 5 5 3 3" xfId="35309" xr:uid="{1E65A08F-E53A-49B7-9567-E015F94C2B47}"/>
    <cellStyle name="SAPBEXundefined 3 5 5 4" xfId="40685" xr:uid="{8693C426-DE72-4A78-A732-7450E20924C2}"/>
    <cellStyle name="SAPBEXundefined 3 5 5 5" xfId="23961" xr:uid="{37793187-B3A6-40F0-A87B-779353A1FF90}"/>
    <cellStyle name="SAPBEXundefined 3 5 6" xfId="7716" xr:uid="{DC1B3820-2E7A-40AA-A879-6AA1F57F2125}"/>
    <cellStyle name="SAPBEXundefined 3 5 6 2" xfId="13580" xr:uid="{36825F71-BD53-4771-8FB8-28255D30939A}"/>
    <cellStyle name="SAPBEXundefined 3 5 6 2 2" xfId="47449" xr:uid="{6B1CC861-9A31-459E-B80E-04091844B4B8}"/>
    <cellStyle name="SAPBEXundefined 3 5 6 2 3" xfId="30723" xr:uid="{402F3955-3D2D-4A6E-B5F1-CBC9CF30A151}"/>
    <cellStyle name="SAPBEXundefined 3 5 6 3" xfId="19121" xr:uid="{6C9F2C53-F5DD-4ED3-876D-875090214C33}"/>
    <cellStyle name="SAPBEXundefined 3 5 6 3 2" xfId="52982" xr:uid="{0BA5BBBC-0A9C-4652-9B06-835516AF32CA}"/>
    <cellStyle name="SAPBEXundefined 3 5 6 3 3" xfId="36256" xr:uid="{7A302960-EC14-4762-BB31-ED043CE70BD8}"/>
    <cellStyle name="SAPBEXundefined 3 5 6 4" xfId="41632" xr:uid="{13E6124B-4A53-44C9-BC3F-A0BC9215E585}"/>
    <cellStyle name="SAPBEXundefined 3 5 6 5" xfId="24908" xr:uid="{896471F6-8128-4DC2-98DF-E9DAF32DD9CD}"/>
    <cellStyle name="SAPBEXundefined 3 5 7" xfId="8809" xr:uid="{A2AF2AA8-A363-4912-96ED-A162BFC3F3A1}"/>
    <cellStyle name="SAPBEXundefined 3 5 7 2" xfId="42682" xr:uid="{14348B7D-2905-40A7-A369-AE219A2A50F3}"/>
    <cellStyle name="SAPBEXundefined 3 5 7 3" xfId="25958" xr:uid="{3CB7B127-B55D-49C1-81EF-C8DC36EEE12E}"/>
    <cellStyle name="SAPBEXundefined 3 5 8" xfId="14360" xr:uid="{22F22640-D834-414D-A4F7-8D68B1CCA9FF}"/>
    <cellStyle name="SAPBEXundefined 3 5 8 2" xfId="48221" xr:uid="{285DF37F-C3DD-4EF5-B446-B319E55F4DF7}"/>
    <cellStyle name="SAPBEXundefined 3 5 8 3" xfId="31495" xr:uid="{22B67D5F-A8C9-407D-B389-9167EAF870E6}"/>
    <cellStyle name="SAPBEXundefined 3 5 9" xfId="20144" xr:uid="{F81DBF8E-1E99-40BF-BBCA-BDF229E879FE}"/>
    <cellStyle name="SAPBEXundefined 3 6" xfId="36651" xr:uid="{0A6A0ABD-B1AF-49D4-A1D0-BEF4C3171952}"/>
    <cellStyle name="SAPBEXundefined 3 7" xfId="19270" xr:uid="{4B3D00FA-6E05-4B2B-B3AB-5A95CC087C37}"/>
    <cellStyle name="SAPBEXundefined 4" xfId="1248" xr:uid="{00000000-0005-0000-0000-0000800B0000}"/>
    <cellStyle name="SAPBEXundefined 4 2" xfId="2577" xr:uid="{00000000-0005-0000-0000-0000810B0000}"/>
    <cellStyle name="SAPBEXundefined 4 2 10" xfId="19898" xr:uid="{48CD1CAA-8AD8-4C5B-B02F-99BE445CDB82}"/>
    <cellStyle name="SAPBEXundefined 4 2 2" xfId="4125" xr:uid="{59D4516F-E6EC-48A4-9000-AA8D21714808}"/>
    <cellStyle name="SAPBEXundefined 4 2 2 2" xfId="10006" xr:uid="{86A4BCC2-753C-46C2-BA4A-6652943515BE}"/>
    <cellStyle name="SAPBEXundefined 4 2 2 2 2" xfId="43878" xr:uid="{65DB1BEF-8BC9-436A-B2F3-2A133830FF4D}"/>
    <cellStyle name="SAPBEXundefined 4 2 2 2 3" xfId="27152" xr:uid="{3650FF83-3550-416E-B2DA-89D78E8CD15A}"/>
    <cellStyle name="SAPBEXundefined 4 2 2 3" xfId="15552" xr:uid="{B8A45464-E335-4E80-BE92-8AD5E41B68BD}"/>
    <cellStyle name="SAPBEXundefined 4 2 2 3 2" xfId="49413" xr:uid="{C3DE4E46-FE59-4F57-A91F-30E7841CE2C6}"/>
    <cellStyle name="SAPBEXundefined 4 2 2 3 3" xfId="32687" xr:uid="{A3FA5A5E-CCC4-4A71-AA5E-72C72D0D0DB6}"/>
    <cellStyle name="SAPBEXundefined 4 2 2 4" xfId="38061" xr:uid="{CF00372B-4A2D-491E-ACD1-16B24A7B2EFF}"/>
    <cellStyle name="SAPBEXundefined 4 2 2 5" xfId="21337" xr:uid="{D563DF88-5747-4910-8963-41C7986EBE31}"/>
    <cellStyle name="SAPBEXundefined 4 2 3" xfId="5003" xr:uid="{B856128F-A100-4178-8FD3-CAC7C46A940A}"/>
    <cellStyle name="SAPBEXundefined 4 2 3 2" xfId="10869" xr:uid="{B6EE048B-1932-486A-9437-81F885018BBD}"/>
    <cellStyle name="SAPBEXundefined 4 2 3 2 2" xfId="44739" xr:uid="{9C7BAA1A-113A-4B10-A799-E8EE8AB72B6F}"/>
    <cellStyle name="SAPBEXundefined 4 2 3 2 3" xfId="28014" xr:uid="{5E1DEB8A-2962-404C-B2C9-883C3500F947}"/>
    <cellStyle name="SAPBEXundefined 4 2 3 3" xfId="16412" xr:uid="{6E424CFD-BEE5-4DC7-BD80-965E6CEA2FE5}"/>
    <cellStyle name="SAPBEXundefined 4 2 3 3 2" xfId="50273" xr:uid="{7ADBF34A-2FC4-4A91-88D9-75E47510F065}"/>
    <cellStyle name="SAPBEXundefined 4 2 3 3 3" xfId="33547" xr:uid="{EAED1898-3992-4642-A45F-A19573A7F501}"/>
    <cellStyle name="SAPBEXundefined 4 2 3 4" xfId="38922" xr:uid="{70C8D82D-7F4D-4C36-83C4-5643FCC11AB8}"/>
    <cellStyle name="SAPBEXundefined 4 2 3 5" xfId="22199" xr:uid="{79FA4D45-7249-4805-B24A-0A710B3571C6}"/>
    <cellStyle name="SAPBEXundefined 4 2 4" xfId="5754" xr:uid="{FA056B8F-1705-45E9-A38D-7A08F25E4103}"/>
    <cellStyle name="SAPBEXundefined 4 2 4 2" xfId="11620" xr:uid="{47BB0F99-D6CF-430F-B31F-0354202369D1}"/>
    <cellStyle name="SAPBEXundefined 4 2 4 2 2" xfId="45489" xr:uid="{63EECF08-B043-4CD4-B3D2-2B14C3A28836}"/>
    <cellStyle name="SAPBEXundefined 4 2 4 2 3" xfId="28764" xr:uid="{6F2BA01D-B5F9-4F8C-9492-365BFA12B5B2}"/>
    <cellStyle name="SAPBEXundefined 4 2 4 3" xfId="17162" xr:uid="{0FB9DB9B-5E28-4A14-9988-507119698F92}"/>
    <cellStyle name="SAPBEXundefined 4 2 4 3 2" xfId="51023" xr:uid="{AFC8060C-BC9A-4A6E-A837-66E9ACF7A593}"/>
    <cellStyle name="SAPBEXundefined 4 2 4 3 3" xfId="34297" xr:uid="{8D527B1D-F0D6-4968-87DC-F8E2338841FF}"/>
    <cellStyle name="SAPBEXundefined 4 2 4 4" xfId="39672" xr:uid="{115280A9-108C-441B-843E-0893510EA7C8}"/>
    <cellStyle name="SAPBEXundefined 4 2 4 5" xfId="22949" xr:uid="{59CB6FAA-0C6E-4DB0-A03C-5A4EB3FC3147}"/>
    <cellStyle name="SAPBEXundefined 4 2 5" xfId="6522" xr:uid="{EAFCFBA2-670A-42FF-A664-C1CF64931CC0}"/>
    <cellStyle name="SAPBEXundefined 4 2 5 2" xfId="12386" xr:uid="{937A56D2-EEC5-4A03-BA75-44EAA19FCEAF}"/>
    <cellStyle name="SAPBEXundefined 4 2 5 2 2" xfId="46255" xr:uid="{8579F617-906B-464E-B5A9-5EC727FCCDF1}"/>
    <cellStyle name="SAPBEXundefined 4 2 5 2 3" xfId="29530" xr:uid="{3E524D77-6F0D-4DB5-B7CB-32F5999DA819}"/>
    <cellStyle name="SAPBEXundefined 4 2 5 3" xfId="17928" xr:uid="{5192B025-6824-445B-BF3C-F6DFA7EB40D2}"/>
    <cellStyle name="SAPBEXundefined 4 2 5 3 2" xfId="51789" xr:uid="{484335F1-F450-43B6-9DE9-85CE7B2185D2}"/>
    <cellStyle name="SAPBEXundefined 4 2 5 3 3" xfId="35063" xr:uid="{135359DF-33E4-44D2-93DB-4993291C1769}"/>
    <cellStyle name="SAPBEXundefined 4 2 5 4" xfId="40438" xr:uid="{3B9744A6-07DC-4D1B-B287-0557E5C5A975}"/>
    <cellStyle name="SAPBEXundefined 4 2 5 5" xfId="23715" xr:uid="{01F15544-3742-43E8-9B71-74B93B916365}"/>
    <cellStyle name="SAPBEXundefined 4 2 6" xfId="7470" xr:uid="{BCE90D18-4A35-4F44-8AC5-65F151699106}"/>
    <cellStyle name="SAPBEXundefined 4 2 6 2" xfId="13334" xr:uid="{2F87D60A-A921-4483-AA8E-513107422BEA}"/>
    <cellStyle name="SAPBEXundefined 4 2 6 2 2" xfId="47203" xr:uid="{02F20CCE-89D1-4CE8-9EC8-848593283E0B}"/>
    <cellStyle name="SAPBEXundefined 4 2 6 2 3" xfId="30477" xr:uid="{E60B9692-07C7-4624-B3B3-8D1469911A71}"/>
    <cellStyle name="SAPBEXundefined 4 2 6 3" xfId="18875" xr:uid="{6CA2EEC1-0549-4D9F-BC2C-CFF323ABC79C}"/>
    <cellStyle name="SAPBEXundefined 4 2 6 3 2" xfId="52736" xr:uid="{9A60DE3B-8C90-4A1A-877D-032619450519}"/>
    <cellStyle name="SAPBEXundefined 4 2 6 3 3" xfId="36010" xr:uid="{B7CB7FEC-9201-4502-9B6D-F9BE9201BBBC}"/>
    <cellStyle name="SAPBEXundefined 4 2 6 4" xfId="41386" xr:uid="{1983DD6C-C650-4E19-8BD2-0A3116757366}"/>
    <cellStyle name="SAPBEXundefined 4 2 6 5" xfId="24662" xr:uid="{CB67393E-656D-423D-8DDC-50AF9195A87B}"/>
    <cellStyle name="SAPBEXundefined 4 2 7" xfId="8560" xr:uid="{AB2ECAB5-25DA-4038-B3C6-34D0D69D6769}"/>
    <cellStyle name="SAPBEXundefined 4 2 7 2" xfId="42435" xr:uid="{FFCC97C8-CC92-48B4-A2A9-D67B8CDBB900}"/>
    <cellStyle name="SAPBEXundefined 4 2 7 3" xfId="25710" xr:uid="{B022E08A-BA45-48EB-AD9F-C9A996BD6058}"/>
    <cellStyle name="SAPBEXundefined 4 2 8" xfId="14114" xr:uid="{9ED940DC-6B1F-46EC-B5C5-FDA3E0B4A9A2}"/>
    <cellStyle name="SAPBEXundefined 4 2 8 2" xfId="47975" xr:uid="{93F0E60B-943C-43B7-BF89-4D84B5756EAB}"/>
    <cellStyle name="SAPBEXundefined 4 2 8 3" xfId="31249" xr:uid="{DC0B8D5F-31FE-4626-A9C4-6A49C1DD1963}"/>
    <cellStyle name="SAPBEXundefined 4 2 9" xfId="36959" xr:uid="{C4B5DD39-8140-4CE4-B4F1-CC93B0F44212}"/>
    <cellStyle name="SAPBEXundefined 4 3" xfId="2578" xr:uid="{00000000-0005-0000-0000-0000820B0000}"/>
    <cellStyle name="SAPBEXundefined 4 3 10" xfId="19899" xr:uid="{21CD490C-9B1B-4249-BB3D-46E8E0E41BA4}"/>
    <cellStyle name="SAPBEXundefined 4 3 2" xfId="4126" xr:uid="{036746B6-3EC0-44CA-B095-89C5795E2314}"/>
    <cellStyle name="SAPBEXundefined 4 3 2 2" xfId="10007" xr:uid="{57F62566-56C8-4CA8-B417-FA7BCF7EDA56}"/>
    <cellStyle name="SAPBEXundefined 4 3 2 2 2" xfId="43879" xr:uid="{F036FA3D-3ACD-46F3-8ECD-1238902BDCF8}"/>
    <cellStyle name="SAPBEXundefined 4 3 2 2 3" xfId="27153" xr:uid="{31855955-5488-4606-812A-AC89FE8E081C}"/>
    <cellStyle name="SAPBEXundefined 4 3 2 3" xfId="15553" xr:uid="{34EBA03A-42C0-4D4E-BE9B-829B32C43B8C}"/>
    <cellStyle name="SAPBEXundefined 4 3 2 3 2" xfId="49414" xr:uid="{F4ED87D0-F93E-40E3-BE99-62BF9030DC3D}"/>
    <cellStyle name="SAPBEXundefined 4 3 2 3 3" xfId="32688" xr:uid="{1CBBE642-6992-4E3C-BB65-F11DD04D05B4}"/>
    <cellStyle name="SAPBEXundefined 4 3 2 4" xfId="38062" xr:uid="{A1BE6C10-F45C-42AF-A6D4-FF837EF7F050}"/>
    <cellStyle name="SAPBEXundefined 4 3 2 5" xfId="21338" xr:uid="{BF08849F-4E5D-4D14-8057-E9452E7BE8DB}"/>
    <cellStyle name="SAPBEXundefined 4 3 3" xfId="5004" xr:uid="{FE66EF51-A516-42BB-891F-A384BA0CEBA4}"/>
    <cellStyle name="SAPBEXundefined 4 3 3 2" xfId="10870" xr:uid="{47EB4000-B432-4A3E-A677-9B795AC053F6}"/>
    <cellStyle name="SAPBEXundefined 4 3 3 2 2" xfId="44740" xr:uid="{AA53206F-DF94-4104-B9E5-329BF57A2E1B}"/>
    <cellStyle name="SAPBEXundefined 4 3 3 2 3" xfId="28015" xr:uid="{6EF9E63F-F9CF-4EB5-9873-A9C8F92A3E95}"/>
    <cellStyle name="SAPBEXundefined 4 3 3 3" xfId="16413" xr:uid="{7A6221B4-A4A9-4A31-AD74-AD643088DC61}"/>
    <cellStyle name="SAPBEXundefined 4 3 3 3 2" xfId="50274" xr:uid="{502F9BE7-5958-461C-81FA-FCB72AADF3BC}"/>
    <cellStyle name="SAPBEXundefined 4 3 3 3 3" xfId="33548" xr:uid="{9BD434AB-240F-49C1-B0B7-E34D5ACDA0D9}"/>
    <cellStyle name="SAPBEXundefined 4 3 3 4" xfId="38923" xr:uid="{D6CA0951-09C9-4455-B80A-016B3233CE3E}"/>
    <cellStyle name="SAPBEXundefined 4 3 3 5" xfId="22200" xr:uid="{D63D755D-8AFF-4DA1-B3D4-355C95456CC3}"/>
    <cellStyle name="SAPBEXundefined 4 3 4" xfId="5755" xr:uid="{2957008B-ADDC-4A7E-9485-2FFAEA408093}"/>
    <cellStyle name="SAPBEXundefined 4 3 4 2" xfId="11621" xr:uid="{3FA78A20-00E8-4888-9D69-49A6AE5CCC98}"/>
    <cellStyle name="SAPBEXundefined 4 3 4 2 2" xfId="45490" xr:uid="{5195FADF-AA15-4D71-9B51-DE02A28898B8}"/>
    <cellStyle name="SAPBEXundefined 4 3 4 2 3" xfId="28765" xr:uid="{3B443325-DA65-4D69-A05E-2E95413EE97F}"/>
    <cellStyle name="SAPBEXundefined 4 3 4 3" xfId="17163" xr:uid="{A441B94A-2C5B-49A5-88DD-FD43919E4549}"/>
    <cellStyle name="SAPBEXundefined 4 3 4 3 2" xfId="51024" xr:uid="{ECEA5BA3-E5EE-4D59-81D8-6DF9ACC53FD1}"/>
    <cellStyle name="SAPBEXundefined 4 3 4 3 3" xfId="34298" xr:uid="{AB3BF272-8E95-4B2A-AAF7-2AA73AD0E417}"/>
    <cellStyle name="SAPBEXundefined 4 3 4 4" xfId="39673" xr:uid="{AB5858DD-396F-4A31-B78F-C58E28A83768}"/>
    <cellStyle name="SAPBEXundefined 4 3 4 5" xfId="22950" xr:uid="{C63105F0-CCDB-46B6-9A65-1754DF606F92}"/>
    <cellStyle name="SAPBEXundefined 4 3 5" xfId="6523" xr:uid="{FF895974-385C-40E1-A756-AF34E9116C1F}"/>
    <cellStyle name="SAPBEXundefined 4 3 5 2" xfId="12387" xr:uid="{E8F58FD2-65D9-4789-BDA4-40074ED220F7}"/>
    <cellStyle name="SAPBEXundefined 4 3 5 2 2" xfId="46256" xr:uid="{6B8D4D08-51D9-42D7-96FB-C585D7D123DD}"/>
    <cellStyle name="SAPBEXundefined 4 3 5 2 3" xfId="29531" xr:uid="{B2558BD5-7938-4186-99EF-0A0FF855FEAA}"/>
    <cellStyle name="SAPBEXundefined 4 3 5 3" xfId="17929" xr:uid="{75C1781F-1034-4AA8-A8E8-062C32E18DE6}"/>
    <cellStyle name="SAPBEXundefined 4 3 5 3 2" xfId="51790" xr:uid="{70C17F15-BEE1-4A1D-BED3-0AAA5C278DE4}"/>
    <cellStyle name="SAPBEXundefined 4 3 5 3 3" xfId="35064" xr:uid="{120978F2-2DEC-472C-9E44-02623537DB85}"/>
    <cellStyle name="SAPBEXundefined 4 3 5 4" xfId="40439" xr:uid="{AF7DE11C-27CA-4AA0-A76D-78BD1928E97A}"/>
    <cellStyle name="SAPBEXundefined 4 3 5 5" xfId="23716" xr:uid="{CD18296A-ADA0-4708-BB06-E3B2DFB97B0F}"/>
    <cellStyle name="SAPBEXundefined 4 3 6" xfId="7471" xr:uid="{97DDE40D-23E5-46A6-A72C-8518565C81FA}"/>
    <cellStyle name="SAPBEXundefined 4 3 6 2" xfId="13335" xr:uid="{28150DFD-4394-4D06-8D9D-1F0D3EC74ABB}"/>
    <cellStyle name="SAPBEXundefined 4 3 6 2 2" xfId="47204" xr:uid="{E09939FA-A963-46EB-BE77-DB05ED446785}"/>
    <cellStyle name="SAPBEXundefined 4 3 6 2 3" xfId="30478" xr:uid="{B34BBEE1-8CC1-4EE9-9C59-8A52E71A5745}"/>
    <cellStyle name="SAPBEXundefined 4 3 6 3" xfId="18876" xr:uid="{2DD33D49-E501-4C03-94C7-028F7BC39094}"/>
    <cellStyle name="SAPBEXundefined 4 3 6 3 2" xfId="52737" xr:uid="{15174DC7-80AB-47BB-94D8-44C5511771CF}"/>
    <cellStyle name="SAPBEXundefined 4 3 6 3 3" xfId="36011" xr:uid="{BC48C274-F8B0-4727-AECC-33E0B8FCC041}"/>
    <cellStyle name="SAPBEXundefined 4 3 6 4" xfId="41387" xr:uid="{40655E1D-9B91-4EB0-8D0E-DA0E7E692AC1}"/>
    <cellStyle name="SAPBEXundefined 4 3 6 5" xfId="24663" xr:uid="{67198618-D6BC-42C1-A3AA-7C0E8284910C}"/>
    <cellStyle name="SAPBEXundefined 4 3 7" xfId="8561" xr:uid="{D5BC5471-4542-402A-B186-8C2E8841E7D2}"/>
    <cellStyle name="SAPBEXundefined 4 3 7 2" xfId="42436" xr:uid="{3F5260E5-915A-4CE8-9355-67CCDCD53063}"/>
    <cellStyle name="SAPBEXundefined 4 3 7 3" xfId="25711" xr:uid="{868FAAE7-AE7D-402F-9D47-25973F666BCE}"/>
    <cellStyle name="SAPBEXundefined 4 3 8" xfId="14115" xr:uid="{E00A362A-B765-43C7-8B84-F35FDE3E98F3}"/>
    <cellStyle name="SAPBEXundefined 4 3 8 2" xfId="47976" xr:uid="{44964FDB-7A43-475D-87CF-F90D460BB147}"/>
    <cellStyle name="SAPBEXundefined 4 3 8 3" xfId="31250" xr:uid="{4E8A3B5F-7425-4059-AAD7-5A717FAC876E}"/>
    <cellStyle name="SAPBEXundefined 4 3 9" xfId="36960" xr:uid="{B280C579-FC95-4D41-AA46-AE8FC7CBEBDB}"/>
    <cellStyle name="SAPBEXundefined 4 4" xfId="2818" xr:uid="{00000000-0005-0000-0000-0000830B0000}"/>
    <cellStyle name="SAPBEXundefined 4 4 2" xfId="4338" xr:uid="{CB52486D-AC12-4B45-9B0A-490976E44F0C}"/>
    <cellStyle name="SAPBEXundefined 4 4 2 2" xfId="10219" xr:uid="{E75A4232-D206-4E58-9BEA-0E537DEE7CAA}"/>
    <cellStyle name="SAPBEXundefined 4 4 2 2 2" xfId="44089" xr:uid="{CDF65B0C-D452-4980-927D-2F834BFD8F4D}"/>
    <cellStyle name="SAPBEXundefined 4 4 2 2 3" xfId="27364" xr:uid="{9CDBDDD4-4B19-43F5-812B-5EDF190CFB1D}"/>
    <cellStyle name="SAPBEXundefined 4 4 2 3" xfId="15762" xr:uid="{A4F97D40-9F49-4400-8FD8-98A67649C7F3}"/>
    <cellStyle name="SAPBEXundefined 4 4 2 3 2" xfId="49623" xr:uid="{1606BAC4-1F07-465D-9140-6E3D890DE7A7}"/>
    <cellStyle name="SAPBEXundefined 4 4 2 3 3" xfId="32897" xr:uid="{CA5FB4DA-DBD5-41DF-A88B-EBE2E1228E91}"/>
    <cellStyle name="SAPBEXundefined 4 4 2 4" xfId="38272" xr:uid="{183BA221-5F06-433D-8190-F1611A8431C2}"/>
    <cellStyle name="SAPBEXundefined 4 4 2 5" xfId="21549" xr:uid="{7358E2DA-D2CF-4114-93AE-BBA332D1E2E5}"/>
    <cellStyle name="SAPBEXundefined 4 4 3" xfId="5211" xr:uid="{F930F2F3-E93A-49A3-9423-96B9339DF32E}"/>
    <cellStyle name="SAPBEXundefined 4 4 3 2" xfId="11077" xr:uid="{770D49F0-769C-41C5-95BA-150E953DEB79}"/>
    <cellStyle name="SAPBEXundefined 4 4 3 2 2" xfId="44947" xr:uid="{B2B5C173-7ADB-49A4-9AFD-3C25271015A2}"/>
    <cellStyle name="SAPBEXundefined 4 4 3 2 3" xfId="28222" xr:uid="{386009F6-62E2-4A0F-8B17-AF9585034698}"/>
    <cellStyle name="SAPBEXundefined 4 4 3 3" xfId="16620" xr:uid="{0821346A-A5FB-4E69-9B67-4BE9A8BD443E}"/>
    <cellStyle name="SAPBEXundefined 4 4 3 3 2" xfId="50481" xr:uid="{4373C408-7051-49F3-B8D7-173C626FE427}"/>
    <cellStyle name="SAPBEXundefined 4 4 3 3 3" xfId="33755" xr:uid="{C176E84F-4D3A-411E-96C3-F0F81B7288FF}"/>
    <cellStyle name="SAPBEXundefined 4 4 3 4" xfId="39130" xr:uid="{4D6B934C-EA5C-45AB-A0DF-BF13C67293B9}"/>
    <cellStyle name="SAPBEXundefined 4 4 3 5" xfId="22407" xr:uid="{D8ECE008-85F7-405D-B8DC-72F28972EDF7}"/>
    <cellStyle name="SAPBEXundefined 4 4 4" xfId="5959" xr:uid="{0B0DE0B9-CB60-4B66-B465-28AE36657369}"/>
    <cellStyle name="SAPBEXundefined 4 4 4 2" xfId="11825" xr:uid="{D64AAEF0-2FA9-43A1-80CE-9407C89102FF}"/>
    <cellStyle name="SAPBEXundefined 4 4 4 2 2" xfId="45694" xr:uid="{32B72676-40D5-47BF-B9AF-1B4A8801E4C9}"/>
    <cellStyle name="SAPBEXundefined 4 4 4 2 3" xfId="28969" xr:uid="{68E850CA-8703-40F6-956E-5E58ABC2F7C5}"/>
    <cellStyle name="SAPBEXundefined 4 4 4 3" xfId="17367" xr:uid="{7F872BA3-26A6-44D0-9D31-C2538439039F}"/>
    <cellStyle name="SAPBEXundefined 4 4 4 3 2" xfId="51228" xr:uid="{B5EB8E50-FB38-4F19-9EA1-ED3EA22655AB}"/>
    <cellStyle name="SAPBEXundefined 4 4 4 3 3" xfId="34502" xr:uid="{045F9047-8F49-4E66-ABBF-F6CC875A6E9A}"/>
    <cellStyle name="SAPBEXundefined 4 4 4 4" xfId="39877" xr:uid="{6B2C3D5D-F5EE-4F0B-BE68-FFBD204E9BBC}"/>
    <cellStyle name="SAPBEXundefined 4 4 4 5" xfId="23154" xr:uid="{E83A61A1-2C2A-4F39-91F2-D8F4369BD031}"/>
    <cellStyle name="SAPBEXundefined 4 4 5" xfId="6728" xr:uid="{6923B4A3-BB83-4EED-884A-701FF3E66FB3}"/>
    <cellStyle name="SAPBEXundefined 4 4 5 2" xfId="12592" xr:uid="{9F878515-53D2-476A-B079-2F990A6C570F}"/>
    <cellStyle name="SAPBEXundefined 4 4 5 2 2" xfId="46461" xr:uid="{6B1841AE-770B-464D-9013-2330D45DB4A2}"/>
    <cellStyle name="SAPBEXundefined 4 4 5 2 3" xfId="29735" xr:uid="{77D2CC52-2AB1-4242-B386-0773FEE05841}"/>
    <cellStyle name="SAPBEXundefined 4 4 5 3" xfId="18133" xr:uid="{E3AAE70B-2856-4CEE-B4CF-FBE5A811A34B}"/>
    <cellStyle name="SAPBEXundefined 4 4 5 3 2" xfId="51994" xr:uid="{3AC50E2B-CE1B-4EC9-B074-0555ADC63F38}"/>
    <cellStyle name="SAPBEXundefined 4 4 5 3 3" xfId="35268" xr:uid="{A9E83E8A-7B5C-479E-BC1B-FBC62B7F5A35}"/>
    <cellStyle name="SAPBEXundefined 4 4 5 4" xfId="40644" xr:uid="{AEF4A12E-BB76-483A-AF22-D7E81790A93C}"/>
    <cellStyle name="SAPBEXundefined 4 4 5 5" xfId="23920" xr:uid="{30642074-50CD-4E46-BD01-D3CC7C0A2865}"/>
    <cellStyle name="SAPBEXundefined 4 4 6" xfId="7675" xr:uid="{C1686829-B30E-4705-9DC9-9A0D5430EE32}"/>
    <cellStyle name="SAPBEXundefined 4 4 6 2" xfId="13539" xr:uid="{2E0B9686-6764-432F-991C-F86C06EB38DE}"/>
    <cellStyle name="SAPBEXundefined 4 4 6 2 2" xfId="47408" xr:uid="{578FDFD8-7B23-4C1D-9B33-E6D3EF24D18A}"/>
    <cellStyle name="SAPBEXundefined 4 4 6 2 3" xfId="30682" xr:uid="{8499A9B1-0B2A-456A-9B77-B0EBBCA40661}"/>
    <cellStyle name="SAPBEXundefined 4 4 6 3" xfId="19080" xr:uid="{C4894BCA-EA3A-4928-B272-4CE1AAC21891}"/>
    <cellStyle name="SAPBEXundefined 4 4 6 3 2" xfId="52941" xr:uid="{9D858FA4-072A-40BD-BD8C-B585FA408511}"/>
    <cellStyle name="SAPBEXundefined 4 4 6 3 3" xfId="36215" xr:uid="{640E0EFB-D5F6-4A7F-B729-30ED55D62962}"/>
    <cellStyle name="SAPBEXundefined 4 4 6 4" xfId="41591" xr:uid="{B03233AE-2B1A-454A-955B-CA979B5C2E27}"/>
    <cellStyle name="SAPBEXundefined 4 4 6 5" xfId="24867" xr:uid="{66F013DF-FF68-48C3-BD47-CA45E5520A78}"/>
    <cellStyle name="SAPBEXundefined 4 4 7" xfId="8768" xr:uid="{E9428716-AEE5-4A23-9089-2F71F75655ED}"/>
    <cellStyle name="SAPBEXundefined 4 4 7 2" xfId="42641" xr:uid="{8199E05B-ED4D-4CCD-A097-36DDEF23A484}"/>
    <cellStyle name="SAPBEXundefined 4 4 7 3" xfId="25917" xr:uid="{4A802F80-8C4B-485F-A17E-564511A0C8E7}"/>
    <cellStyle name="SAPBEXundefined 4 4 8" xfId="14319" xr:uid="{39B180EB-73FC-4DFD-B45C-7DF7A8B3EDF9}"/>
    <cellStyle name="SAPBEXundefined 4 4 8 2" xfId="48180" xr:uid="{CD39A739-7069-47B0-8AC5-2E7EC640E0F1}"/>
    <cellStyle name="SAPBEXundefined 4 4 8 3" xfId="31454" xr:uid="{122A8248-681F-4278-8282-36C370743266}"/>
    <cellStyle name="SAPBEXundefined 4 4 9" xfId="20103" xr:uid="{1AB141A5-8556-43AF-BA8D-B83926FD0E77}"/>
    <cellStyle name="SAPBEXundefined 4 5" xfId="2861" xr:uid="{00000000-0005-0000-0000-0000840B0000}"/>
    <cellStyle name="SAPBEXundefined 4 5 2" xfId="4381" xr:uid="{80DFBAA9-E388-4EF7-82B8-35DE5A69E874}"/>
    <cellStyle name="SAPBEXundefined 4 5 2 2" xfId="10262" xr:uid="{E7F91C77-A02C-4938-8A0E-3E1A107E9930}"/>
    <cellStyle name="SAPBEXundefined 4 5 2 2 2" xfId="44132" xr:uid="{98B22C92-E7ED-4272-89FA-7395E84F097D}"/>
    <cellStyle name="SAPBEXundefined 4 5 2 2 3" xfId="27407" xr:uid="{88B09609-E2DF-4C97-B369-B10B99334F4D}"/>
    <cellStyle name="SAPBEXundefined 4 5 2 3" xfId="15805" xr:uid="{9DD07332-8EAF-41C7-AF1C-34BA30B7D8DE}"/>
    <cellStyle name="SAPBEXundefined 4 5 2 3 2" xfId="49666" xr:uid="{D28587BD-25E0-4325-9CD8-43CE5BC04B9B}"/>
    <cellStyle name="SAPBEXundefined 4 5 2 3 3" xfId="32940" xr:uid="{666B186F-ADAF-421C-AE36-7BCA1104D1FC}"/>
    <cellStyle name="SAPBEXundefined 4 5 2 4" xfId="38315" xr:uid="{AE06CDF9-F2EE-4A52-9DDE-1A6092797C88}"/>
    <cellStyle name="SAPBEXundefined 4 5 2 5" xfId="21592" xr:uid="{BF4C7953-430B-4E26-9342-3B7EB2719BDB}"/>
    <cellStyle name="SAPBEXundefined 4 5 3" xfId="5254" xr:uid="{A6AE6EB9-08A1-40CF-B434-5C7985A3D2A8}"/>
    <cellStyle name="SAPBEXundefined 4 5 3 2" xfId="11120" xr:uid="{A7F0CA9A-9F0B-45C3-B23D-F053F98D534E}"/>
    <cellStyle name="SAPBEXundefined 4 5 3 2 2" xfId="44990" xr:uid="{E1194510-93A1-42E9-B62F-7930BC53F801}"/>
    <cellStyle name="SAPBEXundefined 4 5 3 2 3" xfId="28265" xr:uid="{2FA681F2-600C-4A80-BFB9-805122A3416C}"/>
    <cellStyle name="SAPBEXundefined 4 5 3 3" xfId="16663" xr:uid="{395AF82A-EE57-4B52-A815-5458EAF0DC72}"/>
    <cellStyle name="SAPBEXundefined 4 5 3 3 2" xfId="50524" xr:uid="{9B25FBC2-83D5-4255-A2E6-8D10EEB25417}"/>
    <cellStyle name="SAPBEXundefined 4 5 3 3 3" xfId="33798" xr:uid="{41B90481-F3EF-43AD-9D40-D4050030116B}"/>
    <cellStyle name="SAPBEXundefined 4 5 3 4" xfId="39173" xr:uid="{5EB8376A-4BF1-4FD6-AF83-EB71987477C4}"/>
    <cellStyle name="SAPBEXundefined 4 5 3 5" xfId="22450" xr:uid="{42B10E31-3FC2-4A10-A218-0027B13898C2}"/>
    <cellStyle name="SAPBEXundefined 4 5 4" xfId="6002" xr:uid="{D624E6B4-09E0-4A73-9FBD-13EC602A2CF5}"/>
    <cellStyle name="SAPBEXundefined 4 5 4 2" xfId="11868" xr:uid="{7CEF5DE6-E08B-4BC8-ACC9-95905C227218}"/>
    <cellStyle name="SAPBEXundefined 4 5 4 2 2" xfId="45737" xr:uid="{BA282A1C-B98D-4A98-A2BA-7E2635CA9EE6}"/>
    <cellStyle name="SAPBEXundefined 4 5 4 2 3" xfId="29012" xr:uid="{AC0C95B5-A84E-41E5-84A4-651EC6FF79D1}"/>
    <cellStyle name="SAPBEXundefined 4 5 4 3" xfId="17410" xr:uid="{3EE68F20-8D06-4A70-89F9-F12581641494}"/>
    <cellStyle name="SAPBEXundefined 4 5 4 3 2" xfId="51271" xr:uid="{A95F3C26-3395-42C2-BA0C-D55D7139C90B}"/>
    <cellStyle name="SAPBEXundefined 4 5 4 3 3" xfId="34545" xr:uid="{B905CC22-21F0-4C61-B146-54427AA0330C}"/>
    <cellStyle name="SAPBEXundefined 4 5 4 4" xfId="39920" xr:uid="{F7788D14-440D-4EF6-A4F3-18389B692831}"/>
    <cellStyle name="SAPBEXundefined 4 5 4 5" xfId="23197" xr:uid="{1BD737D1-011B-4334-A8A3-058D76E6E8E7}"/>
    <cellStyle name="SAPBEXundefined 4 5 5" xfId="6771" xr:uid="{901BEE55-0446-4564-B377-DBBD44C7266E}"/>
    <cellStyle name="SAPBEXundefined 4 5 5 2" xfId="12635" xr:uid="{BD6648D1-0011-4F88-9928-5EB35F737350}"/>
    <cellStyle name="SAPBEXundefined 4 5 5 2 2" xfId="46504" xr:uid="{8A8B8D2D-4A68-4038-B063-3CF288C98EA8}"/>
    <cellStyle name="SAPBEXundefined 4 5 5 2 3" xfId="29778" xr:uid="{A65B1A8A-28A7-4191-A2A0-A15E802512AB}"/>
    <cellStyle name="SAPBEXundefined 4 5 5 3" xfId="18176" xr:uid="{A8C264D7-5642-4817-9DF4-FC29ED3971D1}"/>
    <cellStyle name="SAPBEXundefined 4 5 5 3 2" xfId="52037" xr:uid="{683A5D9D-1C98-4176-A70D-C7592EA4BB6E}"/>
    <cellStyle name="SAPBEXundefined 4 5 5 3 3" xfId="35311" xr:uid="{85339AC3-66EF-4549-8FC1-152E233570E5}"/>
    <cellStyle name="SAPBEXundefined 4 5 5 4" xfId="40687" xr:uid="{A88FF117-63FA-4021-AF50-A55ECC2CD626}"/>
    <cellStyle name="SAPBEXundefined 4 5 5 5" xfId="23963" xr:uid="{5D35EE59-EC51-415F-AE0F-451F7228EB92}"/>
    <cellStyle name="SAPBEXundefined 4 5 6" xfId="7718" xr:uid="{17FCD9AE-D188-4A5B-AE37-224105A274DA}"/>
    <cellStyle name="SAPBEXundefined 4 5 6 2" xfId="13582" xr:uid="{F5293F4B-593F-4C86-8373-0A6F903207C4}"/>
    <cellStyle name="SAPBEXundefined 4 5 6 2 2" xfId="47451" xr:uid="{A60E9A2B-0CEB-4C41-8297-BF576F879B11}"/>
    <cellStyle name="SAPBEXundefined 4 5 6 2 3" xfId="30725" xr:uid="{22B808E5-64F5-4BBC-9882-EB410FEEF847}"/>
    <cellStyle name="SAPBEXundefined 4 5 6 3" xfId="19123" xr:uid="{E3A1666F-8B96-42B0-822A-7CB14B433219}"/>
    <cellStyle name="SAPBEXundefined 4 5 6 3 2" xfId="52984" xr:uid="{255CE1AE-3C5F-4ED1-99F5-3D363841AD88}"/>
    <cellStyle name="SAPBEXundefined 4 5 6 3 3" xfId="36258" xr:uid="{5819A61C-255C-4E84-A9DC-F386057259BA}"/>
    <cellStyle name="SAPBEXundefined 4 5 6 4" xfId="41634" xr:uid="{737016AA-C7CD-4E4E-8C5A-3C2F8BD7EFC9}"/>
    <cellStyle name="SAPBEXundefined 4 5 6 5" xfId="24910" xr:uid="{26937E6A-3A8B-43E9-999F-BF7088190574}"/>
    <cellStyle name="SAPBEXundefined 4 5 7" xfId="8811" xr:uid="{7337FA73-867C-4D3E-A38A-F5A9A85BA452}"/>
    <cellStyle name="SAPBEXundefined 4 5 7 2" xfId="42684" xr:uid="{5CBC2ED5-6A6E-49FE-BA4D-F5A792CEAFC0}"/>
    <cellStyle name="SAPBEXundefined 4 5 7 3" xfId="25960" xr:uid="{5BEFA396-BE93-4BAB-9D15-BD6AC74B2AAF}"/>
    <cellStyle name="SAPBEXundefined 4 5 8" xfId="14362" xr:uid="{3A5F667A-B824-441D-8224-721F88339183}"/>
    <cellStyle name="SAPBEXundefined 4 5 8 2" xfId="48223" xr:uid="{19E61D82-6BC9-494C-8963-F6F075CD83F1}"/>
    <cellStyle name="SAPBEXundefined 4 5 8 3" xfId="31497" xr:uid="{7BC5AFC8-7355-4E71-9BB1-407CBAADB5F9}"/>
    <cellStyle name="SAPBEXundefined 4 5 9" xfId="20146" xr:uid="{CF413498-E5AB-4BB0-A9D8-BF81AB95A64F}"/>
    <cellStyle name="SAPBEXundefined 4 6" xfId="3415" xr:uid="{0BB4DBD0-3460-4792-B0BE-68F2E3648EE2}"/>
    <cellStyle name="SAPBEXundefined 4 6 2" xfId="9297" xr:uid="{D99C1557-FE01-445F-9A29-F9413EA6F645}"/>
    <cellStyle name="SAPBEXundefined 4 6 2 2" xfId="43169" xr:uid="{1242F70C-1E1B-43BE-AA98-A73A14F1ED31}"/>
    <cellStyle name="SAPBEXundefined 4 6 2 3" xfId="26444" xr:uid="{E8F61FBA-D22D-49A5-8191-EB58F028117C}"/>
    <cellStyle name="SAPBEXundefined 4 6 3" xfId="14844" xr:uid="{B43E486F-D0FC-4C2F-9B54-B8836F40532F}"/>
    <cellStyle name="SAPBEXundefined 4 6 3 2" xfId="48705" xr:uid="{A408B3FD-9E5D-44EB-AE9C-2D4D278FD2CC}"/>
    <cellStyle name="SAPBEXundefined 4 6 3 3" xfId="31979" xr:uid="{EBB43005-4138-4697-8B82-4B4EA01E5E66}"/>
    <cellStyle name="SAPBEXundefined 4 6 4" xfId="37436" xr:uid="{0DCAC330-B2D7-402D-89C3-5CC63F579D27}"/>
    <cellStyle name="SAPBEXundefined 4 6 5" xfId="20629" xr:uid="{B765D3EC-838F-4ADF-9638-D5FF4004715A}"/>
    <cellStyle name="SAPBEXundefined 4 7" xfId="36653" xr:uid="{388D9AD2-F404-4DEA-AB5D-F7D928F974E4}"/>
    <cellStyle name="SAPBEXundefined 5" xfId="1249" xr:uid="{00000000-0005-0000-0000-0000850B0000}"/>
    <cellStyle name="SAPBEXundefined 5 2" xfId="2579" xr:uid="{00000000-0005-0000-0000-0000860B0000}"/>
    <cellStyle name="SAPBEXundefined 5 2 10" xfId="19900" xr:uid="{12E70C43-9969-4AC1-A45C-2C17DD8C11E9}"/>
    <cellStyle name="SAPBEXundefined 5 2 2" xfId="4127" xr:uid="{0CD50479-126B-4B91-8D8F-F45B98871B2D}"/>
    <cellStyle name="SAPBEXundefined 5 2 2 2" xfId="10008" xr:uid="{87B87428-B30B-4733-B3AA-5F451C133B50}"/>
    <cellStyle name="SAPBEXundefined 5 2 2 2 2" xfId="43880" xr:uid="{179B1BAF-310B-4D19-833F-45313660F6F6}"/>
    <cellStyle name="SAPBEXundefined 5 2 2 2 3" xfId="27154" xr:uid="{976CBF85-026A-4DEF-A263-2C3129AE1B37}"/>
    <cellStyle name="SAPBEXundefined 5 2 2 3" xfId="15554" xr:uid="{ED47F80B-2A83-4F7F-9862-9ED1E3793149}"/>
    <cellStyle name="SAPBEXundefined 5 2 2 3 2" xfId="49415" xr:uid="{D7D547F2-1F2D-4EF6-88D2-1E8A4299784D}"/>
    <cellStyle name="SAPBEXundefined 5 2 2 3 3" xfId="32689" xr:uid="{0DDFBD51-F46E-4F39-8CC9-99290379C7AB}"/>
    <cellStyle name="SAPBEXundefined 5 2 2 4" xfId="38063" xr:uid="{B30D1AC0-EFBA-45B1-BBE7-6194E8A6FBA7}"/>
    <cellStyle name="SAPBEXundefined 5 2 2 5" xfId="21339" xr:uid="{E7171098-5822-4DD9-9665-74D706F9F5AE}"/>
    <cellStyle name="SAPBEXundefined 5 2 3" xfId="5005" xr:uid="{568F5DCF-6CC8-4192-8D76-99E535071B96}"/>
    <cellStyle name="SAPBEXundefined 5 2 3 2" xfId="10871" xr:uid="{D8DE262A-5879-4F9E-BE30-DE09A48B5A61}"/>
    <cellStyle name="SAPBEXundefined 5 2 3 2 2" xfId="44741" xr:uid="{83411BDA-41C3-41E8-9C16-CB7A446C0EC1}"/>
    <cellStyle name="SAPBEXundefined 5 2 3 2 3" xfId="28016" xr:uid="{85C73BD0-643A-4607-8645-F38EFFB571BF}"/>
    <cellStyle name="SAPBEXundefined 5 2 3 3" xfId="16414" xr:uid="{2A2AC7A1-34B1-4EA8-B3A0-D27CB7B9D8C7}"/>
    <cellStyle name="SAPBEXundefined 5 2 3 3 2" xfId="50275" xr:uid="{F549A9EC-5315-4BB6-A862-A19F018BB2D7}"/>
    <cellStyle name="SAPBEXundefined 5 2 3 3 3" xfId="33549" xr:uid="{1BF52D92-365D-4385-846C-61F0386229C6}"/>
    <cellStyle name="SAPBEXundefined 5 2 3 4" xfId="38924" xr:uid="{6C3BA6AF-8914-473E-811E-814EB5A03D05}"/>
    <cellStyle name="SAPBEXundefined 5 2 3 5" xfId="22201" xr:uid="{3B4AE98C-11D8-4CE7-BF4F-4BDA9690B929}"/>
    <cellStyle name="SAPBEXundefined 5 2 4" xfId="5756" xr:uid="{22FBF0CE-849E-4369-B5D0-F3D8A587D811}"/>
    <cellStyle name="SAPBEXundefined 5 2 4 2" xfId="11622" xr:uid="{9E670462-CF61-4A0F-8513-E05CF347576F}"/>
    <cellStyle name="SAPBEXundefined 5 2 4 2 2" xfId="45491" xr:uid="{75A6EF6F-3653-4C61-82AB-D4D905AFCC00}"/>
    <cellStyle name="SAPBEXundefined 5 2 4 2 3" xfId="28766" xr:uid="{3E51E1B3-CBDF-41B4-91D0-27C629A93A92}"/>
    <cellStyle name="SAPBEXundefined 5 2 4 3" xfId="17164" xr:uid="{225E0F7B-573C-45C0-9D11-A0A68A26D2FD}"/>
    <cellStyle name="SAPBEXundefined 5 2 4 3 2" xfId="51025" xr:uid="{608591FE-40EE-44C4-BB7A-41AD8562A24E}"/>
    <cellStyle name="SAPBEXundefined 5 2 4 3 3" xfId="34299" xr:uid="{0441D8FC-DF97-4645-BE61-CC0074B3046F}"/>
    <cellStyle name="SAPBEXundefined 5 2 4 4" xfId="39674" xr:uid="{AED890D4-593E-4216-847A-698C57031DAA}"/>
    <cellStyle name="SAPBEXundefined 5 2 4 5" xfId="22951" xr:uid="{861FE50B-E315-4474-BBC4-0A412B2AA570}"/>
    <cellStyle name="SAPBEXundefined 5 2 5" xfId="6524" xr:uid="{11B0CCEF-953F-49B3-8226-F167E2C3F571}"/>
    <cellStyle name="SAPBEXundefined 5 2 5 2" xfId="12388" xr:uid="{9761B454-1A7F-401D-A6E5-993E8142FA1D}"/>
    <cellStyle name="SAPBEXundefined 5 2 5 2 2" xfId="46257" xr:uid="{9FAA2337-681D-4545-94C7-409963BDF574}"/>
    <cellStyle name="SAPBEXundefined 5 2 5 2 3" xfId="29532" xr:uid="{E35EC6AF-E445-4AE7-886D-BED6F9D2D715}"/>
    <cellStyle name="SAPBEXundefined 5 2 5 3" xfId="17930" xr:uid="{38E1E02A-53CF-4C44-AC26-B96E050AD73D}"/>
    <cellStyle name="SAPBEXundefined 5 2 5 3 2" xfId="51791" xr:uid="{CE59DE79-D295-4F88-B807-FAAD625F0805}"/>
    <cellStyle name="SAPBEXundefined 5 2 5 3 3" xfId="35065" xr:uid="{AF31D252-75E7-4DF5-9FA4-CFE9A932F874}"/>
    <cellStyle name="SAPBEXundefined 5 2 5 4" xfId="40440" xr:uid="{91C820ED-4490-47A8-B12C-1E21B3542507}"/>
    <cellStyle name="SAPBEXundefined 5 2 5 5" xfId="23717" xr:uid="{C01210AE-E7C8-46D0-BDA6-96F12D6AB4F2}"/>
    <cellStyle name="SAPBEXundefined 5 2 6" xfId="7472" xr:uid="{DD61AA59-28B9-494E-A429-D177A3562C76}"/>
    <cellStyle name="SAPBEXundefined 5 2 6 2" xfId="13336" xr:uid="{70A7DE49-18A7-4AE7-8B6F-5E5503B548E6}"/>
    <cellStyle name="SAPBEXundefined 5 2 6 2 2" xfId="47205" xr:uid="{0CEDBC05-1152-455A-930B-493B321D61E8}"/>
    <cellStyle name="SAPBEXundefined 5 2 6 2 3" xfId="30479" xr:uid="{EC65D49D-390D-41B6-99B7-78F26A296E62}"/>
    <cellStyle name="SAPBEXundefined 5 2 6 3" xfId="18877" xr:uid="{0A7EB9F4-726E-4098-A042-7DB8F8898FFE}"/>
    <cellStyle name="SAPBEXundefined 5 2 6 3 2" xfId="52738" xr:uid="{B876F615-3820-4BB7-8807-5D6048906824}"/>
    <cellStyle name="SAPBEXundefined 5 2 6 3 3" xfId="36012" xr:uid="{4D7594B4-9663-4EA7-8F2F-11384586C518}"/>
    <cellStyle name="SAPBEXundefined 5 2 6 4" xfId="41388" xr:uid="{B91A9090-4EA8-4108-BCD7-4C9E3410DA45}"/>
    <cellStyle name="SAPBEXundefined 5 2 6 5" xfId="24664" xr:uid="{30B15957-E613-483F-B879-D6A42D484F6F}"/>
    <cellStyle name="SAPBEXundefined 5 2 7" xfId="8562" xr:uid="{C4E891CF-5222-4EDA-8832-4265580DBDBF}"/>
    <cellStyle name="SAPBEXundefined 5 2 7 2" xfId="42437" xr:uid="{E11DDFA7-6188-4878-83E2-4FF8F1F96022}"/>
    <cellStyle name="SAPBEXundefined 5 2 7 3" xfId="25712" xr:uid="{EF83546A-4EC4-4AB9-A050-A0A15B0E7447}"/>
    <cellStyle name="SAPBEXundefined 5 2 8" xfId="14116" xr:uid="{6F48BE32-02A8-4968-96C6-E4742DB8288D}"/>
    <cellStyle name="SAPBEXundefined 5 2 8 2" xfId="47977" xr:uid="{44B9BD32-144D-47D5-81BF-2EE2FECB4051}"/>
    <cellStyle name="SAPBEXundefined 5 2 8 3" xfId="31251" xr:uid="{386A8076-E1D8-4411-AF4A-5074D50E308F}"/>
    <cellStyle name="SAPBEXundefined 5 2 9" xfId="36961" xr:uid="{A9A517DB-E387-4416-9ED6-35A1D8821C5E}"/>
    <cellStyle name="SAPBEXundefined 5 3" xfId="2580" xr:uid="{00000000-0005-0000-0000-0000870B0000}"/>
    <cellStyle name="SAPBEXundefined 5 3 10" xfId="19901" xr:uid="{2492C5BD-61CC-47F9-B1BF-39FAE6DEC344}"/>
    <cellStyle name="SAPBEXundefined 5 3 2" xfId="4128" xr:uid="{D8B8A5D0-0A0B-4967-9F08-36BF23BCA542}"/>
    <cellStyle name="SAPBEXundefined 5 3 2 2" xfId="10009" xr:uid="{E67B92FB-3AD8-4B92-9B6B-F310BDA59D81}"/>
    <cellStyle name="SAPBEXundefined 5 3 2 2 2" xfId="43881" xr:uid="{2C392276-4932-49B5-BDB3-7C6D8FC9518E}"/>
    <cellStyle name="SAPBEXundefined 5 3 2 2 3" xfId="27155" xr:uid="{A080955F-2900-4F12-B36D-9163BC016F4D}"/>
    <cellStyle name="SAPBEXundefined 5 3 2 3" xfId="15555" xr:uid="{A411CB65-A5DE-4CBA-9204-BC3266E5B376}"/>
    <cellStyle name="SAPBEXundefined 5 3 2 3 2" xfId="49416" xr:uid="{7C8E0B8F-85BC-473F-BEDF-DE7B39E3EEB7}"/>
    <cellStyle name="SAPBEXundefined 5 3 2 3 3" xfId="32690" xr:uid="{B4DA4D49-64DB-4751-8DE8-37B61073D928}"/>
    <cellStyle name="SAPBEXundefined 5 3 2 4" xfId="38064" xr:uid="{25A82D8A-0554-4EBC-B781-71E3DFAAE4C1}"/>
    <cellStyle name="SAPBEXundefined 5 3 2 5" xfId="21340" xr:uid="{D57ACAE5-1DA3-4A8E-A59B-E6F25CC65F34}"/>
    <cellStyle name="SAPBEXundefined 5 3 3" xfId="5006" xr:uid="{5F467DDD-86D9-47A0-A3F0-7F77C16B5398}"/>
    <cellStyle name="SAPBEXundefined 5 3 3 2" xfId="10872" xr:uid="{5951D3B5-F602-42F2-8AD4-D4E744A1E94B}"/>
    <cellStyle name="SAPBEXundefined 5 3 3 2 2" xfId="44742" xr:uid="{B0F3CFAB-6C44-490D-B6D5-A13A970E1F81}"/>
    <cellStyle name="SAPBEXundefined 5 3 3 2 3" xfId="28017" xr:uid="{F03E84BD-5219-44F0-BD38-5CDDE55C62B2}"/>
    <cellStyle name="SAPBEXundefined 5 3 3 3" xfId="16415" xr:uid="{4F75E294-C38C-4F5E-8ECA-81B7B817597B}"/>
    <cellStyle name="SAPBEXundefined 5 3 3 3 2" xfId="50276" xr:uid="{BB840084-6607-47E1-891A-E859DC72640F}"/>
    <cellStyle name="SAPBEXundefined 5 3 3 3 3" xfId="33550" xr:uid="{2EAB1790-319F-48FC-B37C-EA6196EC35D7}"/>
    <cellStyle name="SAPBEXundefined 5 3 3 4" xfId="38925" xr:uid="{D33B6B4C-EA2C-4749-9268-C20BD93744E3}"/>
    <cellStyle name="SAPBEXundefined 5 3 3 5" xfId="22202" xr:uid="{E9E122B3-FF85-46EB-BA78-64A8927A2354}"/>
    <cellStyle name="SAPBEXundefined 5 3 4" xfId="5757" xr:uid="{043A7D2D-7C70-4036-BD73-20D37B3FEFFE}"/>
    <cellStyle name="SAPBEXundefined 5 3 4 2" xfId="11623" xr:uid="{2159E31B-097F-497E-8159-6524F512C003}"/>
    <cellStyle name="SAPBEXundefined 5 3 4 2 2" xfId="45492" xr:uid="{649A0673-50F3-4349-99CA-97BEB2517D8A}"/>
    <cellStyle name="SAPBEXundefined 5 3 4 2 3" xfId="28767" xr:uid="{D9E590C1-049C-4679-84CC-2621A8B3A59E}"/>
    <cellStyle name="SAPBEXundefined 5 3 4 3" xfId="17165" xr:uid="{7C2C1567-AAF9-46FA-8E10-519D591C4915}"/>
    <cellStyle name="SAPBEXundefined 5 3 4 3 2" xfId="51026" xr:uid="{CE38F30C-422F-4669-AB46-C49DEDD6C294}"/>
    <cellStyle name="SAPBEXundefined 5 3 4 3 3" xfId="34300" xr:uid="{1CD105A4-40B2-42AC-9FC8-9EF0D3220926}"/>
    <cellStyle name="SAPBEXundefined 5 3 4 4" xfId="39675" xr:uid="{1A7729C7-639D-4697-98CC-86B2FFBFB375}"/>
    <cellStyle name="SAPBEXundefined 5 3 4 5" xfId="22952" xr:uid="{D219DDC1-A12A-451E-A75D-CBBC6BC7C16A}"/>
    <cellStyle name="SAPBEXundefined 5 3 5" xfId="6525" xr:uid="{E44C1ADB-AACA-495D-A8ED-CB66C939E3F0}"/>
    <cellStyle name="SAPBEXundefined 5 3 5 2" xfId="12389" xr:uid="{9CB24BB1-263E-49AA-9D15-6D931B554FE8}"/>
    <cellStyle name="SAPBEXundefined 5 3 5 2 2" xfId="46258" xr:uid="{B35C6963-8D3F-4F02-B93A-AA04D2A719DF}"/>
    <cellStyle name="SAPBEXundefined 5 3 5 2 3" xfId="29533" xr:uid="{1BC4D80A-C2C3-4262-91D8-F65CAAB0125A}"/>
    <cellStyle name="SAPBEXundefined 5 3 5 3" xfId="17931" xr:uid="{513E7B2A-C589-4C3C-88A9-D62048B1A039}"/>
    <cellStyle name="SAPBEXundefined 5 3 5 3 2" xfId="51792" xr:uid="{5DEA8556-339C-4F3F-800B-6EC7FDE0E3E9}"/>
    <cellStyle name="SAPBEXundefined 5 3 5 3 3" xfId="35066" xr:uid="{36938986-ADDC-4EEA-BF22-A47D562C55E9}"/>
    <cellStyle name="SAPBEXundefined 5 3 5 4" xfId="40441" xr:uid="{2BD38EFA-98C7-4E73-8C56-250C85BBEB86}"/>
    <cellStyle name="SAPBEXundefined 5 3 5 5" xfId="23718" xr:uid="{2139790F-BC81-47F4-A13A-5370960CDAFB}"/>
    <cellStyle name="SAPBEXundefined 5 3 6" xfId="7473" xr:uid="{5362E950-6691-423F-B46C-9585C7484FA2}"/>
    <cellStyle name="SAPBEXundefined 5 3 6 2" xfId="13337" xr:uid="{2E763086-FE80-45B5-9388-50405F5114B3}"/>
    <cellStyle name="SAPBEXundefined 5 3 6 2 2" xfId="47206" xr:uid="{6A47241B-5AB7-4563-8BEB-BBDA4AA6C027}"/>
    <cellStyle name="SAPBEXundefined 5 3 6 2 3" xfId="30480" xr:uid="{C66E68B1-A34B-4871-A924-AB8671C6C35D}"/>
    <cellStyle name="SAPBEXundefined 5 3 6 3" xfId="18878" xr:uid="{0D7D9A08-EEA2-4474-B299-F31E3CA56F78}"/>
    <cellStyle name="SAPBEXundefined 5 3 6 3 2" xfId="52739" xr:uid="{622101B0-8575-4382-A016-F61204BAA7B0}"/>
    <cellStyle name="SAPBEXundefined 5 3 6 3 3" xfId="36013" xr:uid="{7163A3EF-951A-41E4-BA7F-0EE8621C7014}"/>
    <cellStyle name="SAPBEXundefined 5 3 6 4" xfId="41389" xr:uid="{E11C7B8A-9450-4241-94EF-1FD7DA6E8EE1}"/>
    <cellStyle name="SAPBEXundefined 5 3 6 5" xfId="24665" xr:uid="{EBD877C3-C97C-4785-9B1E-625392BAAF0E}"/>
    <cellStyle name="SAPBEXundefined 5 3 7" xfId="8563" xr:uid="{DA225481-CA43-49A6-A121-5D87823B23AA}"/>
    <cellStyle name="SAPBEXundefined 5 3 7 2" xfId="42438" xr:uid="{0218F834-3323-4A7F-875B-532875B2652B}"/>
    <cellStyle name="SAPBEXundefined 5 3 7 3" xfId="25713" xr:uid="{D96FB656-54D0-4D91-B0D7-59AB7C70DC94}"/>
    <cellStyle name="SAPBEXundefined 5 3 8" xfId="14117" xr:uid="{61B797E1-EF4D-4B50-8354-1B31A37A41EB}"/>
    <cellStyle name="SAPBEXundefined 5 3 8 2" xfId="47978" xr:uid="{9BA8586E-CDA4-46C4-8AD4-739BDD65AC46}"/>
    <cellStyle name="SAPBEXundefined 5 3 8 3" xfId="31252" xr:uid="{5421B450-7E25-4E6E-8A36-8FC11234E6EC}"/>
    <cellStyle name="SAPBEXundefined 5 3 9" xfId="36962" xr:uid="{8EF2D87A-F086-40DF-9614-5613D4944216}"/>
    <cellStyle name="SAPBEXundefined 5 4" xfId="2819" xr:uid="{00000000-0005-0000-0000-0000880B0000}"/>
    <cellStyle name="SAPBEXundefined 5 4 2" xfId="4339" xr:uid="{489432F6-D0D2-46D5-A41C-14D88601DF51}"/>
    <cellStyle name="SAPBEXundefined 5 4 2 2" xfId="10220" xr:uid="{A95C745B-8F9C-400E-816D-795D847356B1}"/>
    <cellStyle name="SAPBEXundefined 5 4 2 2 2" xfId="44090" xr:uid="{6E929D49-9DF3-44A8-87C1-A9C5D0875E89}"/>
    <cellStyle name="SAPBEXundefined 5 4 2 2 3" xfId="27365" xr:uid="{F9E872E1-030D-4701-BE18-7C1631E26983}"/>
    <cellStyle name="SAPBEXundefined 5 4 2 3" xfId="15763" xr:uid="{48A464D8-1656-4CA2-8D0A-FC36A935B995}"/>
    <cellStyle name="SAPBEXundefined 5 4 2 3 2" xfId="49624" xr:uid="{97BF11EF-721F-4091-B340-C19F66107020}"/>
    <cellStyle name="SAPBEXundefined 5 4 2 3 3" xfId="32898" xr:uid="{A648E6E4-A003-4A2B-8A30-44815D4D8B1E}"/>
    <cellStyle name="SAPBEXundefined 5 4 2 4" xfId="38273" xr:uid="{A5A26680-5F55-46DA-8912-186BFC32758C}"/>
    <cellStyle name="SAPBEXundefined 5 4 2 5" xfId="21550" xr:uid="{91C5B6DD-4CDC-4F2D-BA0A-C597B21E2C14}"/>
    <cellStyle name="SAPBEXundefined 5 4 3" xfId="5212" xr:uid="{384D86B9-F06C-44D7-9145-5D82A0071B87}"/>
    <cellStyle name="SAPBEXundefined 5 4 3 2" xfId="11078" xr:uid="{308C4F91-68A9-46BB-86A4-0C5CED949132}"/>
    <cellStyle name="SAPBEXundefined 5 4 3 2 2" xfId="44948" xr:uid="{E1F6D2F5-A665-4BCD-A801-70CFB432786F}"/>
    <cellStyle name="SAPBEXundefined 5 4 3 2 3" xfId="28223" xr:uid="{A2F22CE1-EF59-4447-B847-514F0266B0AC}"/>
    <cellStyle name="SAPBEXundefined 5 4 3 3" xfId="16621" xr:uid="{F04B08DB-E7C3-41D8-9D15-E883930D2452}"/>
    <cellStyle name="SAPBEXundefined 5 4 3 3 2" xfId="50482" xr:uid="{458692E8-FEE0-4AFC-BEF8-20478581C2CC}"/>
    <cellStyle name="SAPBEXundefined 5 4 3 3 3" xfId="33756" xr:uid="{87DEFFD3-0F45-4EE2-9658-61511819F871}"/>
    <cellStyle name="SAPBEXundefined 5 4 3 4" xfId="39131" xr:uid="{31D4EB88-1BCA-4B54-94DC-26B45E4F6BDA}"/>
    <cellStyle name="SAPBEXundefined 5 4 3 5" xfId="22408" xr:uid="{9A6B1FD3-472A-4780-9E63-D4116155CF44}"/>
    <cellStyle name="SAPBEXundefined 5 4 4" xfId="5960" xr:uid="{D097D6C0-57B9-43C8-8727-5196C05A8DA8}"/>
    <cellStyle name="SAPBEXundefined 5 4 4 2" xfId="11826" xr:uid="{EBE93E94-267E-477E-917C-A1F8DE7C5733}"/>
    <cellStyle name="SAPBEXundefined 5 4 4 2 2" xfId="45695" xr:uid="{CEFCF543-B9FA-4A2E-8AAD-CB98212BE5C5}"/>
    <cellStyle name="SAPBEXundefined 5 4 4 2 3" xfId="28970" xr:uid="{29EC36C8-22BA-4B7D-A716-026968014DF4}"/>
    <cellStyle name="SAPBEXundefined 5 4 4 3" xfId="17368" xr:uid="{7EE19719-9DDF-42DE-8263-06093AF4E2B0}"/>
    <cellStyle name="SAPBEXundefined 5 4 4 3 2" xfId="51229" xr:uid="{547795E9-979E-4B75-A4EC-CF637E431DED}"/>
    <cellStyle name="SAPBEXundefined 5 4 4 3 3" xfId="34503" xr:uid="{E44A32FC-EFB2-48E2-BCB7-199C432200A0}"/>
    <cellStyle name="SAPBEXundefined 5 4 4 4" xfId="39878" xr:uid="{ACD69C8B-00F6-4CE7-A012-C680E52B35B8}"/>
    <cellStyle name="SAPBEXundefined 5 4 4 5" xfId="23155" xr:uid="{53090C96-45BD-456D-85C1-BD00D2CF3232}"/>
    <cellStyle name="SAPBEXundefined 5 4 5" xfId="6729" xr:uid="{AEDC42F8-D5C2-412A-9AEE-4F8DB926F1B5}"/>
    <cellStyle name="SAPBEXundefined 5 4 5 2" xfId="12593" xr:uid="{A1B4C894-76C3-4607-9801-B7BAB145A78E}"/>
    <cellStyle name="SAPBEXundefined 5 4 5 2 2" xfId="46462" xr:uid="{8B63723A-F796-43BF-A98A-D603348CF2C9}"/>
    <cellStyle name="SAPBEXundefined 5 4 5 2 3" xfId="29736" xr:uid="{CF2D1274-D93E-495D-B341-579233853EAA}"/>
    <cellStyle name="SAPBEXundefined 5 4 5 3" xfId="18134" xr:uid="{ECEA12F4-BC34-4D76-A085-F3E304DE338E}"/>
    <cellStyle name="SAPBEXundefined 5 4 5 3 2" xfId="51995" xr:uid="{CF525766-9510-425B-A934-50472C8CF204}"/>
    <cellStyle name="SAPBEXundefined 5 4 5 3 3" xfId="35269" xr:uid="{9AECF9B2-8E99-4AA4-9C03-4FBBA2D54A5C}"/>
    <cellStyle name="SAPBEXundefined 5 4 5 4" xfId="40645" xr:uid="{08449093-3BB4-4ACA-A6DA-DCA5FFD60187}"/>
    <cellStyle name="SAPBEXundefined 5 4 5 5" xfId="23921" xr:uid="{124B6533-8B78-4742-B4E6-E77B70728D93}"/>
    <cellStyle name="SAPBEXundefined 5 4 6" xfId="7676" xr:uid="{C2ECBE5C-8188-4E5F-8979-719D31AE3DD7}"/>
    <cellStyle name="SAPBEXundefined 5 4 6 2" xfId="13540" xr:uid="{5D7BED65-B322-4063-9B11-CEC4EC8EE818}"/>
    <cellStyle name="SAPBEXundefined 5 4 6 2 2" xfId="47409" xr:uid="{B74DA793-54B7-4B1D-82E9-E35CE49C7599}"/>
    <cellStyle name="SAPBEXundefined 5 4 6 2 3" xfId="30683" xr:uid="{C4E27329-8A18-4722-8D85-F3ABF00F3FB2}"/>
    <cellStyle name="SAPBEXundefined 5 4 6 3" xfId="19081" xr:uid="{3B49569B-82F4-447A-A376-AB13685A1553}"/>
    <cellStyle name="SAPBEXundefined 5 4 6 3 2" xfId="52942" xr:uid="{3B2DAC8D-6BA2-429D-9A50-A9CF08561E2B}"/>
    <cellStyle name="SAPBEXundefined 5 4 6 3 3" xfId="36216" xr:uid="{E3D53D4B-44EC-4BAC-8802-43A6A41A9CA8}"/>
    <cellStyle name="SAPBEXundefined 5 4 6 4" xfId="41592" xr:uid="{A83DAEC6-AFFA-45FF-B2A9-40FE66E22EDC}"/>
    <cellStyle name="SAPBEXundefined 5 4 6 5" xfId="24868" xr:uid="{BBE6B398-B4C6-414E-BDC6-5BB3058C880D}"/>
    <cellStyle name="SAPBEXundefined 5 4 7" xfId="8769" xr:uid="{0A4AC160-D57F-4000-90CA-6906E0F32A7E}"/>
    <cellStyle name="SAPBEXundefined 5 4 7 2" xfId="42642" xr:uid="{0FEFD1F3-73C1-4C84-B2E2-4ECC07E8D0F3}"/>
    <cellStyle name="SAPBEXundefined 5 4 7 3" xfId="25918" xr:uid="{E2DDD197-0788-4EB1-9542-AC4BF12D69AA}"/>
    <cellStyle name="SAPBEXundefined 5 4 8" xfId="14320" xr:uid="{9F4614AC-423C-4DA4-BEBB-4770E2B638D7}"/>
    <cellStyle name="SAPBEXundefined 5 4 8 2" xfId="48181" xr:uid="{8E47A08F-6FE0-4E7D-855D-EFDED86211F1}"/>
    <cellStyle name="SAPBEXundefined 5 4 8 3" xfId="31455" xr:uid="{F1E94EF9-117E-4CB8-86CE-D42E152AC155}"/>
    <cellStyle name="SAPBEXundefined 5 4 9" xfId="20104" xr:uid="{16C0F169-E128-41B3-858A-FE66D8326820}"/>
    <cellStyle name="SAPBEXundefined 5 5" xfId="2862" xr:uid="{00000000-0005-0000-0000-0000890B0000}"/>
    <cellStyle name="SAPBEXundefined 5 5 2" xfId="4382" xr:uid="{1D7B4136-E5BA-4BF1-A3EC-9DA577EDB72E}"/>
    <cellStyle name="SAPBEXundefined 5 5 2 2" xfId="10263" xr:uid="{DC7BC247-6831-4BE7-8FD1-8CF78E041112}"/>
    <cellStyle name="SAPBEXundefined 5 5 2 2 2" xfId="44133" xr:uid="{E666A8BC-8A72-44EC-97E3-5A7EF1BFDD8E}"/>
    <cellStyle name="SAPBEXundefined 5 5 2 2 3" xfId="27408" xr:uid="{E12A4B4D-9A8A-44D4-8854-40D67A469AA0}"/>
    <cellStyle name="SAPBEXundefined 5 5 2 3" xfId="15806" xr:uid="{9845856E-58D9-4686-AC65-334CDFD6DCD6}"/>
    <cellStyle name="SAPBEXundefined 5 5 2 3 2" xfId="49667" xr:uid="{E67B0982-D274-40BD-A7B9-F8CE6541657D}"/>
    <cellStyle name="SAPBEXundefined 5 5 2 3 3" xfId="32941" xr:uid="{F86E7F14-0B0B-4E60-B334-B2222032941A}"/>
    <cellStyle name="SAPBEXundefined 5 5 2 4" xfId="38316" xr:uid="{85783D6F-2CB0-48E3-83E2-79C81881B278}"/>
    <cellStyle name="SAPBEXundefined 5 5 2 5" xfId="21593" xr:uid="{881BCCF4-396C-4E0A-A6E2-61DB6BAECFF7}"/>
    <cellStyle name="SAPBEXundefined 5 5 3" xfId="5255" xr:uid="{E2A0BDA6-4F8F-4DB1-9B56-7EF5EFBE6194}"/>
    <cellStyle name="SAPBEXundefined 5 5 3 2" xfId="11121" xr:uid="{BC965896-39A0-4AA5-9DEE-65BD57848C3C}"/>
    <cellStyle name="SAPBEXundefined 5 5 3 2 2" xfId="44991" xr:uid="{F81FC1DA-DBC9-4353-89BD-85CDFFF96AFC}"/>
    <cellStyle name="SAPBEXundefined 5 5 3 2 3" xfId="28266" xr:uid="{C850F74C-E797-4F15-BC4D-4750883D7D43}"/>
    <cellStyle name="SAPBEXundefined 5 5 3 3" xfId="16664" xr:uid="{6035975C-7236-42FE-AE74-412FEFD79DBD}"/>
    <cellStyle name="SAPBEXundefined 5 5 3 3 2" xfId="50525" xr:uid="{663178E3-8E06-4D67-B50E-1CE53EB01488}"/>
    <cellStyle name="SAPBEXundefined 5 5 3 3 3" xfId="33799" xr:uid="{CDB13313-BF91-47D7-8AE8-40BABBB19AD8}"/>
    <cellStyle name="SAPBEXundefined 5 5 3 4" xfId="39174" xr:uid="{24338F0E-125D-4133-9C4B-F86C046DEFC2}"/>
    <cellStyle name="SAPBEXundefined 5 5 3 5" xfId="22451" xr:uid="{9484E693-04B7-4A35-AB33-FE28E4CA3B03}"/>
    <cellStyle name="SAPBEXundefined 5 5 4" xfId="6003" xr:uid="{D195EE70-128B-444A-A185-6869CF467D82}"/>
    <cellStyle name="SAPBEXundefined 5 5 4 2" xfId="11869" xr:uid="{988E0E76-CA81-44CC-A262-5E3F6FFBB7E3}"/>
    <cellStyle name="SAPBEXundefined 5 5 4 2 2" xfId="45738" xr:uid="{EB629D58-0BD7-4DF6-B1AA-75D9C7829076}"/>
    <cellStyle name="SAPBEXundefined 5 5 4 2 3" xfId="29013" xr:uid="{EF1AFDE0-70BE-430A-B855-61B16184B1BE}"/>
    <cellStyle name="SAPBEXundefined 5 5 4 3" xfId="17411" xr:uid="{38D0AF36-41AD-4DE3-A072-7EEA4FE56AFE}"/>
    <cellStyle name="SAPBEXundefined 5 5 4 3 2" xfId="51272" xr:uid="{FCAB2E67-C26A-487D-868B-8876879D4A16}"/>
    <cellStyle name="SAPBEXundefined 5 5 4 3 3" xfId="34546" xr:uid="{D9C5E32F-96E0-4B4C-9EEC-CC2BC9CA587F}"/>
    <cellStyle name="SAPBEXundefined 5 5 4 4" xfId="39921" xr:uid="{DD257E37-7DC5-40F3-AFA0-04FCF93588F6}"/>
    <cellStyle name="SAPBEXundefined 5 5 4 5" xfId="23198" xr:uid="{3ACB92CA-9C9F-4592-9F64-666C08D57DEA}"/>
    <cellStyle name="SAPBEXundefined 5 5 5" xfId="6772" xr:uid="{1FF6E004-C8C3-492C-9497-ED714F5A8A77}"/>
    <cellStyle name="SAPBEXundefined 5 5 5 2" xfId="12636" xr:uid="{9DD8123C-6980-451D-A72B-3DB2DF288095}"/>
    <cellStyle name="SAPBEXundefined 5 5 5 2 2" xfId="46505" xr:uid="{8C9B4AB5-0485-4EA6-83C7-0D021BCD0EA1}"/>
    <cellStyle name="SAPBEXundefined 5 5 5 2 3" xfId="29779" xr:uid="{19138BC0-15FE-4C90-A765-101544402D61}"/>
    <cellStyle name="SAPBEXundefined 5 5 5 3" xfId="18177" xr:uid="{022F07DC-D262-4536-933B-549BFC0F6AE5}"/>
    <cellStyle name="SAPBEXundefined 5 5 5 3 2" xfId="52038" xr:uid="{146D4ECB-F5D0-4688-B438-B1DE33322110}"/>
    <cellStyle name="SAPBEXundefined 5 5 5 3 3" xfId="35312" xr:uid="{0E798306-A09F-435B-9945-25EAECD485FC}"/>
    <cellStyle name="SAPBEXundefined 5 5 5 4" xfId="40688" xr:uid="{9487700C-5CDD-4CEF-A31F-A2F0F43A6A73}"/>
    <cellStyle name="SAPBEXundefined 5 5 5 5" xfId="23964" xr:uid="{1BE893D0-B6BF-4645-9E00-6D36582A7009}"/>
    <cellStyle name="SAPBEXundefined 5 5 6" xfId="7719" xr:uid="{F2B2BF1B-2BBF-4758-82C4-77CCCDEED4CE}"/>
    <cellStyle name="SAPBEXundefined 5 5 6 2" xfId="13583" xr:uid="{FAC4D1A0-C2ED-4A7D-A0DF-D00DCFAA4893}"/>
    <cellStyle name="SAPBEXundefined 5 5 6 2 2" xfId="47452" xr:uid="{471B6EDB-7E5A-4951-AF07-B2CA4B2009CF}"/>
    <cellStyle name="SAPBEXundefined 5 5 6 2 3" xfId="30726" xr:uid="{4C197D3D-9154-4783-A4EA-550AEEE24F39}"/>
    <cellStyle name="SAPBEXundefined 5 5 6 3" xfId="19124" xr:uid="{F8D7C095-6935-4343-B90D-283DAF530CD3}"/>
    <cellStyle name="SAPBEXundefined 5 5 6 3 2" xfId="52985" xr:uid="{239E5DA4-4446-48BD-A6D6-70E2BF41A492}"/>
    <cellStyle name="SAPBEXundefined 5 5 6 3 3" xfId="36259" xr:uid="{592B0AE2-90F0-408D-8D27-AF8E7FF789D5}"/>
    <cellStyle name="SAPBEXundefined 5 5 6 4" xfId="41635" xr:uid="{21A29DA9-C403-4621-98FB-D17F26A90B76}"/>
    <cellStyle name="SAPBEXundefined 5 5 6 5" xfId="24911" xr:uid="{6FC5E941-0480-4BD3-A926-19F030A06EEB}"/>
    <cellStyle name="SAPBEXundefined 5 5 7" xfId="8812" xr:uid="{73B78094-911C-4EBF-8656-041972D1B4E5}"/>
    <cellStyle name="SAPBEXundefined 5 5 7 2" xfId="42685" xr:uid="{8D284BA1-1561-4DB1-8C05-E3A99BA04DB4}"/>
    <cellStyle name="SAPBEXundefined 5 5 7 3" xfId="25961" xr:uid="{DF5ECE51-9466-4B00-B0AF-6E088EC4847C}"/>
    <cellStyle name="SAPBEXundefined 5 5 8" xfId="14363" xr:uid="{940F7BE1-25EB-416F-AA48-61855E2E385B}"/>
    <cellStyle name="SAPBEXundefined 5 5 8 2" xfId="48224" xr:uid="{0BCB70A2-1644-4C03-B423-81BC145D9813}"/>
    <cellStyle name="SAPBEXundefined 5 5 8 3" xfId="31498" xr:uid="{1872FAB7-F161-4F99-A2F7-4FEA84E4B94B}"/>
    <cellStyle name="SAPBEXundefined 5 5 9" xfId="20147" xr:uid="{9A9CC47F-F0EF-40DA-AB09-0FCC13FA7258}"/>
    <cellStyle name="SAPBEXundefined 5 6" xfId="3416" xr:uid="{FA607204-1C61-49C1-886F-1C08E22A8684}"/>
    <cellStyle name="SAPBEXundefined 5 6 2" xfId="9298" xr:uid="{A9DEE5C8-5373-4AE4-8212-AEAFDE1BC413}"/>
    <cellStyle name="SAPBEXundefined 5 6 2 2" xfId="43170" xr:uid="{2CEB2EF6-AB60-4FAC-8A0D-980593C4A601}"/>
    <cellStyle name="SAPBEXundefined 5 6 2 3" xfId="26445" xr:uid="{374047FF-9347-4783-BBC9-3FC828AA9E74}"/>
    <cellStyle name="SAPBEXundefined 5 6 3" xfId="14845" xr:uid="{CAB80037-E260-464B-8325-3B681BDAE8C9}"/>
    <cellStyle name="SAPBEXundefined 5 6 3 2" xfId="48706" xr:uid="{4BE2EC26-374B-4D2A-9289-E43DA125F232}"/>
    <cellStyle name="SAPBEXundefined 5 6 3 3" xfId="31980" xr:uid="{3B74ED69-5704-4048-8B90-13E2A9790F3A}"/>
    <cellStyle name="SAPBEXundefined 5 6 4" xfId="37437" xr:uid="{EE12E2FF-23C3-415C-A9EE-BC4392AA4352}"/>
    <cellStyle name="SAPBEXundefined 5 6 5" xfId="20630" xr:uid="{CAB82D10-5BEC-493B-B807-D6947937734E}"/>
    <cellStyle name="SAPBEXundefined 5 7" xfId="36654" xr:uid="{FF9D723D-F2D8-49E1-9523-937E8710D716}"/>
    <cellStyle name="SAPBEXundefined 6" xfId="2581" xr:uid="{00000000-0005-0000-0000-00008A0B0000}"/>
    <cellStyle name="SAPBEXundefined 6 10" xfId="19902" xr:uid="{704EC5AC-116B-4022-8F7F-C546398581C2}"/>
    <cellStyle name="SAPBEXundefined 6 2" xfId="4129" xr:uid="{E96B9BBB-CA63-4FEA-AACB-7AF882498FE4}"/>
    <cellStyle name="SAPBEXundefined 6 2 2" xfId="10010" xr:uid="{BAD692F0-8365-42B8-87FF-B7DF0E527F6E}"/>
    <cellStyle name="SAPBEXundefined 6 2 2 2" xfId="43882" xr:uid="{AE77145B-86F8-4A74-BE8E-61A89F314C08}"/>
    <cellStyle name="SAPBEXundefined 6 2 2 3" xfId="27156" xr:uid="{A31AA7F0-D373-494A-ADCC-5EA4E1484667}"/>
    <cellStyle name="SAPBEXundefined 6 2 3" xfId="15556" xr:uid="{19053A64-C92E-4B65-BD5B-F9C85AED1DFE}"/>
    <cellStyle name="SAPBEXundefined 6 2 3 2" xfId="49417" xr:uid="{2F72F540-36E8-49E0-A138-C90A1ED281D2}"/>
    <cellStyle name="SAPBEXundefined 6 2 3 3" xfId="32691" xr:uid="{93822E0E-5739-44DA-A995-2D7A9A5F14F6}"/>
    <cellStyle name="SAPBEXundefined 6 2 4" xfId="38065" xr:uid="{C420D89C-33AB-4A7E-90C2-74CA24750C80}"/>
    <cellStyle name="SAPBEXundefined 6 2 5" xfId="21341" xr:uid="{16AFD034-6A25-4048-A00B-735A74311CF9}"/>
    <cellStyle name="SAPBEXundefined 6 3" xfId="5007" xr:uid="{71C975A2-CDED-4A63-87FA-61EF87A68F58}"/>
    <cellStyle name="SAPBEXundefined 6 3 2" xfId="10873" xr:uid="{65454E31-12F4-49B7-A8FB-BE322750E0F5}"/>
    <cellStyle name="SAPBEXundefined 6 3 2 2" xfId="44743" xr:uid="{C02BD80B-7770-48B0-B275-FD6157558C00}"/>
    <cellStyle name="SAPBEXundefined 6 3 2 3" xfId="28018" xr:uid="{5E26D42A-FF4D-48CB-A195-4C7EF79FC2F5}"/>
    <cellStyle name="SAPBEXundefined 6 3 3" xfId="16416" xr:uid="{09AC05A5-8D63-4013-9E9A-C010F11C6437}"/>
    <cellStyle name="SAPBEXundefined 6 3 3 2" xfId="50277" xr:uid="{A7D449D6-DBCC-4E73-9250-BB76D29483C2}"/>
    <cellStyle name="SAPBEXundefined 6 3 3 3" xfId="33551" xr:uid="{E6949DE5-C55A-4826-9166-9619044CECFA}"/>
    <cellStyle name="SAPBEXundefined 6 3 4" xfId="38926" xr:uid="{50A1006D-A15B-4354-BBD8-F05A8CD5A415}"/>
    <cellStyle name="SAPBEXundefined 6 3 5" xfId="22203" xr:uid="{992A6D53-3B4D-4E67-B0A1-2E16D92170D2}"/>
    <cellStyle name="SAPBEXundefined 6 4" xfId="5758" xr:uid="{73B545A9-11BF-470D-8D28-F95EB08718BF}"/>
    <cellStyle name="SAPBEXundefined 6 4 2" xfId="11624" xr:uid="{86F9904A-3B32-4452-AB67-F39A1C8953A1}"/>
    <cellStyle name="SAPBEXundefined 6 4 2 2" xfId="45493" xr:uid="{2B741E0D-C1B4-4BCD-B6D6-03D2F0099B2D}"/>
    <cellStyle name="SAPBEXundefined 6 4 2 3" xfId="28768" xr:uid="{04C633E1-0F99-437F-A458-F672D3693622}"/>
    <cellStyle name="SAPBEXundefined 6 4 3" xfId="17166" xr:uid="{75A327B1-B810-4BDE-93AE-97D2C432834F}"/>
    <cellStyle name="SAPBEXundefined 6 4 3 2" xfId="51027" xr:uid="{1BBEB7BA-3FDA-4BB2-9A11-D7A2A1484C15}"/>
    <cellStyle name="SAPBEXundefined 6 4 3 3" xfId="34301" xr:uid="{E5BE2EB5-26F4-4DF5-A35F-B890F3244DA6}"/>
    <cellStyle name="SAPBEXundefined 6 4 4" xfId="39676" xr:uid="{60E07FE6-2EE9-429E-80E2-2343F65FAD7E}"/>
    <cellStyle name="SAPBEXundefined 6 4 5" xfId="22953" xr:uid="{C48E7E7B-6603-4A88-9038-7BFD02D6FA07}"/>
    <cellStyle name="SAPBEXundefined 6 5" xfId="6526" xr:uid="{4E9A9A26-C28F-483B-A197-D895A6CF11CE}"/>
    <cellStyle name="SAPBEXundefined 6 5 2" xfId="12390" xr:uid="{756E9878-1E2C-4878-8511-EB8D538B4A14}"/>
    <cellStyle name="SAPBEXundefined 6 5 2 2" xfId="46259" xr:uid="{679A92F9-AD9E-4476-B6E5-B1CF8B167F64}"/>
    <cellStyle name="SAPBEXundefined 6 5 2 3" xfId="29534" xr:uid="{68309F2C-DDB3-40D8-904F-E159550083DA}"/>
    <cellStyle name="SAPBEXundefined 6 5 3" xfId="17932" xr:uid="{C5C10039-57D2-4D69-A99F-9F61744002B9}"/>
    <cellStyle name="SAPBEXundefined 6 5 3 2" xfId="51793" xr:uid="{AA16F064-CBD7-4D65-BC53-E59EE28F22EE}"/>
    <cellStyle name="SAPBEXundefined 6 5 3 3" xfId="35067" xr:uid="{2D30C02C-067D-432C-994A-663068470C30}"/>
    <cellStyle name="SAPBEXundefined 6 5 4" xfId="40442" xr:uid="{22B0AA17-A2AE-4BA0-A91C-2D91353902CB}"/>
    <cellStyle name="SAPBEXundefined 6 5 5" xfId="23719" xr:uid="{E9962D5D-C568-46D5-86E4-EAFDB7BA6D51}"/>
    <cellStyle name="SAPBEXundefined 6 6" xfId="7474" xr:uid="{F186D555-728C-4377-B53D-6D53148A85B3}"/>
    <cellStyle name="SAPBEXundefined 6 6 2" xfId="13338" xr:uid="{9ECCD83E-A643-406A-AE9C-D3D4D1A1088B}"/>
    <cellStyle name="SAPBEXundefined 6 6 2 2" xfId="47207" xr:uid="{22DEC93A-FFC0-4EC1-938C-5ABF7BC69349}"/>
    <cellStyle name="SAPBEXundefined 6 6 2 3" xfId="30481" xr:uid="{DE00A225-09C0-423A-90DE-2E5B6A1917CB}"/>
    <cellStyle name="SAPBEXundefined 6 6 3" xfId="18879" xr:uid="{F46AF9EA-B3E8-48B0-ADE5-E3C239162CDB}"/>
    <cellStyle name="SAPBEXundefined 6 6 3 2" xfId="52740" xr:uid="{5A886B41-2826-4B11-A4D5-2108E63521FF}"/>
    <cellStyle name="SAPBEXundefined 6 6 3 3" xfId="36014" xr:uid="{AAF54955-9E7A-4847-9F28-985888B49497}"/>
    <cellStyle name="SAPBEXundefined 6 6 4" xfId="41390" xr:uid="{BB68CEA6-D267-4C79-831F-621005FCBE9C}"/>
    <cellStyle name="SAPBEXundefined 6 6 5" xfId="24666" xr:uid="{C6961C53-DA95-43F2-8F29-66AF6B233FF7}"/>
    <cellStyle name="SAPBEXundefined 6 7" xfId="8564" xr:uid="{A40D82FC-8725-46E6-B6B9-C2398F77045A}"/>
    <cellStyle name="SAPBEXundefined 6 7 2" xfId="42439" xr:uid="{FEC76893-7A81-4033-ABF4-C3A67737D3DD}"/>
    <cellStyle name="SAPBEXundefined 6 7 3" xfId="25714" xr:uid="{CC733500-313A-4B97-9CAE-5307C8A98F1E}"/>
    <cellStyle name="SAPBEXundefined 6 8" xfId="14118" xr:uid="{BE054B33-CE14-4B8D-9B35-B5EE44862DDD}"/>
    <cellStyle name="SAPBEXundefined 6 8 2" xfId="47979" xr:uid="{EA4C07B2-191B-4C1E-ADF2-36B5BBD65CB8}"/>
    <cellStyle name="SAPBEXundefined 6 8 3" xfId="31253" xr:uid="{B64A9BA8-4151-44C6-BABE-63022CF7DCF5}"/>
    <cellStyle name="SAPBEXundefined 6 9" xfId="36963" xr:uid="{DF0D4077-3FF0-4B98-B68D-F6EF30CD5A7A}"/>
    <cellStyle name="SAPBEXundefined 7" xfId="2582" xr:uid="{00000000-0005-0000-0000-00008B0B0000}"/>
    <cellStyle name="SAPBEXundefined 7 10" xfId="19903" xr:uid="{676CE955-17BF-488B-AF65-AA17300FBA51}"/>
    <cellStyle name="SAPBEXundefined 7 2" xfId="4130" xr:uid="{DDED804A-8883-4AB5-96AD-78D21EFF52C7}"/>
    <cellStyle name="SAPBEXundefined 7 2 2" xfId="10011" xr:uid="{A50FF6EE-BD73-4851-A4B7-2007A47EF235}"/>
    <cellStyle name="SAPBEXundefined 7 2 2 2" xfId="43883" xr:uid="{71E8C33D-378A-44A7-B56D-A18DAD9DA667}"/>
    <cellStyle name="SAPBEXundefined 7 2 2 3" xfId="27157" xr:uid="{B8719044-0B6C-43DA-B1CF-0410CB00EF77}"/>
    <cellStyle name="SAPBEXundefined 7 2 3" xfId="15557" xr:uid="{61A257BE-F06D-4737-9FB2-698487FFE055}"/>
    <cellStyle name="SAPBEXundefined 7 2 3 2" xfId="49418" xr:uid="{8534506E-94B7-41E1-8017-B6AE80C8EA52}"/>
    <cellStyle name="SAPBEXundefined 7 2 3 3" xfId="32692" xr:uid="{83A5E81E-F798-4594-B5D2-F6D04C4CDDE3}"/>
    <cellStyle name="SAPBEXundefined 7 2 4" xfId="38066" xr:uid="{800CB3D3-D615-43EC-A56F-CD72700CCDB5}"/>
    <cellStyle name="SAPBEXundefined 7 2 5" xfId="21342" xr:uid="{0FBD931A-81F7-40C9-A9AF-7413AB5B48D0}"/>
    <cellStyle name="SAPBEXundefined 7 3" xfId="5008" xr:uid="{C765B1A9-4987-462B-861F-2FB6C643D334}"/>
    <cellStyle name="SAPBEXundefined 7 3 2" xfId="10874" xr:uid="{182F933A-DE43-4D91-B3EC-423E791BC4E0}"/>
    <cellStyle name="SAPBEXundefined 7 3 2 2" xfId="44744" xr:uid="{9073E513-3F3C-46CF-BD43-C4E140FF7375}"/>
    <cellStyle name="SAPBEXundefined 7 3 2 3" xfId="28019" xr:uid="{50E67853-5C61-42B2-8DEC-4BF2237ADB11}"/>
    <cellStyle name="SAPBEXundefined 7 3 3" xfId="16417" xr:uid="{E5308BF8-3739-4539-AF11-36C890694368}"/>
    <cellStyle name="SAPBEXundefined 7 3 3 2" xfId="50278" xr:uid="{2E323C28-89F0-4589-B06C-95962DD09DB7}"/>
    <cellStyle name="SAPBEXundefined 7 3 3 3" xfId="33552" xr:uid="{4EBDB248-5C48-4EAB-BE8F-9E2DE2101FE9}"/>
    <cellStyle name="SAPBEXundefined 7 3 4" xfId="38927" xr:uid="{7CAF7DBA-1906-429A-85A0-1200B86D3AAE}"/>
    <cellStyle name="SAPBEXundefined 7 3 5" xfId="22204" xr:uid="{1B0B3532-267E-4478-84D8-FD575D116749}"/>
    <cellStyle name="SAPBEXundefined 7 4" xfId="5759" xr:uid="{B1245C82-A986-4EBD-B0C2-FB33B99FF7D1}"/>
    <cellStyle name="SAPBEXundefined 7 4 2" xfId="11625" xr:uid="{374EA905-1E0D-432A-97B9-518F888B7956}"/>
    <cellStyle name="SAPBEXundefined 7 4 2 2" xfId="45494" xr:uid="{F7FFE630-318E-43AA-AC6A-8B42182EC1D5}"/>
    <cellStyle name="SAPBEXundefined 7 4 2 3" xfId="28769" xr:uid="{262BCCF1-4270-4684-B44B-7D6AC1F1347A}"/>
    <cellStyle name="SAPBEXundefined 7 4 3" xfId="17167" xr:uid="{23D15406-82CE-4869-85A5-0F6BF14A6E64}"/>
    <cellStyle name="SAPBEXundefined 7 4 3 2" xfId="51028" xr:uid="{524B7129-5DBC-43B5-ABB1-0823C16E2F8B}"/>
    <cellStyle name="SAPBEXundefined 7 4 3 3" xfId="34302" xr:uid="{4F065E46-9B53-4266-ADA9-3935AA5F0E0E}"/>
    <cellStyle name="SAPBEXundefined 7 4 4" xfId="39677" xr:uid="{7FC95699-817B-4FC1-91E5-80163E722407}"/>
    <cellStyle name="SAPBEXundefined 7 4 5" xfId="22954" xr:uid="{CAECE24C-ABE6-46B9-A518-8E7207B63E87}"/>
    <cellStyle name="SAPBEXundefined 7 5" xfId="6527" xr:uid="{F27A3811-F4A4-4643-B074-A0575D3BCD55}"/>
    <cellStyle name="SAPBEXundefined 7 5 2" xfId="12391" xr:uid="{72960BCA-8926-4064-BF8E-8C39A05BF249}"/>
    <cellStyle name="SAPBEXundefined 7 5 2 2" xfId="46260" xr:uid="{525A162E-2258-4554-91BC-2B45CAFCCCAF}"/>
    <cellStyle name="SAPBEXundefined 7 5 2 3" xfId="29535" xr:uid="{76A32FCF-F54E-48DA-A94F-99CA1D0F9D22}"/>
    <cellStyle name="SAPBEXundefined 7 5 3" xfId="17933" xr:uid="{56EFF701-83AA-4BC7-AFB7-86FDCD320196}"/>
    <cellStyle name="SAPBEXundefined 7 5 3 2" xfId="51794" xr:uid="{E7A79151-5734-449C-A819-E5907DE2883F}"/>
    <cellStyle name="SAPBEXundefined 7 5 3 3" xfId="35068" xr:uid="{398F9A9A-4D29-4E06-BD1A-04935DC6E2B9}"/>
    <cellStyle name="SAPBEXundefined 7 5 4" xfId="40443" xr:uid="{5C5F85E2-DB53-475B-BEB7-D8372BE2B25C}"/>
    <cellStyle name="SAPBEXundefined 7 5 5" xfId="23720" xr:uid="{66A22701-38DC-4E7E-9F3C-B54909C1FAFA}"/>
    <cellStyle name="SAPBEXundefined 7 6" xfId="7475" xr:uid="{325865A7-7E53-487C-A321-31B2EA10C0F3}"/>
    <cellStyle name="SAPBEXundefined 7 6 2" xfId="13339" xr:uid="{072986E8-32CC-4408-868A-5AFEDE59D318}"/>
    <cellStyle name="SAPBEXundefined 7 6 2 2" xfId="47208" xr:uid="{B95AAAD6-6F3F-47BF-85E4-4144AE195AAB}"/>
    <cellStyle name="SAPBEXundefined 7 6 2 3" xfId="30482" xr:uid="{3A3CBC3D-3984-4D33-B79A-8E77FA81DFB3}"/>
    <cellStyle name="SAPBEXundefined 7 6 3" xfId="18880" xr:uid="{D689EA8A-E2C4-442F-8878-5F30CAF986D9}"/>
    <cellStyle name="SAPBEXundefined 7 6 3 2" xfId="52741" xr:uid="{146170F1-6ACD-49E0-BB77-860642D57251}"/>
    <cellStyle name="SAPBEXundefined 7 6 3 3" xfId="36015" xr:uid="{4AA2E510-6C04-491F-881D-264266B4E6EB}"/>
    <cellStyle name="SAPBEXundefined 7 6 4" xfId="41391" xr:uid="{D3CB123B-61F6-43DF-AEAB-4F29EFF2C949}"/>
    <cellStyle name="SAPBEXundefined 7 6 5" xfId="24667" xr:uid="{227E8DF4-752E-41F4-8AB5-6D0122AF84E5}"/>
    <cellStyle name="SAPBEXundefined 7 7" xfId="8565" xr:uid="{A4AF4592-77D3-45FE-8BB7-D1652945A731}"/>
    <cellStyle name="SAPBEXundefined 7 7 2" xfId="42440" xr:uid="{D626262A-2056-422F-A451-2918083F52AA}"/>
    <cellStyle name="SAPBEXundefined 7 7 3" xfId="25715" xr:uid="{B09FEDCA-6AC5-49DE-8025-B82E6C493793}"/>
    <cellStyle name="SAPBEXundefined 7 8" xfId="14119" xr:uid="{4C67F227-6B2F-4A50-9F97-71E9788F3DB8}"/>
    <cellStyle name="SAPBEXundefined 7 8 2" xfId="47980" xr:uid="{3C10EC23-FA54-476C-BB3E-EDA219184CF2}"/>
    <cellStyle name="SAPBEXundefined 7 8 3" xfId="31254" xr:uid="{4ECD65E3-807C-46DE-A5BF-16C4C46A189F}"/>
    <cellStyle name="SAPBEXundefined 7 9" xfId="36964" xr:uid="{21677C61-D3B6-40C3-A5C6-E2CA7DEBC997}"/>
    <cellStyle name="SAPBEXundefined 8" xfId="2638" xr:uid="{00000000-0005-0000-0000-00008C0B0000}"/>
    <cellStyle name="SAPBEXundefined 8 2" xfId="4165" xr:uid="{3D3F05E1-A920-4A28-A478-3AA1AA1E0F67}"/>
    <cellStyle name="SAPBEXundefined 8 2 2" xfId="10046" xr:uid="{47B58367-2339-4EFB-B37D-6DE5DB909BA2}"/>
    <cellStyle name="SAPBEXundefined 8 2 2 2" xfId="43917" xr:uid="{D76E73F4-0B64-4C0E-857D-43A4D2B635FA}"/>
    <cellStyle name="SAPBEXundefined 8 2 2 3" xfId="27191" xr:uid="{C3E07FB7-9C1D-4870-8CD1-6CB4C29EC6C7}"/>
    <cellStyle name="SAPBEXundefined 8 2 3" xfId="15590" xr:uid="{743BDFA8-0BB6-48AE-83A0-9C7C46725E05}"/>
    <cellStyle name="SAPBEXundefined 8 2 3 2" xfId="49451" xr:uid="{DE28EC09-0034-40F5-843B-5FB9BEAA01B4}"/>
    <cellStyle name="SAPBEXundefined 8 2 3 3" xfId="32725" xr:uid="{06B354B5-BFC7-4F7C-8F89-61F7A129B7A4}"/>
    <cellStyle name="SAPBEXundefined 8 2 4" xfId="38100" xr:uid="{3915539D-6D4E-45D7-BDDB-110B3EC31DEB}"/>
    <cellStyle name="SAPBEXundefined 8 2 5" xfId="21376" xr:uid="{EA648FA0-0AE9-45B4-B213-B0392F6AE7BB}"/>
    <cellStyle name="SAPBEXundefined 8 3" xfId="5038" xr:uid="{27C857E4-67D1-4DE0-BCD1-3667F463AABD}"/>
    <cellStyle name="SAPBEXundefined 8 3 2" xfId="10904" xr:uid="{5FBF2B58-FCE8-4818-B906-145389EC377F}"/>
    <cellStyle name="SAPBEXundefined 8 3 2 2" xfId="44774" xr:uid="{5CAFE80A-E1A4-4334-A3BC-E1E5EB50172F}"/>
    <cellStyle name="SAPBEXundefined 8 3 2 3" xfId="28049" xr:uid="{DF1609BD-6A6B-473B-8B6E-0D7EFD9D5BC1}"/>
    <cellStyle name="SAPBEXundefined 8 3 3" xfId="16447" xr:uid="{0A9DBC15-60DA-4AFA-A57F-34B6663037D7}"/>
    <cellStyle name="SAPBEXundefined 8 3 3 2" xfId="50308" xr:uid="{2510E6B8-404A-477B-A809-9F3773D7A188}"/>
    <cellStyle name="SAPBEXundefined 8 3 3 3" xfId="33582" xr:uid="{5F7747E0-1715-44D2-B8EE-E35E75D9212D}"/>
    <cellStyle name="SAPBEXundefined 8 3 4" xfId="38957" xr:uid="{57F3AEF6-7B56-4F43-A713-3B06C9984943}"/>
    <cellStyle name="SAPBEXundefined 8 3 5" xfId="22234" xr:uid="{E07A6FFE-0667-4D47-9F52-933C4216338E}"/>
    <cellStyle name="SAPBEXundefined 8 4" xfId="5787" xr:uid="{BC9B97E8-1486-427F-AE93-4B5D26615B73}"/>
    <cellStyle name="SAPBEXundefined 8 4 2" xfId="11653" xr:uid="{3123D917-1887-48D7-A4A7-9B9523F4FE7A}"/>
    <cellStyle name="SAPBEXundefined 8 4 2 2" xfId="45522" xr:uid="{90740736-EA6A-4B8A-B95C-75E561484A03}"/>
    <cellStyle name="SAPBEXundefined 8 4 2 3" xfId="28797" xr:uid="{C4E462AF-A76D-4BD5-AAFE-865EE00E24EA}"/>
    <cellStyle name="SAPBEXundefined 8 4 3" xfId="17195" xr:uid="{3E25F55E-4018-4B7D-9F57-05A52B4B7B9D}"/>
    <cellStyle name="SAPBEXundefined 8 4 3 2" xfId="51056" xr:uid="{F5470ADF-7236-40E0-A628-B125E6720C45}"/>
    <cellStyle name="SAPBEXundefined 8 4 3 3" xfId="34330" xr:uid="{917E88FA-FF1C-4616-8609-E9DB31F23F33}"/>
    <cellStyle name="SAPBEXundefined 8 4 4" xfId="39705" xr:uid="{25CE4626-5359-4F62-BFA0-57D3FE8605BC}"/>
    <cellStyle name="SAPBEXundefined 8 4 5" xfId="22982" xr:uid="{FCB867C4-F29E-4CDD-B20D-5AE11D992CAB}"/>
    <cellStyle name="SAPBEXundefined 8 5" xfId="6556" xr:uid="{F5528B31-5855-4E07-B7B2-BF5D89221512}"/>
    <cellStyle name="SAPBEXundefined 8 5 2" xfId="12420" xr:uid="{069201C1-548B-417F-88BD-2DFE1AF157A8}"/>
    <cellStyle name="SAPBEXundefined 8 5 2 2" xfId="46289" xr:uid="{D2CE4780-EBFA-4F6F-B472-0B296D5F56E6}"/>
    <cellStyle name="SAPBEXundefined 8 5 2 3" xfId="29563" xr:uid="{1A54DB5C-B07F-40D6-B8AD-CA6490952102}"/>
    <cellStyle name="SAPBEXundefined 8 5 3" xfId="17961" xr:uid="{67535B5C-355C-4F1A-8C30-3AFC15F7E000}"/>
    <cellStyle name="SAPBEXundefined 8 5 3 2" xfId="51822" xr:uid="{F00C8860-26FE-4620-9D90-69CB38B3682C}"/>
    <cellStyle name="SAPBEXundefined 8 5 3 3" xfId="35096" xr:uid="{372715BB-531C-47B4-99AD-B4F3A8E3A9B5}"/>
    <cellStyle name="SAPBEXundefined 8 5 4" xfId="40472" xr:uid="{136EF3D9-7F98-4655-945C-58E965AD44FC}"/>
    <cellStyle name="SAPBEXundefined 8 5 5" xfId="23748" xr:uid="{F7C0E20E-763D-4EB9-8BDE-894B35AA2963}"/>
    <cellStyle name="SAPBEXundefined 8 6" xfId="7503" xr:uid="{8CF793E7-E312-4EA1-9ABD-4AD62C99FD4A}"/>
    <cellStyle name="SAPBEXundefined 8 6 2" xfId="13367" xr:uid="{28B23E49-E37B-4E66-B462-C2EBC0A6701C}"/>
    <cellStyle name="SAPBEXundefined 8 6 2 2" xfId="47236" xr:uid="{A6D7C23A-AE6D-4EA1-8138-734A883BD12C}"/>
    <cellStyle name="SAPBEXundefined 8 6 2 3" xfId="30510" xr:uid="{04E44EE4-D993-4F85-BDA4-5E875A50ED6D}"/>
    <cellStyle name="SAPBEXundefined 8 6 3" xfId="18908" xr:uid="{CC806B39-66A4-4B58-805A-F16B1CB3EFE3}"/>
    <cellStyle name="SAPBEXundefined 8 6 3 2" xfId="52769" xr:uid="{503FCE1B-9DBF-484B-B82F-CFBB0C31173D}"/>
    <cellStyle name="SAPBEXundefined 8 6 3 3" xfId="36043" xr:uid="{B096E966-C205-4D94-86FE-6F6EAAC97D88}"/>
    <cellStyle name="SAPBEXundefined 8 6 4" xfId="41419" xr:uid="{A061EE58-2811-4ED3-AAEC-EA24DCA8AA59}"/>
    <cellStyle name="SAPBEXundefined 8 6 5" xfId="24695" xr:uid="{28DECFBE-EABC-48AF-8D1B-2E6B3831B03A}"/>
    <cellStyle name="SAPBEXundefined 8 7" xfId="8595" xr:uid="{A20EE266-A805-462B-9403-F6EA166284FD}"/>
    <cellStyle name="SAPBEXundefined 8 7 2" xfId="42469" xr:uid="{D3B87FD9-0270-4370-883B-7C3F467D1EB3}"/>
    <cellStyle name="SAPBEXundefined 8 7 3" xfId="25744" xr:uid="{28721092-71D5-40B7-8032-01ACD9A720FF}"/>
    <cellStyle name="SAPBEXundefined 8 8" xfId="14147" xr:uid="{95A7D985-598C-44EC-A322-8D6664205F77}"/>
    <cellStyle name="SAPBEXundefined 8 8 2" xfId="48008" xr:uid="{6F85E272-63BA-433C-82B1-E5211E35B799}"/>
    <cellStyle name="SAPBEXundefined 8 8 3" xfId="31282" xr:uid="{EA584C00-D9B3-4612-855D-66D125DD51FD}"/>
    <cellStyle name="SAPBEXundefined 8 9" xfId="19931" xr:uid="{D2E4040E-A00D-4D36-8AED-D3B73CED5A42}"/>
    <cellStyle name="SAPBEXundefined 9" xfId="2944" xr:uid="{00000000-0005-0000-0000-00008D0B0000}"/>
    <cellStyle name="SAPBEXundefined 9 2" xfId="4447" xr:uid="{29036AD0-800E-4F50-B633-9BE5DC3129D4}"/>
    <cellStyle name="SAPBEXundefined 9 2 2" xfId="10328" xr:uid="{B01DE687-2703-488F-BBBF-07EE8AABB2D0}"/>
    <cellStyle name="SAPBEXundefined 9 2 2 2" xfId="44198" xr:uid="{EA9CC67A-6A1D-4562-A9BB-BA2DBD0459AB}"/>
    <cellStyle name="SAPBEXundefined 9 2 2 3" xfId="27473" xr:uid="{ACBF8ECE-D81E-4C36-A13B-B805F7CCA662}"/>
    <cellStyle name="SAPBEXundefined 9 2 3" xfId="15871" xr:uid="{609A3EB7-AC25-4EC1-9058-04FA38F9D09B}"/>
    <cellStyle name="SAPBEXundefined 9 2 3 2" xfId="49732" xr:uid="{7D42272C-ECB2-4E43-84DF-6CC5A42F2B32}"/>
    <cellStyle name="SAPBEXundefined 9 2 3 3" xfId="33006" xr:uid="{2FC4F063-722E-4648-A651-FBD6E162F935}"/>
    <cellStyle name="SAPBEXundefined 9 2 4" xfId="38381" xr:uid="{82F14B69-6135-4441-8019-E81ABD665B6E}"/>
    <cellStyle name="SAPBEXundefined 9 2 5" xfId="21658" xr:uid="{776D74CD-EABC-4CD9-9A62-6AAB82C2EE71}"/>
    <cellStyle name="SAPBEXundefined 9 3" xfId="5304" xr:uid="{1BA965F3-6F86-461C-B2AC-346603C86236}"/>
    <cellStyle name="SAPBEXundefined 9 3 2" xfId="11170" xr:uid="{64CFAC6C-9BDF-4FF9-A6A1-E684711F4EF2}"/>
    <cellStyle name="SAPBEXundefined 9 3 2 2" xfId="45040" xr:uid="{5469951B-D06C-4E82-BCF5-B234CEB933F0}"/>
    <cellStyle name="SAPBEXundefined 9 3 2 3" xfId="28315" xr:uid="{7BB9D2CE-9B5F-4F55-B1AD-1798ACBD5951}"/>
    <cellStyle name="SAPBEXundefined 9 3 3" xfId="16713" xr:uid="{E1171CAC-D534-4830-9DC2-0701D8629CDF}"/>
    <cellStyle name="SAPBEXundefined 9 3 3 2" xfId="50574" xr:uid="{1D5327DE-D5A8-4308-B5CB-BDEECD1D06FE}"/>
    <cellStyle name="SAPBEXundefined 9 3 3 3" xfId="33848" xr:uid="{BF006B87-3494-41DD-8131-D6BBBFDBD34F}"/>
    <cellStyle name="SAPBEXundefined 9 3 4" xfId="39223" xr:uid="{2C92D2DB-786C-483D-B9C9-B39E3CEF95DF}"/>
    <cellStyle name="SAPBEXundefined 9 3 5" xfId="22500" xr:uid="{A1CBB319-6E18-4667-ABC9-3DF82B930D94}"/>
    <cellStyle name="SAPBEXundefined 9 4" xfId="6049" xr:uid="{9E402260-C7D8-4E80-9CC3-81C0746E744D}"/>
    <cellStyle name="SAPBEXundefined 9 4 2" xfId="11915" xr:uid="{AD7F4C26-508C-4DE0-809B-A0BF8530CDEB}"/>
    <cellStyle name="SAPBEXundefined 9 4 2 2" xfId="45784" xr:uid="{DB140AD0-6318-4E16-A160-1C90B1176B19}"/>
    <cellStyle name="SAPBEXundefined 9 4 2 3" xfId="29059" xr:uid="{485110D0-2D0E-49DF-9626-6AE02932448E}"/>
    <cellStyle name="SAPBEXundefined 9 4 3" xfId="17457" xr:uid="{897C20E0-E36E-4998-A161-26BF104D0D37}"/>
    <cellStyle name="SAPBEXundefined 9 4 3 2" xfId="51318" xr:uid="{FE7CD6D7-F26B-4BBE-B01A-EAAC06866FE9}"/>
    <cellStyle name="SAPBEXundefined 9 4 3 3" xfId="34592" xr:uid="{3E2AFA4F-DA12-48BF-BAFA-58FB4E8EF1A2}"/>
    <cellStyle name="SAPBEXundefined 9 4 4" xfId="39967" xr:uid="{D3C07B83-D2FD-448C-9DEC-573E5F56C62B}"/>
    <cellStyle name="SAPBEXundefined 9 4 5" xfId="23244" xr:uid="{20A12672-D2FC-449A-A34A-21D45D8CD61F}"/>
    <cellStyle name="SAPBEXundefined 9 5" xfId="6816" xr:uid="{EFE91D19-A093-47A9-9372-F9D991CA64F2}"/>
    <cellStyle name="SAPBEXundefined 9 5 2" xfId="12680" xr:uid="{38DC7361-3446-4323-B283-61D0B26B4B9F}"/>
    <cellStyle name="SAPBEXundefined 9 5 2 2" xfId="46549" xr:uid="{3BC4664F-A762-4937-96AC-CCAD5E34C2DB}"/>
    <cellStyle name="SAPBEXundefined 9 5 2 3" xfId="29823" xr:uid="{EBB91433-ABAB-427D-BE73-D408A52E7A3D}"/>
    <cellStyle name="SAPBEXundefined 9 5 3" xfId="18221" xr:uid="{BA11BBBB-F797-4B3B-9461-CECB1EB66359}"/>
    <cellStyle name="SAPBEXundefined 9 5 3 2" xfId="52082" xr:uid="{1FF2CAD6-BC3E-45A3-A763-88FCD40B4D2D}"/>
    <cellStyle name="SAPBEXundefined 9 5 3 3" xfId="35356" xr:uid="{BFB927E1-78B4-41BC-9401-41F594E849FB}"/>
    <cellStyle name="SAPBEXundefined 9 5 4" xfId="40732" xr:uid="{154F79FC-04DD-44FD-A2B8-9C98F23E5F06}"/>
    <cellStyle name="SAPBEXundefined 9 5 5" xfId="24008" xr:uid="{036A5BD5-CAF9-4EC4-99B6-045D5621EA8D}"/>
    <cellStyle name="SAPBEXundefined 9 6" xfId="7763" xr:uid="{F885D773-BBE7-4E97-8DDE-7B7E6E1C4A7F}"/>
    <cellStyle name="SAPBEXundefined 9 6 2" xfId="13627" xr:uid="{252BF67D-4853-4EE1-A9DA-0C963D60DEFB}"/>
    <cellStyle name="SAPBEXundefined 9 6 2 2" xfId="47496" xr:uid="{2362D019-5A67-4881-A261-51247AB87822}"/>
    <cellStyle name="SAPBEXundefined 9 6 2 3" xfId="30770" xr:uid="{D3BDA080-45AD-4E6F-A635-ADFEE2D4F783}"/>
    <cellStyle name="SAPBEXundefined 9 6 3" xfId="19168" xr:uid="{8E4108EC-6EAB-46AF-ADC6-DE1CD9E78BCA}"/>
    <cellStyle name="SAPBEXundefined 9 6 3 2" xfId="53029" xr:uid="{016A1F99-A83F-4E56-9937-3A020262431F}"/>
    <cellStyle name="SAPBEXundefined 9 6 3 3" xfId="36303" xr:uid="{ED7150C3-67C0-4057-9EA5-C570C4AD2C12}"/>
    <cellStyle name="SAPBEXundefined 9 6 4" xfId="41679" xr:uid="{A18278AE-5723-4A9A-B280-83EA442221C1}"/>
    <cellStyle name="SAPBEXundefined 9 6 5" xfId="24955" xr:uid="{1E0C7D9B-32EF-4A56-A157-8DEDC94CD7A2}"/>
    <cellStyle name="SAPBEXundefined 9 7" xfId="8856" xr:uid="{65BE29A4-D465-44B4-AD18-C4CE371D3B29}"/>
    <cellStyle name="SAPBEXundefined 9 7 2" xfId="42729" xr:uid="{15F6208C-0C48-47D1-B095-748F01E2F224}"/>
    <cellStyle name="SAPBEXundefined 9 7 3" xfId="26005" xr:uid="{340F68AD-EF0D-4577-BFE5-10285507AF9F}"/>
    <cellStyle name="SAPBEXundefined 9 8" xfId="14407" xr:uid="{C42A2731-FC10-4E97-8DF7-1EF4E3655544}"/>
    <cellStyle name="SAPBEXundefined 9 8 2" xfId="48268" xr:uid="{8DED3459-FF74-486D-A19C-D492AE3AA631}"/>
    <cellStyle name="SAPBEXundefined 9 8 3" xfId="31542" xr:uid="{7012D8DF-DB9E-4827-9707-74E74FD31412}"/>
    <cellStyle name="SAPBEXundefined 9 9" xfId="20192" xr:uid="{490AF1D3-183E-46CF-868F-77A51671928A}"/>
    <cellStyle name="SEM-BPS-data" xfId="2583" xr:uid="{00000000-0005-0000-0000-00008E0B0000}"/>
    <cellStyle name="SEM-BPS-head" xfId="2584" xr:uid="{00000000-0005-0000-0000-00008F0B0000}"/>
    <cellStyle name="SEM-BPS-headdata" xfId="2585" xr:uid="{00000000-0005-0000-0000-0000900B0000}"/>
    <cellStyle name="SEM-BPS-headdata 2" xfId="4132" xr:uid="{66596FD4-C0C7-4F1B-B81B-65A1B249A11F}"/>
    <cellStyle name="SEM-BPS-headdata 2 2" xfId="10013" xr:uid="{BC2723E2-837F-4321-9D73-1EDD8BE83C79}"/>
    <cellStyle name="SEM-BPS-headdata 2 2 2" xfId="43885" xr:uid="{5CDCF88D-FAC7-4F57-B303-38DFEEEB9C9F}"/>
    <cellStyle name="SEM-BPS-headdata 2 3" xfId="38068" xr:uid="{9353FD0A-ABD9-4683-8650-CB37768B34A5}"/>
    <cellStyle name="SEM-BPS-headdata 3" xfId="6528" xr:uid="{792CB360-D217-49D8-8A54-C5C28C6188C9}"/>
    <cellStyle name="SEM-BPS-headdata 3 2" xfId="12392" xr:uid="{B6C33191-F7D1-49DF-9335-6EDAD50D20C8}"/>
    <cellStyle name="SEM-BPS-headdata 3 2 2" xfId="46261" xr:uid="{A908D9B6-2B58-4760-B9D5-DC34A7C6FD28}"/>
    <cellStyle name="SEM-BPS-headdata 3 3" xfId="40444" xr:uid="{A6515262-5E07-47C0-834C-90D7EB2F2566}"/>
    <cellStyle name="SEM-BPS-headdata 4" xfId="8566" xr:uid="{1353C2D3-E3F0-46FE-8547-10435A4B6E1D}"/>
    <cellStyle name="SEM-BPS-headdata 4 2" xfId="42441" xr:uid="{4D345315-5299-42BD-BBDC-16C6B70A281F}"/>
    <cellStyle name="SEM-BPS-headdata 5" xfId="36965" xr:uid="{E6DC9FA4-1673-4F0C-BA93-FA072A410A74}"/>
    <cellStyle name="SEM-BPS-headkey" xfId="2586" xr:uid="{00000000-0005-0000-0000-0000910B0000}"/>
    <cellStyle name="SEM-BPS-input-on" xfId="1250" xr:uid="{00000000-0005-0000-0000-0000920B0000}"/>
    <cellStyle name="SEM-BPS-input-on 2" xfId="3417" xr:uid="{5FD26D1D-E755-4B57-8541-B33A81802858}"/>
    <cellStyle name="SEM-BPS-input-on 2 2" xfId="9299" xr:uid="{ABCBD9CB-685A-4583-92B7-CF03C576E022}"/>
    <cellStyle name="SEM-BPS-input-on 2 2 2" xfId="43171" xr:uid="{8D83BDA0-1123-40C5-8078-A51FBBCA938B}"/>
    <cellStyle name="SEM-BPS-input-on 2 3" xfId="37438" xr:uid="{534A036A-1483-4F76-AF23-CBD8A31DBEC2}"/>
    <cellStyle name="SEM-BPS-input-on 3" xfId="3113" xr:uid="{E142D352-A160-4080-B3D7-DABEA071F40B}"/>
    <cellStyle name="SEM-BPS-input-on 3 2" xfId="8995" xr:uid="{C385CB94-F134-4C02-B585-9F001B3CE09A}"/>
    <cellStyle name="SEM-BPS-input-on 3 2 2" xfId="42867" xr:uid="{F72C9504-8989-4D93-8C79-D0FDEB57B3A3}"/>
    <cellStyle name="SEM-BPS-input-on 3 3" xfId="37134" xr:uid="{66E2D7B1-2FA9-4178-8CA2-FD0F31F6DDBD}"/>
    <cellStyle name="SEM-BPS-input-on 4" xfId="7918" xr:uid="{0A2176AF-9F46-4DAB-B039-59E92229FA2B}"/>
    <cellStyle name="SEM-BPS-input-on 4 2" xfId="41793" xr:uid="{EB2CE366-F2A8-453E-AC18-527B6101EED7}"/>
    <cellStyle name="SEM-BPS-input-on 5" xfId="36655" xr:uid="{F723A94B-40FA-4C56-AB2B-99FA98264E2C}"/>
    <cellStyle name="SEM-BPS-key" xfId="1251" xr:uid="{00000000-0005-0000-0000-0000930B0000}"/>
    <cellStyle name="SEM-BPS-sub1" xfId="2587" xr:uid="{00000000-0005-0000-0000-0000940B0000}"/>
    <cellStyle name="SEM-BPS-sub2" xfId="2588" xr:uid="{00000000-0005-0000-0000-0000950B0000}"/>
    <cellStyle name="SEM-BPS-total" xfId="1252" xr:uid="{00000000-0005-0000-0000-0000960B0000}"/>
    <cellStyle name="Sheet Title" xfId="79" xr:uid="{00000000-0005-0000-0000-0000970B0000}"/>
    <cellStyle name="Sheet Title 2" xfId="1253" xr:uid="{00000000-0005-0000-0000-0000980B0000}"/>
    <cellStyle name="Style 1" xfId="102" xr:uid="{00000000-0005-0000-0000-0000990B0000}"/>
    <cellStyle name="Style 1 2" xfId="2945" xr:uid="{00000000-0005-0000-0000-00009A0B0000}"/>
    <cellStyle name="Tahoma" xfId="103" xr:uid="{00000000-0005-0000-0000-00009B0B0000}"/>
    <cellStyle name="Task_Header" xfId="80" xr:uid="{00000000-0005-0000-0000-00009C0B0000}"/>
    <cellStyle name="Title" xfId="7795" builtinId="15" customBuiltin="1"/>
    <cellStyle name="Title 2" xfId="1254" xr:uid="{00000000-0005-0000-0000-00009D0B0000}"/>
    <cellStyle name="Total" xfId="7811" builtinId="25" customBuiltin="1"/>
    <cellStyle name="Total 2" xfId="1255" xr:uid="{00000000-0005-0000-0000-00009E0B0000}"/>
    <cellStyle name="Total 2 2" xfId="2589" xr:uid="{00000000-0005-0000-0000-00009F0B0000}"/>
    <cellStyle name="Total 2 2 2" xfId="4133" xr:uid="{C7CA5E7D-35CE-4E1F-9036-63B3CB5F7043}"/>
    <cellStyle name="Total 2 2 2 2" xfId="10014" xr:uid="{97605D06-E03D-4D1B-8B4B-56E40D063EF9}"/>
    <cellStyle name="Total 2 2 2 2 2" xfId="43886" xr:uid="{FBDE376C-B262-4104-A214-91C19529507D}"/>
    <cellStyle name="Total 2 2 2 2 3" xfId="27159" xr:uid="{4B75EC18-F7D4-4EC5-BFEF-869CF053DE28}"/>
    <cellStyle name="Total 2 2 2 3" xfId="15559" xr:uid="{1A163E12-0E37-4BEA-A381-3167F83628F3}"/>
    <cellStyle name="Total 2 2 2 3 2" xfId="49420" xr:uid="{463B6E1F-DB3F-462E-9AB2-D6B8A2FBE92A}"/>
    <cellStyle name="Total 2 2 2 3 3" xfId="32694" xr:uid="{527D5098-4BEB-40D2-AD0D-C5A8BEB2B659}"/>
    <cellStyle name="Total 2 2 2 4" xfId="38069" xr:uid="{69706BFE-8D7F-432D-9347-71A19CD6DD1B}"/>
    <cellStyle name="Total 2 2 2 5" xfId="21344" xr:uid="{4D7AE0BF-4D7B-4654-9F26-D16F028E8191}"/>
    <cellStyle name="Total 2 2 3" xfId="5009" xr:uid="{7714EC46-7C50-4384-BB6C-34D94D4B1E9B}"/>
    <cellStyle name="Total 2 2 3 2" xfId="10875" xr:uid="{9E256B85-F637-4D7F-87FD-2E431D822E36}"/>
    <cellStyle name="Total 2 2 3 2 2" xfId="44745" xr:uid="{B6785243-8CA6-478A-A61E-504D4C0781B9}"/>
    <cellStyle name="Total 2 2 3 2 3" xfId="28020" xr:uid="{9D06A85D-5657-48FA-BDC0-7978796A3E61}"/>
    <cellStyle name="Total 2 2 3 3" xfId="16418" xr:uid="{B6F4E5EA-34EC-4403-9410-14DF508E02D4}"/>
    <cellStyle name="Total 2 2 3 3 2" xfId="50279" xr:uid="{FBD4211F-3E48-4DE3-B864-3DDD8F1D5DB7}"/>
    <cellStyle name="Total 2 2 3 3 3" xfId="33553" xr:uid="{77E6C5F2-3324-477D-94DF-85968FE1F510}"/>
    <cellStyle name="Total 2 2 3 4" xfId="38928" xr:uid="{FB338300-588F-4EE6-995C-3BC518E2A38F}"/>
    <cellStyle name="Total 2 2 3 5" xfId="22205" xr:uid="{4967B6D2-EB31-4764-BCCA-CABA100086FE}"/>
    <cellStyle name="Total 2 2 4" xfId="5760" xr:uid="{6864757D-99FE-48A6-A8B3-C6C6914FDB42}"/>
    <cellStyle name="Total 2 2 4 2" xfId="11626" xr:uid="{92900739-D656-4067-9C63-8458AC4CDCA5}"/>
    <cellStyle name="Total 2 2 4 2 2" xfId="45495" xr:uid="{104C35A2-25C9-4231-ABEE-E29830866796}"/>
    <cellStyle name="Total 2 2 4 2 3" xfId="28770" xr:uid="{11C33CF9-D489-47E7-B431-A03FC0D45C5B}"/>
    <cellStyle name="Total 2 2 4 3" xfId="17168" xr:uid="{5DFA45C9-24EA-4EE6-B5AD-EBBF61BB14EC}"/>
    <cellStyle name="Total 2 2 4 3 2" xfId="51029" xr:uid="{9A1C3E57-64E8-4FCC-9719-1FE7D05C6D3D}"/>
    <cellStyle name="Total 2 2 4 3 3" xfId="34303" xr:uid="{086F7FA6-5B85-4C5F-A340-EAE25228D3A5}"/>
    <cellStyle name="Total 2 2 4 4" xfId="39678" xr:uid="{A71FA4FB-777B-48F3-93FC-8B4AF7979FE7}"/>
    <cellStyle name="Total 2 2 4 5" xfId="22955" xr:uid="{4DEBA7EB-DE7F-4A32-8AFE-6EC557370CE3}"/>
    <cellStyle name="Total 2 2 5" xfId="6529" xr:uid="{676D9076-CF45-4784-858E-92E676D5B562}"/>
    <cellStyle name="Total 2 2 5 2" xfId="12393" xr:uid="{61945ED8-ECCF-4B9C-AC73-8B56301B0355}"/>
    <cellStyle name="Total 2 2 5 2 2" xfId="46262" xr:uid="{14067708-54F3-4A74-ACB3-C1138488E46F}"/>
    <cellStyle name="Total 2 2 5 2 3" xfId="29536" xr:uid="{6C1F3517-28E1-4F05-BC69-E5B9E012CE3A}"/>
    <cellStyle name="Total 2 2 5 3" xfId="17934" xr:uid="{1C239525-7E12-4F03-AC42-0FAC81746028}"/>
    <cellStyle name="Total 2 2 5 3 2" xfId="51795" xr:uid="{CDE7D47B-AA15-4F2E-A7D9-94D2C7E59485}"/>
    <cellStyle name="Total 2 2 5 3 3" xfId="35069" xr:uid="{29ABC1DF-9D63-4398-B560-079FA4653604}"/>
    <cellStyle name="Total 2 2 5 4" xfId="40445" xr:uid="{7303C095-32EB-45E5-9FB1-7DA54CB80AA6}"/>
    <cellStyle name="Total 2 2 5 5" xfId="23721" xr:uid="{E3D0D1A5-8B34-4D1D-841E-936A5516503D}"/>
    <cellStyle name="Total 2 2 6" xfId="7476" xr:uid="{F9C2414E-8BF1-4004-ABDC-1886FA328796}"/>
    <cellStyle name="Total 2 2 6 2" xfId="13340" xr:uid="{A9A3B4AC-E5B0-4462-8D1F-3DAE4EAEA237}"/>
    <cellStyle name="Total 2 2 6 2 2" xfId="47209" xr:uid="{618188E8-FFBF-4D56-8DE0-1710DE0F9B1C}"/>
    <cellStyle name="Total 2 2 6 2 3" xfId="30483" xr:uid="{49284246-7E2D-42A6-A005-E08745C9F295}"/>
    <cellStyle name="Total 2 2 6 3" xfId="18881" xr:uid="{4A676FC2-B020-463A-9403-74A28D9578A9}"/>
    <cellStyle name="Total 2 2 6 3 2" xfId="52742" xr:uid="{C7AEBB7C-D7F9-4268-89E6-3501652BFAE9}"/>
    <cellStyle name="Total 2 2 6 3 3" xfId="36016" xr:uid="{63EF9E2A-3BA0-4C3B-98B4-0BDA00E4D98F}"/>
    <cellStyle name="Total 2 2 6 4" xfId="41392" xr:uid="{8086C8CD-274F-40BF-B5DE-F75BC3E8778E}"/>
    <cellStyle name="Total 2 2 6 5" xfId="24668" xr:uid="{768745A0-D602-45EF-B760-89B5DDE0F610}"/>
    <cellStyle name="Total 2 2 7" xfId="8567" xr:uid="{D001F1D7-9776-4028-8822-7459CF06B368}"/>
    <cellStyle name="Total 2 2 7 2" xfId="42442" xr:uid="{2FB43069-1288-4EED-A697-A94901D1A06A}"/>
    <cellStyle name="Total 2 2 7 3" xfId="25716" xr:uid="{A37E4AE0-1AA4-4278-B831-2D9D7E188E34}"/>
    <cellStyle name="Total 2 2 8" xfId="14120" xr:uid="{510B4966-D494-4F46-A886-F60DCEAB2E5A}"/>
    <cellStyle name="Total 2 2 8 2" xfId="47981" xr:uid="{A5FB0B4D-D269-42AA-BE6C-05F63B4E77ED}"/>
    <cellStyle name="Total 2 2 8 3" xfId="31255" xr:uid="{EF18C16A-D664-4A9A-85A7-65BB500A8D94}"/>
    <cellStyle name="Total 2 2 9" xfId="19904" xr:uid="{9B6472F5-4A10-4F00-8568-B8CE3F12E1E1}"/>
    <cellStyle name="Total 2 3" xfId="2863" xr:uid="{00000000-0005-0000-0000-0000A00B0000}"/>
    <cellStyle name="Total 2 3 2" xfId="4383" xr:uid="{B968401E-4A06-46ED-BD01-BB53CCFCC3FE}"/>
    <cellStyle name="Total 2 3 2 2" xfId="10264" xr:uid="{CC8E8263-322A-4CC7-A332-5D6C03D0814F}"/>
    <cellStyle name="Total 2 3 2 2 2" xfId="44134" xr:uid="{50A8F19F-D375-432A-B4BB-6ECA28C5CCF3}"/>
    <cellStyle name="Total 2 3 2 2 3" xfId="27409" xr:uid="{179B5D34-15DF-4B64-B3DC-C4BDA2E3CD8E}"/>
    <cellStyle name="Total 2 3 2 3" xfId="15807" xr:uid="{5A49B027-0D29-4899-8760-48436349F02B}"/>
    <cellStyle name="Total 2 3 2 3 2" xfId="49668" xr:uid="{E7D9BE4D-A6AA-444E-A372-77E65271D7F5}"/>
    <cellStyle name="Total 2 3 2 3 3" xfId="32942" xr:uid="{9CC4FD68-BC36-4C1C-811D-151BC8648AE3}"/>
    <cellStyle name="Total 2 3 2 4" xfId="38317" xr:uid="{97D17DBC-E68C-44A5-A552-90A8ED72DC73}"/>
    <cellStyle name="Total 2 3 2 5" xfId="21594" xr:uid="{7CA98B79-F265-44F4-8121-FF150D815E7E}"/>
    <cellStyle name="Total 2 3 3" xfId="5256" xr:uid="{AE744631-1486-4338-BD8C-A252AEB537A1}"/>
    <cellStyle name="Total 2 3 3 2" xfId="11122" xr:uid="{B5C9CD47-672A-4D29-8C60-84303BB8C2F0}"/>
    <cellStyle name="Total 2 3 3 2 2" xfId="44992" xr:uid="{D4DAEE4D-8D41-4560-B90E-087E59138CF1}"/>
    <cellStyle name="Total 2 3 3 2 3" xfId="28267" xr:uid="{31725F08-92FB-47E9-BFDE-8D4BA69DA8B0}"/>
    <cellStyle name="Total 2 3 3 3" xfId="16665" xr:uid="{6C5EE3A2-F08A-4AC0-8E90-F024890784D8}"/>
    <cellStyle name="Total 2 3 3 3 2" xfId="50526" xr:uid="{E38C7848-55C1-4840-8F60-D33D94CF9BC7}"/>
    <cellStyle name="Total 2 3 3 3 3" xfId="33800" xr:uid="{57DE6C89-B679-45D9-95E2-172B74D45563}"/>
    <cellStyle name="Total 2 3 3 4" xfId="39175" xr:uid="{5C60268E-6B74-44F3-AC5D-E865BEC654C0}"/>
    <cellStyle name="Total 2 3 3 5" xfId="22452" xr:uid="{C102EACF-FCC8-4B4C-8919-61929A98AE59}"/>
    <cellStyle name="Total 2 3 4" xfId="6004" xr:uid="{0A1F3F34-24A0-40DE-8F76-D43E6F889AA9}"/>
    <cellStyle name="Total 2 3 4 2" xfId="11870" xr:uid="{600169E8-972A-466F-BC5D-2AB2F25032FB}"/>
    <cellStyle name="Total 2 3 4 2 2" xfId="45739" xr:uid="{5BFA30D7-C290-4659-A555-23276342FBEC}"/>
    <cellStyle name="Total 2 3 4 2 3" xfId="29014" xr:uid="{10AB30F9-2B82-4C31-BBE0-45E1E9456E72}"/>
    <cellStyle name="Total 2 3 4 3" xfId="17412" xr:uid="{1577D32D-D22B-4EE1-9AEA-3CBD4B78F4A6}"/>
    <cellStyle name="Total 2 3 4 3 2" xfId="51273" xr:uid="{39FDD9DF-909D-4795-AF3F-63F4EF9B7A30}"/>
    <cellStyle name="Total 2 3 4 3 3" xfId="34547" xr:uid="{6CD30DBD-4C4C-4AF4-9F4B-BF1DD7672399}"/>
    <cellStyle name="Total 2 3 4 4" xfId="39922" xr:uid="{0D918CF4-EBC5-4E6A-A08A-6F9F75981AE0}"/>
    <cellStyle name="Total 2 3 4 5" xfId="23199" xr:uid="{05CE5896-BE76-4B88-A485-781AF7B0536D}"/>
    <cellStyle name="Total 2 3 5" xfId="6773" xr:uid="{FFC8BF01-2CF6-48F9-92CD-D13990242AAC}"/>
    <cellStyle name="Total 2 3 5 2" xfId="12637" xr:uid="{29BC21CA-B7A5-4F44-8712-2459FC1A5BCA}"/>
    <cellStyle name="Total 2 3 5 2 2" xfId="46506" xr:uid="{851F2194-91A7-4407-8D07-FFD99CA5B36F}"/>
    <cellStyle name="Total 2 3 5 2 3" xfId="29780" xr:uid="{8C54C013-8FD3-4CAA-81E4-D4FBE8902EE3}"/>
    <cellStyle name="Total 2 3 5 3" xfId="18178" xr:uid="{96204317-21DA-4FC5-BFFF-9BFC4452DFE6}"/>
    <cellStyle name="Total 2 3 5 3 2" xfId="52039" xr:uid="{017E8269-7898-43E4-A307-B02D3A374D42}"/>
    <cellStyle name="Total 2 3 5 3 3" xfId="35313" xr:uid="{D355C9E7-A636-4414-BB03-2E59390C70D9}"/>
    <cellStyle name="Total 2 3 5 4" xfId="40689" xr:uid="{7D6041BE-27D3-43B0-B1F7-8A7A671B419C}"/>
    <cellStyle name="Total 2 3 5 5" xfId="23965" xr:uid="{EC16677B-3E9C-415F-B776-E641CB0C1197}"/>
    <cellStyle name="Total 2 3 6" xfId="7720" xr:uid="{532C2489-10E3-4BC7-9AF4-2407A725057E}"/>
    <cellStyle name="Total 2 3 6 2" xfId="13584" xr:uid="{988A0A76-49EB-4B70-ACE6-CEF0F653FE15}"/>
    <cellStyle name="Total 2 3 6 2 2" xfId="47453" xr:uid="{2CF59956-CE08-4F42-BCC2-D4E0CDC18961}"/>
    <cellStyle name="Total 2 3 6 2 3" xfId="30727" xr:uid="{DB5BAB2B-474F-48E5-8413-BBB16854DBB7}"/>
    <cellStyle name="Total 2 3 6 3" xfId="19125" xr:uid="{C3612E04-4EA1-4272-AE51-CC47B155052C}"/>
    <cellStyle name="Total 2 3 6 3 2" xfId="52986" xr:uid="{1D0C134A-2C52-4E98-AA1F-B2507ADA5DC7}"/>
    <cellStyle name="Total 2 3 6 3 3" xfId="36260" xr:uid="{6DE4989A-3A9E-44C8-83CB-DCBD22716EDA}"/>
    <cellStyle name="Total 2 3 6 4" xfId="41636" xr:uid="{186BA53D-DF02-4FCF-A645-41046471D8C7}"/>
    <cellStyle name="Total 2 3 6 5" xfId="24912" xr:uid="{785ED633-2976-40CB-81D0-4E0651A39CE5}"/>
    <cellStyle name="Total 2 3 7" xfId="8813" xr:uid="{434C0B43-58EC-45D4-970B-3E523C5F016A}"/>
    <cellStyle name="Total 2 3 7 2" xfId="42686" xr:uid="{D103F7A2-48D9-456C-A8F5-F20AAC9A6239}"/>
    <cellStyle name="Total 2 3 7 3" xfId="25962" xr:uid="{39642DC6-C73E-4E0C-B7F0-BB8A2712B6D8}"/>
    <cellStyle name="Total 2 3 8" xfId="14364" xr:uid="{74FF29FF-7F4B-4698-A2A8-22EB918F50A8}"/>
    <cellStyle name="Total 2 3 8 2" xfId="48225" xr:uid="{03D0CB93-681B-40A9-942C-52AE92F85B22}"/>
    <cellStyle name="Total 2 3 8 3" xfId="31499" xr:uid="{2D5D7FBF-92B0-4661-9773-2B66AD1B1ABD}"/>
    <cellStyle name="Total 2 3 9" xfId="20148" xr:uid="{04BEB639-96F1-4EC8-BBDB-748E3B3A1C58}"/>
    <cellStyle name="Total 2 4" xfId="3418" xr:uid="{ED72A4AE-9592-47A7-A9C1-44483D9D1EE1}"/>
    <cellStyle name="Total 2 4 2" xfId="9300" xr:uid="{A8059EA5-1948-4A45-B0E8-DDDBE36902C0}"/>
    <cellStyle name="Total 2 4 2 2" xfId="43172" xr:uid="{03D11DA3-C87D-49EA-81CF-59B57822A94A}"/>
    <cellStyle name="Total 2 4 2 3" xfId="26446" xr:uid="{6DC30640-747D-4BE3-9391-F71E1CD4EEAA}"/>
    <cellStyle name="Total 2 4 3" xfId="14846" xr:uid="{588B7987-561E-4E3D-8BA8-466086836E4A}"/>
    <cellStyle name="Total 2 4 3 2" xfId="48707" xr:uid="{C76C6404-CDB0-4CB5-8085-722325DA37DB}"/>
    <cellStyle name="Total 2 4 3 3" xfId="31981" xr:uid="{A578AE0A-9545-425F-B76F-DDC28EFC243F}"/>
    <cellStyle name="Total 2 4 4" xfId="37439" xr:uid="{56ED26FE-C0D5-42EB-8EBE-0FBCCF8E3E56}"/>
    <cellStyle name="Total 2 4 5" xfId="20631" xr:uid="{83878ACD-42CF-47EC-B4BE-7194F591C31D}"/>
    <cellStyle name="Total 2 5" xfId="36656" xr:uid="{AEF1C82C-6DA8-4659-9A40-A580A7F182F4}"/>
    <cellStyle name="Total 3" xfId="1256" xr:uid="{00000000-0005-0000-0000-0000A10B0000}"/>
    <cellStyle name="Total 3 2" xfId="2590" xr:uid="{00000000-0005-0000-0000-0000A20B0000}"/>
    <cellStyle name="Total 3 2 2" xfId="4134" xr:uid="{14B6F59F-4BFF-4953-B4F4-995FB297A767}"/>
    <cellStyle name="Total 3 2 2 2" xfId="10015" xr:uid="{2207CDC1-FD8F-41ED-8F59-39E9A783B688}"/>
    <cellStyle name="Total 3 2 2 2 2" xfId="43887" xr:uid="{6B149F4A-85BC-4283-BCFD-050664E1AB06}"/>
    <cellStyle name="Total 3 2 2 2 3" xfId="27160" xr:uid="{3D87D7DF-5258-40A3-8EEB-AC3A980953CF}"/>
    <cellStyle name="Total 3 2 2 3" xfId="15560" xr:uid="{6E200EC4-946A-4C73-B42C-C768EA14CFC0}"/>
    <cellStyle name="Total 3 2 2 3 2" xfId="49421" xr:uid="{A3ECEBAB-DCD6-4C25-B2B7-7AED3EFA865F}"/>
    <cellStyle name="Total 3 2 2 3 3" xfId="32695" xr:uid="{1DB24976-CD30-4A80-8055-7B48D46E7859}"/>
    <cellStyle name="Total 3 2 2 4" xfId="38070" xr:uid="{756E26DA-2F86-453E-A552-8375391D1AE5}"/>
    <cellStyle name="Total 3 2 2 5" xfId="21345" xr:uid="{2B243061-0BC7-476B-B6C0-D67D621CC0E8}"/>
    <cellStyle name="Total 3 2 3" xfId="5010" xr:uid="{C9365FDE-0914-4330-ACD1-05FFCBE13354}"/>
    <cellStyle name="Total 3 2 3 2" xfId="10876" xr:uid="{7411F335-8A23-42EB-80D8-9130A6F9E9AE}"/>
    <cellStyle name="Total 3 2 3 2 2" xfId="44746" xr:uid="{012FDEE8-44F0-464A-8CC1-9C65D9829AEF}"/>
    <cellStyle name="Total 3 2 3 2 3" xfId="28021" xr:uid="{88DB0742-1477-4179-BB43-717F2A5F9685}"/>
    <cellStyle name="Total 3 2 3 3" xfId="16419" xr:uid="{2C122567-27B8-42F2-9FB1-E0A3E453902A}"/>
    <cellStyle name="Total 3 2 3 3 2" xfId="50280" xr:uid="{DB5FE8FD-5314-47B1-8205-2993ACE9C825}"/>
    <cellStyle name="Total 3 2 3 3 3" xfId="33554" xr:uid="{2E29EECF-E67C-4A65-9CE5-ED8515303D5E}"/>
    <cellStyle name="Total 3 2 3 4" xfId="38929" xr:uid="{604EBEE9-0292-47ED-A8B3-4151736286A8}"/>
    <cellStyle name="Total 3 2 3 5" xfId="22206" xr:uid="{62D53EE6-D9EC-4B57-80FB-6F71985DF5DE}"/>
    <cellStyle name="Total 3 2 4" xfId="5761" xr:uid="{6662A519-659A-44C6-A669-5A0AFCD444F9}"/>
    <cellStyle name="Total 3 2 4 2" xfId="11627" xr:uid="{343F0808-D90D-4CB6-BEFA-53C696BCBAA5}"/>
    <cellStyle name="Total 3 2 4 2 2" xfId="45496" xr:uid="{D18C3969-0E24-4FFF-B3C7-964206CB3EDA}"/>
    <cellStyle name="Total 3 2 4 2 3" xfId="28771" xr:uid="{B3F9895D-FE5D-430A-AD91-30DCFBBC363D}"/>
    <cellStyle name="Total 3 2 4 3" xfId="17169" xr:uid="{A41517E0-FB4D-48FB-8B3F-5D2184CD5DE9}"/>
    <cellStyle name="Total 3 2 4 3 2" xfId="51030" xr:uid="{8B3D1F57-2F1E-41D3-89F8-6B8472BFD844}"/>
    <cellStyle name="Total 3 2 4 3 3" xfId="34304" xr:uid="{2DE708C7-D7A5-45DC-869F-4423EB0BDA03}"/>
    <cellStyle name="Total 3 2 4 4" xfId="39679" xr:uid="{4150D385-F9E1-4816-8861-D11A8C2F4127}"/>
    <cellStyle name="Total 3 2 4 5" xfId="22956" xr:uid="{951AD307-BC7E-4E07-BA18-B0BECB91E4B5}"/>
    <cellStyle name="Total 3 2 5" xfId="6530" xr:uid="{EC015D6E-3A67-4928-9C34-AB6B48493D40}"/>
    <cellStyle name="Total 3 2 5 2" xfId="12394" xr:uid="{6A04225E-C3F1-427F-A74D-1914E7D6235C}"/>
    <cellStyle name="Total 3 2 5 2 2" xfId="46263" xr:uid="{4824DC05-FD7F-4A34-93BF-6139461FA631}"/>
    <cellStyle name="Total 3 2 5 2 3" xfId="29537" xr:uid="{0CAC035B-78F8-463D-B83E-88C89EF0A1BB}"/>
    <cellStyle name="Total 3 2 5 3" xfId="17935" xr:uid="{69B7A8AC-D4FB-4404-88AA-A6E831F34BD2}"/>
    <cellStyle name="Total 3 2 5 3 2" xfId="51796" xr:uid="{C368B25D-E8C6-43D7-AD1D-FFFC8B00E6F9}"/>
    <cellStyle name="Total 3 2 5 3 3" xfId="35070" xr:uid="{D839F4AF-0CEE-4D36-8342-2F242495FFF7}"/>
    <cellStyle name="Total 3 2 5 4" xfId="40446" xr:uid="{978C17A3-54D9-4440-9DC2-4F56ACE064E1}"/>
    <cellStyle name="Total 3 2 5 5" xfId="23722" xr:uid="{AEFDE4AE-8B71-455C-9FEA-5C84988668B8}"/>
    <cellStyle name="Total 3 2 6" xfId="7477" xr:uid="{F7297E9F-744C-4F3F-80BB-F9ED8B22AEEC}"/>
    <cellStyle name="Total 3 2 6 2" xfId="13341" xr:uid="{CC6135BF-0D70-407C-9CDA-BD4689F8C1A9}"/>
    <cellStyle name="Total 3 2 6 2 2" xfId="47210" xr:uid="{2C3292B7-C1DB-4E58-A4AD-1C0E820DD670}"/>
    <cellStyle name="Total 3 2 6 2 3" xfId="30484" xr:uid="{0915E5AF-628A-427C-B57D-470A4A031487}"/>
    <cellStyle name="Total 3 2 6 3" xfId="18882" xr:uid="{276B3C7F-45B0-40B9-862F-BC475E1CEFC1}"/>
    <cellStyle name="Total 3 2 6 3 2" xfId="52743" xr:uid="{33A7751F-51A7-42A8-A750-CD2E6D3046A6}"/>
    <cellStyle name="Total 3 2 6 3 3" xfId="36017" xr:uid="{CAACF952-A090-492A-B57D-43F0EE062DA0}"/>
    <cellStyle name="Total 3 2 6 4" xfId="41393" xr:uid="{7F820EDF-2747-42B5-B815-4C2D62E75915}"/>
    <cellStyle name="Total 3 2 6 5" xfId="24669" xr:uid="{A3F740D7-0CBA-4F78-9F04-21B4E85BA856}"/>
    <cellStyle name="Total 3 2 7" xfId="8568" xr:uid="{A9185A69-961D-4788-9511-CC754FBF3EF1}"/>
    <cellStyle name="Total 3 2 7 2" xfId="42443" xr:uid="{23A18E4B-03AF-4FA6-9B9D-06F4D501B216}"/>
    <cellStyle name="Total 3 2 7 3" xfId="25717" xr:uid="{B37503B5-3B6E-44EB-B2F0-20470999C31C}"/>
    <cellStyle name="Total 3 2 8" xfId="14121" xr:uid="{3D0B7FA5-DCA0-45FB-9ED5-D0950C0E69AF}"/>
    <cellStyle name="Total 3 2 8 2" xfId="47982" xr:uid="{C4CC1117-D3DE-4B63-8031-5B0EE1CB4E39}"/>
    <cellStyle name="Total 3 2 8 3" xfId="31256" xr:uid="{32A09409-A555-4C39-A279-B7296F2C0534}"/>
    <cellStyle name="Total 3 2 9" xfId="19905" xr:uid="{AC46DF42-6C28-40D4-AD6A-6DCD1BFDA6FD}"/>
    <cellStyle name="Total 3 3" xfId="2864" xr:uid="{00000000-0005-0000-0000-0000A30B0000}"/>
    <cellStyle name="Total 3 3 2" xfId="4384" xr:uid="{E6B43388-1A44-4086-8950-2041E961A752}"/>
    <cellStyle name="Total 3 3 2 2" xfId="10265" xr:uid="{E1B0FAFB-BF60-402D-A396-CA209AC52805}"/>
    <cellStyle name="Total 3 3 2 2 2" xfId="44135" xr:uid="{634B2B4D-9E5B-4C22-A894-18B38EBF96B4}"/>
    <cellStyle name="Total 3 3 2 2 3" xfId="27410" xr:uid="{108B5AD8-453E-494B-83F2-B455478F2953}"/>
    <cellStyle name="Total 3 3 2 3" xfId="15808" xr:uid="{81E3AD4A-3279-4623-A65F-9D98FB57EBF5}"/>
    <cellStyle name="Total 3 3 2 3 2" xfId="49669" xr:uid="{A2171DFE-0ACE-43C8-8A7A-AF33B1DE9648}"/>
    <cellStyle name="Total 3 3 2 3 3" xfId="32943" xr:uid="{41439947-D078-447E-B6F4-46C38CA10578}"/>
    <cellStyle name="Total 3 3 2 4" xfId="38318" xr:uid="{D33DC352-0176-42F7-8638-F050F317BA50}"/>
    <cellStyle name="Total 3 3 2 5" xfId="21595" xr:uid="{9AFB0259-C6A3-4915-8D6A-FB42916199CC}"/>
    <cellStyle name="Total 3 3 3" xfId="5257" xr:uid="{427306F7-EEB9-499D-9A0C-A915D8890A07}"/>
    <cellStyle name="Total 3 3 3 2" xfId="11123" xr:uid="{F0A82517-8DB9-49CC-B563-0A7717CEF390}"/>
    <cellStyle name="Total 3 3 3 2 2" xfId="44993" xr:uid="{1791BC45-6E72-4172-9D15-4E791C84F781}"/>
    <cellStyle name="Total 3 3 3 2 3" xfId="28268" xr:uid="{8F1DD114-5D37-43C1-8EAD-2864D1DD6846}"/>
    <cellStyle name="Total 3 3 3 3" xfId="16666" xr:uid="{5B8FB20E-6837-49A3-89C7-0E1012FE57FF}"/>
    <cellStyle name="Total 3 3 3 3 2" xfId="50527" xr:uid="{7BF4C376-76C2-4613-AD51-AA1169867402}"/>
    <cellStyle name="Total 3 3 3 3 3" xfId="33801" xr:uid="{551031E4-885E-4445-9D6F-CBF71BDEDA79}"/>
    <cellStyle name="Total 3 3 3 4" xfId="39176" xr:uid="{949A76B4-88F1-4896-89E1-E77634E7FA3F}"/>
    <cellStyle name="Total 3 3 3 5" xfId="22453" xr:uid="{DB6A5FF2-2BBB-4BD5-BB52-70ED83013E23}"/>
    <cellStyle name="Total 3 3 4" xfId="6005" xr:uid="{E9121D43-2F33-46AB-B06C-429DB95471EA}"/>
    <cellStyle name="Total 3 3 4 2" xfId="11871" xr:uid="{B0C20644-3F98-47B1-85EF-428575FD2501}"/>
    <cellStyle name="Total 3 3 4 2 2" xfId="45740" xr:uid="{1157EEBF-17DC-4D9E-9ABE-68EFC31CA28C}"/>
    <cellStyle name="Total 3 3 4 2 3" xfId="29015" xr:uid="{15655F13-0F54-4BB1-85E7-0DB5B2B81AC4}"/>
    <cellStyle name="Total 3 3 4 3" xfId="17413" xr:uid="{488C15E4-DC49-4203-BE72-6438840A5608}"/>
    <cellStyle name="Total 3 3 4 3 2" xfId="51274" xr:uid="{9650DF78-8415-439A-88E0-850036F522C4}"/>
    <cellStyle name="Total 3 3 4 3 3" xfId="34548" xr:uid="{01B1A990-F55B-403A-B70F-90FE4B5B393B}"/>
    <cellStyle name="Total 3 3 4 4" xfId="39923" xr:uid="{7EC74D2E-CB7D-470F-8706-B34C03CD13A7}"/>
    <cellStyle name="Total 3 3 4 5" xfId="23200" xr:uid="{D12D927D-D6E4-4689-984C-0EFB87915A37}"/>
    <cellStyle name="Total 3 3 5" xfId="6774" xr:uid="{4B48CCA8-380A-4EDF-A20C-6F3AB4DEF9AA}"/>
    <cellStyle name="Total 3 3 5 2" xfId="12638" xr:uid="{6179D840-A49B-4C06-88CF-BCE0F431B10F}"/>
    <cellStyle name="Total 3 3 5 2 2" xfId="46507" xr:uid="{9D03622B-D0B2-4AE6-8B6E-4C1BEA276274}"/>
    <cellStyle name="Total 3 3 5 2 3" xfId="29781" xr:uid="{EE0BD749-7F47-4C75-BFC7-3806DB2F3D68}"/>
    <cellStyle name="Total 3 3 5 3" xfId="18179" xr:uid="{7F2B5980-C136-47CC-8D20-505764FE98FD}"/>
    <cellStyle name="Total 3 3 5 3 2" xfId="52040" xr:uid="{15D5CC05-ABE7-451E-A647-03662BCF8603}"/>
    <cellStyle name="Total 3 3 5 3 3" xfId="35314" xr:uid="{2E119D68-BD8B-41D7-86C2-DDD86746718A}"/>
    <cellStyle name="Total 3 3 5 4" xfId="40690" xr:uid="{917A7DA2-D6A2-4675-8B53-9175FC8240C2}"/>
    <cellStyle name="Total 3 3 5 5" xfId="23966" xr:uid="{511D90F6-6DCB-47A7-A20D-B34E703BE087}"/>
    <cellStyle name="Total 3 3 6" xfId="7721" xr:uid="{3E60F83B-FB96-4428-8453-C5EAEF74503D}"/>
    <cellStyle name="Total 3 3 6 2" xfId="13585" xr:uid="{1A8C41DB-0B7F-4A7F-B3BE-3FA1D08A139A}"/>
    <cellStyle name="Total 3 3 6 2 2" xfId="47454" xr:uid="{660747E6-2041-47A7-B8C1-4808A330BBEC}"/>
    <cellStyle name="Total 3 3 6 2 3" xfId="30728" xr:uid="{2A94C2AE-F992-4828-8C65-1B2393AC5347}"/>
    <cellStyle name="Total 3 3 6 3" xfId="19126" xr:uid="{EDAB18C8-95B8-449D-884A-69C4D21E419B}"/>
    <cellStyle name="Total 3 3 6 3 2" xfId="52987" xr:uid="{C007D2E6-A49A-4D92-99CC-4DCDAFD09BFE}"/>
    <cellStyle name="Total 3 3 6 3 3" xfId="36261" xr:uid="{107F9330-8F9F-4233-BBD3-032DFF87BC34}"/>
    <cellStyle name="Total 3 3 6 4" xfId="41637" xr:uid="{CF0356EB-A7F2-498A-B2CE-B830BA6542E3}"/>
    <cellStyle name="Total 3 3 6 5" xfId="24913" xr:uid="{F4D86731-BCAA-4860-AF94-3EA8C1FE944E}"/>
    <cellStyle name="Total 3 3 7" xfId="8814" xr:uid="{695815D7-F844-45E0-9C2F-8B3B7298A404}"/>
    <cellStyle name="Total 3 3 7 2" xfId="42687" xr:uid="{508620A8-55CB-4836-9ECD-E25846CD6B4C}"/>
    <cellStyle name="Total 3 3 7 3" xfId="25963" xr:uid="{66C2123D-A322-428C-8FFF-665038228D6F}"/>
    <cellStyle name="Total 3 3 8" xfId="14365" xr:uid="{9E0BDE66-9C6B-43E4-8E31-6398B98F48F6}"/>
    <cellStyle name="Total 3 3 8 2" xfId="48226" xr:uid="{8747B3D7-1DAC-4BD1-995F-EF7DECF69310}"/>
    <cellStyle name="Total 3 3 8 3" xfId="31500" xr:uid="{63A5C547-2722-4B5D-8993-93F1611430EF}"/>
    <cellStyle name="Total 3 3 9" xfId="20149" xr:uid="{208307EA-C63D-4F74-922B-8F30E79D5477}"/>
    <cellStyle name="Total 3 4" xfId="3419" xr:uid="{69BDCC73-BB5B-42C1-9EBD-A8F8C1E5D587}"/>
    <cellStyle name="Total 3 4 2" xfId="9301" xr:uid="{2085BE3A-AD71-420B-8744-CD428F7FA9DC}"/>
    <cellStyle name="Total 3 4 2 2" xfId="43173" xr:uid="{EC77AA42-FA1B-4EA3-BA08-FE400819E553}"/>
    <cellStyle name="Total 3 4 2 3" xfId="26447" xr:uid="{527C4CFC-3CF6-4F09-ACC2-6230E25F58A6}"/>
    <cellStyle name="Total 3 4 3" xfId="14847" xr:uid="{22A89BB2-FD14-4681-88F8-807AE7751956}"/>
    <cellStyle name="Total 3 4 3 2" xfId="48708" xr:uid="{27772712-2AF5-4BE2-9942-613A3B912F9A}"/>
    <cellStyle name="Total 3 4 3 3" xfId="31982" xr:uid="{E2EF8FC9-A864-4C3B-9F96-B7D5C9E9CB0F}"/>
    <cellStyle name="Total 3 4 4" xfId="37440" xr:uid="{06369935-EABA-4D02-9D07-DDBE04188744}"/>
    <cellStyle name="Total 3 4 5" xfId="20632" xr:uid="{A245F85D-C0FD-445D-BA4D-0BC5F3B317B4}"/>
    <cellStyle name="Total 3 5" xfId="36657" xr:uid="{77B58D54-2C71-4D22-B293-55AFF6ACA431}"/>
    <cellStyle name="Warning Text" xfId="7808" builtinId="11" customBuiltin="1"/>
    <cellStyle name="Warning Text 2" xfId="1257" xr:uid="{00000000-0005-0000-0000-0000A40B0000}"/>
    <cellStyle name="Warning Text 3" xfId="1258" xr:uid="{00000000-0005-0000-0000-0000A50B0000}"/>
  </cellStyles>
  <dxfs count="26">
    <dxf>
      <font>
        <b/>
        <i val="0"/>
        <color rgb="FF006100"/>
      </font>
      <fill>
        <patternFill>
          <bgColor rgb="FFC6EFCE"/>
        </patternFill>
      </fill>
    </dxf>
    <dxf>
      <font>
        <b/>
        <i val="0"/>
        <color rgb="FF006100"/>
      </font>
      <fill>
        <patternFill>
          <bgColor rgb="FFC6EFCE"/>
        </patternFill>
      </fill>
    </dxf>
    <dxf>
      <font>
        <b/>
        <i val="0"/>
        <color rgb="FF006100"/>
      </font>
      <fill>
        <patternFill>
          <bgColor rgb="FFC6EFCE"/>
        </patternFill>
      </fill>
    </dxf>
    <dxf>
      <font>
        <b/>
        <i val="0"/>
        <color rgb="FF006100"/>
      </font>
      <fill>
        <patternFill>
          <bgColor rgb="FFC6EFCE"/>
        </patternFill>
      </fill>
    </dxf>
    <dxf>
      <font>
        <b/>
        <i val="0"/>
        <color rgb="FF006100"/>
      </font>
      <fill>
        <patternFill>
          <bgColor rgb="FFC6EFCE"/>
        </patternFill>
      </fill>
    </dxf>
    <dxf>
      <font>
        <b/>
        <i val="0"/>
        <color rgb="FF006100"/>
      </font>
      <fill>
        <patternFill>
          <bgColor rgb="FFC6EFCE"/>
        </patternFill>
      </fill>
    </dxf>
    <dxf>
      <font>
        <b/>
        <i val="0"/>
        <color rgb="FF006100"/>
      </font>
      <fill>
        <patternFill>
          <bgColor rgb="FFC6EFCE"/>
        </patternFill>
      </fill>
    </dxf>
    <dxf>
      <font>
        <b/>
        <i val="0"/>
        <color rgb="FF006100"/>
      </font>
      <fill>
        <patternFill>
          <bgColor rgb="FFC6EFCE"/>
        </patternFill>
      </fill>
    </dxf>
    <dxf>
      <font>
        <b/>
        <i val="0"/>
        <color rgb="FF006100"/>
      </font>
      <fill>
        <patternFill>
          <bgColor rgb="FFC6EFCE"/>
        </patternFill>
      </fill>
    </dxf>
    <dxf>
      <font>
        <b/>
        <i val="0"/>
        <color rgb="FF006100"/>
      </font>
      <fill>
        <patternFill>
          <bgColor rgb="FFC6EFCE"/>
        </patternFill>
      </fill>
    </dxf>
    <dxf>
      <font>
        <b/>
        <i val="0"/>
        <color rgb="FF006100"/>
      </font>
      <fill>
        <patternFill>
          <bgColor rgb="FFC6EFCE"/>
        </patternFill>
      </fill>
    </dxf>
    <dxf>
      <font>
        <b/>
        <i val="0"/>
        <color rgb="FF006100"/>
      </font>
      <fill>
        <patternFill>
          <bgColor rgb="FFC6EFCE"/>
        </patternFill>
      </fill>
    </dxf>
    <dxf>
      <font>
        <b/>
        <i val="0"/>
        <color rgb="FF006100"/>
      </font>
      <fill>
        <patternFill>
          <bgColor rgb="FFC6EFCE"/>
        </patternFill>
      </fill>
    </dxf>
    <dxf>
      <font>
        <b/>
        <i val="0"/>
        <color rgb="FF006100"/>
      </font>
      <fill>
        <patternFill>
          <bgColor rgb="FFC6EFCE"/>
        </patternFill>
      </fill>
    </dxf>
    <dxf>
      <font>
        <b/>
        <i val="0"/>
        <color rgb="FF006100"/>
      </font>
      <fill>
        <patternFill>
          <bgColor rgb="FFC6EFCE"/>
        </patternFill>
      </fill>
    </dxf>
    <dxf>
      <font>
        <b/>
        <i val="0"/>
        <color rgb="FF006100"/>
      </font>
      <fill>
        <patternFill>
          <bgColor rgb="FFC6EFCE"/>
        </patternFill>
      </fill>
    </dxf>
    <dxf>
      <font>
        <b/>
        <i val="0"/>
        <color rgb="FF006100"/>
      </font>
      <fill>
        <patternFill>
          <bgColor rgb="FFC6EFCE"/>
        </patternFill>
      </fill>
    </dxf>
    <dxf>
      <font>
        <b/>
        <i val="0"/>
        <color rgb="FF006100"/>
      </font>
      <fill>
        <patternFill>
          <bgColor rgb="FFC6EFCE"/>
        </patternFill>
      </fill>
    </dxf>
    <dxf>
      <font>
        <b/>
        <i val="0"/>
        <color rgb="FF006100"/>
      </font>
      <fill>
        <patternFill>
          <bgColor rgb="FFC6EFCE"/>
        </patternFill>
      </fill>
    </dxf>
    <dxf>
      <font>
        <color rgb="FF9C0006"/>
      </font>
      <fill>
        <patternFill>
          <bgColor rgb="FFFFC7CE"/>
        </patternFill>
      </fill>
    </dxf>
    <dxf>
      <font>
        <b/>
        <i val="0"/>
        <color rgb="FF006100"/>
      </font>
      <fill>
        <patternFill>
          <bgColor rgb="FFC6EFCE"/>
        </patternFill>
      </fill>
    </dxf>
    <dxf>
      <font>
        <b/>
        <i val="0"/>
        <color rgb="FF006100"/>
      </font>
      <fill>
        <patternFill>
          <bgColor rgb="FFC6EFCE"/>
        </patternFill>
      </fill>
    </dxf>
    <dxf>
      <font>
        <b/>
        <i val="0"/>
        <color rgb="FF006100"/>
      </font>
      <fill>
        <patternFill>
          <bgColor rgb="FFC6EFCE"/>
        </patternFill>
      </fill>
    </dxf>
    <dxf>
      <font>
        <color rgb="FF9C0006"/>
      </font>
      <fill>
        <patternFill>
          <bgColor rgb="FFFFC7CE"/>
        </patternFill>
      </fill>
    </dxf>
    <dxf>
      <font>
        <b/>
        <i val="0"/>
        <color rgb="FF006100"/>
      </font>
      <fill>
        <patternFill>
          <bgColor rgb="FFC6EFCE"/>
        </patternFill>
      </fill>
    </dxf>
    <dxf>
      <font>
        <b/>
        <i val="0"/>
        <color rgb="FF9C0006"/>
      </font>
      <fill>
        <patternFill>
          <bgColor rgb="FFFFC7CE"/>
        </patternFill>
      </fill>
    </dxf>
  </dxfs>
  <tableStyles count="0" defaultTableStyle="TableStyleMedium2" defaultPivotStyle="PivotStyleLight16"/>
  <colors>
    <mruColors>
      <color rgb="FF0000FF"/>
      <color rgb="FFCCFFCC"/>
      <color rgb="FFFFF2CC"/>
      <color rgb="FF99FF99"/>
      <color rgb="FFCCFFFF"/>
      <color rgb="FF33CC33"/>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pageSetUpPr fitToPage="1"/>
  </sheetPr>
  <dimension ref="A1:V169"/>
  <sheetViews>
    <sheetView tabSelected="1" view="pageBreakPreview" zoomScale="70" zoomScaleNormal="85" zoomScaleSheetLayoutView="70" workbookViewId="0">
      <selection activeCell="B7" sqref="B7:L7"/>
    </sheetView>
  </sheetViews>
  <sheetFormatPr defaultColWidth="8.5703125" defaultRowHeight="15"/>
  <cols>
    <col min="1" max="1" width="2.5703125" style="5" customWidth="1"/>
    <col min="2" max="2" width="6.42578125" style="5" customWidth="1"/>
    <col min="3" max="3" width="117.85546875" style="5" customWidth="1"/>
    <col min="4" max="4" width="7.5703125" style="5" customWidth="1"/>
    <col min="5" max="8" width="18.42578125" style="5" hidden="1" customWidth="1"/>
    <col min="9" max="9" width="16.5703125" style="5" hidden="1" customWidth="1"/>
    <col min="10" max="10" width="16.85546875" customWidth="1"/>
    <col min="11" max="11" width="14" customWidth="1"/>
    <col min="12" max="12" width="15.5703125" customWidth="1"/>
    <col min="13" max="13" width="2.85546875" customWidth="1"/>
    <col min="14" max="14" width="16.85546875" customWidth="1"/>
    <col min="15" max="15" width="20" style="5" customWidth="1"/>
    <col min="16" max="16" width="12.140625" style="5" customWidth="1"/>
    <col min="17" max="17" width="15.140625" style="5" customWidth="1"/>
    <col min="18" max="18" width="8.5703125" style="5"/>
    <col min="19" max="19" width="18.140625" customWidth="1"/>
    <col min="20" max="20" width="21.85546875" customWidth="1"/>
    <col min="21" max="21" width="8.5703125" customWidth="1"/>
    <col min="22" max="16384" width="8.5703125" style="5"/>
  </cols>
  <sheetData>
    <row r="1" spans="1:22" s="324" customFormat="1" ht="15.75">
      <c r="A1" s="1680"/>
      <c r="B1" s="42" t="s">
        <v>0</v>
      </c>
      <c r="C1" s="43"/>
      <c r="D1" s="43"/>
      <c r="E1" s="1680"/>
      <c r="F1" s="1674"/>
      <c r="G1" s="1674"/>
      <c r="L1" s="46" t="s">
        <v>68</v>
      </c>
      <c r="M1" s="46"/>
      <c r="N1"/>
      <c r="S1"/>
      <c r="T1"/>
      <c r="U1"/>
    </row>
    <row r="2" spans="1:22" s="324" customFormat="1" ht="15.75">
      <c r="A2" s="1680"/>
      <c r="B2" s="44"/>
      <c r="C2" s="43"/>
      <c r="D2" s="43"/>
      <c r="E2" s="1680"/>
      <c r="F2" s="1674"/>
      <c r="G2" s="1674"/>
      <c r="L2" s="46" t="s">
        <v>69</v>
      </c>
      <c r="M2" s="46"/>
      <c r="N2" s="557"/>
      <c r="S2"/>
      <c r="T2"/>
      <c r="U2"/>
    </row>
    <row r="3" spans="1:22" s="324" customFormat="1" ht="18.75">
      <c r="A3" s="1680"/>
      <c r="B3" s="466"/>
      <c r="C3" s="45"/>
      <c r="D3" s="45"/>
      <c r="E3" s="1680"/>
      <c r="F3" s="46"/>
      <c r="G3" s="46"/>
      <c r="L3" s="46" t="s">
        <v>70</v>
      </c>
      <c r="M3" s="46"/>
      <c r="N3" s="1210"/>
      <c r="S3"/>
      <c r="T3"/>
      <c r="U3"/>
    </row>
    <row r="4" spans="1:22" s="324" customFormat="1">
      <c r="A4" s="1680"/>
      <c r="B4" s="1681"/>
      <c r="C4" s="1680"/>
      <c r="D4" s="1680"/>
      <c r="E4" s="1680"/>
      <c r="F4" s="46"/>
      <c r="G4" s="46"/>
      <c r="L4" s="46" t="s">
        <v>71</v>
      </c>
      <c r="M4" s="46"/>
      <c r="N4"/>
      <c r="S4"/>
      <c r="T4"/>
      <c r="U4"/>
    </row>
    <row r="5" spans="1:22" s="324" customFormat="1">
      <c r="A5" s="1680"/>
      <c r="B5" s="1681"/>
      <c r="C5" s="1680"/>
      <c r="D5" s="1680"/>
      <c r="E5" s="1680"/>
      <c r="F5" s="46"/>
      <c r="G5" s="46"/>
      <c r="L5" s="46" t="s">
        <v>72</v>
      </c>
      <c r="M5" s="46"/>
      <c r="N5"/>
      <c r="S5"/>
      <c r="T5"/>
      <c r="U5"/>
    </row>
    <row r="6" spans="1:22" s="324" customFormat="1">
      <c r="A6" s="1680"/>
      <c r="B6" s="1680"/>
      <c r="C6" s="1680"/>
      <c r="D6" s="1680"/>
      <c r="E6" s="1680"/>
      <c r="F6" s="46"/>
      <c r="G6" s="46"/>
      <c r="J6"/>
      <c r="K6"/>
      <c r="L6" s="46" t="s">
        <v>73</v>
      </c>
      <c r="M6" s="46"/>
      <c r="N6"/>
      <c r="S6"/>
      <c r="T6"/>
      <c r="U6"/>
    </row>
    <row r="7" spans="1:22" s="324" customFormat="1">
      <c r="A7" s="1680"/>
      <c r="B7" s="1823" t="s">
        <v>73</v>
      </c>
      <c r="C7" s="1823"/>
      <c r="D7" s="1823"/>
      <c r="E7" s="1823"/>
      <c r="F7" s="1823"/>
      <c r="G7" s="1823"/>
      <c r="H7" s="1823"/>
      <c r="I7" s="1823"/>
      <c r="J7" s="1823"/>
      <c r="K7" s="1823"/>
      <c r="L7" s="1823"/>
      <c r="M7" s="1682"/>
      <c r="N7"/>
      <c r="S7"/>
      <c r="T7"/>
      <c r="U7"/>
    </row>
    <row r="8" spans="1:22" s="324" customFormat="1">
      <c r="A8" s="1680"/>
      <c r="B8" s="1823" t="s">
        <v>2</v>
      </c>
      <c r="C8" s="1823"/>
      <c r="D8" s="1823"/>
      <c r="E8" s="1823"/>
      <c r="F8" s="1823"/>
      <c r="G8" s="1823"/>
      <c r="H8" s="1823"/>
      <c r="I8" s="1823"/>
      <c r="J8" s="1823"/>
      <c r="K8" s="1823"/>
      <c r="L8" s="1823"/>
      <c r="M8" s="1682"/>
      <c r="N8"/>
      <c r="S8"/>
      <c r="T8"/>
      <c r="U8"/>
    </row>
    <row r="9" spans="1:22" s="324" customFormat="1">
      <c r="A9" s="1680"/>
      <c r="B9" s="1824" t="s">
        <v>74</v>
      </c>
      <c r="C9" s="1824"/>
      <c r="D9" s="1824"/>
      <c r="E9" s="1824"/>
      <c r="F9" s="1824"/>
      <c r="G9" s="1824"/>
      <c r="H9" s="1824"/>
      <c r="I9" s="1824"/>
      <c r="J9" s="1824"/>
      <c r="K9" s="1824"/>
      <c r="L9" s="1824"/>
      <c r="M9" s="1209"/>
      <c r="S9"/>
      <c r="T9"/>
      <c r="U9"/>
    </row>
    <row r="10" spans="1:22" s="324" customFormat="1" ht="15.75" thickBot="1">
      <c r="A10" s="1680"/>
      <c r="B10" s="1680"/>
      <c r="C10" s="1680"/>
      <c r="D10" s="1680"/>
      <c r="E10" s="1680"/>
      <c r="F10" s="1680"/>
      <c r="J10"/>
      <c r="K10" s="796"/>
      <c r="L10" s="796"/>
      <c r="M10" s="796"/>
      <c r="N10" s="796"/>
      <c r="S10"/>
      <c r="T10"/>
      <c r="U10"/>
    </row>
    <row r="11" spans="1:22" s="324" customFormat="1" ht="15.75">
      <c r="A11" s="1680"/>
      <c r="B11" s="1683"/>
      <c r="C11" s="1684"/>
      <c r="D11" s="1684"/>
      <c r="E11" s="467" t="s">
        <v>75</v>
      </c>
      <c r="F11" s="467" t="s">
        <v>75</v>
      </c>
      <c r="G11" s="467" t="s">
        <v>75</v>
      </c>
      <c r="H11" s="467" t="s">
        <v>75</v>
      </c>
      <c r="I11" s="467" t="s">
        <v>75</v>
      </c>
      <c r="J11" s="815" t="s">
        <v>75</v>
      </c>
      <c r="K11" s="467" t="s">
        <v>75</v>
      </c>
      <c r="L11" s="923" t="s">
        <v>75</v>
      </c>
      <c r="M11" s="1211"/>
      <c r="N11"/>
      <c r="S11"/>
      <c r="T11"/>
      <c r="U11"/>
    </row>
    <row r="12" spans="1:22" s="324" customFormat="1" ht="15.75">
      <c r="A12" s="1680"/>
      <c r="B12" s="325"/>
      <c r="C12" s="733"/>
      <c r="D12" s="733"/>
      <c r="E12" s="734" t="s">
        <v>76</v>
      </c>
      <c r="F12" s="735" t="s">
        <v>76</v>
      </c>
      <c r="G12" s="735" t="s">
        <v>76</v>
      </c>
      <c r="H12" s="735" t="s">
        <v>76</v>
      </c>
      <c r="I12" s="735" t="s">
        <v>76</v>
      </c>
      <c r="J12" s="1271" t="s">
        <v>76</v>
      </c>
      <c r="K12" s="735" t="s">
        <v>76</v>
      </c>
      <c r="L12" s="924" t="s">
        <v>76</v>
      </c>
      <c r="M12" s="153"/>
      <c r="N12"/>
      <c r="S12"/>
      <c r="T12"/>
      <c r="U12"/>
    </row>
    <row r="13" spans="1:22" s="324" customFormat="1" ht="15.75">
      <c r="A13" s="1680"/>
      <c r="B13" s="325" t="s">
        <v>77</v>
      </c>
      <c r="C13" s="733"/>
      <c r="D13" s="733"/>
      <c r="E13" s="734" t="s">
        <v>78</v>
      </c>
      <c r="F13" s="709" t="s">
        <v>78</v>
      </c>
      <c r="G13" s="709" t="s">
        <v>78</v>
      </c>
      <c r="H13" s="709" t="s">
        <v>78</v>
      </c>
      <c r="I13" s="709" t="s">
        <v>78</v>
      </c>
      <c r="J13" s="1161" t="s">
        <v>78</v>
      </c>
      <c r="K13" s="709" t="s">
        <v>78</v>
      </c>
      <c r="L13" s="762" t="s">
        <v>78</v>
      </c>
      <c r="M13" s="1212"/>
      <c r="N13"/>
      <c r="S13"/>
      <c r="T13"/>
      <c r="U13"/>
    </row>
    <row r="14" spans="1:22" s="324" customFormat="1" ht="16.5" thickBot="1">
      <c r="A14" s="1680"/>
      <c r="B14" s="326" t="s">
        <v>79</v>
      </c>
      <c r="C14" s="327" t="s">
        <v>5</v>
      </c>
      <c r="D14" s="733" t="s">
        <v>6</v>
      </c>
      <c r="E14" s="736">
        <v>2017</v>
      </c>
      <c r="F14" s="737">
        <v>2018</v>
      </c>
      <c r="G14" s="737">
        <v>2019</v>
      </c>
      <c r="H14" s="737">
        <v>2020</v>
      </c>
      <c r="I14" s="737">
        <v>2021</v>
      </c>
      <c r="J14" s="1272">
        <v>2022</v>
      </c>
      <c r="K14" s="926">
        <v>2023</v>
      </c>
      <c r="L14" s="925">
        <v>2024</v>
      </c>
      <c r="M14" s="1213"/>
      <c r="N14"/>
      <c r="O14" s="1214"/>
      <c r="S14"/>
      <c r="T14"/>
      <c r="U14"/>
    </row>
    <row r="15" spans="1:22" s="324" customFormat="1">
      <c r="A15" s="1680"/>
      <c r="B15" s="1685"/>
      <c r="C15" s="1686"/>
      <c r="D15" s="1686"/>
      <c r="E15" s="1686"/>
      <c r="F15" s="1687"/>
      <c r="G15" s="1686" t="s">
        <v>10</v>
      </c>
      <c r="H15" s="1687" t="s">
        <v>11</v>
      </c>
      <c r="I15" s="1686" t="s">
        <v>12</v>
      </c>
      <c r="J15" s="1686" t="s">
        <v>10</v>
      </c>
      <c r="K15" s="1686" t="s">
        <v>11</v>
      </c>
      <c r="L15" s="1688" t="s">
        <v>12</v>
      </c>
      <c r="M15" s="1689"/>
      <c r="N15" s="1689"/>
      <c r="S15"/>
      <c r="T15"/>
      <c r="U15"/>
    </row>
    <row r="16" spans="1:22" s="324" customFormat="1">
      <c r="A16" s="1680"/>
      <c r="B16" s="1676"/>
      <c r="C16" s="1677"/>
      <c r="D16" s="1677"/>
      <c r="E16" s="1677"/>
      <c r="F16" s="1677"/>
      <c r="G16" s="869" t="s">
        <v>19</v>
      </c>
      <c r="H16" s="869" t="s">
        <v>20</v>
      </c>
      <c r="I16" s="870" t="s">
        <v>21</v>
      </c>
      <c r="J16" s="1690" t="s">
        <v>19</v>
      </c>
      <c r="K16" s="1690" t="s">
        <v>20</v>
      </c>
      <c r="L16" s="1691" t="s">
        <v>21</v>
      </c>
      <c r="M16" s="1689"/>
      <c r="N16" s="1689"/>
      <c r="O16" s="1825"/>
      <c r="P16" s="1825"/>
      <c r="Q16" s="1825"/>
      <c r="R16" s="971"/>
      <c r="S16"/>
      <c r="T16"/>
      <c r="U16"/>
      <c r="V16" s="971"/>
    </row>
    <row r="17" spans="1:22" s="324" customFormat="1" ht="15.75">
      <c r="A17" s="1680"/>
      <c r="B17" s="1675"/>
      <c r="C17" s="300" t="s">
        <v>80</v>
      </c>
      <c r="D17" s="300"/>
      <c r="E17" s="1692"/>
      <c r="F17" s="1692"/>
      <c r="G17" s="1677"/>
      <c r="H17" s="1677"/>
      <c r="I17" s="1692"/>
      <c r="J17" s="1693"/>
      <c r="K17" s="1692"/>
      <c r="L17" s="1694"/>
      <c r="M17" s="1695"/>
      <c r="N17" s="1695"/>
      <c r="O17" s="1229"/>
      <c r="P17" s="1230"/>
      <c r="Q17" s="1230"/>
      <c r="S17"/>
      <c r="T17"/>
      <c r="U17"/>
    </row>
    <row r="18" spans="1:22" s="324" customFormat="1" ht="15.75">
      <c r="A18" s="1680"/>
      <c r="B18" s="1675">
        <v>1</v>
      </c>
      <c r="C18" s="315" t="s">
        <v>24</v>
      </c>
      <c r="D18" s="328"/>
      <c r="E18" s="1696">
        <v>-150.18180639331305</v>
      </c>
      <c r="F18" s="1696">
        <v>-191.11095581897925</v>
      </c>
      <c r="G18" s="1692">
        <v>-215.78308129807806</v>
      </c>
      <c r="H18" s="1692">
        <v>-239.75458421504288</v>
      </c>
      <c r="I18" s="1696">
        <v>-134.93802022097213</v>
      </c>
      <c r="J18" s="1697">
        <v>-172.38887897725289</v>
      </c>
      <c r="K18" s="1698">
        <v>-185.62025793057578</v>
      </c>
      <c r="L18" s="1699">
        <v>-172.62802049666314</v>
      </c>
      <c r="M18" s="1169"/>
      <c r="N18" s="1700"/>
      <c r="O18" s="938"/>
      <c r="P18" s="938"/>
      <c r="Q18" s="938"/>
      <c r="R18" s="1215"/>
      <c r="S18"/>
      <c r="T18"/>
      <c r="U18"/>
      <c r="V18" s="1216"/>
    </row>
    <row r="19" spans="1:22" s="324" customFormat="1" ht="15.75">
      <c r="A19" s="1680"/>
      <c r="B19" s="1675">
        <f>B18+1</f>
        <v>2</v>
      </c>
      <c r="C19" s="315" t="s">
        <v>25</v>
      </c>
      <c r="D19" s="328"/>
      <c r="E19" s="1696">
        <v>-45.027456841924348</v>
      </c>
      <c r="F19" s="1696">
        <v>-58.861761682396079</v>
      </c>
      <c r="G19" s="1696">
        <v>-62.073923476003522</v>
      </c>
      <c r="H19" s="1696">
        <v>-49.671548276327101</v>
      </c>
      <c r="I19" s="1696">
        <v>-28.856270027487117</v>
      </c>
      <c r="J19" s="1697">
        <v>-34.333561994842995</v>
      </c>
      <c r="K19" s="1696">
        <v>-31.520652088558858</v>
      </c>
      <c r="L19" s="1699">
        <v>-22.151504860391128</v>
      </c>
      <c r="M19" s="1169"/>
      <c r="N19" s="1701"/>
      <c r="O19" s="938"/>
      <c r="P19" s="938"/>
      <c r="Q19" s="938"/>
      <c r="R19" s="1215"/>
      <c r="S19"/>
      <c r="T19"/>
      <c r="U19"/>
      <c r="V19" s="1214"/>
    </row>
    <row r="20" spans="1:22" s="324" customFormat="1" ht="15.75">
      <c r="A20" s="1680"/>
      <c r="B20" s="1675">
        <f t="shared" ref="B20:B32" si="0">B19+1</f>
        <v>3</v>
      </c>
      <c r="C20" s="315" t="s">
        <v>26</v>
      </c>
      <c r="D20" s="328"/>
      <c r="E20" s="1696">
        <v>-0.1</v>
      </c>
      <c r="F20" s="1696">
        <v>-8.5000000000000006E-2</v>
      </c>
      <c r="G20" s="1696">
        <v>-2.5432724147881201E-2</v>
      </c>
      <c r="H20" s="1696">
        <v>6.3164538512645724E-3</v>
      </c>
      <c r="I20" s="1696">
        <v>2.5611653241096658E-2</v>
      </c>
      <c r="J20" s="1697">
        <v>2.5611653241096658E-2</v>
      </c>
      <c r="K20" s="1698">
        <v>3.4148870988128882E-2</v>
      </c>
      <c r="L20" s="1699">
        <v>2.3904209691690218E-2</v>
      </c>
      <c r="M20" s="1169"/>
      <c r="N20" s="1701"/>
      <c r="O20" s="938"/>
      <c r="P20" s="938"/>
      <c r="Q20" s="938"/>
      <c r="R20" s="1215"/>
      <c r="S20"/>
      <c r="T20"/>
      <c r="U20"/>
      <c r="V20" s="1214"/>
    </row>
    <row r="21" spans="1:22" s="324" customFormat="1" ht="15.75">
      <c r="A21" s="1680"/>
      <c r="B21" s="1675">
        <f t="shared" si="0"/>
        <v>4</v>
      </c>
      <c r="C21" s="315" t="s">
        <v>27</v>
      </c>
      <c r="D21" s="26"/>
      <c r="E21" s="1696">
        <v>360.48139155302817</v>
      </c>
      <c r="F21" s="1696">
        <v>448.87502058496688</v>
      </c>
      <c r="G21" s="1698">
        <v>447.6928509343972</v>
      </c>
      <c r="H21" s="1696">
        <v>480.34471590938011</v>
      </c>
      <c r="I21" s="1696">
        <v>402.98644107043367</v>
      </c>
      <c r="J21" s="1697">
        <v>401.80656466487181</v>
      </c>
      <c r="K21" s="1698">
        <v>393.25111527316915</v>
      </c>
      <c r="L21" s="1699">
        <v>305.57192836739102</v>
      </c>
      <c r="M21" s="1169"/>
      <c r="N21" s="1701"/>
      <c r="O21" s="938"/>
      <c r="P21" s="938"/>
      <c r="Q21" s="938"/>
      <c r="R21" s="1217"/>
      <c r="S21"/>
      <c r="T21"/>
      <c r="U21"/>
      <c r="V21" s="1214"/>
    </row>
    <row r="22" spans="1:22" s="324" customFormat="1" ht="15.75">
      <c r="A22" s="1680"/>
      <c r="B22" s="1675">
        <f t="shared" si="0"/>
        <v>5</v>
      </c>
      <c r="C22" s="315" t="s">
        <v>28</v>
      </c>
      <c r="D22" s="244"/>
      <c r="E22" s="1696">
        <v>0</v>
      </c>
      <c r="F22" s="1696">
        <v>7.8371615037414341E-2</v>
      </c>
      <c r="G22" s="1696">
        <v>-2.6257977327945534</v>
      </c>
      <c r="H22" s="1696">
        <v>-5.1562308122147797</v>
      </c>
      <c r="I22" s="1696">
        <v>-10.358734138496256</v>
      </c>
      <c r="J22" s="1697">
        <v>-13.278271605112057</v>
      </c>
      <c r="K22" s="1698">
        <v>-17.304345246766747</v>
      </c>
      <c r="L22" s="1699">
        <v>-17.297006092579739</v>
      </c>
      <c r="M22" s="1169"/>
      <c r="N22" s="1701"/>
      <c r="O22" s="938"/>
      <c r="P22" s="938"/>
      <c r="Q22" s="938"/>
      <c r="R22" s="1214"/>
      <c r="S22"/>
      <c r="T22"/>
      <c r="U22"/>
      <c r="V22" s="1215"/>
    </row>
    <row r="23" spans="1:22" s="324" customFormat="1" ht="15.75">
      <c r="A23" s="1680"/>
      <c r="B23" s="1675">
        <f t="shared" si="0"/>
        <v>6</v>
      </c>
      <c r="C23" s="315" t="s">
        <v>29</v>
      </c>
      <c r="D23" s="26"/>
      <c r="E23" s="1696">
        <v>8.6393024395837212</v>
      </c>
      <c r="F23" s="1696">
        <v>14.118688384669557</v>
      </c>
      <c r="G23" s="1702">
        <v>20.250871562633336</v>
      </c>
      <c r="H23" s="1696">
        <v>39.752513045564633</v>
      </c>
      <c r="I23" s="1696">
        <v>56.460819611898501</v>
      </c>
      <c r="J23" s="1703">
        <v>80.408938670790391</v>
      </c>
      <c r="K23" s="1698">
        <v>95.671804518516353</v>
      </c>
      <c r="L23" s="1699">
        <v>162.10644818699748</v>
      </c>
      <c r="M23" s="1169"/>
      <c r="N23" s="1701"/>
      <c r="O23" s="938"/>
      <c r="P23" s="938"/>
      <c r="Q23" s="938"/>
      <c r="R23" s="1216"/>
      <c r="S23"/>
      <c r="T23"/>
      <c r="U23"/>
      <c r="V23" s="1214"/>
    </row>
    <row r="24" spans="1:22" s="324" customFormat="1" ht="15.75">
      <c r="A24" s="1680"/>
      <c r="B24" s="1675">
        <f t="shared" si="0"/>
        <v>7</v>
      </c>
      <c r="C24" s="316" t="s">
        <v>30</v>
      </c>
      <c r="D24" s="328"/>
      <c r="E24" s="1696">
        <v>5.7910565761510666</v>
      </c>
      <c r="F24" s="1696">
        <v>7.6489662846099238</v>
      </c>
      <c r="G24" s="1696">
        <v>8.1609146204311322</v>
      </c>
      <c r="H24" s="1696">
        <v>8.4603299626645896</v>
      </c>
      <c r="I24" s="1696">
        <v>7.3971087896512824</v>
      </c>
      <c r="J24" s="1697">
        <v>8.0165675443028217</v>
      </c>
      <c r="K24" s="1698">
        <v>8.845877045293463</v>
      </c>
      <c r="L24" s="1699">
        <v>8.5819936781746282</v>
      </c>
      <c r="M24" s="1169"/>
      <c r="N24" s="1701"/>
      <c r="O24" s="938"/>
      <c r="P24" s="938"/>
      <c r="Q24" s="938"/>
      <c r="R24" s="1214"/>
      <c r="S24"/>
      <c r="T24"/>
      <c r="U24"/>
      <c r="V24" s="1215"/>
    </row>
    <row r="25" spans="1:22" s="324" customFormat="1" ht="15.75">
      <c r="A25" s="1680"/>
      <c r="B25" s="1675">
        <f t="shared" si="0"/>
        <v>8</v>
      </c>
      <c r="C25" s="315" t="s">
        <v>81</v>
      </c>
      <c r="D25" s="329"/>
      <c r="E25" s="1696">
        <v>8.4021494308632931</v>
      </c>
      <c r="F25" s="1696">
        <v>8.0870688272059201</v>
      </c>
      <c r="G25" s="1696">
        <v>6.271757390427422</v>
      </c>
      <c r="H25" s="1696">
        <v>4.6937376697779358</v>
      </c>
      <c r="I25" s="1696">
        <v>3.1508060365737363</v>
      </c>
      <c r="J25" s="1697">
        <v>2.1005373577158242</v>
      </c>
      <c r="K25" s="1698">
        <v>1.0502686788579121</v>
      </c>
      <c r="L25" s="1699">
        <v>0</v>
      </c>
      <c r="M25" s="1169"/>
      <c r="N25" s="1701"/>
      <c r="O25" s="938"/>
      <c r="P25" s="938"/>
      <c r="Q25" s="938"/>
      <c r="R25" s="1215"/>
      <c r="S25"/>
      <c r="T25"/>
      <c r="U25"/>
      <c r="V25" s="1214"/>
    </row>
    <row r="26" spans="1:22" s="324" customFormat="1" ht="15.75" hidden="1">
      <c r="A26" s="1680"/>
      <c r="B26" s="1675">
        <f t="shared" si="0"/>
        <v>9</v>
      </c>
      <c r="C26" s="315" t="s">
        <v>31</v>
      </c>
      <c r="D26" s="329"/>
      <c r="E26" s="1696">
        <v>26.608292833253799</v>
      </c>
      <c r="F26" s="1696">
        <v>24.834406644370212</v>
      </c>
      <c r="G26" s="1696">
        <v>15.332162707082144</v>
      </c>
      <c r="H26" s="1696">
        <v>7.2388490510108561</v>
      </c>
      <c r="I26" s="1696">
        <v>4.4408920985006262E-15</v>
      </c>
      <c r="J26" s="1697">
        <v>4.4408920985006262E-15</v>
      </c>
      <c r="K26" s="1698">
        <v>4.4408920985006262E-15</v>
      </c>
      <c r="L26" s="1699">
        <v>4.4408920985006262E-15</v>
      </c>
      <c r="M26" s="1169"/>
      <c r="N26" s="1701"/>
      <c r="O26" s="1231"/>
      <c r="P26" s="1231"/>
      <c r="Q26" s="938"/>
      <c r="R26" s="1215"/>
      <c r="S26"/>
      <c r="T26"/>
      <c r="U26"/>
      <c r="V26" s="1214"/>
    </row>
    <row r="27" spans="1:22" s="324" customFormat="1" ht="31.5">
      <c r="A27" s="1680"/>
      <c r="B27" s="1675">
        <v>9</v>
      </c>
      <c r="C27" s="315" t="s">
        <v>32</v>
      </c>
      <c r="D27" s="495"/>
      <c r="E27" s="1696">
        <v>41.281270784477051</v>
      </c>
      <c r="F27" s="1696">
        <v>41.281270784477051</v>
      </c>
      <c r="G27" s="1696">
        <v>41.281270784477051</v>
      </c>
      <c r="H27" s="1696">
        <v>41.281270784477051</v>
      </c>
      <c r="I27" s="1696">
        <v>41.281270784477051</v>
      </c>
      <c r="J27" s="1697">
        <v>33.025016627581643</v>
      </c>
      <c r="K27" s="1698">
        <v>24.768762470686234</v>
      </c>
      <c r="L27" s="1699">
        <v>16.512508313790825</v>
      </c>
      <c r="M27" s="1169"/>
      <c r="N27" s="1701"/>
      <c r="O27" s="938"/>
      <c r="P27" s="938"/>
      <c r="Q27" s="938"/>
      <c r="R27" s="1215"/>
      <c r="S27"/>
      <c r="T27"/>
      <c r="U27"/>
      <c r="V27" s="1214"/>
    </row>
    <row r="28" spans="1:22" s="324" customFormat="1" ht="30.6" customHeight="1">
      <c r="A28" s="1680"/>
      <c r="B28" s="1675">
        <f t="shared" si="0"/>
        <v>10</v>
      </c>
      <c r="C28" s="315" t="s">
        <v>82</v>
      </c>
      <c r="D28" s="495"/>
      <c r="E28" s="1696">
        <v>41.90011009323829</v>
      </c>
      <c r="F28" s="1696">
        <v>41.90011009323829</v>
      </c>
      <c r="G28" s="1696">
        <v>34.921783289645859</v>
      </c>
      <c r="H28" s="1696">
        <v>27.943456486053428</v>
      </c>
      <c r="I28" s="1696">
        <v>20.965129682460997</v>
      </c>
      <c r="J28" s="1697">
        <v>13.976753121640662</v>
      </c>
      <c r="K28" s="1698">
        <v>6.9883765608203285</v>
      </c>
      <c r="L28" s="1699">
        <v>0</v>
      </c>
      <c r="M28" s="1169"/>
      <c r="N28" s="1701"/>
      <c r="O28" s="938"/>
      <c r="P28" s="938"/>
      <c r="Q28" s="938"/>
      <c r="R28" s="1215"/>
      <c r="S28"/>
      <c r="T28"/>
      <c r="U28"/>
      <c r="V28" s="1214"/>
    </row>
    <row r="29" spans="1:22" s="324" customFormat="1" ht="31.5">
      <c r="A29" s="1680"/>
      <c r="B29" s="1675">
        <f t="shared" si="0"/>
        <v>11</v>
      </c>
      <c r="C29" s="315" t="s">
        <v>33</v>
      </c>
      <c r="D29" s="329"/>
      <c r="E29" s="1696">
        <v>0</v>
      </c>
      <c r="F29" s="1696">
        <v>22.723434343326709</v>
      </c>
      <c r="G29" s="1698">
        <v>44.137025136676087</v>
      </c>
      <c r="H29" s="1698">
        <v>44.137025136676087</v>
      </c>
      <c r="I29" s="1698">
        <v>44.137025136676087</v>
      </c>
      <c r="J29" s="1697">
        <v>35.309620109340869</v>
      </c>
      <c r="K29" s="1698">
        <v>26.482215082005652</v>
      </c>
      <c r="L29" s="1699">
        <v>17.654810054670435</v>
      </c>
      <c r="M29" s="1169"/>
      <c r="N29" s="1701"/>
      <c r="O29" s="938"/>
      <c r="P29" s="938"/>
      <c r="Q29" s="938"/>
      <c r="R29" s="1214"/>
      <c r="S29"/>
      <c r="T29"/>
      <c r="U29"/>
      <c r="V29" s="1214"/>
    </row>
    <row r="30" spans="1:22" s="324" customFormat="1" ht="15.75">
      <c r="A30" s="1680"/>
      <c r="B30" s="1675">
        <f t="shared" si="0"/>
        <v>12</v>
      </c>
      <c r="C30" s="315" t="s">
        <v>34</v>
      </c>
      <c r="D30" s="329"/>
      <c r="E30" s="1696"/>
      <c r="F30" s="1696"/>
      <c r="G30" s="1698">
        <v>0</v>
      </c>
      <c r="H30" s="1698">
        <v>14.854521275760771</v>
      </c>
      <c r="I30" s="1698">
        <v>31.591676768915342</v>
      </c>
      <c r="J30" s="1697">
        <v>28.121617697651448</v>
      </c>
      <c r="K30" s="1698">
        <v>8.4182698451270142</v>
      </c>
      <c r="L30" s="1699">
        <v>-7.9821560249799557</v>
      </c>
      <c r="M30" s="1169"/>
      <c r="N30" s="1701"/>
      <c r="O30" s="938"/>
      <c r="P30" s="938"/>
      <c r="Q30" s="938"/>
      <c r="R30" s="1214"/>
      <c r="S30"/>
      <c r="T30"/>
      <c r="U30"/>
      <c r="V30" s="1214"/>
    </row>
    <row r="31" spans="1:22" s="324" customFormat="1" ht="15.75">
      <c r="A31" s="1680"/>
      <c r="B31" s="1675">
        <f>B30+1</f>
        <v>13</v>
      </c>
      <c r="C31" s="315" t="s">
        <v>35</v>
      </c>
      <c r="D31" s="26"/>
      <c r="E31" s="1696">
        <v>-25.880890740336952</v>
      </c>
      <c r="F31" s="1696">
        <v>-45.357307130403299</v>
      </c>
      <c r="G31" s="1696">
        <v>-59.887772560095108</v>
      </c>
      <c r="H31" s="1696">
        <v>-73.731689556549512</v>
      </c>
      <c r="I31" s="1696">
        <v>-75.047931216143397</v>
      </c>
      <c r="J31" s="1697">
        <v>-76.978125194083546</v>
      </c>
      <c r="K31" s="1698">
        <v>-83.483997381445448</v>
      </c>
      <c r="L31" s="1699">
        <v>-76.260513355604445</v>
      </c>
      <c r="M31" s="1169"/>
      <c r="N31" s="1701"/>
      <c r="O31" s="938"/>
      <c r="P31" s="938"/>
      <c r="Q31" s="938"/>
      <c r="R31" s="1218"/>
      <c r="S31"/>
      <c r="T31"/>
      <c r="U31"/>
      <c r="V31" s="1214"/>
    </row>
    <row r="32" spans="1:22" s="324" customFormat="1" ht="31.5">
      <c r="A32" s="1680"/>
      <c r="B32" s="1675">
        <f t="shared" si="0"/>
        <v>14</v>
      </c>
      <c r="C32" s="315" t="s">
        <v>83</v>
      </c>
      <c r="D32" s="26">
        <v>4</v>
      </c>
      <c r="E32" s="1696">
        <v>0</v>
      </c>
      <c r="F32" s="1696">
        <v>0</v>
      </c>
      <c r="G32" s="1696">
        <v>-9.6515739707827355E-2</v>
      </c>
      <c r="H32" s="1696">
        <v>-0.34224242702546442</v>
      </c>
      <c r="I32" s="1704">
        <v>-0.72591940736535343</v>
      </c>
      <c r="J32" s="1705">
        <v>-2.0099478355695486</v>
      </c>
      <c r="K32" s="1706">
        <v>-4.8614943246876043</v>
      </c>
      <c r="L32" s="1699">
        <v>-8.4761050196392489</v>
      </c>
      <c r="M32" s="1169"/>
      <c r="N32" s="1701"/>
      <c r="O32" s="938"/>
      <c r="P32" s="938"/>
      <c r="Q32" s="938"/>
      <c r="R32" s="1218"/>
      <c r="S32"/>
      <c r="T32"/>
      <c r="U32"/>
      <c r="V32" s="1214"/>
    </row>
    <row r="33" spans="1:22" s="324" customFormat="1" ht="16.5" thickBot="1">
      <c r="A33" s="1680"/>
      <c r="B33" s="1675">
        <f>B32+1</f>
        <v>15</v>
      </c>
      <c r="C33" s="315" t="s">
        <v>37</v>
      </c>
      <c r="D33" s="26"/>
      <c r="E33" s="1707">
        <v>25.667011470659691</v>
      </c>
      <c r="F33" s="1707">
        <v>24.427993722267701</v>
      </c>
      <c r="G33" s="1707">
        <v>17.348421450102222</v>
      </c>
      <c r="H33" s="1707">
        <v>12.88627976622324</v>
      </c>
      <c r="I33" s="1707">
        <v>14.984933639502644</v>
      </c>
      <c r="J33" s="1708">
        <v>16.067381509792764</v>
      </c>
      <c r="K33" s="1709">
        <v>17.256297081961577</v>
      </c>
      <c r="L33" s="1710">
        <v>16.655051773674913</v>
      </c>
      <c r="M33" s="1169"/>
      <c r="N33" s="1701"/>
      <c r="O33" s="938"/>
      <c r="P33" s="938"/>
      <c r="Q33" s="938"/>
      <c r="R33" s="1218"/>
      <c r="S33"/>
      <c r="T33"/>
      <c r="U33"/>
      <c r="V33" s="1214"/>
    </row>
    <row r="34" spans="1:22" s="324" customFormat="1" ht="15.75">
      <c r="A34" s="1680"/>
      <c r="B34" s="1675">
        <f>B33+1</f>
        <v>16</v>
      </c>
      <c r="C34" s="70" t="s">
        <v>38</v>
      </c>
      <c r="D34" s="1711"/>
      <c r="E34" s="1712">
        <f t="shared" ref="E34:L34" si="1">SUM(E18:E33)</f>
        <v>297.58043120568078</v>
      </c>
      <c r="F34" s="1712">
        <f t="shared" si="1"/>
        <v>338.56030665239098</v>
      </c>
      <c r="G34" s="1712">
        <f t="shared" si="1"/>
        <v>294.90453434504548</v>
      </c>
      <c r="H34" s="1712">
        <f t="shared" si="1"/>
        <v>312.94272025428023</v>
      </c>
      <c r="I34" s="1712">
        <f t="shared" si="1"/>
        <v>373.05394816336604</v>
      </c>
      <c r="J34" s="1713">
        <f>SUM(J18:J33)</f>
        <v>319.86982335006832</v>
      </c>
      <c r="K34" s="1712">
        <f t="shared" si="1"/>
        <v>259.97638845539143</v>
      </c>
      <c r="L34" s="1714">
        <f t="shared" si="1"/>
        <v>222.31133873453336</v>
      </c>
      <c r="M34" s="1169"/>
      <c r="N34" s="1219"/>
      <c r="O34" s="1231"/>
      <c r="P34" s="1231"/>
      <c r="Q34" s="938"/>
      <c r="R34" s="1214"/>
      <c r="S34"/>
      <c r="T34"/>
      <c r="U34"/>
      <c r="V34" s="1214"/>
    </row>
    <row r="35" spans="1:22" s="324" customFormat="1">
      <c r="A35" s="1680"/>
      <c r="B35" s="1676"/>
      <c r="C35" s="1677"/>
      <c r="D35" s="1677"/>
      <c r="E35" s="1696"/>
      <c r="F35" s="1696"/>
      <c r="G35" s="1696"/>
      <c r="H35" s="1696"/>
      <c r="I35" s="1696"/>
      <c r="J35" s="1697"/>
      <c r="K35" s="1696"/>
      <c r="L35" s="1699"/>
      <c r="M35" s="1169"/>
      <c r="N35" s="1715"/>
      <c r="O35" s="938"/>
      <c r="P35" s="938"/>
      <c r="Q35" s="938"/>
      <c r="R35" s="1214"/>
      <c r="S35"/>
      <c r="T35"/>
      <c r="U35"/>
      <c r="V35" s="1220"/>
    </row>
    <row r="36" spans="1:22" s="324" customFormat="1" ht="15.75">
      <c r="A36" s="1680"/>
      <c r="B36" s="1675"/>
      <c r="C36" s="307" t="s">
        <v>39</v>
      </c>
      <c r="D36" s="1493"/>
      <c r="E36" s="1696"/>
      <c r="F36" s="1696"/>
      <c r="G36" s="1696"/>
      <c r="H36" s="1696"/>
      <c r="I36" s="1696"/>
      <c r="J36" s="1697"/>
      <c r="K36" s="1696"/>
      <c r="L36" s="1699"/>
      <c r="M36" s="1169"/>
      <c r="N36" s="1715"/>
      <c r="O36" s="938"/>
      <c r="P36" s="938"/>
      <c r="Q36" s="938"/>
      <c r="R36" s="1214"/>
      <c r="S36"/>
      <c r="T36"/>
      <c r="U36"/>
      <c r="V36" s="1214"/>
    </row>
    <row r="37" spans="1:22" s="324" customFormat="1" ht="15.75">
      <c r="A37" s="1680"/>
      <c r="B37" s="1675">
        <f>B34+1</f>
        <v>17</v>
      </c>
      <c r="C37" s="317" t="s">
        <v>84</v>
      </c>
      <c r="D37" s="1677"/>
      <c r="E37" s="1696">
        <v>18.629440522132747</v>
      </c>
      <c r="F37" s="1696">
        <v>18.629440522132747</v>
      </c>
      <c r="G37" s="1696">
        <v>12.419627014755164</v>
      </c>
      <c r="H37" s="1696">
        <v>6.2098135073775822</v>
      </c>
      <c r="I37" s="1696">
        <v>0</v>
      </c>
      <c r="J37" s="1697">
        <v>188.31985862373134</v>
      </c>
      <c r="K37" s="1696">
        <v>377.46392801225852</v>
      </c>
      <c r="L37" s="1699">
        <v>527.26477767807239</v>
      </c>
      <c r="M37" s="1169"/>
      <c r="N37"/>
      <c r="O37"/>
      <c r="P37"/>
      <c r="Q37" s="938"/>
      <c r="S37"/>
      <c r="T37"/>
      <c r="U37"/>
      <c r="V37" s="1221"/>
    </row>
    <row r="38" spans="1:22" s="324" customFormat="1" ht="15.75" hidden="1">
      <c r="A38" s="1680"/>
      <c r="B38" s="1675">
        <f>B37+1</f>
        <v>18</v>
      </c>
      <c r="C38" s="318" t="s">
        <v>41</v>
      </c>
      <c r="D38" s="1677">
        <v>8</v>
      </c>
      <c r="E38" s="1696">
        <v>-103.36132030349674</v>
      </c>
      <c r="F38" s="1696">
        <v>-103.36132030349674</v>
      </c>
      <c r="G38" s="1696">
        <v>-92.259716623223056</v>
      </c>
      <c r="H38" s="1696">
        <v>-81.365995759752565</v>
      </c>
      <c r="I38" s="1696">
        <v>1.4210854715202004E-14</v>
      </c>
      <c r="J38" s="1697">
        <v>1.4210854715202004E-14</v>
      </c>
      <c r="K38" s="1698">
        <v>1.4210854715202004E-14</v>
      </c>
      <c r="L38" s="1699">
        <v>0</v>
      </c>
      <c r="M38" s="1169"/>
      <c r="N38"/>
      <c r="O38"/>
      <c r="P38"/>
      <c r="Q38" s="938"/>
      <c r="R38" s="975"/>
      <c r="S38"/>
      <c r="T38"/>
      <c r="U38"/>
      <c r="V38" s="1214"/>
    </row>
    <row r="39" spans="1:22" s="324" customFormat="1" ht="15.75">
      <c r="A39" s="1680"/>
      <c r="B39" s="1675">
        <f>B37+1</f>
        <v>18</v>
      </c>
      <c r="C39" s="317" t="s">
        <v>85</v>
      </c>
      <c r="D39" s="1677"/>
      <c r="E39" s="1696">
        <v>1.9117571037650876</v>
      </c>
      <c r="F39" s="1696">
        <v>2.6987545466293881</v>
      </c>
      <c r="G39" s="1696">
        <v>5.1999782274025987</v>
      </c>
      <c r="H39" s="1696">
        <v>16.018152953489039</v>
      </c>
      <c r="I39" s="1696">
        <v>109.80845464961941</v>
      </c>
      <c r="J39" s="1697">
        <v>110.85931392217834</v>
      </c>
      <c r="K39" s="1698">
        <v>106.72209240825599</v>
      </c>
      <c r="L39" s="1699">
        <v>61.759535952961457</v>
      </c>
      <c r="M39" s="1169"/>
      <c r="N39"/>
      <c r="O39"/>
      <c r="P39"/>
      <c r="Q39" s="938"/>
      <c r="R39" s="975"/>
      <c r="S39"/>
      <c r="T39"/>
      <c r="U39"/>
      <c r="V39" s="1214"/>
    </row>
    <row r="40" spans="1:22" s="324" customFormat="1" ht="15.75">
      <c r="A40" s="1680"/>
      <c r="B40" s="1675">
        <f>B38+1</f>
        <v>19</v>
      </c>
      <c r="C40" s="317" t="s">
        <v>86</v>
      </c>
      <c r="D40" s="1677"/>
      <c r="E40" s="1696"/>
      <c r="F40" s="1696"/>
      <c r="G40" s="1696"/>
      <c r="H40" s="1696"/>
      <c r="I40" s="1696"/>
      <c r="J40" s="1697">
        <v>0</v>
      </c>
      <c r="K40" s="1698">
        <v>7.772046675987955</v>
      </c>
      <c r="L40" s="1699">
        <v>23.484768555366706</v>
      </c>
      <c r="M40" s="1222"/>
      <c r="N40"/>
      <c r="O40"/>
      <c r="P40"/>
      <c r="Q40" s="938"/>
      <c r="R40" s="975"/>
      <c r="S40"/>
      <c r="T40"/>
      <c r="U40"/>
      <c r="V40" s="1214"/>
    </row>
    <row r="41" spans="1:22" s="324" customFormat="1" ht="18.600000000000001" customHeight="1">
      <c r="A41" s="1680"/>
      <c r="B41" s="1675">
        <f>B40+1</f>
        <v>20</v>
      </c>
      <c r="C41" s="317" t="s">
        <v>42</v>
      </c>
      <c r="D41" s="1677"/>
      <c r="E41" s="1696">
        <v>3.3595114020934367</v>
      </c>
      <c r="F41" s="1696">
        <v>3.4847203867010133</v>
      </c>
      <c r="G41" s="1696">
        <v>-1.1030044910619339</v>
      </c>
      <c r="H41" s="1696">
        <v>-6.5471881103681211</v>
      </c>
      <c r="I41" s="1696">
        <v>-13.101577527800735</v>
      </c>
      <c r="J41" s="1697">
        <v>-13.641035208322968</v>
      </c>
      <c r="K41" s="1696">
        <v>-15.144503764537928</v>
      </c>
      <c r="L41" s="1699">
        <v>-13.538911266124028</v>
      </c>
      <c r="M41" s="1223"/>
      <c r="N41"/>
      <c r="O41"/>
      <c r="P41"/>
      <c r="Q41" s="938"/>
      <c r="R41" s="975"/>
      <c r="S41"/>
      <c r="T41"/>
      <c r="U41"/>
      <c r="V41" s="1214"/>
    </row>
    <row r="42" spans="1:22" s="324" customFormat="1" ht="15.75">
      <c r="A42" s="1680"/>
      <c r="B42" s="1675">
        <f t="shared" ref="B42:B67" si="2">B41+1</f>
        <v>21</v>
      </c>
      <c r="C42" s="317" t="s">
        <v>87</v>
      </c>
      <c r="D42" s="1677"/>
      <c r="E42" s="1696">
        <v>-66.308185139811201</v>
      </c>
      <c r="F42" s="1696">
        <v>-9.8137410581552462</v>
      </c>
      <c r="G42" s="1696">
        <v>38.262089924768325</v>
      </c>
      <c r="H42" s="1696">
        <v>-100.1576685045596</v>
      </c>
      <c r="I42" s="1696">
        <v>-89.374136147799362</v>
      </c>
      <c r="J42" s="1697">
        <v>-47.586033896880593</v>
      </c>
      <c r="K42" s="1696">
        <v>121.37640439306435</v>
      </c>
      <c r="L42" s="1699">
        <v>170.2177021316657</v>
      </c>
      <c r="M42" s="1169"/>
      <c r="N42"/>
      <c r="O42"/>
      <c r="P42"/>
      <c r="Q42" s="938"/>
      <c r="R42" s="1217"/>
      <c r="S42"/>
      <c r="T42"/>
      <c r="U42"/>
      <c r="V42" s="975"/>
    </row>
    <row r="43" spans="1:22" s="324" customFormat="1" ht="15.75">
      <c r="A43" s="1680"/>
      <c r="B43" s="1675">
        <f t="shared" si="2"/>
        <v>22</v>
      </c>
      <c r="C43" s="317" t="s">
        <v>43</v>
      </c>
      <c r="D43" s="1677"/>
      <c r="E43" s="1696">
        <v>-33.646685742418448</v>
      </c>
      <c r="F43" s="1696">
        <v>-79.109551924126293</v>
      </c>
      <c r="G43" s="1696">
        <v>-102.9</v>
      </c>
      <c r="H43" s="1696">
        <v>-94.118050516216996</v>
      </c>
      <c r="I43" s="1696">
        <v>4.9130552456870547</v>
      </c>
      <c r="J43" s="1697">
        <v>49.735399761182762</v>
      </c>
      <c r="K43" s="1696">
        <v>146.46151620740142</v>
      </c>
      <c r="L43" s="1699">
        <v>173.71955027137327</v>
      </c>
      <c r="M43" s="1202"/>
      <c r="N43"/>
      <c r="O43"/>
      <c r="P43"/>
      <c r="Q43" s="938"/>
      <c r="R43" s="975"/>
      <c r="S43"/>
      <c r="T43"/>
      <c r="U43"/>
      <c r="V43" s="1214"/>
    </row>
    <row r="44" spans="1:22" s="324" customFormat="1" ht="31.5">
      <c r="A44" s="1680"/>
      <c r="B44" s="1675">
        <f t="shared" si="2"/>
        <v>23</v>
      </c>
      <c r="C44" s="315" t="s">
        <v>88</v>
      </c>
      <c r="D44" s="1677"/>
      <c r="E44" s="1696">
        <v>0</v>
      </c>
      <c r="F44" s="1696">
        <v>0</v>
      </c>
      <c r="G44" s="1696">
        <v>-19.178088740870695</v>
      </c>
      <c r="H44" s="1696">
        <v>-39.493499654704465</v>
      </c>
      <c r="I44" s="1696">
        <v>-36.609031202614013</v>
      </c>
      <c r="J44" s="1697">
        <v>-30.85618783662256</v>
      </c>
      <c r="K44" s="1696">
        <v>-25.788670287644933</v>
      </c>
      <c r="L44" s="1699">
        <v>-16.793625470805246</v>
      </c>
      <c r="M44" s="1169"/>
      <c r="N44"/>
      <c r="O44"/>
      <c r="P44"/>
      <c r="Q44" s="938"/>
      <c r="R44" s="975"/>
      <c r="S44"/>
      <c r="T44"/>
      <c r="U44"/>
      <c r="V44" s="1214"/>
    </row>
    <row r="45" spans="1:22" s="324" customFormat="1" ht="15.75">
      <c r="A45" s="1680"/>
      <c r="B45" s="1675">
        <f t="shared" si="2"/>
        <v>24</v>
      </c>
      <c r="C45" s="315" t="s">
        <v>89</v>
      </c>
      <c r="D45" s="1677"/>
      <c r="E45" s="1696">
        <v>18.681617381178903</v>
      </c>
      <c r="F45" s="1696">
        <v>37.080723132832873</v>
      </c>
      <c r="G45" s="1696">
        <v>58</v>
      </c>
      <c r="H45" s="1696">
        <v>33.737736767030711</v>
      </c>
      <c r="I45" s="1696">
        <v>77.938068093624295</v>
      </c>
      <c r="J45" s="1697">
        <v>79.41106777976654</v>
      </c>
      <c r="K45" s="1696">
        <v>83.265943362160726</v>
      </c>
      <c r="L45" s="1699">
        <v>70.139583508396967</v>
      </c>
      <c r="M45" s="1169"/>
      <c r="N45"/>
      <c r="O45"/>
      <c r="P45"/>
      <c r="Q45" s="938"/>
      <c r="R45" s="975"/>
      <c r="S45"/>
      <c r="T45"/>
      <c r="U45"/>
      <c r="V45" s="1214"/>
    </row>
    <row r="46" spans="1:22" s="324" customFormat="1" ht="15.75" hidden="1">
      <c r="A46" s="1680"/>
      <c r="B46" s="1675">
        <f>B45+1</f>
        <v>25</v>
      </c>
      <c r="C46" s="341" t="s">
        <v>44</v>
      </c>
      <c r="D46" s="1716">
        <v>8</v>
      </c>
      <c r="E46" s="1696">
        <v>-69.424644364114002</v>
      </c>
      <c r="F46" s="1696">
        <v>-60.327183731806244</v>
      </c>
      <c r="G46" s="1696">
        <v>-26.890677451274914</v>
      </c>
      <c r="H46" s="1696">
        <v>-3.0113609058638029</v>
      </c>
      <c r="I46" s="1696">
        <v>3.4748532343509275E-3</v>
      </c>
      <c r="J46" s="1717">
        <v>3.4748532343509275E-3</v>
      </c>
      <c r="K46" s="1696">
        <v>0</v>
      </c>
      <c r="L46" s="1699">
        <v>0</v>
      </c>
      <c r="M46" s="1169"/>
      <c r="N46"/>
      <c r="O46"/>
      <c r="P46"/>
      <c r="Q46" s="938"/>
      <c r="R46" s="975"/>
      <c r="S46"/>
      <c r="T46"/>
      <c r="U46"/>
      <c r="V46" s="1214"/>
    </row>
    <row r="47" spans="1:22" s="324" customFormat="1" ht="15.75">
      <c r="A47" s="1680"/>
      <c r="B47" s="1675">
        <f>B45+1</f>
        <v>25</v>
      </c>
      <c r="C47" s="341" t="s">
        <v>90</v>
      </c>
      <c r="D47" s="1716"/>
      <c r="E47" s="1696">
        <v>188.99008270979709</v>
      </c>
      <c r="F47" s="1696">
        <v>185.90167610606568</v>
      </c>
      <c r="G47" s="1696">
        <v>168.82428373470043</v>
      </c>
      <c r="H47" s="1696">
        <v>154.96230732442584</v>
      </c>
      <c r="I47" s="1696">
        <v>105.2504408447423</v>
      </c>
      <c r="J47" s="1697">
        <v>84.200352675793852</v>
      </c>
      <c r="K47" s="1696">
        <v>63.150264506845396</v>
      </c>
      <c r="L47" s="1699">
        <v>42.10017633789694</v>
      </c>
      <c r="M47" s="1169"/>
      <c r="N47"/>
      <c r="O47"/>
      <c r="P47"/>
      <c r="Q47" s="938"/>
      <c r="R47" s="1217"/>
      <c r="S47"/>
      <c r="T47"/>
      <c r="U47"/>
      <c r="V47" s="1216"/>
    </row>
    <row r="48" spans="1:22" s="324" customFormat="1" ht="15.75">
      <c r="A48" s="1680"/>
      <c r="B48" s="1675">
        <f t="shared" si="2"/>
        <v>26</v>
      </c>
      <c r="C48" s="506" t="s">
        <v>91</v>
      </c>
      <c r="D48" s="1716"/>
      <c r="E48" s="1696">
        <v>0</v>
      </c>
      <c r="F48" s="1696">
        <v>15.384131895561243</v>
      </c>
      <c r="G48" s="1696">
        <v>23.070687356011419</v>
      </c>
      <c r="H48" s="1698">
        <v>13.777557227411108</v>
      </c>
      <c r="I48" s="1696">
        <v>38.15627960265811</v>
      </c>
      <c r="J48" s="1697">
        <v>17.110861060326723</v>
      </c>
      <c r="K48" s="1696">
        <v>-4.1567969196553882</v>
      </c>
      <c r="L48" s="1699">
        <v>-101.99773140444292</v>
      </c>
      <c r="M48" s="1169"/>
      <c r="N48"/>
      <c r="O48"/>
      <c r="P48"/>
      <c r="Q48" s="938"/>
      <c r="S48"/>
      <c r="T48"/>
      <c r="U48"/>
      <c r="V48" s="1224"/>
    </row>
    <row r="49" spans="1:22" s="324" customFormat="1" ht="15.75">
      <c r="A49" s="1680"/>
      <c r="B49" s="1675">
        <f t="shared" si="2"/>
        <v>27</v>
      </c>
      <c r="C49" s="342" t="s">
        <v>47</v>
      </c>
      <c r="D49" s="1677"/>
      <c r="E49" s="1696">
        <v>-10.053605333613495</v>
      </c>
      <c r="F49" s="1696">
        <v>-11.578958083231166</v>
      </c>
      <c r="G49" s="1696">
        <v>-21.144275649907662</v>
      </c>
      <c r="H49" s="1696">
        <v>-22.677330389101986</v>
      </c>
      <c r="I49" s="1696">
        <v>-23.311647856912337</v>
      </c>
      <c r="J49" s="1697">
        <v>-18.807219388627445</v>
      </c>
      <c r="K49" s="1698">
        <v>-15.646274100297028</v>
      </c>
      <c r="L49" s="1699">
        <v>-9.4589879057122523</v>
      </c>
      <c r="M49" s="1169"/>
      <c r="N49"/>
      <c r="O49"/>
      <c r="P49"/>
      <c r="Q49" s="938"/>
      <c r="R49" s="975"/>
      <c r="S49"/>
      <c r="T49"/>
      <c r="U49"/>
      <c r="V49" s="1216"/>
    </row>
    <row r="50" spans="1:22" s="324" customFormat="1" ht="15.75">
      <c r="A50" s="1680"/>
      <c r="B50" s="1675">
        <f t="shared" si="2"/>
        <v>28</v>
      </c>
      <c r="C50" s="342" t="s">
        <v>48</v>
      </c>
      <c r="D50" s="1677"/>
      <c r="E50" s="1696">
        <v>171.72815329471672</v>
      </c>
      <c r="F50" s="1696">
        <v>165.28834754616483</v>
      </c>
      <c r="G50" s="1696">
        <v>136.90560450846425</v>
      </c>
      <c r="H50" s="1696">
        <v>115.09218616844889</v>
      </c>
      <c r="I50" s="1696">
        <v>64.398057485518777</v>
      </c>
      <c r="J50" s="1697">
        <v>42.932038323679187</v>
      </c>
      <c r="K50" s="1698">
        <v>21.466019161839597</v>
      </c>
      <c r="L50" s="1699">
        <v>7.1054273576010019E-15</v>
      </c>
      <c r="M50" s="1169"/>
      <c r="N50"/>
      <c r="O50"/>
      <c r="P50"/>
      <c r="Q50" s="938"/>
      <c r="S50"/>
      <c r="T50"/>
      <c r="U50"/>
    </row>
    <row r="51" spans="1:22" s="324" customFormat="1" ht="15.75" hidden="1">
      <c r="A51" s="1680"/>
      <c r="B51" s="1675"/>
      <c r="C51" s="315"/>
      <c r="D51" s="1677"/>
      <c r="E51" s="1696">
        <v>508.92628398061913</v>
      </c>
      <c r="F51" s="1696">
        <v>474.99786504857786</v>
      </c>
      <c r="G51" s="1696">
        <v>331.53556487773443</v>
      </c>
      <c r="H51" s="1696">
        <v>222.57033085923362</v>
      </c>
      <c r="I51" s="1696">
        <v>2.8421709430404007E-14</v>
      </c>
      <c r="J51" s="1697">
        <v>2.8421709430404007E-14</v>
      </c>
      <c r="K51" s="1698">
        <v>2.8421709430404007E-14</v>
      </c>
      <c r="L51" s="1699">
        <v>2.8421709430404007E-14</v>
      </c>
      <c r="M51" s="1169"/>
      <c r="N51"/>
      <c r="O51"/>
      <c r="P51"/>
      <c r="Q51" s="938"/>
      <c r="R51" s="975"/>
      <c r="S51"/>
      <c r="T51"/>
      <c r="U51"/>
      <c r="V51" s="1214"/>
    </row>
    <row r="52" spans="1:22" s="324" customFormat="1" ht="15.75">
      <c r="A52" s="1680"/>
      <c r="B52" s="1675">
        <f>B50+1</f>
        <v>29</v>
      </c>
      <c r="C52" s="315" t="s">
        <v>50</v>
      </c>
      <c r="D52" s="1677"/>
      <c r="E52" s="1696"/>
      <c r="F52" s="1696"/>
      <c r="G52" s="1696">
        <v>0</v>
      </c>
      <c r="H52" s="1696">
        <v>0</v>
      </c>
      <c r="I52" s="1696">
        <v>0</v>
      </c>
      <c r="J52" s="1697">
        <v>-122.55642579793756</v>
      </c>
      <c r="K52" s="1698">
        <v>-341.28333544288444</v>
      </c>
      <c r="L52" s="1699">
        <v>-411.13483726861557</v>
      </c>
      <c r="M52" s="1169"/>
      <c r="N52"/>
      <c r="O52"/>
      <c r="P52"/>
      <c r="Q52" s="938"/>
      <c r="R52" s="975"/>
      <c r="S52"/>
      <c r="T52"/>
      <c r="U52"/>
      <c r="V52" s="1214"/>
    </row>
    <row r="53" spans="1:22" s="324" customFormat="1" ht="31.5">
      <c r="A53" s="1680"/>
      <c r="B53" s="1675">
        <f t="shared" si="2"/>
        <v>30</v>
      </c>
      <c r="C53" s="315" t="s">
        <v>51</v>
      </c>
      <c r="D53" s="495"/>
      <c r="E53" s="1696">
        <v>266.01262573802364</v>
      </c>
      <c r="F53" s="1696">
        <v>266.01262573802364</v>
      </c>
      <c r="G53" s="1696">
        <v>266.01262573802364</v>
      </c>
      <c r="H53" s="1696">
        <v>266.01262573802364</v>
      </c>
      <c r="I53" s="1696">
        <v>266.01262573802364</v>
      </c>
      <c r="J53" s="1697">
        <v>212.81010059041893</v>
      </c>
      <c r="K53" s="1698">
        <v>159.60757544281421</v>
      </c>
      <c r="L53" s="1699">
        <v>106.40505029520949</v>
      </c>
      <c r="M53" s="1169"/>
      <c r="N53"/>
      <c r="O53"/>
      <c r="P53"/>
      <c r="Q53" s="938"/>
      <c r="R53" s="975"/>
      <c r="S53"/>
      <c r="T53"/>
      <c r="U53"/>
      <c r="V53" s="1214"/>
    </row>
    <row r="54" spans="1:22" s="324" customFormat="1" ht="31.5">
      <c r="A54" s="1680"/>
      <c r="B54" s="1675">
        <f t="shared" si="2"/>
        <v>31</v>
      </c>
      <c r="C54" s="315" t="s">
        <v>92</v>
      </c>
      <c r="D54" s="495"/>
      <c r="E54" s="1696">
        <v>264.48093751514261</v>
      </c>
      <c r="F54" s="1696">
        <v>264.48093751514261</v>
      </c>
      <c r="G54" s="1696">
        <v>220.39787964207915</v>
      </c>
      <c r="H54" s="1696">
        <v>176.31482176901568</v>
      </c>
      <c r="I54" s="1696">
        <v>132.23176389595221</v>
      </c>
      <c r="J54" s="1697">
        <v>88.154509263968151</v>
      </c>
      <c r="K54" s="1698">
        <v>44.077254631984083</v>
      </c>
      <c r="L54" s="1699">
        <v>1.4210854715202004E-14</v>
      </c>
      <c r="M54" s="1169"/>
      <c r="N54"/>
      <c r="O54"/>
      <c r="P54"/>
      <c r="Q54" s="938"/>
      <c r="R54" s="975"/>
      <c r="S54"/>
      <c r="T54"/>
      <c r="U54"/>
      <c r="V54" s="1214"/>
    </row>
    <row r="55" spans="1:22" s="324" customFormat="1" ht="31.5">
      <c r="A55" s="1680"/>
      <c r="B55" s="1675">
        <f t="shared" si="2"/>
        <v>32</v>
      </c>
      <c r="C55" s="315" t="s">
        <v>93</v>
      </c>
      <c r="D55" s="1677"/>
      <c r="E55" s="1696">
        <v>0</v>
      </c>
      <c r="F55" s="1696">
        <v>146.6561042465936</v>
      </c>
      <c r="G55" s="1698">
        <v>278.1746542702013</v>
      </c>
      <c r="H55" s="1698">
        <v>278.1746542702013</v>
      </c>
      <c r="I55" s="1698">
        <v>278.1746542702013</v>
      </c>
      <c r="J55" s="1697">
        <v>222.53972341616105</v>
      </c>
      <c r="K55" s="1698">
        <v>166.9047925621208</v>
      </c>
      <c r="L55" s="1699">
        <v>111.26986170808054</v>
      </c>
      <c r="M55" s="1169"/>
      <c r="N55"/>
      <c r="O55"/>
      <c r="P55"/>
      <c r="Q55" s="938"/>
      <c r="R55" s="975"/>
      <c r="S55"/>
      <c r="T55"/>
      <c r="U55"/>
      <c r="V55" s="1214"/>
    </row>
    <row r="56" spans="1:22" s="324" customFormat="1" ht="31.5">
      <c r="A56" s="1680"/>
      <c r="B56" s="1675">
        <f t="shared" si="2"/>
        <v>33</v>
      </c>
      <c r="C56" s="315" t="s">
        <v>94</v>
      </c>
      <c r="D56" s="1677"/>
      <c r="E56" s="1696"/>
      <c r="F56" s="1696"/>
      <c r="G56" s="1698">
        <v>0</v>
      </c>
      <c r="H56" s="1698">
        <v>71.754344124375876</v>
      </c>
      <c r="I56" s="1698">
        <v>164.83429576194348</v>
      </c>
      <c r="J56" s="1697">
        <v>164.83429576194348</v>
      </c>
      <c r="K56" s="1698">
        <v>164.83429576194348</v>
      </c>
      <c r="L56" s="1699">
        <v>131.86743660955477</v>
      </c>
      <c r="M56" s="1169"/>
      <c r="N56"/>
      <c r="O56"/>
      <c r="P56"/>
      <c r="Q56" s="938"/>
      <c r="R56" s="975"/>
      <c r="S56"/>
      <c r="T56"/>
      <c r="U56"/>
      <c r="V56" s="1214"/>
    </row>
    <row r="57" spans="1:22" s="324" customFormat="1" ht="15.75">
      <c r="A57" s="1680"/>
      <c r="B57" s="1675">
        <f>B56+1</f>
        <v>34</v>
      </c>
      <c r="C57" s="315" t="s">
        <v>95</v>
      </c>
      <c r="D57" s="1677"/>
      <c r="E57" s="1696">
        <v>-113.95739846958318</v>
      </c>
      <c r="F57" s="1696">
        <v>-175.01634931743024</v>
      </c>
      <c r="G57" s="1696">
        <v>-288.62680031772328</v>
      </c>
      <c r="H57" s="1696">
        <v>-407.67724677279961</v>
      </c>
      <c r="I57" s="1696">
        <v>-434.14066611728333</v>
      </c>
      <c r="J57" s="1697">
        <v>-383.38659911583005</v>
      </c>
      <c r="K57" s="1698">
        <v>-342.1428614523673</v>
      </c>
      <c r="L57" s="1699">
        <v>-244.39324522227432</v>
      </c>
      <c r="M57" s="1169"/>
      <c r="N57"/>
      <c r="O57"/>
      <c r="P57"/>
      <c r="Q57" s="938"/>
      <c r="R57" s="975"/>
      <c r="S57"/>
      <c r="T57"/>
      <c r="U57"/>
      <c r="V57" s="1214"/>
    </row>
    <row r="58" spans="1:22" s="324" customFormat="1" ht="31.5">
      <c r="A58" s="1680"/>
      <c r="B58" s="1675">
        <f t="shared" si="2"/>
        <v>35</v>
      </c>
      <c r="C58" s="315" t="s">
        <v>96</v>
      </c>
      <c r="D58" s="26">
        <v>4</v>
      </c>
      <c r="E58" s="1696">
        <v>0</v>
      </c>
      <c r="F58" s="1696">
        <v>0</v>
      </c>
      <c r="G58" s="1696">
        <v>-0.60922449287342217</v>
      </c>
      <c r="H58" s="1696">
        <v>-2.1602949910091018</v>
      </c>
      <c r="I58" s="1696">
        <v>-4.5821322424498465</v>
      </c>
      <c r="J58" s="1697">
        <v>-12.34309627762833</v>
      </c>
      <c r="K58" s="1698">
        <v>-26.891894344470312</v>
      </c>
      <c r="L58" s="1699">
        <v>-42.138771075881543</v>
      </c>
      <c r="M58" s="1169"/>
      <c r="N58"/>
      <c r="O58"/>
      <c r="P58"/>
      <c r="Q58" s="938"/>
      <c r="R58" s="975"/>
      <c r="S58"/>
      <c r="T58"/>
      <c r="U58"/>
      <c r="V58" s="1214"/>
    </row>
    <row r="59" spans="1:22" s="324" customFormat="1" ht="15.75">
      <c r="A59" s="1680"/>
      <c r="B59" s="1675">
        <f>B58+1</f>
        <v>36</v>
      </c>
      <c r="C59" s="317" t="s">
        <v>54</v>
      </c>
      <c r="D59" s="1677"/>
      <c r="E59" s="1696">
        <v>74.697832365462645</v>
      </c>
      <c r="F59" s="1696">
        <v>66.393443863127459</v>
      </c>
      <c r="G59" s="1696">
        <v>19.763728731933622</v>
      </c>
      <c r="H59" s="1696">
        <v>-26.970690136652234</v>
      </c>
      <c r="I59" s="1696">
        <v>-79.538566338071774</v>
      </c>
      <c r="J59" s="1697">
        <v>-74.743562526556389</v>
      </c>
      <c r="K59" s="1698">
        <v>-76.528294385289257</v>
      </c>
      <c r="L59" s="1699">
        <v>-61.494262043361374</v>
      </c>
      <c r="M59" s="1169"/>
      <c r="N59"/>
      <c r="O59"/>
      <c r="P59"/>
      <c r="Q59" s="938"/>
      <c r="R59" s="975"/>
      <c r="S59"/>
      <c r="T59"/>
      <c r="U59"/>
      <c r="V59" s="1214"/>
    </row>
    <row r="60" spans="1:22" s="324" customFormat="1" ht="15.75">
      <c r="A60" s="1680"/>
      <c r="B60" s="1675">
        <f t="shared" si="2"/>
        <v>37</v>
      </c>
      <c r="C60" s="319" t="s">
        <v>55</v>
      </c>
      <c r="D60" s="1677"/>
      <c r="E60" s="1696">
        <v>0.108432</v>
      </c>
      <c r="F60" s="1696">
        <v>0.24181621514700002</v>
      </c>
      <c r="G60" s="1696">
        <v>0.51773585079016671</v>
      </c>
      <c r="H60" s="1696">
        <v>0.60799642773725004</v>
      </c>
      <c r="I60" s="1696">
        <v>1.1554161442835</v>
      </c>
      <c r="J60" s="1697">
        <v>1.553698018895</v>
      </c>
      <c r="K60" s="1698">
        <v>2.0385401019260834</v>
      </c>
      <c r="L60" s="1699">
        <v>2.5013383970284164</v>
      </c>
      <c r="M60" s="1169"/>
      <c r="N60"/>
      <c r="O60"/>
      <c r="P60"/>
      <c r="Q60" s="938"/>
      <c r="R60" s="975"/>
      <c r="S60"/>
      <c r="T60"/>
      <c r="U60"/>
      <c r="V60" s="1214"/>
    </row>
    <row r="61" spans="1:22" s="324" customFormat="1" ht="15.75">
      <c r="A61" s="1680"/>
      <c r="B61" s="1675">
        <f t="shared" si="2"/>
        <v>38</v>
      </c>
      <c r="C61" s="319" t="s">
        <v>56</v>
      </c>
      <c r="D61" s="26"/>
      <c r="E61" s="92">
        <v>-3.3648864959290794</v>
      </c>
      <c r="F61" s="92">
        <v>-14.489522637097187</v>
      </c>
      <c r="G61" s="92">
        <v>-15.130386628045493</v>
      </c>
      <c r="H61" s="92">
        <v>-10.381417617493675</v>
      </c>
      <c r="I61" s="92">
        <v>-4.8681545506365307</v>
      </c>
      <c r="J61" s="540">
        <v>-8.6251145224894294</v>
      </c>
      <c r="K61" s="530">
        <v>-23.288591959326798</v>
      </c>
      <c r="L61" s="1699">
        <v>-25.655078800704164</v>
      </c>
      <c r="M61" s="1169"/>
      <c r="N61"/>
      <c r="O61"/>
      <c r="P61"/>
      <c r="Q61" s="938"/>
      <c r="R61" s="975"/>
      <c r="S61"/>
      <c r="T61"/>
      <c r="U61"/>
      <c r="V61" s="1214"/>
    </row>
    <row r="62" spans="1:22" s="324" customFormat="1" ht="15.75">
      <c r="A62" s="1680"/>
      <c r="B62" s="1675">
        <f t="shared" si="2"/>
        <v>39</v>
      </c>
      <c r="C62" s="319" t="s">
        <v>97</v>
      </c>
      <c r="D62" s="26"/>
      <c r="E62" s="92">
        <v>0</v>
      </c>
      <c r="F62" s="92">
        <v>0</v>
      </c>
      <c r="G62" s="92">
        <v>104.27136927410746</v>
      </c>
      <c r="H62" s="92">
        <v>507.63709721965654</v>
      </c>
      <c r="I62" s="92">
        <v>530.37923917509715</v>
      </c>
      <c r="J62" s="540">
        <v>568.86386809029864</v>
      </c>
      <c r="K62" s="530">
        <v>653.75543168198169</v>
      </c>
      <c r="L62" s="1699">
        <v>677.35600276570119</v>
      </c>
      <c r="M62" s="1169"/>
      <c r="N62"/>
      <c r="O62"/>
      <c r="P62"/>
      <c r="Q62" s="938"/>
      <c r="R62" s="975"/>
      <c r="S62"/>
      <c r="T62"/>
      <c r="U62"/>
      <c r="V62" s="1214"/>
    </row>
    <row r="63" spans="1:22" s="324" customFormat="1" ht="31.5">
      <c r="A63" s="1680"/>
      <c r="B63" s="1675">
        <f t="shared" si="2"/>
        <v>40</v>
      </c>
      <c r="C63" s="469" t="s">
        <v>98</v>
      </c>
      <c r="D63" s="26"/>
      <c r="E63" s="92">
        <v>0</v>
      </c>
      <c r="F63" s="92">
        <v>-123.02498387791016</v>
      </c>
      <c r="G63" s="92">
        <v>-245.78660118279606</v>
      </c>
      <c r="H63" s="92">
        <v>-402.93626973663476</v>
      </c>
      <c r="I63" s="92">
        <v>-139.42891337522076</v>
      </c>
      <c r="J63" s="540">
        <v>-57.500046314288738</v>
      </c>
      <c r="K63" s="92">
        <v>24.428820746643282</v>
      </c>
      <c r="L63" s="1699">
        <v>85.086150246060242</v>
      </c>
      <c r="M63" s="1169"/>
      <c r="N63"/>
      <c r="O63"/>
      <c r="P63"/>
      <c r="Q63" s="938"/>
      <c r="R63" s="1214"/>
      <c r="S63"/>
      <c r="T63"/>
      <c r="U63"/>
      <c r="V63" s="1215"/>
    </row>
    <row r="64" spans="1:22" s="324" customFormat="1" ht="17.25" customHeight="1">
      <c r="A64" s="1680"/>
      <c r="B64" s="1675">
        <f t="shared" si="2"/>
        <v>41</v>
      </c>
      <c r="C64" s="319" t="s">
        <v>99</v>
      </c>
      <c r="D64" s="26"/>
      <c r="E64" s="483">
        <v>0</v>
      </c>
      <c r="F64" s="483">
        <v>0</v>
      </c>
      <c r="G64" s="92">
        <v>0</v>
      </c>
      <c r="H64" s="92">
        <v>0</v>
      </c>
      <c r="I64" s="483">
        <v>0.95698775542224013</v>
      </c>
      <c r="J64" s="113">
        <v>-44.970322684455702</v>
      </c>
      <c r="K64" s="483">
        <v>9.6372738783249403</v>
      </c>
      <c r="L64" s="1699">
        <v>66.079956441372815</v>
      </c>
      <c r="M64" s="1169"/>
      <c r="N64"/>
      <c r="O64"/>
      <c r="P64"/>
      <c r="Q64" s="938"/>
      <c r="R64" s="1214"/>
      <c r="S64"/>
      <c r="T64"/>
      <c r="U64"/>
      <c r="V64" s="1225"/>
    </row>
    <row r="65" spans="1:22" s="324" customFormat="1" ht="15.75" customHeight="1">
      <c r="A65" s="1680"/>
      <c r="B65" s="1675">
        <f t="shared" si="2"/>
        <v>42</v>
      </c>
      <c r="C65" s="319" t="s">
        <v>100</v>
      </c>
      <c r="D65" s="26"/>
      <c r="E65" s="483"/>
      <c r="F65" s="483"/>
      <c r="G65" s="92"/>
      <c r="H65" s="92"/>
      <c r="I65" s="483"/>
      <c r="J65" s="113">
        <v>0</v>
      </c>
      <c r="K65" s="483">
        <v>0</v>
      </c>
      <c r="L65" s="1699">
        <v>-2.3191885580022529</v>
      </c>
      <c r="M65" s="1169"/>
      <c r="N65"/>
      <c r="O65"/>
      <c r="P65"/>
      <c r="Q65" s="938"/>
      <c r="R65" s="1214"/>
      <c r="S65"/>
      <c r="T65"/>
      <c r="U65"/>
      <c r="V65" s="1225"/>
    </row>
    <row r="66" spans="1:22" s="324" customFormat="1" ht="15.6" customHeight="1">
      <c r="A66" s="1680"/>
      <c r="B66" s="1675">
        <f>B65+1</f>
        <v>43</v>
      </c>
      <c r="C66" s="628" t="s">
        <v>101</v>
      </c>
      <c r="D66" s="26"/>
      <c r="E66" s="483">
        <v>0</v>
      </c>
      <c r="F66" s="483">
        <v>0</v>
      </c>
      <c r="G66" s="92">
        <v>0</v>
      </c>
      <c r="H66" s="92">
        <v>0</v>
      </c>
      <c r="I66" s="483">
        <v>0.98929227006125009</v>
      </c>
      <c r="J66" s="113">
        <v>2.7689190921821667</v>
      </c>
      <c r="K66" s="528">
        <v>6.3962747566957505</v>
      </c>
      <c r="L66" s="1699">
        <v>7.6347130144227506</v>
      </c>
      <c r="M66" s="1169"/>
      <c r="N66"/>
      <c r="O66"/>
      <c r="P66"/>
      <c r="Q66" s="938"/>
      <c r="R66" s="975"/>
      <c r="S66"/>
      <c r="T66"/>
      <c r="U66"/>
      <c r="V66" s="1216"/>
    </row>
    <row r="67" spans="1:22" s="324" customFormat="1" ht="15.75">
      <c r="A67" s="1680"/>
      <c r="B67" s="1675">
        <f t="shared" si="2"/>
        <v>44</v>
      </c>
      <c r="C67" s="837" t="s">
        <v>102</v>
      </c>
      <c r="D67" s="1298"/>
      <c r="E67" s="483"/>
      <c r="F67" s="483"/>
      <c r="G67" s="483"/>
      <c r="H67" s="483"/>
      <c r="I67" s="483"/>
      <c r="J67" s="113">
        <v>0</v>
      </c>
      <c r="K67" s="483">
        <v>7.2974318801632503</v>
      </c>
      <c r="L67" s="1699">
        <v>7.6589326829347506</v>
      </c>
      <c r="M67" s="1169"/>
      <c r="N67"/>
      <c r="O67"/>
      <c r="P67"/>
      <c r="Q67" s="938"/>
      <c r="R67" s="975"/>
      <c r="S67"/>
      <c r="T67"/>
      <c r="U67"/>
      <c r="V67" s="1214"/>
    </row>
    <row r="68" spans="1:22" s="324" customFormat="1" ht="18" customHeight="1" thickBot="1">
      <c r="A68" s="1680"/>
      <c r="B68" s="1675">
        <f>B67+1</f>
        <v>45</v>
      </c>
      <c r="C68" s="837" t="s">
        <v>103</v>
      </c>
      <c r="D68" s="26">
        <v>5</v>
      </c>
      <c r="E68" s="94">
        <v>0</v>
      </c>
      <c r="F68" s="94">
        <v>0</v>
      </c>
      <c r="G68" s="94">
        <v>0</v>
      </c>
      <c r="H68" s="94">
        <v>0</v>
      </c>
      <c r="I68" s="94">
        <v>0</v>
      </c>
      <c r="J68" s="94">
        <v>0</v>
      </c>
      <c r="K68" s="1233">
        <v>26.494835810136376</v>
      </c>
      <c r="L68" s="1710">
        <v>131.14614517373434</v>
      </c>
      <c r="M68" s="1169"/>
      <c r="N68"/>
      <c r="O68"/>
      <c r="P68"/>
      <c r="Q68" s="938"/>
      <c r="R68" s="1217"/>
      <c r="S68"/>
      <c r="T68"/>
      <c r="U68"/>
      <c r="V68" s="1226"/>
    </row>
    <row r="69" spans="1:22" s="324" customFormat="1" ht="15.75">
      <c r="A69" s="1680"/>
      <c r="B69" s="1675">
        <f>B68+1</f>
        <v>46</v>
      </c>
      <c r="C69" s="70" t="s">
        <v>59</v>
      </c>
      <c r="D69" s="28"/>
      <c r="E69" s="140">
        <f>SUM(E37:E66)</f>
        <v>1117.4099481639657</v>
      </c>
      <c r="F69" s="140">
        <f>SUM(F37:F66)</f>
        <v>1070.5289758294468</v>
      </c>
      <c r="G69" s="140">
        <f>ROUNDUP(SUM(G37:G66),1)</f>
        <v>849.80000000000007</v>
      </c>
      <c r="H69" s="140">
        <f>SUM(H37:H66)</f>
        <v>665.37261126127009</v>
      </c>
      <c r="I69" s="140">
        <f>SUM(I37:I66)</f>
        <v>950.24728042728054</v>
      </c>
      <c r="J69" s="305">
        <f>SUM(J37:J66)</f>
        <v>1019.0818376641208</v>
      </c>
      <c r="K69" s="140">
        <f>SUM(K37:K68)</f>
        <v>1322.2795193260745</v>
      </c>
      <c r="L69" s="1714">
        <f>SUM(L37:L68)</f>
        <v>1466.767042753909</v>
      </c>
      <c r="M69" s="1169"/>
      <c r="N69" s="1219"/>
      <c r="O69" s="1232"/>
      <c r="P69" s="1232"/>
      <c r="Q69" s="938"/>
      <c r="R69" s="975"/>
      <c r="S69"/>
      <c r="T69"/>
      <c r="U69"/>
      <c r="V69" s="1214"/>
    </row>
    <row r="70" spans="1:22" s="324" customFormat="1" ht="15.75">
      <c r="A70" s="1680"/>
      <c r="B70" s="1675"/>
      <c r="C70" s="70"/>
      <c r="D70" s="28"/>
      <c r="E70" s="738"/>
      <c r="F70" s="738"/>
      <c r="G70" s="738"/>
      <c r="H70" s="738"/>
      <c r="I70" s="738"/>
      <c r="J70" s="113"/>
      <c r="K70" s="528"/>
      <c r="L70" s="1699"/>
      <c r="M70" s="1169"/>
      <c r="N70" s="1219"/>
      <c r="O70" s="1232"/>
      <c r="P70" s="1232"/>
      <c r="Q70" s="938"/>
      <c r="R70" s="975"/>
      <c r="S70"/>
      <c r="T70"/>
      <c r="U70"/>
      <c r="V70" s="1214"/>
    </row>
    <row r="71" spans="1:22" s="324" customFormat="1" ht="15.75">
      <c r="A71" s="1680"/>
      <c r="B71" s="1675">
        <f>B69+1</f>
        <v>47</v>
      </c>
      <c r="C71" s="70" t="s">
        <v>104</v>
      </c>
      <c r="D71" s="28"/>
      <c r="E71" s="738"/>
      <c r="F71" s="738"/>
      <c r="G71" s="738"/>
      <c r="H71" s="738"/>
      <c r="I71" s="738"/>
      <c r="J71" s="113">
        <v>0</v>
      </c>
      <c r="K71" s="483">
        <v>-15.134958593050797</v>
      </c>
      <c r="L71" s="1699">
        <v>-12.603102463285676</v>
      </c>
      <c r="M71" s="1202"/>
      <c r="N71" s="1219"/>
      <c r="O71" s="1232"/>
      <c r="P71" s="1232"/>
      <c r="Q71" s="938"/>
      <c r="R71" s="975"/>
      <c r="S71"/>
      <c r="T71"/>
      <c r="U71"/>
      <c r="V71" s="1214"/>
    </row>
    <row r="72" spans="1:22" s="324" customFormat="1" ht="16.5" thickBot="1">
      <c r="A72" s="1680"/>
      <c r="B72" s="1675"/>
      <c r="C72" s="70"/>
      <c r="D72" s="1711"/>
      <c r="E72" s="1707"/>
      <c r="F72" s="1707"/>
      <c r="G72" s="1707"/>
      <c r="H72" s="1707"/>
      <c r="I72" s="1707"/>
      <c r="J72" s="1708"/>
      <c r="K72" s="1707"/>
      <c r="L72" s="1710"/>
      <c r="M72" s="1202"/>
      <c r="N72" s="1715"/>
      <c r="O72" s="1227"/>
      <c r="P72" s="1227"/>
      <c r="Q72" s="938"/>
      <c r="R72" s="1215"/>
      <c r="S72"/>
      <c r="T72"/>
      <c r="U72"/>
      <c r="V72" s="1214"/>
    </row>
    <row r="73" spans="1:22" s="324" customFormat="1" ht="24" customHeight="1" thickBot="1">
      <c r="A73" s="1680"/>
      <c r="B73" s="1678">
        <f>B71+1</f>
        <v>48</v>
      </c>
      <c r="C73" s="313" t="s">
        <v>105</v>
      </c>
      <c r="D73" s="1718">
        <v>6</v>
      </c>
      <c r="E73" s="1707"/>
      <c r="F73" s="1707"/>
      <c r="G73" s="1719">
        <f t="shared" ref="G73:I73" si="3">G34+G69</f>
        <v>1144.7045343450454</v>
      </c>
      <c r="H73" s="1719">
        <f t="shared" si="3"/>
        <v>978.31533151555027</v>
      </c>
      <c r="I73" s="1719">
        <f t="shared" si="3"/>
        <v>1323.3012285906466</v>
      </c>
      <c r="J73" s="1720">
        <f>J34+J69+J71</f>
        <v>1338.9516610141891</v>
      </c>
      <c r="K73" s="1719">
        <f>K34+K69+K71</f>
        <v>1567.1209491884149</v>
      </c>
      <c r="L73" s="1721">
        <f>L34+L69+L71</f>
        <v>1676.4752790251566</v>
      </c>
      <c r="M73" s="667"/>
      <c r="N73" s="520"/>
      <c r="O73" s="1227"/>
      <c r="P73" s="1227"/>
      <c r="Q73" s="938"/>
      <c r="R73" s="975"/>
      <c r="S73"/>
      <c r="T73"/>
      <c r="U73"/>
      <c r="V73" s="1228"/>
    </row>
    <row r="74" spans="1:22" s="3" customFormat="1">
      <c r="A74" s="1"/>
      <c r="B74" s="1"/>
      <c r="C74" s="314"/>
      <c r="D74" s="314"/>
      <c r="E74" s="564"/>
      <c r="F74" s="564"/>
      <c r="G74" s="834" t="b">
        <v>1</v>
      </c>
      <c r="H74" s="834" t="b">
        <v>1</v>
      </c>
      <c r="I74" s="834" t="b">
        <v>1</v>
      </c>
      <c r="J74" s="1086"/>
      <c r="K74" s="1086"/>
      <c r="L74" s="1086"/>
      <c r="M74"/>
      <c r="N74" s="1626"/>
      <c r="S74"/>
      <c r="T74"/>
      <c r="U74"/>
    </row>
    <row r="75" spans="1:22" s="126" customFormat="1">
      <c r="A75" s="330"/>
      <c r="B75" s="1" t="s">
        <v>60</v>
      </c>
      <c r="C75" s="314"/>
      <c r="D75" s="314"/>
      <c r="E75"/>
      <c r="F75"/>
      <c r="G75" s="834"/>
      <c r="H75" s="834" t="b">
        <v>1</v>
      </c>
      <c r="I75" s="1299"/>
      <c r="J75" s="1300"/>
      <c r="K75" s="1301"/>
      <c r="L75" s="1302"/>
      <c r="M75"/>
      <c r="N75" s="520"/>
      <c r="S75"/>
      <c r="T75"/>
      <c r="U75"/>
    </row>
    <row r="76" spans="1:22" s="126" customFormat="1" ht="15.6" customHeight="1">
      <c r="A76" s="330"/>
      <c r="B76" s="39">
        <v>1</v>
      </c>
      <c r="C76" s="1812" t="s">
        <v>106</v>
      </c>
      <c r="D76" s="1812"/>
      <c r="E76" s="1812"/>
      <c r="F76" s="1812"/>
      <c r="G76" s="1812"/>
      <c r="H76" s="1812"/>
      <c r="I76" s="1812"/>
      <c r="J76" s="1812"/>
      <c r="K76" s="1812"/>
      <c r="L76" s="1812"/>
      <c r="M76"/>
      <c r="N76"/>
      <c r="S76"/>
      <c r="T76"/>
      <c r="U76"/>
    </row>
    <row r="77" spans="1:22" s="126" customFormat="1">
      <c r="A77" s="330"/>
      <c r="B77" s="39">
        <v>2</v>
      </c>
      <c r="C77" s="504" t="s">
        <v>107</v>
      </c>
      <c r="D77" s="504"/>
      <c r="E77" s="1303"/>
      <c r="F77" s="1303"/>
      <c r="H77" s="1304"/>
      <c r="I77" s="1304"/>
      <c r="J77"/>
      <c r="K77"/>
      <c r="L77"/>
      <c r="M77"/>
      <c r="N77"/>
      <c r="O77"/>
      <c r="S77"/>
      <c r="T77"/>
      <c r="U77"/>
    </row>
    <row r="78" spans="1:22" s="126" customFormat="1" ht="15.6" customHeight="1">
      <c r="A78" s="330"/>
      <c r="B78" s="39">
        <v>3</v>
      </c>
      <c r="C78" s="504" t="s">
        <v>108</v>
      </c>
      <c r="D78" s="504"/>
      <c r="E78" s="1303"/>
      <c r="F78" s="1303"/>
      <c r="G78" s="1304"/>
      <c r="H78" s="1304"/>
      <c r="I78" s="1304"/>
      <c r="J78"/>
      <c r="K78"/>
      <c r="L78"/>
      <c r="M78"/>
      <c r="N78"/>
      <c r="S78"/>
      <c r="T78"/>
      <c r="U78"/>
    </row>
    <row r="79" spans="1:22" s="3" customFormat="1" ht="32.450000000000003" customHeight="1">
      <c r="B79" s="39">
        <v>4</v>
      </c>
      <c r="C79" s="1813" t="s">
        <v>109</v>
      </c>
      <c r="D79" s="1813"/>
      <c r="E79" s="1813"/>
      <c r="F79" s="1813"/>
      <c r="G79" s="1813"/>
      <c r="H79" s="1813"/>
      <c r="I79" s="1813"/>
      <c r="J79" s="1813"/>
      <c r="K79" s="1813"/>
      <c r="L79" s="1813"/>
      <c r="M79" s="532"/>
      <c r="N79"/>
      <c r="S79"/>
      <c r="T79"/>
      <c r="U79"/>
    </row>
    <row r="80" spans="1:22" customFormat="1" ht="16.5" customHeight="1">
      <c r="B80" s="39">
        <v>5</v>
      </c>
      <c r="C80" s="1812" t="s">
        <v>110</v>
      </c>
      <c r="D80" s="1812"/>
      <c r="E80" s="1812"/>
      <c r="F80" s="1812"/>
      <c r="G80" s="1812"/>
      <c r="H80" s="1812"/>
      <c r="I80" s="1812"/>
      <c r="J80" s="1812"/>
      <c r="K80" s="1812"/>
      <c r="L80" s="1812"/>
      <c r="M80" s="1722"/>
      <c r="N80" s="1722"/>
    </row>
    <row r="81" spans="1:21" customFormat="1" ht="35.65" customHeight="1">
      <c r="B81" s="39">
        <v>6</v>
      </c>
      <c r="C81" s="1813" t="s">
        <v>111</v>
      </c>
      <c r="D81" s="1813"/>
      <c r="E81" s="1813"/>
      <c r="F81" s="1813"/>
      <c r="G81" s="1813"/>
      <c r="H81" s="1813"/>
      <c r="I81" s="1813"/>
      <c r="J81" s="1813"/>
      <c r="K81" s="1813"/>
      <c r="L81" s="1813"/>
    </row>
    <row r="82" spans="1:21" s="3" customFormat="1" ht="34.35" customHeight="1">
      <c r="A82" s="1"/>
      <c r="B82" s="1"/>
      <c r="M82"/>
      <c r="N82"/>
      <c r="S82"/>
      <c r="T82"/>
      <c r="U82"/>
    </row>
    <row r="83" spans="1:21" s="3" customFormat="1">
      <c r="A83" s="1"/>
      <c r="B83" s="1"/>
      <c r="C83" s="1"/>
      <c r="D83" s="1"/>
      <c r="E83" s="1"/>
      <c r="F83" s="1"/>
      <c r="J83"/>
      <c r="K83"/>
      <c r="L83"/>
      <c r="M83"/>
      <c r="N83"/>
      <c r="S83"/>
      <c r="T83"/>
      <c r="U83"/>
    </row>
    <row r="84" spans="1:21" s="3" customFormat="1">
      <c r="A84" s="1"/>
      <c r="B84" s="1"/>
      <c r="C84" s="1"/>
      <c r="D84" s="1"/>
      <c r="E84" s="1"/>
      <c r="F84" s="1"/>
      <c r="J84"/>
      <c r="K84"/>
      <c r="L84"/>
      <c r="M84"/>
      <c r="N84"/>
      <c r="S84"/>
      <c r="T84"/>
      <c r="U84"/>
    </row>
    <row r="85" spans="1:21" s="3" customFormat="1">
      <c r="A85" s="1"/>
      <c r="B85" s="1"/>
      <c r="C85" s="1"/>
      <c r="D85" s="1"/>
      <c r="E85" s="1"/>
      <c r="F85" s="1"/>
      <c r="J85"/>
      <c r="K85"/>
      <c r="L85"/>
      <c r="M85"/>
      <c r="N85"/>
      <c r="S85"/>
      <c r="T85"/>
      <c r="U85"/>
    </row>
    <row r="86" spans="1:21" s="3" customFormat="1">
      <c r="A86" s="1"/>
      <c r="B86" s="1"/>
      <c r="C86" s="1"/>
      <c r="D86" s="1"/>
      <c r="E86" s="1"/>
      <c r="F86" s="1"/>
      <c r="J86"/>
      <c r="K86"/>
      <c r="L86"/>
      <c r="M86"/>
      <c r="N86"/>
      <c r="S86"/>
      <c r="T86"/>
      <c r="U86"/>
    </row>
    <row r="87" spans="1:21" s="3" customFormat="1">
      <c r="A87" s="1"/>
      <c r="B87" s="1"/>
      <c r="C87" s="1"/>
      <c r="D87" s="1"/>
      <c r="E87" s="1"/>
      <c r="F87" s="1"/>
      <c r="J87"/>
      <c r="K87"/>
      <c r="L87"/>
      <c r="M87"/>
      <c r="N87"/>
      <c r="S87"/>
      <c r="T87"/>
      <c r="U87"/>
    </row>
    <row r="88" spans="1:21" s="3" customFormat="1">
      <c r="A88" s="1"/>
      <c r="B88" s="1"/>
      <c r="C88" s="1"/>
      <c r="D88" s="1"/>
      <c r="E88" s="1"/>
      <c r="F88" s="1"/>
      <c r="J88"/>
      <c r="K88"/>
      <c r="L88"/>
      <c r="M88"/>
      <c r="N88"/>
      <c r="S88"/>
      <c r="T88"/>
      <c r="U88"/>
    </row>
    <row r="89" spans="1:21" s="3" customFormat="1">
      <c r="A89" s="1"/>
      <c r="B89" s="1"/>
      <c r="C89" s="1"/>
      <c r="D89" s="1"/>
      <c r="E89" s="1"/>
      <c r="F89" s="1"/>
      <c r="J89"/>
      <c r="K89"/>
      <c r="L89"/>
      <c r="M89"/>
      <c r="N89"/>
      <c r="S89"/>
      <c r="T89"/>
      <c r="U89"/>
    </row>
    <row r="90" spans="1:21" s="3" customFormat="1">
      <c r="A90" s="1"/>
      <c r="B90" s="1"/>
      <c r="C90" s="1"/>
      <c r="D90" s="1"/>
      <c r="E90" s="1"/>
      <c r="F90" s="1"/>
      <c r="J90"/>
      <c r="K90"/>
      <c r="L90"/>
      <c r="M90"/>
      <c r="N90"/>
      <c r="S90"/>
      <c r="T90"/>
      <c r="U90"/>
    </row>
    <row r="91" spans="1:21" s="3" customFormat="1">
      <c r="A91" s="1"/>
      <c r="B91" s="1"/>
      <c r="C91" s="1"/>
      <c r="D91" s="1"/>
      <c r="E91" s="1"/>
      <c r="F91" s="1"/>
      <c r="J91"/>
      <c r="K91"/>
      <c r="L91"/>
      <c r="M91"/>
      <c r="N91"/>
      <c r="S91"/>
      <c r="T91"/>
      <c r="U91"/>
    </row>
    <row r="92" spans="1:21" s="3" customFormat="1">
      <c r="A92" s="1"/>
      <c r="B92" s="1"/>
      <c r="C92" s="1"/>
      <c r="D92" s="1"/>
      <c r="E92" s="1"/>
      <c r="F92" s="1"/>
      <c r="J92"/>
      <c r="K92"/>
      <c r="L92"/>
      <c r="M92"/>
      <c r="N92"/>
      <c r="S92"/>
      <c r="T92"/>
      <c r="U92"/>
    </row>
    <row r="93" spans="1:21" s="3" customFormat="1">
      <c r="A93" s="1"/>
      <c r="B93" s="1"/>
      <c r="C93" s="1"/>
      <c r="D93" s="1"/>
      <c r="E93" s="1"/>
      <c r="F93" s="1"/>
      <c r="J93"/>
      <c r="K93"/>
      <c r="L93"/>
      <c r="M93"/>
      <c r="N93"/>
      <c r="S93"/>
      <c r="T93"/>
      <c r="U93"/>
    </row>
    <row r="94" spans="1:21" s="3" customFormat="1">
      <c r="A94" s="1"/>
      <c r="B94" s="1"/>
      <c r="C94" s="1"/>
      <c r="D94" s="1"/>
      <c r="E94" s="1"/>
      <c r="F94" s="1"/>
      <c r="J94"/>
      <c r="K94"/>
      <c r="L94"/>
      <c r="M94"/>
      <c r="N94"/>
      <c r="S94"/>
      <c r="T94"/>
      <c r="U94"/>
    </row>
    <row r="95" spans="1:21" s="3" customFormat="1">
      <c r="A95" s="1"/>
      <c r="B95" s="1"/>
      <c r="C95" s="1"/>
      <c r="D95" s="1"/>
      <c r="E95" s="1"/>
      <c r="F95" s="1"/>
      <c r="J95"/>
      <c r="K95"/>
      <c r="L95"/>
      <c r="M95"/>
      <c r="N95"/>
      <c r="S95"/>
      <c r="T95"/>
      <c r="U95"/>
    </row>
    <row r="96" spans="1:21" s="3" customFormat="1">
      <c r="A96" s="1"/>
      <c r="B96" s="1"/>
      <c r="C96" s="1"/>
      <c r="D96" s="1"/>
      <c r="E96" s="1"/>
      <c r="F96" s="1"/>
      <c r="J96"/>
      <c r="K96"/>
      <c r="L96"/>
      <c r="M96"/>
      <c r="N96"/>
      <c r="S96"/>
      <c r="T96"/>
      <c r="U96"/>
    </row>
    <row r="97" spans="1:21" s="3" customFormat="1">
      <c r="A97" s="1"/>
      <c r="B97" s="1"/>
      <c r="C97" s="1"/>
      <c r="D97" s="1"/>
      <c r="E97" s="1"/>
      <c r="F97" s="1"/>
      <c r="J97"/>
      <c r="K97"/>
      <c r="L97"/>
      <c r="M97"/>
      <c r="N97"/>
      <c r="S97"/>
      <c r="T97"/>
      <c r="U97"/>
    </row>
    <row r="98" spans="1:21" s="3" customFormat="1">
      <c r="A98" s="1"/>
      <c r="B98" s="1"/>
      <c r="C98" s="1"/>
      <c r="D98" s="1"/>
      <c r="E98" s="1"/>
      <c r="F98" s="1"/>
      <c r="J98"/>
      <c r="K98"/>
      <c r="L98"/>
      <c r="M98"/>
      <c r="N98"/>
      <c r="S98"/>
      <c r="T98"/>
      <c r="U98"/>
    </row>
    <row r="99" spans="1:21" s="3" customFormat="1">
      <c r="A99" s="1"/>
      <c r="B99" s="1"/>
      <c r="C99" s="1"/>
      <c r="D99" s="1"/>
      <c r="E99" s="1"/>
      <c r="F99" s="1"/>
      <c r="J99"/>
      <c r="K99"/>
      <c r="L99"/>
      <c r="M99"/>
      <c r="N99"/>
      <c r="S99"/>
      <c r="T99"/>
      <c r="U99"/>
    </row>
    <row r="100" spans="1:21" s="3" customFormat="1">
      <c r="A100" s="1"/>
      <c r="B100" s="1"/>
      <c r="C100" s="1"/>
      <c r="D100" s="1"/>
      <c r="E100" s="1"/>
      <c r="F100" s="1"/>
      <c r="J100"/>
      <c r="K100"/>
      <c r="L100"/>
      <c r="M100"/>
      <c r="N100"/>
      <c r="S100"/>
      <c r="T100"/>
      <c r="U100"/>
    </row>
    <row r="101" spans="1:21" s="3" customFormat="1">
      <c r="A101" s="1"/>
      <c r="B101" s="1"/>
      <c r="C101" s="1"/>
      <c r="D101" s="1"/>
      <c r="E101" s="1"/>
      <c r="F101" s="1"/>
      <c r="J101"/>
      <c r="K101"/>
      <c r="L101"/>
      <c r="M101"/>
      <c r="N101"/>
      <c r="S101"/>
      <c r="T101"/>
      <c r="U101"/>
    </row>
    <row r="102" spans="1:21" s="3" customFormat="1">
      <c r="A102" s="1"/>
      <c r="B102" s="1"/>
      <c r="C102" s="1"/>
      <c r="D102" s="1"/>
      <c r="E102" s="1"/>
      <c r="F102" s="1"/>
      <c r="J102"/>
      <c r="K102"/>
      <c r="L102"/>
      <c r="M102"/>
      <c r="N102"/>
      <c r="S102"/>
      <c r="T102"/>
      <c r="U102"/>
    </row>
    <row r="103" spans="1:21" s="3" customFormat="1">
      <c r="A103" s="1"/>
      <c r="B103" s="1"/>
      <c r="C103" s="1"/>
      <c r="D103" s="1"/>
      <c r="E103" s="1"/>
      <c r="F103" s="1"/>
      <c r="J103"/>
      <c r="K103"/>
      <c r="L103"/>
      <c r="M103"/>
      <c r="N103"/>
      <c r="S103"/>
      <c r="T103"/>
      <c r="U103"/>
    </row>
    <row r="104" spans="1:21" s="3" customFormat="1">
      <c r="A104" s="1"/>
      <c r="B104" s="1"/>
      <c r="C104" s="1"/>
      <c r="D104" s="1"/>
      <c r="E104" s="1"/>
      <c r="F104" s="1"/>
      <c r="J104"/>
      <c r="K104"/>
      <c r="L104"/>
      <c r="M104"/>
      <c r="N104"/>
      <c r="S104"/>
      <c r="T104"/>
      <c r="U104"/>
    </row>
    <row r="105" spans="1:21" s="3" customFormat="1">
      <c r="A105" s="1"/>
      <c r="B105" s="1"/>
      <c r="C105" s="1"/>
      <c r="D105" s="1"/>
      <c r="E105" s="1"/>
      <c r="F105" s="1"/>
      <c r="J105"/>
      <c r="K105"/>
      <c r="L105"/>
      <c r="M105"/>
      <c r="N105"/>
      <c r="S105"/>
      <c r="T105"/>
      <c r="U105"/>
    </row>
    <row r="106" spans="1:21" s="3" customFormat="1">
      <c r="A106" s="1"/>
      <c r="B106" s="1"/>
      <c r="C106" s="1"/>
      <c r="D106" s="1"/>
      <c r="E106" s="1"/>
      <c r="F106" s="1"/>
      <c r="J106"/>
      <c r="K106"/>
      <c r="L106"/>
      <c r="M106"/>
      <c r="N106"/>
      <c r="S106"/>
      <c r="T106"/>
      <c r="U106"/>
    </row>
    <row r="107" spans="1:21" s="3" customFormat="1">
      <c r="A107" s="1"/>
      <c r="B107" s="1"/>
      <c r="C107" s="1"/>
      <c r="D107" s="1"/>
      <c r="E107" s="1"/>
      <c r="F107" s="1"/>
      <c r="J107"/>
      <c r="K107"/>
      <c r="L107"/>
      <c r="M107"/>
      <c r="N107"/>
      <c r="S107"/>
      <c r="T107"/>
      <c r="U107"/>
    </row>
    <row r="108" spans="1:21" s="3" customFormat="1">
      <c r="A108" s="1"/>
      <c r="B108" s="1"/>
      <c r="C108" s="1"/>
      <c r="D108" s="1"/>
      <c r="E108" s="1"/>
      <c r="F108" s="1"/>
      <c r="J108"/>
      <c r="K108"/>
      <c r="L108"/>
      <c r="M108"/>
      <c r="N108"/>
      <c r="S108"/>
      <c r="T108"/>
      <c r="U108"/>
    </row>
    <row r="109" spans="1:21" s="3" customFormat="1">
      <c r="A109" s="1"/>
      <c r="B109" s="1"/>
      <c r="C109" s="1"/>
      <c r="D109" s="1"/>
      <c r="E109" s="1"/>
      <c r="F109" s="1"/>
      <c r="J109"/>
      <c r="K109"/>
      <c r="L109"/>
      <c r="M109"/>
      <c r="N109"/>
      <c r="S109"/>
      <c r="T109"/>
      <c r="U109"/>
    </row>
    <row r="110" spans="1:21" s="3" customFormat="1">
      <c r="A110" s="1"/>
      <c r="B110" s="1"/>
      <c r="C110" s="1"/>
      <c r="D110" s="1"/>
      <c r="E110" s="1"/>
      <c r="F110" s="1"/>
      <c r="J110"/>
      <c r="K110"/>
      <c r="L110"/>
      <c r="M110"/>
      <c r="N110"/>
      <c r="S110"/>
      <c r="T110"/>
      <c r="U110"/>
    </row>
    <row r="111" spans="1:21" s="3" customFormat="1">
      <c r="A111" s="1"/>
      <c r="B111" s="1"/>
      <c r="C111" s="1"/>
      <c r="D111" s="1"/>
      <c r="E111" s="1"/>
      <c r="F111" s="1"/>
      <c r="J111"/>
      <c r="K111"/>
      <c r="L111"/>
      <c r="M111"/>
      <c r="N111"/>
      <c r="S111"/>
      <c r="T111"/>
      <c r="U111"/>
    </row>
    <row r="112" spans="1:21" s="3" customFormat="1">
      <c r="A112" s="1"/>
      <c r="B112" s="1"/>
      <c r="C112" s="1"/>
      <c r="D112" s="1"/>
      <c r="E112" s="1"/>
      <c r="F112" s="1"/>
      <c r="J112"/>
      <c r="K112"/>
      <c r="L112"/>
      <c r="M112"/>
      <c r="N112"/>
      <c r="S112"/>
      <c r="T112"/>
      <c r="U112"/>
    </row>
    <row r="113" spans="1:21" s="3" customFormat="1">
      <c r="A113" s="1"/>
      <c r="B113" s="1"/>
      <c r="C113" s="1"/>
      <c r="D113" s="1"/>
      <c r="E113" s="1"/>
      <c r="F113" s="1"/>
      <c r="J113"/>
      <c r="K113"/>
      <c r="L113"/>
      <c r="M113"/>
      <c r="N113"/>
      <c r="S113"/>
      <c r="T113"/>
      <c r="U113"/>
    </row>
    <row r="114" spans="1:21" s="3" customFormat="1">
      <c r="A114" s="1"/>
      <c r="B114" s="1"/>
      <c r="C114" s="1"/>
      <c r="D114" s="1"/>
      <c r="E114" s="1"/>
      <c r="F114" s="1"/>
      <c r="J114"/>
      <c r="K114"/>
      <c r="L114"/>
      <c r="M114"/>
      <c r="N114"/>
      <c r="S114"/>
      <c r="T114"/>
      <c r="U114"/>
    </row>
    <row r="115" spans="1:21" s="3" customFormat="1">
      <c r="A115" s="1"/>
      <c r="B115" s="1"/>
      <c r="C115" s="1"/>
      <c r="D115" s="1"/>
      <c r="E115" s="1"/>
      <c r="F115" s="1"/>
      <c r="J115"/>
      <c r="K115"/>
      <c r="L115"/>
      <c r="M115"/>
      <c r="N115"/>
      <c r="S115"/>
      <c r="T115"/>
      <c r="U115"/>
    </row>
    <row r="116" spans="1:21" s="3" customFormat="1">
      <c r="A116" s="1"/>
      <c r="B116" s="1"/>
      <c r="C116" s="1"/>
      <c r="D116" s="1"/>
      <c r="E116" s="1"/>
      <c r="F116" s="1"/>
      <c r="J116"/>
      <c r="K116"/>
      <c r="L116"/>
      <c r="M116"/>
      <c r="N116"/>
      <c r="S116"/>
      <c r="T116"/>
      <c r="U116"/>
    </row>
    <row r="117" spans="1:21" s="3" customFormat="1">
      <c r="A117" s="1"/>
      <c r="B117" s="1"/>
      <c r="C117" s="1"/>
      <c r="D117" s="1"/>
      <c r="E117" s="1"/>
      <c r="F117" s="1"/>
      <c r="J117"/>
      <c r="K117"/>
      <c r="L117"/>
      <c r="M117"/>
      <c r="N117"/>
      <c r="S117"/>
      <c r="T117"/>
      <c r="U117"/>
    </row>
    <row r="118" spans="1:21" s="3" customFormat="1">
      <c r="A118" s="1"/>
      <c r="B118" s="1"/>
      <c r="C118" s="1"/>
      <c r="D118" s="1"/>
      <c r="E118" s="1"/>
      <c r="F118" s="1"/>
      <c r="J118"/>
      <c r="K118"/>
      <c r="L118"/>
      <c r="M118"/>
      <c r="N118"/>
      <c r="S118"/>
      <c r="T118"/>
      <c r="U118"/>
    </row>
    <row r="119" spans="1:21" s="3" customFormat="1">
      <c r="A119" s="1"/>
      <c r="B119" s="1"/>
      <c r="C119" s="1"/>
      <c r="D119" s="1"/>
      <c r="E119" s="1"/>
      <c r="F119" s="1"/>
      <c r="J119"/>
      <c r="K119"/>
      <c r="L119"/>
      <c r="M119"/>
      <c r="N119"/>
      <c r="S119"/>
      <c r="T119"/>
      <c r="U119"/>
    </row>
    <row r="120" spans="1:21" s="3" customFormat="1">
      <c r="A120" s="1"/>
      <c r="B120" s="1"/>
      <c r="C120" s="1"/>
      <c r="D120" s="1"/>
      <c r="E120" s="1"/>
      <c r="F120" s="1"/>
      <c r="J120"/>
      <c r="K120"/>
      <c r="L120"/>
      <c r="M120"/>
      <c r="N120"/>
      <c r="S120"/>
      <c r="T120"/>
      <c r="U120"/>
    </row>
    <row r="121" spans="1:21" s="3" customFormat="1">
      <c r="A121" s="1"/>
      <c r="B121" s="1"/>
      <c r="C121" s="1"/>
      <c r="D121" s="1"/>
      <c r="E121" s="1"/>
      <c r="F121" s="1"/>
      <c r="J121"/>
      <c r="K121"/>
      <c r="L121"/>
      <c r="M121"/>
      <c r="N121"/>
      <c r="S121"/>
      <c r="T121"/>
      <c r="U121"/>
    </row>
    <row r="122" spans="1:21" s="3" customFormat="1">
      <c r="A122" s="1"/>
      <c r="B122" s="1"/>
      <c r="C122" s="1"/>
      <c r="D122" s="1"/>
      <c r="E122" s="1"/>
      <c r="F122" s="1"/>
      <c r="J122"/>
      <c r="K122"/>
      <c r="L122"/>
      <c r="M122"/>
      <c r="N122"/>
      <c r="S122"/>
      <c r="T122"/>
      <c r="U122"/>
    </row>
    <row r="123" spans="1:21" s="3" customFormat="1">
      <c r="A123" s="1"/>
      <c r="B123" s="1"/>
      <c r="C123" s="1"/>
      <c r="D123" s="1"/>
      <c r="E123" s="1"/>
      <c r="F123" s="1"/>
      <c r="J123"/>
      <c r="K123"/>
      <c r="L123"/>
      <c r="M123"/>
      <c r="N123"/>
      <c r="S123"/>
      <c r="T123"/>
      <c r="U123"/>
    </row>
    <row r="124" spans="1:21" s="3" customFormat="1">
      <c r="A124" s="1"/>
      <c r="B124" s="1"/>
      <c r="C124" s="1"/>
      <c r="D124" s="1"/>
      <c r="E124" s="1"/>
      <c r="F124" s="1"/>
      <c r="J124"/>
      <c r="K124"/>
      <c r="L124"/>
      <c r="M124"/>
      <c r="N124"/>
      <c r="S124"/>
      <c r="T124"/>
      <c r="U124"/>
    </row>
    <row r="125" spans="1:21" s="3" customFormat="1">
      <c r="A125" s="1"/>
      <c r="B125" s="1"/>
      <c r="C125" s="1"/>
      <c r="D125" s="1"/>
      <c r="E125" s="1"/>
      <c r="F125" s="1"/>
      <c r="J125"/>
      <c r="K125"/>
      <c r="L125"/>
      <c r="M125"/>
      <c r="N125"/>
      <c r="S125"/>
      <c r="T125"/>
      <c r="U125"/>
    </row>
    <row r="126" spans="1:21" s="3" customFormat="1">
      <c r="A126" s="1"/>
      <c r="B126" s="1"/>
      <c r="C126" s="1"/>
      <c r="D126" s="1"/>
      <c r="E126" s="1"/>
      <c r="F126" s="1"/>
      <c r="J126"/>
      <c r="K126"/>
      <c r="L126"/>
      <c r="M126"/>
      <c r="N126"/>
      <c r="S126"/>
      <c r="T126"/>
      <c r="U126"/>
    </row>
    <row r="127" spans="1:21" s="3" customFormat="1">
      <c r="A127" s="1"/>
      <c r="B127" s="1"/>
      <c r="C127" s="1"/>
      <c r="D127" s="1"/>
      <c r="E127" s="1"/>
      <c r="F127" s="1"/>
      <c r="J127"/>
      <c r="K127"/>
      <c r="L127"/>
      <c r="M127"/>
      <c r="N127"/>
      <c r="S127"/>
      <c r="T127"/>
      <c r="U127"/>
    </row>
    <row r="128" spans="1:21" s="3" customFormat="1">
      <c r="A128" s="1"/>
      <c r="B128" s="1"/>
      <c r="C128" s="1"/>
      <c r="D128" s="1"/>
      <c r="E128" s="1"/>
      <c r="F128" s="1"/>
      <c r="J128"/>
      <c r="K128"/>
      <c r="L128"/>
      <c r="M128"/>
      <c r="N128"/>
      <c r="S128"/>
      <c r="T128"/>
      <c r="U128"/>
    </row>
    <row r="129" spans="1:21" s="3" customFormat="1">
      <c r="A129" s="1"/>
      <c r="B129" s="1"/>
      <c r="C129" s="1"/>
      <c r="D129" s="1"/>
      <c r="E129" s="1"/>
      <c r="F129" s="1"/>
      <c r="J129"/>
      <c r="K129"/>
      <c r="L129"/>
      <c r="M129"/>
      <c r="N129"/>
      <c r="S129"/>
      <c r="T129"/>
      <c r="U129"/>
    </row>
    <row r="130" spans="1:21" s="3" customFormat="1">
      <c r="A130" s="1"/>
      <c r="B130" s="1"/>
      <c r="C130" s="1"/>
      <c r="D130" s="1"/>
      <c r="E130" s="1"/>
      <c r="F130" s="1"/>
      <c r="J130"/>
      <c r="K130"/>
      <c r="L130"/>
      <c r="M130"/>
      <c r="N130"/>
      <c r="S130"/>
      <c r="T130"/>
      <c r="U130"/>
    </row>
    <row r="131" spans="1:21" s="3" customFormat="1">
      <c r="A131" s="1"/>
      <c r="B131" s="1"/>
      <c r="C131" s="1"/>
      <c r="D131" s="1"/>
      <c r="E131" s="1"/>
      <c r="F131" s="1"/>
      <c r="J131"/>
      <c r="K131"/>
      <c r="L131"/>
      <c r="M131"/>
      <c r="N131"/>
      <c r="S131"/>
      <c r="T131"/>
      <c r="U131"/>
    </row>
    <row r="132" spans="1:21" s="3" customFormat="1">
      <c r="A132" s="1"/>
      <c r="B132" s="1"/>
      <c r="C132" s="1"/>
      <c r="D132" s="1"/>
      <c r="E132" s="1"/>
      <c r="F132" s="1"/>
      <c r="J132"/>
      <c r="K132"/>
      <c r="L132"/>
      <c r="M132"/>
      <c r="N132"/>
      <c r="S132"/>
      <c r="T132"/>
      <c r="U132"/>
    </row>
    <row r="133" spans="1:21" s="3" customFormat="1">
      <c r="A133" s="1"/>
      <c r="B133" s="1"/>
      <c r="C133" s="1"/>
      <c r="D133" s="1"/>
      <c r="E133" s="1"/>
      <c r="F133" s="1"/>
      <c r="J133"/>
      <c r="K133"/>
      <c r="L133"/>
      <c r="M133"/>
      <c r="N133"/>
      <c r="S133"/>
      <c r="T133"/>
      <c r="U133"/>
    </row>
    <row r="134" spans="1:21" ht="15.75">
      <c r="A134" s="4"/>
      <c r="B134" s="4"/>
      <c r="C134" s="4"/>
      <c r="D134" s="4"/>
      <c r="E134" s="4"/>
      <c r="F134" s="4"/>
    </row>
    <row r="135" spans="1:21" ht="15.75">
      <c r="A135" s="4"/>
      <c r="B135" s="4"/>
      <c r="C135" s="4"/>
      <c r="D135" s="4"/>
      <c r="E135" s="4"/>
      <c r="F135" s="4"/>
    </row>
    <row r="136" spans="1:21" ht="15.75">
      <c r="A136" s="4"/>
      <c r="B136" s="4"/>
      <c r="C136" s="4"/>
      <c r="D136" s="4"/>
      <c r="E136" s="4"/>
      <c r="F136" s="4"/>
    </row>
    <row r="137" spans="1:21" ht="15.75">
      <c r="A137" s="4"/>
      <c r="B137" s="4"/>
      <c r="C137" s="4"/>
      <c r="D137" s="4"/>
      <c r="E137" s="4"/>
      <c r="F137" s="4"/>
      <c r="J137" s="5"/>
      <c r="K137" s="5"/>
      <c r="L137" s="5"/>
      <c r="M137" s="5"/>
      <c r="N137" s="5"/>
    </row>
    <row r="138" spans="1:21" ht="15.75">
      <c r="A138" s="4"/>
      <c r="B138" s="4"/>
      <c r="C138" s="4"/>
      <c r="D138" s="4"/>
      <c r="E138" s="4"/>
      <c r="F138" s="4"/>
      <c r="J138" s="5"/>
      <c r="K138" s="5"/>
      <c r="L138" s="5"/>
      <c r="M138" s="5"/>
      <c r="N138" s="5"/>
    </row>
    <row r="139" spans="1:21" ht="15.75">
      <c r="A139" s="4"/>
      <c r="B139" s="4"/>
      <c r="C139" s="4"/>
      <c r="D139" s="4"/>
      <c r="E139" s="4"/>
      <c r="F139" s="4"/>
      <c r="J139" s="5"/>
      <c r="K139" s="5"/>
      <c r="L139" s="5"/>
      <c r="M139" s="5"/>
      <c r="N139" s="5"/>
    </row>
    <row r="140" spans="1:21" ht="15.75">
      <c r="A140" s="4"/>
      <c r="B140" s="4"/>
      <c r="C140" s="4"/>
      <c r="D140" s="4"/>
      <c r="E140" s="4"/>
      <c r="F140" s="4"/>
      <c r="J140" s="5"/>
      <c r="K140" s="5"/>
      <c r="L140" s="5"/>
      <c r="M140" s="5"/>
      <c r="N140" s="5"/>
    </row>
    <row r="141" spans="1:21" ht="15.75">
      <c r="A141" s="4"/>
      <c r="B141" s="4"/>
      <c r="C141" s="4"/>
      <c r="D141" s="4"/>
      <c r="E141" s="4"/>
      <c r="F141" s="4"/>
      <c r="J141" s="5"/>
      <c r="K141" s="5"/>
      <c r="L141" s="5"/>
      <c r="M141" s="5"/>
      <c r="N141" s="5"/>
    </row>
    <row r="142" spans="1:21" ht="15.75">
      <c r="A142" s="4"/>
      <c r="B142" s="4"/>
      <c r="C142" s="4"/>
      <c r="D142" s="4"/>
      <c r="E142" s="4"/>
      <c r="F142" s="4"/>
      <c r="J142" s="5"/>
      <c r="K142" s="5"/>
      <c r="L142" s="5"/>
      <c r="M142" s="5"/>
      <c r="N142" s="5"/>
    </row>
    <row r="143" spans="1:21" ht="15.75">
      <c r="A143" s="4"/>
      <c r="B143" s="4"/>
      <c r="C143" s="4"/>
      <c r="D143" s="4"/>
      <c r="E143" s="4"/>
      <c r="F143" s="4"/>
      <c r="J143" s="5"/>
      <c r="K143" s="5"/>
      <c r="L143" s="5"/>
      <c r="M143" s="5"/>
      <c r="N143" s="5"/>
    </row>
    <row r="144" spans="1:21" ht="15.75">
      <c r="A144" s="4"/>
      <c r="B144" s="4"/>
      <c r="C144" s="4"/>
      <c r="D144" s="4"/>
      <c r="E144" s="4"/>
      <c r="F144" s="4"/>
      <c r="J144" s="5"/>
      <c r="K144" s="5"/>
      <c r="L144" s="5"/>
      <c r="M144" s="5"/>
      <c r="N144" s="5"/>
    </row>
    <row r="145" spans="1:14" ht="15.75">
      <c r="A145" s="4"/>
      <c r="B145" s="4"/>
      <c r="C145" s="4"/>
      <c r="D145" s="4"/>
      <c r="E145" s="4"/>
      <c r="F145" s="4"/>
      <c r="J145" s="5"/>
      <c r="K145" s="5"/>
      <c r="L145" s="5"/>
      <c r="M145" s="5"/>
      <c r="N145" s="5"/>
    </row>
    <row r="146" spans="1:14" ht="15.75">
      <c r="A146" s="4"/>
      <c r="B146" s="4"/>
      <c r="C146" s="4"/>
      <c r="D146" s="4"/>
      <c r="E146" s="4"/>
      <c r="F146" s="4"/>
      <c r="J146" s="5"/>
      <c r="K146" s="5"/>
      <c r="L146" s="5"/>
      <c r="M146" s="5"/>
      <c r="N146" s="5"/>
    </row>
    <row r="147" spans="1:14" ht="15.75">
      <c r="A147" s="4"/>
      <c r="B147" s="4"/>
      <c r="C147" s="4"/>
      <c r="D147" s="4"/>
      <c r="E147" s="4"/>
      <c r="F147" s="4"/>
      <c r="J147" s="5"/>
      <c r="K147" s="5"/>
      <c r="L147" s="5"/>
      <c r="M147" s="5"/>
      <c r="N147" s="5"/>
    </row>
    <row r="148" spans="1:14" ht="15.75">
      <c r="A148" s="4"/>
      <c r="B148" s="4"/>
      <c r="C148" s="4"/>
      <c r="D148" s="4"/>
      <c r="E148" s="4"/>
      <c r="F148" s="4"/>
      <c r="J148" s="5"/>
      <c r="K148" s="5"/>
      <c r="L148" s="5"/>
      <c r="M148" s="5"/>
      <c r="N148" s="5"/>
    </row>
    <row r="149" spans="1:14" ht="15.75">
      <c r="A149" s="4"/>
      <c r="B149" s="4"/>
      <c r="C149" s="4"/>
      <c r="D149" s="4"/>
      <c r="E149" s="4"/>
      <c r="F149" s="4"/>
      <c r="J149" s="5"/>
      <c r="K149" s="5"/>
      <c r="L149" s="5"/>
      <c r="M149" s="5"/>
      <c r="N149" s="5"/>
    </row>
    <row r="150" spans="1:14" ht="15.75">
      <c r="A150" s="4"/>
      <c r="B150" s="4"/>
      <c r="C150" s="4"/>
      <c r="D150" s="4"/>
      <c r="E150" s="4"/>
      <c r="F150" s="4"/>
      <c r="J150" s="5"/>
      <c r="K150" s="5"/>
      <c r="L150" s="5"/>
      <c r="M150" s="5"/>
      <c r="N150" s="5"/>
    </row>
    <row r="151" spans="1:14" ht="15.75">
      <c r="A151" s="4"/>
      <c r="B151" s="4"/>
      <c r="C151" s="4"/>
      <c r="D151" s="4"/>
      <c r="E151" s="4"/>
      <c r="F151" s="4"/>
      <c r="J151" s="5"/>
      <c r="K151" s="5"/>
      <c r="L151" s="5"/>
      <c r="M151" s="5"/>
      <c r="N151" s="5"/>
    </row>
    <row r="152" spans="1:14" ht="15.75">
      <c r="A152" s="4"/>
      <c r="B152" s="4"/>
      <c r="C152" s="4"/>
      <c r="D152" s="4"/>
      <c r="E152" s="4"/>
      <c r="F152" s="4"/>
      <c r="J152" s="5"/>
      <c r="K152" s="5"/>
      <c r="L152" s="5"/>
      <c r="M152" s="5"/>
      <c r="N152" s="5"/>
    </row>
    <row r="153" spans="1:14" ht="15.75">
      <c r="A153" s="4"/>
      <c r="B153" s="4"/>
      <c r="C153" s="4"/>
      <c r="D153" s="4"/>
      <c r="E153" s="4"/>
      <c r="F153" s="4"/>
      <c r="J153" s="5"/>
      <c r="K153" s="5"/>
      <c r="L153" s="5"/>
      <c r="M153" s="5"/>
      <c r="N153" s="5"/>
    </row>
    <row r="154" spans="1:14" ht="15.75">
      <c r="A154" s="4"/>
      <c r="B154" s="4"/>
      <c r="C154" s="4"/>
      <c r="D154" s="4"/>
      <c r="E154" s="4"/>
      <c r="F154" s="4"/>
      <c r="J154" s="5"/>
      <c r="K154" s="5"/>
      <c r="L154" s="5"/>
      <c r="M154" s="5"/>
      <c r="N154" s="5"/>
    </row>
    <row r="155" spans="1:14" ht="15.75">
      <c r="A155" s="4"/>
      <c r="B155" s="4"/>
      <c r="C155" s="4"/>
      <c r="D155" s="4"/>
      <c r="E155" s="4"/>
      <c r="F155" s="4"/>
      <c r="J155" s="5"/>
      <c r="K155" s="5"/>
      <c r="L155" s="5"/>
      <c r="M155" s="5"/>
      <c r="N155" s="5"/>
    </row>
    <row r="156" spans="1:14" ht="15.75">
      <c r="A156" s="4"/>
      <c r="B156" s="4"/>
      <c r="C156" s="4"/>
      <c r="D156" s="4"/>
      <c r="E156" s="4"/>
      <c r="F156" s="4"/>
      <c r="J156" s="5"/>
      <c r="K156" s="5"/>
      <c r="L156" s="5"/>
      <c r="M156" s="5"/>
      <c r="N156" s="5"/>
    </row>
    <row r="157" spans="1:14" ht="15.75">
      <c r="A157" s="4"/>
      <c r="B157" s="4"/>
      <c r="C157" s="4"/>
      <c r="D157" s="4"/>
      <c r="E157" s="4"/>
      <c r="F157" s="4"/>
      <c r="J157" s="5"/>
      <c r="K157" s="5"/>
      <c r="L157" s="5"/>
      <c r="M157" s="5"/>
      <c r="N157" s="5"/>
    </row>
    <row r="158" spans="1:14" ht="15.75">
      <c r="A158" s="4"/>
      <c r="B158" s="4"/>
      <c r="C158" s="4"/>
      <c r="D158" s="4"/>
      <c r="E158" s="4"/>
      <c r="F158" s="4"/>
      <c r="J158" s="5"/>
      <c r="K158" s="5"/>
      <c r="L158" s="5"/>
      <c r="M158" s="5"/>
      <c r="N158" s="5"/>
    </row>
    <row r="159" spans="1:14" ht="15.75">
      <c r="A159" s="4"/>
      <c r="B159" s="4"/>
      <c r="C159" s="4"/>
      <c r="D159" s="4"/>
      <c r="E159" s="4"/>
      <c r="F159" s="4"/>
      <c r="J159" s="5"/>
      <c r="K159" s="5"/>
      <c r="L159" s="5"/>
      <c r="M159" s="5"/>
      <c r="N159" s="5"/>
    </row>
    <row r="160" spans="1:14" ht="15.75">
      <c r="A160" s="4"/>
      <c r="B160" s="4"/>
      <c r="C160" s="4"/>
      <c r="D160" s="4"/>
      <c r="E160" s="4"/>
      <c r="F160" s="4"/>
      <c r="J160" s="5"/>
      <c r="K160" s="5"/>
      <c r="L160" s="5"/>
      <c r="M160" s="5"/>
      <c r="N160" s="5"/>
    </row>
    <row r="161" spans="1:14" ht="15.75">
      <c r="A161" s="4"/>
      <c r="B161" s="4"/>
      <c r="C161" s="4"/>
      <c r="D161" s="4"/>
      <c r="E161" s="4"/>
      <c r="F161" s="4"/>
      <c r="J161" s="5"/>
      <c r="K161" s="5"/>
      <c r="L161" s="5"/>
      <c r="M161" s="5"/>
      <c r="N161" s="5"/>
    </row>
    <row r="162" spans="1:14" ht="15.75">
      <c r="A162" s="4"/>
      <c r="B162" s="4"/>
      <c r="C162" s="4"/>
      <c r="D162" s="4"/>
      <c r="E162" s="4"/>
      <c r="F162" s="4"/>
      <c r="J162" s="5"/>
      <c r="K162" s="5"/>
      <c r="L162" s="5"/>
      <c r="M162" s="5"/>
      <c r="N162" s="5"/>
    </row>
    <row r="163" spans="1:14" ht="15.75">
      <c r="A163" s="4"/>
      <c r="B163" s="4"/>
      <c r="C163" s="4"/>
      <c r="D163" s="4"/>
      <c r="E163" s="4"/>
      <c r="F163" s="4"/>
      <c r="J163" s="5"/>
      <c r="K163" s="5"/>
      <c r="L163" s="5"/>
      <c r="M163" s="5"/>
      <c r="N163" s="5"/>
    </row>
    <row r="164" spans="1:14" ht="15.75">
      <c r="A164" s="4"/>
      <c r="B164" s="4"/>
      <c r="C164" s="4"/>
      <c r="D164" s="4"/>
      <c r="E164" s="4"/>
      <c r="F164" s="4"/>
      <c r="J164" s="5"/>
      <c r="K164" s="5"/>
      <c r="L164" s="5"/>
      <c r="M164" s="5"/>
      <c r="N164" s="5"/>
    </row>
    <row r="165" spans="1:14" ht="15.75">
      <c r="A165" s="4"/>
      <c r="B165" s="4"/>
      <c r="C165" s="4"/>
      <c r="D165" s="4"/>
      <c r="E165" s="4"/>
      <c r="F165" s="4"/>
      <c r="J165" s="5"/>
      <c r="K165" s="5"/>
      <c r="L165" s="5"/>
      <c r="M165" s="5"/>
      <c r="N165" s="5"/>
    </row>
    <row r="166" spans="1:14" ht="15.75">
      <c r="A166" s="4"/>
      <c r="B166" s="4"/>
      <c r="C166" s="4"/>
      <c r="D166" s="4"/>
      <c r="E166" s="4"/>
      <c r="F166" s="4"/>
      <c r="J166" s="5"/>
      <c r="K166" s="5"/>
      <c r="L166" s="5"/>
      <c r="M166" s="5"/>
      <c r="N166" s="5"/>
    </row>
    <row r="167" spans="1:14" ht="15.75">
      <c r="A167" s="4"/>
      <c r="B167" s="4"/>
      <c r="C167" s="4"/>
      <c r="D167" s="4"/>
      <c r="E167" s="4"/>
      <c r="F167" s="4"/>
      <c r="J167" s="5"/>
      <c r="K167" s="5"/>
      <c r="L167" s="5"/>
      <c r="M167" s="5"/>
      <c r="N167" s="5"/>
    </row>
    <row r="168" spans="1:14" ht="15.75">
      <c r="A168" s="4"/>
      <c r="B168" s="4"/>
      <c r="C168" s="4"/>
      <c r="D168" s="4"/>
      <c r="E168" s="4"/>
      <c r="F168" s="4"/>
      <c r="J168" s="5"/>
      <c r="K168" s="5"/>
      <c r="L168" s="5"/>
      <c r="M168" s="5"/>
      <c r="N168" s="5"/>
    </row>
    <row r="169" spans="1:14" ht="15.75">
      <c r="A169" s="4"/>
      <c r="B169" s="4"/>
      <c r="C169" s="4"/>
      <c r="D169" s="4"/>
      <c r="E169" s="4"/>
      <c r="F169" s="4"/>
      <c r="J169" s="5"/>
      <c r="K169" s="5"/>
      <c r="L169" s="5"/>
      <c r="M169" s="5"/>
      <c r="N169" s="5"/>
    </row>
  </sheetData>
  <mergeCells count="8">
    <mergeCell ref="B7:L7"/>
    <mergeCell ref="B8:L8"/>
    <mergeCell ref="B9:L9"/>
    <mergeCell ref="O16:Q16"/>
    <mergeCell ref="C81:L81"/>
    <mergeCell ref="C79:L79"/>
    <mergeCell ref="C76:L76"/>
    <mergeCell ref="C80:L80"/>
  </mergeCells>
  <phoneticPr fontId="127" type="noConversion"/>
  <printOptions horizontalCentered="1"/>
  <pageMargins left="0.23622047244094491" right="0.23622047244094491" top="0.74803149606299213" bottom="0.23622047244094491" header="0.31496062992125984" footer="0.31496062992125984"/>
  <pageSetup scale="51" orientation="portrait" r:id="rId1"/>
  <headerFooter alignWithMargins="0"/>
  <ignoredErrors>
    <ignoredError sqref="G69 B42:B50 J73 B39" 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P157"/>
  <sheetViews>
    <sheetView view="pageBreakPreview" zoomScale="80" zoomScaleNormal="85" zoomScaleSheetLayoutView="80" workbookViewId="0">
      <selection activeCell="B7" sqref="B7:J7"/>
    </sheetView>
  </sheetViews>
  <sheetFormatPr defaultColWidth="8.5703125" defaultRowHeight="12.75"/>
  <cols>
    <col min="1" max="1" width="2.5703125" style="5" customWidth="1"/>
    <col min="2" max="2" width="7.85546875" style="5" customWidth="1"/>
    <col min="3" max="3" width="100.42578125" style="5" customWidth="1"/>
    <col min="4" max="4" width="8" style="5" customWidth="1"/>
    <col min="5" max="5" width="17" style="5" customWidth="1"/>
    <col min="6" max="6" width="13" style="5" customWidth="1"/>
    <col min="7" max="7" width="15.85546875" style="5" customWidth="1"/>
    <col min="8" max="8" width="18" style="5" customWidth="1"/>
    <col min="9" max="9" width="15.140625" style="5" customWidth="1"/>
    <col min="10" max="10" width="14.5703125" style="5" customWidth="1"/>
    <col min="11" max="11" width="2.85546875" style="5" customWidth="1"/>
    <col min="12" max="12" width="30" style="5" customWidth="1"/>
    <col min="13" max="16384" width="8.5703125" style="5"/>
  </cols>
  <sheetData>
    <row r="1" spans="1:10" s="3" customFormat="1" ht="17.25" customHeight="1">
      <c r="A1" s="1"/>
      <c r="B1" s="42" t="s">
        <v>0</v>
      </c>
      <c r="C1" s="43"/>
      <c r="D1" s="46"/>
      <c r="J1" s="46" t="s">
        <v>68</v>
      </c>
    </row>
    <row r="2" spans="1:10" s="3" customFormat="1" ht="17.25" customHeight="1">
      <c r="A2" s="1"/>
      <c r="B2" s="44"/>
      <c r="C2" s="43"/>
      <c r="D2" s="46"/>
      <c r="J2" s="46" t="s">
        <v>69</v>
      </c>
    </row>
    <row r="3" spans="1:10" s="3" customFormat="1" ht="17.25" customHeight="1">
      <c r="A3" s="1"/>
      <c r="C3" s="45"/>
      <c r="D3" s="46"/>
      <c r="J3" s="46" t="s">
        <v>70</v>
      </c>
    </row>
    <row r="4" spans="1:10" s="3" customFormat="1" ht="17.25" customHeight="1">
      <c r="A4" s="1"/>
      <c r="B4" s="41"/>
      <c r="C4" s="478"/>
      <c r="D4" s="46"/>
      <c r="J4" s="46" t="s">
        <v>71</v>
      </c>
    </row>
    <row r="5" spans="1:10" s="3" customFormat="1" ht="17.25" customHeight="1">
      <c r="A5" s="1"/>
      <c r="B5" s="47"/>
      <c r="C5" s="1"/>
      <c r="D5" s="46"/>
      <c r="J5" s="46" t="s">
        <v>72</v>
      </c>
    </row>
    <row r="6" spans="1:10" s="3" customFormat="1" ht="17.25" customHeight="1">
      <c r="A6" s="1"/>
      <c r="B6" s="1"/>
      <c r="C6" s="1"/>
      <c r="D6" s="46"/>
      <c r="J6" s="46" t="s">
        <v>271</v>
      </c>
    </row>
    <row r="7" spans="1:10" s="3" customFormat="1" ht="17.25" customHeight="1">
      <c r="A7" s="1"/>
      <c r="B7" s="1814" t="s">
        <v>271</v>
      </c>
      <c r="C7" s="1814"/>
      <c r="D7" s="1814"/>
      <c r="E7" s="1814"/>
      <c r="F7" s="1814"/>
      <c r="G7" s="1814"/>
      <c r="H7" s="1814"/>
      <c r="I7" s="1814"/>
      <c r="J7" s="1814"/>
    </row>
    <row r="8" spans="1:10" s="3" customFormat="1" ht="17.25" customHeight="1">
      <c r="A8" s="1"/>
      <c r="B8" s="1814" t="s">
        <v>272</v>
      </c>
      <c r="C8" s="1814"/>
      <c r="D8" s="1814"/>
      <c r="E8" s="1814"/>
      <c r="F8" s="1814"/>
      <c r="G8" s="1814"/>
      <c r="H8" s="1814"/>
      <c r="I8" s="1814"/>
      <c r="J8" s="1814"/>
    </row>
    <row r="9" spans="1:10" s="3" customFormat="1" ht="18.75" customHeight="1">
      <c r="A9" s="1"/>
      <c r="B9" s="1815" t="s">
        <v>148</v>
      </c>
      <c r="C9" s="1815"/>
      <c r="D9" s="1815"/>
      <c r="E9" s="1815"/>
      <c r="F9" s="1815"/>
      <c r="G9" s="1815"/>
      <c r="H9" s="1815"/>
      <c r="I9" s="1815"/>
      <c r="J9" s="1815"/>
    </row>
    <row r="10" spans="1:10" s="3" customFormat="1" ht="17.25" customHeight="1" thickBot="1">
      <c r="A10" s="1"/>
      <c r="B10" s="1"/>
      <c r="C10" s="1"/>
      <c r="D10" s="1"/>
      <c r="E10" s="1838"/>
      <c r="F10" s="1838"/>
      <c r="G10" s="1838"/>
      <c r="H10" s="1838"/>
      <c r="I10" s="1838"/>
      <c r="J10" s="1838"/>
    </row>
    <row r="11" spans="1:10" s="3" customFormat="1" ht="17.25" customHeight="1">
      <c r="A11" s="1"/>
      <c r="B11" s="6"/>
      <c r="C11" s="7"/>
      <c r="D11" s="133"/>
      <c r="E11" s="1832" t="s">
        <v>114</v>
      </c>
      <c r="F11" s="1832"/>
      <c r="G11" s="1833"/>
      <c r="H11" s="1832" t="s">
        <v>137</v>
      </c>
      <c r="I11" s="1832"/>
      <c r="J11" s="1833"/>
    </row>
    <row r="12" spans="1:10" s="3" customFormat="1" ht="17.25" customHeight="1">
      <c r="A12" s="1"/>
      <c r="B12" s="9"/>
      <c r="C12" s="553"/>
      <c r="D12" s="710"/>
      <c r="E12" s="709"/>
      <c r="F12" s="709"/>
      <c r="G12" s="297"/>
      <c r="H12" s="709"/>
      <c r="I12" s="709"/>
      <c r="J12" s="297"/>
    </row>
    <row r="13" spans="1:10" s="3" customFormat="1" ht="17.25" customHeight="1">
      <c r="A13" s="1"/>
      <c r="B13" s="9" t="s">
        <v>77</v>
      </c>
      <c r="C13" s="553"/>
      <c r="D13" s="710"/>
      <c r="E13" s="710" t="s">
        <v>188</v>
      </c>
      <c r="F13" s="710"/>
      <c r="G13" s="134" t="s">
        <v>3</v>
      </c>
      <c r="H13" s="710" t="s">
        <v>188</v>
      </c>
      <c r="I13" s="710"/>
      <c r="J13" s="134" t="s">
        <v>189</v>
      </c>
    </row>
    <row r="14" spans="1:10" s="3" customFormat="1" ht="22.5" customHeight="1" thickBot="1">
      <c r="A14" s="1"/>
      <c r="B14" s="13" t="s">
        <v>79</v>
      </c>
      <c r="C14" s="14" t="s">
        <v>149</v>
      </c>
      <c r="D14" s="105" t="s">
        <v>6</v>
      </c>
      <c r="E14" s="105" t="s">
        <v>192</v>
      </c>
      <c r="F14" s="135" t="s">
        <v>193</v>
      </c>
      <c r="G14" s="16" t="s">
        <v>194</v>
      </c>
      <c r="H14" s="105" t="s">
        <v>192</v>
      </c>
      <c r="I14" s="135" t="s">
        <v>193</v>
      </c>
      <c r="J14" s="16" t="s">
        <v>194</v>
      </c>
    </row>
    <row r="15" spans="1:10" s="3" customFormat="1" ht="17.25" customHeight="1">
      <c r="A15" s="1"/>
      <c r="B15" s="90"/>
      <c r="C15" s="91"/>
      <c r="D15" s="92"/>
      <c r="E15" s="538" t="s">
        <v>10</v>
      </c>
      <c r="F15" s="538" t="s">
        <v>11</v>
      </c>
      <c r="G15" s="18" t="s">
        <v>12</v>
      </c>
      <c r="H15" s="538" t="s">
        <v>13</v>
      </c>
      <c r="I15" s="538" t="s">
        <v>14</v>
      </c>
      <c r="J15" s="18" t="s">
        <v>15</v>
      </c>
    </row>
    <row r="16" spans="1:10" s="3" customFormat="1" ht="27" customHeight="1">
      <c r="A16" s="1"/>
      <c r="B16" s="90"/>
      <c r="C16" s="24"/>
      <c r="D16" s="92"/>
      <c r="E16" s="136"/>
      <c r="F16" s="136"/>
      <c r="G16" s="137"/>
      <c r="H16" s="136"/>
      <c r="I16" s="136"/>
      <c r="J16" s="137"/>
    </row>
    <row r="17" spans="1:14" s="3" customFormat="1" ht="32.1" customHeight="1">
      <c r="A17" s="1"/>
      <c r="B17" s="90">
        <v>1</v>
      </c>
      <c r="C17" s="125" t="s">
        <v>273</v>
      </c>
      <c r="D17" s="26">
        <v>1</v>
      </c>
      <c r="E17" s="138">
        <v>8.2562541568954106</v>
      </c>
      <c r="F17" s="138">
        <v>53.202525147604725</v>
      </c>
      <c r="G17" s="139">
        <f>SUM(E17:F17)</f>
        <v>61.458779304500133</v>
      </c>
      <c r="H17" s="138">
        <v>8.2562541568954106</v>
      </c>
      <c r="I17" s="138">
        <v>53.202525147604725</v>
      </c>
      <c r="J17" s="139">
        <f t="shared" ref="J17:J22" si="0">SUM(H17:I17)</f>
        <v>61.458779304500133</v>
      </c>
    </row>
    <row r="18" spans="1:14" s="3" customFormat="1" ht="32.85" customHeight="1">
      <c r="A18" s="1"/>
      <c r="B18" s="90">
        <v>2</v>
      </c>
      <c r="C18" s="24" t="s">
        <v>274</v>
      </c>
      <c r="D18" s="26">
        <v>1</v>
      </c>
      <c r="E18" s="138">
        <v>6.9883765608203339</v>
      </c>
      <c r="F18" s="138">
        <v>44.077254631984069</v>
      </c>
      <c r="G18" s="139">
        <f>SUM(E18:F18)</f>
        <v>51.065631192804403</v>
      </c>
      <c r="H18" s="138">
        <v>6.9883765608203339</v>
      </c>
      <c r="I18" s="138">
        <v>44.077254631984069</v>
      </c>
      <c r="J18" s="139">
        <f t="shared" si="0"/>
        <v>51.065631192804403</v>
      </c>
    </row>
    <row r="19" spans="1:14" s="3" customFormat="1" ht="32.85" customHeight="1">
      <c r="A19" s="1"/>
      <c r="B19" s="90">
        <v>3</v>
      </c>
      <c r="C19" s="24" t="s">
        <v>275</v>
      </c>
      <c r="D19" s="26">
        <v>1</v>
      </c>
      <c r="E19" s="138">
        <v>8.8274050273352174</v>
      </c>
      <c r="F19" s="138">
        <v>55.634930854040263</v>
      </c>
      <c r="G19" s="139">
        <f>SUM(E19:F19)</f>
        <v>64.462335881375481</v>
      </c>
      <c r="H19" s="138">
        <v>8.8274050273352174</v>
      </c>
      <c r="I19" s="138">
        <v>55.634930854040263</v>
      </c>
      <c r="J19" s="139">
        <f t="shared" si="0"/>
        <v>64.462335881375481</v>
      </c>
    </row>
    <row r="20" spans="1:14" s="3" customFormat="1" ht="32.85" customHeight="1">
      <c r="A20" s="1"/>
      <c r="B20" s="90">
        <v>4</v>
      </c>
      <c r="C20" s="24" t="s">
        <v>276</v>
      </c>
      <c r="D20" s="26">
        <v>2</v>
      </c>
      <c r="E20" s="138">
        <v>0</v>
      </c>
      <c r="F20" s="138">
        <v>0</v>
      </c>
      <c r="G20" s="139">
        <f t="shared" ref="G20" si="1">SUM(E20:F20)</f>
        <v>0</v>
      </c>
      <c r="H20" s="138">
        <v>5.6243235395302893</v>
      </c>
      <c r="I20" s="138">
        <v>32.966859152388693</v>
      </c>
      <c r="J20" s="139">
        <f t="shared" si="0"/>
        <v>38.591182691918981</v>
      </c>
    </row>
    <row r="21" spans="1:14" s="3" customFormat="1" ht="18" customHeight="1">
      <c r="A21" s="1"/>
      <c r="B21" s="90">
        <v>5</v>
      </c>
      <c r="C21" s="24" t="s">
        <v>277</v>
      </c>
      <c r="D21" s="26">
        <v>3</v>
      </c>
      <c r="E21" s="138">
        <v>0</v>
      </c>
      <c r="F21" s="138">
        <v>125.60037354802299</v>
      </c>
      <c r="G21" s="139">
        <f>SUM(E21:F21)</f>
        <v>125.60037354802299</v>
      </c>
      <c r="H21" s="138">
        <v>0</v>
      </c>
      <c r="I21" s="138">
        <v>205.19172706440159</v>
      </c>
      <c r="J21" s="139">
        <f t="shared" si="0"/>
        <v>205.19172706440159</v>
      </c>
      <c r="L21" s="758"/>
    </row>
    <row r="22" spans="1:14" s="3" customFormat="1" ht="19.350000000000001" customHeight="1">
      <c r="A22" s="1"/>
      <c r="B22" s="90">
        <v>6</v>
      </c>
      <c r="C22" s="24" t="s">
        <v>278</v>
      </c>
      <c r="D22" s="26">
        <v>4</v>
      </c>
      <c r="E22" s="144">
        <v>0</v>
      </c>
      <c r="F22" s="138">
        <v>234.94901444693261</v>
      </c>
      <c r="G22" s="139">
        <f>SUM(E22:F22)</f>
        <v>234.94901444693261</v>
      </c>
      <c r="H22" s="144">
        <v>0</v>
      </c>
      <c r="I22" s="138">
        <v>268.22974073356255</v>
      </c>
      <c r="J22" s="139">
        <f t="shared" si="0"/>
        <v>268.22974073356255</v>
      </c>
      <c r="L22" s="758"/>
    </row>
    <row r="23" spans="1:14" s="3" customFormat="1" ht="17.25" customHeight="1" thickBot="1">
      <c r="A23" s="1"/>
      <c r="B23" s="90"/>
      <c r="C23" s="24"/>
      <c r="D23" s="92"/>
      <c r="E23" s="94"/>
      <c r="F23" s="31"/>
      <c r="G23" s="30"/>
      <c r="H23" s="94"/>
      <c r="I23" s="31"/>
      <c r="J23" s="30"/>
      <c r="L23" s="758"/>
    </row>
    <row r="24" spans="1:14" s="3" customFormat="1" ht="34.35" customHeight="1">
      <c r="A24" s="1"/>
      <c r="B24" s="90">
        <v>7</v>
      </c>
      <c r="C24" s="125" t="s">
        <v>279</v>
      </c>
      <c r="D24" s="26"/>
      <c r="E24" s="138">
        <f>E17+E18+E19+E21-E22</f>
        <v>24.072035745050961</v>
      </c>
      <c r="F24" s="138">
        <f>F17+F18+F19+F21-F22</f>
        <v>43.566069734719406</v>
      </c>
      <c r="G24" s="139">
        <f>SUM(E24:F24)</f>
        <v>67.63810547977036</v>
      </c>
      <c r="H24" s="138">
        <f>H17+H18+H19+H20+H21-H22</f>
        <v>29.696359284581249</v>
      </c>
      <c r="I24" s="138">
        <f>I17+I18+I19+I20+I21-I22</f>
        <v>122.84355611685675</v>
      </c>
      <c r="J24" s="139">
        <f>SUM(H24:I24)</f>
        <v>152.53991540143801</v>
      </c>
      <c r="L24" s="758"/>
      <c r="M24" s="758"/>
    </row>
    <row r="25" spans="1:14" s="3" customFormat="1" ht="17.25" customHeight="1" thickBot="1">
      <c r="A25" s="1"/>
      <c r="B25" s="90"/>
      <c r="C25" s="24"/>
      <c r="D25" s="92"/>
      <c r="E25" s="94"/>
      <c r="F25" s="31"/>
      <c r="G25" s="30"/>
      <c r="H25" s="94"/>
      <c r="I25" s="31"/>
      <c r="J25" s="30"/>
    </row>
    <row r="26" spans="1:14" s="3" customFormat="1" ht="21.6" customHeight="1" thickBot="1">
      <c r="A26" s="1"/>
      <c r="B26" s="90">
        <v>8</v>
      </c>
      <c r="C26" s="24" t="s">
        <v>280</v>
      </c>
      <c r="D26" s="26"/>
      <c r="E26" s="31">
        <f>-E24</f>
        <v>-24.072035745050961</v>
      </c>
      <c r="F26" s="31">
        <f>-F24</f>
        <v>-43.566069734719406</v>
      </c>
      <c r="G26" s="30">
        <f>SUM(E26:F26)</f>
        <v>-67.63810547977036</v>
      </c>
      <c r="H26" s="31">
        <f>-H24</f>
        <v>-29.696359284581249</v>
      </c>
      <c r="I26" s="31">
        <f>-I24</f>
        <v>-122.84355611685675</v>
      </c>
      <c r="J26" s="30">
        <f>SUM(H26:I26)</f>
        <v>-152.53991540143801</v>
      </c>
    </row>
    <row r="27" spans="1:14" s="3" customFormat="1" ht="19.350000000000001" customHeight="1">
      <c r="A27" s="1"/>
      <c r="B27" s="90">
        <v>9</v>
      </c>
      <c r="C27" s="24" t="s">
        <v>281</v>
      </c>
      <c r="D27" s="92"/>
      <c r="E27" s="138">
        <f>+E24+E26</f>
        <v>0</v>
      </c>
      <c r="F27" s="138">
        <f>+F24+F26</f>
        <v>0</v>
      </c>
      <c r="G27" s="139">
        <f>SUM(E27:F27)</f>
        <v>0</v>
      </c>
      <c r="H27" s="138">
        <f>+H24+H26</f>
        <v>0</v>
      </c>
      <c r="I27" s="138">
        <f>+I24+I26</f>
        <v>0</v>
      </c>
      <c r="J27" s="139">
        <f>SUM(H27:I27)</f>
        <v>0</v>
      </c>
      <c r="K27" s="830"/>
      <c r="L27" s="830"/>
      <c r="M27" s="830"/>
      <c r="N27" s="830"/>
    </row>
    <row r="28" spans="1:14" s="3" customFormat="1" ht="17.25" customHeight="1" thickBot="1">
      <c r="A28" s="1"/>
      <c r="B28" s="90"/>
      <c r="C28" s="24"/>
      <c r="D28" s="92"/>
      <c r="E28" s="94"/>
      <c r="F28" s="31"/>
      <c r="G28" s="30"/>
      <c r="H28" s="94"/>
      <c r="I28" s="31"/>
      <c r="J28" s="30"/>
      <c r="K28" s="830"/>
      <c r="L28" s="830"/>
      <c r="M28" s="830"/>
      <c r="N28" s="830"/>
    </row>
    <row r="29" spans="1:14" s="3" customFormat="1" ht="17.100000000000001" customHeight="1">
      <c r="A29" s="1"/>
      <c r="B29" s="90">
        <v>10</v>
      </c>
      <c r="C29" s="24" t="s">
        <v>282</v>
      </c>
      <c r="D29" s="26">
        <v>5</v>
      </c>
      <c r="E29" s="138">
        <v>45.007067536766407</v>
      </c>
      <c r="F29" s="138">
        <v>267.35722663922684</v>
      </c>
      <c r="G29" s="139">
        <f>SUM(E29:F29)</f>
        <v>312.36429417599322</v>
      </c>
      <c r="H29" s="138">
        <f>E30</f>
        <v>69.064750004137167</v>
      </c>
      <c r="I29" s="138">
        <f>F30</f>
        <v>310.92692111357849</v>
      </c>
      <c r="J29" s="139">
        <f>SUM(H29:I29)</f>
        <v>379.99167111771567</v>
      </c>
      <c r="K29" s="830"/>
      <c r="L29" s="830"/>
      <c r="M29" s="830"/>
      <c r="N29" s="830"/>
    </row>
    <row r="30" spans="1:14" s="3" customFormat="1" ht="19.350000000000001" customHeight="1">
      <c r="A30" s="1"/>
      <c r="B30" s="90">
        <v>11</v>
      </c>
      <c r="C30" s="24" t="s">
        <v>283</v>
      </c>
      <c r="D30" s="92"/>
      <c r="E30" s="138">
        <v>69.064750004137167</v>
      </c>
      <c r="F30" s="138">
        <v>310.92692111357849</v>
      </c>
      <c r="G30" s="139">
        <f>SUM(E30:F30)</f>
        <v>379.99167111771567</v>
      </c>
      <c r="H30" s="138">
        <v>98.746756011038215</v>
      </c>
      <c r="I30" s="760">
        <v>433.77410197006753</v>
      </c>
      <c r="J30" s="139">
        <f>SUM(H30:I30)</f>
        <v>532.52085798110579</v>
      </c>
      <c r="K30" s="830"/>
      <c r="L30" s="855"/>
      <c r="M30" s="830"/>
      <c r="N30" s="830"/>
    </row>
    <row r="31" spans="1:14" s="3" customFormat="1" ht="17.25" customHeight="1" thickBot="1">
      <c r="A31" s="1"/>
      <c r="B31" s="90"/>
      <c r="C31" s="24"/>
      <c r="D31" s="92"/>
      <c r="E31" s="94"/>
      <c r="F31" s="31"/>
      <c r="G31" s="30"/>
      <c r="H31" s="94"/>
      <c r="I31" s="31"/>
      <c r="J31" s="30"/>
      <c r="K31" s="830"/>
      <c r="L31" s="830"/>
      <c r="M31" s="830"/>
      <c r="N31" s="830"/>
    </row>
    <row r="32" spans="1:14" s="3" customFormat="1" ht="24" customHeight="1" thickBot="1">
      <c r="A32" s="1"/>
      <c r="B32" s="95">
        <v>12</v>
      </c>
      <c r="C32" s="147" t="s">
        <v>284</v>
      </c>
      <c r="D32" s="481">
        <v>6</v>
      </c>
      <c r="E32" s="31">
        <v>-2.8837184023539986</v>
      </c>
      <c r="F32" s="31">
        <v>-14.751872897799787</v>
      </c>
      <c r="G32" s="30">
        <f>SUM(E32:F32)</f>
        <v>-17.635591300153784</v>
      </c>
      <c r="H32" s="31">
        <v>-4.0359034100071201</v>
      </c>
      <c r="I32" s="31">
        <v>-17.83734088551158</v>
      </c>
      <c r="J32" s="30">
        <f>SUM(H32:I32)</f>
        <v>-21.873244295518699</v>
      </c>
      <c r="K32" s="830"/>
      <c r="L32" s="856"/>
      <c r="M32" s="830"/>
      <c r="N32" s="830"/>
    </row>
    <row r="33" spans="1:10" s="3" customFormat="1" ht="17.25" customHeight="1">
      <c r="A33" s="1"/>
      <c r="B33" s="1"/>
      <c r="C33" s="1"/>
      <c r="D33" s="1"/>
    </row>
    <row r="34" spans="1:10" s="3" customFormat="1" ht="17.25" customHeight="1">
      <c r="A34" s="1"/>
      <c r="B34" s="1" t="s">
        <v>60</v>
      </c>
      <c r="C34" s="1"/>
      <c r="D34" s="1"/>
    </row>
    <row r="35" spans="1:10" s="3" customFormat="1" ht="31.7" customHeight="1">
      <c r="A35" s="1"/>
      <c r="B35" s="39">
        <v>1</v>
      </c>
      <c r="C35" s="1813" t="s">
        <v>285</v>
      </c>
      <c r="D35" s="1813"/>
      <c r="E35" s="1813"/>
      <c r="F35" s="1813"/>
      <c r="G35" s="1813"/>
      <c r="H35" s="1813"/>
      <c r="I35" s="1813"/>
      <c r="J35" s="1813"/>
    </row>
    <row r="36" spans="1:10" s="3" customFormat="1" ht="18" customHeight="1">
      <c r="A36" s="1"/>
      <c r="B36" s="39">
        <v>2</v>
      </c>
      <c r="C36" s="1813" t="s">
        <v>286</v>
      </c>
      <c r="D36" s="1813"/>
      <c r="E36" s="1813"/>
      <c r="F36" s="1813"/>
      <c r="G36" s="1813"/>
      <c r="H36" s="1813"/>
      <c r="I36" s="1813"/>
      <c r="J36" s="1813"/>
    </row>
    <row r="37" spans="1:10" s="3" customFormat="1" ht="15">
      <c r="A37" s="1"/>
      <c r="B37" s="39">
        <v>3</v>
      </c>
      <c r="C37" s="1813" t="s">
        <v>287</v>
      </c>
      <c r="D37" s="1813"/>
      <c r="E37" s="1813"/>
      <c r="F37" s="1813"/>
      <c r="G37" s="1813"/>
      <c r="H37" s="1813"/>
      <c r="I37" s="1813"/>
      <c r="J37" s="1813"/>
    </row>
    <row r="38" spans="1:10" s="3" customFormat="1" ht="32.1" customHeight="1">
      <c r="A38" s="1"/>
      <c r="B38" s="39">
        <v>4</v>
      </c>
      <c r="C38" s="1813" t="s">
        <v>288</v>
      </c>
      <c r="D38" s="1813"/>
      <c r="E38" s="1813"/>
      <c r="F38" s="1813"/>
      <c r="G38" s="1813"/>
      <c r="H38" s="1813"/>
      <c r="I38" s="1813"/>
      <c r="J38" s="1813"/>
    </row>
    <row r="39" spans="1:10" s="3" customFormat="1" ht="16.350000000000001" customHeight="1">
      <c r="A39" s="1"/>
      <c r="B39" s="39">
        <v>5</v>
      </c>
      <c r="C39" s="1813" t="s">
        <v>289</v>
      </c>
      <c r="D39" s="1813"/>
      <c r="E39" s="1813"/>
      <c r="F39" s="1813"/>
      <c r="G39" s="1813"/>
      <c r="H39" s="1813"/>
      <c r="I39" s="1813"/>
      <c r="J39" s="1813"/>
    </row>
    <row r="40" spans="1:10" s="3" customFormat="1" ht="33" customHeight="1">
      <c r="A40" s="1"/>
      <c r="B40" s="39">
        <v>6</v>
      </c>
      <c r="C40" s="1813" t="s">
        <v>290</v>
      </c>
      <c r="D40" s="1813"/>
      <c r="E40" s="1813"/>
      <c r="F40" s="1813"/>
      <c r="G40" s="1813"/>
      <c r="H40" s="1813"/>
      <c r="I40" s="1813"/>
      <c r="J40" s="1813"/>
    </row>
    <row r="41" spans="1:10" s="3" customFormat="1" ht="15.6" customHeight="1">
      <c r="A41" s="1"/>
      <c r="C41" s="1813"/>
      <c r="D41" s="1813"/>
    </row>
    <row r="42" spans="1:10" s="3" customFormat="1" ht="17.100000000000001" customHeight="1">
      <c r="A42" s="1"/>
      <c r="B42" s="39"/>
      <c r="C42" s="1813"/>
      <c r="D42" s="1813"/>
    </row>
    <row r="43" spans="1:10" s="3" customFormat="1" ht="15">
      <c r="A43" s="1"/>
      <c r="B43" s="1"/>
      <c r="C43" s="1"/>
      <c r="D43" s="1"/>
    </row>
    <row r="44" spans="1:10" s="3" customFormat="1" ht="15">
      <c r="A44" s="1"/>
      <c r="B44" s="1"/>
      <c r="C44" s="1"/>
      <c r="D44" s="1"/>
    </row>
    <row r="45" spans="1:10" s="3" customFormat="1" ht="15">
      <c r="A45" s="1"/>
      <c r="B45" s="1"/>
      <c r="C45" s="1"/>
      <c r="D45" s="1"/>
    </row>
    <row r="46" spans="1:10" s="3" customFormat="1" ht="15">
      <c r="A46" s="1"/>
      <c r="B46" s="1"/>
      <c r="C46" s="1"/>
      <c r="D46" s="1"/>
    </row>
    <row r="47" spans="1:10" s="3" customFormat="1" ht="15">
      <c r="A47" s="1"/>
      <c r="B47" s="1"/>
      <c r="C47" s="1"/>
      <c r="D47" s="1"/>
    </row>
    <row r="48" spans="1:10" s="3" customFormat="1" ht="15">
      <c r="A48" s="1"/>
      <c r="B48" s="1"/>
      <c r="C48" s="1"/>
      <c r="D48" s="1"/>
    </row>
    <row r="49" spans="1:4" s="3" customFormat="1" ht="15">
      <c r="A49" s="1"/>
      <c r="B49" s="1"/>
      <c r="C49" s="1"/>
      <c r="D49" s="1"/>
    </row>
    <row r="50" spans="1:4" s="3" customFormat="1" ht="15">
      <c r="A50" s="1"/>
      <c r="B50" s="1"/>
      <c r="C50" s="1"/>
      <c r="D50" s="1"/>
    </row>
    <row r="51" spans="1:4" s="3" customFormat="1" ht="15">
      <c r="A51" s="1"/>
      <c r="B51" s="1"/>
      <c r="C51" s="1"/>
      <c r="D51" s="1"/>
    </row>
    <row r="52" spans="1:4" s="3" customFormat="1" ht="15">
      <c r="A52" s="1"/>
      <c r="B52" s="1"/>
      <c r="C52" s="1"/>
      <c r="D52" s="1"/>
    </row>
    <row r="53" spans="1:4" s="3" customFormat="1" ht="15">
      <c r="A53" s="1"/>
      <c r="B53" s="1"/>
      <c r="C53" s="1"/>
      <c r="D53" s="1"/>
    </row>
    <row r="54" spans="1:4" s="3" customFormat="1" ht="39" customHeight="1">
      <c r="A54" s="1"/>
      <c r="B54" s="1"/>
      <c r="C54" s="1"/>
      <c r="D54" s="1"/>
    </row>
    <row r="55" spans="1:4" s="3" customFormat="1" ht="15">
      <c r="A55" s="1"/>
      <c r="B55" s="1"/>
      <c r="C55" s="1"/>
      <c r="D55" s="1"/>
    </row>
    <row r="56" spans="1:4" s="3" customFormat="1" ht="15">
      <c r="A56" s="1"/>
      <c r="B56" s="1"/>
      <c r="C56" s="1"/>
      <c r="D56" s="1"/>
    </row>
    <row r="57" spans="1:4" s="3" customFormat="1" ht="15">
      <c r="A57" s="1"/>
      <c r="B57" s="1"/>
      <c r="C57" s="1"/>
      <c r="D57" s="1"/>
    </row>
    <row r="58" spans="1:4" s="3" customFormat="1" ht="15">
      <c r="A58" s="1"/>
      <c r="B58" s="1"/>
      <c r="C58" s="1"/>
      <c r="D58" s="1"/>
    </row>
    <row r="59" spans="1:4" s="3" customFormat="1" ht="15">
      <c r="A59" s="1"/>
      <c r="B59" s="1"/>
      <c r="C59" s="1"/>
      <c r="D59" s="1"/>
    </row>
    <row r="60" spans="1:4" s="3" customFormat="1" ht="15">
      <c r="A60" s="1"/>
      <c r="B60" s="1"/>
      <c r="C60" s="1"/>
      <c r="D60" s="1"/>
    </row>
    <row r="61" spans="1:4" s="3" customFormat="1" ht="15">
      <c r="A61" s="1"/>
      <c r="B61" s="1"/>
      <c r="C61" s="1"/>
      <c r="D61" s="1"/>
    </row>
    <row r="62" spans="1:4" s="3" customFormat="1" ht="15">
      <c r="A62" s="1"/>
      <c r="B62" s="1"/>
      <c r="C62" s="1"/>
      <c r="D62" s="1"/>
    </row>
    <row r="63" spans="1:4" s="3" customFormat="1" ht="15">
      <c r="A63" s="1"/>
      <c r="B63" s="1"/>
      <c r="C63" s="1"/>
      <c r="D63" s="1"/>
    </row>
    <row r="64" spans="1:4" s="3" customFormat="1" ht="39.75" customHeight="1">
      <c r="A64" s="1"/>
      <c r="B64" s="1"/>
      <c r="C64" s="1"/>
      <c r="D64" s="1"/>
    </row>
    <row r="65" spans="1:4" s="3" customFormat="1" ht="15">
      <c r="A65" s="1"/>
      <c r="B65" s="1"/>
      <c r="C65" s="1"/>
      <c r="D65" s="1"/>
    </row>
    <row r="66" spans="1:4" s="3" customFormat="1" ht="33.75" customHeight="1">
      <c r="A66" s="1"/>
      <c r="B66" s="1"/>
      <c r="C66" s="1"/>
      <c r="D66" s="1"/>
    </row>
    <row r="67" spans="1:4" s="3" customFormat="1" ht="15">
      <c r="A67" s="1"/>
      <c r="B67" s="1"/>
      <c r="C67" s="1"/>
      <c r="D67" s="1"/>
    </row>
    <row r="68" spans="1:4" s="3" customFormat="1" ht="15">
      <c r="A68" s="1"/>
      <c r="B68" s="1"/>
      <c r="C68" s="1"/>
      <c r="D68" s="1"/>
    </row>
    <row r="69" spans="1:4" s="3" customFormat="1" ht="15">
      <c r="A69" s="1"/>
      <c r="B69" s="1"/>
      <c r="C69" s="1"/>
      <c r="D69" s="1"/>
    </row>
    <row r="70" spans="1:4" s="3" customFormat="1" ht="15">
      <c r="A70" s="1"/>
      <c r="B70" s="1"/>
      <c r="C70" s="1"/>
      <c r="D70" s="1"/>
    </row>
    <row r="71" spans="1:4" s="3" customFormat="1" ht="15">
      <c r="A71" s="1"/>
      <c r="B71" s="1"/>
      <c r="C71" s="1"/>
      <c r="D71" s="1"/>
    </row>
    <row r="72" spans="1:4" s="3" customFormat="1" ht="15">
      <c r="A72" s="1"/>
      <c r="B72" s="1"/>
      <c r="C72" s="1"/>
      <c r="D72" s="1"/>
    </row>
    <row r="73" spans="1:4" s="3" customFormat="1" ht="15">
      <c r="A73" s="1"/>
      <c r="B73" s="1"/>
      <c r="C73" s="1"/>
      <c r="D73" s="1"/>
    </row>
    <row r="74" spans="1:4" s="3" customFormat="1" ht="15">
      <c r="A74" s="1"/>
      <c r="B74" s="1"/>
      <c r="C74" s="1"/>
      <c r="D74" s="1"/>
    </row>
    <row r="75" spans="1:4" s="3" customFormat="1" ht="15">
      <c r="A75" s="1"/>
      <c r="B75" s="1"/>
      <c r="C75" s="1"/>
      <c r="D75" s="1"/>
    </row>
    <row r="76" spans="1:4" s="3" customFormat="1" ht="15">
      <c r="A76" s="1"/>
      <c r="B76" s="1"/>
      <c r="C76" s="1"/>
      <c r="D76" s="1"/>
    </row>
    <row r="77" spans="1:4" s="3" customFormat="1" ht="15">
      <c r="A77" s="1"/>
      <c r="B77" s="1"/>
      <c r="C77" s="1"/>
      <c r="D77" s="1"/>
    </row>
    <row r="78" spans="1:4" s="3" customFormat="1" ht="15">
      <c r="A78" s="1"/>
      <c r="B78" s="1"/>
      <c r="C78" s="1"/>
      <c r="D78" s="1"/>
    </row>
    <row r="79" spans="1:4" s="3" customFormat="1" ht="15">
      <c r="A79" s="1"/>
      <c r="B79" s="1"/>
      <c r="C79" s="1"/>
      <c r="D79" s="1"/>
    </row>
    <row r="80" spans="1:4" s="3" customFormat="1" ht="78.75" customHeight="1">
      <c r="A80" s="1"/>
      <c r="B80" s="1"/>
      <c r="C80" s="1"/>
      <c r="D80" s="1"/>
    </row>
    <row r="81" spans="1:4" s="3" customFormat="1" ht="15">
      <c r="A81" s="1"/>
      <c r="B81" s="1"/>
      <c r="C81" s="1"/>
      <c r="D81" s="1"/>
    </row>
    <row r="82" spans="1:4" s="3" customFormat="1" ht="15">
      <c r="A82" s="1"/>
      <c r="B82" s="1"/>
      <c r="C82" s="1"/>
      <c r="D82" s="1"/>
    </row>
    <row r="83" spans="1:4" s="3" customFormat="1" ht="15">
      <c r="A83" s="1"/>
      <c r="B83" s="1"/>
      <c r="C83" s="1"/>
      <c r="D83" s="1"/>
    </row>
    <row r="84" spans="1:4" s="3" customFormat="1" ht="15">
      <c r="A84" s="1"/>
      <c r="B84" s="1"/>
      <c r="C84" s="1"/>
      <c r="D84" s="1"/>
    </row>
    <row r="85" spans="1:4" s="3" customFormat="1" ht="15">
      <c r="A85" s="1"/>
      <c r="B85" s="1"/>
      <c r="C85" s="1"/>
      <c r="D85" s="1"/>
    </row>
    <row r="86" spans="1:4" s="3" customFormat="1" ht="15">
      <c r="A86" s="1"/>
      <c r="B86" s="1"/>
      <c r="C86" s="1"/>
      <c r="D86" s="1"/>
    </row>
    <row r="87" spans="1:4" s="3" customFormat="1" ht="15">
      <c r="A87" s="1"/>
      <c r="B87" s="1"/>
      <c r="C87" s="1"/>
      <c r="D87" s="1"/>
    </row>
    <row r="88" spans="1:4" s="3" customFormat="1" ht="15">
      <c r="A88" s="1"/>
      <c r="B88" s="1"/>
      <c r="C88" s="1"/>
      <c r="D88" s="1"/>
    </row>
    <row r="89" spans="1:4" s="3" customFormat="1" ht="15">
      <c r="A89" s="1"/>
      <c r="B89" s="1"/>
      <c r="C89" s="1"/>
      <c r="D89" s="1"/>
    </row>
    <row r="90" spans="1:4" s="3" customFormat="1" ht="15">
      <c r="A90" s="1"/>
      <c r="B90" s="1"/>
      <c r="C90" s="1"/>
      <c r="D90" s="1"/>
    </row>
    <row r="91" spans="1:4" s="3" customFormat="1" ht="15">
      <c r="A91" s="1"/>
      <c r="B91" s="1"/>
      <c r="C91" s="1"/>
      <c r="D91" s="1"/>
    </row>
    <row r="92" spans="1:4" s="3" customFormat="1" ht="15">
      <c r="A92" s="1"/>
      <c r="B92" s="1"/>
      <c r="C92" s="1"/>
      <c r="D92" s="1"/>
    </row>
    <row r="93" spans="1:4" s="3" customFormat="1" ht="15">
      <c r="A93" s="1"/>
      <c r="B93" s="1"/>
      <c r="C93" s="1"/>
      <c r="D93" s="1"/>
    </row>
    <row r="94" spans="1:4" s="3" customFormat="1" ht="15">
      <c r="A94" s="1"/>
      <c r="B94" s="1"/>
      <c r="C94" s="1"/>
      <c r="D94" s="1"/>
    </row>
    <row r="95" spans="1:4" s="3" customFormat="1" ht="15">
      <c r="A95" s="1"/>
      <c r="B95" s="1"/>
      <c r="C95" s="1"/>
      <c r="D95" s="1"/>
    </row>
    <row r="96" spans="1:4" s="3" customFormat="1" ht="15">
      <c r="A96" s="1"/>
      <c r="B96" s="1"/>
      <c r="C96" s="1"/>
      <c r="D96" s="1"/>
    </row>
    <row r="97" spans="1:4" s="3" customFormat="1" ht="15">
      <c r="A97" s="1"/>
      <c r="B97" s="1"/>
      <c r="C97" s="1"/>
      <c r="D97" s="1"/>
    </row>
    <row r="98" spans="1:4" s="3" customFormat="1" ht="15">
      <c r="A98" s="1"/>
      <c r="B98" s="1"/>
      <c r="C98" s="1"/>
      <c r="D98" s="1"/>
    </row>
    <row r="99" spans="1:4" s="3" customFormat="1" ht="15">
      <c r="A99" s="1"/>
      <c r="B99" s="1"/>
      <c r="C99" s="1"/>
      <c r="D99" s="1"/>
    </row>
    <row r="100" spans="1:4" s="3" customFormat="1" ht="15">
      <c r="A100" s="1"/>
      <c r="B100" s="1"/>
      <c r="C100" s="1"/>
      <c r="D100" s="1"/>
    </row>
    <row r="101" spans="1:4" s="3" customFormat="1" ht="15">
      <c r="A101" s="1"/>
      <c r="B101" s="1"/>
      <c r="C101" s="1"/>
      <c r="D101" s="1"/>
    </row>
    <row r="102" spans="1:4" ht="15">
      <c r="A102" s="4"/>
      <c r="B102" s="4"/>
      <c r="C102" s="4"/>
      <c r="D102" s="4"/>
    </row>
    <row r="103" spans="1:4" ht="15">
      <c r="A103" s="4"/>
      <c r="B103" s="4"/>
      <c r="C103" s="4"/>
      <c r="D103" s="4"/>
    </row>
    <row r="104" spans="1:4" ht="15">
      <c r="A104" s="4"/>
      <c r="B104" s="4"/>
      <c r="C104" s="4"/>
      <c r="D104" s="4"/>
    </row>
    <row r="105" spans="1:4" ht="15">
      <c r="A105" s="4"/>
      <c r="B105" s="4"/>
      <c r="C105" s="4"/>
      <c r="D105" s="4"/>
    </row>
    <row r="106" spans="1:4" ht="15">
      <c r="A106" s="4"/>
      <c r="B106" s="4"/>
      <c r="C106" s="4"/>
      <c r="D106" s="4"/>
    </row>
    <row r="107" spans="1:4" ht="15">
      <c r="A107" s="4"/>
      <c r="B107" s="4"/>
      <c r="C107" s="4"/>
      <c r="D107" s="4"/>
    </row>
    <row r="108" spans="1:4" ht="15">
      <c r="A108" s="4"/>
      <c r="B108" s="4"/>
      <c r="C108" s="4"/>
      <c r="D108" s="4"/>
    </row>
    <row r="109" spans="1:4" ht="15">
      <c r="A109" s="4"/>
      <c r="B109" s="4"/>
      <c r="C109" s="4"/>
      <c r="D109" s="4"/>
    </row>
    <row r="110" spans="1:4" ht="15">
      <c r="A110" s="4"/>
      <c r="B110" s="4"/>
      <c r="C110" s="4"/>
      <c r="D110" s="4"/>
    </row>
    <row r="111" spans="1:4" ht="15">
      <c r="A111" s="4"/>
      <c r="B111" s="4"/>
      <c r="C111" s="4"/>
      <c r="D111" s="4"/>
    </row>
    <row r="112" spans="1:4" ht="15">
      <c r="A112" s="4"/>
      <c r="B112" s="4"/>
      <c r="C112" s="4"/>
      <c r="D112" s="4"/>
    </row>
    <row r="113" spans="1:4" ht="15">
      <c r="A113" s="4"/>
      <c r="B113" s="4"/>
      <c r="C113" s="4"/>
      <c r="D113" s="4"/>
    </row>
    <row r="114" spans="1:4" ht="15">
      <c r="A114" s="4"/>
      <c r="B114" s="4"/>
      <c r="C114" s="4"/>
      <c r="D114" s="4"/>
    </row>
    <row r="115" spans="1:4" ht="15">
      <c r="A115" s="4"/>
      <c r="B115" s="4"/>
      <c r="C115" s="4"/>
      <c r="D115" s="4"/>
    </row>
    <row r="116" spans="1:4" ht="15">
      <c r="A116" s="4"/>
      <c r="B116" s="4"/>
      <c r="C116" s="4"/>
      <c r="D116" s="4"/>
    </row>
    <row r="117" spans="1:4" ht="15">
      <c r="A117" s="4"/>
      <c r="B117" s="4"/>
      <c r="C117" s="4"/>
      <c r="D117" s="4"/>
    </row>
    <row r="118" spans="1:4" ht="15">
      <c r="A118" s="4"/>
      <c r="B118" s="4"/>
      <c r="C118" s="4"/>
      <c r="D118" s="4"/>
    </row>
    <row r="119" spans="1:4" ht="15">
      <c r="A119" s="4"/>
      <c r="B119" s="4"/>
      <c r="C119" s="4"/>
      <c r="D119" s="4"/>
    </row>
    <row r="120" spans="1:4" ht="15">
      <c r="A120" s="4"/>
      <c r="B120" s="4"/>
      <c r="C120" s="4"/>
      <c r="D120" s="4"/>
    </row>
    <row r="121" spans="1:4" ht="15">
      <c r="A121" s="4"/>
      <c r="B121" s="4"/>
      <c r="C121" s="4"/>
      <c r="D121" s="4"/>
    </row>
    <row r="122" spans="1:4" ht="15">
      <c r="A122" s="4"/>
      <c r="B122" s="4"/>
      <c r="C122" s="4"/>
      <c r="D122" s="4"/>
    </row>
    <row r="123" spans="1:4" ht="15">
      <c r="A123" s="4"/>
      <c r="B123" s="4"/>
      <c r="C123" s="4"/>
      <c r="D123" s="4"/>
    </row>
    <row r="124" spans="1:4" ht="15">
      <c r="A124" s="4"/>
      <c r="B124" s="4"/>
      <c r="C124" s="4"/>
      <c r="D124" s="4"/>
    </row>
    <row r="125" spans="1:4" ht="15">
      <c r="A125" s="4"/>
      <c r="B125" s="4"/>
      <c r="C125" s="4"/>
      <c r="D125" s="4"/>
    </row>
    <row r="126" spans="1:4" ht="15">
      <c r="A126" s="4"/>
      <c r="B126" s="4"/>
      <c r="C126" s="4"/>
      <c r="D126" s="4"/>
    </row>
    <row r="127" spans="1:4" ht="15">
      <c r="A127" s="4"/>
      <c r="B127" s="4"/>
      <c r="C127" s="4"/>
      <c r="D127" s="4"/>
    </row>
    <row r="128" spans="1:4" ht="15">
      <c r="A128" s="4"/>
      <c r="B128" s="4"/>
      <c r="C128" s="4"/>
      <c r="D128" s="4"/>
    </row>
    <row r="129" spans="1:4" ht="15">
      <c r="A129" s="4"/>
      <c r="B129" s="4"/>
      <c r="C129" s="4"/>
      <c r="D129" s="4"/>
    </row>
    <row r="130" spans="1:4" ht="15">
      <c r="A130" s="4"/>
      <c r="B130" s="4"/>
      <c r="C130" s="4"/>
      <c r="D130" s="4"/>
    </row>
    <row r="131" spans="1:4" ht="15">
      <c r="A131" s="4"/>
      <c r="B131" s="4"/>
      <c r="C131" s="4"/>
      <c r="D131" s="4"/>
    </row>
    <row r="132" spans="1:4" ht="15">
      <c r="A132" s="4"/>
      <c r="B132" s="4"/>
      <c r="C132" s="4"/>
      <c r="D132" s="4"/>
    </row>
    <row r="133" spans="1:4" ht="15">
      <c r="A133" s="4"/>
      <c r="B133" s="4"/>
      <c r="C133" s="4"/>
      <c r="D133" s="4"/>
    </row>
    <row r="134" spans="1:4" ht="15">
      <c r="A134" s="4"/>
      <c r="B134" s="4"/>
      <c r="C134" s="4"/>
      <c r="D134" s="4"/>
    </row>
    <row r="135" spans="1:4" ht="15">
      <c r="A135" s="4"/>
      <c r="B135" s="4"/>
      <c r="C135" s="4"/>
      <c r="D135" s="4"/>
    </row>
    <row r="136" spans="1:4" ht="15">
      <c r="A136" s="4"/>
      <c r="B136" s="4"/>
      <c r="C136" s="4"/>
      <c r="D136" s="4"/>
    </row>
    <row r="137" spans="1:4" ht="15">
      <c r="A137" s="4"/>
      <c r="B137" s="4"/>
      <c r="C137" s="4"/>
      <c r="D137" s="4"/>
    </row>
    <row r="138" spans="1:4" ht="15">
      <c r="A138" s="4"/>
      <c r="B138" s="4"/>
      <c r="C138" s="4"/>
      <c r="D138" s="4"/>
    </row>
    <row r="139" spans="1:4" ht="15">
      <c r="A139" s="4"/>
      <c r="B139" s="4"/>
      <c r="C139" s="4"/>
      <c r="D139" s="4"/>
    </row>
    <row r="140" spans="1:4" ht="15">
      <c r="A140" s="4"/>
      <c r="B140" s="4"/>
      <c r="C140" s="4"/>
      <c r="D140" s="4"/>
    </row>
    <row r="141" spans="1:4" ht="15">
      <c r="A141" s="4"/>
      <c r="B141" s="4"/>
      <c r="C141" s="4"/>
      <c r="D141" s="4"/>
    </row>
    <row r="142" spans="1:4" ht="15">
      <c r="A142" s="4"/>
      <c r="B142" s="4"/>
      <c r="C142" s="4"/>
      <c r="D142" s="4"/>
    </row>
    <row r="143" spans="1:4" ht="15">
      <c r="A143" s="4"/>
      <c r="B143" s="4"/>
      <c r="C143" s="4"/>
      <c r="D143" s="4"/>
    </row>
    <row r="144" spans="1:4" ht="15">
      <c r="A144" s="4"/>
      <c r="B144" s="4"/>
      <c r="C144" s="4"/>
      <c r="D144" s="4"/>
    </row>
    <row r="145" spans="1:4" ht="15">
      <c r="A145" s="4"/>
      <c r="B145" s="4"/>
      <c r="C145" s="4"/>
      <c r="D145" s="4"/>
    </row>
    <row r="146" spans="1:4" ht="15">
      <c r="A146" s="4"/>
      <c r="B146" s="4"/>
      <c r="C146" s="4"/>
      <c r="D146" s="4"/>
    </row>
    <row r="147" spans="1:4" ht="15">
      <c r="A147" s="4"/>
      <c r="B147" s="4"/>
      <c r="C147" s="4"/>
      <c r="D147" s="4"/>
    </row>
    <row r="148" spans="1:4" ht="15">
      <c r="A148" s="4"/>
      <c r="B148" s="4"/>
      <c r="C148" s="4"/>
      <c r="D148" s="4"/>
    </row>
    <row r="149" spans="1:4" ht="15">
      <c r="A149" s="4"/>
      <c r="B149" s="4"/>
      <c r="C149" s="4"/>
      <c r="D149" s="4"/>
    </row>
    <row r="150" spans="1:4" ht="15">
      <c r="A150" s="4"/>
      <c r="B150" s="4"/>
      <c r="C150" s="4"/>
      <c r="D150" s="4"/>
    </row>
    <row r="151" spans="1:4" ht="15">
      <c r="A151" s="4"/>
      <c r="B151" s="4"/>
      <c r="C151" s="4"/>
      <c r="D151" s="4"/>
    </row>
    <row r="152" spans="1:4" ht="15">
      <c r="A152" s="4"/>
      <c r="B152" s="4"/>
      <c r="C152" s="4"/>
      <c r="D152" s="4"/>
    </row>
    <row r="153" spans="1:4" ht="15">
      <c r="A153" s="4"/>
      <c r="B153" s="4"/>
      <c r="C153" s="4"/>
      <c r="D153" s="4"/>
    </row>
    <row r="154" spans="1:4" ht="15">
      <c r="A154" s="4"/>
      <c r="B154" s="4"/>
      <c r="C154" s="4"/>
      <c r="D154" s="4"/>
    </row>
    <row r="155" spans="1:4" ht="15">
      <c r="A155" s="4"/>
      <c r="B155" s="4"/>
      <c r="C155" s="4"/>
      <c r="D155" s="4"/>
    </row>
    <row r="156" spans="1:4" ht="15">
      <c r="A156" s="4"/>
      <c r="B156" s="4"/>
      <c r="C156" s="4"/>
      <c r="D156" s="4"/>
    </row>
    <row r="157" spans="1:4" ht="15">
      <c r="A157" s="4"/>
      <c r="B157" s="4"/>
      <c r="C157" s="4"/>
      <c r="D157" s="4"/>
    </row>
  </sheetData>
  <mergeCells count="15">
    <mergeCell ref="B7:J7"/>
    <mergeCell ref="B8:J8"/>
    <mergeCell ref="B9:J9"/>
    <mergeCell ref="C35:J35"/>
    <mergeCell ref="E10:G10"/>
    <mergeCell ref="H10:J10"/>
    <mergeCell ref="C42:D42"/>
    <mergeCell ref="C41:D41"/>
    <mergeCell ref="C37:J37"/>
    <mergeCell ref="C38:J38"/>
    <mergeCell ref="C39:J39"/>
    <mergeCell ref="C40:J40"/>
    <mergeCell ref="E11:G11"/>
    <mergeCell ref="H11:J11"/>
    <mergeCell ref="C36:J36"/>
  </mergeCells>
  <conditionalFormatting sqref="G32">
    <cfRule type="containsText" dxfId="15" priority="3" operator="containsText" text="True">
      <formula>NOT(ISERROR(SEARCH("True",G32)))</formula>
    </cfRule>
  </conditionalFormatting>
  <conditionalFormatting sqref="J32">
    <cfRule type="containsText" dxfId="14" priority="1" operator="containsText" text="True">
      <formula>NOT(ISERROR(SEARCH("True",J32)))</formula>
    </cfRule>
  </conditionalFormatting>
  <printOptions horizontalCentered="1"/>
  <pageMargins left="0.51181102362204722" right="0.51181102362204722" top="0.98425196850393704" bottom="0.23622047244094491" header="0" footer="0"/>
  <pageSetup scale="59" orientation="landscape" r:id="rId1"/>
  <headerFooter alignWithMargins="0"/>
  <ignoredErrors>
    <ignoredError sqref="G17:G25 G28:G32" formulaRange="1"/>
    <ignoredError sqref="G26:G27" formula="1" formulaRange="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pageSetUpPr fitToPage="1"/>
  </sheetPr>
  <dimension ref="A1:H131"/>
  <sheetViews>
    <sheetView view="pageBreakPreview" zoomScale="90" zoomScaleNormal="70" zoomScaleSheetLayoutView="90" workbookViewId="0">
      <selection activeCell="B7" sqref="B7:F7"/>
    </sheetView>
  </sheetViews>
  <sheetFormatPr defaultColWidth="8.85546875" defaultRowHeight="12.75"/>
  <cols>
    <col min="1" max="1" width="2.5703125" style="614" customWidth="1"/>
    <col min="2" max="2" width="7.42578125" style="614" customWidth="1"/>
    <col min="3" max="3" width="81.85546875" style="614" customWidth="1"/>
    <col min="4" max="4" width="8.140625" style="614" customWidth="1"/>
    <col min="5" max="6" width="17.140625" style="614" customWidth="1"/>
    <col min="7" max="7" width="2.85546875" style="614" customWidth="1"/>
    <col min="8" max="8" width="26.85546875" style="614" customWidth="1"/>
    <col min="9" max="16384" width="8.85546875" style="614"/>
  </cols>
  <sheetData>
    <row r="1" spans="1:8" s="583" customFormat="1" ht="17.25" customHeight="1">
      <c r="A1" s="581"/>
      <c r="B1" s="582" t="s">
        <v>0</v>
      </c>
      <c r="C1" s="581"/>
      <c r="D1" s="581"/>
      <c r="F1" s="46" t="s">
        <v>68</v>
      </c>
    </row>
    <row r="2" spans="1:8" s="583" customFormat="1" ht="17.25" customHeight="1">
      <c r="A2" s="581"/>
      <c r="B2" s="582"/>
      <c r="C2" s="581"/>
      <c r="D2" s="581"/>
      <c r="F2" s="46" t="s">
        <v>69</v>
      </c>
    </row>
    <row r="3" spans="1:8" s="583" customFormat="1" ht="17.25" customHeight="1">
      <c r="A3" s="581"/>
      <c r="B3" s="584"/>
      <c r="C3" s="581"/>
      <c r="D3" s="581"/>
      <c r="F3" s="279" t="s">
        <v>70</v>
      </c>
    </row>
    <row r="4" spans="1:8" s="583" customFormat="1" ht="17.25" customHeight="1">
      <c r="A4" s="581"/>
      <c r="B4" s="585"/>
      <c r="C4" s="581"/>
      <c r="D4" s="581"/>
      <c r="F4" s="279" t="s">
        <v>71</v>
      </c>
    </row>
    <row r="5" spans="1:8" s="583" customFormat="1" ht="17.25" customHeight="1">
      <c r="A5" s="581"/>
      <c r="B5" s="581"/>
      <c r="C5" s="581"/>
      <c r="D5" s="581"/>
      <c r="F5" s="279" t="s">
        <v>72</v>
      </c>
    </row>
    <row r="6" spans="1:8" s="583" customFormat="1" ht="17.25" customHeight="1">
      <c r="A6" s="581"/>
      <c r="B6" s="581"/>
      <c r="C6" s="581"/>
      <c r="D6" s="581"/>
      <c r="F6" s="279" t="s">
        <v>291</v>
      </c>
    </row>
    <row r="7" spans="1:8" s="583" customFormat="1" ht="17.25" customHeight="1">
      <c r="A7" s="581"/>
      <c r="B7" s="1839" t="s">
        <v>291</v>
      </c>
      <c r="C7" s="1839"/>
      <c r="D7" s="1839"/>
      <c r="E7" s="1839"/>
      <c r="F7" s="1839"/>
    </row>
    <row r="8" spans="1:8" s="583" customFormat="1" ht="17.25" customHeight="1">
      <c r="A8" s="581"/>
      <c r="B8" s="1839" t="s">
        <v>292</v>
      </c>
      <c r="C8" s="1839"/>
      <c r="D8" s="1839"/>
      <c r="E8" s="1839"/>
      <c r="F8" s="1839"/>
    </row>
    <row r="9" spans="1:8" s="583" customFormat="1" ht="18.75" customHeight="1">
      <c r="A9" s="581"/>
      <c r="B9" s="1840" t="s">
        <v>148</v>
      </c>
      <c r="C9" s="1840"/>
      <c r="D9" s="1840"/>
      <c r="E9" s="1840"/>
      <c r="F9" s="1840"/>
    </row>
    <row r="10" spans="1:8" s="583" customFormat="1" ht="17.25" customHeight="1" thickBot="1">
      <c r="A10" s="581"/>
      <c r="B10" s="581"/>
      <c r="C10" s="587"/>
      <c r="D10" s="587"/>
      <c r="E10" s="806"/>
      <c r="F10" s="806"/>
    </row>
    <row r="11" spans="1:8" s="583" customFormat="1" ht="7.35" customHeight="1">
      <c r="A11" s="581"/>
      <c r="B11" s="588"/>
      <c r="C11" s="589"/>
      <c r="D11" s="763"/>
      <c r="E11" s="761"/>
      <c r="F11" s="761"/>
    </row>
    <row r="12" spans="1:8" s="583" customFormat="1" ht="29.1" customHeight="1">
      <c r="A12" s="581"/>
      <c r="B12" s="615" t="s">
        <v>77</v>
      </c>
      <c r="C12" s="616"/>
      <c r="D12" s="764"/>
      <c r="E12" s="1310" t="s">
        <v>75</v>
      </c>
      <c r="F12" s="1310" t="s">
        <v>75</v>
      </c>
    </row>
    <row r="13" spans="1:8" s="583" customFormat="1" ht="15.75" customHeight="1" thickBot="1">
      <c r="A13" s="581"/>
      <c r="B13" s="590" t="s">
        <v>79</v>
      </c>
      <c r="C13" s="591" t="s">
        <v>149</v>
      </c>
      <c r="D13" s="765" t="s">
        <v>6</v>
      </c>
      <c r="E13" s="554">
        <v>2023</v>
      </c>
      <c r="F13" s="554">
        <v>2024</v>
      </c>
    </row>
    <row r="14" spans="1:8" s="583" customFormat="1" ht="17.25" customHeight="1">
      <c r="A14" s="581"/>
      <c r="B14" s="592"/>
      <c r="C14" s="593"/>
      <c r="D14" s="594"/>
      <c r="E14" s="599" t="s">
        <v>10</v>
      </c>
      <c r="F14" s="599" t="s">
        <v>11</v>
      </c>
    </row>
    <row r="15" spans="1:8" s="583" customFormat="1" ht="18.75" customHeight="1">
      <c r="A15" s="581"/>
      <c r="B15" s="595"/>
      <c r="C15" s="596"/>
      <c r="D15" s="597"/>
      <c r="E15" s="599"/>
      <c r="F15" s="599"/>
    </row>
    <row r="16" spans="1:8" s="583" customFormat="1" ht="18.75" customHeight="1">
      <c r="A16" s="581"/>
      <c r="B16" s="595">
        <v>1</v>
      </c>
      <c r="C16" s="600" t="s">
        <v>293</v>
      </c>
      <c r="D16" s="597">
        <v>1</v>
      </c>
      <c r="E16" s="601">
        <v>134.26585717</v>
      </c>
      <c r="F16" s="601">
        <v>111.70099975999999</v>
      </c>
      <c r="H16" s="845"/>
    </row>
    <row r="17" spans="1:8" s="583" customFormat="1" ht="18.75" customHeight="1" thickBot="1">
      <c r="A17" s="581"/>
      <c r="B17" s="595">
        <v>2</v>
      </c>
      <c r="C17" s="600" t="s">
        <v>294</v>
      </c>
      <c r="D17" s="597">
        <v>1</v>
      </c>
      <c r="E17" s="602">
        <v>159.867445</v>
      </c>
      <c r="F17" s="602">
        <v>161.03038235999998</v>
      </c>
      <c r="H17" s="845"/>
    </row>
    <row r="18" spans="1:8" s="583" customFormat="1" ht="17.25" customHeight="1">
      <c r="A18" s="581"/>
      <c r="B18" s="595">
        <v>3</v>
      </c>
      <c r="C18" s="603" t="s">
        <v>295</v>
      </c>
      <c r="D18" s="597">
        <v>2</v>
      </c>
      <c r="E18" s="601">
        <f>SUM(E16:E17)</f>
        <v>294.13330216999998</v>
      </c>
      <c r="F18" s="601">
        <f>SUM(F16:F17)</f>
        <v>272.73138211999998</v>
      </c>
      <c r="H18" s="845"/>
    </row>
    <row r="19" spans="1:8" s="583" customFormat="1" ht="18.75" customHeight="1">
      <c r="A19" s="581"/>
      <c r="B19" s="595"/>
      <c r="C19" s="604"/>
      <c r="D19" s="858"/>
      <c r="E19" s="601"/>
      <c r="F19" s="601"/>
      <c r="H19" s="845"/>
    </row>
    <row r="20" spans="1:8" s="583" customFormat="1" ht="18.75" customHeight="1">
      <c r="A20" s="581"/>
      <c r="B20" s="595">
        <v>4</v>
      </c>
      <c r="C20" s="600" t="s">
        <v>296</v>
      </c>
      <c r="D20" s="597">
        <v>3</v>
      </c>
      <c r="E20" s="601">
        <v>-27.945298616909831</v>
      </c>
      <c r="F20" s="601">
        <v>47.163123949089346</v>
      </c>
      <c r="H20" s="845"/>
    </row>
    <row r="21" spans="1:8" s="583" customFormat="1" ht="17.25" customHeight="1" thickBot="1">
      <c r="A21" s="581"/>
      <c r="B21" s="595">
        <v>5</v>
      </c>
      <c r="C21" s="600" t="s">
        <v>297</v>
      </c>
      <c r="D21" s="597">
        <v>3</v>
      </c>
      <c r="E21" s="602">
        <v>153.54567216493282</v>
      </c>
      <c r="F21" s="602">
        <v>158.02860311531225</v>
      </c>
      <c r="H21" s="845"/>
    </row>
    <row r="22" spans="1:8" s="583" customFormat="1" ht="17.25" customHeight="1">
      <c r="A22" s="581"/>
      <c r="B22" s="595">
        <v>6</v>
      </c>
      <c r="C22" s="603" t="s">
        <v>298</v>
      </c>
      <c r="D22" s="597"/>
      <c r="E22" s="601">
        <f>SUM(E20:E21)</f>
        <v>125.60037354802299</v>
      </c>
      <c r="F22" s="601">
        <f>SUM(F20:F21)</f>
        <v>205.19172706440159</v>
      </c>
      <c r="H22" s="845"/>
    </row>
    <row r="23" spans="1:8" s="583" customFormat="1" ht="17.25" customHeight="1">
      <c r="A23" s="581"/>
      <c r="B23" s="595"/>
      <c r="C23" s="603"/>
      <c r="D23" s="597"/>
      <c r="E23" s="601"/>
      <c r="F23" s="601"/>
      <c r="H23" s="845"/>
    </row>
    <row r="24" spans="1:8" s="583" customFormat="1" ht="17.25" customHeight="1">
      <c r="A24" s="581"/>
      <c r="B24" s="595">
        <v>7</v>
      </c>
      <c r="C24" s="600" t="s">
        <v>299</v>
      </c>
      <c r="D24" s="597"/>
      <c r="E24" s="601">
        <f t="shared" ref="E24:F25" si="0">E20-E16</f>
        <v>-162.21115578690984</v>
      </c>
      <c r="F24" s="601">
        <f t="shared" si="0"/>
        <v>-64.537875810910634</v>
      </c>
      <c r="H24" s="845"/>
    </row>
    <row r="25" spans="1:8" s="583" customFormat="1" ht="18.75" customHeight="1">
      <c r="A25" s="581"/>
      <c r="B25" s="595">
        <v>8</v>
      </c>
      <c r="C25" s="600" t="s">
        <v>300</v>
      </c>
      <c r="D25" s="597"/>
      <c r="E25" s="601">
        <f t="shared" si="0"/>
        <v>-6.3217728350671791</v>
      </c>
      <c r="F25" s="601">
        <f t="shared" si="0"/>
        <v>-3.0017792446877252</v>
      </c>
      <c r="H25" s="845"/>
    </row>
    <row r="26" spans="1:8" s="583" customFormat="1" ht="17.25" customHeight="1">
      <c r="A26" s="581"/>
      <c r="B26" s="605">
        <v>9</v>
      </c>
      <c r="C26" s="600" t="s">
        <v>301</v>
      </c>
      <c r="D26" s="597">
        <v>4</v>
      </c>
      <c r="E26" s="606">
        <v>-50.193981022969858</v>
      </c>
      <c r="F26" s="606">
        <v>-26.823131929720297</v>
      </c>
      <c r="H26" s="845"/>
    </row>
    <row r="27" spans="1:8" s="583" customFormat="1" ht="24" customHeight="1" thickBot="1">
      <c r="A27" s="581"/>
      <c r="B27" s="607"/>
      <c r="C27" s="608"/>
      <c r="D27" s="597"/>
      <c r="E27" s="602"/>
      <c r="F27" s="602"/>
      <c r="H27" s="845"/>
    </row>
    <row r="28" spans="1:8" s="583" customFormat="1" ht="24" customHeight="1" thickBot="1">
      <c r="A28" s="581"/>
      <c r="B28" s="609">
        <v>10</v>
      </c>
      <c r="C28" s="610" t="s">
        <v>302</v>
      </c>
      <c r="D28" s="611"/>
      <c r="E28" s="612">
        <f>SUM(E24:E26)</f>
        <v>-218.72690964494689</v>
      </c>
      <c r="F28" s="612">
        <f>SUM(F24:F26)</f>
        <v>-94.36278698531865</v>
      </c>
      <c r="H28" s="845"/>
    </row>
    <row r="29" spans="1:8" s="583" customFormat="1" ht="17.25" customHeight="1">
      <c r="A29" s="581"/>
      <c r="B29" s="581"/>
      <c r="C29" s="581"/>
      <c r="D29" s="581"/>
      <c r="E29" s="581"/>
    </row>
    <row r="30" spans="1:8" s="583" customFormat="1" ht="17.25" customHeight="1">
      <c r="A30" s="581"/>
      <c r="B30" s="581" t="s">
        <v>60</v>
      </c>
      <c r="C30" s="581"/>
      <c r="D30" s="581"/>
      <c r="E30" s="581"/>
    </row>
    <row r="31" spans="1:8" s="583" customFormat="1" ht="17.25" customHeight="1">
      <c r="A31" s="581"/>
      <c r="B31" s="586">
        <v>1</v>
      </c>
      <c r="C31" s="1841" t="s">
        <v>303</v>
      </c>
      <c r="D31" s="1841"/>
      <c r="E31" s="1841"/>
      <c r="F31" s="1841"/>
    </row>
    <row r="32" spans="1:8" s="583" customFormat="1" ht="17.25" customHeight="1">
      <c r="A32" s="581"/>
      <c r="B32" s="586">
        <v>2</v>
      </c>
      <c r="C32" s="1842" t="s">
        <v>304</v>
      </c>
      <c r="D32" s="1842"/>
      <c r="E32" s="1842"/>
      <c r="F32" s="1842"/>
    </row>
    <row r="33" spans="1:8" s="583" customFormat="1" ht="32.1" customHeight="1">
      <c r="A33" s="581"/>
      <c r="B33" s="654">
        <v>3</v>
      </c>
      <c r="C33" s="1836" t="s">
        <v>305</v>
      </c>
      <c r="D33" s="1836"/>
      <c r="E33" s="1836"/>
      <c r="F33" s="1836"/>
    </row>
    <row r="34" spans="1:8" s="583" customFormat="1" ht="17.100000000000001" customHeight="1">
      <c r="A34" s="581"/>
      <c r="B34" s="586">
        <v>4</v>
      </c>
      <c r="C34" s="155" t="s">
        <v>306</v>
      </c>
      <c r="D34" s="581"/>
      <c r="E34" s="806"/>
      <c r="F34" s="806"/>
    </row>
    <row r="35" spans="1:8" s="583" customFormat="1" ht="17.25" customHeight="1">
      <c r="A35" s="581"/>
      <c r="B35" s="1733" t="s">
        <v>77</v>
      </c>
      <c r="C35" s="1734"/>
      <c r="D35" s="1735"/>
      <c r="E35" s="1736" t="s">
        <v>75</v>
      </c>
      <c r="F35" s="1736" t="s">
        <v>75</v>
      </c>
    </row>
    <row r="36" spans="1:8" s="583" customFormat="1" ht="17.25" customHeight="1">
      <c r="A36" s="581"/>
      <c r="B36" s="332" t="s">
        <v>79</v>
      </c>
      <c r="C36" s="656"/>
      <c r="D36" s="655" t="s">
        <v>6</v>
      </c>
      <c r="E36" s="679">
        <v>2023</v>
      </c>
      <c r="F36" s="679">
        <v>2024</v>
      </c>
    </row>
    <row r="37" spans="1:8" s="583" customFormat="1" ht="17.25" customHeight="1">
      <c r="A37" s="581"/>
      <c r="B37" s="598"/>
      <c r="C37" s="617"/>
      <c r="D37" s="197"/>
      <c r="E37" s="857" t="s">
        <v>10</v>
      </c>
      <c r="F37" s="857" t="s">
        <v>11</v>
      </c>
    </row>
    <row r="38" spans="1:8" s="583" customFormat="1" ht="17.25" customHeight="1">
      <c r="A38" s="581"/>
      <c r="B38" s="598" t="s">
        <v>307</v>
      </c>
      <c r="C38" s="657" t="s">
        <v>308</v>
      </c>
      <c r="D38" s="597" t="s">
        <v>309</v>
      </c>
      <c r="E38" s="680">
        <v>13.744434056666657</v>
      </c>
      <c r="F38" s="680">
        <v>5.8104607066666532</v>
      </c>
      <c r="H38" s="845"/>
    </row>
    <row r="39" spans="1:8" s="583" customFormat="1" ht="17.25" customHeight="1">
      <c r="A39" s="581"/>
      <c r="B39" s="598"/>
      <c r="C39" s="657"/>
      <c r="D39" s="598"/>
      <c r="E39" s="680"/>
      <c r="F39" s="680"/>
    </row>
    <row r="40" spans="1:8" s="583" customFormat="1" ht="17.25" customHeight="1">
      <c r="A40" s="581"/>
      <c r="B40" s="598"/>
      <c r="C40" s="658" t="s">
        <v>310</v>
      </c>
      <c r="D40" s="597"/>
      <c r="E40" s="680"/>
      <c r="F40" s="680"/>
    </row>
    <row r="41" spans="1:8" s="583" customFormat="1" ht="17.25" customHeight="1">
      <c r="A41" s="581"/>
      <c r="B41" s="598" t="s">
        <v>311</v>
      </c>
      <c r="C41" s="617" t="s">
        <v>312</v>
      </c>
      <c r="D41" s="197"/>
      <c r="E41" s="680">
        <f t="shared" ref="E41:F42" si="1">+E20</f>
        <v>-27.945298616909831</v>
      </c>
      <c r="F41" s="680">
        <f t="shared" si="1"/>
        <v>47.163123949089346</v>
      </c>
      <c r="H41" s="845"/>
    </row>
    <row r="42" spans="1:8" s="583" customFormat="1" ht="17.25" customHeight="1">
      <c r="A42" s="581"/>
      <c r="B42" s="598" t="s">
        <v>313</v>
      </c>
      <c r="C42" s="617" t="s">
        <v>314</v>
      </c>
      <c r="D42" s="197"/>
      <c r="E42" s="680">
        <f t="shared" si="1"/>
        <v>153.54567216493282</v>
      </c>
      <c r="F42" s="680">
        <f t="shared" si="1"/>
        <v>158.02860311531225</v>
      </c>
      <c r="H42" s="845"/>
    </row>
    <row r="43" spans="1:8" s="583" customFormat="1" ht="17.25" customHeight="1">
      <c r="A43" s="581"/>
      <c r="B43" s="598" t="s">
        <v>315</v>
      </c>
      <c r="C43" s="657" t="s">
        <v>316</v>
      </c>
      <c r="D43" s="597" t="s">
        <v>317</v>
      </c>
      <c r="E43" s="680">
        <v>128.15300374562872</v>
      </c>
      <c r="F43" s="680">
        <v>161.69859209103578</v>
      </c>
      <c r="H43" s="845"/>
    </row>
    <row r="44" spans="1:8" s="583" customFormat="1" ht="15">
      <c r="A44" s="581"/>
      <c r="B44" s="598" t="s">
        <v>318</v>
      </c>
      <c r="C44" s="657" t="s">
        <v>319</v>
      </c>
      <c r="D44" s="597" t="s">
        <v>317</v>
      </c>
      <c r="E44" s="681">
        <v>106.79601070130387</v>
      </c>
      <c r="F44" s="681">
        <v>106.53114864252672</v>
      </c>
      <c r="H44" s="845"/>
    </row>
    <row r="45" spans="1:8" s="583" customFormat="1" ht="30">
      <c r="A45" s="581"/>
      <c r="B45" s="598" t="s">
        <v>320</v>
      </c>
      <c r="C45" s="657" t="s">
        <v>321</v>
      </c>
      <c r="D45" s="597"/>
      <c r="E45" s="680">
        <f>E41+E42-E43-E44</f>
        <v>-109.34864089890961</v>
      </c>
      <c r="F45" s="680">
        <f>F41+F42-F43-F44</f>
        <v>-63.038013669160904</v>
      </c>
      <c r="H45" s="845"/>
    </row>
    <row r="46" spans="1:8" s="583" customFormat="1" ht="15">
      <c r="A46" s="581"/>
      <c r="B46" s="598"/>
      <c r="C46" s="657"/>
      <c r="D46" s="597"/>
      <c r="E46" s="1276"/>
      <c r="F46" s="1276"/>
      <c r="H46" s="845"/>
    </row>
    <row r="47" spans="1:8" s="583" customFormat="1" ht="15">
      <c r="A47" s="581"/>
      <c r="B47" s="598" t="s">
        <v>322</v>
      </c>
      <c r="C47" s="618" t="s">
        <v>323</v>
      </c>
      <c r="D47" s="197"/>
      <c r="E47" s="682">
        <f>E45*0.25/(1-0.25)</f>
        <v>-36.449546966303203</v>
      </c>
      <c r="F47" s="682">
        <f>F45*0.25/(1-0.25)</f>
        <v>-21.012671223053633</v>
      </c>
      <c r="H47" s="845"/>
    </row>
    <row r="48" spans="1:8" s="583" customFormat="1" ht="15">
      <c r="A48" s="581"/>
      <c r="B48" s="598"/>
      <c r="C48" s="657"/>
      <c r="D48" s="597"/>
      <c r="E48" s="680"/>
      <c r="F48" s="680"/>
      <c r="H48" s="845"/>
    </row>
    <row r="49" spans="1:8" s="583" customFormat="1" ht="15">
      <c r="A49" s="581"/>
      <c r="B49" s="619" t="s">
        <v>324</v>
      </c>
      <c r="C49" s="659" t="s">
        <v>325</v>
      </c>
      <c r="D49" s="620"/>
      <c r="E49" s="681">
        <f>E47-E38</f>
        <v>-50.193981022969858</v>
      </c>
      <c r="F49" s="681">
        <f>F47-F38</f>
        <v>-26.823131929720287</v>
      </c>
      <c r="H49" s="845"/>
    </row>
    <row r="50" spans="1:8" s="583" customFormat="1" ht="15">
      <c r="A50" s="581"/>
      <c r="B50" s="706" t="s">
        <v>309</v>
      </c>
      <c r="C50" s="1843" t="s">
        <v>326</v>
      </c>
      <c r="D50" s="1843"/>
      <c r="E50" s="1843"/>
      <c r="F50" s="1843"/>
    </row>
    <row r="51" spans="1:8" s="583" customFormat="1" ht="33" customHeight="1">
      <c r="A51" s="581"/>
      <c r="B51" s="654" t="s">
        <v>317</v>
      </c>
      <c r="C51" s="1836" t="s">
        <v>327</v>
      </c>
      <c r="D51" s="1836"/>
      <c r="E51" s="1836"/>
      <c r="F51" s="1836"/>
    </row>
    <row r="52" spans="1:8" s="583" customFormat="1" ht="15">
      <c r="A52" s="581"/>
      <c r="B52"/>
      <c r="C52"/>
      <c r="D52"/>
      <c r="E52" s="581"/>
    </row>
    <row r="53" spans="1:8" s="583" customFormat="1" ht="15">
      <c r="A53" s="581"/>
      <c r="B53"/>
      <c r="C53"/>
      <c r="D53"/>
      <c r="E53" s="581"/>
    </row>
    <row r="54" spans="1:8" s="583" customFormat="1" ht="15">
      <c r="A54" s="581"/>
      <c r="B54"/>
      <c r="C54"/>
      <c r="D54"/>
      <c r="E54" s="581"/>
    </row>
    <row r="55" spans="1:8" s="583" customFormat="1" ht="15">
      <c r="A55" s="581"/>
      <c r="B55"/>
      <c r="C55"/>
      <c r="D55"/>
      <c r="E55" s="581"/>
    </row>
    <row r="56" spans="1:8" s="583" customFormat="1" ht="15">
      <c r="A56" s="581"/>
      <c r="B56"/>
      <c r="C56"/>
      <c r="D56"/>
      <c r="E56" s="581"/>
    </row>
    <row r="57" spans="1:8" s="583" customFormat="1" ht="15">
      <c r="A57" s="581"/>
      <c r="B57"/>
      <c r="C57"/>
      <c r="D57"/>
      <c r="E57" s="581"/>
    </row>
    <row r="58" spans="1:8" s="583" customFormat="1" ht="15">
      <c r="A58" s="581"/>
      <c r="B58"/>
      <c r="C58"/>
      <c r="D58"/>
      <c r="E58" s="581"/>
    </row>
    <row r="59" spans="1:8" s="583" customFormat="1" ht="15">
      <c r="A59" s="581"/>
      <c r="B59"/>
      <c r="C59"/>
      <c r="D59"/>
      <c r="E59" s="581"/>
    </row>
    <row r="60" spans="1:8" s="583" customFormat="1" ht="14.25" customHeight="1">
      <c r="A60" s="581"/>
      <c r="B60"/>
      <c r="C60"/>
      <c r="D60"/>
      <c r="E60" s="581"/>
    </row>
    <row r="61" spans="1:8" s="583" customFormat="1" ht="15">
      <c r="A61" s="581"/>
      <c r="B61" s="581"/>
      <c r="C61" s="581"/>
      <c r="D61" s="581"/>
      <c r="E61" s="581"/>
    </row>
    <row r="62" spans="1:8" s="583" customFormat="1" ht="15">
      <c r="A62" s="581"/>
      <c r="B62" s="654"/>
      <c r="C62" s="1836"/>
      <c r="D62" s="1836"/>
      <c r="E62" s="581"/>
    </row>
    <row r="63" spans="1:8" s="583" customFormat="1" ht="15">
      <c r="A63" s="581"/>
      <c r="B63" s="581"/>
      <c r="C63" s="581"/>
      <c r="D63" s="581"/>
      <c r="E63" s="581"/>
    </row>
    <row r="64" spans="1:8" s="583" customFormat="1" ht="15">
      <c r="A64" s="581"/>
      <c r="B64" s="581"/>
      <c r="C64" s="581"/>
      <c r="D64" s="581"/>
      <c r="E64" s="581"/>
    </row>
    <row r="65" spans="1:5" s="583" customFormat="1" ht="15">
      <c r="A65" s="581"/>
      <c r="B65" s="581"/>
      <c r="C65" s="581"/>
      <c r="D65" s="581"/>
      <c r="E65" s="581"/>
    </row>
    <row r="66" spans="1:5" s="583" customFormat="1" ht="15">
      <c r="A66" s="581"/>
      <c r="B66" s="581"/>
      <c r="C66" s="581"/>
      <c r="D66" s="581"/>
      <c r="E66" s="581"/>
    </row>
    <row r="67" spans="1:5" s="583" customFormat="1" ht="15">
      <c r="A67" s="581"/>
      <c r="B67" s="581"/>
      <c r="C67" s="581"/>
      <c r="D67" s="581"/>
      <c r="E67" s="581"/>
    </row>
    <row r="68" spans="1:5" s="583" customFormat="1" ht="15">
      <c r="A68" s="581"/>
      <c r="B68" s="581"/>
      <c r="C68" s="581"/>
      <c r="D68" s="581"/>
      <c r="E68" s="581"/>
    </row>
    <row r="69" spans="1:5" s="583" customFormat="1" ht="15">
      <c r="A69" s="581"/>
      <c r="B69" s="581"/>
      <c r="C69" s="581"/>
      <c r="D69" s="581"/>
      <c r="E69" s="581"/>
    </row>
    <row r="70" spans="1:5" s="583" customFormat="1" ht="15">
      <c r="A70" s="581"/>
      <c r="B70" s="581"/>
      <c r="C70" s="581"/>
      <c r="D70" s="581"/>
      <c r="E70" s="581"/>
    </row>
    <row r="71" spans="1:5" s="583" customFormat="1" ht="15">
      <c r="A71" s="581"/>
      <c r="B71" s="581"/>
      <c r="C71" s="581"/>
      <c r="D71" s="581"/>
      <c r="E71" s="581"/>
    </row>
    <row r="72" spans="1:5" s="583" customFormat="1" ht="15">
      <c r="A72" s="581"/>
      <c r="B72" s="581"/>
      <c r="C72" s="581"/>
      <c r="D72" s="581"/>
      <c r="E72" s="581"/>
    </row>
    <row r="73" spans="1:5" s="583" customFormat="1" ht="15">
      <c r="A73" s="581"/>
      <c r="B73" s="581"/>
      <c r="C73" s="581"/>
      <c r="D73" s="581"/>
      <c r="E73" s="581"/>
    </row>
    <row r="74" spans="1:5" s="583" customFormat="1" ht="15">
      <c r="A74" s="581"/>
      <c r="B74" s="581"/>
      <c r="C74" s="581"/>
      <c r="D74" s="581"/>
      <c r="E74" s="581"/>
    </row>
    <row r="75" spans="1:5" s="583" customFormat="1" ht="15">
      <c r="A75" s="581"/>
      <c r="B75" s="581"/>
      <c r="C75" s="581"/>
      <c r="D75" s="581"/>
      <c r="E75" s="581"/>
    </row>
    <row r="76" spans="1:5" s="583" customFormat="1" ht="15">
      <c r="A76" s="581"/>
      <c r="B76" s="581"/>
      <c r="C76" s="581"/>
      <c r="D76" s="581"/>
      <c r="E76" s="581"/>
    </row>
    <row r="77" spans="1:5" s="583" customFormat="1" ht="15">
      <c r="A77" s="581"/>
      <c r="B77" s="581"/>
      <c r="C77" s="581"/>
      <c r="D77" s="581"/>
      <c r="E77" s="581"/>
    </row>
    <row r="78" spans="1:5" s="583" customFormat="1" ht="15">
      <c r="A78" s="581"/>
      <c r="B78" s="581"/>
      <c r="C78" s="581"/>
      <c r="D78" s="581"/>
      <c r="E78" s="581"/>
    </row>
    <row r="79" spans="1:5" s="583" customFormat="1" ht="15">
      <c r="A79" s="581"/>
      <c r="B79" s="581"/>
      <c r="C79" s="581"/>
      <c r="D79" s="581"/>
      <c r="E79" s="581"/>
    </row>
    <row r="80" spans="1:5" s="583" customFormat="1" ht="15">
      <c r="A80" s="581"/>
      <c r="B80" s="581"/>
      <c r="C80" s="581"/>
      <c r="D80" s="581"/>
      <c r="E80" s="581"/>
    </row>
    <row r="81" spans="1:5" s="583" customFormat="1" ht="15">
      <c r="A81" s="581"/>
      <c r="B81" s="581"/>
      <c r="C81" s="581"/>
      <c r="D81" s="581"/>
      <c r="E81" s="581"/>
    </row>
    <row r="82" spans="1:5" s="583" customFormat="1" ht="15">
      <c r="A82" s="581"/>
      <c r="B82" s="581"/>
      <c r="C82" s="581"/>
      <c r="D82" s="581"/>
      <c r="E82" s="581"/>
    </row>
    <row r="83" spans="1:5" s="583" customFormat="1" ht="15">
      <c r="A83" s="581"/>
      <c r="B83" s="581"/>
      <c r="C83" s="581"/>
      <c r="D83" s="581"/>
      <c r="E83" s="581"/>
    </row>
    <row r="84" spans="1:5" s="583" customFormat="1" ht="15">
      <c r="A84" s="581"/>
      <c r="B84" s="581"/>
      <c r="C84" s="581"/>
      <c r="D84" s="581"/>
      <c r="E84" s="581"/>
    </row>
    <row r="85" spans="1:5" s="583" customFormat="1" ht="15">
      <c r="A85" s="581"/>
      <c r="B85" s="581"/>
      <c r="C85" s="581"/>
      <c r="D85" s="581"/>
      <c r="E85" s="581"/>
    </row>
    <row r="86" spans="1:5" s="583" customFormat="1" ht="15">
      <c r="A86" s="581"/>
      <c r="B86" s="581"/>
      <c r="C86" s="581"/>
      <c r="D86" s="581"/>
      <c r="E86" s="581"/>
    </row>
    <row r="87" spans="1:5" s="583" customFormat="1" ht="15">
      <c r="A87" s="581"/>
      <c r="B87" s="581"/>
      <c r="C87" s="581"/>
      <c r="D87" s="581"/>
      <c r="E87" s="581"/>
    </row>
    <row r="88" spans="1:5" s="583" customFormat="1" ht="15">
      <c r="A88" s="581"/>
      <c r="B88" s="581"/>
      <c r="C88" s="581"/>
      <c r="D88" s="581"/>
      <c r="E88" s="581"/>
    </row>
    <row r="89" spans="1:5" s="583" customFormat="1" ht="15">
      <c r="A89" s="581"/>
      <c r="B89" s="581"/>
      <c r="C89" s="581"/>
      <c r="D89" s="581"/>
      <c r="E89" s="581"/>
    </row>
    <row r="90" spans="1:5" s="583" customFormat="1" ht="15">
      <c r="A90" s="581"/>
      <c r="B90" s="581"/>
      <c r="C90" s="581"/>
      <c r="D90" s="581"/>
      <c r="E90" s="581"/>
    </row>
    <row r="91" spans="1:5" s="583" customFormat="1" ht="15">
      <c r="A91" s="581"/>
      <c r="B91" s="581"/>
      <c r="C91" s="581"/>
      <c r="D91" s="581"/>
      <c r="E91" s="581"/>
    </row>
    <row r="92" spans="1:5" s="583" customFormat="1" ht="15">
      <c r="A92" s="581"/>
      <c r="B92" s="581"/>
      <c r="C92" s="581"/>
      <c r="D92" s="581"/>
      <c r="E92" s="581"/>
    </row>
    <row r="93" spans="1:5" ht="15">
      <c r="A93" s="613"/>
      <c r="B93" s="581"/>
      <c r="C93" s="581"/>
      <c r="D93" s="581"/>
      <c r="E93" s="613"/>
    </row>
    <row r="94" spans="1:5" ht="15">
      <c r="A94" s="613"/>
      <c r="B94" s="613"/>
      <c r="C94" s="613"/>
      <c r="D94" s="613"/>
      <c r="E94" s="613"/>
    </row>
    <row r="95" spans="1:5" ht="15">
      <c r="A95" s="613"/>
      <c r="B95" s="613"/>
      <c r="C95" s="613"/>
      <c r="D95" s="613"/>
      <c r="E95" s="613"/>
    </row>
    <row r="96" spans="1:5" ht="15">
      <c r="A96" s="613"/>
      <c r="B96" s="613"/>
      <c r="C96" s="613"/>
      <c r="D96" s="613"/>
      <c r="E96" s="613"/>
    </row>
    <row r="97" spans="1:5" ht="15">
      <c r="A97" s="613"/>
      <c r="B97" s="613"/>
      <c r="C97" s="613"/>
      <c r="D97" s="613"/>
      <c r="E97" s="613"/>
    </row>
    <row r="98" spans="1:5" ht="15">
      <c r="A98" s="613"/>
      <c r="B98" s="613"/>
      <c r="C98" s="613"/>
      <c r="D98" s="613"/>
      <c r="E98" s="613"/>
    </row>
    <row r="99" spans="1:5" ht="15">
      <c r="A99" s="613"/>
      <c r="B99" s="613"/>
      <c r="C99" s="613"/>
      <c r="D99" s="613"/>
      <c r="E99" s="613"/>
    </row>
    <row r="100" spans="1:5" ht="15">
      <c r="A100" s="613"/>
      <c r="B100" s="613"/>
      <c r="C100" s="613"/>
      <c r="D100" s="613"/>
      <c r="E100" s="613"/>
    </row>
    <row r="101" spans="1:5" ht="15">
      <c r="A101" s="613"/>
      <c r="B101" s="613"/>
      <c r="C101" s="613"/>
      <c r="D101" s="613"/>
      <c r="E101" s="613"/>
    </row>
    <row r="102" spans="1:5" ht="15">
      <c r="A102" s="613"/>
      <c r="B102" s="613"/>
      <c r="C102" s="613"/>
      <c r="D102" s="613"/>
      <c r="E102" s="613"/>
    </row>
    <row r="103" spans="1:5" ht="15">
      <c r="A103" s="613"/>
      <c r="B103" s="613"/>
      <c r="C103" s="613"/>
      <c r="D103" s="613"/>
      <c r="E103" s="613"/>
    </row>
    <row r="104" spans="1:5" ht="15">
      <c r="A104" s="613"/>
      <c r="B104" s="613"/>
      <c r="C104" s="613"/>
      <c r="D104" s="613"/>
      <c r="E104" s="613"/>
    </row>
    <row r="105" spans="1:5" ht="15">
      <c r="A105" s="613"/>
      <c r="B105" s="613"/>
      <c r="C105" s="613"/>
      <c r="D105" s="613"/>
      <c r="E105" s="613"/>
    </row>
    <row r="106" spans="1:5" ht="15">
      <c r="A106" s="613"/>
      <c r="B106" s="613"/>
      <c r="C106" s="613"/>
      <c r="D106" s="613"/>
      <c r="E106" s="613"/>
    </row>
    <row r="107" spans="1:5" ht="15">
      <c r="A107" s="613"/>
      <c r="B107" s="613"/>
      <c r="C107" s="613"/>
      <c r="D107" s="613"/>
      <c r="E107" s="613"/>
    </row>
    <row r="108" spans="1:5" ht="15">
      <c r="A108" s="613"/>
      <c r="B108" s="613"/>
      <c r="C108" s="613"/>
      <c r="D108" s="613"/>
      <c r="E108" s="613"/>
    </row>
    <row r="109" spans="1:5" ht="15">
      <c r="A109" s="613"/>
      <c r="B109" s="613"/>
      <c r="C109" s="613"/>
      <c r="D109" s="613"/>
      <c r="E109" s="613"/>
    </row>
    <row r="110" spans="1:5" ht="15">
      <c r="A110" s="613"/>
      <c r="B110" s="613"/>
      <c r="C110" s="613"/>
      <c r="D110" s="613"/>
      <c r="E110" s="613"/>
    </row>
    <row r="111" spans="1:5" ht="15">
      <c r="A111" s="613"/>
      <c r="B111" s="613"/>
      <c r="C111" s="613"/>
      <c r="D111" s="613"/>
      <c r="E111" s="613"/>
    </row>
    <row r="112" spans="1:5" ht="15">
      <c r="A112" s="613"/>
      <c r="B112" s="613"/>
      <c r="C112" s="613"/>
      <c r="D112" s="613"/>
      <c r="E112" s="613"/>
    </row>
    <row r="113" spans="1:5" ht="15">
      <c r="A113" s="613"/>
      <c r="B113" s="613"/>
      <c r="C113" s="613"/>
      <c r="D113" s="613"/>
      <c r="E113" s="613"/>
    </row>
    <row r="114" spans="1:5" ht="15">
      <c r="A114" s="613"/>
      <c r="B114" s="613"/>
      <c r="C114" s="613"/>
      <c r="D114" s="613"/>
      <c r="E114" s="613"/>
    </row>
    <row r="115" spans="1:5" ht="15">
      <c r="A115" s="613"/>
      <c r="B115" s="613"/>
      <c r="C115" s="613"/>
      <c r="D115" s="613"/>
      <c r="E115" s="613"/>
    </row>
    <row r="116" spans="1:5" ht="15">
      <c r="A116" s="613"/>
      <c r="B116" s="613"/>
      <c r="C116" s="613"/>
      <c r="D116" s="613"/>
      <c r="E116" s="613"/>
    </row>
    <row r="117" spans="1:5" ht="15">
      <c r="A117" s="613"/>
      <c r="B117" s="613"/>
      <c r="C117" s="613"/>
      <c r="D117" s="613"/>
      <c r="E117" s="613"/>
    </row>
    <row r="118" spans="1:5" ht="15">
      <c r="A118" s="613"/>
      <c r="B118" s="613"/>
      <c r="C118" s="613"/>
      <c r="D118" s="613"/>
      <c r="E118" s="613"/>
    </row>
    <row r="119" spans="1:5" ht="15">
      <c r="A119" s="613"/>
      <c r="B119" s="613"/>
      <c r="C119" s="613"/>
      <c r="D119" s="613"/>
      <c r="E119" s="613"/>
    </row>
    <row r="120" spans="1:5" ht="15">
      <c r="A120" s="613"/>
      <c r="B120" s="613"/>
      <c r="C120" s="613"/>
      <c r="D120" s="613"/>
      <c r="E120" s="613"/>
    </row>
    <row r="121" spans="1:5" ht="15">
      <c r="A121" s="613"/>
      <c r="B121" s="613"/>
      <c r="C121" s="613"/>
      <c r="D121" s="613"/>
      <c r="E121" s="613"/>
    </row>
    <row r="122" spans="1:5" ht="15">
      <c r="A122" s="613"/>
      <c r="B122" s="613"/>
      <c r="C122" s="613"/>
      <c r="D122" s="613"/>
      <c r="E122" s="613"/>
    </row>
    <row r="123" spans="1:5" ht="15">
      <c r="A123" s="613"/>
      <c r="B123" s="613"/>
      <c r="C123" s="613"/>
      <c r="D123" s="613"/>
      <c r="E123" s="613"/>
    </row>
    <row r="124" spans="1:5" ht="15">
      <c r="A124" s="613"/>
      <c r="B124" s="613"/>
      <c r="C124" s="613"/>
      <c r="D124" s="613"/>
      <c r="E124" s="613"/>
    </row>
    <row r="125" spans="1:5" ht="15">
      <c r="A125" s="613"/>
      <c r="B125" s="613"/>
      <c r="C125" s="613"/>
      <c r="D125" s="613"/>
      <c r="E125" s="613"/>
    </row>
    <row r="126" spans="1:5" ht="15">
      <c r="A126" s="613"/>
      <c r="B126" s="613"/>
      <c r="C126" s="613"/>
      <c r="D126" s="613"/>
      <c r="E126" s="613"/>
    </row>
    <row r="127" spans="1:5" ht="15">
      <c r="A127" s="613"/>
      <c r="B127" s="613"/>
      <c r="C127" s="613"/>
      <c r="D127" s="613"/>
      <c r="E127" s="613"/>
    </row>
    <row r="128" spans="1:5" ht="15">
      <c r="A128" s="613"/>
      <c r="B128" s="613"/>
      <c r="C128" s="613"/>
      <c r="D128" s="613"/>
      <c r="E128" s="613"/>
    </row>
    <row r="129" spans="1:5" ht="15">
      <c r="A129" s="613"/>
      <c r="B129" s="613"/>
      <c r="C129" s="613"/>
      <c r="D129" s="613"/>
      <c r="E129" s="613"/>
    </row>
    <row r="130" spans="1:5" ht="15">
      <c r="A130" s="613"/>
      <c r="B130" s="613"/>
      <c r="C130" s="613"/>
      <c r="D130" s="613"/>
      <c r="E130" s="613"/>
    </row>
    <row r="131" spans="1:5" ht="15">
      <c r="B131" s="613"/>
      <c r="C131" s="613"/>
      <c r="D131" s="613"/>
    </row>
  </sheetData>
  <mergeCells count="9">
    <mergeCell ref="C62:D62"/>
    <mergeCell ref="B7:F7"/>
    <mergeCell ref="B8:F8"/>
    <mergeCell ref="B9:F9"/>
    <mergeCell ref="C31:F31"/>
    <mergeCell ref="C32:F32"/>
    <mergeCell ref="C33:F33"/>
    <mergeCell ref="C50:F50"/>
    <mergeCell ref="C51:F51"/>
  </mergeCells>
  <printOptions horizontalCentered="1"/>
  <pageMargins left="0.70866141732283472" right="0.70866141732283472" top="0.74803149606299213" bottom="0.74803149606299213" header="0.31496062992125984" footer="0.31496062992125984"/>
  <pageSetup scale="65"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pageSetUpPr fitToPage="1"/>
  </sheetPr>
  <dimension ref="A1:I158"/>
  <sheetViews>
    <sheetView view="pageBreakPreview" zoomScale="90" zoomScaleNormal="70" zoomScaleSheetLayoutView="90" workbookViewId="0">
      <selection activeCell="B7" sqref="B7:F7"/>
    </sheetView>
  </sheetViews>
  <sheetFormatPr defaultColWidth="9.42578125" defaultRowHeight="15"/>
  <cols>
    <col min="1" max="1" width="2.5703125" style="184" customWidth="1"/>
    <col min="2" max="2" width="7.5703125" style="184" customWidth="1"/>
    <col min="3" max="3" width="121.5703125" style="184" customWidth="1"/>
    <col min="4" max="4" width="9.140625" style="184" customWidth="1"/>
    <col min="5" max="5" width="11.140625" customWidth="1"/>
    <col min="6" max="6" width="12.140625" customWidth="1"/>
    <col min="7" max="7" width="2.85546875" style="184" customWidth="1"/>
    <col min="8" max="8" width="15.140625" style="184" bestFit="1" customWidth="1"/>
    <col min="9" max="16384" width="9.42578125" style="184"/>
  </cols>
  <sheetData>
    <row r="1" spans="1:6" s="156" customFormat="1" ht="17.25" customHeight="1">
      <c r="A1" s="155"/>
      <c r="B1" s="392" t="s">
        <v>0</v>
      </c>
      <c r="C1" s="393"/>
      <c r="D1" s="155"/>
      <c r="F1" s="46" t="s">
        <v>68</v>
      </c>
    </row>
    <row r="2" spans="1:6" s="156" customFormat="1" ht="17.25" customHeight="1">
      <c r="A2" s="155"/>
      <c r="B2" s="394"/>
      <c r="C2" s="393"/>
      <c r="D2" s="155"/>
      <c r="F2" s="46" t="s">
        <v>69</v>
      </c>
    </row>
    <row r="3" spans="1:6" s="156" customFormat="1" ht="17.25" customHeight="1">
      <c r="A3" s="155"/>
      <c r="C3" s="395"/>
      <c r="D3" s="155"/>
      <c r="F3" s="46" t="s">
        <v>70</v>
      </c>
    </row>
    <row r="4" spans="1:6" s="156" customFormat="1" ht="17.25" customHeight="1">
      <c r="A4" s="155"/>
      <c r="B4" s="157"/>
      <c r="C4" s="155"/>
      <c r="D4" s="155"/>
      <c r="F4" s="46" t="s">
        <v>71</v>
      </c>
    </row>
    <row r="5" spans="1:6" s="156" customFormat="1" ht="17.25" customHeight="1">
      <c r="A5" s="155"/>
      <c r="B5" s="158"/>
      <c r="C5" s="159"/>
      <c r="D5" s="155"/>
      <c r="F5" s="46" t="s">
        <v>72</v>
      </c>
    </row>
    <row r="6" spans="1:6" s="156" customFormat="1" ht="17.25" customHeight="1">
      <c r="A6" s="155"/>
      <c r="B6" s="155"/>
      <c r="C6" s="159"/>
      <c r="D6" s="155"/>
      <c r="F6" s="46" t="s">
        <v>328</v>
      </c>
    </row>
    <row r="7" spans="1:6" s="156" customFormat="1" ht="17.25" customHeight="1">
      <c r="A7" s="155"/>
      <c r="B7" s="1844" t="s">
        <v>328</v>
      </c>
      <c r="C7" s="1844"/>
      <c r="D7" s="1844"/>
      <c r="E7" s="1844"/>
      <c r="F7" s="1844"/>
    </row>
    <row r="8" spans="1:6" s="156" customFormat="1" ht="17.25" customHeight="1">
      <c r="A8" s="155"/>
      <c r="B8" s="1844" t="s">
        <v>329</v>
      </c>
      <c r="C8" s="1844"/>
      <c r="D8" s="1844"/>
      <c r="E8" s="1844"/>
      <c r="F8" s="1844"/>
    </row>
    <row r="9" spans="1:6" s="156" customFormat="1" ht="17.25" customHeight="1">
      <c r="A9" s="155"/>
      <c r="B9" s="1845" t="s">
        <v>148</v>
      </c>
      <c r="C9" s="1845"/>
      <c r="D9" s="1845"/>
      <c r="E9" s="1845"/>
      <c r="F9" s="1845"/>
    </row>
    <row r="10" spans="1:6" s="156" customFormat="1" ht="17.25" customHeight="1" thickBot="1">
      <c r="A10" s="155"/>
      <c r="B10" s="155"/>
      <c r="C10" s="155"/>
      <c r="D10" s="155"/>
      <c r="E10" s="806"/>
      <c r="F10" s="806"/>
    </row>
    <row r="11" spans="1:6" s="156" customFormat="1" ht="18.600000000000001" customHeight="1">
      <c r="A11" s="155"/>
      <c r="B11" s="160"/>
      <c r="C11" s="161"/>
      <c r="D11" s="161"/>
      <c r="E11" s="87"/>
      <c r="F11" s="87"/>
    </row>
    <row r="12" spans="1:6" s="156" customFormat="1" ht="18.600000000000001" customHeight="1">
      <c r="A12" s="155"/>
      <c r="B12" s="162" t="s">
        <v>77</v>
      </c>
      <c r="C12" s="1277"/>
      <c r="D12" s="1277"/>
      <c r="E12" s="12" t="s">
        <v>75</v>
      </c>
      <c r="F12" s="12" t="s">
        <v>75</v>
      </c>
    </row>
    <row r="13" spans="1:6" s="156" customFormat="1" ht="18.600000000000001" customHeight="1" thickBot="1">
      <c r="A13" s="155"/>
      <c r="B13" s="163" t="s">
        <v>79</v>
      </c>
      <c r="C13" s="105" t="s">
        <v>149</v>
      </c>
      <c r="D13" s="105" t="s">
        <v>6</v>
      </c>
      <c r="E13" s="88">
        <v>2023</v>
      </c>
      <c r="F13" s="88">
        <v>2024</v>
      </c>
    </row>
    <row r="14" spans="1:6" s="156" customFormat="1" ht="17.25" customHeight="1">
      <c r="A14" s="155"/>
      <c r="B14" s="164"/>
      <c r="C14" s="165"/>
      <c r="D14" s="166"/>
      <c r="E14" s="59" t="s">
        <v>10</v>
      </c>
      <c r="F14" s="59" t="s">
        <v>11</v>
      </c>
    </row>
    <row r="15" spans="1:6" s="156" customFormat="1" ht="17.25" customHeight="1">
      <c r="A15" s="155"/>
      <c r="B15" s="164"/>
      <c r="C15" s="1278"/>
      <c r="D15" s="166"/>
      <c r="E15" s="167"/>
      <c r="F15" s="167"/>
    </row>
    <row r="16" spans="1:6" s="156" customFormat="1" ht="18.75" hidden="1" customHeight="1">
      <c r="A16" s="155"/>
      <c r="B16" s="168">
        <v>1</v>
      </c>
      <c r="C16" s="169" t="s">
        <v>330</v>
      </c>
      <c r="D16" s="26">
        <v>1</v>
      </c>
      <c r="E16" s="170"/>
      <c r="F16" s="170"/>
    </row>
    <row r="17" spans="1:9" s="156" customFormat="1" ht="17.25" hidden="1" customHeight="1">
      <c r="A17" s="155"/>
      <c r="B17" s="168">
        <v>2</v>
      </c>
      <c r="C17" s="169" t="s">
        <v>331</v>
      </c>
      <c r="D17" s="26">
        <v>2</v>
      </c>
      <c r="E17" s="172"/>
      <c r="F17" s="172"/>
    </row>
    <row r="18" spans="1:9" s="156" customFormat="1" ht="17.25" customHeight="1">
      <c r="A18" s="155"/>
      <c r="B18" s="168">
        <v>1</v>
      </c>
      <c r="C18" s="169" t="s">
        <v>332</v>
      </c>
      <c r="D18" s="26">
        <v>1</v>
      </c>
      <c r="E18" s="875">
        <v>1.03</v>
      </c>
      <c r="F18" s="460">
        <v>1.03</v>
      </c>
      <c r="I18" s="859"/>
    </row>
    <row r="19" spans="1:9" s="156" customFormat="1" ht="17.25" customHeight="1">
      <c r="A19" s="155"/>
      <c r="B19" s="168">
        <v>2</v>
      </c>
      <c r="C19" s="169" t="s">
        <v>333</v>
      </c>
      <c r="D19" s="26">
        <v>2</v>
      </c>
      <c r="E19" s="875"/>
      <c r="F19" s="460">
        <v>2.61</v>
      </c>
      <c r="I19" s="859"/>
    </row>
    <row r="20" spans="1:9" s="156" customFormat="1" ht="17.100000000000001" customHeight="1">
      <c r="A20" s="155"/>
      <c r="B20" s="168"/>
      <c r="C20" s="169"/>
      <c r="D20" s="26"/>
      <c r="E20" s="875"/>
      <c r="F20" s="460"/>
    </row>
    <row r="21" spans="1:9" s="156" customFormat="1" ht="17.25" hidden="1" customHeight="1">
      <c r="A21" s="155"/>
      <c r="B21" s="168">
        <v>4</v>
      </c>
      <c r="C21" s="174" t="s">
        <v>334</v>
      </c>
      <c r="D21" s="26">
        <v>4</v>
      </c>
      <c r="E21" s="876"/>
      <c r="F21" s="175"/>
    </row>
    <row r="22" spans="1:9" s="156" customFormat="1" ht="17.25" hidden="1" customHeight="1">
      <c r="A22" s="155"/>
      <c r="B22" s="168">
        <v>5</v>
      </c>
      <c r="C22" s="174" t="s">
        <v>335</v>
      </c>
      <c r="D22" s="26">
        <v>5</v>
      </c>
      <c r="E22" s="876"/>
      <c r="F22" s="175"/>
    </row>
    <row r="23" spans="1:9" s="156" customFormat="1" ht="17.25" customHeight="1">
      <c r="A23" s="155"/>
      <c r="B23" s="168">
        <v>3</v>
      </c>
      <c r="C23" s="174" t="s">
        <v>336</v>
      </c>
      <c r="D23" s="26">
        <v>3</v>
      </c>
      <c r="E23" s="876">
        <v>32.976264842202667</v>
      </c>
      <c r="F23" s="175">
        <v>32.976264842202667</v>
      </c>
      <c r="H23" s="177"/>
    </row>
    <row r="24" spans="1:9" s="156" customFormat="1" ht="17.25" customHeight="1">
      <c r="A24" s="155"/>
      <c r="B24" s="168">
        <v>4</v>
      </c>
      <c r="C24" s="174" t="s">
        <v>337</v>
      </c>
      <c r="D24" s="26">
        <v>4</v>
      </c>
      <c r="E24" s="876"/>
      <c r="F24" s="175">
        <v>16.488132421101351</v>
      </c>
      <c r="H24" s="177"/>
    </row>
    <row r="25" spans="1:9" s="156" customFormat="1" ht="17.25" customHeight="1">
      <c r="A25" s="155"/>
      <c r="B25" s="168">
        <v>5</v>
      </c>
      <c r="C25" s="173" t="s">
        <v>338</v>
      </c>
      <c r="D25" s="26">
        <v>5</v>
      </c>
      <c r="E25" s="876">
        <v>31.409677348639999</v>
      </c>
      <c r="F25" s="175">
        <v>32.489172671000006</v>
      </c>
      <c r="H25" s="177"/>
    </row>
    <row r="26" spans="1:9" s="156" customFormat="1" ht="17.25" customHeight="1" thickBot="1">
      <c r="A26" s="155"/>
      <c r="B26" s="168">
        <v>6</v>
      </c>
      <c r="C26" s="173" t="s">
        <v>339</v>
      </c>
      <c r="D26" s="1298"/>
      <c r="E26" s="877"/>
      <c r="F26" s="480">
        <v>15.695054853</v>
      </c>
      <c r="H26" s="758"/>
    </row>
    <row r="27" spans="1:9" s="156" customFormat="1" ht="17.25" hidden="1" customHeight="1" thickBot="1">
      <c r="A27" s="155"/>
      <c r="B27" s="168">
        <v>8</v>
      </c>
      <c r="C27" s="173" t="s">
        <v>340</v>
      </c>
      <c r="D27" s="112"/>
      <c r="E27" s="878"/>
      <c r="F27" s="479"/>
    </row>
    <row r="28" spans="1:9" s="156" customFormat="1" ht="17.25" hidden="1" customHeight="1">
      <c r="A28" s="155"/>
      <c r="B28" s="168">
        <f>B27+1</f>
        <v>9</v>
      </c>
      <c r="C28" s="173" t="s">
        <v>341</v>
      </c>
      <c r="D28" s="176"/>
      <c r="E28" s="878"/>
      <c r="F28" s="479"/>
    </row>
    <row r="29" spans="1:9" s="156" customFormat="1" ht="17.25" customHeight="1">
      <c r="A29" s="155"/>
      <c r="B29" s="168">
        <v>7</v>
      </c>
      <c r="C29" s="173" t="s">
        <v>342</v>
      </c>
      <c r="D29" s="176"/>
      <c r="E29" s="878">
        <f>E23-E25</f>
        <v>1.5665874935626682</v>
      </c>
      <c r="F29" s="878">
        <f>F23-F25</f>
        <v>0.48709217120266146</v>
      </c>
      <c r="H29" s="860"/>
    </row>
    <row r="30" spans="1:9" s="156" customFormat="1" ht="17.25" customHeight="1">
      <c r="A30" s="155"/>
      <c r="B30" s="168">
        <v>8</v>
      </c>
      <c r="C30" s="173" t="s">
        <v>343</v>
      </c>
      <c r="D30" s="176"/>
      <c r="E30" s="875"/>
      <c r="F30" s="479">
        <f>F24-F26</f>
        <v>0.7930775681013511</v>
      </c>
      <c r="H30" s="860"/>
    </row>
    <row r="31" spans="1:9" s="156" customFormat="1" ht="17.25" customHeight="1">
      <c r="A31" s="155"/>
      <c r="B31" s="168"/>
      <c r="C31" s="173"/>
      <c r="D31" s="176"/>
      <c r="E31" s="876"/>
      <c r="F31" s="175"/>
    </row>
    <row r="32" spans="1:9" s="156" customFormat="1" ht="17.25" hidden="1" customHeight="1">
      <c r="A32" s="155"/>
      <c r="B32" s="168">
        <v>11</v>
      </c>
      <c r="C32" s="173" t="s">
        <v>344</v>
      </c>
      <c r="D32" s="176"/>
      <c r="E32" s="876"/>
      <c r="F32" s="175"/>
    </row>
    <row r="33" spans="1:8" s="156" customFormat="1" ht="17.25" hidden="1" customHeight="1">
      <c r="A33" s="155"/>
      <c r="B33" s="168">
        <v>12</v>
      </c>
      <c r="C33" s="173" t="s">
        <v>345</v>
      </c>
      <c r="D33" s="112"/>
      <c r="E33" s="876"/>
      <c r="F33" s="175"/>
    </row>
    <row r="34" spans="1:8" s="156" customFormat="1" ht="17.25" customHeight="1">
      <c r="A34" s="155"/>
      <c r="B34" s="168">
        <v>9</v>
      </c>
      <c r="C34" s="173" t="s">
        <v>346</v>
      </c>
      <c r="D34" s="176"/>
      <c r="E34" s="876">
        <f>E29*E18</f>
        <v>1.6135851183695484</v>
      </c>
      <c r="F34" s="175">
        <f>F29*F18</f>
        <v>0.50170493633874136</v>
      </c>
      <c r="H34" s="177"/>
    </row>
    <row r="35" spans="1:8" s="156" customFormat="1" ht="17.25" customHeight="1" thickBot="1">
      <c r="A35" s="155"/>
      <c r="B35" s="967">
        <v>10</v>
      </c>
      <c r="C35" s="173" t="s">
        <v>347</v>
      </c>
      <c r="D35" s="176"/>
      <c r="E35" s="877"/>
      <c r="F35" s="480">
        <f>F30*F19</f>
        <v>2.0699324527445264</v>
      </c>
      <c r="H35" s="177"/>
    </row>
    <row r="36" spans="1:8" s="156" customFormat="1" ht="16.5" thickBot="1">
      <c r="A36" s="155"/>
      <c r="B36" s="178">
        <v>11</v>
      </c>
      <c r="C36" s="179" t="s">
        <v>348</v>
      </c>
      <c r="D36" s="34"/>
      <c r="E36" s="879">
        <f>E34+E35</f>
        <v>1.6135851183695484</v>
      </c>
      <c r="F36" s="879">
        <f>F34+F35</f>
        <v>2.5716373890832678</v>
      </c>
      <c r="H36" s="177"/>
    </row>
    <row r="37" spans="1:8" s="156" customFormat="1" ht="17.25" customHeight="1">
      <c r="A37" s="155"/>
      <c r="B37" s="535"/>
      <c r="C37" s="155"/>
      <c r="D37" s="155"/>
      <c r="E37"/>
      <c r="F37"/>
    </row>
    <row r="38" spans="1:8" s="156" customFormat="1" ht="17.25" customHeight="1">
      <c r="A38" s="155"/>
      <c r="B38" s="155" t="s">
        <v>60</v>
      </c>
      <c r="C38" s="180"/>
      <c r="D38" s="180"/>
      <c r="E38"/>
      <c r="F38"/>
    </row>
    <row r="39" spans="1:8" s="156" customFormat="1" ht="17.25" hidden="1" customHeight="1">
      <c r="A39" s="155"/>
      <c r="B39" s="39">
        <v>1</v>
      </c>
      <c r="C39" s="496" t="s">
        <v>349</v>
      </c>
      <c r="D39" s="497"/>
      <c r="E39"/>
      <c r="F39"/>
    </row>
    <row r="40" spans="1:8" s="156" customFormat="1" ht="17.25" hidden="1" customHeight="1">
      <c r="A40" s="155"/>
      <c r="B40" s="39">
        <v>2</v>
      </c>
      <c r="C40" s="496" t="s">
        <v>350</v>
      </c>
      <c r="D40" s="497"/>
      <c r="E40"/>
      <c r="F40"/>
    </row>
    <row r="41" spans="1:8" s="156" customFormat="1" ht="14.1" customHeight="1">
      <c r="A41" s="155"/>
      <c r="B41" s="39">
        <v>1</v>
      </c>
      <c r="C41" s="496" t="s">
        <v>351</v>
      </c>
      <c r="D41" s="497"/>
      <c r="E41"/>
      <c r="F41"/>
    </row>
    <row r="42" spans="1:8" s="156" customFormat="1" ht="16.350000000000001" customHeight="1">
      <c r="A42" s="155"/>
      <c r="B42" s="40">
        <v>2</v>
      </c>
      <c r="C42" s="968" t="s">
        <v>352</v>
      </c>
      <c r="D42" s="539"/>
      <c r="E42"/>
      <c r="F42"/>
    </row>
    <row r="43" spans="1:8" s="156" customFormat="1">
      <c r="A43" s="155"/>
      <c r="B43" s="39">
        <v>3</v>
      </c>
      <c r="C43" s="496" t="s">
        <v>353</v>
      </c>
      <c r="D43" s="968"/>
      <c r="E43"/>
      <c r="F43"/>
    </row>
    <row r="44" spans="1:8" s="156" customFormat="1" ht="14.1" customHeight="1">
      <c r="A44" s="155"/>
      <c r="B44" s="39">
        <v>4</v>
      </c>
      <c r="C44" s="968" t="s">
        <v>354</v>
      </c>
      <c r="D44" s="968"/>
      <c r="E44"/>
      <c r="F44"/>
    </row>
    <row r="45" spans="1:8" s="156" customFormat="1" ht="14.45" customHeight="1">
      <c r="A45" s="155"/>
      <c r="B45" s="39">
        <v>5</v>
      </c>
      <c r="C45" s="1813" t="s">
        <v>355</v>
      </c>
      <c r="D45" s="1813"/>
      <c r="E45" s="1813"/>
      <c r="F45" s="1813"/>
      <c r="G45" s="1813"/>
    </row>
    <row r="46" spans="1:8" s="156" customFormat="1" ht="24.6" customHeight="1">
      <c r="A46" s="155"/>
      <c r="B46" s="1297"/>
      <c r="C46" s="1846"/>
      <c r="D46" s="1846"/>
      <c r="E46" s="1846"/>
      <c r="F46" s="1846"/>
    </row>
    <row r="47" spans="1:8" s="156" customFormat="1" ht="17.25" customHeight="1">
      <c r="A47" s="155"/>
      <c r="B47" s="535"/>
      <c r="C47" s="155"/>
      <c r="E47"/>
      <c r="F47"/>
    </row>
    <row r="48" spans="1:8" s="156" customFormat="1" ht="17.25" customHeight="1">
      <c r="A48" s="155"/>
      <c r="B48" s="535"/>
      <c r="C48" s="155"/>
      <c r="E48"/>
      <c r="F48"/>
    </row>
    <row r="49" spans="1:6" s="156" customFormat="1">
      <c r="A49" s="155"/>
      <c r="B49" s="155"/>
      <c r="C49" s="182"/>
      <c r="D49" s="155"/>
      <c r="E49"/>
      <c r="F49"/>
    </row>
    <row r="50" spans="1:6" s="156" customFormat="1" ht="39" customHeight="1">
      <c r="A50" s="155"/>
      <c r="B50" s="155"/>
      <c r="C50" s="155"/>
      <c r="D50" s="155"/>
      <c r="E50"/>
      <c r="F50"/>
    </row>
    <row r="51" spans="1:6" s="156" customFormat="1">
      <c r="A51" s="155"/>
      <c r="B51" s="155"/>
      <c r="C51" s="155"/>
      <c r="D51" s="155"/>
      <c r="E51"/>
      <c r="F51"/>
    </row>
    <row r="52" spans="1:6" s="156" customFormat="1">
      <c r="A52" s="155"/>
      <c r="B52" s="155"/>
      <c r="C52" s="155"/>
      <c r="D52" s="155"/>
      <c r="E52"/>
      <c r="F52"/>
    </row>
    <row r="53" spans="1:6" s="156" customFormat="1">
      <c r="A53" s="155"/>
      <c r="B53" s="155"/>
      <c r="C53" s="155"/>
      <c r="D53" s="155"/>
      <c r="E53"/>
      <c r="F53"/>
    </row>
    <row r="54" spans="1:6" s="156" customFormat="1">
      <c r="A54" s="155"/>
      <c r="B54" s="155"/>
      <c r="C54" s="155"/>
      <c r="D54" s="155"/>
      <c r="E54"/>
      <c r="F54"/>
    </row>
    <row r="55" spans="1:6" s="156" customFormat="1">
      <c r="A55" s="155"/>
      <c r="B55" s="155"/>
      <c r="C55" s="155"/>
      <c r="D55" s="155"/>
      <c r="E55"/>
      <c r="F55"/>
    </row>
    <row r="56" spans="1:6" s="156" customFormat="1">
      <c r="A56" s="155"/>
      <c r="B56" s="155"/>
      <c r="C56" s="155"/>
      <c r="D56" s="155"/>
      <c r="E56"/>
      <c r="F56"/>
    </row>
    <row r="57" spans="1:6" s="156" customFormat="1">
      <c r="A57" s="155"/>
      <c r="B57" s="155"/>
      <c r="C57" s="155"/>
      <c r="D57" s="155"/>
      <c r="E57"/>
      <c r="F57"/>
    </row>
    <row r="58" spans="1:6" s="156" customFormat="1">
      <c r="A58" s="155"/>
      <c r="B58" s="155"/>
      <c r="C58" s="155"/>
      <c r="D58" s="155"/>
      <c r="E58"/>
      <c r="F58"/>
    </row>
    <row r="59" spans="1:6" s="156" customFormat="1">
      <c r="A59" s="155"/>
      <c r="B59" s="155"/>
      <c r="C59" s="155"/>
      <c r="D59" s="155"/>
      <c r="E59"/>
      <c r="F59"/>
    </row>
    <row r="60" spans="1:6" s="156" customFormat="1" ht="39.75" customHeight="1">
      <c r="A60" s="155"/>
      <c r="B60" s="155"/>
      <c r="C60" s="155"/>
      <c r="D60" s="155"/>
      <c r="E60"/>
      <c r="F60"/>
    </row>
    <row r="61" spans="1:6" s="156" customFormat="1">
      <c r="A61" s="155"/>
      <c r="B61" s="155"/>
      <c r="C61" s="155"/>
      <c r="D61" s="155"/>
      <c r="E61"/>
      <c r="F61"/>
    </row>
    <row r="62" spans="1:6" s="156" customFormat="1" ht="33.75" customHeight="1">
      <c r="A62" s="155"/>
      <c r="B62" s="155"/>
      <c r="C62" s="155"/>
      <c r="D62" s="155"/>
      <c r="E62"/>
      <c r="F62"/>
    </row>
    <row r="63" spans="1:6" s="156" customFormat="1">
      <c r="A63" s="155"/>
      <c r="B63" s="155"/>
      <c r="C63" s="155"/>
      <c r="D63" s="155"/>
      <c r="E63"/>
      <c r="F63"/>
    </row>
    <row r="64" spans="1:6" s="156" customFormat="1">
      <c r="A64" s="155"/>
      <c r="B64" s="155"/>
      <c r="C64" s="155"/>
      <c r="D64" s="155"/>
      <c r="E64"/>
      <c r="F64"/>
    </row>
    <row r="65" spans="1:6" s="156" customFormat="1">
      <c r="A65" s="155"/>
      <c r="B65" s="155"/>
      <c r="C65" s="155"/>
      <c r="D65" s="155"/>
      <c r="E65"/>
      <c r="F65"/>
    </row>
    <row r="66" spans="1:6" s="156" customFormat="1">
      <c r="A66" s="155"/>
      <c r="B66" s="155"/>
      <c r="C66" s="155"/>
      <c r="D66" s="155"/>
      <c r="E66"/>
      <c r="F66"/>
    </row>
    <row r="67" spans="1:6" s="156" customFormat="1">
      <c r="A67" s="155"/>
      <c r="B67" s="155"/>
      <c r="C67" s="155"/>
      <c r="D67" s="155"/>
      <c r="E67"/>
      <c r="F67"/>
    </row>
    <row r="68" spans="1:6" s="156" customFormat="1">
      <c r="A68" s="155"/>
      <c r="B68" s="155"/>
      <c r="C68" s="155"/>
      <c r="D68" s="155"/>
      <c r="E68"/>
      <c r="F68"/>
    </row>
    <row r="69" spans="1:6" s="156" customFormat="1">
      <c r="A69" s="155"/>
      <c r="B69" s="155"/>
      <c r="C69" s="155"/>
      <c r="D69" s="155"/>
      <c r="E69"/>
      <c r="F69"/>
    </row>
    <row r="70" spans="1:6" s="156" customFormat="1">
      <c r="A70" s="155"/>
      <c r="B70" s="155"/>
      <c r="C70" s="155"/>
      <c r="D70" s="155"/>
      <c r="E70"/>
      <c r="F70"/>
    </row>
    <row r="71" spans="1:6" s="156" customFormat="1">
      <c r="A71" s="155"/>
      <c r="B71" s="155"/>
      <c r="C71" s="155"/>
      <c r="D71" s="155"/>
      <c r="E71"/>
      <c r="F71"/>
    </row>
    <row r="72" spans="1:6" s="156" customFormat="1">
      <c r="A72" s="155"/>
      <c r="B72" s="155"/>
      <c r="C72" s="155"/>
      <c r="D72" s="155"/>
      <c r="E72"/>
      <c r="F72"/>
    </row>
    <row r="73" spans="1:6" s="156" customFormat="1">
      <c r="A73" s="155"/>
      <c r="B73" s="155"/>
      <c r="C73" s="155"/>
      <c r="D73" s="155"/>
      <c r="E73"/>
      <c r="F73"/>
    </row>
    <row r="74" spans="1:6" s="156" customFormat="1">
      <c r="A74" s="155"/>
      <c r="B74" s="155"/>
      <c r="C74" s="155"/>
      <c r="D74" s="155"/>
      <c r="E74"/>
      <c r="F74"/>
    </row>
    <row r="75" spans="1:6" s="156" customFormat="1">
      <c r="A75" s="155"/>
      <c r="B75" s="155"/>
      <c r="C75" s="155"/>
      <c r="D75" s="155"/>
      <c r="E75"/>
      <c r="F75"/>
    </row>
    <row r="76" spans="1:6" s="156" customFormat="1" ht="78.75" customHeight="1">
      <c r="A76" s="155"/>
      <c r="B76" s="155"/>
      <c r="C76" s="155"/>
      <c r="D76" s="155"/>
      <c r="E76"/>
      <c r="F76"/>
    </row>
    <row r="77" spans="1:6" s="156" customFormat="1">
      <c r="A77" s="155"/>
      <c r="B77" s="155"/>
      <c r="C77" s="155"/>
      <c r="D77" s="155"/>
      <c r="E77"/>
      <c r="F77"/>
    </row>
    <row r="78" spans="1:6" s="156" customFormat="1">
      <c r="A78" s="155"/>
      <c r="B78" s="155"/>
      <c r="C78" s="155"/>
      <c r="D78" s="155"/>
      <c r="E78"/>
      <c r="F78"/>
    </row>
    <row r="79" spans="1:6" s="156" customFormat="1">
      <c r="A79" s="155"/>
      <c r="B79" s="155"/>
      <c r="C79" s="155"/>
      <c r="D79" s="155"/>
      <c r="E79"/>
      <c r="F79"/>
    </row>
    <row r="80" spans="1:6" s="156" customFormat="1">
      <c r="A80" s="155"/>
      <c r="B80" s="155"/>
      <c r="C80" s="155"/>
      <c r="D80" s="155"/>
      <c r="E80"/>
      <c r="F80"/>
    </row>
    <row r="81" spans="1:6" s="156" customFormat="1">
      <c r="A81" s="155"/>
      <c r="B81" s="155"/>
      <c r="C81" s="155"/>
      <c r="D81" s="155"/>
      <c r="E81"/>
      <c r="F81"/>
    </row>
    <row r="82" spans="1:6" s="156" customFormat="1">
      <c r="A82" s="155"/>
      <c r="B82" s="155"/>
      <c r="C82" s="155"/>
      <c r="D82" s="155"/>
      <c r="E82"/>
      <c r="F82"/>
    </row>
    <row r="83" spans="1:6" s="156" customFormat="1">
      <c r="A83" s="155"/>
      <c r="B83" s="155"/>
      <c r="C83" s="155"/>
      <c r="D83" s="155"/>
      <c r="E83"/>
      <c r="F83"/>
    </row>
    <row r="84" spans="1:6" s="156" customFormat="1">
      <c r="A84" s="155"/>
      <c r="B84" s="155"/>
      <c r="C84" s="155"/>
      <c r="D84" s="155"/>
      <c r="E84"/>
      <c r="F84"/>
    </row>
    <row r="85" spans="1:6" s="156" customFormat="1">
      <c r="A85" s="155"/>
      <c r="B85" s="155"/>
      <c r="C85" s="155"/>
      <c r="D85" s="155"/>
      <c r="E85"/>
      <c r="F85"/>
    </row>
    <row r="86" spans="1:6" s="156" customFormat="1">
      <c r="A86" s="155"/>
      <c r="B86" s="155"/>
      <c r="C86" s="155"/>
      <c r="D86" s="155"/>
      <c r="E86"/>
      <c r="F86"/>
    </row>
    <row r="87" spans="1:6" s="156" customFormat="1">
      <c r="A87" s="155"/>
      <c r="B87" s="155"/>
      <c r="C87" s="155"/>
      <c r="D87" s="155"/>
      <c r="E87"/>
      <c r="F87"/>
    </row>
    <row r="88" spans="1:6" s="156" customFormat="1">
      <c r="A88" s="155"/>
      <c r="B88" s="155"/>
      <c r="C88" s="155"/>
      <c r="D88" s="155"/>
      <c r="E88"/>
      <c r="F88"/>
    </row>
    <row r="89" spans="1:6" s="156" customFormat="1">
      <c r="A89" s="155"/>
      <c r="B89" s="155"/>
      <c r="C89" s="155"/>
      <c r="D89" s="155"/>
      <c r="E89"/>
      <c r="F89"/>
    </row>
    <row r="90" spans="1:6" s="156" customFormat="1">
      <c r="A90" s="155"/>
      <c r="B90" s="155"/>
      <c r="C90" s="155"/>
      <c r="D90" s="155"/>
      <c r="E90"/>
      <c r="F90"/>
    </row>
    <row r="91" spans="1:6" s="156" customFormat="1">
      <c r="A91" s="155"/>
      <c r="B91" s="155"/>
      <c r="C91" s="155"/>
      <c r="D91" s="155"/>
      <c r="E91"/>
      <c r="F91"/>
    </row>
    <row r="92" spans="1:6" s="156" customFormat="1">
      <c r="A92" s="155"/>
      <c r="B92" s="155"/>
      <c r="C92" s="155"/>
      <c r="D92" s="155"/>
      <c r="E92"/>
      <c r="F92"/>
    </row>
    <row r="93" spans="1:6" s="156" customFormat="1">
      <c r="A93" s="155"/>
      <c r="B93" s="155"/>
      <c r="C93" s="155"/>
      <c r="D93" s="155"/>
      <c r="E93"/>
      <c r="F93"/>
    </row>
    <row r="94" spans="1:6" s="156" customFormat="1">
      <c r="A94" s="155"/>
      <c r="B94" s="155"/>
      <c r="C94" s="155"/>
      <c r="D94" s="155"/>
      <c r="E94"/>
      <c r="F94"/>
    </row>
    <row r="95" spans="1:6" s="156" customFormat="1">
      <c r="A95" s="155"/>
      <c r="B95" s="155"/>
      <c r="C95" s="155"/>
      <c r="D95" s="155"/>
      <c r="E95"/>
      <c r="F95"/>
    </row>
    <row r="96" spans="1:6" s="156" customFormat="1">
      <c r="A96" s="155"/>
      <c r="B96" s="155"/>
      <c r="C96" s="155"/>
      <c r="D96" s="155"/>
      <c r="E96"/>
      <c r="F96"/>
    </row>
    <row r="97" spans="1:6" s="156" customFormat="1">
      <c r="A97" s="155"/>
      <c r="B97" s="155"/>
      <c r="C97" s="155"/>
      <c r="D97" s="155"/>
      <c r="E97"/>
      <c r="F97"/>
    </row>
    <row r="98" spans="1:6" s="156" customFormat="1">
      <c r="A98" s="155"/>
      <c r="B98" s="155"/>
      <c r="C98" s="155"/>
      <c r="D98" s="155"/>
      <c r="E98"/>
      <c r="F98"/>
    </row>
    <row r="99" spans="1:6" s="156" customFormat="1">
      <c r="A99" s="155"/>
      <c r="B99" s="155"/>
      <c r="C99" s="155"/>
      <c r="D99" s="155"/>
      <c r="E99"/>
      <c r="F99"/>
    </row>
    <row r="100" spans="1:6" s="156" customFormat="1">
      <c r="A100" s="155"/>
      <c r="B100" s="155"/>
      <c r="C100" s="155"/>
      <c r="D100" s="155"/>
      <c r="E100"/>
      <c r="F100"/>
    </row>
    <row r="101" spans="1:6" s="156" customFormat="1">
      <c r="A101" s="155"/>
      <c r="B101" s="155"/>
      <c r="C101" s="155"/>
      <c r="D101" s="155"/>
      <c r="E101"/>
      <c r="F101"/>
    </row>
    <row r="102" spans="1:6" s="156" customFormat="1">
      <c r="A102" s="155"/>
      <c r="B102" s="155"/>
      <c r="C102" s="155"/>
      <c r="D102" s="155"/>
      <c r="E102"/>
      <c r="F102"/>
    </row>
    <row r="103" spans="1:6" s="156" customFormat="1">
      <c r="A103" s="155"/>
      <c r="B103" s="155"/>
      <c r="C103" s="155"/>
      <c r="D103" s="155"/>
      <c r="E103"/>
      <c r="F103"/>
    </row>
    <row r="104" spans="1:6" s="156" customFormat="1">
      <c r="A104" s="155"/>
      <c r="B104" s="155"/>
      <c r="C104" s="155"/>
      <c r="D104" s="155"/>
      <c r="E104"/>
      <c r="F104"/>
    </row>
    <row r="105" spans="1:6" s="156" customFormat="1">
      <c r="A105" s="155"/>
      <c r="B105" s="155"/>
      <c r="C105" s="155"/>
      <c r="D105" s="155"/>
      <c r="E105"/>
      <c r="F105"/>
    </row>
    <row r="106" spans="1:6" s="156" customFormat="1">
      <c r="A106" s="155"/>
      <c r="B106" s="155"/>
      <c r="C106" s="155"/>
      <c r="D106" s="155"/>
      <c r="E106"/>
      <c r="F106"/>
    </row>
    <row r="107" spans="1:6" s="156" customFormat="1">
      <c r="A107" s="155"/>
      <c r="B107" s="155"/>
      <c r="C107" s="155"/>
      <c r="D107" s="155"/>
      <c r="E107"/>
      <c r="F107"/>
    </row>
    <row r="108" spans="1:6" s="156" customFormat="1">
      <c r="A108" s="155"/>
      <c r="B108" s="155"/>
      <c r="C108" s="155"/>
      <c r="D108" s="155"/>
      <c r="E108"/>
      <c r="F108"/>
    </row>
    <row r="109" spans="1:6" s="156" customFormat="1">
      <c r="A109" s="155"/>
      <c r="B109" s="155"/>
      <c r="C109" s="155"/>
      <c r="D109" s="155"/>
      <c r="E109"/>
      <c r="F109"/>
    </row>
    <row r="110" spans="1:6" ht="15.75">
      <c r="A110" s="183"/>
      <c r="B110" s="183"/>
      <c r="C110" s="183"/>
      <c r="D110" s="183"/>
    </row>
    <row r="111" spans="1:6" ht="15.75">
      <c r="A111" s="183"/>
      <c r="B111" s="183"/>
      <c r="C111" s="183"/>
      <c r="D111" s="183"/>
    </row>
    <row r="112" spans="1:6" ht="15.75">
      <c r="A112" s="183"/>
      <c r="B112" s="183"/>
      <c r="C112" s="183"/>
      <c r="D112" s="183"/>
    </row>
    <row r="113" spans="1:4" ht="15.75">
      <c r="A113" s="183"/>
      <c r="B113" s="183"/>
      <c r="C113" s="183"/>
      <c r="D113" s="183"/>
    </row>
    <row r="114" spans="1:4" ht="15.75">
      <c r="A114" s="183"/>
      <c r="B114" s="183"/>
      <c r="C114" s="183"/>
      <c r="D114" s="183"/>
    </row>
    <row r="115" spans="1:4" ht="15.75">
      <c r="A115" s="183"/>
      <c r="B115" s="183"/>
      <c r="C115" s="183"/>
      <c r="D115" s="183"/>
    </row>
    <row r="116" spans="1:4" ht="15.75">
      <c r="A116" s="183"/>
      <c r="B116" s="183"/>
      <c r="C116" s="183"/>
      <c r="D116" s="183"/>
    </row>
    <row r="117" spans="1:4" ht="15.75">
      <c r="A117" s="183"/>
      <c r="B117" s="183"/>
      <c r="C117" s="183"/>
      <c r="D117" s="183"/>
    </row>
    <row r="118" spans="1:4" ht="15.75">
      <c r="A118" s="183"/>
      <c r="B118" s="183"/>
      <c r="C118" s="183"/>
      <c r="D118" s="183"/>
    </row>
    <row r="119" spans="1:4" ht="15.75">
      <c r="A119" s="183"/>
      <c r="B119" s="183"/>
      <c r="C119" s="183"/>
      <c r="D119" s="183"/>
    </row>
    <row r="120" spans="1:4" ht="15.75">
      <c r="A120" s="183"/>
      <c r="B120" s="183"/>
      <c r="C120" s="183"/>
      <c r="D120" s="183"/>
    </row>
    <row r="121" spans="1:4" ht="15.75">
      <c r="A121" s="183"/>
      <c r="B121" s="183"/>
      <c r="C121" s="183"/>
      <c r="D121" s="183"/>
    </row>
    <row r="122" spans="1:4" ht="15.75">
      <c r="A122" s="183"/>
      <c r="B122" s="183"/>
      <c r="C122" s="183"/>
      <c r="D122" s="183"/>
    </row>
    <row r="123" spans="1:4" ht="15.75">
      <c r="A123" s="183"/>
      <c r="B123" s="183"/>
      <c r="C123" s="183"/>
      <c r="D123" s="183"/>
    </row>
    <row r="124" spans="1:4" ht="15.75">
      <c r="A124" s="183"/>
      <c r="B124" s="183"/>
      <c r="C124" s="183"/>
      <c r="D124" s="183"/>
    </row>
    <row r="125" spans="1:4" ht="15.75">
      <c r="A125" s="183"/>
      <c r="B125" s="183"/>
      <c r="C125" s="183"/>
      <c r="D125" s="183"/>
    </row>
    <row r="126" spans="1:4" ht="15.75">
      <c r="A126" s="183"/>
      <c r="B126" s="183"/>
      <c r="C126" s="183"/>
      <c r="D126" s="183"/>
    </row>
    <row r="127" spans="1:4" ht="15.75">
      <c r="A127" s="183"/>
      <c r="B127" s="183"/>
      <c r="C127" s="183"/>
      <c r="D127" s="183"/>
    </row>
    <row r="128" spans="1:4" ht="15.75">
      <c r="A128" s="183"/>
      <c r="B128" s="183"/>
      <c r="C128" s="183"/>
      <c r="D128" s="183"/>
    </row>
    <row r="129" spans="1:4" ht="15.75">
      <c r="A129" s="183"/>
      <c r="B129" s="183"/>
      <c r="C129" s="183"/>
      <c r="D129" s="183"/>
    </row>
    <row r="130" spans="1:4" ht="15.75">
      <c r="A130" s="183"/>
      <c r="B130" s="183"/>
      <c r="C130" s="183"/>
      <c r="D130" s="183"/>
    </row>
    <row r="131" spans="1:4" ht="15.75">
      <c r="A131" s="183"/>
      <c r="B131" s="183"/>
      <c r="C131" s="183"/>
      <c r="D131" s="183"/>
    </row>
    <row r="132" spans="1:4" ht="15.75">
      <c r="A132" s="183"/>
      <c r="B132" s="183"/>
      <c r="C132" s="183"/>
      <c r="D132" s="183"/>
    </row>
    <row r="133" spans="1:4" ht="15.75">
      <c r="A133" s="183"/>
      <c r="B133" s="183"/>
      <c r="C133" s="183"/>
      <c r="D133" s="183"/>
    </row>
    <row r="134" spans="1:4" ht="15.75">
      <c r="A134" s="183"/>
      <c r="B134" s="183"/>
      <c r="C134" s="183"/>
      <c r="D134" s="183"/>
    </row>
    <row r="135" spans="1:4" ht="15.75">
      <c r="A135" s="183"/>
      <c r="B135" s="183"/>
      <c r="C135" s="183"/>
      <c r="D135" s="183"/>
    </row>
    <row r="136" spans="1:4" ht="15.75">
      <c r="A136" s="183"/>
      <c r="B136" s="183"/>
      <c r="C136" s="183"/>
      <c r="D136" s="183"/>
    </row>
    <row r="137" spans="1:4" ht="15.75">
      <c r="A137" s="183"/>
      <c r="B137" s="183"/>
      <c r="C137" s="183"/>
      <c r="D137" s="183"/>
    </row>
    <row r="138" spans="1:4" ht="15.75">
      <c r="A138" s="183"/>
      <c r="B138" s="183"/>
      <c r="C138" s="183"/>
      <c r="D138" s="183"/>
    </row>
    <row r="139" spans="1:4" ht="15.75">
      <c r="A139" s="183"/>
      <c r="B139" s="183"/>
      <c r="C139" s="183"/>
      <c r="D139" s="183"/>
    </row>
    <row r="140" spans="1:4" ht="15.75">
      <c r="A140" s="183"/>
      <c r="B140" s="183"/>
      <c r="C140" s="183"/>
      <c r="D140" s="183"/>
    </row>
    <row r="141" spans="1:4" ht="15.75">
      <c r="A141" s="183"/>
      <c r="B141" s="183"/>
      <c r="C141" s="183"/>
      <c r="D141" s="183"/>
    </row>
    <row r="142" spans="1:4" ht="15.75">
      <c r="A142" s="183"/>
      <c r="B142" s="183"/>
      <c r="C142" s="183"/>
      <c r="D142" s="183"/>
    </row>
    <row r="143" spans="1:4" ht="15.75">
      <c r="A143" s="183"/>
      <c r="B143" s="183"/>
      <c r="C143" s="183"/>
      <c r="D143" s="183"/>
    </row>
    <row r="144" spans="1:4" ht="15.75">
      <c r="A144" s="183"/>
      <c r="B144" s="183"/>
      <c r="C144" s="183"/>
      <c r="D144" s="183"/>
    </row>
    <row r="145" spans="1:4" ht="15.75">
      <c r="A145" s="183"/>
      <c r="B145" s="183"/>
      <c r="C145" s="183"/>
      <c r="D145" s="183"/>
    </row>
    <row r="146" spans="1:4" ht="15.75">
      <c r="A146" s="183"/>
      <c r="B146" s="183"/>
      <c r="C146" s="183"/>
      <c r="D146" s="183"/>
    </row>
    <row r="147" spans="1:4" ht="15.75">
      <c r="A147" s="183"/>
      <c r="B147" s="183"/>
      <c r="C147" s="183"/>
      <c r="D147" s="183"/>
    </row>
    <row r="148" spans="1:4" ht="15.75">
      <c r="A148" s="183"/>
      <c r="B148" s="183"/>
      <c r="C148" s="183"/>
      <c r="D148" s="183"/>
    </row>
    <row r="149" spans="1:4" ht="15.75">
      <c r="A149" s="183"/>
      <c r="B149" s="183"/>
      <c r="C149" s="183"/>
      <c r="D149" s="183"/>
    </row>
    <row r="150" spans="1:4" ht="15.75">
      <c r="A150" s="183"/>
      <c r="B150" s="183"/>
      <c r="C150" s="183"/>
      <c r="D150" s="183"/>
    </row>
    <row r="151" spans="1:4" ht="15.75">
      <c r="A151" s="183"/>
      <c r="B151" s="183"/>
      <c r="C151" s="183"/>
      <c r="D151" s="183"/>
    </row>
    <row r="152" spans="1:4" ht="15.75">
      <c r="A152" s="183"/>
      <c r="B152" s="183"/>
      <c r="C152" s="183"/>
      <c r="D152" s="183"/>
    </row>
    <row r="153" spans="1:4" ht="15.75">
      <c r="A153" s="183"/>
      <c r="B153" s="183"/>
      <c r="C153" s="183"/>
      <c r="D153" s="183"/>
    </row>
    <row r="154" spans="1:4" ht="15.75">
      <c r="A154" s="183"/>
      <c r="B154" s="183"/>
      <c r="C154" s="183"/>
      <c r="D154" s="183"/>
    </row>
    <row r="155" spans="1:4" ht="15.75">
      <c r="A155" s="183"/>
      <c r="B155" s="183"/>
      <c r="C155" s="183"/>
      <c r="D155" s="183"/>
    </row>
    <row r="156" spans="1:4" ht="15.75">
      <c r="A156" s="183"/>
      <c r="B156" s="183"/>
      <c r="C156" s="183"/>
      <c r="D156" s="183"/>
    </row>
    <row r="157" spans="1:4" ht="15.75">
      <c r="A157" s="183"/>
      <c r="B157" s="183"/>
      <c r="C157" s="183"/>
      <c r="D157" s="183"/>
    </row>
    <row r="158" spans="1:4" ht="15.75">
      <c r="A158" s="183"/>
      <c r="B158" s="183"/>
      <c r="C158" s="183"/>
      <c r="D158" s="183"/>
    </row>
  </sheetData>
  <mergeCells count="5">
    <mergeCell ref="B7:F7"/>
    <mergeCell ref="B8:F8"/>
    <mergeCell ref="B9:F9"/>
    <mergeCell ref="C46:F46"/>
    <mergeCell ref="C45:G45"/>
  </mergeCells>
  <printOptions horizontalCentered="1"/>
  <pageMargins left="0.51181102362204722" right="0.51181102362204722" top="0.98425196850393704" bottom="0.23622047244094491" header="0" footer="0"/>
  <pageSetup scale="76"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pageSetUpPr fitToPage="1"/>
  </sheetPr>
  <dimension ref="B1:O67"/>
  <sheetViews>
    <sheetView view="pageBreakPreview" zoomScale="80" zoomScaleNormal="85" zoomScaleSheetLayoutView="80" workbookViewId="0">
      <selection activeCell="A7" sqref="A7:XFD7"/>
    </sheetView>
  </sheetViews>
  <sheetFormatPr defaultColWidth="9.42578125" defaultRowHeight="12.75"/>
  <cols>
    <col min="1" max="1" width="2.5703125" style="185" customWidth="1"/>
    <col min="2" max="2" width="9.42578125" style="185" customWidth="1"/>
    <col min="3" max="3" width="94.5703125" style="185" customWidth="1"/>
    <col min="4" max="4" width="9.42578125" style="185" customWidth="1"/>
    <col min="5" max="6" width="13.85546875" style="185" customWidth="1"/>
    <col min="7" max="7" width="2.85546875" style="185" customWidth="1"/>
    <col min="8" max="8" width="21.85546875" style="185" customWidth="1"/>
    <col min="9" max="16384" width="9.42578125" style="185"/>
  </cols>
  <sheetData>
    <row r="1" spans="2:6" ht="15">
      <c r="B1" s="83" t="s">
        <v>0</v>
      </c>
      <c r="D1" s="83"/>
      <c r="F1" s="46" t="s">
        <v>68</v>
      </c>
    </row>
    <row r="2" spans="2:6" ht="15">
      <c r="B2" s="85"/>
      <c r="D2" s="83"/>
      <c r="F2" s="46" t="s">
        <v>69</v>
      </c>
    </row>
    <row r="3" spans="2:6" ht="15">
      <c r="D3" s="85"/>
      <c r="F3" s="46" t="s">
        <v>70</v>
      </c>
    </row>
    <row r="4" spans="2:6" ht="15">
      <c r="B4" s="1"/>
      <c r="C4" s="41"/>
      <c r="D4" s="41"/>
      <c r="F4" s="46" t="s">
        <v>71</v>
      </c>
    </row>
    <row r="5" spans="2:6" ht="15.75">
      <c r="B5" s="1"/>
      <c r="C5" s="47"/>
      <c r="D5" s="47"/>
      <c r="F5" s="46" t="s">
        <v>72</v>
      </c>
    </row>
    <row r="6" spans="2:6" ht="15">
      <c r="B6" s="1"/>
      <c r="C6" s="3"/>
      <c r="D6" s="3"/>
      <c r="F6" s="46" t="s">
        <v>356</v>
      </c>
    </row>
    <row r="7" spans="2:6" ht="18" customHeight="1">
      <c r="B7" s="1851" t="s">
        <v>356</v>
      </c>
      <c r="C7" s="1851"/>
      <c r="D7" s="1851"/>
      <c r="E7" s="1851"/>
      <c r="F7" s="1851"/>
    </row>
    <row r="8" spans="2:6" ht="15">
      <c r="B8" s="1851" t="s">
        <v>357</v>
      </c>
      <c r="C8" s="1851"/>
      <c r="D8" s="1851"/>
      <c r="E8" s="1851"/>
      <c r="F8" s="1851"/>
    </row>
    <row r="9" spans="2:6" ht="18" customHeight="1">
      <c r="B9" s="1852" t="s">
        <v>148</v>
      </c>
      <c r="C9" s="1852"/>
      <c r="D9" s="1852"/>
      <c r="E9" s="1852"/>
      <c r="F9" s="1852"/>
    </row>
    <row r="10" spans="2:6" ht="16.5" thickBot="1">
      <c r="B10" s="1"/>
      <c r="C10" s="1"/>
      <c r="D10" s="1"/>
      <c r="E10" s="806"/>
      <c r="F10" s="806"/>
    </row>
    <row r="11" spans="2:6" ht="17.850000000000001" customHeight="1">
      <c r="B11" s="48"/>
      <c r="C11" s="102"/>
      <c r="D11" s="102"/>
      <c r="E11" s="87"/>
      <c r="F11" s="186"/>
    </row>
    <row r="12" spans="2:6" ht="17.850000000000001" customHeight="1">
      <c r="B12" s="9" t="s">
        <v>77</v>
      </c>
      <c r="C12" s="553"/>
      <c r="D12" s="710"/>
      <c r="E12" s="12" t="s">
        <v>75</v>
      </c>
      <c r="F12" s="187" t="s">
        <v>75</v>
      </c>
    </row>
    <row r="13" spans="2:6" ht="17.850000000000001" customHeight="1" thickBot="1">
      <c r="B13" s="13" t="s">
        <v>79</v>
      </c>
      <c r="C13" s="14" t="s">
        <v>149</v>
      </c>
      <c r="D13" s="56" t="s">
        <v>6</v>
      </c>
      <c r="E13" s="88">
        <v>2023</v>
      </c>
      <c r="F13" s="188">
        <v>2024</v>
      </c>
    </row>
    <row r="14" spans="2:6" ht="15">
      <c r="B14" s="89"/>
      <c r="C14" s="536"/>
      <c r="D14" s="626"/>
      <c r="E14" s="137" t="s">
        <v>10</v>
      </c>
      <c r="F14" s="189" t="s">
        <v>11</v>
      </c>
    </row>
    <row r="15" spans="2:6" ht="15.75">
      <c r="B15" s="35"/>
      <c r="C15" s="190"/>
      <c r="D15" s="112"/>
      <c r="E15" s="191"/>
      <c r="F15" s="192"/>
    </row>
    <row r="16" spans="2:6" ht="15.75">
      <c r="B16" s="19"/>
      <c r="C16" s="193" t="s">
        <v>358</v>
      </c>
      <c r="D16" s="112"/>
      <c r="E16" s="194"/>
      <c r="F16" s="195"/>
    </row>
    <row r="17" spans="2:12" ht="15.75">
      <c r="B17" s="19">
        <v>1</v>
      </c>
      <c r="C17" s="111" t="s">
        <v>359</v>
      </c>
      <c r="D17" s="112">
        <v>1</v>
      </c>
      <c r="E17" s="385">
        <v>19.263681260000009</v>
      </c>
      <c r="F17" s="385">
        <v>19.024578280000011</v>
      </c>
      <c r="H17" s="863"/>
    </row>
    <row r="18" spans="2:12" ht="15.75">
      <c r="B18" s="19">
        <f>B17+1</f>
        <v>2</v>
      </c>
      <c r="C18" s="111" t="s">
        <v>360</v>
      </c>
      <c r="D18" s="112">
        <v>2</v>
      </c>
      <c r="E18" s="387">
        <v>6.8500000000000005E-2</v>
      </c>
      <c r="F18" s="387">
        <v>6.8500000000000005E-2</v>
      </c>
    </row>
    <row r="19" spans="2:12" ht="16.5" thickBot="1">
      <c r="B19" s="19">
        <f>B18+1</f>
        <v>3</v>
      </c>
      <c r="C19" s="171" t="s">
        <v>361</v>
      </c>
      <c r="D19" s="112"/>
      <c r="E19" s="198">
        <f>E17*E18</f>
        <v>1.3195621663100008</v>
      </c>
      <c r="F19" s="198">
        <f>F17*F18</f>
        <v>1.3031836121800009</v>
      </c>
      <c r="H19" s="863"/>
    </row>
    <row r="20" spans="2:12" ht="15.75">
      <c r="B20" s="19">
        <f>B19+1</f>
        <v>4</v>
      </c>
      <c r="C20" s="111" t="s">
        <v>362</v>
      </c>
      <c r="D20" s="112"/>
      <c r="E20" s="388">
        <f>+E19</f>
        <v>1.3195621663100008</v>
      </c>
      <c r="F20" s="388">
        <f>+F19</f>
        <v>1.3031836121800009</v>
      </c>
    </row>
    <row r="21" spans="2:12" ht="15.75">
      <c r="B21" s="19"/>
      <c r="C21" s="111"/>
      <c r="D21" s="112"/>
      <c r="E21" s="472"/>
      <c r="F21" s="438"/>
    </row>
    <row r="22" spans="2:12" ht="15.75">
      <c r="B22" s="19">
        <f>B20+1</f>
        <v>5</v>
      </c>
      <c r="C22" s="111" t="s">
        <v>363</v>
      </c>
      <c r="D22" s="112"/>
      <c r="E22" s="200">
        <v>0</v>
      </c>
      <c r="F22" s="200">
        <v>0</v>
      </c>
      <c r="H22" s="863"/>
    </row>
    <row r="23" spans="2:12" ht="16.5" thickBot="1">
      <c r="B23" s="19">
        <f>B22+1</f>
        <v>6</v>
      </c>
      <c r="C23" s="111" t="s">
        <v>364</v>
      </c>
      <c r="D23" s="112"/>
      <c r="E23" s="389">
        <v>0.23910298000000002</v>
      </c>
      <c r="F23" s="389">
        <v>0.23910298000000002</v>
      </c>
      <c r="H23" s="863"/>
    </row>
    <row r="24" spans="2:12" ht="15.75">
      <c r="B24" s="19">
        <f>B23+1</f>
        <v>7</v>
      </c>
      <c r="C24" s="111" t="s">
        <v>365</v>
      </c>
      <c r="D24" s="112"/>
      <c r="E24" s="388">
        <f>+E23-E22</f>
        <v>0.23910298000000002</v>
      </c>
      <c r="F24" s="388">
        <f>+F23-F22</f>
        <v>0.23910298000000002</v>
      </c>
      <c r="H24" s="863"/>
    </row>
    <row r="25" spans="2:12" ht="15.75">
      <c r="B25" s="19"/>
      <c r="C25" s="111"/>
      <c r="D25" s="112"/>
      <c r="E25" s="472"/>
      <c r="F25" s="472"/>
    </row>
    <row r="26" spans="2:12" ht="15.75">
      <c r="B26" s="19"/>
      <c r="C26" s="111" t="s">
        <v>366</v>
      </c>
      <c r="D26" s="112"/>
      <c r="E26" s="391"/>
      <c r="F26" s="391"/>
    </row>
    <row r="27" spans="2:12" ht="15.75">
      <c r="B27" s="19">
        <f>B24+1</f>
        <v>8</v>
      </c>
      <c r="C27" s="111" t="s">
        <v>367</v>
      </c>
      <c r="D27" s="112"/>
      <c r="E27" s="366">
        <v>0</v>
      </c>
      <c r="F27" s="366">
        <v>0</v>
      </c>
      <c r="H27" s="863"/>
    </row>
    <row r="28" spans="2:12" ht="16.5" thickBot="1">
      <c r="B28" s="19">
        <f>B27+1</f>
        <v>9</v>
      </c>
      <c r="C28" s="111" t="s">
        <v>368</v>
      </c>
      <c r="D28" s="112"/>
      <c r="E28" s="389">
        <v>0.59834900000000002</v>
      </c>
      <c r="F28" s="389">
        <v>0.57541500000000001</v>
      </c>
      <c r="H28" s="863"/>
    </row>
    <row r="29" spans="2:12" ht="15.75">
      <c r="B29" s="19">
        <f>B28+1</f>
        <v>10</v>
      </c>
      <c r="C29" s="111" t="s">
        <v>369</v>
      </c>
      <c r="D29" s="112"/>
      <c r="E29" s="200">
        <f>+E27-E28</f>
        <v>-0.59834900000000002</v>
      </c>
      <c r="F29" s="200">
        <f>+F27-F28</f>
        <v>-0.57541500000000001</v>
      </c>
      <c r="H29" s="863"/>
    </row>
    <row r="30" spans="2:12" ht="15.75">
      <c r="B30" s="19"/>
      <c r="C30" s="111"/>
      <c r="D30" s="112"/>
      <c r="E30" s="366"/>
      <c r="F30" s="366"/>
    </row>
    <row r="31" spans="2:12" ht="15.75">
      <c r="B31" s="19">
        <f>B29+1</f>
        <v>11</v>
      </c>
      <c r="C31" s="111" t="s">
        <v>370</v>
      </c>
      <c r="D31" s="112">
        <v>3</v>
      </c>
      <c r="E31" s="385">
        <v>0.44693903289907144</v>
      </c>
      <c r="F31" s="385">
        <v>0.45986657318607116</v>
      </c>
      <c r="H31" s="863"/>
      <c r="J31" s="862"/>
      <c r="K31" s="662"/>
      <c r="L31" s="862"/>
    </row>
    <row r="32" spans="2:12" ht="16.5" thickBot="1">
      <c r="B32" s="19">
        <f>B31+1</f>
        <v>12</v>
      </c>
      <c r="C32" s="111" t="s">
        <v>371</v>
      </c>
      <c r="D32" s="112">
        <v>4</v>
      </c>
      <c r="E32" s="646">
        <v>0.25</v>
      </c>
      <c r="F32" s="646">
        <v>0.25</v>
      </c>
    </row>
    <row r="33" spans="2:9" ht="15.75">
      <c r="B33" s="19">
        <f>B32+1</f>
        <v>13</v>
      </c>
      <c r="C33" s="111" t="s">
        <v>372</v>
      </c>
      <c r="D33" s="112"/>
      <c r="E33" s="200">
        <f>E31*E32/(1-E32)</f>
        <v>0.1489796776330238</v>
      </c>
      <c r="F33" s="200">
        <f>F31*F32/(1-F32)</f>
        <v>0.15328885772869039</v>
      </c>
      <c r="H33" s="863"/>
    </row>
    <row r="34" spans="2:9" ht="15.75">
      <c r="B34" s="19"/>
      <c r="C34" s="111"/>
      <c r="D34" s="112"/>
      <c r="E34" s="202"/>
      <c r="F34" s="202"/>
    </row>
    <row r="35" spans="2:9" ht="24" customHeight="1" thickBot="1">
      <c r="B35" s="93">
        <f>B33+1</f>
        <v>14</v>
      </c>
      <c r="C35" s="203" t="s">
        <v>373</v>
      </c>
      <c r="D35" s="204"/>
      <c r="E35" s="880">
        <f>E20+E24+E33</f>
        <v>1.7076448239430246</v>
      </c>
      <c r="F35" s="880">
        <f>F20+F24+F33</f>
        <v>1.6955754499086912</v>
      </c>
      <c r="H35" s="863"/>
    </row>
    <row r="38" spans="2:9" ht="15">
      <c r="B38" s="157" t="s">
        <v>60</v>
      </c>
      <c r="C38" s="155"/>
      <c r="D38" s="155"/>
    </row>
    <row r="39" spans="2:9" ht="32.85" customHeight="1">
      <c r="B39" s="39">
        <v>1</v>
      </c>
      <c r="C39" s="1813" t="s">
        <v>374</v>
      </c>
      <c r="D39" s="1813"/>
      <c r="E39" s="1813"/>
      <c r="F39" s="1813"/>
    </row>
    <row r="40" spans="2:9" ht="15">
      <c r="B40" s="1658"/>
      <c r="C40" s="1659" t="s">
        <v>375</v>
      </c>
      <c r="D40" s="1737"/>
    </row>
    <row r="41" spans="2:9" ht="16.350000000000001" customHeight="1">
      <c r="B41" s="1660" t="s">
        <v>4</v>
      </c>
      <c r="C41" s="1847"/>
      <c r="D41" s="1848"/>
      <c r="E41" s="1738">
        <v>2023</v>
      </c>
      <c r="F41" s="1738">
        <v>2024</v>
      </c>
    </row>
    <row r="42" spans="2:9" ht="15">
      <c r="B42" s="1658"/>
      <c r="C42" s="1847"/>
      <c r="D42" s="1848"/>
      <c r="E42" s="1738" t="s">
        <v>10</v>
      </c>
      <c r="F42" s="1738" t="s">
        <v>11</v>
      </c>
    </row>
    <row r="43" spans="2:9" ht="15">
      <c r="B43" s="1661" t="s">
        <v>307</v>
      </c>
      <c r="C43" s="1849" t="s">
        <v>376</v>
      </c>
      <c r="D43" s="1850"/>
      <c r="E43" s="1739">
        <v>19.385390140000009</v>
      </c>
      <c r="F43" s="1739">
        <f>E46</f>
        <v>19.146287160000011</v>
      </c>
      <c r="H43" s="850"/>
      <c r="I43" s="863"/>
    </row>
    <row r="44" spans="2:9" ht="15">
      <c r="B44" s="1661" t="s">
        <v>311</v>
      </c>
      <c r="C44" s="1849" t="s">
        <v>377</v>
      </c>
      <c r="D44" s="1850"/>
      <c r="E44" s="1739">
        <v>0</v>
      </c>
      <c r="F44" s="1739">
        <v>0</v>
      </c>
      <c r="H44" s="850"/>
    </row>
    <row r="45" spans="2:9" ht="15">
      <c r="B45" s="1661" t="s">
        <v>313</v>
      </c>
      <c r="C45" s="1849" t="s">
        <v>378</v>
      </c>
      <c r="D45" s="1850"/>
      <c r="E45" s="1741">
        <f>-E24</f>
        <v>-0.23910298000000002</v>
      </c>
      <c r="F45" s="1740">
        <f>-F24</f>
        <v>-0.23910298000000002</v>
      </c>
      <c r="H45" s="850"/>
    </row>
    <row r="46" spans="2:9" ht="15">
      <c r="B46" s="1661" t="s">
        <v>315</v>
      </c>
      <c r="C46" s="1849" t="s">
        <v>379</v>
      </c>
      <c r="D46" s="1850"/>
      <c r="E46" s="1739">
        <f>SUM(E43:E45)</f>
        <v>19.146287160000011</v>
      </c>
      <c r="F46" s="1739">
        <f>SUM(F43:F45)</f>
        <v>18.907184180000012</v>
      </c>
      <c r="H46" s="850"/>
      <c r="I46" s="863"/>
    </row>
    <row r="47" spans="2:9" ht="15">
      <c r="B47" s="1661" t="s">
        <v>318</v>
      </c>
      <c r="C47" s="1849" t="s">
        <v>380</v>
      </c>
      <c r="D47" s="1850"/>
      <c r="E47" s="1739">
        <f>(E43+E46)/2</f>
        <v>19.26583865000001</v>
      </c>
      <c r="F47" s="1739">
        <f>(F43+F46)/2</f>
        <v>19.026735670000011</v>
      </c>
      <c r="H47" s="850"/>
      <c r="I47" s="863"/>
    </row>
    <row r="48" spans="2:9" ht="15">
      <c r="B48" s="39"/>
      <c r="C48" s="532"/>
    </row>
    <row r="49" spans="2:6" ht="17.850000000000001" customHeight="1">
      <c r="B49" s="39">
        <v>2</v>
      </c>
      <c r="C49" s="498" t="s">
        <v>381</v>
      </c>
      <c r="D49" s="498"/>
    </row>
    <row r="50" spans="2:6" ht="45.6" customHeight="1">
      <c r="B50" s="39">
        <v>3</v>
      </c>
      <c r="C50" s="1813" t="s">
        <v>382</v>
      </c>
      <c r="D50" s="1813"/>
      <c r="E50" s="1813"/>
      <c r="F50" s="1813"/>
    </row>
    <row r="51" spans="2:6" ht="15">
      <c r="B51" s="39">
        <v>4</v>
      </c>
      <c r="C51" s="1813" t="s">
        <v>383</v>
      </c>
      <c r="D51" s="1813"/>
    </row>
    <row r="52" spans="2:6">
      <c r="B52" s="184"/>
      <c r="C52" s="184"/>
      <c r="D52" s="184"/>
    </row>
    <row r="53" spans="2:6" ht="33.75" customHeight="1"/>
    <row r="67" ht="78.75" customHeight="1"/>
  </sheetData>
  <mergeCells count="13">
    <mergeCell ref="B7:F7"/>
    <mergeCell ref="B8:F8"/>
    <mergeCell ref="B9:F9"/>
    <mergeCell ref="C39:F39"/>
    <mergeCell ref="C51:D51"/>
    <mergeCell ref="C41:D41"/>
    <mergeCell ref="C42:D42"/>
    <mergeCell ref="C43:D43"/>
    <mergeCell ref="C44:D44"/>
    <mergeCell ref="C45:D45"/>
    <mergeCell ref="C46:D46"/>
    <mergeCell ref="C47:D47"/>
    <mergeCell ref="C50:F50"/>
  </mergeCells>
  <conditionalFormatting sqref="E21:F21 E25:F25 E34:F34">
    <cfRule type="containsText" dxfId="13" priority="1" operator="containsText" text="True">
      <formula>NOT(ISERROR(SEARCH("True",E21)))</formula>
    </cfRule>
  </conditionalFormatting>
  <printOptions horizontalCentered="1"/>
  <pageMargins left="0.23622047244094491" right="0.23622047244094491" top="0.74803149606299213" bottom="0.74803149606299213" header="0.31496062992125984" footer="0.31496062992125984"/>
  <pageSetup scale="6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pageSetUpPr fitToPage="1"/>
  </sheetPr>
  <dimension ref="A1:M146"/>
  <sheetViews>
    <sheetView view="pageBreakPreview" zoomScale="80" zoomScaleNormal="80" zoomScaleSheetLayoutView="80" workbookViewId="0">
      <selection activeCell="B7" sqref="B7:F7"/>
    </sheetView>
  </sheetViews>
  <sheetFormatPr defaultColWidth="8.5703125" defaultRowHeight="12.75"/>
  <cols>
    <col min="1" max="1" width="2.5703125" style="184" customWidth="1"/>
    <col min="2" max="2" width="7.85546875" style="184" customWidth="1"/>
    <col min="3" max="3" width="100.5703125" style="184" customWidth="1"/>
    <col min="4" max="4" width="9.5703125" style="184" customWidth="1"/>
    <col min="5" max="5" width="13.85546875" style="184" customWidth="1"/>
    <col min="6" max="6" width="13.140625" style="184" customWidth="1"/>
    <col min="7" max="7" width="2.85546875" style="184" customWidth="1"/>
    <col min="8" max="8" width="34.42578125" style="184" customWidth="1"/>
    <col min="9" max="16384" width="8.5703125" style="184"/>
  </cols>
  <sheetData>
    <row r="1" spans="1:8" s="156" customFormat="1" ht="17.25" customHeight="1">
      <c r="A1" s="155"/>
      <c r="B1" s="210" t="s">
        <v>0</v>
      </c>
      <c r="C1" s="211"/>
      <c r="F1" s="46" t="s">
        <v>68</v>
      </c>
    </row>
    <row r="2" spans="1:8" s="156" customFormat="1" ht="17.25" customHeight="1">
      <c r="A2" s="155"/>
      <c r="B2" s="212"/>
      <c r="C2" s="211"/>
      <c r="F2" s="46" t="s">
        <v>69</v>
      </c>
    </row>
    <row r="3" spans="1:8" s="156" customFormat="1" ht="17.25" customHeight="1">
      <c r="A3" s="155"/>
      <c r="C3" s="213"/>
      <c r="F3" s="46" t="s">
        <v>70</v>
      </c>
    </row>
    <row r="4" spans="1:8" s="156" customFormat="1" ht="17.25" customHeight="1">
      <c r="A4" s="155"/>
      <c r="B4" s="41"/>
      <c r="C4" s="155"/>
      <c r="F4" s="46" t="s">
        <v>71</v>
      </c>
    </row>
    <row r="5" spans="1:8" s="156" customFormat="1" ht="17.25" customHeight="1">
      <c r="A5" s="155"/>
      <c r="B5" s="214"/>
      <c r="C5" s="215"/>
      <c r="F5" s="46" t="s">
        <v>72</v>
      </c>
    </row>
    <row r="6" spans="1:8" s="156" customFormat="1" ht="17.25" customHeight="1">
      <c r="A6" s="155"/>
      <c r="B6" s="155"/>
      <c r="C6" s="215"/>
      <c r="F6" s="46" t="s">
        <v>384</v>
      </c>
    </row>
    <row r="7" spans="1:8" s="156" customFormat="1" ht="17.25" customHeight="1">
      <c r="A7" s="155"/>
      <c r="B7" s="1844" t="s">
        <v>384</v>
      </c>
      <c r="C7" s="1844"/>
      <c r="D7" s="1844"/>
      <c r="E7" s="1844"/>
      <c r="F7" s="1844"/>
    </row>
    <row r="8" spans="1:8" s="156" customFormat="1" ht="18.75" customHeight="1">
      <c r="A8" s="155"/>
      <c r="B8" s="1844" t="s">
        <v>385</v>
      </c>
      <c r="C8" s="1844"/>
      <c r="D8" s="1844"/>
      <c r="E8" s="1844"/>
      <c r="F8" s="1844"/>
    </row>
    <row r="9" spans="1:8" s="156" customFormat="1" ht="15">
      <c r="A9" s="155"/>
      <c r="B9" s="1845" t="s">
        <v>148</v>
      </c>
      <c r="C9" s="1845"/>
      <c r="D9" s="1845"/>
      <c r="E9" s="1845"/>
      <c r="F9" s="1845"/>
    </row>
    <row r="10" spans="1:8" s="156" customFormat="1" ht="17.25" customHeight="1" thickBot="1">
      <c r="A10" s="155"/>
      <c r="B10" s="155"/>
      <c r="C10" s="155"/>
      <c r="E10" s="806"/>
      <c r="F10" s="806"/>
    </row>
    <row r="11" spans="1:8" s="156" customFormat="1" ht="17.25" customHeight="1">
      <c r="A11" s="155"/>
      <c r="B11" s="216"/>
      <c r="C11" s="217"/>
      <c r="D11" s="218"/>
      <c r="E11" s="87"/>
      <c r="F11" s="186"/>
    </row>
    <row r="12" spans="1:8" s="156" customFormat="1" ht="17.850000000000001" customHeight="1">
      <c r="A12" s="155"/>
      <c r="B12" s="162" t="s">
        <v>77</v>
      </c>
      <c r="C12" s="1279"/>
      <c r="D12" s="710"/>
      <c r="E12" s="12" t="s">
        <v>75</v>
      </c>
      <c r="F12" s="187" t="s">
        <v>75</v>
      </c>
    </row>
    <row r="13" spans="1:8" s="156" customFormat="1" ht="16.5" thickBot="1">
      <c r="A13" s="155"/>
      <c r="B13" s="163" t="s">
        <v>79</v>
      </c>
      <c r="C13" s="219" t="s">
        <v>149</v>
      </c>
      <c r="D13" s="105" t="s">
        <v>6</v>
      </c>
      <c r="E13" s="88">
        <v>2023</v>
      </c>
      <c r="F13" s="188">
        <v>2024</v>
      </c>
    </row>
    <row r="14" spans="1:8" s="156" customFormat="1" ht="17.25" customHeight="1">
      <c r="A14" s="155"/>
      <c r="B14" s="164"/>
      <c r="C14" s="221"/>
      <c r="D14" s="626"/>
      <c r="E14" s="137" t="s">
        <v>10</v>
      </c>
      <c r="F14" s="137" t="s">
        <v>11</v>
      </c>
    </row>
    <row r="15" spans="1:8" s="156" customFormat="1" ht="17.25" customHeight="1">
      <c r="A15" s="155"/>
      <c r="B15" s="164"/>
      <c r="C15" s="111"/>
      <c r="D15" s="223"/>
      <c r="E15" s="224"/>
      <c r="F15" s="224"/>
    </row>
    <row r="16" spans="1:8" s="156" customFormat="1" ht="18.75" customHeight="1">
      <c r="A16" s="155"/>
      <c r="B16" s="168">
        <v>1</v>
      </c>
      <c r="C16" s="111" t="s">
        <v>387</v>
      </c>
      <c r="D16" s="112">
        <v>1</v>
      </c>
      <c r="E16" s="225">
        <v>-25.80238038292606</v>
      </c>
      <c r="F16" s="200">
        <v>42.471408456744172</v>
      </c>
      <c r="H16" s="758"/>
    </row>
    <row r="17" spans="1:8" s="156" customFormat="1" ht="17.25" customHeight="1">
      <c r="A17" s="155"/>
      <c r="B17" s="168"/>
      <c r="C17" s="111"/>
      <c r="D17" s="112"/>
      <c r="E17" s="226"/>
      <c r="F17" s="226"/>
    </row>
    <row r="18" spans="1:8" s="156" customFormat="1" ht="18.75" customHeight="1">
      <c r="A18" s="155"/>
      <c r="B18" s="168">
        <v>2</v>
      </c>
      <c r="C18" s="171" t="s">
        <v>388</v>
      </c>
      <c r="D18" s="197">
        <v>2</v>
      </c>
      <c r="E18" s="225">
        <v>-38.721479407920185</v>
      </c>
      <c r="F18" s="225">
        <v>-48.1397697129905</v>
      </c>
      <c r="H18" s="758"/>
    </row>
    <row r="19" spans="1:8" s="156" customFormat="1" ht="18.75" customHeight="1">
      <c r="A19" s="155"/>
      <c r="B19" s="168">
        <v>3</v>
      </c>
      <c r="C19" s="173" t="s">
        <v>389</v>
      </c>
      <c r="D19" s="864">
        <v>3</v>
      </c>
      <c r="E19" s="444">
        <v>31.227702027725655</v>
      </c>
      <c r="F19" s="444">
        <v>34</v>
      </c>
      <c r="H19" s="758"/>
    </row>
    <row r="20" spans="1:8" s="156" customFormat="1" ht="18.75" customHeight="1">
      <c r="A20" s="155"/>
      <c r="B20" s="168">
        <v>4</v>
      </c>
      <c r="C20" s="171" t="s">
        <v>390</v>
      </c>
      <c r="D20" s="864">
        <v>4</v>
      </c>
      <c r="E20" s="468">
        <f>E18/E19</f>
        <v>-1.239972104689008</v>
      </c>
      <c r="F20" s="468">
        <f>F18/F19</f>
        <v>-1.4158755797938383</v>
      </c>
      <c r="H20" s="758"/>
    </row>
    <row r="21" spans="1:8" s="156" customFormat="1" ht="17.25" customHeight="1">
      <c r="A21" s="155"/>
      <c r="B21" s="168">
        <v>5</v>
      </c>
      <c r="C21" s="171" t="s">
        <v>391</v>
      </c>
      <c r="D21" s="197">
        <v>5</v>
      </c>
      <c r="E21" s="444">
        <v>36.112000000000002</v>
      </c>
      <c r="F21" s="444">
        <v>32.97</v>
      </c>
      <c r="H21" s="758"/>
    </row>
    <row r="22" spans="1:8" s="156" customFormat="1" ht="18.75" customHeight="1">
      <c r="A22" s="155"/>
      <c r="B22" s="168">
        <v>6</v>
      </c>
      <c r="C22" s="111" t="s">
        <v>392</v>
      </c>
      <c r="D22" s="112"/>
      <c r="E22" s="200">
        <f>E20*E21</f>
        <v>-44.777872644529459</v>
      </c>
      <c r="F22" s="200">
        <f>F20*F21</f>
        <v>-46.68141786580285</v>
      </c>
      <c r="H22" s="758"/>
    </row>
    <row r="23" spans="1:8" s="156" customFormat="1" ht="17.25" customHeight="1" thickBot="1">
      <c r="A23" s="155"/>
      <c r="B23" s="168"/>
      <c r="C23" s="111"/>
      <c r="D23" s="112"/>
      <c r="E23" s="229"/>
      <c r="F23" s="229"/>
    </row>
    <row r="24" spans="1:8" s="156" customFormat="1" ht="17.25" hidden="1" customHeight="1" thickBot="1">
      <c r="A24" s="155"/>
      <c r="B24" s="168">
        <v>7</v>
      </c>
      <c r="C24" s="227" t="s">
        <v>393</v>
      </c>
      <c r="D24" s="112"/>
      <c r="E24" s="225">
        <f t="shared" ref="E24:F24" si="0">E22-E16</f>
        <v>-18.975492261603399</v>
      </c>
      <c r="F24" s="225">
        <f t="shared" si="0"/>
        <v>-89.152826322547014</v>
      </c>
    </row>
    <row r="25" spans="1:8" s="156" customFormat="1" ht="17.25" hidden="1" customHeight="1" thickBot="1">
      <c r="A25" s="155"/>
      <c r="B25" s="168">
        <v>8</v>
      </c>
      <c r="C25" s="228" t="s">
        <v>394</v>
      </c>
      <c r="D25" s="112">
        <v>4</v>
      </c>
      <c r="E25" s="229"/>
      <c r="F25" s="229"/>
    </row>
    <row r="26" spans="1:8" s="156" customFormat="1" ht="24" customHeight="1" thickBot="1">
      <c r="A26" s="155"/>
      <c r="B26" s="230">
        <v>7</v>
      </c>
      <c r="C26" s="231" t="s">
        <v>395</v>
      </c>
      <c r="D26" s="204"/>
      <c r="E26" s="232">
        <f>+E22-E16</f>
        <v>-18.975492261603399</v>
      </c>
      <c r="F26" s="232">
        <f>+F22-F16</f>
        <v>-89.152826322547014</v>
      </c>
      <c r="H26" s="758"/>
    </row>
    <row r="27" spans="1:8" s="156" customFormat="1" ht="17.25" customHeight="1">
      <c r="A27" s="155"/>
      <c r="B27" s="233"/>
      <c r="C27" s="214"/>
      <c r="D27" s="535"/>
    </row>
    <row r="28" spans="1:8" s="156" customFormat="1" ht="17.25" customHeight="1">
      <c r="A28" s="155"/>
      <c r="B28" s="155" t="s">
        <v>60</v>
      </c>
      <c r="C28" s="155"/>
      <c r="F28" s="177"/>
    </row>
    <row r="29" spans="1:8" s="156" customFormat="1" ht="17.100000000000001" customHeight="1">
      <c r="A29" s="155"/>
      <c r="B29" s="181">
        <v>1</v>
      </c>
      <c r="C29" s="1836" t="s">
        <v>396</v>
      </c>
      <c r="D29" s="1836"/>
      <c r="E29" s="1836"/>
      <c r="F29" s="1836"/>
    </row>
    <row r="30" spans="1:8" s="156" customFormat="1" ht="15">
      <c r="A30" s="155"/>
      <c r="B30" s="181">
        <v>2</v>
      </c>
      <c r="C30" s="1836" t="s">
        <v>397</v>
      </c>
      <c r="D30" s="1836"/>
      <c r="E30" s="1836"/>
      <c r="F30" s="1836"/>
    </row>
    <row r="31" spans="1:8" s="156" customFormat="1" ht="15" customHeight="1">
      <c r="A31" s="155"/>
      <c r="B31" s="181">
        <v>3</v>
      </c>
      <c r="C31" s="1813" t="s">
        <v>398</v>
      </c>
      <c r="D31" s="1813"/>
      <c r="E31" s="1813"/>
      <c r="F31" s="1813"/>
    </row>
    <row r="32" spans="1:8" s="156" customFormat="1" ht="17.25" customHeight="1">
      <c r="A32" s="155"/>
      <c r="B32" s="181">
        <v>4</v>
      </c>
      <c r="C32" s="1813" t="s">
        <v>397</v>
      </c>
      <c r="D32" s="1813"/>
      <c r="E32" s="1813"/>
      <c r="F32" s="1813"/>
    </row>
    <row r="33" spans="1:6" s="156" customFormat="1" ht="17.25" hidden="1" customHeight="1">
      <c r="A33" s="155"/>
      <c r="B33" s="181">
        <v>5</v>
      </c>
      <c r="C33" s="1813" t="s">
        <v>399</v>
      </c>
      <c r="D33" s="1813"/>
    </row>
    <row r="34" spans="1:6" s="156" customFormat="1" ht="17.45" customHeight="1">
      <c r="A34" s="155"/>
      <c r="B34" s="181">
        <v>5</v>
      </c>
      <c r="C34" s="1813" t="s">
        <v>400</v>
      </c>
      <c r="D34" s="1813"/>
      <c r="E34" s="1813"/>
      <c r="F34" s="1813"/>
    </row>
    <row r="35" spans="1:6" s="156" customFormat="1" ht="18" customHeight="1">
      <c r="A35" s="155"/>
      <c r="B35" s="181"/>
      <c r="C35" s="1836"/>
      <c r="D35" s="1836"/>
      <c r="E35" s="1836"/>
      <c r="F35" s="1836"/>
    </row>
    <row r="36" spans="1:6" s="156" customFormat="1" ht="17.25" customHeight="1">
      <c r="A36" s="155"/>
      <c r="B36" s="155"/>
      <c r="C36" s="1"/>
    </row>
    <row r="37" spans="1:6" s="156" customFormat="1" ht="17.25" hidden="1" customHeight="1">
      <c r="A37" s="155"/>
      <c r="B37" s="155"/>
      <c r="C37" s="1836" t="s">
        <v>401</v>
      </c>
      <c r="D37" s="1836"/>
    </row>
    <row r="38" spans="1:6" s="156" customFormat="1" ht="15" hidden="1">
      <c r="A38" s="155"/>
      <c r="C38" s="1836" t="s">
        <v>402</v>
      </c>
      <c r="D38" s="1836"/>
    </row>
    <row r="39" spans="1:6" s="156" customFormat="1" ht="15" hidden="1">
      <c r="A39" s="155"/>
      <c r="C39" s="1813" t="s">
        <v>403</v>
      </c>
      <c r="D39" s="1813"/>
    </row>
    <row r="40" spans="1:6" customFormat="1" ht="39" customHeight="1"/>
    <row r="41" spans="1:6" s="156" customFormat="1" ht="15" hidden="1">
      <c r="A41" s="155"/>
      <c r="C41" s="1813" t="s">
        <v>404</v>
      </c>
      <c r="D41" s="1813"/>
    </row>
    <row r="42" spans="1:6" s="156" customFormat="1" ht="15">
      <c r="A42" s="155"/>
    </row>
    <row r="43" spans="1:6" s="156" customFormat="1" ht="15">
      <c r="A43" s="155"/>
    </row>
    <row r="44" spans="1:6" s="156" customFormat="1" ht="15">
      <c r="A44" s="155"/>
    </row>
    <row r="45" spans="1:6" s="156" customFormat="1" ht="15">
      <c r="A45" s="155"/>
    </row>
    <row r="46" spans="1:6" s="156" customFormat="1" ht="15">
      <c r="A46" s="155"/>
    </row>
    <row r="47" spans="1:6" s="156" customFormat="1" ht="15">
      <c r="A47" s="155"/>
    </row>
    <row r="48" spans="1:6" s="156" customFormat="1" ht="15">
      <c r="A48" s="155"/>
    </row>
    <row r="49" spans="1:4" s="156" customFormat="1" ht="15">
      <c r="A49" s="155"/>
    </row>
    <row r="50" spans="1:4" s="156" customFormat="1" ht="39.75" customHeight="1">
      <c r="A50" s="155"/>
    </row>
    <row r="51" spans="1:4" s="156" customFormat="1" ht="15">
      <c r="A51" s="155"/>
    </row>
    <row r="52" spans="1:4" s="156" customFormat="1" ht="33.75" customHeight="1">
      <c r="A52" s="155"/>
    </row>
    <row r="53" spans="1:4" s="156" customFormat="1" ht="15">
      <c r="A53" s="155"/>
    </row>
    <row r="54" spans="1:4" s="156" customFormat="1" ht="15">
      <c r="A54" s="155"/>
    </row>
    <row r="55" spans="1:4" s="156" customFormat="1" ht="15">
      <c r="A55" s="155"/>
    </row>
    <row r="56" spans="1:4" s="156" customFormat="1" ht="15">
      <c r="A56" s="155"/>
    </row>
    <row r="57" spans="1:4" s="156" customFormat="1" ht="15">
      <c r="A57" s="155"/>
    </row>
    <row r="58" spans="1:4" s="156" customFormat="1" ht="15">
      <c r="A58" s="155"/>
    </row>
    <row r="59" spans="1:4" s="156" customFormat="1" ht="15">
      <c r="A59" s="155"/>
    </row>
    <row r="60" spans="1:4" s="156" customFormat="1" ht="15">
      <c r="A60" s="155"/>
      <c r="B60" s="40"/>
      <c r="C60" s="1"/>
      <c r="D60" s="3"/>
    </row>
    <row r="61" spans="1:4" s="156" customFormat="1" ht="15">
      <c r="A61" s="155"/>
      <c r="B61" s="40"/>
      <c r="C61" s="1"/>
      <c r="D61" s="3"/>
    </row>
    <row r="62" spans="1:4" s="156" customFormat="1" ht="15">
      <c r="A62" s="155"/>
      <c r="B62" s="40"/>
      <c r="C62" s="1"/>
      <c r="D62" s="3"/>
    </row>
    <row r="63" spans="1:4" s="156" customFormat="1" ht="15">
      <c r="A63" s="155"/>
      <c r="B63" s="40"/>
      <c r="C63" s="1"/>
      <c r="D63" s="3"/>
    </row>
    <row r="64" spans="1:4" s="156" customFormat="1" ht="15">
      <c r="A64" s="155"/>
      <c r="B64" s="155"/>
      <c r="C64" s="155"/>
    </row>
    <row r="65" spans="1:3" s="156" customFormat="1" ht="15">
      <c r="A65" s="155"/>
      <c r="B65" s="155"/>
      <c r="C65" s="155"/>
    </row>
    <row r="66" spans="1:3" s="156" customFormat="1" ht="78.75" customHeight="1">
      <c r="A66" s="155"/>
      <c r="B66" s="155"/>
      <c r="C66" s="155"/>
    </row>
    <row r="67" spans="1:3" s="156" customFormat="1" ht="15">
      <c r="A67" s="155"/>
      <c r="B67" s="155"/>
      <c r="C67" s="155"/>
    </row>
    <row r="68" spans="1:3" s="156" customFormat="1" ht="15">
      <c r="A68" s="155"/>
      <c r="B68" s="155"/>
      <c r="C68" s="155"/>
    </row>
    <row r="69" spans="1:3" s="156" customFormat="1" ht="15">
      <c r="A69" s="155"/>
      <c r="B69" s="155"/>
      <c r="C69" s="155"/>
    </row>
    <row r="70" spans="1:3" s="156" customFormat="1" ht="15">
      <c r="A70" s="155"/>
      <c r="B70" s="155"/>
      <c r="C70" s="155"/>
    </row>
    <row r="71" spans="1:3" s="156" customFormat="1" ht="15">
      <c r="A71" s="155"/>
      <c r="B71" s="155"/>
      <c r="C71" s="155"/>
    </row>
    <row r="72" spans="1:3" s="156" customFormat="1" ht="15">
      <c r="A72" s="155"/>
      <c r="B72" s="155"/>
      <c r="C72" s="155"/>
    </row>
    <row r="73" spans="1:3" s="156" customFormat="1" ht="15">
      <c r="A73" s="155"/>
      <c r="B73" s="155"/>
      <c r="C73" s="155"/>
    </row>
    <row r="74" spans="1:3" s="156" customFormat="1" ht="15">
      <c r="A74" s="155"/>
      <c r="B74" s="155"/>
      <c r="C74" s="155"/>
    </row>
    <row r="75" spans="1:3" s="156" customFormat="1" ht="15">
      <c r="A75" s="155"/>
      <c r="B75" s="155"/>
      <c r="C75" s="155"/>
    </row>
    <row r="76" spans="1:3" s="156" customFormat="1" ht="15">
      <c r="A76" s="155"/>
      <c r="B76" s="155"/>
      <c r="C76" s="155"/>
    </row>
    <row r="77" spans="1:3" s="156" customFormat="1" ht="15">
      <c r="A77" s="155"/>
      <c r="B77" s="155"/>
      <c r="C77" s="155"/>
    </row>
    <row r="78" spans="1:3" s="156" customFormat="1" ht="15">
      <c r="A78" s="155"/>
      <c r="B78" s="155"/>
      <c r="C78" s="155"/>
    </row>
    <row r="79" spans="1:3" s="156" customFormat="1" ht="15">
      <c r="A79" s="155"/>
      <c r="B79" s="155"/>
      <c r="C79" s="155"/>
    </row>
    <row r="80" spans="1:3" s="156" customFormat="1" ht="15">
      <c r="A80" s="155"/>
      <c r="B80" s="155"/>
      <c r="C80" s="155"/>
    </row>
    <row r="81" spans="1:3" s="156" customFormat="1" ht="15">
      <c r="A81" s="155"/>
      <c r="B81" s="155"/>
      <c r="C81" s="155"/>
    </row>
    <row r="82" spans="1:3" s="156" customFormat="1" ht="15">
      <c r="A82" s="155"/>
      <c r="B82" s="155"/>
      <c r="C82" s="155"/>
    </row>
    <row r="83" spans="1:3" s="156" customFormat="1" ht="15">
      <c r="A83" s="155"/>
      <c r="B83" s="155"/>
      <c r="C83" s="155"/>
    </row>
    <row r="84" spans="1:3" s="156" customFormat="1" ht="15">
      <c r="A84" s="155"/>
      <c r="B84" s="155"/>
      <c r="C84" s="155"/>
    </row>
    <row r="85" spans="1:3" s="156" customFormat="1" ht="15">
      <c r="A85" s="155"/>
      <c r="B85" s="155"/>
      <c r="C85" s="155"/>
    </row>
    <row r="86" spans="1:3" s="156" customFormat="1" ht="15">
      <c r="A86" s="155"/>
      <c r="B86" s="155"/>
      <c r="C86" s="155"/>
    </row>
    <row r="87" spans="1:3" s="156" customFormat="1" ht="15">
      <c r="A87" s="155"/>
      <c r="B87" s="155"/>
      <c r="C87" s="155"/>
    </row>
    <row r="88" spans="1:3" s="156" customFormat="1" ht="15">
      <c r="A88" s="155"/>
      <c r="B88" s="155"/>
      <c r="C88" s="155"/>
    </row>
    <row r="89" spans="1:3" s="156" customFormat="1" ht="15">
      <c r="A89" s="155"/>
      <c r="B89" s="155"/>
      <c r="C89" s="155"/>
    </row>
    <row r="90" spans="1:3" s="156" customFormat="1" ht="15">
      <c r="A90" s="155"/>
      <c r="B90" s="155"/>
      <c r="C90" s="155"/>
    </row>
    <row r="91" spans="1:3" s="156" customFormat="1" ht="15">
      <c r="A91" s="155"/>
      <c r="B91" s="155"/>
      <c r="C91" s="155"/>
    </row>
    <row r="92" spans="1:3" s="156" customFormat="1" ht="15">
      <c r="A92" s="155"/>
      <c r="B92" s="155"/>
      <c r="C92" s="155"/>
    </row>
    <row r="93" spans="1:3" s="156" customFormat="1" ht="15">
      <c r="A93" s="155"/>
      <c r="B93" s="155"/>
      <c r="C93" s="155"/>
    </row>
    <row r="94" spans="1:3" s="156" customFormat="1" ht="15">
      <c r="A94" s="155"/>
      <c r="B94" s="155"/>
      <c r="C94" s="155"/>
    </row>
    <row r="95" spans="1:3" s="156" customFormat="1" ht="15">
      <c r="A95" s="155"/>
      <c r="B95" s="155"/>
      <c r="C95" s="155"/>
    </row>
    <row r="96" spans="1:3" s="156" customFormat="1" ht="15">
      <c r="A96" s="155"/>
      <c r="B96" s="155"/>
      <c r="C96" s="155"/>
    </row>
    <row r="97" spans="1:3" s="156" customFormat="1" ht="15">
      <c r="A97" s="155"/>
      <c r="B97" s="155"/>
      <c r="C97" s="155"/>
    </row>
    <row r="98" spans="1:3" s="156" customFormat="1" ht="15">
      <c r="A98" s="155"/>
      <c r="B98" s="155"/>
      <c r="C98" s="155"/>
    </row>
    <row r="99" spans="1:3" s="156" customFormat="1" ht="15">
      <c r="A99" s="155"/>
      <c r="B99" s="155"/>
      <c r="C99" s="155"/>
    </row>
    <row r="100" spans="1:3" ht="15">
      <c r="A100" s="183"/>
      <c r="B100" s="183"/>
      <c r="C100" s="183"/>
    </row>
    <row r="101" spans="1:3" ht="15">
      <c r="A101" s="183"/>
      <c r="B101" s="183"/>
      <c r="C101" s="183"/>
    </row>
    <row r="102" spans="1:3" ht="15">
      <c r="A102" s="183"/>
      <c r="B102" s="183"/>
      <c r="C102" s="183"/>
    </row>
    <row r="103" spans="1:3" ht="15">
      <c r="A103" s="183"/>
      <c r="B103" s="183"/>
      <c r="C103" s="183"/>
    </row>
    <row r="104" spans="1:3" ht="15">
      <c r="A104" s="183"/>
      <c r="B104" s="183"/>
      <c r="C104" s="183"/>
    </row>
    <row r="105" spans="1:3" ht="15">
      <c r="A105" s="183"/>
      <c r="B105" s="183"/>
      <c r="C105" s="183"/>
    </row>
    <row r="106" spans="1:3" ht="15">
      <c r="A106" s="183"/>
      <c r="B106" s="183"/>
      <c r="C106" s="183"/>
    </row>
    <row r="107" spans="1:3" ht="15">
      <c r="A107" s="183"/>
      <c r="B107" s="183"/>
      <c r="C107" s="183"/>
    </row>
    <row r="108" spans="1:3" ht="15">
      <c r="A108" s="183"/>
      <c r="B108" s="183"/>
      <c r="C108" s="183"/>
    </row>
    <row r="109" spans="1:3" ht="15">
      <c r="A109" s="183"/>
      <c r="B109" s="183"/>
      <c r="C109" s="183"/>
    </row>
    <row r="110" spans="1:3" ht="15">
      <c r="A110" s="183"/>
      <c r="B110" s="183"/>
      <c r="C110" s="183"/>
    </row>
    <row r="111" spans="1:3" ht="15">
      <c r="A111" s="183"/>
      <c r="B111" s="183"/>
      <c r="C111" s="183"/>
    </row>
    <row r="112" spans="1:3" ht="15">
      <c r="A112" s="183"/>
      <c r="B112" s="183"/>
      <c r="C112" s="183"/>
    </row>
    <row r="113" spans="1:3" ht="15">
      <c r="A113" s="183"/>
      <c r="B113" s="183"/>
      <c r="C113" s="183"/>
    </row>
    <row r="114" spans="1:3" ht="15">
      <c r="A114" s="183"/>
      <c r="B114" s="183"/>
      <c r="C114" s="183"/>
    </row>
    <row r="115" spans="1:3" ht="15">
      <c r="A115" s="183"/>
      <c r="B115" s="183"/>
      <c r="C115" s="183"/>
    </row>
    <row r="116" spans="1:3" ht="15">
      <c r="A116" s="183"/>
      <c r="B116" s="183"/>
      <c r="C116" s="183"/>
    </row>
    <row r="117" spans="1:3" ht="15">
      <c r="A117" s="183"/>
      <c r="B117" s="183"/>
      <c r="C117" s="183"/>
    </row>
    <row r="118" spans="1:3" ht="15">
      <c r="A118" s="183"/>
      <c r="B118" s="183"/>
      <c r="C118" s="183"/>
    </row>
    <row r="119" spans="1:3" ht="15">
      <c r="A119" s="183"/>
      <c r="B119" s="183"/>
      <c r="C119" s="183"/>
    </row>
    <row r="120" spans="1:3" ht="15">
      <c r="A120" s="183"/>
      <c r="B120" s="183"/>
      <c r="C120" s="183"/>
    </row>
    <row r="121" spans="1:3" ht="15">
      <c r="A121" s="183"/>
      <c r="B121" s="183"/>
      <c r="C121" s="183"/>
    </row>
    <row r="122" spans="1:3" ht="15">
      <c r="A122" s="183"/>
      <c r="B122" s="183"/>
      <c r="C122" s="183"/>
    </row>
    <row r="123" spans="1:3" ht="15">
      <c r="A123" s="183"/>
      <c r="B123" s="183"/>
      <c r="C123" s="183"/>
    </row>
    <row r="124" spans="1:3" ht="15">
      <c r="A124" s="183"/>
      <c r="B124" s="183"/>
      <c r="C124" s="183"/>
    </row>
    <row r="125" spans="1:3" ht="15">
      <c r="A125" s="183"/>
      <c r="B125" s="183"/>
      <c r="C125" s="183"/>
    </row>
    <row r="126" spans="1:3" ht="15">
      <c r="A126" s="183"/>
      <c r="B126" s="183"/>
      <c r="C126" s="183"/>
    </row>
    <row r="127" spans="1:3" ht="15">
      <c r="A127" s="183"/>
      <c r="B127" s="183"/>
      <c r="C127" s="183"/>
    </row>
    <row r="128" spans="1:3" ht="15">
      <c r="A128" s="183"/>
      <c r="B128" s="183"/>
      <c r="C128" s="183"/>
    </row>
    <row r="129" spans="1:3" ht="15">
      <c r="A129" s="183"/>
      <c r="B129" s="183"/>
      <c r="C129" s="183"/>
    </row>
    <row r="130" spans="1:3" ht="15">
      <c r="A130" s="183"/>
      <c r="B130" s="183"/>
      <c r="C130" s="183"/>
    </row>
    <row r="131" spans="1:3" ht="15">
      <c r="A131" s="183"/>
      <c r="B131" s="183"/>
      <c r="C131" s="183"/>
    </row>
    <row r="132" spans="1:3" ht="15">
      <c r="A132" s="183"/>
      <c r="B132" s="183"/>
      <c r="C132" s="183"/>
    </row>
    <row r="133" spans="1:3" ht="15">
      <c r="A133" s="183"/>
      <c r="B133" s="183"/>
      <c r="C133" s="183"/>
    </row>
    <row r="134" spans="1:3" ht="15">
      <c r="A134" s="183"/>
      <c r="B134" s="183"/>
      <c r="C134" s="183"/>
    </row>
    <row r="135" spans="1:3" ht="15">
      <c r="A135" s="183"/>
      <c r="B135" s="183"/>
      <c r="C135" s="183"/>
    </row>
    <row r="136" spans="1:3" ht="15">
      <c r="A136" s="183"/>
      <c r="B136" s="183"/>
      <c r="C136" s="183"/>
    </row>
    <row r="137" spans="1:3" ht="15">
      <c r="A137" s="183"/>
      <c r="B137" s="183"/>
      <c r="C137" s="183"/>
    </row>
    <row r="138" spans="1:3" ht="15">
      <c r="A138" s="183"/>
      <c r="B138" s="183"/>
      <c r="C138" s="183"/>
    </row>
    <row r="139" spans="1:3" ht="15">
      <c r="A139" s="183"/>
      <c r="B139" s="183"/>
      <c r="C139" s="183"/>
    </row>
    <row r="140" spans="1:3" ht="15">
      <c r="A140" s="183"/>
      <c r="B140" s="183"/>
      <c r="C140" s="183"/>
    </row>
    <row r="141" spans="1:3" ht="15">
      <c r="A141" s="183"/>
      <c r="B141" s="183"/>
      <c r="C141" s="183"/>
    </row>
    <row r="142" spans="1:3" ht="15">
      <c r="A142" s="183"/>
      <c r="B142" s="183"/>
      <c r="C142" s="183"/>
    </row>
    <row r="143" spans="1:3" ht="15">
      <c r="A143" s="183"/>
      <c r="B143" s="183"/>
      <c r="C143" s="183"/>
    </row>
    <row r="144" spans="1:3" ht="15">
      <c r="A144" s="183"/>
      <c r="B144" s="183"/>
      <c r="C144" s="183"/>
    </row>
    <row r="145" spans="1:3" ht="15">
      <c r="A145" s="183"/>
      <c r="B145" s="183"/>
      <c r="C145" s="183"/>
    </row>
    <row r="146" spans="1:3" ht="15">
      <c r="A146" s="183"/>
      <c r="B146" s="183"/>
      <c r="C146" s="183"/>
    </row>
  </sheetData>
  <mergeCells count="14">
    <mergeCell ref="C41:D41"/>
    <mergeCell ref="C37:D37"/>
    <mergeCell ref="C38:D38"/>
    <mergeCell ref="C33:D33"/>
    <mergeCell ref="B7:F7"/>
    <mergeCell ref="B8:F8"/>
    <mergeCell ref="B9:F9"/>
    <mergeCell ref="C30:F30"/>
    <mergeCell ref="C29:F29"/>
    <mergeCell ref="C31:F31"/>
    <mergeCell ref="C32:F32"/>
    <mergeCell ref="C34:F34"/>
    <mergeCell ref="C39:D39"/>
    <mergeCell ref="C35:F35"/>
  </mergeCells>
  <printOptions horizontalCentered="1"/>
  <pageMargins left="0.23622047244094491" right="0.23622047244094491" top="0.74803149606299213" bottom="0.74803149606299213" header="0.31496062992125984" footer="0.31496062992125984"/>
  <pageSetup scale="8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9">
    <pageSetUpPr fitToPage="1"/>
  </sheetPr>
  <dimension ref="A1:I139"/>
  <sheetViews>
    <sheetView view="pageBreakPreview" topLeftCell="A4" zoomScale="80" zoomScaleNormal="80" zoomScaleSheetLayoutView="80" workbookViewId="0">
      <selection activeCell="B8" sqref="B8:F8"/>
    </sheetView>
  </sheetViews>
  <sheetFormatPr defaultColWidth="9.42578125" defaultRowHeight="12.75"/>
  <cols>
    <col min="1" max="1" width="2.5703125" style="184" customWidth="1"/>
    <col min="2" max="2" width="7.85546875" style="184" customWidth="1"/>
    <col min="3" max="3" width="110" style="184" customWidth="1"/>
    <col min="4" max="4" width="8.42578125" style="184" customWidth="1"/>
    <col min="5" max="5" width="14.85546875" style="184" customWidth="1"/>
    <col min="6" max="6" width="16.5703125" style="184" customWidth="1"/>
    <col min="7" max="7" width="2.85546875" style="184" customWidth="1"/>
    <col min="8" max="8" width="9.42578125" style="184"/>
    <col min="9" max="9" width="12.85546875" style="184" customWidth="1"/>
    <col min="10" max="16384" width="9.42578125" style="184"/>
  </cols>
  <sheetData>
    <row r="1" spans="1:6" s="156" customFormat="1" ht="17.25" customHeight="1">
      <c r="A1" s="155"/>
      <c r="B1" s="234" t="s">
        <v>0</v>
      </c>
      <c r="C1" s="155"/>
      <c r="D1" s="155"/>
      <c r="F1" s="46" t="s">
        <v>68</v>
      </c>
    </row>
    <row r="2" spans="1:6" s="156" customFormat="1" ht="17.25" customHeight="1">
      <c r="A2" s="155"/>
      <c r="B2" s="394"/>
      <c r="C2" s="155"/>
      <c r="D2" s="155"/>
      <c r="F2" s="46" t="s">
        <v>69</v>
      </c>
    </row>
    <row r="3" spans="1:6" s="156" customFormat="1" ht="17.25" customHeight="1">
      <c r="A3" s="155"/>
      <c r="B3" s="234"/>
      <c r="C3" s="155"/>
      <c r="D3" s="155"/>
      <c r="F3" s="46" t="s">
        <v>70</v>
      </c>
    </row>
    <row r="4" spans="1:6" s="156" customFormat="1" ht="17.25" customHeight="1">
      <c r="A4" s="155"/>
      <c r="B4" s="41"/>
      <c r="C4" s="155"/>
      <c r="D4" s="155"/>
      <c r="F4" s="46" t="s">
        <v>71</v>
      </c>
    </row>
    <row r="5" spans="1:6" s="156" customFormat="1" ht="17.25" customHeight="1">
      <c r="A5" s="155"/>
      <c r="B5" s="155"/>
      <c r="C5" s="155"/>
      <c r="D5" s="155"/>
      <c r="F5" s="46" t="s">
        <v>72</v>
      </c>
    </row>
    <row r="6" spans="1:6" s="156" customFormat="1" ht="17.25" customHeight="1">
      <c r="A6" s="155"/>
      <c r="B6" s="214"/>
      <c r="C6" s="214"/>
      <c r="D6" s="155"/>
      <c r="F6" s="46" t="s">
        <v>405</v>
      </c>
    </row>
    <row r="7" spans="1:6" s="156" customFormat="1" ht="17.25" customHeight="1">
      <c r="A7" s="155"/>
      <c r="B7" s="155"/>
      <c r="C7" s="155"/>
      <c r="D7" s="155"/>
    </row>
    <row r="8" spans="1:6" s="156" customFormat="1" ht="17.25" customHeight="1">
      <c r="A8" s="155"/>
      <c r="B8" s="1844" t="s">
        <v>405</v>
      </c>
      <c r="C8" s="1844"/>
      <c r="D8" s="1844"/>
      <c r="E8" s="1844"/>
      <c r="F8" s="1844"/>
    </row>
    <row r="9" spans="1:6" s="156" customFormat="1" ht="17.25" customHeight="1">
      <c r="A9" s="155"/>
      <c r="B9" s="1844" t="s">
        <v>406</v>
      </c>
      <c r="C9" s="1844"/>
      <c r="D9" s="1844"/>
      <c r="E9" s="1844"/>
      <c r="F9" s="1844"/>
    </row>
    <row r="10" spans="1:6" s="156" customFormat="1" ht="20.85" customHeight="1">
      <c r="A10" s="155"/>
      <c r="B10" s="1845" t="s">
        <v>148</v>
      </c>
      <c r="C10" s="1845"/>
      <c r="D10" s="1845"/>
      <c r="E10" s="1845"/>
      <c r="F10" s="1845"/>
    </row>
    <row r="11" spans="1:6" s="156" customFormat="1" ht="17.25" customHeight="1" thickBot="1">
      <c r="A11" s="155"/>
      <c r="B11" s="155"/>
      <c r="C11" s="155"/>
      <c r="D11" s="155"/>
      <c r="E11" s="806"/>
      <c r="F11" s="806"/>
    </row>
    <row r="12" spans="1:6" s="156" customFormat="1" ht="19.350000000000001" customHeight="1">
      <c r="A12" s="155"/>
      <c r="B12" s="160"/>
      <c r="C12" s="241"/>
      <c r="D12" s="161"/>
      <c r="E12" s="87"/>
      <c r="F12" s="87"/>
    </row>
    <row r="13" spans="1:6" s="156" customFormat="1" ht="19.350000000000001" customHeight="1">
      <c r="A13" s="155"/>
      <c r="B13" s="162" t="s">
        <v>77</v>
      </c>
      <c r="C13" s="1279"/>
      <c r="D13" s="1277"/>
      <c r="E13" s="12" t="s">
        <v>75</v>
      </c>
      <c r="F13" s="12" t="s">
        <v>75</v>
      </c>
    </row>
    <row r="14" spans="1:6" s="156" customFormat="1" ht="19.350000000000001" customHeight="1" thickBot="1">
      <c r="A14" s="155"/>
      <c r="B14" s="163" t="s">
        <v>79</v>
      </c>
      <c r="C14" s="14" t="s">
        <v>149</v>
      </c>
      <c r="D14" s="105" t="s">
        <v>6</v>
      </c>
      <c r="E14" s="88">
        <v>2023</v>
      </c>
      <c r="F14" s="88">
        <v>2024</v>
      </c>
    </row>
    <row r="15" spans="1:6" s="156" customFormat="1" ht="17.25" customHeight="1">
      <c r="A15" s="155"/>
      <c r="B15" s="235"/>
      <c r="C15" s="221"/>
      <c r="D15" s="222"/>
      <c r="E15" s="18" t="s">
        <v>10</v>
      </c>
      <c r="F15" s="437" t="s">
        <v>11</v>
      </c>
    </row>
    <row r="16" spans="1:6" s="156" customFormat="1" ht="17.25" customHeight="1">
      <c r="A16" s="155"/>
      <c r="B16" s="240"/>
      <c r="C16" s="242"/>
      <c r="D16" s="197"/>
      <c r="E16" s="239"/>
      <c r="F16" s="239"/>
    </row>
    <row r="17" spans="1:9" s="156" customFormat="1" ht="18" hidden="1" customHeight="1">
      <c r="A17" s="155"/>
      <c r="B17" s="168">
        <v>1</v>
      </c>
      <c r="C17" s="243" t="s">
        <v>407</v>
      </c>
      <c r="D17" s="244">
        <v>1</v>
      </c>
      <c r="E17" s="145"/>
      <c r="F17" s="145"/>
    </row>
    <row r="18" spans="1:9" s="156" customFormat="1" ht="18" hidden="1" customHeight="1">
      <c r="A18" s="155"/>
      <c r="B18" s="168">
        <v>2</v>
      </c>
      <c r="C18" s="243" t="s">
        <v>408</v>
      </c>
      <c r="D18" s="244">
        <v>2</v>
      </c>
      <c r="E18" s="145"/>
      <c r="F18" s="145"/>
    </row>
    <row r="19" spans="1:9" s="156" customFormat="1" ht="18" customHeight="1">
      <c r="A19" s="155"/>
      <c r="B19" s="168">
        <v>1</v>
      </c>
      <c r="C19" s="243" t="s">
        <v>409</v>
      </c>
      <c r="D19" s="244">
        <v>1</v>
      </c>
      <c r="E19" s="145">
        <v>1.25</v>
      </c>
      <c r="F19" s="145">
        <v>1.1499999999999999</v>
      </c>
    </row>
    <row r="20" spans="1:9" s="156" customFormat="1" ht="18" customHeight="1">
      <c r="A20" s="155"/>
      <c r="B20" s="168">
        <v>2</v>
      </c>
      <c r="C20" s="243" t="s">
        <v>410</v>
      </c>
      <c r="D20" s="244">
        <v>2</v>
      </c>
      <c r="E20" s="145"/>
      <c r="F20" s="145">
        <v>3.13</v>
      </c>
      <c r="I20" s="970"/>
    </row>
    <row r="21" spans="1:9" s="156" customFormat="1" ht="18" customHeight="1">
      <c r="A21" s="155"/>
      <c r="B21" s="168"/>
      <c r="C21" s="243"/>
      <c r="D21" s="244"/>
      <c r="E21" s="464"/>
      <c r="F21" s="464"/>
      <c r="I21"/>
    </row>
    <row r="22" spans="1:9" s="156" customFormat="1" ht="18" hidden="1" customHeight="1">
      <c r="A22" s="155"/>
      <c r="B22" s="168">
        <v>4</v>
      </c>
      <c r="C22" s="243" t="s">
        <v>411</v>
      </c>
      <c r="D22" s="244">
        <v>4</v>
      </c>
      <c r="E22" s="464"/>
      <c r="F22" s="464"/>
      <c r="I22"/>
    </row>
    <row r="23" spans="1:9" s="156" customFormat="1" ht="18" hidden="1" customHeight="1">
      <c r="A23" s="155"/>
      <c r="B23" s="168">
        <v>5</v>
      </c>
      <c r="C23" s="243" t="s">
        <v>412</v>
      </c>
      <c r="D23" s="244">
        <v>5</v>
      </c>
      <c r="E23" s="464"/>
      <c r="F23" s="464"/>
      <c r="I23"/>
    </row>
    <row r="24" spans="1:9" s="156" customFormat="1" ht="18" customHeight="1">
      <c r="A24" s="155"/>
      <c r="B24" s="168">
        <v>3</v>
      </c>
      <c r="C24" s="243" t="s">
        <v>413</v>
      </c>
      <c r="D24" s="244">
        <v>3</v>
      </c>
      <c r="E24" s="563">
        <v>31.227702027725655</v>
      </c>
      <c r="F24" s="563">
        <v>34</v>
      </c>
      <c r="I24"/>
    </row>
    <row r="25" spans="1:9" s="156" customFormat="1" ht="18" customHeight="1">
      <c r="A25" s="155"/>
      <c r="B25" s="168">
        <v>4</v>
      </c>
      <c r="C25" s="243" t="s">
        <v>414</v>
      </c>
      <c r="D25" s="244">
        <v>4</v>
      </c>
      <c r="E25" s="563"/>
      <c r="F25" s="563">
        <v>16.976284616660202</v>
      </c>
      <c r="I25"/>
    </row>
    <row r="26" spans="1:9" s="156" customFormat="1" ht="18" customHeight="1">
      <c r="A26" s="155"/>
      <c r="B26" s="168">
        <v>5</v>
      </c>
      <c r="C26" s="243" t="s">
        <v>391</v>
      </c>
      <c r="D26" s="244">
        <v>5</v>
      </c>
      <c r="E26" s="563">
        <v>36.112000000000002</v>
      </c>
      <c r="F26" s="563">
        <v>32.97</v>
      </c>
      <c r="I26"/>
    </row>
    <row r="27" spans="1:9" s="156" customFormat="1" ht="18" customHeight="1" thickBot="1">
      <c r="A27" s="155"/>
      <c r="B27" s="168">
        <v>6</v>
      </c>
      <c r="C27" s="243" t="s">
        <v>415</v>
      </c>
      <c r="D27" s="244"/>
      <c r="E27" s="465"/>
      <c r="F27" s="465">
        <v>17.749557649</v>
      </c>
      <c r="I27"/>
    </row>
    <row r="28" spans="1:9" s="156" customFormat="1" ht="18" hidden="1" customHeight="1" thickBot="1">
      <c r="A28" s="155"/>
      <c r="B28" s="168">
        <v>8</v>
      </c>
      <c r="C28" s="173" t="s">
        <v>416</v>
      </c>
      <c r="D28" s="244"/>
      <c r="E28" s="461"/>
      <c r="F28" s="461"/>
    </row>
    <row r="29" spans="1:9" s="156" customFormat="1" ht="18" hidden="1" customHeight="1">
      <c r="A29" s="155"/>
      <c r="B29" s="168">
        <v>9</v>
      </c>
      <c r="C29" s="173" t="s">
        <v>417</v>
      </c>
      <c r="D29" s="244"/>
      <c r="E29" s="464"/>
      <c r="F29" s="464"/>
    </row>
    <row r="30" spans="1:9" s="156" customFormat="1" ht="18" customHeight="1">
      <c r="A30" s="155"/>
      <c r="B30" s="168">
        <v>7</v>
      </c>
      <c r="C30" s="173" t="s">
        <v>418</v>
      </c>
      <c r="D30" s="244"/>
      <c r="E30" s="464">
        <f>+E24-E26</f>
        <v>-4.8842979722743465</v>
      </c>
      <c r="F30" s="145">
        <f>+F24-F26</f>
        <v>1.0300000000000011</v>
      </c>
    </row>
    <row r="31" spans="1:9" s="156" customFormat="1" ht="18" customHeight="1">
      <c r="A31" s="155"/>
      <c r="B31" s="168">
        <v>8</v>
      </c>
      <c r="C31" s="173" t="s">
        <v>419</v>
      </c>
      <c r="D31" s="244"/>
      <c r="E31" s="464"/>
      <c r="F31" s="464">
        <f>+F25-F27</f>
        <v>-0.77327303233979805</v>
      </c>
    </row>
    <row r="32" spans="1:9" s="156" customFormat="1" ht="18" customHeight="1">
      <c r="A32" s="155"/>
      <c r="B32" s="168"/>
      <c r="C32" s="245"/>
      <c r="D32" s="246"/>
      <c r="E32" s="563"/>
      <c r="F32" s="563"/>
    </row>
    <row r="33" spans="1:7" s="156" customFormat="1" ht="18" hidden="1" customHeight="1">
      <c r="A33" s="155"/>
      <c r="B33" s="168">
        <v>11</v>
      </c>
      <c r="C33" s="173" t="s">
        <v>420</v>
      </c>
      <c r="D33" s="26"/>
      <c r="E33" s="563"/>
      <c r="F33" s="563"/>
    </row>
    <row r="34" spans="1:7" s="156" customFormat="1" ht="18" hidden="1" customHeight="1">
      <c r="A34" s="155"/>
      <c r="B34" s="168">
        <v>12</v>
      </c>
      <c r="C34" s="173" t="s">
        <v>421</v>
      </c>
      <c r="D34" s="91"/>
      <c r="E34" s="465"/>
      <c r="F34" s="465"/>
    </row>
    <row r="35" spans="1:7" s="156" customFormat="1" ht="18" customHeight="1">
      <c r="A35" s="155"/>
      <c r="B35" s="236">
        <v>9</v>
      </c>
      <c r="C35" s="173" t="s">
        <v>422</v>
      </c>
      <c r="D35" s="123"/>
      <c r="E35" s="563">
        <f>E30*E19</f>
        <v>-6.1053724653429331</v>
      </c>
      <c r="F35" s="563">
        <f>F30*F19</f>
        <v>1.1845000000000012</v>
      </c>
    </row>
    <row r="36" spans="1:7" s="156" customFormat="1" ht="18" customHeight="1" thickBot="1">
      <c r="A36" s="155"/>
      <c r="B36" s="236">
        <v>10</v>
      </c>
      <c r="C36" s="173" t="s">
        <v>423</v>
      </c>
      <c r="D36" s="123"/>
      <c r="E36" s="465"/>
      <c r="F36" s="465">
        <f>F31*F20</f>
        <v>-2.4203445912235679</v>
      </c>
    </row>
    <row r="37" spans="1:7" s="156" customFormat="1" ht="18" customHeight="1" thickBot="1">
      <c r="A37" s="155"/>
      <c r="B37" s="230">
        <v>11</v>
      </c>
      <c r="C37" s="203" t="s">
        <v>424</v>
      </c>
      <c r="D37" s="34"/>
      <c r="E37" s="462">
        <f>E35+E36</f>
        <v>-6.1053724653429331</v>
      </c>
      <c r="F37" s="462">
        <f>F35+F36</f>
        <v>-1.2358445912235667</v>
      </c>
      <c r="G37" s="969"/>
    </row>
    <row r="38" spans="1:7" s="156" customFormat="1" ht="17.25" customHeight="1">
      <c r="A38" s="155"/>
      <c r="B38" s="155"/>
      <c r="C38" s="155"/>
      <c r="D38" s="155"/>
    </row>
    <row r="39" spans="1:7" s="156" customFormat="1" ht="17.25" customHeight="1">
      <c r="A39" s="155"/>
      <c r="B39" s="155" t="s">
        <v>60</v>
      </c>
      <c r="C39" s="180"/>
      <c r="D39" s="180"/>
      <c r="E39" s="177"/>
      <c r="F39" s="177"/>
    </row>
    <row r="40" spans="1:7" s="156" customFormat="1" ht="17.25" hidden="1" customHeight="1">
      <c r="A40" s="155"/>
      <c r="B40" s="40">
        <v>1</v>
      </c>
      <c r="C40" s="1854" t="s">
        <v>425</v>
      </c>
      <c r="D40" s="1854"/>
    </row>
    <row r="41" spans="1:7" s="156" customFormat="1" ht="15" hidden="1">
      <c r="A41" s="155"/>
      <c r="B41" s="40">
        <v>2</v>
      </c>
      <c r="C41" s="1855" t="s">
        <v>350</v>
      </c>
      <c r="D41" s="1855"/>
    </row>
    <row r="42" spans="1:7" s="156" customFormat="1" ht="14.85" customHeight="1">
      <c r="A42" s="155"/>
      <c r="B42" s="40">
        <v>1</v>
      </c>
      <c r="C42" s="1854" t="s">
        <v>426</v>
      </c>
      <c r="D42" s="1854"/>
      <c r="F42" s="177"/>
    </row>
    <row r="43" spans="1:7" s="156" customFormat="1" ht="15" hidden="1">
      <c r="A43" s="155"/>
      <c r="B43" s="39">
        <v>4</v>
      </c>
      <c r="C43" s="1855" t="s">
        <v>427</v>
      </c>
      <c r="D43" s="1855"/>
    </row>
    <row r="44" spans="1:7" s="156" customFormat="1" ht="31.35" hidden="1" customHeight="1">
      <c r="A44" s="155"/>
      <c r="B44" s="39">
        <v>5</v>
      </c>
      <c r="C44" s="1855" t="s">
        <v>428</v>
      </c>
      <c r="D44" s="1855"/>
    </row>
    <row r="45" spans="1:7" s="156" customFormat="1" ht="15.75" customHeight="1">
      <c r="A45" s="155"/>
      <c r="B45" s="40">
        <v>2</v>
      </c>
      <c r="C45" s="968" t="s">
        <v>429</v>
      </c>
      <c r="D45" s="568"/>
    </row>
    <row r="46" spans="1:7" s="156" customFormat="1" ht="15">
      <c r="A46" s="155"/>
      <c r="B46" s="39">
        <v>3</v>
      </c>
      <c r="C46" s="1853" t="s">
        <v>430</v>
      </c>
      <c r="D46" s="1853"/>
    </row>
    <row r="47" spans="1:7" s="156" customFormat="1" ht="15" hidden="1">
      <c r="A47" s="155"/>
      <c r="B47" s="39">
        <v>7</v>
      </c>
      <c r="C47" s="155" t="s">
        <v>399</v>
      </c>
      <c r="D47" s="155"/>
    </row>
    <row r="48" spans="1:7" s="156" customFormat="1" ht="15">
      <c r="A48" s="155"/>
      <c r="B48" s="39">
        <v>4</v>
      </c>
      <c r="C48" s="968" t="s">
        <v>431</v>
      </c>
      <c r="D48" s="155"/>
    </row>
    <row r="49" spans="1:7" s="156" customFormat="1" ht="17.100000000000001" customHeight="1">
      <c r="A49" s="155"/>
      <c r="B49" s="39">
        <v>5</v>
      </c>
      <c r="C49" s="1813" t="s">
        <v>400</v>
      </c>
      <c r="D49" s="1813"/>
      <c r="E49" s="1813"/>
      <c r="F49" s="1813"/>
      <c r="G49" s="1813"/>
    </row>
    <row r="50" spans="1:7" s="156" customFormat="1" ht="29.1" customHeight="1">
      <c r="A50" s="155"/>
      <c r="B50" s="1297"/>
      <c r="C50" s="1846"/>
      <c r="D50" s="1846"/>
      <c r="E50" s="1846"/>
      <c r="F50" s="1846"/>
    </row>
    <row r="51" spans="1:7" s="156" customFormat="1" ht="15">
      <c r="A51" s="155"/>
      <c r="B51" s="155"/>
      <c r="C51" s="155"/>
      <c r="D51" s="155"/>
    </row>
    <row r="52" spans="1:7" s="156" customFormat="1" ht="15">
      <c r="A52" s="155"/>
      <c r="B52" s="155"/>
      <c r="C52" s="155"/>
      <c r="D52" s="155"/>
    </row>
    <row r="53" spans="1:7" s="156" customFormat="1" ht="15">
      <c r="A53" s="155"/>
      <c r="B53" s="155"/>
      <c r="C53" s="155"/>
      <c r="D53" s="155"/>
    </row>
    <row r="54" spans="1:7" s="156" customFormat="1" ht="39" customHeight="1">
      <c r="A54" s="155"/>
      <c r="B54" s="155"/>
      <c r="C54" s="155"/>
      <c r="D54" s="155"/>
    </row>
    <row r="55" spans="1:7" s="156" customFormat="1" ht="15">
      <c r="A55" s="155"/>
      <c r="B55" s="155"/>
      <c r="C55" s="155"/>
      <c r="D55" s="155"/>
    </row>
    <row r="56" spans="1:7" s="156" customFormat="1" ht="15">
      <c r="A56" s="155"/>
      <c r="B56" s="155"/>
      <c r="C56" s="155"/>
      <c r="D56" s="155"/>
    </row>
    <row r="57" spans="1:7" s="156" customFormat="1" ht="15">
      <c r="A57" s="155"/>
      <c r="B57" s="155"/>
      <c r="C57" s="155"/>
      <c r="D57" s="155"/>
    </row>
    <row r="58" spans="1:7" s="156" customFormat="1" ht="15">
      <c r="A58" s="155"/>
      <c r="B58" s="155"/>
      <c r="C58" s="155"/>
      <c r="D58" s="155"/>
    </row>
    <row r="59" spans="1:7" s="156" customFormat="1" ht="15">
      <c r="A59" s="155"/>
      <c r="B59" s="155"/>
      <c r="C59" s="155"/>
      <c r="D59" s="155"/>
    </row>
    <row r="60" spans="1:7" s="156" customFormat="1" ht="15">
      <c r="A60" s="155"/>
      <c r="B60" s="155"/>
      <c r="C60" s="155"/>
      <c r="D60" s="155"/>
    </row>
    <row r="61" spans="1:7" s="156" customFormat="1" ht="15">
      <c r="A61" s="155"/>
      <c r="B61" s="155"/>
      <c r="C61" s="155"/>
      <c r="D61" s="155"/>
    </row>
    <row r="62" spans="1:7" s="156" customFormat="1" ht="15">
      <c r="A62" s="155"/>
      <c r="B62" s="155"/>
      <c r="C62" s="155"/>
      <c r="D62" s="155"/>
    </row>
    <row r="63" spans="1:7" s="156" customFormat="1" ht="15">
      <c r="A63" s="155"/>
      <c r="B63" s="155"/>
      <c r="C63" s="155"/>
      <c r="D63" s="155"/>
    </row>
    <row r="64" spans="1:7" s="156" customFormat="1" ht="39.75" customHeight="1">
      <c r="A64" s="155"/>
      <c r="B64" s="155"/>
      <c r="C64" s="155"/>
      <c r="D64" s="155"/>
    </row>
    <row r="65" spans="1:4" s="156" customFormat="1" ht="15">
      <c r="A65" s="155"/>
      <c r="B65" s="155"/>
      <c r="C65" s="155"/>
      <c r="D65" s="155"/>
    </row>
    <row r="66" spans="1:4" s="156" customFormat="1" ht="33.75" customHeight="1">
      <c r="A66" s="155"/>
      <c r="B66" s="155"/>
      <c r="C66" s="155"/>
      <c r="D66" s="155"/>
    </row>
    <row r="67" spans="1:4" s="156" customFormat="1" ht="15">
      <c r="A67" s="155"/>
      <c r="B67" s="155"/>
      <c r="C67" s="155"/>
      <c r="D67" s="155"/>
    </row>
    <row r="68" spans="1:4" s="156" customFormat="1" ht="15">
      <c r="A68" s="155"/>
      <c r="B68" s="155"/>
      <c r="C68" s="155"/>
      <c r="D68" s="155"/>
    </row>
    <row r="69" spans="1:4" s="156" customFormat="1" ht="15">
      <c r="A69" s="155"/>
      <c r="B69" s="155"/>
      <c r="C69" s="155"/>
      <c r="D69" s="155"/>
    </row>
    <row r="70" spans="1:4" s="156" customFormat="1" ht="15">
      <c r="A70" s="155"/>
      <c r="B70" s="155"/>
      <c r="C70" s="155"/>
      <c r="D70" s="155"/>
    </row>
    <row r="71" spans="1:4" s="156" customFormat="1" ht="15">
      <c r="A71" s="155"/>
      <c r="B71" s="155"/>
      <c r="C71" s="155"/>
      <c r="D71" s="155"/>
    </row>
    <row r="72" spans="1:4" s="156" customFormat="1" ht="15">
      <c r="A72" s="155"/>
      <c r="B72" s="155"/>
      <c r="C72" s="155"/>
      <c r="D72" s="155"/>
    </row>
    <row r="73" spans="1:4" s="156" customFormat="1" ht="15">
      <c r="A73" s="155"/>
      <c r="B73" s="155"/>
      <c r="C73" s="155"/>
      <c r="D73" s="155"/>
    </row>
    <row r="74" spans="1:4" s="156" customFormat="1" ht="15">
      <c r="A74" s="155"/>
      <c r="B74" s="155"/>
      <c r="C74" s="155"/>
      <c r="D74" s="155"/>
    </row>
    <row r="75" spans="1:4" s="156" customFormat="1" ht="15">
      <c r="A75" s="155"/>
      <c r="B75" s="155"/>
      <c r="C75" s="155"/>
      <c r="D75" s="155"/>
    </row>
    <row r="76" spans="1:4" s="156" customFormat="1" ht="15">
      <c r="A76" s="155"/>
      <c r="B76" s="155"/>
      <c r="C76" s="155"/>
      <c r="D76" s="155"/>
    </row>
    <row r="77" spans="1:4" s="156" customFormat="1" ht="15">
      <c r="A77" s="155"/>
      <c r="B77" s="155"/>
      <c r="C77" s="155"/>
      <c r="D77" s="155"/>
    </row>
    <row r="78" spans="1:4" s="156" customFormat="1" ht="15">
      <c r="A78" s="155"/>
      <c r="B78" s="155"/>
      <c r="C78" s="155"/>
      <c r="D78" s="155"/>
    </row>
    <row r="79" spans="1:4" s="156" customFormat="1" ht="15">
      <c r="A79" s="155"/>
      <c r="B79" s="155"/>
      <c r="C79" s="155"/>
      <c r="D79" s="155"/>
    </row>
    <row r="80" spans="1:4" s="156" customFormat="1" ht="78.75" customHeight="1">
      <c r="A80" s="155"/>
      <c r="B80" s="155"/>
      <c r="C80" s="155"/>
      <c r="D80" s="155"/>
    </row>
    <row r="81" spans="1:4" s="156" customFormat="1" ht="15">
      <c r="A81" s="155"/>
      <c r="B81" s="155"/>
      <c r="C81" s="155"/>
      <c r="D81" s="155"/>
    </row>
    <row r="82" spans="1:4" s="156" customFormat="1" ht="15">
      <c r="A82" s="155"/>
      <c r="B82" s="155"/>
      <c r="C82" s="155"/>
      <c r="D82" s="155"/>
    </row>
    <row r="83" spans="1:4" s="156" customFormat="1" ht="15">
      <c r="A83" s="155"/>
      <c r="B83" s="155"/>
      <c r="C83" s="155"/>
      <c r="D83" s="155"/>
    </row>
    <row r="84" spans="1:4" s="156" customFormat="1" ht="15">
      <c r="A84" s="155"/>
      <c r="B84" s="155"/>
      <c r="C84" s="155"/>
      <c r="D84" s="155"/>
    </row>
    <row r="85" spans="1:4" s="156" customFormat="1" ht="15">
      <c r="A85" s="155"/>
      <c r="B85" s="155"/>
      <c r="C85" s="155"/>
      <c r="D85" s="155"/>
    </row>
    <row r="86" spans="1:4" s="156" customFormat="1" ht="15">
      <c r="A86" s="155"/>
      <c r="B86" s="155"/>
      <c r="C86" s="155"/>
      <c r="D86" s="155"/>
    </row>
    <row r="87" spans="1:4" s="156" customFormat="1" ht="15">
      <c r="A87" s="155"/>
      <c r="B87" s="155"/>
      <c r="C87" s="155"/>
      <c r="D87" s="155"/>
    </row>
    <row r="88" spans="1:4" s="156" customFormat="1" ht="15">
      <c r="A88" s="155"/>
      <c r="B88" s="155"/>
      <c r="C88" s="155"/>
      <c r="D88" s="155"/>
    </row>
    <row r="89" spans="1:4" s="156" customFormat="1" ht="15">
      <c r="A89" s="155"/>
      <c r="B89" s="155"/>
      <c r="C89" s="155"/>
      <c r="D89" s="155"/>
    </row>
    <row r="90" spans="1:4" s="156" customFormat="1" ht="15">
      <c r="A90" s="155"/>
      <c r="B90" s="155"/>
      <c r="C90" s="155"/>
      <c r="D90" s="155"/>
    </row>
    <row r="91" spans="1:4" s="156" customFormat="1" ht="15">
      <c r="A91" s="155"/>
      <c r="B91" s="155"/>
      <c r="C91" s="155"/>
      <c r="D91" s="155"/>
    </row>
    <row r="92" spans="1:4" s="156" customFormat="1" ht="15">
      <c r="A92" s="155"/>
      <c r="B92" s="155"/>
      <c r="C92" s="155"/>
      <c r="D92" s="155"/>
    </row>
    <row r="93" spans="1:4" s="156" customFormat="1" ht="15">
      <c r="A93" s="155"/>
      <c r="B93" s="155"/>
      <c r="C93" s="155"/>
      <c r="D93" s="155"/>
    </row>
    <row r="94" spans="1:4" ht="15">
      <c r="A94" s="183"/>
      <c r="B94" s="183"/>
      <c r="C94" s="183"/>
      <c r="D94" s="183"/>
    </row>
    <row r="95" spans="1:4" ht="15">
      <c r="A95" s="183"/>
      <c r="B95" s="183"/>
      <c r="C95" s="183"/>
      <c r="D95" s="183"/>
    </row>
    <row r="96" spans="1:4" ht="15">
      <c r="A96" s="183"/>
      <c r="B96" s="183"/>
      <c r="C96" s="183"/>
      <c r="D96" s="183"/>
    </row>
    <row r="97" spans="1:4" ht="15">
      <c r="A97" s="183"/>
      <c r="B97" s="183"/>
      <c r="C97" s="183"/>
      <c r="D97" s="183"/>
    </row>
    <row r="98" spans="1:4" ht="15">
      <c r="A98" s="183"/>
      <c r="B98" s="183"/>
      <c r="C98" s="183"/>
      <c r="D98" s="183"/>
    </row>
    <row r="99" spans="1:4" ht="15">
      <c r="A99" s="183"/>
      <c r="B99" s="183"/>
      <c r="C99" s="183"/>
      <c r="D99" s="183"/>
    </row>
    <row r="100" spans="1:4" ht="15">
      <c r="A100" s="183"/>
      <c r="B100" s="183"/>
      <c r="C100" s="183"/>
      <c r="D100" s="183"/>
    </row>
    <row r="101" spans="1:4" ht="15">
      <c r="A101" s="183"/>
      <c r="B101" s="183"/>
      <c r="C101" s="183"/>
      <c r="D101" s="183"/>
    </row>
    <row r="102" spans="1:4" ht="15">
      <c r="A102" s="183"/>
      <c r="B102" s="183"/>
      <c r="C102" s="183"/>
      <c r="D102" s="183"/>
    </row>
    <row r="103" spans="1:4" ht="15">
      <c r="A103" s="183"/>
      <c r="B103" s="183"/>
      <c r="C103" s="183"/>
      <c r="D103" s="183"/>
    </row>
    <row r="104" spans="1:4" ht="15">
      <c r="A104" s="183"/>
      <c r="B104" s="183"/>
      <c r="C104" s="183"/>
      <c r="D104" s="183"/>
    </row>
    <row r="105" spans="1:4" ht="15">
      <c r="A105" s="183"/>
      <c r="B105" s="183"/>
      <c r="C105" s="183"/>
      <c r="D105" s="183"/>
    </row>
    <row r="106" spans="1:4" ht="15">
      <c r="A106" s="183"/>
      <c r="B106" s="183"/>
      <c r="C106" s="183"/>
      <c r="D106" s="183"/>
    </row>
    <row r="107" spans="1:4" ht="15">
      <c r="A107" s="183"/>
      <c r="B107" s="183"/>
      <c r="C107" s="183"/>
      <c r="D107" s="183"/>
    </row>
    <row r="108" spans="1:4" ht="15">
      <c r="A108" s="183"/>
      <c r="B108" s="183"/>
      <c r="C108" s="183"/>
      <c r="D108" s="183"/>
    </row>
    <row r="109" spans="1:4" ht="15">
      <c r="A109" s="183"/>
      <c r="B109" s="183"/>
      <c r="C109" s="183"/>
      <c r="D109" s="183"/>
    </row>
    <row r="110" spans="1:4" ht="15">
      <c r="A110" s="183"/>
      <c r="B110" s="183"/>
      <c r="C110" s="183"/>
      <c r="D110" s="183"/>
    </row>
    <row r="111" spans="1:4" ht="15">
      <c r="A111" s="183"/>
      <c r="B111" s="183"/>
      <c r="C111" s="183"/>
      <c r="D111" s="183"/>
    </row>
    <row r="112" spans="1:4" ht="15">
      <c r="A112" s="183"/>
      <c r="B112" s="183"/>
      <c r="C112" s="183"/>
      <c r="D112" s="183"/>
    </row>
    <row r="113" spans="1:4" ht="15">
      <c r="A113" s="183"/>
      <c r="B113" s="183"/>
      <c r="C113" s="183"/>
      <c r="D113" s="183"/>
    </row>
    <row r="114" spans="1:4" ht="15">
      <c r="A114" s="183"/>
      <c r="B114" s="183"/>
      <c r="C114" s="183"/>
      <c r="D114" s="183"/>
    </row>
    <row r="115" spans="1:4" ht="15">
      <c r="A115" s="183"/>
      <c r="B115" s="183"/>
      <c r="C115" s="183"/>
      <c r="D115" s="183"/>
    </row>
    <row r="116" spans="1:4" ht="15">
      <c r="A116" s="183"/>
      <c r="B116" s="183"/>
      <c r="C116" s="183"/>
      <c r="D116" s="183"/>
    </row>
    <row r="117" spans="1:4" ht="15">
      <c r="A117" s="183"/>
      <c r="B117" s="183"/>
      <c r="C117" s="183"/>
      <c r="D117" s="183"/>
    </row>
    <row r="118" spans="1:4" ht="15">
      <c r="A118" s="183"/>
      <c r="B118" s="183"/>
      <c r="C118" s="183"/>
      <c r="D118" s="183"/>
    </row>
    <row r="119" spans="1:4" ht="15">
      <c r="A119" s="183"/>
      <c r="B119" s="183"/>
      <c r="C119" s="183"/>
      <c r="D119" s="183"/>
    </row>
    <row r="120" spans="1:4" ht="15">
      <c r="A120" s="183"/>
      <c r="B120" s="183"/>
      <c r="C120" s="183"/>
      <c r="D120" s="183"/>
    </row>
    <row r="121" spans="1:4" ht="15">
      <c r="A121" s="183"/>
      <c r="B121" s="183"/>
      <c r="C121" s="183"/>
      <c r="D121" s="183"/>
    </row>
    <row r="122" spans="1:4" ht="15">
      <c r="A122" s="183"/>
      <c r="B122" s="183"/>
      <c r="C122" s="183"/>
      <c r="D122" s="183"/>
    </row>
    <row r="123" spans="1:4" ht="15">
      <c r="A123" s="183"/>
      <c r="B123" s="183"/>
      <c r="C123" s="183"/>
      <c r="D123" s="183"/>
    </row>
    <row r="124" spans="1:4" ht="15">
      <c r="A124" s="183"/>
      <c r="B124" s="183"/>
      <c r="C124" s="183"/>
      <c r="D124" s="183"/>
    </row>
    <row r="125" spans="1:4" ht="15">
      <c r="A125" s="183"/>
      <c r="B125" s="183"/>
      <c r="C125" s="183"/>
      <c r="D125" s="183"/>
    </row>
    <row r="126" spans="1:4" ht="15">
      <c r="A126" s="183"/>
      <c r="B126" s="183"/>
      <c r="C126" s="183"/>
      <c r="D126" s="183"/>
    </row>
    <row r="127" spans="1:4" ht="15">
      <c r="A127" s="183"/>
      <c r="B127" s="183"/>
      <c r="C127" s="183"/>
      <c r="D127" s="183"/>
    </row>
    <row r="128" spans="1:4" ht="15">
      <c r="A128" s="183"/>
      <c r="B128" s="183"/>
      <c r="C128" s="183"/>
      <c r="D128" s="183"/>
    </row>
    <row r="129" spans="1:4" ht="15">
      <c r="A129" s="183"/>
      <c r="B129" s="183"/>
      <c r="C129" s="183"/>
      <c r="D129" s="183"/>
    </row>
    <row r="130" spans="1:4" ht="15">
      <c r="A130" s="183"/>
      <c r="B130" s="183"/>
      <c r="C130" s="183"/>
      <c r="D130" s="183"/>
    </row>
    <row r="131" spans="1:4" ht="15">
      <c r="A131" s="183"/>
      <c r="B131" s="183"/>
      <c r="C131" s="183"/>
      <c r="D131" s="183"/>
    </row>
    <row r="132" spans="1:4" ht="15">
      <c r="A132" s="183"/>
      <c r="B132" s="183"/>
      <c r="C132" s="183"/>
      <c r="D132" s="183"/>
    </row>
    <row r="133" spans="1:4" ht="15">
      <c r="A133" s="183"/>
      <c r="B133" s="183"/>
      <c r="C133" s="183"/>
      <c r="D133" s="183"/>
    </row>
    <row r="134" spans="1:4" ht="15">
      <c r="A134" s="183"/>
      <c r="B134" s="183"/>
      <c r="C134" s="183"/>
      <c r="D134" s="183"/>
    </row>
    <row r="135" spans="1:4" ht="15">
      <c r="A135" s="183"/>
      <c r="B135" s="183"/>
      <c r="C135" s="183"/>
      <c r="D135" s="183"/>
    </row>
    <row r="136" spans="1:4" ht="15">
      <c r="A136" s="183"/>
      <c r="B136" s="183"/>
      <c r="C136" s="183"/>
      <c r="D136" s="183"/>
    </row>
    <row r="137" spans="1:4" ht="15">
      <c r="A137" s="183"/>
      <c r="B137" s="183"/>
      <c r="C137" s="183"/>
      <c r="D137" s="183"/>
    </row>
    <row r="138" spans="1:4" ht="15">
      <c r="A138" s="183"/>
      <c r="B138" s="183"/>
      <c r="C138" s="183"/>
      <c r="D138" s="183"/>
    </row>
    <row r="139" spans="1:4" ht="15">
      <c r="A139" s="183"/>
      <c r="B139" s="183"/>
      <c r="C139" s="183"/>
      <c r="D139" s="183"/>
    </row>
  </sheetData>
  <mergeCells count="11">
    <mergeCell ref="C50:F50"/>
    <mergeCell ref="B8:F8"/>
    <mergeCell ref="B9:F9"/>
    <mergeCell ref="B10:F10"/>
    <mergeCell ref="C46:D46"/>
    <mergeCell ref="C40:D40"/>
    <mergeCell ref="C43:D43"/>
    <mergeCell ref="C41:D41"/>
    <mergeCell ref="C42:D42"/>
    <mergeCell ref="C44:D44"/>
    <mergeCell ref="C49:G49"/>
  </mergeCells>
  <printOptions horizontalCentered="1"/>
  <pageMargins left="0.23622047244094491" right="0.23622047244094491" top="0.74803149606299213" bottom="0.74803149606299213" header="0.31496062992125984" footer="0.31496062992125984"/>
  <pageSetup scale="82"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1">
    <pageSetUpPr fitToPage="1"/>
  </sheetPr>
  <dimension ref="A1:L90"/>
  <sheetViews>
    <sheetView view="pageBreakPreview" zoomScale="80" zoomScaleNormal="100" zoomScaleSheetLayoutView="80" workbookViewId="0">
      <selection activeCell="B7" sqref="B7:F7"/>
    </sheetView>
  </sheetViews>
  <sheetFormatPr defaultColWidth="9.42578125" defaultRowHeight="15"/>
  <cols>
    <col min="1" max="1" width="2.5703125" style="276" customWidth="1"/>
    <col min="2" max="2" width="6.42578125" style="276" customWidth="1"/>
    <col min="3" max="3" width="111.5703125" style="276" customWidth="1"/>
    <col min="4" max="4" width="9.140625" style="276" customWidth="1"/>
    <col min="5" max="5" width="17" style="292" customWidth="1"/>
    <col min="6" max="6" width="17.42578125" style="292" customWidth="1"/>
    <col min="7" max="7" width="2.85546875" style="292" customWidth="1"/>
    <col min="8" max="8" width="46" style="276" customWidth="1"/>
    <col min="9" max="9" width="9.42578125" style="276"/>
    <col min="10" max="10" width="17.85546875" style="276" customWidth="1"/>
    <col min="11" max="11" width="9.42578125" style="276"/>
    <col min="12" max="12" width="14.42578125" style="276" bestFit="1" customWidth="1"/>
    <col min="13" max="16384" width="9.42578125" style="276"/>
  </cols>
  <sheetData>
    <row r="1" spans="1:7" s="266" customFormat="1" ht="17.25" customHeight="1">
      <c r="A1" s="265"/>
      <c r="B1" s="205" t="s">
        <v>0</v>
      </c>
      <c r="C1" s="206"/>
      <c r="D1" s="206"/>
      <c r="F1" s="46" t="s">
        <v>68</v>
      </c>
      <c r="G1" s="46"/>
    </row>
    <row r="2" spans="1:7" s="266" customFormat="1" ht="17.25" customHeight="1">
      <c r="A2" s="265"/>
      <c r="B2" s="207"/>
      <c r="C2" s="206"/>
      <c r="D2" s="206"/>
      <c r="F2" s="46" t="s">
        <v>69</v>
      </c>
      <c r="G2" s="46"/>
    </row>
    <row r="3" spans="1:7" s="266" customFormat="1" ht="17.25" customHeight="1">
      <c r="A3" s="265"/>
      <c r="C3" s="208"/>
      <c r="D3" s="208"/>
      <c r="F3" s="46" t="s">
        <v>70</v>
      </c>
      <c r="G3" s="484"/>
    </row>
    <row r="4" spans="1:7" s="266" customFormat="1" ht="17.25" customHeight="1">
      <c r="A4" s="265"/>
      <c r="B4" s="267"/>
      <c r="C4" s="153"/>
      <c r="D4" s="153"/>
      <c r="F4" s="46" t="s">
        <v>71</v>
      </c>
      <c r="G4" s="101"/>
    </row>
    <row r="5" spans="1:7" s="266" customFormat="1" ht="17.25" customHeight="1">
      <c r="A5" s="265"/>
      <c r="B5" s="132"/>
      <c r="C5" s="132"/>
      <c r="D5" s="132"/>
      <c r="F5" s="46" t="s">
        <v>72</v>
      </c>
      <c r="G5" s="101"/>
    </row>
    <row r="6" spans="1:7" s="266" customFormat="1" ht="17.25" customHeight="1">
      <c r="A6" s="265"/>
      <c r="B6" s="132"/>
      <c r="C6" s="132"/>
      <c r="D6" s="132"/>
      <c r="F6" s="46" t="s">
        <v>446</v>
      </c>
      <c r="G6" s="101"/>
    </row>
    <row r="7" spans="1:7" s="266" customFormat="1" ht="17.25" customHeight="1">
      <c r="A7" s="265"/>
      <c r="B7" s="1858" t="s">
        <v>446</v>
      </c>
      <c r="C7" s="1858"/>
      <c r="D7" s="1858"/>
      <c r="E7" s="1858"/>
      <c r="F7" s="1858"/>
      <c r="G7" s="268"/>
    </row>
    <row r="8" spans="1:7" s="266" customFormat="1" ht="17.25" customHeight="1">
      <c r="A8" s="265"/>
      <c r="B8" s="1858" t="s">
        <v>447</v>
      </c>
      <c r="C8" s="1858"/>
      <c r="D8" s="1858"/>
      <c r="E8" s="1858"/>
      <c r="F8" s="1858"/>
      <c r="G8" s="268"/>
    </row>
    <row r="9" spans="1:7" s="266" customFormat="1" ht="18.75" customHeight="1">
      <c r="A9" s="265"/>
      <c r="B9" s="1859" t="s">
        <v>148</v>
      </c>
      <c r="C9" s="1859"/>
      <c r="D9" s="1859"/>
      <c r="E9" s="1859"/>
      <c r="F9" s="1859"/>
      <c r="G9" s="268"/>
    </row>
    <row r="10" spans="1:7" s="266" customFormat="1" ht="17.25" customHeight="1" thickBot="1">
      <c r="A10" s="265"/>
      <c r="B10" s="265"/>
      <c r="C10" s="265"/>
      <c r="D10" s="265"/>
      <c r="E10" s="806"/>
      <c r="F10" s="806"/>
      <c r="G10" s="289"/>
    </row>
    <row r="11" spans="1:7" s="266" customFormat="1" ht="17.25" customHeight="1">
      <c r="A11" s="265"/>
      <c r="B11" s="903"/>
      <c r="C11" s="908"/>
      <c r="D11" s="133"/>
      <c r="E11" s="269"/>
      <c r="F11" s="269"/>
      <c r="G11" s="289"/>
    </row>
    <row r="12" spans="1:7" s="266" customFormat="1" ht="19.350000000000001" customHeight="1">
      <c r="A12" s="265"/>
      <c r="B12" s="904" t="s">
        <v>77</v>
      </c>
      <c r="C12" s="861"/>
      <c r="D12" s="710"/>
      <c r="E12" s="782" t="s">
        <v>75</v>
      </c>
      <c r="F12" s="782" t="s">
        <v>75</v>
      </c>
    </row>
    <row r="13" spans="1:7" s="266" customFormat="1" ht="19.350000000000001" customHeight="1" thickBot="1">
      <c r="A13" s="265"/>
      <c r="B13" s="905" t="s">
        <v>79</v>
      </c>
      <c r="C13" s="909" t="s">
        <v>149</v>
      </c>
      <c r="D13" s="105" t="s">
        <v>6</v>
      </c>
      <c r="E13" s="270">
        <v>2023</v>
      </c>
      <c r="F13" s="270">
        <v>2024</v>
      </c>
    </row>
    <row r="14" spans="1:7" s="266" customFormat="1" ht="17.25" customHeight="1">
      <c r="A14" s="265"/>
      <c r="B14" s="865"/>
      <c r="C14" s="865"/>
      <c r="D14" s="79"/>
      <c r="E14" s="536" t="s">
        <v>10</v>
      </c>
      <c r="F14" s="437" t="s">
        <v>11</v>
      </c>
    </row>
    <row r="15" spans="1:7" s="266" customFormat="1" ht="18.75" customHeight="1">
      <c r="A15" s="265"/>
      <c r="B15" s="906"/>
      <c r="C15" s="910"/>
      <c r="D15" s="272"/>
      <c r="E15" s="955"/>
      <c r="F15" s="961"/>
    </row>
    <row r="16" spans="1:7" s="266" customFormat="1" ht="15.75">
      <c r="A16" s="265"/>
      <c r="B16" s="906"/>
      <c r="C16" s="911" t="s">
        <v>448</v>
      </c>
      <c r="D16" s="271"/>
      <c r="E16" s="956"/>
      <c r="F16" s="953"/>
    </row>
    <row r="17" spans="1:10" s="266" customFormat="1" ht="18.75" customHeight="1">
      <c r="A17" s="265"/>
      <c r="B17" s="906">
        <v>1</v>
      </c>
      <c r="C17" s="910" t="s">
        <v>449</v>
      </c>
      <c r="D17" s="272">
        <v>1</v>
      </c>
      <c r="E17" s="957">
        <v>16.338221736742721</v>
      </c>
      <c r="F17" s="951">
        <v>16.392840454861389</v>
      </c>
      <c r="H17" s="950"/>
    </row>
    <row r="18" spans="1:10" s="266" customFormat="1" ht="18.75" customHeight="1">
      <c r="A18" s="265"/>
      <c r="B18" s="906">
        <v>2</v>
      </c>
      <c r="C18" s="910" t="s">
        <v>450</v>
      </c>
      <c r="D18" s="272"/>
      <c r="E18" s="958">
        <v>-0.79532372849234478</v>
      </c>
      <c r="F18" s="951">
        <v>-0.79798249780271091</v>
      </c>
      <c r="H18" s="950"/>
    </row>
    <row r="19" spans="1:10" s="266" customFormat="1" ht="18.75" customHeight="1" thickBot="1">
      <c r="A19" s="265"/>
      <c r="B19" s="906">
        <v>3</v>
      </c>
      <c r="C19" s="910" t="s">
        <v>451</v>
      </c>
      <c r="D19" s="272"/>
      <c r="E19" s="959">
        <v>-3.3276128707786983</v>
      </c>
      <c r="F19" s="952">
        <v>-3.2892317056933358</v>
      </c>
      <c r="H19" s="866"/>
    </row>
    <row r="20" spans="1:10" s="266" customFormat="1" ht="18.75" customHeight="1">
      <c r="A20" s="265"/>
      <c r="B20" s="906">
        <v>4</v>
      </c>
      <c r="C20" s="910" t="s">
        <v>452</v>
      </c>
      <c r="D20" s="272"/>
      <c r="E20" s="914">
        <f>E17+E18+E19</f>
        <v>12.215285137471678</v>
      </c>
      <c r="F20" s="962">
        <f>F17+F18+F19</f>
        <v>12.305626251365343</v>
      </c>
      <c r="H20" s="866"/>
    </row>
    <row r="21" spans="1:10" s="266" customFormat="1" ht="18.75" customHeight="1">
      <c r="A21" s="265"/>
      <c r="B21" s="906"/>
      <c r="C21" s="910"/>
      <c r="D21" s="272"/>
      <c r="E21" s="956"/>
      <c r="F21" s="953"/>
    </row>
    <row r="22" spans="1:10" s="266" customFormat="1" ht="18.75" customHeight="1">
      <c r="A22" s="265"/>
      <c r="B22" s="906">
        <v>5</v>
      </c>
      <c r="C22" s="910" t="s">
        <v>453</v>
      </c>
      <c r="D22" s="272"/>
      <c r="E22" s="956">
        <v>19.724558399738878</v>
      </c>
      <c r="F22" s="953">
        <v>14.970624779025004</v>
      </c>
      <c r="H22" s="866"/>
    </row>
    <row r="23" spans="1:10" s="266" customFormat="1" ht="18.75" customHeight="1">
      <c r="A23" s="265"/>
      <c r="B23" s="906">
        <v>6</v>
      </c>
      <c r="C23" s="910" t="s">
        <v>450</v>
      </c>
      <c r="D23" s="272"/>
      <c r="E23" s="960">
        <v>-0.96016626424320017</v>
      </c>
      <c r="F23" s="953">
        <v>-0.72875085412500007</v>
      </c>
      <c r="H23" s="866"/>
    </row>
    <row r="24" spans="1:10" s="266" customFormat="1" ht="18.75" customHeight="1" thickBot="1">
      <c r="A24" s="265"/>
      <c r="B24" s="906">
        <v>7</v>
      </c>
      <c r="C24" s="910" t="s">
        <v>451</v>
      </c>
      <c r="D24" s="272"/>
      <c r="E24" s="959">
        <v>-3.9709733356915193</v>
      </c>
      <c r="F24" s="954">
        <v>-4.3502685706406252</v>
      </c>
      <c r="H24" s="866"/>
    </row>
    <row r="25" spans="1:10" s="266" customFormat="1" ht="18.75" customHeight="1">
      <c r="A25" s="265"/>
      <c r="B25" s="906">
        <v>8</v>
      </c>
      <c r="C25" s="910" t="s">
        <v>454</v>
      </c>
      <c r="D25" s="272"/>
      <c r="E25" s="914">
        <f>SUM(E22:E24)</f>
        <v>14.79341879980416</v>
      </c>
      <c r="F25" s="962">
        <f>SUM(F22:F24)</f>
        <v>9.8916053542593794</v>
      </c>
      <c r="H25" s="866"/>
    </row>
    <row r="26" spans="1:10" s="266" customFormat="1" ht="18.75" customHeight="1">
      <c r="A26" s="265"/>
      <c r="B26" s="906"/>
      <c r="C26" s="910"/>
      <c r="D26" s="272"/>
      <c r="E26" s="914"/>
      <c r="F26" s="962"/>
    </row>
    <row r="27" spans="1:10" s="266" customFormat="1" ht="15.75">
      <c r="A27" s="265"/>
      <c r="B27" s="906">
        <f>+B25+1</f>
        <v>9</v>
      </c>
      <c r="C27" s="910" t="s">
        <v>455</v>
      </c>
      <c r="D27" s="272"/>
      <c r="E27" s="914">
        <f>+(E20-E25)/0.75</f>
        <v>-3.4375115497766422</v>
      </c>
      <c r="F27" s="962">
        <f>+(F20-F25)/0.75</f>
        <v>3.2186945294746181</v>
      </c>
      <c r="H27" s="866"/>
    </row>
    <row r="28" spans="1:10" s="266" customFormat="1" ht="18.75" customHeight="1">
      <c r="A28" s="265"/>
      <c r="B28" s="906"/>
      <c r="C28" s="910"/>
      <c r="D28" s="272"/>
      <c r="E28" s="914"/>
      <c r="F28" s="962"/>
    </row>
    <row r="29" spans="1:10" s="266" customFormat="1" ht="18.75" customHeight="1">
      <c r="A29" s="265"/>
      <c r="B29" s="906"/>
      <c r="C29" s="911" t="s">
        <v>456</v>
      </c>
      <c r="D29" s="272"/>
      <c r="E29" s="914"/>
      <c r="F29" s="962"/>
    </row>
    <row r="30" spans="1:10" s="266" customFormat="1" ht="18.75" customHeight="1">
      <c r="A30" s="265"/>
      <c r="B30" s="906">
        <f>B27+1</f>
        <v>10</v>
      </c>
      <c r="C30" s="910" t="s">
        <v>454</v>
      </c>
      <c r="D30" s="272">
        <v>2</v>
      </c>
      <c r="E30" s="956">
        <v>13.495410168215713</v>
      </c>
      <c r="F30" s="953">
        <f>+E25</f>
        <v>14.79341879980416</v>
      </c>
      <c r="H30" s="866"/>
    </row>
    <row r="31" spans="1:10" s="266" customFormat="1" ht="18.75" customHeight="1">
      <c r="A31" s="265"/>
      <c r="B31" s="906"/>
      <c r="C31" s="910"/>
      <c r="D31" s="272"/>
      <c r="E31" s="956"/>
      <c r="F31" s="953"/>
    </row>
    <row r="32" spans="1:10" s="266" customFormat="1" ht="18.75" customHeight="1">
      <c r="A32" s="265"/>
      <c r="B32" s="906">
        <f>B30+1</f>
        <v>11</v>
      </c>
      <c r="C32" s="910" t="s">
        <v>457</v>
      </c>
      <c r="D32" s="272"/>
      <c r="E32" s="957">
        <v>19.724558399738878</v>
      </c>
      <c r="F32" s="953">
        <v>21.608587898812502</v>
      </c>
      <c r="H32" s="866"/>
      <c r="J32" s="758"/>
    </row>
    <row r="33" spans="1:10" s="266" customFormat="1" ht="18.75" customHeight="1">
      <c r="A33" s="265"/>
      <c r="B33" s="906">
        <f>+B32+1</f>
        <v>12</v>
      </c>
      <c r="C33" s="910" t="s">
        <v>450</v>
      </c>
      <c r="D33" s="272"/>
      <c r="E33" s="958">
        <v>-0.96016626424320017</v>
      </c>
      <c r="F33" s="953">
        <v>-1.0518784040625</v>
      </c>
      <c r="H33" s="866"/>
      <c r="J33" s="866"/>
    </row>
    <row r="34" spans="1:10" s="266" customFormat="1" ht="18.75" customHeight="1" thickBot="1">
      <c r="A34" s="265"/>
      <c r="B34" s="906">
        <f t="shared" ref="B34:B35" si="0">+B33+1</f>
        <v>13</v>
      </c>
      <c r="C34" s="910" t="s">
        <v>451</v>
      </c>
      <c r="D34" s="272"/>
      <c r="E34" s="959">
        <v>-4.0602140233593742</v>
      </c>
      <c r="F34" s="954">
        <v>-3.9709733356915193</v>
      </c>
      <c r="H34" s="866"/>
      <c r="J34" s="866"/>
    </row>
    <row r="35" spans="1:10" s="266" customFormat="1" ht="18.75" customHeight="1">
      <c r="A35" s="265"/>
      <c r="B35" s="906">
        <f t="shared" si="0"/>
        <v>14</v>
      </c>
      <c r="C35" s="910" t="s">
        <v>458</v>
      </c>
      <c r="D35" s="272"/>
      <c r="E35" s="914">
        <f>SUM(E32:E34)</f>
        <v>14.704178112136304</v>
      </c>
      <c r="F35" s="962">
        <f>SUM(F32:F34)</f>
        <v>16.585736159058484</v>
      </c>
      <c r="H35" s="866"/>
    </row>
    <row r="36" spans="1:10" s="266" customFormat="1" ht="18.75" customHeight="1">
      <c r="A36" s="265"/>
      <c r="B36" s="906"/>
      <c r="C36" s="910"/>
      <c r="D36" s="272"/>
      <c r="E36" s="914"/>
      <c r="F36" s="962"/>
    </row>
    <row r="37" spans="1:10" s="266" customFormat="1" ht="32.85" customHeight="1">
      <c r="A37" s="265"/>
      <c r="B37" s="906">
        <v>15</v>
      </c>
      <c r="C37" s="910" t="s">
        <v>459</v>
      </c>
      <c r="D37" s="272">
        <v>3</v>
      </c>
      <c r="E37" s="914">
        <f>E30-E35</f>
        <v>-1.2087679439205914</v>
      </c>
      <c r="F37" s="962">
        <f>F30-F35</f>
        <v>-1.7923173592543247</v>
      </c>
    </row>
    <row r="38" spans="1:10" s="266" customFormat="1" ht="30" customHeight="1">
      <c r="A38" s="265"/>
      <c r="B38" s="906">
        <v>16</v>
      </c>
      <c r="C38" s="910" t="s">
        <v>460</v>
      </c>
      <c r="D38" s="272"/>
      <c r="E38" s="914">
        <f>E37/(1-25%)</f>
        <v>-1.6116905918941218</v>
      </c>
      <c r="F38" s="962">
        <f>F37/(1-25%)</f>
        <v>-2.3897564790057664</v>
      </c>
    </row>
    <row r="39" spans="1:10" s="266" customFormat="1" ht="18.75" customHeight="1">
      <c r="A39" s="265"/>
      <c r="B39" s="906"/>
      <c r="C39" s="910"/>
      <c r="D39" s="272"/>
      <c r="E39" s="914"/>
      <c r="F39" s="953"/>
    </row>
    <row r="40" spans="1:10" ht="31.5">
      <c r="B40" s="906"/>
      <c r="C40" s="912" t="s">
        <v>461</v>
      </c>
      <c r="D40" s="272">
        <v>4</v>
      </c>
      <c r="E40" s="914"/>
      <c r="F40" s="962"/>
    </row>
    <row r="41" spans="1:10" ht="15.75">
      <c r="B41" s="906">
        <v>17</v>
      </c>
      <c r="C41" s="921" t="s">
        <v>462</v>
      </c>
      <c r="D41" s="272"/>
      <c r="E41" s="290">
        <v>-12.139246692509246</v>
      </c>
      <c r="F41" s="1158">
        <v>0</v>
      </c>
    </row>
    <row r="42" spans="1:10" s="266" customFormat="1" ht="16.5" thickBot="1">
      <c r="A42" s="265"/>
      <c r="B42" s="906">
        <v>18</v>
      </c>
      <c r="C42" s="918" t="s">
        <v>463</v>
      </c>
      <c r="D42" s="272"/>
      <c r="E42" s="273">
        <f>E41*4/3</f>
        <v>-16.185662256678995</v>
      </c>
      <c r="F42" s="517">
        <v>0</v>
      </c>
      <c r="G42" s="292"/>
      <c r="H42" s="866"/>
      <c r="J42" s="795"/>
    </row>
    <row r="43" spans="1:10" s="266" customFormat="1" ht="15.75">
      <c r="A43" s="265"/>
      <c r="B43" s="906">
        <f>B42+1</f>
        <v>19</v>
      </c>
      <c r="C43" s="921" t="s">
        <v>464</v>
      </c>
      <c r="D43" s="901"/>
      <c r="E43" s="914">
        <f>(E42-E41)/(1-25%)</f>
        <v>-5.395220752226332</v>
      </c>
      <c r="F43" s="962">
        <f>(F42-F41)/(1-25%)</f>
        <v>0</v>
      </c>
      <c r="G43" s="866"/>
      <c r="H43" s="866"/>
      <c r="J43" s="795"/>
    </row>
    <row r="44" spans="1:10" s="266" customFormat="1" ht="15.75">
      <c r="A44" s="265"/>
      <c r="B44" s="907"/>
      <c r="C44" s="919"/>
      <c r="D44" s="901"/>
      <c r="E44" s="914"/>
      <c r="F44" s="962"/>
      <c r="H44" s="866"/>
      <c r="J44" s="795"/>
    </row>
    <row r="45" spans="1:10" s="266" customFormat="1" ht="15.75">
      <c r="A45" s="265"/>
      <c r="B45" s="906"/>
      <c r="C45" s="920" t="s">
        <v>465</v>
      </c>
      <c r="D45" s="900">
        <v>5</v>
      </c>
      <c r="E45" s="914"/>
      <c r="F45" s="962"/>
      <c r="H45" s="866"/>
      <c r="J45" s="795"/>
    </row>
    <row r="46" spans="1:10" s="266" customFormat="1" ht="15.75">
      <c r="A46" s="265"/>
      <c r="B46" s="906">
        <v>20</v>
      </c>
      <c r="C46" s="921" t="s">
        <v>466</v>
      </c>
      <c r="D46" s="900"/>
      <c r="E46" s="290">
        <v>-16.926838972127499</v>
      </c>
      <c r="F46" s="1158">
        <v>0</v>
      </c>
      <c r="H46" s="866"/>
      <c r="J46" s="795"/>
    </row>
    <row r="47" spans="1:10" s="266" customFormat="1" ht="16.5" thickBot="1">
      <c r="A47" s="265"/>
      <c r="B47" s="906">
        <v>21</v>
      </c>
      <c r="C47" s="918" t="s">
        <v>467</v>
      </c>
      <c r="D47" s="900"/>
      <c r="E47" s="273">
        <f>E46*4/3</f>
        <v>-22.569118629503333</v>
      </c>
      <c r="F47" s="517">
        <v>0</v>
      </c>
      <c r="G47" s="866"/>
      <c r="H47" s="866"/>
      <c r="J47" s="795"/>
    </row>
    <row r="48" spans="1:10" s="266" customFormat="1" ht="15.75">
      <c r="A48" s="265"/>
      <c r="B48" s="906">
        <v>22</v>
      </c>
      <c r="C48" s="921" t="s">
        <v>468</v>
      </c>
      <c r="D48" s="272"/>
      <c r="E48" s="914">
        <f>(E47-E46)/(1-25%)</f>
        <v>-7.523039543167779</v>
      </c>
      <c r="F48" s="962">
        <f>(F47-F46)/(1-25%)</f>
        <v>0</v>
      </c>
      <c r="G48" s="866"/>
      <c r="H48" s="866"/>
      <c r="J48" s="795"/>
    </row>
    <row r="49" spans="1:12" s="266" customFormat="1" ht="15.75">
      <c r="A49" s="265"/>
      <c r="B49" s="964"/>
      <c r="C49" s="919"/>
      <c r="D49" s="1280"/>
      <c r="E49" s="914"/>
      <c r="F49" s="962"/>
      <c r="H49" s="866"/>
      <c r="J49" s="795"/>
    </row>
    <row r="50" spans="1:12" s="266" customFormat="1" ht="15.75">
      <c r="A50" s="265"/>
      <c r="B50" s="906"/>
      <c r="C50" s="920" t="s">
        <v>469</v>
      </c>
      <c r="D50" s="900">
        <v>6</v>
      </c>
      <c r="E50" s="914"/>
      <c r="F50" s="962"/>
      <c r="H50" s="866"/>
      <c r="J50" s="795"/>
    </row>
    <row r="51" spans="1:12" s="266" customFormat="1" ht="15.75">
      <c r="A51" s="265"/>
      <c r="B51" s="906">
        <v>23</v>
      </c>
      <c r="C51" s="921" t="s">
        <v>466</v>
      </c>
      <c r="D51" s="900"/>
      <c r="E51" s="138">
        <v>0</v>
      </c>
      <c r="F51" s="963">
        <v>-14.169886664868352</v>
      </c>
      <c r="H51" s="866"/>
      <c r="J51" s="795"/>
    </row>
    <row r="52" spans="1:12" s="266" customFormat="1" ht="16.5" thickBot="1">
      <c r="A52" s="265"/>
      <c r="B52" s="906">
        <v>24</v>
      </c>
      <c r="C52" s="918" t="s">
        <v>470</v>
      </c>
      <c r="D52" s="900"/>
      <c r="E52" s="273">
        <v>0</v>
      </c>
      <c r="F52" s="954">
        <f>F51*4/3</f>
        <v>-18.893182219824471</v>
      </c>
      <c r="H52" s="866"/>
      <c r="J52" s="795"/>
    </row>
    <row r="53" spans="1:12" s="266" customFormat="1" ht="15.75">
      <c r="A53" s="265"/>
      <c r="B53" s="906">
        <v>25</v>
      </c>
      <c r="C53" s="921" t="s">
        <v>471</v>
      </c>
      <c r="D53" s="272"/>
      <c r="E53" s="914">
        <f>(E52-E51)/(1-25%)</f>
        <v>0</v>
      </c>
      <c r="F53" s="962">
        <f>(F52-F51)/(1-25%)</f>
        <v>-6.2977274066081579</v>
      </c>
      <c r="H53" s="866"/>
      <c r="J53" s="795"/>
    </row>
    <row r="54" spans="1:12" s="266" customFormat="1" ht="15.75">
      <c r="A54" s="265"/>
      <c r="B54" s="906"/>
      <c r="C54" s="918"/>
      <c r="D54" s="1281"/>
      <c r="E54" s="914"/>
      <c r="F54" s="962"/>
      <c r="H54" s="866"/>
      <c r="J54" s="795"/>
    </row>
    <row r="55" spans="1:12" s="266" customFormat="1" ht="24" customHeight="1" thickBot="1">
      <c r="A55" s="265"/>
      <c r="B55" s="913">
        <v>26</v>
      </c>
      <c r="C55" s="922" t="s">
        <v>472</v>
      </c>
      <c r="D55" s="917"/>
      <c r="E55" s="916">
        <f>E27+E38+E43+E48+E53</f>
        <v>-17.967462437064874</v>
      </c>
      <c r="F55" s="915">
        <f>F27+F38+F43+F48+F53</f>
        <v>-5.4687893561393057</v>
      </c>
      <c r="G55" s="902"/>
      <c r="H55" s="866"/>
      <c r="J55" s="795"/>
    </row>
    <row r="56" spans="1:12" s="266" customFormat="1" ht="17.850000000000001" customHeight="1">
      <c r="A56" s="265"/>
      <c r="B56" s="40"/>
      <c r="C56" s="274"/>
      <c r="D56" s="274"/>
      <c r="L56" s="866"/>
    </row>
    <row r="57" spans="1:12" s="266" customFormat="1" ht="11.85" customHeight="1">
      <c r="A57" s="265"/>
      <c r="B57" s="1" t="s">
        <v>60</v>
      </c>
      <c r="C57" s="274"/>
      <c r="D57" s="274"/>
    </row>
    <row r="58" spans="1:12" s="266" customFormat="1" ht="17.45" customHeight="1">
      <c r="A58" s="265"/>
      <c r="B58" s="39">
        <v>1</v>
      </c>
      <c r="C58" s="1855" t="s">
        <v>473</v>
      </c>
      <c r="D58" s="1855"/>
      <c r="E58" s="1855"/>
      <c r="F58" s="1855"/>
      <c r="L58" s="866"/>
    </row>
    <row r="59" spans="1:12" s="266" customFormat="1" ht="18.600000000000001" customHeight="1">
      <c r="A59" s="265"/>
      <c r="B59" s="39">
        <v>2</v>
      </c>
      <c r="C59" s="1855" t="s">
        <v>474</v>
      </c>
      <c r="D59" s="1855"/>
      <c r="E59" s="1855"/>
      <c r="F59" s="1855"/>
    </row>
    <row r="60" spans="1:12" ht="32.450000000000003" customHeight="1">
      <c r="A60" s="275"/>
      <c r="B60" s="39">
        <v>3</v>
      </c>
      <c r="C60" s="1855" t="s">
        <v>475</v>
      </c>
      <c r="D60" s="1855"/>
      <c r="E60" s="1855"/>
      <c r="F60" s="1855"/>
      <c r="G60" s="291"/>
    </row>
    <row r="61" spans="1:12" ht="62.45" customHeight="1">
      <c r="A61" s="275"/>
      <c r="B61" s="39">
        <v>4</v>
      </c>
      <c r="C61" s="1855" t="s">
        <v>476</v>
      </c>
      <c r="D61" s="1855"/>
      <c r="E61" s="1855"/>
      <c r="F61" s="1855"/>
      <c r="G61" s="1311"/>
    </row>
    <row r="62" spans="1:12" s="266" customFormat="1" ht="45.6" customHeight="1">
      <c r="A62" s="265"/>
      <c r="B62" s="39">
        <v>5</v>
      </c>
      <c r="C62" s="1855" t="s">
        <v>477</v>
      </c>
      <c r="D62" s="1855"/>
      <c r="E62" s="1855"/>
      <c r="F62" s="1855"/>
      <c r="H62" s="866"/>
    </row>
    <row r="63" spans="1:12" s="266" customFormat="1" ht="46.35" customHeight="1">
      <c r="A63" s="265"/>
      <c r="B63" s="39">
        <v>6</v>
      </c>
      <c r="C63" s="1855" t="s">
        <v>478</v>
      </c>
      <c r="D63" s="1855"/>
      <c r="E63" s="1855"/>
      <c r="F63" s="1855"/>
      <c r="H63" s="866"/>
      <c r="J63" s="795"/>
    </row>
    <row r="64" spans="1:12" ht="39.75" customHeight="1">
      <c r="A64" s="275"/>
      <c r="B64" s="275"/>
      <c r="C64" s="275"/>
      <c r="D64" s="275"/>
      <c r="E64" s="291"/>
      <c r="F64" s="291"/>
      <c r="G64" s="291"/>
    </row>
    <row r="65" spans="1:7">
      <c r="A65" s="275"/>
      <c r="B65" s="275"/>
      <c r="C65" s="275"/>
      <c r="D65" s="275"/>
      <c r="E65" s="291"/>
      <c r="F65" s="291"/>
      <c r="G65" s="291"/>
    </row>
    <row r="66" spans="1:7" ht="33.75" customHeight="1">
      <c r="A66" s="275"/>
      <c r="B66" s="275"/>
      <c r="C66" s="275"/>
      <c r="D66" s="275"/>
    </row>
    <row r="67" spans="1:7" customFormat="1"/>
    <row r="68" spans="1:7" customFormat="1"/>
    <row r="69" spans="1:7" customFormat="1"/>
    <row r="70" spans="1:7" customFormat="1"/>
    <row r="71" spans="1:7" customFormat="1"/>
    <row r="72" spans="1:7">
      <c r="A72" s="275"/>
      <c r="B72" s="275"/>
      <c r="C72" s="275"/>
      <c r="D72" s="275"/>
    </row>
    <row r="73" spans="1:7">
      <c r="A73" s="275"/>
      <c r="B73" s="275"/>
      <c r="C73" s="275"/>
      <c r="D73" s="275"/>
    </row>
    <row r="74" spans="1:7">
      <c r="A74" s="275"/>
      <c r="B74" s="275"/>
      <c r="C74" s="275"/>
      <c r="D74" s="275"/>
    </row>
    <row r="75" spans="1:7">
      <c r="A75" s="275"/>
      <c r="B75" s="275"/>
      <c r="C75" s="275"/>
      <c r="D75" s="275"/>
    </row>
    <row r="76" spans="1:7">
      <c r="A76" s="275"/>
      <c r="B76" s="275"/>
      <c r="C76" s="275"/>
      <c r="D76" s="275"/>
    </row>
    <row r="77" spans="1:7">
      <c r="A77" s="275"/>
      <c r="B77" s="275"/>
      <c r="C77" s="275"/>
      <c r="D77" s="275"/>
    </row>
    <row r="78" spans="1:7">
      <c r="A78" s="275"/>
      <c r="B78" s="275"/>
      <c r="C78" s="275"/>
      <c r="D78" s="275"/>
    </row>
    <row r="79" spans="1:7">
      <c r="A79" s="275"/>
      <c r="B79" s="275"/>
      <c r="C79" s="275"/>
      <c r="D79" s="275"/>
    </row>
    <row r="80" spans="1:7" ht="78.75" customHeight="1">
      <c r="A80" s="275"/>
      <c r="B80" s="275"/>
      <c r="C80" s="275"/>
      <c r="D80" s="275"/>
    </row>
    <row r="81" spans="1:4">
      <c r="A81" s="275"/>
      <c r="B81" s="275"/>
      <c r="C81" s="275"/>
      <c r="D81" s="275"/>
    </row>
    <row r="82" spans="1:4">
      <c r="A82" s="275"/>
      <c r="B82" s="275"/>
      <c r="C82" s="275"/>
      <c r="D82" s="275"/>
    </row>
    <row r="83" spans="1:4">
      <c r="A83" s="275"/>
      <c r="B83" s="275"/>
      <c r="C83" s="275"/>
      <c r="D83" s="275"/>
    </row>
    <row r="84" spans="1:4">
      <c r="A84" s="275"/>
      <c r="B84" s="275"/>
      <c r="C84" s="275"/>
      <c r="D84" s="275"/>
    </row>
    <row r="85" spans="1:4">
      <c r="A85" s="275"/>
      <c r="B85" s="275"/>
      <c r="C85" s="275"/>
      <c r="D85" s="275"/>
    </row>
    <row r="86" spans="1:4">
      <c r="A86" s="275"/>
      <c r="B86" s="275"/>
      <c r="C86" s="275"/>
      <c r="D86" s="275"/>
    </row>
    <row r="87" spans="1:4">
      <c r="A87" s="275"/>
      <c r="B87" s="275"/>
      <c r="C87" s="275"/>
      <c r="D87" s="275"/>
    </row>
    <row r="88" spans="1:4">
      <c r="A88" s="275"/>
      <c r="B88" s="275"/>
      <c r="C88" s="275"/>
      <c r="D88" s="275"/>
    </row>
    <row r="89" spans="1:4">
      <c r="A89" s="275"/>
      <c r="B89" s="275"/>
      <c r="C89" s="275"/>
      <c r="D89" s="275"/>
    </row>
    <row r="90" spans="1:4">
      <c r="A90" s="275"/>
      <c r="B90" s="275"/>
      <c r="C90" s="275"/>
      <c r="D90" s="275"/>
    </row>
  </sheetData>
  <mergeCells count="9">
    <mergeCell ref="C63:F63"/>
    <mergeCell ref="C62:F62"/>
    <mergeCell ref="C61:F61"/>
    <mergeCell ref="B7:F7"/>
    <mergeCell ref="B8:F8"/>
    <mergeCell ref="B9:F9"/>
    <mergeCell ref="C58:F58"/>
    <mergeCell ref="C59:F59"/>
    <mergeCell ref="C60:F60"/>
  </mergeCells>
  <phoneticPr fontId="127" type="noConversion"/>
  <printOptions horizontalCentered="1"/>
  <pageMargins left="0.70866141732283472" right="0.70866141732283472" top="0.74803149606299213" bottom="0.74803149606299213" header="0.31496062992125984" footer="0.31496062992125984"/>
  <pageSetup scale="54"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2">
    <pageSetUpPr fitToPage="1"/>
  </sheetPr>
  <dimension ref="A1:AH85"/>
  <sheetViews>
    <sheetView view="pageBreakPreview" zoomScale="80" zoomScaleNormal="80" zoomScaleSheetLayoutView="80" workbookViewId="0">
      <selection activeCell="B7" sqref="B7:F7"/>
    </sheetView>
  </sheetViews>
  <sheetFormatPr defaultColWidth="8.5703125" defaultRowHeight="15"/>
  <cols>
    <col min="1" max="1" width="2.5703125" style="5" customWidth="1"/>
    <col min="2" max="2" width="8.5703125" style="5" customWidth="1"/>
    <col min="3" max="3" width="98.140625" style="5" customWidth="1"/>
    <col min="4" max="4" width="12.85546875" style="5" customWidth="1"/>
    <col min="5" max="5" width="13.85546875" style="5" bestFit="1" customWidth="1"/>
    <col min="6" max="6" width="14" bestFit="1" customWidth="1"/>
    <col min="7" max="7" width="2.85546875" customWidth="1"/>
    <col min="8" max="8" width="23.42578125" customWidth="1"/>
    <col min="10" max="10" width="9.5703125" bestFit="1" customWidth="1"/>
    <col min="14" max="14" width="15.42578125" bestFit="1" customWidth="1"/>
    <col min="29" max="29" width="13" customWidth="1"/>
    <col min="32" max="32" width="15.42578125" bestFit="1" customWidth="1"/>
    <col min="35" max="16384" width="8.5703125" style="5"/>
  </cols>
  <sheetData>
    <row r="1" spans="1:34" s="3" customFormat="1" ht="17.25" customHeight="1">
      <c r="A1" s="1"/>
      <c r="B1" s="97" t="s">
        <v>0</v>
      </c>
      <c r="C1" s="98"/>
      <c r="D1" s="1"/>
      <c r="F1" s="46" t="s">
        <v>68</v>
      </c>
      <c r="G1"/>
      <c r="H1"/>
      <c r="I1"/>
      <c r="J1"/>
      <c r="K1"/>
      <c r="L1"/>
      <c r="M1"/>
      <c r="N1"/>
      <c r="O1"/>
      <c r="P1"/>
      <c r="Q1"/>
      <c r="R1"/>
      <c r="S1"/>
      <c r="T1"/>
      <c r="U1"/>
      <c r="V1"/>
      <c r="W1"/>
      <c r="X1"/>
      <c r="Y1"/>
      <c r="Z1"/>
      <c r="AA1"/>
      <c r="AB1"/>
      <c r="AC1"/>
      <c r="AD1"/>
      <c r="AE1"/>
      <c r="AF1"/>
      <c r="AG1"/>
      <c r="AH1"/>
    </row>
    <row r="2" spans="1:34" s="3" customFormat="1" ht="17.25" customHeight="1">
      <c r="A2" s="1"/>
      <c r="B2" s="99"/>
      <c r="C2" s="98"/>
      <c r="D2" s="1"/>
      <c r="F2" s="46" t="s">
        <v>69</v>
      </c>
      <c r="G2"/>
      <c r="H2"/>
      <c r="I2"/>
      <c r="J2"/>
      <c r="K2"/>
      <c r="L2"/>
      <c r="M2"/>
      <c r="N2"/>
      <c r="O2"/>
      <c r="P2"/>
      <c r="Q2"/>
      <c r="R2"/>
      <c r="S2"/>
      <c r="T2"/>
      <c r="U2"/>
      <c r="V2"/>
      <c r="W2"/>
      <c r="X2"/>
      <c r="Y2"/>
      <c r="Z2"/>
      <c r="AA2"/>
      <c r="AB2"/>
      <c r="AC2"/>
      <c r="AD2"/>
      <c r="AE2"/>
      <c r="AF2"/>
      <c r="AG2"/>
      <c r="AH2"/>
    </row>
    <row r="3" spans="1:34" s="3" customFormat="1" ht="17.25" customHeight="1">
      <c r="A3" s="1"/>
      <c r="C3" s="100"/>
      <c r="D3" s="1"/>
      <c r="F3" s="46" t="s">
        <v>70</v>
      </c>
      <c r="G3"/>
      <c r="H3"/>
      <c r="I3"/>
      <c r="J3"/>
      <c r="K3"/>
      <c r="L3"/>
      <c r="M3"/>
      <c r="N3"/>
      <c r="O3"/>
      <c r="P3"/>
      <c r="Q3"/>
      <c r="R3"/>
      <c r="S3"/>
      <c r="T3"/>
      <c r="U3"/>
      <c r="V3"/>
      <c r="W3"/>
      <c r="X3"/>
      <c r="Y3"/>
      <c r="Z3"/>
      <c r="AA3"/>
      <c r="AB3"/>
      <c r="AC3"/>
      <c r="AD3"/>
      <c r="AE3"/>
      <c r="AF3"/>
      <c r="AG3"/>
      <c r="AH3"/>
    </row>
    <row r="4" spans="1:34" s="3" customFormat="1" ht="17.25" customHeight="1">
      <c r="A4" s="1"/>
      <c r="B4" s="41"/>
      <c r="C4" s="1"/>
      <c r="D4" s="1"/>
      <c r="F4" s="46" t="s">
        <v>71</v>
      </c>
      <c r="G4"/>
      <c r="H4"/>
      <c r="I4"/>
      <c r="J4"/>
      <c r="K4"/>
      <c r="L4"/>
      <c r="M4"/>
      <c r="N4"/>
      <c r="O4"/>
      <c r="P4"/>
      <c r="Q4"/>
      <c r="R4"/>
      <c r="S4"/>
      <c r="T4"/>
      <c r="U4"/>
      <c r="V4"/>
      <c r="W4"/>
      <c r="X4"/>
      <c r="Y4"/>
      <c r="Z4"/>
      <c r="AA4"/>
      <c r="AB4"/>
      <c r="AC4"/>
      <c r="AD4"/>
      <c r="AE4"/>
      <c r="AF4"/>
      <c r="AG4"/>
      <c r="AH4"/>
    </row>
    <row r="5" spans="1:34" s="3" customFormat="1" ht="17.25" customHeight="1">
      <c r="A5" s="1"/>
      <c r="B5"/>
      <c r="C5"/>
      <c r="D5" s="1"/>
      <c r="F5" s="46" t="s">
        <v>72</v>
      </c>
      <c r="G5"/>
      <c r="H5"/>
      <c r="I5"/>
      <c r="J5"/>
      <c r="K5"/>
      <c r="L5"/>
      <c r="M5"/>
      <c r="N5"/>
      <c r="O5"/>
      <c r="P5"/>
      <c r="Q5"/>
      <c r="R5"/>
      <c r="S5"/>
      <c r="T5"/>
      <c r="U5"/>
      <c r="V5"/>
      <c r="W5"/>
      <c r="X5"/>
      <c r="Y5"/>
      <c r="Z5"/>
      <c r="AA5"/>
      <c r="AB5"/>
      <c r="AC5"/>
      <c r="AD5"/>
      <c r="AE5"/>
      <c r="AF5"/>
      <c r="AG5"/>
      <c r="AH5"/>
    </row>
    <row r="6" spans="1:34" s="3" customFormat="1" ht="17.25" customHeight="1">
      <c r="A6" s="1"/>
      <c r="B6" s="1"/>
      <c r="C6" s="1"/>
      <c r="D6" s="1"/>
      <c r="F6" s="46" t="s">
        <v>432</v>
      </c>
      <c r="G6"/>
      <c r="H6"/>
      <c r="I6"/>
      <c r="J6"/>
      <c r="K6"/>
      <c r="L6"/>
      <c r="M6"/>
      <c r="N6"/>
      <c r="O6"/>
      <c r="P6"/>
      <c r="Q6"/>
      <c r="R6"/>
      <c r="S6"/>
      <c r="T6"/>
      <c r="U6"/>
      <c r="V6"/>
      <c r="W6"/>
      <c r="X6"/>
      <c r="Y6"/>
      <c r="Z6"/>
      <c r="AA6"/>
      <c r="AB6"/>
      <c r="AC6"/>
      <c r="AD6"/>
      <c r="AE6"/>
      <c r="AF6"/>
      <c r="AG6"/>
      <c r="AH6"/>
    </row>
    <row r="7" spans="1:34" s="3" customFormat="1" ht="17.25" customHeight="1">
      <c r="A7" s="1"/>
      <c r="B7" s="1814" t="s">
        <v>432</v>
      </c>
      <c r="C7" s="1814"/>
      <c r="D7" s="1814"/>
      <c r="E7" s="1814"/>
      <c r="F7" s="1814"/>
      <c r="G7"/>
      <c r="H7"/>
      <c r="I7"/>
      <c r="J7"/>
      <c r="K7"/>
      <c r="L7"/>
      <c r="M7"/>
      <c r="N7"/>
      <c r="O7"/>
      <c r="P7"/>
      <c r="Q7"/>
      <c r="R7"/>
      <c r="S7"/>
      <c r="T7"/>
      <c r="U7"/>
      <c r="V7"/>
      <c r="W7"/>
      <c r="X7"/>
      <c r="Y7"/>
      <c r="Z7"/>
      <c r="AA7"/>
      <c r="AB7"/>
      <c r="AC7"/>
      <c r="AD7"/>
      <c r="AE7"/>
      <c r="AF7"/>
      <c r="AG7"/>
      <c r="AH7"/>
    </row>
    <row r="8" spans="1:34" s="3" customFormat="1" ht="18.75" customHeight="1">
      <c r="A8" s="1"/>
      <c r="B8" s="1814" t="s">
        <v>479</v>
      </c>
      <c r="C8" s="1814"/>
      <c r="D8" s="1814"/>
      <c r="E8" s="1814"/>
      <c r="F8" s="1814"/>
      <c r="G8"/>
      <c r="H8"/>
      <c r="I8"/>
      <c r="J8"/>
      <c r="K8"/>
      <c r="L8"/>
      <c r="M8"/>
      <c r="N8"/>
      <c r="O8"/>
      <c r="P8"/>
      <c r="Q8"/>
      <c r="R8"/>
      <c r="S8"/>
      <c r="T8"/>
      <c r="U8"/>
      <c r="V8"/>
      <c r="W8"/>
      <c r="X8"/>
      <c r="Y8"/>
      <c r="Z8"/>
      <c r="AA8"/>
      <c r="AB8"/>
      <c r="AC8"/>
      <c r="AD8"/>
      <c r="AE8"/>
      <c r="AF8"/>
      <c r="AG8"/>
      <c r="AH8"/>
    </row>
    <row r="9" spans="1:34" s="3" customFormat="1" ht="17.25" customHeight="1">
      <c r="A9" s="1"/>
      <c r="B9" s="1815" t="s">
        <v>480</v>
      </c>
      <c r="C9" s="1815"/>
      <c r="D9" s="1815"/>
      <c r="E9" s="1815"/>
      <c r="F9" s="1815"/>
      <c r="G9"/>
      <c r="H9"/>
      <c r="I9"/>
      <c r="J9"/>
      <c r="K9"/>
      <c r="L9"/>
      <c r="M9"/>
      <c r="N9"/>
      <c r="O9"/>
      <c r="P9"/>
      <c r="Q9"/>
      <c r="R9"/>
      <c r="S9"/>
      <c r="T9"/>
      <c r="U9"/>
      <c r="V9"/>
      <c r="W9"/>
      <c r="X9"/>
      <c r="Y9"/>
      <c r="Z9"/>
      <c r="AA9"/>
      <c r="AB9"/>
      <c r="AC9"/>
      <c r="AD9"/>
      <c r="AE9"/>
      <c r="AF9"/>
      <c r="AG9"/>
      <c r="AH9"/>
    </row>
    <row r="10" spans="1:34" s="3" customFormat="1" ht="17.25" customHeight="1" thickBot="1">
      <c r="A10" s="1"/>
      <c r="B10" s="1"/>
      <c r="C10" s="1"/>
      <c r="D10" s="1"/>
      <c r="E10" s="806"/>
      <c r="F10" s="806"/>
      <c r="G10"/>
      <c r="H10" s="974"/>
      <c r="I10"/>
      <c r="J10"/>
      <c r="K10"/>
      <c r="L10"/>
      <c r="M10"/>
      <c r="N10"/>
      <c r="O10"/>
      <c r="P10"/>
      <c r="Q10"/>
      <c r="R10"/>
      <c r="S10"/>
      <c r="T10"/>
      <c r="U10"/>
      <c r="V10"/>
      <c r="W10"/>
      <c r="X10"/>
      <c r="Y10"/>
      <c r="Z10"/>
      <c r="AA10"/>
      <c r="AB10"/>
      <c r="AC10"/>
      <c r="AD10"/>
      <c r="AE10"/>
      <c r="AF10"/>
      <c r="AG10"/>
      <c r="AH10"/>
    </row>
    <row r="11" spans="1:34" s="3" customFormat="1" ht="17.25" customHeight="1">
      <c r="A11" s="1"/>
      <c r="B11" s="48"/>
      <c r="C11" s="102"/>
      <c r="D11" s="102"/>
      <c r="E11" s="87"/>
      <c r="F11" s="87"/>
      <c r="G11"/>
      <c r="H11"/>
      <c r="I11"/>
      <c r="J11"/>
      <c r="K11"/>
      <c r="L11"/>
      <c r="M11"/>
      <c r="N11"/>
      <c r="O11"/>
      <c r="P11"/>
      <c r="Q11"/>
      <c r="R11"/>
      <c r="S11"/>
      <c r="T11"/>
      <c r="U11"/>
      <c r="V11"/>
      <c r="W11"/>
      <c r="X11"/>
      <c r="Y11"/>
      <c r="Z11"/>
      <c r="AA11"/>
      <c r="AB11"/>
      <c r="AC11"/>
      <c r="AD11"/>
      <c r="AE11"/>
      <c r="AF11"/>
      <c r="AG11"/>
      <c r="AH11"/>
    </row>
    <row r="12" spans="1:34" s="3" customFormat="1" ht="17.25" customHeight="1">
      <c r="A12" s="1"/>
      <c r="B12" s="9" t="s">
        <v>77</v>
      </c>
      <c r="C12" s="553"/>
      <c r="D12" s="710"/>
      <c r="E12" s="12" t="s">
        <v>75</v>
      </c>
      <c r="F12" s="12" t="s">
        <v>75</v>
      </c>
      <c r="G12"/>
      <c r="H12"/>
      <c r="I12"/>
      <c r="J12"/>
      <c r="K12"/>
      <c r="L12"/>
      <c r="M12"/>
      <c r="N12"/>
      <c r="O12"/>
      <c r="P12"/>
      <c r="Q12"/>
      <c r="R12"/>
      <c r="S12"/>
      <c r="T12"/>
      <c r="U12"/>
      <c r="V12"/>
      <c r="W12"/>
      <c r="X12"/>
      <c r="Y12"/>
      <c r="Z12"/>
      <c r="AA12"/>
      <c r="AB12"/>
      <c r="AC12"/>
      <c r="AD12"/>
      <c r="AE12"/>
      <c r="AF12"/>
      <c r="AG12"/>
      <c r="AH12"/>
    </row>
    <row r="13" spans="1:34" s="3" customFormat="1" ht="18.75" customHeight="1" thickBot="1">
      <c r="A13" s="1"/>
      <c r="B13" s="13" t="s">
        <v>79</v>
      </c>
      <c r="C13" s="14" t="s">
        <v>149</v>
      </c>
      <c r="D13" s="105" t="s">
        <v>6</v>
      </c>
      <c r="E13" s="88">
        <v>2023</v>
      </c>
      <c r="F13" s="88">
        <v>2024</v>
      </c>
      <c r="G13"/>
      <c r="H13"/>
      <c r="I13"/>
      <c r="J13"/>
      <c r="K13"/>
      <c r="L13"/>
      <c r="M13"/>
      <c r="N13"/>
      <c r="O13"/>
      <c r="P13"/>
      <c r="Q13"/>
      <c r="R13"/>
      <c r="S13"/>
      <c r="T13"/>
      <c r="U13"/>
      <c r="V13"/>
      <c r="W13"/>
      <c r="X13"/>
      <c r="Y13"/>
      <c r="Z13"/>
      <c r="AA13"/>
      <c r="AB13"/>
      <c r="AC13"/>
      <c r="AD13"/>
      <c r="AE13"/>
      <c r="AF13"/>
      <c r="AG13"/>
      <c r="AH13"/>
    </row>
    <row r="14" spans="1:34" s="3" customFormat="1" ht="17.25" customHeight="1">
      <c r="A14" s="1"/>
      <c r="B14" s="17"/>
      <c r="C14" s="111"/>
      <c r="D14" s="112"/>
      <c r="E14" s="472" t="s">
        <v>10</v>
      </c>
      <c r="F14" s="472" t="s">
        <v>11</v>
      </c>
      <c r="G14"/>
      <c r="H14"/>
      <c r="I14"/>
      <c r="J14"/>
      <c r="K14"/>
      <c r="L14"/>
      <c r="M14"/>
      <c r="N14"/>
      <c r="O14"/>
      <c r="P14"/>
      <c r="Q14"/>
      <c r="R14"/>
      <c r="S14"/>
      <c r="T14"/>
      <c r="U14"/>
      <c r="V14"/>
      <c r="W14"/>
      <c r="X14"/>
      <c r="Y14"/>
      <c r="Z14"/>
      <c r="AA14"/>
      <c r="AB14"/>
      <c r="AC14"/>
      <c r="AD14"/>
      <c r="AE14"/>
      <c r="AF14"/>
      <c r="AG14"/>
      <c r="AH14"/>
    </row>
    <row r="15" spans="1:34" s="3" customFormat="1" ht="17.25" customHeight="1">
      <c r="A15" s="1"/>
      <c r="B15" s="17"/>
      <c r="C15" s="110" t="s">
        <v>481</v>
      </c>
      <c r="D15" s="112"/>
      <c r="E15" s="428"/>
      <c r="F15" s="428"/>
      <c r="G15"/>
      <c r="H15"/>
      <c r="I15"/>
      <c r="J15"/>
      <c r="K15"/>
      <c r="L15"/>
      <c r="M15"/>
      <c r="N15"/>
      <c r="O15"/>
      <c r="P15"/>
      <c r="Q15"/>
      <c r="R15"/>
      <c r="S15"/>
      <c r="T15"/>
      <c r="U15"/>
      <c r="V15"/>
      <c r="W15"/>
      <c r="X15"/>
      <c r="Y15"/>
      <c r="Z15"/>
      <c r="AA15"/>
      <c r="AB15"/>
      <c r="AC15"/>
      <c r="AD15"/>
      <c r="AE15"/>
      <c r="AF15"/>
      <c r="AG15"/>
      <c r="AH15"/>
    </row>
    <row r="16" spans="1:34" s="3" customFormat="1" ht="15.75">
      <c r="A16" s="1"/>
      <c r="B16" s="17"/>
      <c r="C16" s="24" t="s">
        <v>482</v>
      </c>
      <c r="D16" s="112"/>
      <c r="E16" s="428"/>
      <c r="F16" s="428"/>
      <c r="G16"/>
      <c r="H16"/>
      <c r="I16"/>
      <c r="J16"/>
      <c r="K16"/>
      <c r="L16"/>
      <c r="M16"/>
      <c r="N16"/>
      <c r="O16"/>
      <c r="P16"/>
      <c r="Q16"/>
      <c r="R16"/>
      <c r="S16"/>
      <c r="T16"/>
      <c r="U16"/>
      <c r="V16"/>
      <c r="W16"/>
      <c r="X16"/>
      <c r="Y16"/>
      <c r="Z16"/>
      <c r="AA16"/>
      <c r="AB16"/>
      <c r="AC16"/>
      <c r="AD16"/>
      <c r="AE16"/>
      <c r="AF16"/>
      <c r="AG16"/>
      <c r="AH16"/>
    </row>
    <row r="17" spans="1:34" s="3" customFormat="1" ht="18.75" hidden="1" customHeight="1">
      <c r="A17" s="1"/>
      <c r="B17" s="17"/>
      <c r="C17" s="653" t="s">
        <v>483</v>
      </c>
      <c r="D17" s="652"/>
      <c r="E17" s="547">
        <v>0</v>
      </c>
      <c r="F17" s="547">
        <v>0</v>
      </c>
      <c r="G17"/>
      <c r="H17"/>
      <c r="I17"/>
      <c r="J17"/>
      <c r="K17"/>
      <c r="L17"/>
      <c r="M17"/>
      <c r="N17"/>
      <c r="O17"/>
      <c r="P17"/>
      <c r="Q17"/>
      <c r="R17"/>
      <c r="S17"/>
      <c r="T17"/>
      <c r="U17"/>
      <c r="V17"/>
      <c r="W17"/>
      <c r="X17"/>
      <c r="Y17"/>
      <c r="Z17"/>
      <c r="AA17"/>
      <c r="AB17"/>
      <c r="AC17"/>
      <c r="AD17"/>
      <c r="AE17"/>
      <c r="AF17"/>
      <c r="AG17"/>
      <c r="AH17"/>
    </row>
    <row r="18" spans="1:34" s="3" customFormat="1" ht="17.25" hidden="1" customHeight="1">
      <c r="A18" s="1"/>
      <c r="B18" s="17"/>
      <c r="C18" s="651" t="s">
        <v>484</v>
      </c>
      <c r="D18" s="652"/>
      <c r="E18" s="547">
        <v>0</v>
      </c>
      <c r="F18" s="547">
        <v>0</v>
      </c>
      <c r="G18"/>
      <c r="H18"/>
      <c r="I18"/>
      <c r="J18"/>
      <c r="K18"/>
      <c r="L18"/>
      <c r="M18"/>
      <c r="N18"/>
      <c r="O18"/>
      <c r="P18"/>
      <c r="Q18"/>
      <c r="R18"/>
      <c r="S18"/>
      <c r="T18"/>
      <c r="U18"/>
      <c r="V18"/>
      <c r="W18"/>
      <c r="X18"/>
      <c r="Y18"/>
      <c r="Z18"/>
      <c r="AA18"/>
      <c r="AB18"/>
      <c r="AC18"/>
      <c r="AD18"/>
      <c r="AE18"/>
      <c r="AF18"/>
      <c r="AG18"/>
      <c r="AH18"/>
    </row>
    <row r="19" spans="1:34" s="3" customFormat="1" ht="17.25" customHeight="1">
      <c r="A19" s="1"/>
      <c r="B19" s="17">
        <v>1</v>
      </c>
      <c r="C19" s="485" t="s">
        <v>485</v>
      </c>
      <c r="D19" s="112">
        <v>1</v>
      </c>
      <c r="E19" s="428">
        <v>3.0159999999999999E-9</v>
      </c>
      <c r="F19" s="278">
        <v>0</v>
      </c>
      <c r="G19"/>
      <c r="H19" s="779"/>
      <c r="I19"/>
      <c r="J19"/>
      <c r="K19"/>
      <c r="L19"/>
      <c r="M19"/>
      <c r="N19"/>
      <c r="O19"/>
      <c r="P19"/>
      <c r="Q19"/>
      <c r="R19"/>
      <c r="S19"/>
      <c r="T19"/>
      <c r="U19"/>
      <c r="V19"/>
      <c r="W19"/>
      <c r="X19"/>
      <c r="Y19"/>
      <c r="Z19"/>
      <c r="AA19"/>
      <c r="AB19"/>
      <c r="AC19"/>
      <c r="AD19"/>
      <c r="AE19"/>
      <c r="AF19"/>
      <c r="AG19"/>
      <c r="AH19"/>
    </row>
    <row r="20" spans="1:34" s="3" customFormat="1" ht="17.25" customHeight="1">
      <c r="A20" s="1"/>
      <c r="B20" s="17">
        <v>2</v>
      </c>
      <c r="C20" s="485" t="s">
        <v>486</v>
      </c>
      <c r="D20" s="112">
        <v>1</v>
      </c>
      <c r="E20" s="428">
        <v>0</v>
      </c>
      <c r="F20" s="428">
        <v>0</v>
      </c>
      <c r="G20"/>
      <c r="H20" s="779"/>
      <c r="I20"/>
      <c r="J20"/>
      <c r="K20"/>
      <c r="L20"/>
      <c r="M20"/>
      <c r="N20"/>
      <c r="O20"/>
      <c r="P20"/>
      <c r="Q20"/>
      <c r="R20"/>
      <c r="S20"/>
      <c r="T20"/>
      <c r="U20"/>
      <c r="V20"/>
      <c r="W20"/>
      <c r="X20"/>
      <c r="Y20"/>
      <c r="Z20"/>
      <c r="AA20"/>
      <c r="AB20"/>
      <c r="AC20"/>
      <c r="AD20"/>
      <c r="AE20"/>
      <c r="AF20"/>
      <c r="AG20"/>
      <c r="AH20"/>
    </row>
    <row r="21" spans="1:34" s="3" customFormat="1" ht="17.25" customHeight="1">
      <c r="A21" s="1"/>
      <c r="B21" s="17">
        <v>3</v>
      </c>
      <c r="C21" s="485" t="s">
        <v>487</v>
      </c>
      <c r="D21" s="112">
        <v>1</v>
      </c>
      <c r="E21" s="428">
        <v>18.733301185200503</v>
      </c>
      <c r="F21" s="428">
        <v>1.0593272905628002</v>
      </c>
      <c r="G21"/>
      <c r="H21" s="779"/>
      <c r="I21"/>
      <c r="J21"/>
      <c r="K21"/>
      <c r="L21"/>
      <c r="M21"/>
      <c r="N21"/>
      <c r="O21"/>
      <c r="P21"/>
      <c r="Q21"/>
      <c r="R21"/>
      <c r="S21"/>
      <c r="T21"/>
      <c r="U21"/>
      <c r="V21"/>
      <c r="W21"/>
      <c r="X21"/>
      <c r="Y21"/>
      <c r="Z21"/>
      <c r="AA21"/>
      <c r="AB21"/>
      <c r="AC21"/>
      <c r="AD21"/>
      <c r="AE21"/>
      <c r="AF21"/>
      <c r="AG21"/>
      <c r="AH21"/>
    </row>
    <row r="22" spans="1:34" s="3" customFormat="1" ht="17.25" customHeight="1">
      <c r="A22" s="1"/>
      <c r="B22" s="17">
        <v>4</v>
      </c>
      <c r="C22" s="485" t="s">
        <v>488</v>
      </c>
      <c r="D22" s="112">
        <v>1</v>
      </c>
      <c r="E22" s="482">
        <v>0</v>
      </c>
      <c r="F22" s="482">
        <v>0</v>
      </c>
      <c r="G22"/>
      <c r="H22" s="779"/>
      <c r="I22"/>
      <c r="J22"/>
      <c r="K22"/>
      <c r="L22"/>
      <c r="M22"/>
      <c r="N22"/>
      <c r="O22"/>
      <c r="P22"/>
      <c r="Q22"/>
      <c r="R22"/>
      <c r="S22"/>
      <c r="T22"/>
      <c r="U22"/>
      <c r="V22"/>
      <c r="W22"/>
      <c r="X22"/>
      <c r="Y22"/>
      <c r="Z22"/>
      <c r="AA22"/>
      <c r="AB22"/>
      <c r="AC22"/>
      <c r="AD22"/>
      <c r="AE22"/>
      <c r="AF22"/>
      <c r="AG22"/>
      <c r="AH22"/>
    </row>
    <row r="23" spans="1:34" s="3" customFormat="1" ht="17.25" customHeight="1">
      <c r="A23" s="1"/>
      <c r="B23" s="17">
        <v>5</v>
      </c>
      <c r="C23" s="485" t="s">
        <v>489</v>
      </c>
      <c r="D23" s="112"/>
      <c r="E23" s="482">
        <v>0</v>
      </c>
      <c r="F23" s="482">
        <v>0</v>
      </c>
      <c r="G23"/>
      <c r="I23"/>
      <c r="J23"/>
      <c r="K23"/>
      <c r="L23"/>
      <c r="M23"/>
      <c r="N23"/>
      <c r="O23"/>
      <c r="P23"/>
      <c r="Q23"/>
      <c r="R23"/>
      <c r="S23"/>
      <c r="T23"/>
      <c r="U23"/>
      <c r="V23"/>
      <c r="W23"/>
      <c r="X23"/>
      <c r="Y23"/>
      <c r="Z23"/>
      <c r="AA23"/>
      <c r="AB23"/>
      <c r="AC23"/>
      <c r="AD23"/>
      <c r="AE23"/>
      <c r="AF23"/>
      <c r="AG23"/>
      <c r="AH23"/>
    </row>
    <row r="24" spans="1:34" s="3" customFormat="1" ht="17.100000000000001" customHeight="1">
      <c r="A24" s="1"/>
      <c r="B24" s="17">
        <v>6</v>
      </c>
      <c r="C24" s="485" t="s">
        <v>490</v>
      </c>
      <c r="D24" s="112"/>
      <c r="E24" s="482">
        <v>0</v>
      </c>
      <c r="F24" s="482">
        <v>0</v>
      </c>
      <c r="G24"/>
      <c r="H24" s="779"/>
      <c r="I24"/>
      <c r="J24"/>
      <c r="K24"/>
      <c r="L24"/>
      <c r="M24"/>
      <c r="N24"/>
      <c r="O24"/>
      <c r="P24"/>
      <c r="Q24"/>
      <c r="R24"/>
      <c r="S24"/>
      <c r="T24"/>
      <c r="U24"/>
      <c r="V24"/>
      <c r="W24"/>
      <c r="X24"/>
      <c r="Y24"/>
      <c r="Z24"/>
      <c r="AA24"/>
      <c r="AB24"/>
      <c r="AC24"/>
      <c r="AD24"/>
      <c r="AE24"/>
      <c r="AF24"/>
      <c r="AG24"/>
      <c r="AH24"/>
    </row>
    <row r="25" spans="1:34" s="3" customFormat="1" ht="17.100000000000001" hidden="1" customHeight="1">
      <c r="A25" s="1"/>
      <c r="B25" s="17"/>
      <c r="C25" s="485"/>
      <c r="D25" s="112"/>
      <c r="E25" s="482"/>
      <c r="F25" s="482"/>
      <c r="G25"/>
      <c r="H25" s="779"/>
      <c r="I25"/>
      <c r="J25"/>
      <c r="K25"/>
      <c r="L25"/>
      <c r="M25"/>
      <c r="N25"/>
      <c r="O25"/>
      <c r="P25"/>
      <c r="Q25"/>
      <c r="R25"/>
      <c r="S25"/>
      <c r="T25"/>
      <c r="U25"/>
      <c r="V25"/>
      <c r="W25"/>
      <c r="X25"/>
      <c r="Y25"/>
      <c r="Z25"/>
      <c r="AA25"/>
      <c r="AB25"/>
      <c r="AC25"/>
      <c r="AD25"/>
      <c r="AE25"/>
      <c r="AF25"/>
      <c r="AG25"/>
      <c r="AH25"/>
    </row>
    <row r="26" spans="1:34" s="3" customFormat="1" ht="17.25" customHeight="1">
      <c r="A26" s="1"/>
      <c r="B26" s="17">
        <v>7</v>
      </c>
      <c r="C26" s="485" t="s">
        <v>491</v>
      </c>
      <c r="D26" s="112"/>
      <c r="E26" s="482">
        <v>0</v>
      </c>
      <c r="F26" s="482">
        <v>0</v>
      </c>
      <c r="G26"/>
      <c r="H26" s="779"/>
      <c r="I26"/>
      <c r="J26"/>
      <c r="K26"/>
      <c r="L26"/>
      <c r="M26"/>
      <c r="N26"/>
      <c r="O26"/>
      <c r="P26"/>
      <c r="Q26"/>
      <c r="R26"/>
      <c r="S26"/>
      <c r="T26"/>
      <c r="U26"/>
      <c r="V26"/>
      <c r="W26"/>
      <c r="X26"/>
      <c r="Y26"/>
      <c r="Z26"/>
      <c r="AA26"/>
      <c r="AB26"/>
      <c r="AC26"/>
      <c r="AD26"/>
      <c r="AE26"/>
      <c r="AF26"/>
      <c r="AG26"/>
      <c r="AH26"/>
    </row>
    <row r="27" spans="1:34" s="3" customFormat="1" ht="17.25" customHeight="1">
      <c r="A27" s="1"/>
      <c r="B27" s="17">
        <v>8</v>
      </c>
      <c r="C27" s="485" t="s">
        <v>492</v>
      </c>
      <c r="D27" s="112">
        <v>1</v>
      </c>
      <c r="E27" s="482">
        <v>4.9045677369957001</v>
      </c>
      <c r="F27" s="482">
        <v>18.353972130092501</v>
      </c>
      <c r="G27"/>
      <c r="H27" s="779"/>
      <c r="I27"/>
      <c r="J27"/>
      <c r="K27"/>
      <c r="L27"/>
      <c r="M27"/>
      <c r="N27"/>
      <c r="O27"/>
      <c r="P27"/>
      <c r="Q27"/>
      <c r="R27"/>
      <c r="S27"/>
      <c r="T27"/>
      <c r="U27"/>
      <c r="V27"/>
      <c r="W27"/>
      <c r="X27"/>
      <c r="Y27"/>
      <c r="Z27"/>
      <c r="AA27"/>
      <c r="AB27"/>
      <c r="AC27"/>
      <c r="AD27"/>
      <c r="AE27"/>
      <c r="AF27"/>
      <c r="AG27"/>
      <c r="AH27"/>
    </row>
    <row r="28" spans="1:34" s="3" customFormat="1" ht="17.25" customHeight="1" thickBot="1">
      <c r="A28" s="1"/>
      <c r="B28" s="17">
        <v>9</v>
      </c>
      <c r="C28" s="485" t="s">
        <v>493</v>
      </c>
      <c r="D28" s="112"/>
      <c r="E28" s="30">
        <v>0</v>
      </c>
      <c r="F28" s="30">
        <v>0</v>
      </c>
      <c r="G28"/>
      <c r="H28" s="779"/>
      <c r="I28"/>
      <c r="J28"/>
      <c r="K28"/>
      <c r="L28"/>
      <c r="M28"/>
      <c r="N28"/>
      <c r="O28"/>
      <c r="P28"/>
      <c r="Q28"/>
      <c r="R28"/>
      <c r="S28"/>
      <c r="T28"/>
      <c r="U28"/>
      <c r="V28"/>
      <c r="W28"/>
      <c r="X28"/>
      <c r="Y28"/>
      <c r="Z28"/>
      <c r="AA28"/>
      <c r="AB28"/>
      <c r="AC28"/>
      <c r="AD28"/>
      <c r="AE28"/>
      <c r="AF28"/>
      <c r="AG28"/>
      <c r="AH28"/>
    </row>
    <row r="29" spans="1:34" s="3" customFormat="1" ht="17.25" hidden="1" customHeight="1" thickBot="1">
      <c r="A29" s="1"/>
      <c r="B29" s="17"/>
      <c r="C29" s="485"/>
      <c r="D29" s="112"/>
      <c r="E29" s="30"/>
      <c r="F29" s="30"/>
      <c r="G29"/>
      <c r="H29" s="779"/>
      <c r="I29"/>
      <c r="J29"/>
      <c r="K29"/>
      <c r="L29"/>
      <c r="M29"/>
      <c r="N29"/>
      <c r="O29"/>
      <c r="P29"/>
      <c r="Q29"/>
      <c r="R29"/>
      <c r="S29"/>
      <c r="T29"/>
      <c r="U29"/>
      <c r="V29"/>
      <c r="W29"/>
      <c r="X29"/>
      <c r="Y29"/>
      <c r="Z29"/>
      <c r="AA29"/>
      <c r="AB29"/>
      <c r="AC29"/>
      <c r="AD29"/>
      <c r="AE29"/>
      <c r="AF29"/>
      <c r="AG29"/>
      <c r="AH29"/>
    </row>
    <row r="30" spans="1:34" s="3" customFormat="1" ht="17.25" customHeight="1">
      <c r="A30" s="1"/>
      <c r="B30" s="17">
        <v>10</v>
      </c>
      <c r="C30" s="469" t="s">
        <v>494</v>
      </c>
      <c r="D30" s="26">
        <v>2</v>
      </c>
      <c r="E30" s="518">
        <f>SUM(E17:E28)</f>
        <v>23.637868925212203</v>
      </c>
      <c r="F30" s="518">
        <f>SUM(F17:F28)</f>
        <v>19.413299420655299</v>
      </c>
      <c r="G30" s="686"/>
      <c r="H30" s="779"/>
      <c r="I30"/>
      <c r="J30"/>
      <c r="K30"/>
      <c r="L30"/>
      <c r="M30"/>
      <c r="N30"/>
      <c r="O30"/>
      <c r="P30"/>
      <c r="Q30"/>
      <c r="R30"/>
      <c r="S30"/>
      <c r="T30"/>
      <c r="U30"/>
      <c r="V30"/>
      <c r="W30"/>
      <c r="X30"/>
      <c r="Y30"/>
      <c r="Z30"/>
      <c r="AA30"/>
      <c r="AB30"/>
      <c r="AC30"/>
      <c r="AD30"/>
      <c r="AE30"/>
      <c r="AF30"/>
      <c r="AG30"/>
      <c r="AH30"/>
    </row>
    <row r="31" spans="1:34" s="3" customFormat="1" ht="17.25" customHeight="1">
      <c r="A31" s="1"/>
      <c r="B31" s="114"/>
      <c r="C31" s="111"/>
      <c r="D31" s="112"/>
      <c r="E31" s="472"/>
      <c r="F31" s="472"/>
      <c r="G31"/>
      <c r="H31"/>
      <c r="I31"/>
      <c r="J31"/>
      <c r="K31"/>
      <c r="L31"/>
      <c r="M31"/>
      <c r="N31"/>
      <c r="O31"/>
      <c r="P31"/>
      <c r="Q31"/>
      <c r="R31"/>
      <c r="S31"/>
      <c r="T31"/>
      <c r="U31"/>
      <c r="V31"/>
      <c r="W31"/>
      <c r="X31"/>
      <c r="Y31"/>
      <c r="Z31"/>
      <c r="AA31"/>
      <c r="AB31"/>
      <c r="AC31"/>
      <c r="AD31"/>
      <c r="AE31"/>
      <c r="AF31"/>
      <c r="AG31"/>
      <c r="AH31"/>
    </row>
    <row r="32" spans="1:34" s="3" customFormat="1" ht="17.25" customHeight="1">
      <c r="A32" s="1"/>
      <c r="B32" s="114"/>
      <c r="C32" s="24" t="s">
        <v>495</v>
      </c>
      <c r="D32" s="26">
        <v>3</v>
      </c>
      <c r="E32" s="474"/>
      <c r="F32" s="474"/>
      <c r="G32"/>
      <c r="H32"/>
      <c r="I32"/>
      <c r="J32"/>
      <c r="K32"/>
      <c r="L32"/>
      <c r="M32"/>
      <c r="N32"/>
      <c r="O32"/>
      <c r="P32"/>
      <c r="Q32"/>
      <c r="R32"/>
      <c r="S32"/>
      <c r="T32"/>
      <c r="U32"/>
      <c r="V32"/>
      <c r="W32"/>
      <c r="X32"/>
      <c r="Y32"/>
      <c r="Z32"/>
      <c r="AA32"/>
      <c r="AB32"/>
      <c r="AC32"/>
      <c r="AD32"/>
      <c r="AE32"/>
      <c r="AF32"/>
      <c r="AG32"/>
      <c r="AH32"/>
    </row>
    <row r="33" spans="1:34" s="3" customFormat="1" ht="16.5" hidden="1" customHeight="1">
      <c r="A33" s="1"/>
      <c r="B33" s="17"/>
      <c r="C33" s="111" t="s">
        <v>483</v>
      </c>
      <c r="D33" s="112"/>
      <c r="E33" s="428">
        <v>0</v>
      </c>
      <c r="F33" s="428"/>
      <c r="G33"/>
      <c r="H33"/>
      <c r="I33"/>
      <c r="J33"/>
      <c r="K33"/>
      <c r="L33"/>
      <c r="M33"/>
      <c r="N33"/>
      <c r="O33"/>
      <c r="P33"/>
      <c r="Q33"/>
      <c r="R33"/>
      <c r="S33"/>
      <c r="T33"/>
      <c r="U33"/>
      <c r="V33"/>
      <c r="W33"/>
      <c r="X33"/>
      <c r="Y33"/>
      <c r="Z33"/>
      <c r="AA33"/>
      <c r="AB33"/>
      <c r="AC33"/>
      <c r="AD33"/>
      <c r="AE33"/>
      <c r="AF33"/>
      <c r="AG33"/>
      <c r="AH33"/>
    </row>
    <row r="34" spans="1:34" s="3" customFormat="1" ht="17.25" hidden="1" customHeight="1">
      <c r="A34" s="1"/>
      <c r="B34" s="17"/>
      <c r="C34" s="469" t="s">
        <v>484</v>
      </c>
      <c r="D34" s="26"/>
      <c r="E34" s="428">
        <v>0</v>
      </c>
      <c r="F34" s="428"/>
      <c r="G34"/>
      <c r="H34"/>
      <c r="I34"/>
      <c r="J34"/>
      <c r="K34"/>
      <c r="L34"/>
      <c r="M34"/>
      <c r="N34"/>
      <c r="O34"/>
      <c r="P34"/>
      <c r="Q34"/>
      <c r="R34"/>
      <c r="S34"/>
      <c r="T34"/>
      <c r="U34"/>
      <c r="V34"/>
      <c r="W34"/>
      <c r="X34"/>
      <c r="Y34"/>
      <c r="Z34"/>
      <c r="AA34"/>
      <c r="AB34"/>
      <c r="AC34"/>
      <c r="AD34"/>
      <c r="AE34"/>
      <c r="AF34"/>
      <c r="AG34"/>
      <c r="AH34"/>
    </row>
    <row r="35" spans="1:34" s="3" customFormat="1" ht="17.100000000000001" customHeight="1">
      <c r="A35" s="1"/>
      <c r="B35" s="17">
        <v>11</v>
      </c>
      <c r="C35" s="485" t="s">
        <v>485</v>
      </c>
      <c r="D35" s="1298"/>
      <c r="E35" s="428">
        <v>0.37754500000000002</v>
      </c>
      <c r="F35" s="482">
        <v>0</v>
      </c>
      <c r="G35"/>
      <c r="H35" s="779"/>
      <c r="I35"/>
      <c r="J35"/>
      <c r="K35"/>
      <c r="L35"/>
      <c r="M35"/>
      <c r="N35"/>
      <c r="O35"/>
      <c r="P35"/>
      <c r="Q35"/>
      <c r="R35"/>
      <c r="S35"/>
      <c r="T35"/>
      <c r="U35"/>
      <c r="V35"/>
      <c r="W35"/>
      <c r="X35"/>
      <c r="Y35"/>
      <c r="Z35"/>
      <c r="AA35"/>
      <c r="AB35"/>
      <c r="AC35"/>
      <c r="AD35"/>
      <c r="AE35"/>
      <c r="AF35"/>
      <c r="AG35"/>
      <c r="AH35"/>
    </row>
    <row r="36" spans="1:34" s="3" customFormat="1" ht="17.25" customHeight="1">
      <c r="A36" s="1"/>
      <c r="B36" s="17">
        <v>12</v>
      </c>
      <c r="C36" s="485" t="s">
        <v>486</v>
      </c>
      <c r="D36" s="26"/>
      <c r="E36" s="428">
        <v>3.0357089200000003</v>
      </c>
      <c r="F36" s="428">
        <v>-8.3587130000000009E-2</v>
      </c>
      <c r="G36" s="664"/>
      <c r="H36" s="779"/>
      <c r="I36"/>
      <c r="J36"/>
      <c r="K36"/>
      <c r="L36"/>
      <c r="M36"/>
      <c r="N36"/>
      <c r="O36"/>
      <c r="P36"/>
      <c r="Q36"/>
      <c r="R36"/>
      <c r="S36"/>
      <c r="T36"/>
      <c r="U36"/>
      <c r="V36"/>
      <c r="W36"/>
      <c r="X36"/>
      <c r="Y36"/>
      <c r="Z36"/>
      <c r="AA36"/>
      <c r="AB36"/>
      <c r="AC36"/>
      <c r="AD36"/>
      <c r="AE36"/>
      <c r="AF36"/>
      <c r="AG36"/>
      <c r="AH36"/>
    </row>
    <row r="37" spans="1:34" s="3" customFormat="1" ht="17.25" customHeight="1">
      <c r="A37" s="1"/>
      <c r="B37" s="17">
        <v>13</v>
      </c>
      <c r="C37" s="485" t="s">
        <v>487</v>
      </c>
      <c r="D37" s="197"/>
      <c r="E37" s="428">
        <v>46.778928120000003</v>
      </c>
      <c r="F37" s="428">
        <v>1.8905132099999999</v>
      </c>
      <c r="G37" s="664"/>
      <c r="H37" s="779"/>
      <c r="I37"/>
      <c r="J37"/>
      <c r="K37"/>
      <c r="L37"/>
      <c r="M37"/>
      <c r="N37"/>
      <c r="O37"/>
      <c r="P37"/>
      <c r="Q37"/>
      <c r="R37"/>
      <c r="S37"/>
      <c r="T37"/>
      <c r="U37"/>
      <c r="V37"/>
      <c r="W37"/>
      <c r="X37"/>
      <c r="Y37"/>
      <c r="Z37"/>
      <c r="AA37"/>
      <c r="AB37"/>
      <c r="AC37"/>
      <c r="AD37"/>
      <c r="AE37"/>
      <c r="AF37"/>
      <c r="AG37"/>
      <c r="AH37"/>
    </row>
    <row r="38" spans="1:34" s="3" customFormat="1" ht="17.25" customHeight="1">
      <c r="A38" s="1"/>
      <c r="B38" s="17">
        <v>14</v>
      </c>
      <c r="C38" s="485" t="s">
        <v>488</v>
      </c>
      <c r="D38" s="112"/>
      <c r="E38" s="428">
        <v>0.10731599999999999</v>
      </c>
      <c r="F38" s="428">
        <v>0</v>
      </c>
      <c r="G38"/>
      <c r="H38" s="779"/>
      <c r="I38"/>
      <c r="J38"/>
      <c r="K38"/>
      <c r="L38"/>
      <c r="M38"/>
      <c r="N38"/>
      <c r="O38"/>
      <c r="P38"/>
      <c r="Q38"/>
      <c r="R38"/>
      <c r="S38"/>
      <c r="T38"/>
      <c r="U38"/>
      <c r="V38"/>
      <c r="W38"/>
      <c r="X38"/>
      <c r="Y38"/>
      <c r="Z38"/>
      <c r="AA38"/>
      <c r="AB38"/>
      <c r="AC38"/>
      <c r="AD38"/>
      <c r="AE38"/>
      <c r="AF38"/>
      <c r="AG38"/>
      <c r="AH38"/>
    </row>
    <row r="39" spans="1:34" s="3" customFormat="1" ht="17.25" customHeight="1">
      <c r="A39" s="1"/>
      <c r="B39" s="17">
        <v>15</v>
      </c>
      <c r="C39" s="485" t="s">
        <v>489</v>
      </c>
      <c r="D39" s="112"/>
      <c r="E39" s="428">
        <v>0.44945298</v>
      </c>
      <c r="F39" s="428">
        <v>3.6115339999999996E-2</v>
      </c>
      <c r="G39"/>
      <c r="H39" s="1636"/>
      <c r="I39"/>
      <c r="J39"/>
      <c r="K39"/>
      <c r="L39"/>
      <c r="M39"/>
      <c r="N39"/>
      <c r="O39"/>
      <c r="P39"/>
      <c r="Q39"/>
      <c r="R39"/>
      <c r="S39"/>
      <c r="T39"/>
      <c r="U39"/>
      <c r="V39"/>
      <c r="W39"/>
      <c r="X39"/>
      <c r="Y39"/>
      <c r="Z39"/>
      <c r="AA39"/>
      <c r="AB39"/>
      <c r="AC39"/>
      <c r="AD39"/>
      <c r="AE39"/>
      <c r="AF39"/>
      <c r="AG39"/>
      <c r="AH39"/>
    </row>
    <row r="40" spans="1:34" s="3" customFormat="1" ht="17.25" customHeight="1">
      <c r="A40" s="1"/>
      <c r="B40" s="17">
        <v>16</v>
      </c>
      <c r="C40" s="485" t="s">
        <v>490</v>
      </c>
      <c r="D40" s="112"/>
      <c r="E40" s="482">
        <v>17.757321999999998</v>
      </c>
      <c r="F40" s="482">
        <v>0</v>
      </c>
      <c r="G40"/>
      <c r="H40" s="779"/>
      <c r="I40"/>
      <c r="J40"/>
      <c r="K40"/>
      <c r="L40"/>
      <c r="M40"/>
      <c r="N40"/>
      <c r="O40"/>
      <c r="P40"/>
      <c r="Q40"/>
      <c r="R40"/>
      <c r="S40"/>
      <c r="T40"/>
      <c r="U40"/>
      <c r="V40"/>
      <c r="W40"/>
      <c r="X40"/>
      <c r="Y40"/>
      <c r="Z40"/>
      <c r="AA40"/>
      <c r="AB40"/>
      <c r="AC40"/>
      <c r="AD40"/>
      <c r="AE40"/>
      <c r="AF40"/>
      <c r="AG40"/>
      <c r="AH40"/>
    </row>
    <row r="41" spans="1:34" s="3" customFormat="1" ht="17.25" hidden="1" customHeight="1">
      <c r="A41" s="1"/>
      <c r="B41" s="17"/>
      <c r="C41" s="485"/>
      <c r="D41" s="112"/>
      <c r="E41" s="482"/>
      <c r="F41" s="482"/>
      <c r="G41"/>
      <c r="H41" s="779"/>
      <c r="I41"/>
      <c r="J41"/>
      <c r="K41"/>
      <c r="L41"/>
      <c r="M41"/>
      <c r="N41"/>
      <c r="O41"/>
      <c r="P41"/>
      <c r="Q41"/>
      <c r="R41"/>
      <c r="S41"/>
      <c r="T41"/>
      <c r="U41"/>
      <c r="V41"/>
      <c r="W41"/>
      <c r="X41"/>
      <c r="Y41"/>
      <c r="Z41"/>
      <c r="AA41"/>
      <c r="AB41"/>
      <c r="AC41"/>
      <c r="AD41"/>
      <c r="AE41"/>
      <c r="AF41"/>
      <c r="AG41"/>
      <c r="AH41"/>
    </row>
    <row r="42" spans="1:34" s="3" customFormat="1" ht="17.25" customHeight="1">
      <c r="A42" s="1"/>
      <c r="B42" s="17">
        <v>17</v>
      </c>
      <c r="C42" s="485" t="s">
        <v>491</v>
      </c>
      <c r="D42" s="112"/>
      <c r="E42" s="482">
        <v>4.5</v>
      </c>
      <c r="F42" s="482">
        <v>3.812252</v>
      </c>
      <c r="G42"/>
      <c r="H42" s="1636"/>
      <c r="I42"/>
      <c r="J42"/>
      <c r="K42"/>
      <c r="L42"/>
      <c r="M42"/>
      <c r="N42"/>
      <c r="O42"/>
      <c r="P42"/>
      <c r="Q42"/>
      <c r="R42"/>
      <c r="S42"/>
      <c r="T42"/>
      <c r="U42"/>
      <c r="V42"/>
      <c r="W42"/>
      <c r="X42"/>
      <c r="Y42"/>
      <c r="Z42"/>
      <c r="AA42"/>
      <c r="AB42"/>
      <c r="AC42"/>
      <c r="AD42"/>
      <c r="AE42"/>
      <c r="AF42"/>
      <c r="AG42"/>
      <c r="AH42"/>
    </row>
    <row r="43" spans="1:34" s="3" customFormat="1" ht="17.25" customHeight="1">
      <c r="A43" s="1"/>
      <c r="B43" s="17">
        <v>18</v>
      </c>
      <c r="C43" s="485" t="s">
        <v>492</v>
      </c>
      <c r="D43" s="112"/>
      <c r="E43" s="482">
        <v>11.597796150000002</v>
      </c>
      <c r="F43" s="482">
        <v>14.968833549999999</v>
      </c>
      <c r="G43"/>
      <c r="H43" s="779"/>
      <c r="I43"/>
      <c r="J43"/>
      <c r="K43"/>
      <c r="L43"/>
      <c r="M43"/>
      <c r="N43"/>
      <c r="O43"/>
      <c r="P43"/>
      <c r="Q43"/>
      <c r="R43"/>
      <c r="S43"/>
      <c r="T43"/>
      <c r="U43"/>
      <c r="V43"/>
      <c r="W43"/>
      <c r="X43"/>
      <c r="Y43"/>
      <c r="Z43"/>
      <c r="AA43"/>
      <c r="AB43"/>
      <c r="AC43"/>
      <c r="AD43"/>
      <c r="AE43"/>
      <c r="AF43"/>
      <c r="AG43"/>
      <c r="AH43"/>
    </row>
    <row r="44" spans="1:34" s="3" customFormat="1" ht="17.25" customHeight="1" thickBot="1">
      <c r="A44" s="1"/>
      <c r="B44" s="17">
        <v>19</v>
      </c>
      <c r="C44" s="485" t="s">
        <v>493</v>
      </c>
      <c r="D44" s="112"/>
      <c r="E44" s="30">
        <v>1.1335519999999999</v>
      </c>
      <c r="F44" s="30">
        <v>5.3012980000000001</v>
      </c>
      <c r="G44" s="664"/>
      <c r="H44" s="779"/>
      <c r="I44"/>
      <c r="J44"/>
      <c r="K44"/>
      <c r="L44"/>
      <c r="M44"/>
      <c r="N44"/>
      <c r="O44"/>
      <c r="P44"/>
      <c r="Q44"/>
      <c r="R44"/>
      <c r="S44"/>
      <c r="T44"/>
      <c r="U44"/>
      <c r="V44"/>
      <c r="W44"/>
      <c r="X44"/>
      <c r="Y44"/>
      <c r="Z44"/>
      <c r="AA44"/>
      <c r="AB44"/>
      <c r="AC44"/>
      <c r="AD44"/>
      <c r="AE44"/>
      <c r="AF44"/>
      <c r="AG44"/>
      <c r="AH44"/>
    </row>
    <row r="45" spans="1:34" s="3" customFormat="1" ht="17.25" hidden="1" customHeight="1" thickBot="1">
      <c r="A45" s="1"/>
      <c r="B45" s="17"/>
      <c r="C45" s="485"/>
      <c r="D45" s="112"/>
      <c r="E45" s="30"/>
      <c r="F45" s="30"/>
      <c r="G45" s="1182"/>
      <c r="H45" s="779"/>
      <c r="I45"/>
      <c r="J45"/>
      <c r="K45"/>
      <c r="L45"/>
      <c r="M45"/>
      <c r="N45"/>
      <c r="O45"/>
      <c r="P45"/>
      <c r="Q45"/>
      <c r="R45"/>
      <c r="S45"/>
      <c r="T45"/>
      <c r="U45"/>
      <c r="V45"/>
      <c r="W45"/>
      <c r="X45"/>
      <c r="Y45"/>
      <c r="Z45"/>
      <c r="AA45"/>
      <c r="AB45"/>
      <c r="AC45"/>
      <c r="AD45"/>
      <c r="AE45"/>
      <c r="AF45"/>
      <c r="AG45"/>
      <c r="AH45"/>
    </row>
    <row r="46" spans="1:34" s="3" customFormat="1" ht="17.25" customHeight="1">
      <c r="A46" s="1"/>
      <c r="B46" s="17">
        <v>20</v>
      </c>
      <c r="C46" s="469" t="s">
        <v>496</v>
      </c>
      <c r="D46" s="26"/>
      <c r="E46" s="482">
        <f>SUM(E33:E44)</f>
        <v>85.737621169999997</v>
      </c>
      <c r="F46" s="482">
        <f>SUM(F33:F44)</f>
        <v>25.925424969999998</v>
      </c>
      <c r="G46" s="686"/>
      <c r="H46" s="1636"/>
      <c r="I46"/>
      <c r="J46"/>
      <c r="K46"/>
      <c r="L46"/>
      <c r="M46"/>
      <c r="N46"/>
      <c r="O46"/>
      <c r="P46"/>
      <c r="Q46"/>
      <c r="R46"/>
      <c r="S46"/>
      <c r="T46"/>
      <c r="U46"/>
      <c r="V46"/>
      <c r="W46"/>
      <c r="X46"/>
      <c r="Y46"/>
      <c r="Z46"/>
      <c r="AA46"/>
      <c r="AB46"/>
      <c r="AC46"/>
      <c r="AD46"/>
      <c r="AE46"/>
      <c r="AF46"/>
      <c r="AG46"/>
      <c r="AH46"/>
    </row>
    <row r="47" spans="1:34" s="3" customFormat="1" ht="17.25" customHeight="1">
      <c r="A47" s="1"/>
      <c r="B47" s="17"/>
      <c r="C47" s="111"/>
      <c r="D47" s="112"/>
      <c r="E47" s="472"/>
      <c r="F47" s="472"/>
      <c r="I47"/>
      <c r="K47"/>
      <c r="L47"/>
      <c r="M47"/>
      <c r="N47"/>
      <c r="O47"/>
      <c r="P47"/>
      <c r="Q47"/>
      <c r="R47"/>
      <c r="S47"/>
      <c r="T47"/>
      <c r="U47"/>
      <c r="V47"/>
      <c r="W47"/>
      <c r="X47"/>
      <c r="Y47"/>
      <c r="Z47"/>
      <c r="AA47"/>
      <c r="AB47"/>
      <c r="AC47"/>
      <c r="AD47"/>
      <c r="AE47"/>
      <c r="AF47"/>
      <c r="AG47"/>
      <c r="AH47"/>
    </row>
    <row r="48" spans="1:34" s="3" customFormat="1" ht="17.25" customHeight="1">
      <c r="A48" s="1"/>
      <c r="B48" s="17"/>
      <c r="C48" s="24" t="s">
        <v>497</v>
      </c>
      <c r="D48" s="26"/>
      <c r="E48" s="474"/>
      <c r="F48" s="474"/>
      <c r="G48"/>
      <c r="H48" s="899"/>
      <c r="I48"/>
      <c r="J48"/>
      <c r="K48"/>
      <c r="L48"/>
      <c r="M48"/>
      <c r="N48"/>
      <c r="O48"/>
      <c r="P48"/>
      <c r="Q48"/>
      <c r="R48"/>
      <c r="S48"/>
      <c r="T48"/>
      <c r="U48"/>
      <c r="V48"/>
      <c r="W48"/>
      <c r="X48"/>
      <c r="Y48"/>
      <c r="Z48"/>
      <c r="AA48"/>
      <c r="AB48"/>
      <c r="AC48"/>
      <c r="AD48"/>
      <c r="AE48"/>
      <c r="AF48"/>
      <c r="AG48"/>
      <c r="AH48"/>
    </row>
    <row r="49" spans="1:34" s="3" customFormat="1" ht="17.25" hidden="1" customHeight="1">
      <c r="A49" s="1"/>
      <c r="B49" s="17"/>
      <c r="C49" s="111" t="s">
        <v>498</v>
      </c>
      <c r="D49" s="112"/>
      <c r="E49" s="428">
        <f t="shared" ref="E49:E55" si="0">E33-E17</f>
        <v>0</v>
      </c>
      <c r="F49" s="428"/>
      <c r="G49"/>
      <c r="H49"/>
      <c r="I49"/>
      <c r="J49"/>
      <c r="K49"/>
      <c r="L49"/>
      <c r="M49"/>
      <c r="N49"/>
      <c r="O49"/>
      <c r="P49"/>
      <c r="Q49"/>
      <c r="R49"/>
      <c r="S49"/>
      <c r="T49"/>
      <c r="U49"/>
      <c r="V49"/>
      <c r="W49"/>
      <c r="X49"/>
      <c r="Y49"/>
      <c r="Z49"/>
      <c r="AA49"/>
      <c r="AB49"/>
      <c r="AC49"/>
      <c r="AD49"/>
      <c r="AE49"/>
      <c r="AF49"/>
      <c r="AG49"/>
      <c r="AH49"/>
    </row>
    <row r="50" spans="1:34" s="3" customFormat="1" ht="17.25" hidden="1" customHeight="1">
      <c r="A50" s="1"/>
      <c r="B50" s="17"/>
      <c r="C50" s="111" t="s">
        <v>499</v>
      </c>
      <c r="D50" s="112"/>
      <c r="E50" s="428">
        <f t="shared" si="0"/>
        <v>0</v>
      </c>
      <c r="F50" s="428"/>
      <c r="G50"/>
      <c r="H50"/>
      <c r="I50"/>
      <c r="J50"/>
      <c r="K50"/>
      <c r="L50"/>
      <c r="M50"/>
      <c r="N50"/>
      <c r="O50"/>
      <c r="P50"/>
      <c r="Q50"/>
      <c r="R50"/>
      <c r="S50"/>
      <c r="T50"/>
      <c r="U50"/>
      <c r="V50"/>
      <c r="W50"/>
      <c r="X50"/>
      <c r="Y50"/>
      <c r="Z50"/>
      <c r="AA50"/>
      <c r="AB50"/>
      <c r="AC50"/>
      <c r="AD50"/>
      <c r="AE50"/>
      <c r="AF50"/>
      <c r="AG50"/>
      <c r="AH50"/>
    </row>
    <row r="51" spans="1:34" s="3" customFormat="1" ht="17.25" customHeight="1">
      <c r="A51" s="1"/>
      <c r="B51" s="17">
        <v>21</v>
      </c>
      <c r="C51" s="485" t="s">
        <v>500</v>
      </c>
      <c r="D51" s="287"/>
      <c r="E51" s="428">
        <f t="shared" si="0"/>
        <v>0.37754499698400001</v>
      </c>
      <c r="F51" s="428">
        <f t="shared" ref="F51:F60" si="1">F35-F19</f>
        <v>0</v>
      </c>
      <c r="G51"/>
      <c r="H51" s="1636"/>
      <c r="I51" s="1636"/>
      <c r="J51"/>
      <c r="K51" s="556"/>
      <c r="L51" s="556"/>
      <c r="M51"/>
      <c r="N51"/>
      <c r="O51"/>
      <c r="P51"/>
      <c r="Q51"/>
      <c r="R51"/>
      <c r="S51"/>
      <c r="T51"/>
      <c r="U51"/>
      <c r="V51"/>
      <c r="W51"/>
      <c r="X51"/>
      <c r="Y51"/>
      <c r="Z51"/>
      <c r="AA51"/>
      <c r="AB51"/>
      <c r="AC51"/>
      <c r="AD51"/>
      <c r="AE51"/>
      <c r="AF51"/>
      <c r="AG51"/>
      <c r="AH51"/>
    </row>
    <row r="52" spans="1:34" s="3" customFormat="1" ht="15.75">
      <c r="A52" s="1"/>
      <c r="B52" s="17">
        <v>22</v>
      </c>
      <c r="C52" s="485" t="s">
        <v>501</v>
      </c>
      <c r="D52" s="117"/>
      <c r="E52" s="428">
        <f t="shared" si="0"/>
        <v>3.0357089200000003</v>
      </c>
      <c r="F52" s="428">
        <f t="shared" si="1"/>
        <v>-8.3587130000000009E-2</v>
      </c>
      <c r="G52"/>
      <c r="H52" s="1636"/>
      <c r="I52" s="1636"/>
      <c r="J52"/>
      <c r="K52" s="556"/>
      <c r="L52" s="556"/>
      <c r="M52"/>
      <c r="N52"/>
      <c r="O52"/>
      <c r="P52"/>
      <c r="Q52"/>
      <c r="R52"/>
      <c r="S52"/>
      <c r="T52"/>
      <c r="U52"/>
      <c r="V52"/>
      <c r="W52"/>
      <c r="X52"/>
      <c r="Y52"/>
      <c r="Z52"/>
      <c r="AA52"/>
      <c r="AB52"/>
      <c r="AC52"/>
      <c r="AD52"/>
      <c r="AE52"/>
      <c r="AF52"/>
      <c r="AG52"/>
      <c r="AH52"/>
    </row>
    <row r="53" spans="1:34" s="3" customFormat="1" ht="17.25" customHeight="1">
      <c r="A53" s="1"/>
      <c r="B53" s="17">
        <v>23</v>
      </c>
      <c r="C53" s="485" t="s">
        <v>502</v>
      </c>
      <c r="D53" s="117"/>
      <c r="E53" s="428">
        <f t="shared" si="0"/>
        <v>28.0456269347995</v>
      </c>
      <c r="F53" s="428">
        <f t="shared" si="1"/>
        <v>0.83118591943719977</v>
      </c>
      <c r="G53"/>
      <c r="H53" s="1636"/>
      <c r="I53" s="1636"/>
      <c r="J53"/>
      <c r="K53" s="556"/>
      <c r="L53" s="556"/>
      <c r="M53"/>
      <c r="N53"/>
      <c r="O53"/>
      <c r="P53"/>
      <c r="Q53"/>
      <c r="R53"/>
      <c r="S53"/>
      <c r="T53"/>
      <c r="U53"/>
      <c r="V53"/>
      <c r="W53"/>
      <c r="X53"/>
      <c r="Y53"/>
      <c r="Z53"/>
      <c r="AA53"/>
      <c r="AB53"/>
      <c r="AC53"/>
      <c r="AD53"/>
      <c r="AE53"/>
      <c r="AF53"/>
      <c r="AG53"/>
      <c r="AH53"/>
    </row>
    <row r="54" spans="1:34" s="3" customFormat="1" ht="18.75" customHeight="1">
      <c r="A54" s="1"/>
      <c r="B54" s="17">
        <v>24</v>
      </c>
      <c r="C54" s="485" t="s">
        <v>503</v>
      </c>
      <c r="D54" s="117"/>
      <c r="E54" s="428">
        <f t="shared" si="0"/>
        <v>0.10731599999999999</v>
      </c>
      <c r="F54" s="428">
        <f t="shared" si="1"/>
        <v>0</v>
      </c>
      <c r="G54"/>
      <c r="H54" s="795"/>
      <c r="I54" s="1636"/>
      <c r="J54"/>
      <c r="K54" s="556"/>
      <c r="L54" s="556"/>
      <c r="M54"/>
      <c r="N54"/>
      <c r="O54"/>
      <c r="P54"/>
      <c r="Q54"/>
      <c r="R54"/>
      <c r="S54"/>
      <c r="T54"/>
      <c r="U54"/>
      <c r="V54"/>
      <c r="W54"/>
      <c r="X54"/>
      <c r="Y54"/>
      <c r="Z54"/>
      <c r="AA54"/>
      <c r="AB54"/>
      <c r="AC54"/>
      <c r="AD54"/>
      <c r="AE54"/>
      <c r="AF54"/>
      <c r="AG54"/>
      <c r="AH54"/>
    </row>
    <row r="55" spans="1:34" s="3" customFormat="1" ht="17.25" customHeight="1">
      <c r="A55" s="1"/>
      <c r="B55" s="17">
        <v>25</v>
      </c>
      <c r="C55" s="485" t="s">
        <v>504</v>
      </c>
      <c r="D55" s="112"/>
      <c r="E55" s="428">
        <f t="shared" si="0"/>
        <v>0.44945298</v>
      </c>
      <c r="F55" s="428">
        <f t="shared" si="1"/>
        <v>3.6115339999999996E-2</v>
      </c>
      <c r="G55"/>
      <c r="H55" s="1636"/>
      <c r="I55" s="1636"/>
      <c r="J55"/>
      <c r="K55" s="556"/>
      <c r="L55" s="556"/>
      <c r="M55"/>
      <c r="N55"/>
      <c r="O55"/>
      <c r="P55"/>
      <c r="Q55"/>
      <c r="R55"/>
      <c r="S55"/>
      <c r="T55"/>
      <c r="U55"/>
      <c r="V55"/>
      <c r="W55"/>
      <c r="X55"/>
      <c r="Y55"/>
      <c r="Z55"/>
      <c r="AA55"/>
      <c r="AB55"/>
      <c r="AC55"/>
      <c r="AD55"/>
      <c r="AE55"/>
      <c r="AF55"/>
      <c r="AG55"/>
      <c r="AH55"/>
    </row>
    <row r="56" spans="1:34" s="3" customFormat="1" ht="17.25" customHeight="1">
      <c r="A56" s="1"/>
      <c r="B56" s="17">
        <v>26</v>
      </c>
      <c r="C56" s="485" t="s">
        <v>505</v>
      </c>
      <c r="D56" s="756"/>
      <c r="E56" s="428">
        <f>E40-E24</f>
        <v>17.757321999999998</v>
      </c>
      <c r="F56" s="428">
        <f t="shared" si="1"/>
        <v>0</v>
      </c>
      <c r="G56"/>
      <c r="H56" s="1636"/>
      <c r="I56" s="1636"/>
      <c r="J56"/>
      <c r="K56" s="556"/>
      <c r="L56" s="556"/>
      <c r="M56"/>
      <c r="N56"/>
      <c r="O56"/>
      <c r="P56"/>
      <c r="Q56"/>
      <c r="R56"/>
      <c r="S56"/>
      <c r="T56"/>
      <c r="U56"/>
      <c r="V56"/>
      <c r="W56"/>
      <c r="X56"/>
      <c r="Y56"/>
      <c r="Z56"/>
      <c r="AA56"/>
      <c r="AB56"/>
      <c r="AC56"/>
      <c r="AD56"/>
      <c r="AE56"/>
      <c r="AF56"/>
      <c r="AG56"/>
      <c r="AH56"/>
    </row>
    <row r="57" spans="1:34" s="3" customFormat="1" ht="17.25" hidden="1" customHeight="1">
      <c r="A57" s="1"/>
      <c r="B57" s="17"/>
      <c r="C57" s="485"/>
      <c r="D57" s="756"/>
      <c r="E57" s="428"/>
      <c r="F57" s="428"/>
      <c r="G57"/>
      <c r="H57" s="1636"/>
      <c r="I57" s="1636"/>
      <c r="J57"/>
      <c r="K57" s="556"/>
      <c r="L57" s="556"/>
      <c r="M57"/>
      <c r="N57"/>
      <c r="O57"/>
      <c r="P57"/>
      <c r="Q57"/>
      <c r="R57"/>
      <c r="S57"/>
      <c r="T57"/>
      <c r="U57"/>
      <c r="V57"/>
      <c r="W57"/>
      <c r="X57"/>
      <c r="Y57"/>
      <c r="Z57"/>
      <c r="AA57"/>
      <c r="AB57"/>
      <c r="AC57"/>
      <c r="AD57"/>
      <c r="AE57"/>
      <c r="AF57"/>
      <c r="AG57"/>
      <c r="AH57"/>
    </row>
    <row r="58" spans="1:34" s="3" customFormat="1" ht="17.25" customHeight="1">
      <c r="A58" s="1"/>
      <c r="B58" s="17">
        <v>27</v>
      </c>
      <c r="C58" s="485" t="s">
        <v>506</v>
      </c>
      <c r="D58" s="756"/>
      <c r="E58" s="482">
        <f>E42-E26</f>
        <v>4.5</v>
      </c>
      <c r="F58" s="482">
        <f t="shared" si="1"/>
        <v>3.812252</v>
      </c>
      <c r="G58"/>
      <c r="H58" s="1636"/>
      <c r="I58" s="1636"/>
      <c r="J58"/>
      <c r="K58" s="556"/>
      <c r="L58" s="556"/>
      <c r="M58"/>
      <c r="N58"/>
      <c r="O58"/>
      <c r="P58"/>
      <c r="Q58"/>
      <c r="R58"/>
      <c r="S58"/>
      <c r="T58"/>
      <c r="U58"/>
      <c r="V58"/>
      <c r="W58"/>
      <c r="X58"/>
      <c r="Y58"/>
      <c r="Z58"/>
      <c r="AA58"/>
      <c r="AB58"/>
      <c r="AC58"/>
      <c r="AD58"/>
      <c r="AE58"/>
      <c r="AF58"/>
      <c r="AG58"/>
      <c r="AH58"/>
    </row>
    <row r="59" spans="1:34" s="3" customFormat="1" ht="15.75">
      <c r="A59" s="1"/>
      <c r="B59" s="17">
        <v>28</v>
      </c>
      <c r="C59" s="1006" t="s">
        <v>507</v>
      </c>
      <c r="D59" s="756"/>
      <c r="E59" s="428">
        <f>E43-E27</f>
        <v>6.6932284130043023</v>
      </c>
      <c r="F59" s="428">
        <f t="shared" si="1"/>
        <v>-3.3851385800925016</v>
      </c>
      <c r="G59"/>
      <c r="H59" s="1636"/>
      <c r="I59" s="1636"/>
      <c r="J59"/>
      <c r="K59" s="556"/>
      <c r="L59" s="556"/>
      <c r="M59"/>
      <c r="N59"/>
      <c r="O59"/>
      <c r="P59"/>
      <c r="Q59"/>
      <c r="R59"/>
      <c r="S59"/>
      <c r="T59"/>
      <c r="U59"/>
      <c r="V59"/>
      <c r="W59"/>
      <c r="X59"/>
      <c r="Y59"/>
      <c r="Z59"/>
      <c r="AA59"/>
      <c r="AB59"/>
      <c r="AC59"/>
      <c r="AD59"/>
      <c r="AE59"/>
      <c r="AF59"/>
      <c r="AG59"/>
      <c r="AH59"/>
    </row>
    <row r="60" spans="1:34" s="3" customFormat="1" ht="16.5" thickBot="1">
      <c r="A60" s="1"/>
      <c r="B60" s="17">
        <v>29</v>
      </c>
      <c r="C60" s="485" t="s">
        <v>508</v>
      </c>
      <c r="D60" s="756"/>
      <c r="E60" s="428">
        <f>E44-E28</f>
        <v>1.1335519999999999</v>
      </c>
      <c r="F60" s="428">
        <f t="shared" si="1"/>
        <v>5.3012980000000001</v>
      </c>
      <c r="G60"/>
      <c r="H60" s="1636"/>
      <c r="I60" s="1636"/>
      <c r="J60"/>
      <c r="K60" s="556"/>
      <c r="L60" s="556"/>
      <c r="M60"/>
      <c r="N60"/>
      <c r="O60"/>
      <c r="P60"/>
      <c r="Q60"/>
      <c r="R60"/>
      <c r="S60"/>
      <c r="T60"/>
      <c r="U60"/>
      <c r="V60"/>
      <c r="W60"/>
      <c r="X60"/>
      <c r="Y60"/>
      <c r="Z60"/>
      <c r="AA60"/>
      <c r="AB60"/>
      <c r="AC60"/>
      <c r="AD60"/>
      <c r="AE60"/>
      <c r="AF60"/>
      <c r="AG60"/>
      <c r="AH60"/>
    </row>
    <row r="61" spans="1:34" s="3" customFormat="1" ht="20.100000000000001" hidden="1" customHeight="1">
      <c r="A61" s="1"/>
      <c r="B61" s="17"/>
      <c r="C61" s="485"/>
      <c r="D61" s="756"/>
      <c r="E61" s="428"/>
      <c r="F61" s="428"/>
      <c r="G61"/>
      <c r="H61" s="779"/>
      <c r="I61"/>
      <c r="J61"/>
      <c r="K61"/>
      <c r="L61"/>
      <c r="M61"/>
      <c r="N61"/>
      <c r="O61"/>
      <c r="P61"/>
      <c r="Q61"/>
      <c r="R61"/>
      <c r="S61"/>
      <c r="T61"/>
      <c r="U61"/>
      <c r="V61"/>
      <c r="W61"/>
      <c r="X61"/>
      <c r="Y61"/>
      <c r="Z61"/>
      <c r="AA61"/>
      <c r="AB61"/>
      <c r="AC61"/>
      <c r="AD61"/>
      <c r="AE61"/>
      <c r="AF61"/>
      <c r="AG61"/>
      <c r="AH61"/>
    </row>
    <row r="62" spans="1:34" s="3" customFormat="1" ht="23.1" customHeight="1" thickBot="1">
      <c r="A62" s="1"/>
      <c r="B62" s="93">
        <v>30</v>
      </c>
      <c r="C62" s="868" t="s">
        <v>509</v>
      </c>
      <c r="D62" s="340"/>
      <c r="E62" s="1359">
        <f>SUM(E49:E61)</f>
        <v>62.099752244787801</v>
      </c>
      <c r="F62" s="1359">
        <f>SUM(F49:F61)</f>
        <v>6.5121255493446979</v>
      </c>
      <c r="G62" s="556"/>
      <c r="H62" s="779"/>
      <c r="I62"/>
      <c r="J62"/>
      <c r="K62"/>
      <c r="L62"/>
      <c r="M62"/>
      <c r="N62"/>
      <c r="O62"/>
      <c r="P62"/>
      <c r="Q62"/>
      <c r="R62"/>
      <c r="S62"/>
      <c r="T62"/>
      <c r="U62"/>
      <c r="V62"/>
      <c r="W62"/>
      <c r="X62"/>
      <c r="Y62"/>
      <c r="Z62"/>
      <c r="AA62"/>
      <c r="AB62"/>
      <c r="AC62"/>
      <c r="AD62"/>
      <c r="AE62"/>
      <c r="AF62"/>
      <c r="AG62"/>
      <c r="AH62"/>
    </row>
    <row r="63" spans="1:34" s="3" customFormat="1" ht="17.25" hidden="1" customHeight="1" thickBot="1">
      <c r="A63" s="1"/>
      <c r="B63" s="17"/>
      <c r="C63" s="867"/>
      <c r="D63" s="151"/>
      <c r="E63" s="139"/>
      <c r="F63" s="139"/>
      <c r="G63"/>
      <c r="H63"/>
      <c r="I63"/>
      <c r="J63"/>
      <c r="K63"/>
      <c r="L63"/>
      <c r="M63"/>
      <c r="N63"/>
      <c r="O63"/>
      <c r="P63"/>
      <c r="Q63"/>
      <c r="R63"/>
      <c r="S63"/>
      <c r="T63"/>
      <c r="U63"/>
      <c r="V63"/>
      <c r="W63"/>
      <c r="X63"/>
      <c r="Y63"/>
      <c r="Z63"/>
      <c r="AA63"/>
      <c r="AB63"/>
      <c r="AC63"/>
      <c r="AD63"/>
      <c r="AE63"/>
      <c r="AF63"/>
      <c r="AG63"/>
      <c r="AH63"/>
    </row>
    <row r="64" spans="1:34" s="3" customFormat="1" ht="17.25" hidden="1" customHeight="1">
      <c r="A64" s="1"/>
      <c r="B64" s="17">
        <f>B62+1</f>
        <v>31</v>
      </c>
      <c r="C64" s="439" t="s">
        <v>510</v>
      </c>
      <c r="D64" s="26">
        <v>5</v>
      </c>
      <c r="E64" s="566">
        <v>0</v>
      </c>
      <c r="F64" s="566"/>
      <c r="G64"/>
      <c r="H64"/>
      <c r="I64"/>
      <c r="J64"/>
      <c r="K64"/>
      <c r="L64"/>
      <c r="M64"/>
      <c r="N64"/>
      <c r="O64"/>
      <c r="P64"/>
      <c r="Q64"/>
      <c r="R64"/>
      <c r="S64"/>
      <c r="T64"/>
      <c r="U64"/>
      <c r="V64"/>
      <c r="W64"/>
      <c r="X64"/>
      <c r="Y64"/>
      <c r="Z64"/>
      <c r="AA64"/>
      <c r="AB64"/>
      <c r="AC64"/>
      <c r="AD64"/>
      <c r="AE64"/>
      <c r="AF64"/>
      <c r="AG64"/>
      <c r="AH64"/>
    </row>
    <row r="65" spans="1:34" s="3" customFormat="1" ht="32.25" hidden="1" thickBot="1">
      <c r="A65" s="1"/>
      <c r="B65" s="17">
        <f>B62+1</f>
        <v>31</v>
      </c>
      <c r="C65" s="439" t="s">
        <v>511</v>
      </c>
      <c r="D65" s="26"/>
      <c r="E65" s="510">
        <v>0</v>
      </c>
      <c r="F65" s="510"/>
      <c r="G65"/>
      <c r="H65"/>
      <c r="I65"/>
      <c r="J65"/>
      <c r="K65"/>
      <c r="L65"/>
      <c r="M65"/>
      <c r="N65"/>
      <c r="O65"/>
      <c r="P65"/>
      <c r="Q65"/>
      <c r="R65"/>
      <c r="S65"/>
      <c r="T65"/>
      <c r="U65"/>
      <c r="V65"/>
      <c r="W65"/>
      <c r="X65"/>
      <c r="Y65"/>
      <c r="Z65"/>
      <c r="AA65"/>
      <c r="AB65"/>
      <c r="AC65"/>
      <c r="AD65"/>
      <c r="AE65"/>
      <c r="AF65"/>
      <c r="AG65"/>
      <c r="AH65"/>
    </row>
    <row r="66" spans="1:34" s="3" customFormat="1" ht="25.35" hidden="1" customHeight="1">
      <c r="A66" s="1"/>
      <c r="B66" s="95">
        <f>B65+1</f>
        <v>32</v>
      </c>
      <c r="C66" s="702" t="s">
        <v>512</v>
      </c>
      <c r="D66" s="703"/>
      <c r="E66" s="704">
        <f>E62-E65</f>
        <v>62.099752244787801</v>
      </c>
      <c r="F66" s="704"/>
      <c r="G66"/>
      <c r="H66"/>
      <c r="I66"/>
      <c r="J66"/>
      <c r="K66"/>
      <c r="L66"/>
      <c r="M66"/>
      <c r="N66"/>
      <c r="O66"/>
      <c r="P66"/>
      <c r="Q66"/>
      <c r="R66"/>
      <c r="S66"/>
      <c r="T66"/>
      <c r="U66"/>
      <c r="V66"/>
      <c r="W66"/>
      <c r="X66"/>
      <c r="Y66"/>
      <c r="Z66"/>
      <c r="AA66"/>
      <c r="AB66"/>
      <c r="AC66"/>
      <c r="AD66"/>
      <c r="AE66"/>
      <c r="AF66"/>
      <c r="AG66"/>
      <c r="AH66"/>
    </row>
    <row r="67" spans="1:34" s="3" customFormat="1" ht="16.350000000000001" hidden="1" customHeight="1">
      <c r="A67" s="1"/>
      <c r="B67" s="95"/>
      <c r="C67" s="522"/>
      <c r="D67" s="148"/>
      <c r="F67"/>
      <c r="G67"/>
      <c r="H67"/>
      <c r="I67"/>
      <c r="J67"/>
      <c r="K67"/>
      <c r="L67"/>
      <c r="M67"/>
      <c r="N67"/>
      <c r="O67"/>
      <c r="P67"/>
      <c r="Q67"/>
      <c r="R67"/>
      <c r="S67"/>
      <c r="T67"/>
      <c r="U67"/>
      <c r="V67"/>
      <c r="W67"/>
      <c r="X67"/>
      <c r="Y67"/>
      <c r="Z67"/>
      <c r="AA67"/>
      <c r="AB67"/>
      <c r="AC67"/>
      <c r="AD67"/>
      <c r="AE67"/>
      <c r="AF67"/>
      <c r="AG67"/>
      <c r="AH67"/>
    </row>
    <row r="68" spans="1:34" s="3" customFormat="1" ht="18.600000000000001" hidden="1" customHeight="1">
      <c r="A68" s="1"/>
      <c r="B68" s="89"/>
      <c r="C68" s="523"/>
      <c r="D68" s="638"/>
      <c r="F68"/>
      <c r="G68"/>
      <c r="H68"/>
      <c r="I68"/>
      <c r="J68"/>
      <c r="K68"/>
      <c r="L68"/>
      <c r="M68"/>
      <c r="N68"/>
      <c r="O68"/>
      <c r="P68"/>
      <c r="Q68"/>
      <c r="R68"/>
      <c r="S68"/>
      <c r="T68"/>
      <c r="U68"/>
      <c r="V68"/>
      <c r="W68"/>
      <c r="X68"/>
      <c r="Y68"/>
      <c r="Z68"/>
      <c r="AA68"/>
      <c r="AB68"/>
      <c r="AC68"/>
      <c r="AD68"/>
      <c r="AE68"/>
      <c r="AF68"/>
      <c r="AG68"/>
      <c r="AH68"/>
    </row>
    <row r="69" spans="1:34" s="3" customFormat="1" ht="33.75" hidden="1" customHeight="1">
      <c r="A69" s="1"/>
      <c r="B69" s="90">
        <f>B66+1</f>
        <v>33</v>
      </c>
      <c r="C69" s="316" t="s">
        <v>513</v>
      </c>
      <c r="D69" s="26"/>
      <c r="F69"/>
      <c r="G69"/>
      <c r="H69"/>
      <c r="I69"/>
      <c r="J69"/>
      <c r="K69"/>
      <c r="L69"/>
      <c r="M69"/>
      <c r="N69"/>
      <c r="O69"/>
      <c r="P69"/>
      <c r="Q69"/>
      <c r="R69"/>
      <c r="S69"/>
      <c r="T69"/>
      <c r="U69"/>
      <c r="V69"/>
      <c r="W69"/>
      <c r="X69"/>
      <c r="Y69"/>
      <c r="Z69"/>
      <c r="AA69"/>
      <c r="AB69"/>
      <c r="AC69"/>
      <c r="AD69"/>
      <c r="AE69"/>
      <c r="AF69"/>
      <c r="AG69"/>
      <c r="AH69"/>
    </row>
    <row r="70" spans="1:34" s="3" customFormat="1" ht="17.25" hidden="1" customHeight="1">
      <c r="A70" s="1"/>
      <c r="B70" s="17"/>
      <c r="C70" s="316"/>
      <c r="D70" s="26"/>
      <c r="F70"/>
      <c r="G70"/>
      <c r="H70"/>
      <c r="I70"/>
      <c r="J70"/>
      <c r="K70"/>
      <c r="L70"/>
      <c r="M70"/>
      <c r="N70"/>
      <c r="O70"/>
      <c r="P70"/>
      <c r="Q70"/>
      <c r="R70"/>
      <c r="S70"/>
      <c r="T70"/>
      <c r="U70"/>
      <c r="V70"/>
      <c r="W70"/>
      <c r="X70"/>
      <c r="Y70"/>
      <c r="Z70"/>
      <c r="AA70"/>
      <c r="AB70"/>
      <c r="AC70"/>
      <c r="AD70"/>
      <c r="AE70"/>
      <c r="AF70"/>
      <c r="AG70"/>
      <c r="AH70"/>
    </row>
    <row r="71" spans="1:34" s="3" customFormat="1" ht="35.85" hidden="1" customHeight="1">
      <c r="A71" s="1"/>
      <c r="B71" s="95">
        <f>B69+1</f>
        <v>34</v>
      </c>
      <c r="C71" s="513" t="s">
        <v>514</v>
      </c>
      <c r="D71" s="639"/>
      <c r="E71" s="559"/>
      <c r="F71" s="559"/>
      <c r="G71"/>
      <c r="H71"/>
      <c r="I71"/>
      <c r="J71"/>
      <c r="K71"/>
      <c r="L71"/>
      <c r="M71"/>
      <c r="N71"/>
      <c r="O71"/>
      <c r="P71"/>
      <c r="Q71"/>
      <c r="R71"/>
      <c r="S71"/>
      <c r="T71"/>
      <c r="U71"/>
      <c r="V71"/>
      <c r="W71"/>
      <c r="X71"/>
      <c r="Y71"/>
      <c r="Z71"/>
      <c r="AA71"/>
      <c r="AB71"/>
      <c r="AC71"/>
      <c r="AD71"/>
      <c r="AE71"/>
      <c r="AF71"/>
      <c r="AG71"/>
      <c r="AH71"/>
    </row>
    <row r="72" spans="1:34" s="3" customFormat="1" ht="17.25" customHeight="1">
      <c r="A72" s="1"/>
      <c r="B72" s="4"/>
      <c r="C72" s="4"/>
      <c r="D72" s="4"/>
      <c r="E72" s="795"/>
      <c r="F72" s="667"/>
      <c r="G72"/>
      <c r="H72"/>
      <c r="I72"/>
      <c r="J72"/>
      <c r="K72"/>
      <c r="L72"/>
      <c r="M72"/>
      <c r="N72"/>
      <c r="O72"/>
      <c r="P72"/>
      <c r="Q72"/>
      <c r="R72"/>
      <c r="S72"/>
      <c r="T72"/>
      <c r="U72"/>
      <c r="V72"/>
      <c r="W72"/>
      <c r="X72"/>
      <c r="Y72"/>
      <c r="Z72"/>
      <c r="AA72"/>
      <c r="AB72"/>
      <c r="AC72"/>
      <c r="AD72"/>
      <c r="AE72"/>
      <c r="AF72"/>
      <c r="AG72"/>
      <c r="AH72"/>
    </row>
    <row r="73" spans="1:34" s="3" customFormat="1" ht="15.75">
      <c r="A73" s="1"/>
      <c r="B73" s="1" t="s">
        <v>60</v>
      </c>
      <c r="C73" s="4"/>
      <c r="D73" s="4"/>
      <c r="F73"/>
      <c r="G73" s="556"/>
      <c r="H73" s="556"/>
      <c r="I73"/>
      <c r="J73"/>
      <c r="K73"/>
      <c r="L73"/>
      <c r="M73"/>
      <c r="N73"/>
      <c r="O73"/>
      <c r="P73"/>
      <c r="Q73"/>
      <c r="R73"/>
      <c r="S73"/>
      <c r="T73"/>
      <c r="U73"/>
      <c r="V73"/>
      <c r="W73"/>
      <c r="X73"/>
      <c r="Y73"/>
      <c r="Z73"/>
      <c r="AA73"/>
      <c r="AB73"/>
      <c r="AC73"/>
      <c r="AD73"/>
      <c r="AE73"/>
      <c r="AF73"/>
      <c r="AG73"/>
      <c r="AH73"/>
    </row>
    <row r="74" spans="1:34">
      <c r="B74" s="181">
        <v>1</v>
      </c>
      <c r="C74" s="1813" t="s">
        <v>515</v>
      </c>
      <c r="D74" s="1813"/>
    </row>
    <row r="75" spans="1:34" ht="16.350000000000001" customHeight="1">
      <c r="B75" s="181">
        <v>2</v>
      </c>
      <c r="C75" s="539" t="s">
        <v>516</v>
      </c>
      <c r="D75" s="539"/>
    </row>
    <row r="76" spans="1:34" s="3" customFormat="1" ht="15.75" hidden="1">
      <c r="A76" s="1"/>
      <c r="B76" s="40">
        <v>4</v>
      </c>
      <c r="C76" s="4" t="s">
        <v>517</v>
      </c>
      <c r="D76" s="4"/>
      <c r="F76"/>
      <c r="G76"/>
      <c r="H76"/>
      <c r="I76"/>
      <c r="J76"/>
      <c r="K76"/>
      <c r="L76"/>
      <c r="M76"/>
      <c r="N76"/>
      <c r="O76"/>
      <c r="P76"/>
      <c r="Q76"/>
      <c r="R76"/>
      <c r="S76"/>
      <c r="T76"/>
      <c r="U76"/>
      <c r="V76"/>
      <c r="W76"/>
      <c r="X76"/>
      <c r="Y76"/>
      <c r="Z76"/>
      <c r="AA76"/>
      <c r="AB76"/>
      <c r="AC76"/>
      <c r="AD76"/>
      <c r="AE76"/>
      <c r="AF76"/>
      <c r="AG76"/>
      <c r="AH76"/>
    </row>
    <row r="77" spans="1:34" ht="17.850000000000001" hidden="1" customHeight="1">
      <c r="B77" s="181">
        <v>5</v>
      </c>
      <c r="C77" s="1836" t="s">
        <v>518</v>
      </c>
      <c r="D77" s="1836"/>
    </row>
    <row r="78" spans="1:34" ht="15" hidden="1" customHeight="1">
      <c r="B78" s="181"/>
      <c r="C78" s="1836"/>
      <c r="D78" s="1836"/>
    </row>
    <row r="79" spans="1:34" ht="107.1" hidden="1" customHeight="1">
      <c r="B79" s="181">
        <v>6</v>
      </c>
      <c r="C79" s="1813" t="s">
        <v>519</v>
      </c>
      <c r="D79" s="1813"/>
    </row>
    <row r="80" spans="1:34" ht="30.6" hidden="1" customHeight="1">
      <c r="B80" s="181">
        <v>7</v>
      </c>
      <c r="C80" s="1813" t="s">
        <v>520</v>
      </c>
      <c r="D80" s="1813"/>
    </row>
    <row r="81" spans="2:6" ht="15" customHeight="1">
      <c r="B81" s="181">
        <v>3</v>
      </c>
      <c r="C81" s="1836" t="s">
        <v>521</v>
      </c>
      <c r="D81" s="1836"/>
      <c r="E81" s="1836"/>
      <c r="F81" s="1836"/>
    </row>
    <row r="82" spans="2:6">
      <c r="C82" s="818"/>
    </row>
    <row r="85" spans="2:6">
      <c r="B85" s="529"/>
      <c r="C85" s="1813"/>
      <c r="D85" s="1813"/>
    </row>
  </sheetData>
  <mergeCells count="9">
    <mergeCell ref="B7:F7"/>
    <mergeCell ref="B8:F8"/>
    <mergeCell ref="B9:F9"/>
    <mergeCell ref="C80:D80"/>
    <mergeCell ref="C85:D85"/>
    <mergeCell ref="C74:D74"/>
    <mergeCell ref="C77:D78"/>
    <mergeCell ref="C79:D79"/>
    <mergeCell ref="C81:F81"/>
  </mergeCells>
  <conditionalFormatting sqref="E31:F31 E47:F47">
    <cfRule type="containsText" dxfId="12" priority="2" operator="containsText" text="True">
      <formula>NOT(ISERROR(SEARCH("True",E31)))</formula>
    </cfRule>
  </conditionalFormatting>
  <printOptions horizontalCentered="1"/>
  <pageMargins left="0.23622047244094491" right="0.23622047244094491" top="0.74803149606299213" bottom="0.74803149606299213" header="0.31496062992125984" footer="0.31496062992125984"/>
  <pageSetup scale="66" orientation="portrait" cellComments="asDisplayed"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23">
    <pageSetUpPr fitToPage="1"/>
  </sheetPr>
  <dimension ref="A1:M43"/>
  <sheetViews>
    <sheetView view="pageBreakPreview" zoomScale="80" zoomScaleNormal="70" zoomScaleSheetLayoutView="80" workbookViewId="0">
      <selection activeCell="I15" sqref="I15"/>
    </sheetView>
  </sheetViews>
  <sheetFormatPr defaultColWidth="8.5703125" defaultRowHeight="15"/>
  <cols>
    <col min="1" max="1" width="2.5703125" style="5" customWidth="1"/>
    <col min="2" max="2" width="10.42578125" style="5" customWidth="1"/>
    <col min="3" max="3" width="96" style="5" customWidth="1"/>
    <col min="4" max="4" width="9.85546875" style="5" customWidth="1"/>
    <col min="5" max="5" width="15.85546875" customWidth="1"/>
    <col min="6" max="6" width="15" bestFit="1" customWidth="1"/>
    <col min="7" max="7" width="2.85546875" customWidth="1"/>
    <col min="8" max="8" width="17.140625" customWidth="1"/>
    <col min="9" max="9" width="11.140625" bestFit="1" customWidth="1"/>
    <col min="10" max="10" width="17.140625" customWidth="1"/>
    <col min="11" max="16384" width="8.5703125" style="5"/>
  </cols>
  <sheetData>
    <row r="1" spans="1:12" s="3" customFormat="1" ht="17.25" customHeight="1">
      <c r="A1" s="1"/>
      <c r="B1" s="97" t="s">
        <v>0</v>
      </c>
      <c r="C1" s="98"/>
      <c r="D1" s="1"/>
      <c r="F1" s="46" t="s">
        <v>68</v>
      </c>
      <c r="G1"/>
      <c r="H1"/>
      <c r="I1"/>
      <c r="J1"/>
    </row>
    <row r="2" spans="1:12" s="3" customFormat="1" ht="17.25" customHeight="1">
      <c r="A2" s="1"/>
      <c r="B2" s="99"/>
      <c r="C2" s="98"/>
      <c r="D2" s="1"/>
      <c r="F2" s="46" t="s">
        <v>69</v>
      </c>
      <c r="G2"/>
      <c r="H2"/>
      <c r="I2"/>
      <c r="J2"/>
    </row>
    <row r="3" spans="1:12" s="3" customFormat="1" ht="17.25" customHeight="1">
      <c r="A3" s="1"/>
      <c r="C3" s="100"/>
      <c r="D3" s="1"/>
      <c r="F3" s="46" t="s">
        <v>70</v>
      </c>
      <c r="G3"/>
      <c r="H3"/>
      <c r="I3"/>
      <c r="J3"/>
    </row>
    <row r="4" spans="1:12" s="3" customFormat="1" ht="17.25" customHeight="1">
      <c r="A4" s="1"/>
      <c r="B4" s="41"/>
      <c r="C4" s="1"/>
      <c r="D4" s="1"/>
      <c r="F4" s="46" t="s">
        <v>71</v>
      </c>
      <c r="G4"/>
      <c r="H4"/>
      <c r="I4"/>
      <c r="J4"/>
    </row>
    <row r="5" spans="1:12" s="3" customFormat="1" ht="17.25" customHeight="1">
      <c r="A5" s="1"/>
      <c r="B5" s="47"/>
      <c r="C5" s="1"/>
      <c r="D5" s="1"/>
      <c r="F5" s="46" t="s">
        <v>72</v>
      </c>
      <c r="G5"/>
      <c r="H5"/>
      <c r="I5"/>
      <c r="J5"/>
    </row>
    <row r="6" spans="1:12" s="3" customFormat="1" ht="17.25" customHeight="1">
      <c r="A6" s="1"/>
      <c r="B6" s="1"/>
      <c r="C6" s="1"/>
      <c r="D6" s="1"/>
      <c r="F6" s="46" t="s">
        <v>522</v>
      </c>
      <c r="G6"/>
      <c r="H6"/>
      <c r="I6"/>
      <c r="J6"/>
    </row>
    <row r="7" spans="1:12" s="3" customFormat="1" ht="17.25" customHeight="1">
      <c r="A7" s="1"/>
      <c r="B7" s="1814" t="s">
        <v>522</v>
      </c>
      <c r="C7" s="1814"/>
      <c r="D7" s="1814"/>
      <c r="E7" s="1814"/>
      <c r="F7" s="1814"/>
      <c r="G7"/>
      <c r="H7"/>
      <c r="I7"/>
      <c r="J7"/>
    </row>
    <row r="8" spans="1:12" s="3" customFormat="1" ht="18.75" customHeight="1">
      <c r="A8" s="1"/>
      <c r="B8" s="1814" t="s">
        <v>523</v>
      </c>
      <c r="C8" s="1814"/>
      <c r="D8" s="1814"/>
      <c r="E8" s="1814"/>
      <c r="F8" s="1814"/>
      <c r="G8"/>
      <c r="H8"/>
      <c r="I8"/>
      <c r="J8"/>
    </row>
    <row r="9" spans="1:12" s="3" customFormat="1" ht="17.25" customHeight="1">
      <c r="A9" s="1"/>
      <c r="B9" s="1815" t="s">
        <v>148</v>
      </c>
      <c r="C9" s="1815"/>
      <c r="D9" s="1815"/>
      <c r="E9" s="1815"/>
      <c r="F9" s="1815"/>
      <c r="G9"/>
      <c r="H9"/>
      <c r="I9"/>
      <c r="J9"/>
    </row>
    <row r="10" spans="1:12" s="3" customFormat="1" ht="17.25" customHeight="1" thickBot="1">
      <c r="A10" s="1"/>
      <c r="B10" s="1"/>
      <c r="C10" s="1"/>
      <c r="D10" s="1"/>
      <c r="E10" s="797"/>
      <c r="F10" s="797"/>
      <c r="G10"/>
      <c r="H10"/>
      <c r="I10"/>
      <c r="J10"/>
    </row>
    <row r="11" spans="1:12" s="3" customFormat="1" ht="17.25" customHeight="1">
      <c r="A11" s="1"/>
      <c r="B11" s="48"/>
      <c r="C11" s="102"/>
      <c r="D11" s="102"/>
      <c r="E11" s="87"/>
      <c r="F11" s="87"/>
      <c r="G11"/>
      <c r="H11"/>
      <c r="I11"/>
      <c r="J11"/>
    </row>
    <row r="12" spans="1:12" s="3" customFormat="1" ht="15.75">
      <c r="A12" s="1"/>
      <c r="B12" s="9" t="s">
        <v>77</v>
      </c>
      <c r="C12" s="553"/>
      <c r="D12" s="710"/>
      <c r="E12" s="12" t="s">
        <v>75</v>
      </c>
      <c r="F12" s="12" t="s">
        <v>75</v>
      </c>
      <c r="G12"/>
      <c r="H12"/>
      <c r="I12"/>
      <c r="J12"/>
    </row>
    <row r="13" spans="1:12" s="3" customFormat="1" ht="16.5" thickBot="1">
      <c r="A13" s="1"/>
      <c r="B13" s="13" t="s">
        <v>79</v>
      </c>
      <c r="C13" s="14" t="s">
        <v>149</v>
      </c>
      <c r="D13" s="105" t="s">
        <v>6</v>
      </c>
      <c r="E13" s="88">
        <v>2023</v>
      </c>
      <c r="F13" s="88">
        <v>2024</v>
      </c>
      <c r="G13"/>
      <c r="H13"/>
      <c r="I13"/>
      <c r="J13"/>
      <c r="K13"/>
      <c r="L13"/>
    </row>
    <row r="14" spans="1:12" s="3" customFormat="1" ht="17.25" customHeight="1">
      <c r="A14" s="1"/>
      <c r="B14" s="35"/>
      <c r="C14" s="190"/>
      <c r="D14" s="58"/>
      <c r="E14" s="137" t="s">
        <v>10</v>
      </c>
      <c r="F14" s="137" t="s">
        <v>11</v>
      </c>
      <c r="G14"/>
      <c r="H14"/>
      <c r="I14"/>
      <c r="J14"/>
      <c r="K14"/>
      <c r="L14"/>
    </row>
    <row r="15" spans="1:12" s="3" customFormat="1" ht="18.75" customHeight="1">
      <c r="A15" s="1"/>
      <c r="B15" s="19"/>
      <c r="C15" s="193" t="s">
        <v>358</v>
      </c>
      <c r="D15" s="112"/>
      <c r="E15" s="194"/>
      <c r="F15" s="194"/>
      <c r="G15"/>
      <c r="H15" s="664"/>
      <c r="I15"/>
      <c r="J15"/>
      <c r="K15"/>
      <c r="L15"/>
    </row>
    <row r="16" spans="1:12" s="3" customFormat="1" ht="18.75" customHeight="1">
      <c r="A16" s="1"/>
      <c r="B16" s="19">
        <v>1</v>
      </c>
      <c r="C16" s="171" t="s">
        <v>524</v>
      </c>
      <c r="D16" s="112">
        <v>1</v>
      </c>
      <c r="E16" s="196">
        <v>0.83825970562580754</v>
      </c>
      <c r="F16" s="196">
        <v>0.32838454624878621</v>
      </c>
      <c r="G16"/>
      <c r="H16" s="779"/>
      <c r="I16"/>
      <c r="J16"/>
      <c r="K16"/>
      <c r="L16"/>
    </row>
    <row r="17" spans="1:12" s="3" customFormat="1" ht="18.75" customHeight="1">
      <c r="A17" s="1"/>
      <c r="B17" s="19"/>
      <c r="C17" s="111"/>
      <c r="D17" s="112"/>
      <c r="E17" s="194"/>
      <c r="F17" s="194"/>
      <c r="G17"/>
      <c r="H17" s="556"/>
      <c r="I17"/>
      <c r="J17"/>
      <c r="K17"/>
      <c r="L17"/>
    </row>
    <row r="18" spans="1:12" s="280" customFormat="1" ht="18.75" customHeight="1">
      <c r="A18" s="281"/>
      <c r="B18" s="19">
        <v>2</v>
      </c>
      <c r="C18" s="111" t="s">
        <v>359</v>
      </c>
      <c r="D18" s="112">
        <v>2</v>
      </c>
      <c r="E18" s="196">
        <v>68.512150816794858</v>
      </c>
      <c r="F18" s="196">
        <v>151.45969371096152</v>
      </c>
      <c r="G18"/>
      <c r="H18" s="664"/>
      <c r="I18"/>
      <c r="J18"/>
      <c r="K18"/>
      <c r="L18"/>
    </row>
    <row r="19" spans="1:12" s="280" customFormat="1" ht="18.75" customHeight="1">
      <c r="A19" s="281"/>
      <c r="B19" s="19">
        <v>3</v>
      </c>
      <c r="C19" s="111" t="s">
        <v>360</v>
      </c>
      <c r="D19" s="112">
        <v>1</v>
      </c>
      <c r="E19" s="509">
        <v>5.8299999999999998E-2</v>
      </c>
      <c r="F19" s="509">
        <v>5.8999999999999997E-2</v>
      </c>
      <c r="G19"/>
      <c r="H19" s="520"/>
      <c r="I19"/>
      <c r="J19"/>
      <c r="K19"/>
      <c r="L19"/>
    </row>
    <row r="20" spans="1:12" s="280" customFormat="1" ht="18.600000000000001" customHeight="1" thickBot="1">
      <c r="A20" s="281"/>
      <c r="B20" s="19">
        <v>4</v>
      </c>
      <c r="C20" s="171" t="s">
        <v>525</v>
      </c>
      <c r="D20" s="112"/>
      <c r="E20" s="198">
        <f>E18*E19</f>
        <v>3.9942583926191402</v>
      </c>
      <c r="F20" s="198">
        <f>F18*F19</f>
        <v>8.9361219289467293</v>
      </c>
      <c r="G20"/>
      <c r="H20" s="664"/>
      <c r="I20"/>
      <c r="J20"/>
      <c r="K20"/>
      <c r="L20"/>
    </row>
    <row r="21" spans="1:12" s="280" customFormat="1" ht="18.75" customHeight="1">
      <c r="A21" s="281"/>
      <c r="B21" s="19">
        <v>5</v>
      </c>
      <c r="C21" s="111" t="s">
        <v>526</v>
      </c>
      <c r="D21" s="112"/>
      <c r="E21" s="445">
        <f>E20-E16</f>
        <v>3.1559986869933327</v>
      </c>
      <c r="F21" s="445">
        <f>F20-F16</f>
        <v>8.6077373826979429</v>
      </c>
      <c r="G21"/>
      <c r="H21" s="664"/>
      <c r="I21"/>
      <c r="J21"/>
      <c r="K21"/>
      <c r="L21"/>
    </row>
    <row r="22" spans="1:12" s="280" customFormat="1" ht="18.75" customHeight="1">
      <c r="A22" s="281"/>
      <c r="B22" s="19"/>
      <c r="C22" s="111"/>
      <c r="D22" s="112"/>
      <c r="E22" s="196"/>
      <c r="F22" s="196"/>
      <c r="G22"/>
      <c r="H22"/>
      <c r="I22"/>
      <c r="J22"/>
      <c r="K22"/>
      <c r="L22"/>
    </row>
    <row r="23" spans="1:12" s="280" customFormat="1" ht="18.75" customHeight="1">
      <c r="A23" s="281"/>
      <c r="B23" s="19">
        <v>6</v>
      </c>
      <c r="C23" s="111" t="s">
        <v>363</v>
      </c>
      <c r="D23" s="112">
        <v>1</v>
      </c>
      <c r="E23" s="196">
        <v>8.8125428338571421</v>
      </c>
      <c r="F23" s="196">
        <v>8.8125428338571421</v>
      </c>
      <c r="G23"/>
      <c r="H23" s="664"/>
      <c r="I23"/>
      <c r="J23"/>
      <c r="K23"/>
      <c r="L23"/>
    </row>
    <row r="24" spans="1:12" s="280" customFormat="1" ht="18.75" customHeight="1" thickBot="1">
      <c r="A24" s="281"/>
      <c r="B24" s="19">
        <v>7</v>
      </c>
      <c r="C24" s="111" t="s">
        <v>527</v>
      </c>
      <c r="D24" s="112">
        <v>2</v>
      </c>
      <c r="E24" s="389">
        <v>11.54932822</v>
      </c>
      <c r="F24" s="389">
        <v>9.8761088299999997</v>
      </c>
      <c r="G24"/>
      <c r="H24" s="664"/>
      <c r="I24"/>
      <c r="J24"/>
      <c r="K24"/>
      <c r="L24"/>
    </row>
    <row r="25" spans="1:12" s="280" customFormat="1" ht="18.75" customHeight="1">
      <c r="A25" s="281"/>
      <c r="B25" s="19">
        <v>8</v>
      </c>
      <c r="C25" s="111" t="s">
        <v>528</v>
      </c>
      <c r="D25" s="112"/>
      <c r="E25" s="445">
        <f>E24-E23</f>
        <v>2.7367853861428575</v>
      </c>
      <c r="F25" s="445">
        <f>F24-F23</f>
        <v>1.0635659961428576</v>
      </c>
      <c r="G25"/>
      <c r="H25" s="664"/>
      <c r="I25"/>
      <c r="J25"/>
      <c r="K25"/>
      <c r="L25"/>
    </row>
    <row r="26" spans="1:12" s="280" customFormat="1" ht="18.75" customHeight="1">
      <c r="A26" s="281"/>
      <c r="B26" s="19"/>
      <c r="C26" s="111"/>
      <c r="D26" s="112"/>
      <c r="E26" s="472"/>
      <c r="F26" s="472"/>
      <c r="G26"/>
      <c r="H26"/>
      <c r="I26"/>
      <c r="J26"/>
      <c r="K26"/>
      <c r="L26"/>
    </row>
    <row r="27" spans="1:12" s="280" customFormat="1" ht="18.75" customHeight="1">
      <c r="A27" s="281"/>
      <c r="B27" s="19"/>
      <c r="C27" s="111" t="s">
        <v>529</v>
      </c>
      <c r="D27" s="112"/>
      <c r="E27" s="366"/>
      <c r="F27" s="366"/>
      <c r="G27"/>
      <c r="H27"/>
      <c r="I27"/>
      <c r="J27"/>
      <c r="K27"/>
      <c r="L27"/>
    </row>
    <row r="28" spans="1:12" s="280" customFormat="1" ht="18.75" customHeight="1">
      <c r="A28" s="281"/>
      <c r="B28" s="19">
        <v>9</v>
      </c>
      <c r="C28" s="111" t="s">
        <v>367</v>
      </c>
      <c r="D28" s="112">
        <v>1</v>
      </c>
      <c r="E28" s="366">
        <v>1.8921379305155328</v>
      </c>
      <c r="F28" s="366">
        <v>1.7216478449396475</v>
      </c>
      <c r="G28"/>
      <c r="H28" s="664"/>
      <c r="I28"/>
      <c r="J28" s="664"/>
      <c r="K28"/>
      <c r="L28"/>
    </row>
    <row r="29" spans="1:12" s="280" customFormat="1" ht="18.75" customHeight="1">
      <c r="A29" s="281"/>
      <c r="B29" s="19">
        <v>10</v>
      </c>
      <c r="C29" s="111" t="s">
        <v>530</v>
      </c>
      <c r="D29" s="284"/>
      <c r="E29" s="366">
        <v>12.002135253189445</v>
      </c>
      <c r="F29" s="366">
        <v>14.598308372143061</v>
      </c>
      <c r="G29"/>
      <c r="H29" s="664"/>
      <c r="I29"/>
      <c r="J29" s="664"/>
      <c r="K29"/>
      <c r="L29"/>
    </row>
    <row r="30" spans="1:12" s="280" customFormat="1" ht="18.75" customHeight="1" thickBot="1">
      <c r="A30" s="281"/>
      <c r="B30" s="19">
        <v>11</v>
      </c>
      <c r="C30" s="111" t="s">
        <v>531</v>
      </c>
      <c r="D30" s="112"/>
      <c r="E30" s="389">
        <v>4.7996857148400007</v>
      </c>
      <c r="F30" s="389">
        <v>14.657484670000001</v>
      </c>
      <c r="G30"/>
      <c r="H30" s="779"/>
      <c r="I30"/>
      <c r="J30"/>
      <c r="K30"/>
      <c r="L30"/>
    </row>
    <row r="31" spans="1:12" s="280" customFormat="1" ht="18.75" customHeight="1">
      <c r="A31" s="281"/>
      <c r="B31" s="19">
        <v>12</v>
      </c>
      <c r="C31" s="111" t="s">
        <v>532</v>
      </c>
      <c r="D31" s="112"/>
      <c r="E31" s="200">
        <f>E28-E29-E30</f>
        <v>-14.909683037513913</v>
      </c>
      <c r="F31" s="200">
        <f>F28-F29-F30</f>
        <v>-27.534145197203415</v>
      </c>
      <c r="G31"/>
      <c r="H31" s="981"/>
      <c r="I31" s="981"/>
      <c r="J31"/>
      <c r="K31"/>
      <c r="L31"/>
    </row>
    <row r="32" spans="1:12" s="280" customFormat="1" ht="18.75" customHeight="1">
      <c r="A32" s="281"/>
      <c r="B32" s="19"/>
      <c r="C32" s="111"/>
      <c r="D32" s="112"/>
      <c r="E32" s="366"/>
      <c r="F32" s="366"/>
      <c r="G32"/>
      <c r="H32" s="982"/>
      <c r="I32" s="982"/>
      <c r="J32"/>
      <c r="K32"/>
      <c r="L32"/>
    </row>
    <row r="33" spans="1:12" s="280" customFormat="1" ht="18.75" customHeight="1">
      <c r="A33" s="281"/>
      <c r="B33" s="19">
        <v>13</v>
      </c>
      <c r="C33" s="111" t="s">
        <v>533</v>
      </c>
      <c r="D33" s="112">
        <v>3</v>
      </c>
      <c r="E33" s="428">
        <v>-10.063304703993179</v>
      </c>
      <c r="F33" s="428">
        <v>-20.785095712861597</v>
      </c>
      <c r="G33" s="667"/>
      <c r="H33" s="667"/>
      <c r="I33" s="667"/>
      <c r="J33" s="556"/>
      <c r="K33"/>
      <c r="L33"/>
    </row>
    <row r="34" spans="1:12" s="280" customFormat="1" ht="18.75" customHeight="1" thickBot="1">
      <c r="A34" s="281"/>
      <c r="B34" s="19">
        <v>14</v>
      </c>
      <c r="C34" s="111" t="s">
        <v>371</v>
      </c>
      <c r="D34" s="112"/>
      <c r="E34" s="558">
        <v>0.25</v>
      </c>
      <c r="F34" s="558">
        <v>0.25</v>
      </c>
      <c r="G34" s="668"/>
      <c r="H34" s="668"/>
      <c r="I34" s="664"/>
      <c r="J34"/>
      <c r="K34"/>
      <c r="L34"/>
    </row>
    <row r="35" spans="1:12" s="280" customFormat="1" ht="18.75" customHeight="1">
      <c r="A35" s="281"/>
      <c r="B35" s="19">
        <v>15</v>
      </c>
      <c r="C35" s="111" t="s">
        <v>534</v>
      </c>
      <c r="D35" s="112"/>
      <c r="E35" s="200">
        <f>E33*E34/(1-E34)</f>
        <v>-3.3544349013310595</v>
      </c>
      <c r="F35" s="200">
        <f>F33*F34/(1-F34)</f>
        <v>-6.9283652376205325</v>
      </c>
      <c r="G35"/>
      <c r="H35" s="667"/>
      <c r="I35" s="667"/>
      <c r="J35"/>
      <c r="K35"/>
      <c r="L35"/>
    </row>
    <row r="36" spans="1:12" s="280" customFormat="1" ht="18.75" customHeight="1">
      <c r="A36" s="281"/>
      <c r="B36" s="19"/>
      <c r="C36" s="111"/>
      <c r="D36" s="112"/>
      <c r="E36" s="366"/>
      <c r="F36" s="366"/>
      <c r="G36"/>
      <c r="H36"/>
      <c r="I36"/>
      <c r="J36"/>
    </row>
    <row r="37" spans="1:12" s="280" customFormat="1" ht="18.75" customHeight="1" thickBot="1">
      <c r="A37" s="281"/>
      <c r="B37" s="93">
        <v>16</v>
      </c>
      <c r="C37" s="203" t="s">
        <v>535</v>
      </c>
      <c r="D37" s="204"/>
      <c r="E37" s="389">
        <f>E21+E25+E35</f>
        <v>2.5383491718051308</v>
      </c>
      <c r="F37" s="389">
        <f>F21+F25+F35</f>
        <v>2.742938141220268</v>
      </c>
      <c r="G37"/>
      <c r="H37" s="667"/>
      <c r="I37" s="667"/>
      <c r="J37"/>
    </row>
    <row r="38" spans="1:12" s="280" customFormat="1" ht="19.5" hidden="1" customHeight="1" thickBot="1">
      <c r="A38" s="281"/>
      <c r="B38" s="35"/>
      <c r="C38" s="692" t="s">
        <v>536</v>
      </c>
      <c r="D38" s="693"/>
      <c r="E38" s="364">
        <v>0</v>
      </c>
      <c r="F38" s="364"/>
      <c r="G38"/>
      <c r="H38" s="664"/>
      <c r="I38"/>
      <c r="J38"/>
    </row>
    <row r="39" spans="1:12" s="280" customFormat="1" ht="18.75" hidden="1" customHeight="1">
      <c r="A39" s="281"/>
      <c r="B39" s="93"/>
      <c r="C39" s="203" t="s">
        <v>537</v>
      </c>
      <c r="D39" s="204"/>
      <c r="E39" s="389">
        <f t="shared" ref="E39" si="0">E37-E38</f>
        <v>2.5383491718051308</v>
      </c>
      <c r="F39" s="389"/>
      <c r="G39"/>
      <c r="H39" s="664"/>
      <c r="I39"/>
      <c r="J39"/>
    </row>
    <row r="40" spans="1:12" s="280" customFormat="1" ht="18.75" customHeight="1">
      <c r="A40" s="281"/>
      <c r="B40" s="151"/>
      <c r="C40" s="214"/>
      <c r="D40" s="535"/>
      <c r="E40" s="664"/>
      <c r="F40"/>
      <c r="G40"/>
      <c r="H40"/>
      <c r="I40"/>
      <c r="J40"/>
    </row>
    <row r="41" spans="1:12" ht="15.75">
      <c r="B41" s="4" t="s">
        <v>538</v>
      </c>
      <c r="E41" s="556"/>
    </row>
    <row r="43" spans="1:12">
      <c r="D43" s="805"/>
    </row>
  </sheetData>
  <mergeCells count="3">
    <mergeCell ref="B7:F7"/>
    <mergeCell ref="B8:F8"/>
    <mergeCell ref="B9:F9"/>
  </mergeCells>
  <conditionalFormatting sqref="E26:F26">
    <cfRule type="containsText" dxfId="11" priority="16" operator="containsText" text="True">
      <formula>NOT(ISERROR(SEARCH("True",E26)))</formula>
    </cfRule>
  </conditionalFormatting>
  <printOptions horizontalCentered="1"/>
  <pageMargins left="0.23622047244094491" right="0.23622047244094491" top="0.74803149606299213" bottom="0.74803149606299213" header="0.31496062992125984" footer="0.31496062992125984"/>
  <pageSetup scale="73" orientation="landscape" cellComments="asDisplayed"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24">
    <pageSetUpPr fitToPage="1"/>
  </sheetPr>
  <dimension ref="A1:P57"/>
  <sheetViews>
    <sheetView view="pageBreakPreview" zoomScale="90" zoomScaleNormal="80" zoomScaleSheetLayoutView="90" workbookViewId="0">
      <selection activeCell="B7" sqref="B7:G7"/>
    </sheetView>
  </sheetViews>
  <sheetFormatPr defaultColWidth="8.5703125" defaultRowHeight="15"/>
  <cols>
    <col min="1" max="1" width="2.5703125" style="5" customWidth="1"/>
    <col min="2" max="2" width="10.42578125" style="5" customWidth="1"/>
    <col min="3" max="3" width="89.5703125" style="5" customWidth="1"/>
    <col min="4" max="4" width="11.5703125" style="5" customWidth="1"/>
    <col min="5" max="5" width="19.42578125" style="5" customWidth="1"/>
    <col min="6" max="6" width="17.140625" customWidth="1"/>
    <col min="7" max="7" width="18" customWidth="1"/>
    <col min="8" max="8" width="2.85546875" customWidth="1"/>
    <col min="9" max="9" width="11.85546875" customWidth="1"/>
    <col min="10" max="10" width="9.140625" customWidth="1"/>
    <col min="11" max="11" width="14.85546875" customWidth="1"/>
    <col min="12" max="12" width="13.85546875" customWidth="1"/>
    <col min="13" max="13" width="17.140625" customWidth="1"/>
    <col min="17" max="16384" width="8.5703125" style="5"/>
  </cols>
  <sheetData>
    <row r="1" spans="1:16" s="3" customFormat="1" ht="17.25" customHeight="1">
      <c r="A1" s="1"/>
      <c r="B1" s="97" t="s">
        <v>0</v>
      </c>
      <c r="C1" s="98"/>
      <c r="D1" s="1"/>
      <c r="E1" s="1"/>
      <c r="G1" s="46" t="s">
        <v>68</v>
      </c>
      <c r="H1"/>
      <c r="I1"/>
      <c r="J1"/>
      <c r="K1"/>
      <c r="L1"/>
      <c r="M1"/>
      <c r="N1"/>
      <c r="O1"/>
      <c r="P1"/>
    </row>
    <row r="2" spans="1:16" s="3" customFormat="1" ht="17.25" customHeight="1">
      <c r="A2" s="1"/>
      <c r="B2" s="99"/>
      <c r="C2" s="98"/>
      <c r="D2" s="1"/>
      <c r="E2" s="1"/>
      <c r="G2" s="46" t="s">
        <v>69</v>
      </c>
      <c r="H2"/>
      <c r="I2"/>
      <c r="J2"/>
      <c r="K2"/>
      <c r="L2"/>
      <c r="M2"/>
      <c r="N2"/>
      <c r="O2"/>
      <c r="P2"/>
    </row>
    <row r="3" spans="1:16" s="3" customFormat="1" ht="17.25" customHeight="1">
      <c r="A3" s="1"/>
      <c r="C3" s="100"/>
      <c r="D3" s="1"/>
      <c r="E3" s="1"/>
      <c r="G3" s="46" t="s">
        <v>70</v>
      </c>
      <c r="H3"/>
      <c r="I3"/>
      <c r="J3"/>
      <c r="K3"/>
      <c r="L3"/>
      <c r="M3"/>
      <c r="N3"/>
      <c r="O3"/>
      <c r="P3"/>
    </row>
    <row r="4" spans="1:16" s="3" customFormat="1" ht="17.25" customHeight="1">
      <c r="A4" s="1"/>
      <c r="B4" s="41"/>
      <c r="C4" s="1"/>
      <c r="D4" s="1"/>
      <c r="E4" s="1"/>
      <c r="G4" s="46" t="s">
        <v>71</v>
      </c>
      <c r="H4"/>
      <c r="I4"/>
      <c r="J4"/>
      <c r="K4"/>
      <c r="L4"/>
      <c r="M4"/>
      <c r="N4"/>
      <c r="O4"/>
      <c r="P4"/>
    </row>
    <row r="5" spans="1:16" s="3" customFormat="1" ht="17.25" customHeight="1">
      <c r="A5" s="1"/>
      <c r="B5" s="47"/>
      <c r="C5" s="1"/>
      <c r="D5" s="1"/>
      <c r="E5" s="1"/>
      <c r="G5" s="46" t="s">
        <v>72</v>
      </c>
      <c r="H5"/>
      <c r="I5"/>
      <c r="J5"/>
      <c r="K5"/>
      <c r="L5"/>
      <c r="M5"/>
      <c r="N5"/>
      <c r="O5"/>
      <c r="P5"/>
    </row>
    <row r="6" spans="1:16" s="3" customFormat="1" ht="17.25" customHeight="1">
      <c r="A6" s="1"/>
      <c r="B6" s="1"/>
      <c r="C6" s="1"/>
      <c r="D6" s="1"/>
      <c r="E6" s="1"/>
      <c r="G6" s="46" t="str">
        <f>B7</f>
        <v>Table 14a</v>
      </c>
      <c r="H6"/>
      <c r="I6"/>
      <c r="J6"/>
      <c r="K6"/>
      <c r="L6"/>
      <c r="M6"/>
      <c r="N6"/>
      <c r="O6"/>
      <c r="P6"/>
    </row>
    <row r="7" spans="1:16" s="3" customFormat="1" ht="17.25" customHeight="1">
      <c r="A7" s="1"/>
      <c r="B7" s="1814" t="s">
        <v>539</v>
      </c>
      <c r="C7" s="1814"/>
      <c r="D7" s="1814"/>
      <c r="E7" s="1814"/>
      <c r="F7" s="1814"/>
      <c r="G7" s="1814"/>
      <c r="H7"/>
      <c r="I7"/>
      <c r="J7"/>
      <c r="K7"/>
      <c r="L7"/>
      <c r="M7"/>
      <c r="N7"/>
      <c r="O7"/>
      <c r="P7"/>
    </row>
    <row r="8" spans="1:16" s="3" customFormat="1" ht="18.75" customHeight="1">
      <c r="A8" s="1"/>
      <c r="B8" s="1814" t="s">
        <v>540</v>
      </c>
      <c r="C8" s="1814"/>
      <c r="D8" s="1814"/>
      <c r="E8" s="1814"/>
      <c r="F8" s="1814"/>
      <c r="G8" s="1814"/>
      <c r="H8"/>
      <c r="I8"/>
      <c r="J8"/>
      <c r="K8"/>
      <c r="L8"/>
      <c r="M8"/>
      <c r="N8"/>
      <c r="O8"/>
      <c r="P8"/>
    </row>
    <row r="9" spans="1:16" s="3" customFormat="1" ht="17.25" customHeight="1">
      <c r="A9" s="1"/>
      <c r="B9" s="1815" t="s">
        <v>541</v>
      </c>
      <c r="C9" s="1815"/>
      <c r="D9" s="1815"/>
      <c r="E9" s="1815"/>
      <c r="F9" s="1815"/>
      <c r="G9" s="1815"/>
      <c r="H9"/>
      <c r="I9"/>
      <c r="J9"/>
      <c r="K9"/>
      <c r="L9"/>
      <c r="M9"/>
      <c r="N9"/>
      <c r="O9"/>
      <c r="P9"/>
    </row>
    <row r="10" spans="1:16" s="280" customFormat="1" ht="16.5" customHeight="1">
      <c r="A10" s="281"/>
      <c r="B10" s="535"/>
      <c r="C10" s="1"/>
      <c r="D10" s="41"/>
      <c r="E10" s="41"/>
      <c r="F10" s="154"/>
      <c r="G10"/>
      <c r="H10"/>
      <c r="I10"/>
      <c r="J10"/>
      <c r="K10"/>
      <c r="L10"/>
      <c r="M10"/>
      <c r="N10"/>
      <c r="O10"/>
      <c r="P10"/>
    </row>
    <row r="11" spans="1:16">
      <c r="B11" s="1" t="s">
        <v>60</v>
      </c>
      <c r="C11" s="1"/>
      <c r="D11" s="1"/>
      <c r="E11" s="1"/>
    </row>
    <row r="12" spans="1:16">
      <c r="B12" s="39">
        <v>1</v>
      </c>
      <c r="C12" s="1" t="s">
        <v>542</v>
      </c>
      <c r="D12" s="1"/>
      <c r="E12" s="1"/>
    </row>
    <row r="13" spans="1:16">
      <c r="B13" s="1662" t="s">
        <v>543</v>
      </c>
      <c r="C13" s="1662"/>
      <c r="D13" s="1742"/>
      <c r="E13" s="1743"/>
      <c r="F13" s="797"/>
      <c r="G13" s="797"/>
    </row>
    <row r="14" spans="1:16">
      <c r="B14" s="1744"/>
      <c r="C14" s="1745"/>
      <c r="D14" s="1746"/>
      <c r="E14" s="1746"/>
      <c r="F14" s="1747"/>
      <c r="G14" s="1748"/>
    </row>
    <row r="15" spans="1:16" ht="15.75">
      <c r="B15" s="1282" t="s">
        <v>77</v>
      </c>
      <c r="C15" s="698"/>
      <c r="D15" s="209"/>
      <c r="E15" s="209"/>
      <c r="F15" s="693"/>
      <c r="G15" s="434"/>
    </row>
    <row r="16" spans="1:16" ht="15.75">
      <c r="B16" s="331" t="s">
        <v>79</v>
      </c>
      <c r="C16" s="486"/>
      <c r="D16" s="487"/>
      <c r="E16" s="487"/>
      <c r="F16" s="433">
        <v>2023</v>
      </c>
      <c r="G16" s="435">
        <v>2024</v>
      </c>
    </row>
    <row r="17" spans="1:9">
      <c r="B17" s="1060"/>
      <c r="C17" s="1201"/>
      <c r="D17" s="1283"/>
      <c r="E17" s="1499"/>
      <c r="F17" s="1284" t="s">
        <v>10</v>
      </c>
      <c r="G17" s="1284" t="s">
        <v>11</v>
      </c>
    </row>
    <row r="18" spans="1:9">
      <c r="B18" s="117" t="s">
        <v>307</v>
      </c>
      <c r="C18" s="227" t="s">
        <v>544</v>
      </c>
      <c r="D18" s="488"/>
      <c r="E18" s="494"/>
      <c r="F18" s="237">
        <v>14.378382600785722</v>
      </c>
      <c r="G18" s="237">
        <v>5.5658397669285797</v>
      </c>
      <c r="I18" s="664"/>
    </row>
    <row r="19" spans="1:9">
      <c r="B19" s="117" t="s">
        <v>311</v>
      </c>
      <c r="C19" s="227" t="s">
        <v>545</v>
      </c>
      <c r="D19" s="488"/>
      <c r="E19" s="494"/>
      <c r="F19" s="333">
        <v>5.8299999999999998E-2</v>
      </c>
      <c r="G19" s="333">
        <v>5.8999999999999997E-2</v>
      </c>
    </row>
    <row r="20" spans="1:9">
      <c r="B20" s="117" t="s">
        <v>313</v>
      </c>
      <c r="C20" s="492" t="s">
        <v>546</v>
      </c>
      <c r="D20" s="490"/>
      <c r="E20" s="695"/>
      <c r="F20" s="199">
        <f>F18*F19</f>
        <v>0.83825970562580754</v>
      </c>
      <c r="G20" s="199">
        <f>G18*G19</f>
        <v>0.32838454624878621</v>
      </c>
      <c r="I20" s="664"/>
    </row>
    <row r="21" spans="1:9">
      <c r="B21" s="117"/>
      <c r="C21" s="489"/>
      <c r="D21" s="490"/>
      <c r="E21" s="695"/>
      <c r="F21" s="237"/>
      <c r="G21" s="237"/>
    </row>
    <row r="22" spans="1:9">
      <c r="B22" s="117" t="s">
        <v>315</v>
      </c>
      <c r="C22" s="227" t="s">
        <v>547</v>
      </c>
      <c r="D22" s="488"/>
      <c r="E22" s="494"/>
      <c r="F22" s="237">
        <f>F18*0.45*8.66%</f>
        <v>0.56032556995261962</v>
      </c>
      <c r="G22" s="237">
        <f>G18*0.45*8.66%</f>
        <v>0.21690077571720676</v>
      </c>
      <c r="I22" s="664"/>
    </row>
    <row r="23" spans="1:9">
      <c r="B23" s="117"/>
      <c r="C23" s="227"/>
      <c r="D23" s="488"/>
      <c r="E23" s="494"/>
      <c r="F23" s="237"/>
      <c r="G23" s="237"/>
    </row>
    <row r="24" spans="1:9">
      <c r="B24" s="441" t="s">
        <v>318</v>
      </c>
      <c r="C24" s="227" t="s">
        <v>548</v>
      </c>
      <c r="D24" s="488"/>
      <c r="E24" s="494"/>
      <c r="F24" s="199">
        <v>8.8125428338571421</v>
      </c>
      <c r="G24" s="199">
        <v>8.8125428338571421</v>
      </c>
      <c r="I24" s="664"/>
    </row>
    <row r="25" spans="1:9">
      <c r="B25" s="621" t="s">
        <v>320</v>
      </c>
      <c r="C25" s="493" t="s">
        <v>549</v>
      </c>
      <c r="D25" s="491"/>
      <c r="E25" s="696"/>
      <c r="F25" s="335">
        <v>1.8921379305155328</v>
      </c>
      <c r="G25" s="335">
        <v>1.7216478449396475</v>
      </c>
      <c r="H25" s="520"/>
      <c r="I25" s="664"/>
    </row>
    <row r="26" spans="1:9" ht="18" customHeight="1">
      <c r="B26" s="39" t="s">
        <v>309</v>
      </c>
      <c r="C26" s="1861" t="s">
        <v>550</v>
      </c>
      <c r="D26" s="1861"/>
      <c r="E26" s="1861"/>
      <c r="F26" s="1861"/>
      <c r="G26" s="1861"/>
    </row>
    <row r="27" spans="1:9" ht="33" customHeight="1">
      <c r="B27" s="39" t="s">
        <v>317</v>
      </c>
      <c r="C27" s="1813" t="s">
        <v>551</v>
      </c>
      <c r="D27" s="1813"/>
      <c r="E27" s="1813"/>
      <c r="F27" s="1813"/>
      <c r="G27" s="1813"/>
    </row>
    <row r="28" spans="1:9" ht="54.6" customHeight="1">
      <c r="B28" s="39" t="s">
        <v>552</v>
      </c>
      <c r="C28" s="1813" t="s">
        <v>553</v>
      </c>
      <c r="D28" s="1813"/>
      <c r="E28" s="1813"/>
      <c r="F28" s="1813"/>
      <c r="G28" s="1813"/>
    </row>
    <row r="29" spans="1:9" ht="14.85" customHeight="1">
      <c r="C29" s="498"/>
      <c r="D29" s="498"/>
      <c r="E29" s="498"/>
      <c r="F29" s="498"/>
      <c r="G29" s="498"/>
    </row>
    <row r="30" spans="1:9">
      <c r="A30" s="40"/>
      <c r="B30" s="40">
        <v>2</v>
      </c>
      <c r="C30" s="41" t="s">
        <v>554</v>
      </c>
      <c r="D30" s="630"/>
      <c r="E30" s="40"/>
    </row>
    <row r="31" spans="1:9" ht="17.100000000000001" customHeight="1">
      <c r="A31" s="40"/>
      <c r="B31" s="1849" t="s">
        <v>555</v>
      </c>
      <c r="C31" s="1860"/>
      <c r="D31" s="1860"/>
      <c r="E31" s="1850"/>
      <c r="F31" s="797"/>
      <c r="G31" s="797"/>
    </row>
    <row r="32" spans="1:9" ht="15.75">
      <c r="A32" s="40"/>
      <c r="B32" s="699" t="s">
        <v>77</v>
      </c>
      <c r="C32" s="698"/>
      <c r="D32" s="209"/>
      <c r="E32" s="697"/>
      <c r="F32" s="1749"/>
      <c r="G32" s="1749"/>
    </row>
    <row r="33" spans="1:12" ht="15.75">
      <c r="A33" s="40"/>
      <c r="B33" s="448" t="s">
        <v>79</v>
      </c>
      <c r="C33" s="698"/>
      <c r="D33" s="209"/>
      <c r="E33" s="697"/>
      <c r="F33" s="633">
        <v>2023</v>
      </c>
      <c r="G33" s="633">
        <v>2024</v>
      </c>
    </row>
    <row r="34" spans="1:12">
      <c r="A34" s="40"/>
      <c r="B34" s="631"/>
      <c r="C34" s="1201"/>
      <c r="D34" s="1283"/>
      <c r="E34" s="1499"/>
      <c r="F34" s="1284" t="s">
        <v>10</v>
      </c>
      <c r="G34" s="1284" t="s">
        <v>11</v>
      </c>
    </row>
    <row r="35" spans="1:12">
      <c r="A35" s="40"/>
      <c r="B35" s="339" t="s">
        <v>556</v>
      </c>
      <c r="C35" s="731" t="s">
        <v>557</v>
      </c>
      <c r="D35" s="771"/>
      <c r="E35" s="772"/>
      <c r="F35" s="635">
        <v>38.089253249999992</v>
      </c>
      <c r="G35" s="635">
        <f>F38</f>
        <v>120.96774168999998</v>
      </c>
      <c r="I35" s="556"/>
      <c r="K35" s="664"/>
    </row>
    <row r="36" spans="1:12" ht="18">
      <c r="A36" s="40"/>
      <c r="B36" s="339" t="s">
        <v>558</v>
      </c>
      <c r="C36" s="731" t="s">
        <v>559</v>
      </c>
      <c r="D36" s="771"/>
      <c r="E36" s="772"/>
      <c r="F36" s="635">
        <v>82.233246769999994</v>
      </c>
      <c r="G36" s="773">
        <v>87.902077769999991</v>
      </c>
      <c r="H36" s="556"/>
      <c r="I36" s="664"/>
      <c r="J36" s="664"/>
      <c r="K36" s="664"/>
      <c r="L36" s="664"/>
    </row>
    <row r="37" spans="1:12">
      <c r="A37" s="40"/>
      <c r="B37" s="339" t="s">
        <v>560</v>
      </c>
      <c r="C37" s="731" t="s">
        <v>561</v>
      </c>
      <c r="D37" s="774"/>
      <c r="E37" s="775"/>
      <c r="F37" s="542">
        <v>0.64524166999999999</v>
      </c>
      <c r="G37" s="542">
        <v>0</v>
      </c>
      <c r="H37" s="556"/>
      <c r="I37" s="664"/>
      <c r="J37" s="664"/>
      <c r="K37" s="664"/>
      <c r="L37" s="664"/>
    </row>
    <row r="38" spans="1:12">
      <c r="A38" s="40"/>
      <c r="B38" s="339" t="s">
        <v>562</v>
      </c>
      <c r="C38" s="492" t="s">
        <v>563</v>
      </c>
      <c r="D38" s="490"/>
      <c r="E38" s="695"/>
      <c r="F38" s="647">
        <f>SUM(F35:F37)</f>
        <v>120.96774168999998</v>
      </c>
      <c r="G38" s="647">
        <f>SUM(G35:G37)</f>
        <v>208.86981945999997</v>
      </c>
      <c r="I38" s="556"/>
    </row>
    <row r="39" spans="1:12" ht="18">
      <c r="A39" s="40"/>
      <c r="B39" s="339" t="s">
        <v>564</v>
      </c>
      <c r="C39" s="489" t="s">
        <v>565</v>
      </c>
      <c r="D39" s="490"/>
      <c r="E39" s="695"/>
      <c r="F39" s="629">
        <v>93.234038598333314</v>
      </c>
      <c r="G39" s="629">
        <v>186.89430001749997</v>
      </c>
      <c r="H39" s="520"/>
      <c r="I39" s="556"/>
      <c r="J39" s="556"/>
    </row>
    <row r="40" spans="1:12">
      <c r="A40" s="40"/>
      <c r="B40" s="339"/>
      <c r="C40" s="227"/>
      <c r="D40" s="488"/>
      <c r="E40" s="494"/>
      <c r="F40" s="629"/>
      <c r="G40" s="629"/>
      <c r="I40" s="556"/>
      <c r="K40" s="556"/>
      <c r="L40" s="556"/>
    </row>
    <row r="41" spans="1:12">
      <c r="A41" s="40"/>
      <c r="B41" s="339" t="s">
        <v>566</v>
      </c>
      <c r="C41" s="227" t="s">
        <v>567</v>
      </c>
      <c r="D41" s="488"/>
      <c r="E41" s="494"/>
      <c r="F41" s="629">
        <v>18.94722367153846</v>
      </c>
      <c r="G41" s="629">
        <f>F44</f>
        <v>30.496551891538459</v>
      </c>
      <c r="H41" s="556"/>
      <c r="I41" s="556"/>
    </row>
    <row r="42" spans="1:12">
      <c r="A42" s="40"/>
      <c r="B42" s="339" t="s">
        <v>568</v>
      </c>
      <c r="C42" s="731" t="s">
        <v>569</v>
      </c>
      <c r="D42" s="771"/>
      <c r="E42" s="772"/>
      <c r="F42" s="629">
        <v>2.0731070599999999</v>
      </c>
      <c r="G42" s="730">
        <v>5.0572404299999993</v>
      </c>
      <c r="I42" s="556"/>
      <c r="J42" s="556"/>
    </row>
    <row r="43" spans="1:12">
      <c r="A43" s="40"/>
      <c r="B43" s="339" t="s">
        <v>570</v>
      </c>
      <c r="C43" s="731" t="s">
        <v>571</v>
      </c>
      <c r="D43" s="771"/>
      <c r="E43" s="772"/>
      <c r="F43" s="542">
        <v>9.4762211599999997</v>
      </c>
      <c r="G43" s="542">
        <v>4.8188684000000004</v>
      </c>
      <c r="I43" s="556"/>
    </row>
    <row r="44" spans="1:12">
      <c r="A44" s="40"/>
      <c r="B44" s="339" t="s">
        <v>572</v>
      </c>
      <c r="C44" s="227" t="s">
        <v>573</v>
      </c>
      <c r="D44" s="488"/>
      <c r="E44" s="494"/>
      <c r="F44" s="647">
        <f>SUM(F41:F43)</f>
        <v>30.496551891538459</v>
      </c>
      <c r="G44" s="647">
        <f>SUM(G41:G43)</f>
        <v>40.372660721538459</v>
      </c>
      <c r="I44" s="556"/>
    </row>
    <row r="45" spans="1:12">
      <c r="A45" s="40"/>
      <c r="B45" s="648" t="s">
        <v>574</v>
      </c>
      <c r="C45" s="489" t="s">
        <v>575</v>
      </c>
      <c r="D45" s="490"/>
      <c r="E45" s="695"/>
      <c r="F45" s="650">
        <f>AVERAGE(F41,F44)</f>
        <v>24.721887781538459</v>
      </c>
      <c r="G45" s="650">
        <f>AVERAGE(G41,G44)</f>
        <v>35.434606306538456</v>
      </c>
      <c r="I45" s="556"/>
    </row>
    <row r="46" spans="1:12">
      <c r="A46" s="40"/>
      <c r="B46" s="648"/>
      <c r="C46" s="227"/>
      <c r="D46" s="488"/>
      <c r="E46" s="494"/>
      <c r="F46" s="650"/>
      <c r="G46" s="650"/>
      <c r="I46" s="556"/>
    </row>
    <row r="47" spans="1:12">
      <c r="A47" s="40"/>
      <c r="B47" s="451" t="s">
        <v>576</v>
      </c>
      <c r="C47" s="493" t="s">
        <v>577</v>
      </c>
      <c r="D47" s="491"/>
      <c r="E47" s="696"/>
      <c r="F47" s="542">
        <f>F39-F45</f>
        <v>68.512150816794858</v>
      </c>
      <c r="G47" s="542">
        <f>G39-G45</f>
        <v>151.45969371096152</v>
      </c>
      <c r="I47" s="556"/>
      <c r="K47" s="664"/>
    </row>
    <row r="48" spans="1:12" ht="33" customHeight="1">
      <c r="A48" s="40"/>
      <c r="B48" s="720" t="s">
        <v>578</v>
      </c>
      <c r="C48" s="1862" t="s">
        <v>579</v>
      </c>
      <c r="D48" s="1862"/>
      <c r="E48" s="1862"/>
      <c r="F48" s="1862"/>
      <c r="G48" s="1862"/>
      <c r="I48" s="556"/>
      <c r="K48" s="664"/>
    </row>
    <row r="49" spans="2:7" ht="32.450000000000003" customHeight="1">
      <c r="B49" s="720" t="s">
        <v>580</v>
      </c>
      <c r="C49" s="1813" t="s">
        <v>581</v>
      </c>
      <c r="D49" s="1813"/>
      <c r="E49" s="1813"/>
      <c r="F49" s="1813"/>
      <c r="G49" s="1813"/>
    </row>
    <row r="50" spans="2:7" ht="58.35" customHeight="1">
      <c r="B50" s="39">
        <v>3</v>
      </c>
      <c r="C50" s="1813" t="s">
        <v>582</v>
      </c>
      <c r="D50" s="1813"/>
      <c r="E50" s="1813"/>
      <c r="F50" s="1813"/>
      <c r="G50" s="1813"/>
    </row>
    <row r="51" spans="2:7" ht="33.6" customHeight="1">
      <c r="C51" s="498"/>
      <c r="D51" s="498"/>
      <c r="E51" s="498"/>
      <c r="F51" s="498"/>
      <c r="G51" s="498"/>
    </row>
    <row r="52" spans="2:7">
      <c r="F52" s="836"/>
      <c r="G52" s="836"/>
    </row>
    <row r="53" spans="2:7">
      <c r="B53" s="700"/>
      <c r="F53" s="836"/>
      <c r="G53" s="836"/>
    </row>
    <row r="54" spans="2:7">
      <c r="C54" s="701"/>
    </row>
    <row r="55" spans="2:7">
      <c r="C55" s="701"/>
    </row>
    <row r="56" spans="2:7">
      <c r="C56" s="701"/>
    </row>
    <row r="57" spans="2:7">
      <c r="C57" s="701"/>
    </row>
  </sheetData>
  <mergeCells count="10">
    <mergeCell ref="C49:G49"/>
    <mergeCell ref="C50:G50"/>
    <mergeCell ref="B31:E31"/>
    <mergeCell ref="C28:G28"/>
    <mergeCell ref="B7:G7"/>
    <mergeCell ref="B8:G8"/>
    <mergeCell ref="B9:G9"/>
    <mergeCell ref="C26:G26"/>
    <mergeCell ref="C27:G27"/>
    <mergeCell ref="C48:G48"/>
  </mergeCells>
  <conditionalFormatting sqref="F10">
    <cfRule type="containsText" dxfId="10" priority="12" operator="containsText" text="True">
      <formula>NOT(ISERROR(SEARCH("True",F10)))</formula>
    </cfRule>
  </conditionalFormatting>
  <printOptions horizontalCentered="1"/>
  <pageMargins left="0.23622047244094491" right="0.23622047244094491" top="0.74803149606299213" bottom="0.74803149606299213" header="0.31496062992125984" footer="0.31496062992125984"/>
  <pageSetup scale="56" orientation="landscape" cellComments="asDisplayed"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A3C31-B893-435A-B358-A810EAD40C91}">
  <sheetPr codeName="Sheet7">
    <pageSetUpPr fitToPage="1"/>
  </sheetPr>
  <dimension ref="A1:AH174"/>
  <sheetViews>
    <sheetView view="pageBreakPreview" zoomScale="80" zoomScaleNormal="70" zoomScaleSheetLayoutView="80" workbookViewId="0">
      <selection activeCell="B7" sqref="B7:L7"/>
    </sheetView>
  </sheetViews>
  <sheetFormatPr defaultColWidth="8.5703125" defaultRowHeight="15"/>
  <cols>
    <col min="1" max="1" width="2.5703125" style="5" customWidth="1"/>
    <col min="2" max="2" width="7.5703125" style="5" customWidth="1"/>
    <col min="3" max="3" width="120.42578125" style="5" customWidth="1"/>
    <col min="4" max="4" width="8.42578125" style="5" customWidth="1"/>
    <col min="5" max="5" width="20.140625" style="5" customWidth="1"/>
    <col min="6" max="6" width="22.5703125" style="5" customWidth="1"/>
    <col min="7" max="7" width="19.140625" style="5" customWidth="1"/>
    <col min="8" max="8" width="18.140625" style="5" customWidth="1"/>
    <col min="9" max="9" width="20.85546875" style="5" customWidth="1"/>
    <col min="10" max="11" width="16.42578125" style="5" customWidth="1"/>
    <col min="12" max="12" width="20.140625" style="5" customWidth="1"/>
    <col min="13" max="13" width="2.85546875" style="5" customWidth="1"/>
    <col min="14" max="14" width="24.140625" customWidth="1"/>
    <col min="15" max="15" width="17" customWidth="1"/>
    <col min="16" max="16" width="21.42578125" customWidth="1"/>
    <col min="17" max="17" width="7.7109375" bestFit="1" customWidth="1"/>
    <col min="18" max="18" width="125.7109375" bestFit="1" customWidth="1"/>
    <col min="24" max="24" width="13.140625" customWidth="1"/>
    <col min="25" max="25" width="19.140625" customWidth="1"/>
    <col min="26" max="26" width="10.85546875" customWidth="1"/>
    <col min="27" max="27" width="14.140625" bestFit="1" customWidth="1"/>
    <col min="29" max="29" width="18" style="5" customWidth="1"/>
    <col min="30" max="30" width="8.5703125" style="5"/>
    <col min="31" max="31" width="14.42578125" style="5" customWidth="1"/>
    <col min="32" max="32" width="14.140625" style="5" customWidth="1"/>
    <col min="33" max="33" width="11.85546875" style="5" customWidth="1"/>
    <col min="34" max="16384" width="8.5703125" style="5"/>
  </cols>
  <sheetData>
    <row r="1" spans="1:28" s="3" customFormat="1" ht="17.25" customHeight="1">
      <c r="A1" s="1"/>
      <c r="B1" s="2" t="s">
        <v>0</v>
      </c>
      <c r="C1" s="1"/>
      <c r="D1" s="1"/>
      <c r="E1" s="1"/>
      <c r="F1" s="1"/>
      <c r="G1" s="1"/>
      <c r="H1" s="1"/>
      <c r="I1" s="1"/>
      <c r="J1" s="1"/>
      <c r="K1" s="1"/>
      <c r="L1" s="46" t="s">
        <v>68</v>
      </c>
      <c r="M1" s="1"/>
      <c r="N1"/>
      <c r="O1"/>
      <c r="P1"/>
      <c r="Q1"/>
      <c r="R1"/>
      <c r="S1"/>
      <c r="T1"/>
      <c r="U1"/>
      <c r="V1"/>
      <c r="W1"/>
      <c r="X1"/>
      <c r="Y1"/>
      <c r="Z1"/>
      <c r="AA1"/>
      <c r="AB1"/>
    </row>
    <row r="2" spans="1:28" s="3" customFormat="1" ht="17.25" customHeight="1">
      <c r="A2" s="1"/>
      <c r="B2" s="2"/>
      <c r="C2" s="1"/>
      <c r="L2" s="46" t="s">
        <v>69</v>
      </c>
      <c r="M2" s="1"/>
      <c r="N2"/>
      <c r="O2"/>
      <c r="P2"/>
      <c r="Q2"/>
      <c r="R2"/>
      <c r="S2"/>
      <c r="T2"/>
      <c r="U2"/>
      <c r="V2"/>
      <c r="W2"/>
      <c r="X2"/>
      <c r="Y2"/>
      <c r="Z2"/>
      <c r="AA2"/>
      <c r="AB2"/>
    </row>
    <row r="3" spans="1:28" s="3" customFormat="1" ht="17.25" customHeight="1">
      <c r="B3"/>
      <c r="C3"/>
      <c r="D3" s="1"/>
      <c r="L3" s="46" t="s">
        <v>70</v>
      </c>
      <c r="M3" s="1"/>
      <c r="N3"/>
      <c r="O3"/>
      <c r="P3"/>
      <c r="Q3"/>
      <c r="R3"/>
      <c r="S3"/>
      <c r="T3"/>
      <c r="U3"/>
      <c r="V3"/>
      <c r="W3"/>
      <c r="X3"/>
      <c r="Y3"/>
      <c r="Z3"/>
      <c r="AA3"/>
      <c r="AB3"/>
    </row>
    <row r="4" spans="1:28" s="3" customFormat="1" ht="17.25" customHeight="1">
      <c r="B4"/>
      <c r="C4"/>
      <c r="D4" s="1"/>
      <c r="L4" s="46" t="s">
        <v>71</v>
      </c>
      <c r="M4" s="1"/>
      <c r="N4"/>
      <c r="O4"/>
      <c r="P4"/>
      <c r="Q4"/>
      <c r="R4"/>
      <c r="S4"/>
      <c r="T4"/>
      <c r="U4"/>
      <c r="V4"/>
      <c r="W4"/>
      <c r="X4"/>
      <c r="Y4"/>
      <c r="Z4"/>
      <c r="AA4"/>
      <c r="AB4"/>
    </row>
    <row r="5" spans="1:28" s="3" customFormat="1" ht="17.25" customHeight="1">
      <c r="B5"/>
      <c r="C5"/>
      <c r="D5" s="1"/>
      <c r="L5" s="46" t="s">
        <v>72</v>
      </c>
      <c r="M5" s="1"/>
      <c r="N5"/>
      <c r="O5"/>
      <c r="P5"/>
      <c r="Q5"/>
      <c r="R5"/>
      <c r="S5"/>
      <c r="T5"/>
      <c r="U5"/>
      <c r="V5"/>
      <c r="W5"/>
      <c r="X5"/>
      <c r="Y5"/>
      <c r="Z5"/>
      <c r="AA5"/>
      <c r="AB5"/>
    </row>
    <row r="6" spans="1:28" s="3" customFormat="1" ht="17.25" customHeight="1">
      <c r="B6"/>
      <c r="C6"/>
      <c r="D6" s="1"/>
      <c r="E6" s="1"/>
      <c r="F6" s="1"/>
      <c r="G6" s="1"/>
      <c r="H6" s="1"/>
      <c r="I6" s="1"/>
      <c r="J6" s="1"/>
      <c r="K6" s="1"/>
      <c r="L6" s="46" t="s">
        <v>1</v>
      </c>
      <c r="M6" s="1"/>
      <c r="N6"/>
      <c r="O6"/>
      <c r="P6"/>
      <c r="Q6"/>
      <c r="R6"/>
      <c r="S6"/>
      <c r="T6"/>
      <c r="U6"/>
      <c r="V6"/>
      <c r="W6"/>
      <c r="X6"/>
      <c r="Y6"/>
      <c r="Z6"/>
      <c r="AA6"/>
      <c r="AB6"/>
    </row>
    <row r="7" spans="1:28" s="3" customFormat="1" ht="15" customHeight="1">
      <c r="A7" s="1"/>
      <c r="B7" s="1814" t="s">
        <v>1</v>
      </c>
      <c r="C7" s="1814"/>
      <c r="D7" s="1814"/>
      <c r="E7" s="1814"/>
      <c r="F7" s="1814"/>
      <c r="G7" s="1814"/>
      <c r="H7" s="1814"/>
      <c r="I7" s="1814"/>
      <c r="J7" s="1814"/>
      <c r="K7" s="1814"/>
      <c r="L7" s="1814"/>
      <c r="M7" s="1"/>
      <c r="N7"/>
      <c r="O7"/>
      <c r="P7"/>
      <c r="Q7"/>
      <c r="R7"/>
      <c r="S7"/>
      <c r="T7"/>
      <c r="U7"/>
      <c r="V7"/>
      <c r="W7"/>
      <c r="X7"/>
      <c r="Y7"/>
      <c r="Z7"/>
      <c r="AA7"/>
      <c r="AB7"/>
    </row>
    <row r="8" spans="1:28" s="3" customFormat="1" ht="15" customHeight="1">
      <c r="A8" s="1"/>
      <c r="B8" s="1814" t="s">
        <v>2</v>
      </c>
      <c r="C8" s="1814"/>
      <c r="D8" s="1814"/>
      <c r="E8" s="1814"/>
      <c r="F8" s="1814"/>
      <c r="G8" s="1814"/>
      <c r="H8" s="1814"/>
      <c r="I8" s="1814"/>
      <c r="J8" s="1814"/>
      <c r="K8" s="1814"/>
      <c r="L8" s="1814"/>
      <c r="M8" s="1"/>
      <c r="N8"/>
      <c r="O8"/>
      <c r="P8"/>
      <c r="Q8"/>
      <c r="R8"/>
      <c r="S8"/>
      <c r="T8"/>
      <c r="U8"/>
      <c r="V8"/>
      <c r="W8"/>
      <c r="X8"/>
      <c r="Y8"/>
      <c r="Z8"/>
      <c r="AA8"/>
      <c r="AB8"/>
    </row>
    <row r="9" spans="1:28" s="3" customFormat="1" ht="15" customHeight="1">
      <c r="A9" s="1"/>
      <c r="B9" s="1815" t="s">
        <v>112</v>
      </c>
      <c r="C9" s="1815"/>
      <c r="D9" s="1815"/>
      <c r="E9" s="1815"/>
      <c r="F9" s="1815"/>
      <c r="G9" s="1815"/>
      <c r="H9" s="1815"/>
      <c r="I9" s="1815"/>
      <c r="J9" s="1815"/>
      <c r="K9" s="1815"/>
      <c r="L9" s="1815"/>
      <c r="M9" s="1"/>
      <c r="N9"/>
      <c r="O9"/>
      <c r="P9"/>
      <c r="Q9"/>
      <c r="R9"/>
      <c r="S9"/>
      <c r="T9"/>
      <c r="U9"/>
      <c r="V9"/>
      <c r="W9"/>
      <c r="X9"/>
      <c r="Y9"/>
      <c r="Z9"/>
      <c r="AA9"/>
      <c r="AB9"/>
    </row>
    <row r="10" spans="1:28" s="3" customFormat="1" ht="17.25" customHeight="1" thickBot="1">
      <c r="A10" s="1"/>
      <c r="B10" s="1"/>
      <c r="C10" s="159"/>
      <c r="D10" s="159"/>
      <c r="E10" s="1"/>
      <c r="F10" s="1"/>
      <c r="G10" s="1"/>
      <c r="H10" s="1"/>
      <c r="I10" s="1"/>
      <c r="J10" s="1"/>
      <c r="K10" s="1"/>
      <c r="L10" s="1"/>
      <c r="M10" s="1"/>
      <c r="N10"/>
      <c r="O10"/>
      <c r="P10"/>
      <c r="Q10"/>
      <c r="R10"/>
      <c r="S10"/>
      <c r="T10"/>
      <c r="U10"/>
      <c r="V10"/>
      <c r="W10"/>
      <c r="X10"/>
      <c r="Y10"/>
      <c r="Z10"/>
      <c r="AA10"/>
      <c r="AB10"/>
    </row>
    <row r="11" spans="1:28" s="3" customFormat="1" ht="18" customHeight="1">
      <c r="A11" s="1"/>
      <c r="B11" s="293"/>
      <c r="C11" s="102"/>
      <c r="D11" s="294"/>
      <c r="E11" s="51"/>
      <c r="F11" s="927"/>
      <c r="G11" s="936" t="s">
        <v>3</v>
      </c>
      <c r="H11" s="49"/>
      <c r="I11" s="49"/>
      <c r="J11" s="49"/>
      <c r="K11" s="49"/>
      <c r="L11" s="295" t="s">
        <v>113</v>
      </c>
      <c r="M11" s="1"/>
      <c r="N11"/>
      <c r="O11"/>
      <c r="P11"/>
      <c r="Q11"/>
      <c r="R11"/>
      <c r="S11"/>
      <c r="T11"/>
      <c r="U11"/>
      <c r="V11"/>
      <c r="W11"/>
      <c r="X11"/>
      <c r="Y11"/>
      <c r="Z11"/>
      <c r="AA11"/>
      <c r="AB11"/>
    </row>
    <row r="12" spans="1:28" s="3" customFormat="1" ht="13.5" hidden="1" customHeight="1">
      <c r="A12" s="1"/>
      <c r="B12" s="9"/>
      <c r="C12" s="710"/>
      <c r="D12" s="553"/>
      <c r="E12" s="735"/>
      <c r="F12" s="933"/>
      <c r="G12" s="735"/>
      <c r="H12" s="1828"/>
      <c r="I12" s="1829"/>
      <c r="J12" s="1829"/>
      <c r="K12" s="1822"/>
      <c r="L12" s="296"/>
      <c r="M12" s="1"/>
      <c r="N12"/>
      <c r="O12"/>
      <c r="P12"/>
      <c r="Q12"/>
      <c r="R12"/>
      <c r="S12"/>
      <c r="T12"/>
      <c r="U12"/>
      <c r="V12"/>
      <c r="W12"/>
      <c r="X12"/>
      <c r="Y12"/>
      <c r="Z12"/>
      <c r="AA12"/>
      <c r="AB12"/>
    </row>
    <row r="13" spans="1:28" s="3" customFormat="1" ht="21.6" customHeight="1">
      <c r="A13" s="1"/>
      <c r="B13" s="718"/>
      <c r="C13" s="710"/>
      <c r="D13" s="553"/>
      <c r="E13" s="739"/>
      <c r="F13" s="349"/>
      <c r="G13" s="739"/>
      <c r="H13" s="1821" t="s">
        <v>114</v>
      </c>
      <c r="I13" s="1821"/>
      <c r="J13" s="1821"/>
      <c r="K13" s="1821"/>
      <c r="L13" s="350"/>
      <c r="M13" s="1"/>
      <c r="N13"/>
      <c r="O13"/>
      <c r="P13"/>
      <c r="Q13"/>
      <c r="R13"/>
      <c r="S13"/>
      <c r="T13"/>
      <c r="U13"/>
      <c r="V13"/>
      <c r="W13"/>
      <c r="X13"/>
      <c r="Y13"/>
      <c r="Z13"/>
      <c r="AA13"/>
      <c r="AB13"/>
    </row>
    <row r="14" spans="1:28" s="3" customFormat="1" ht="67.349999999999994" customHeight="1" thickBot="1">
      <c r="A14" s="1"/>
      <c r="B14" s="13" t="s">
        <v>4</v>
      </c>
      <c r="C14" s="56" t="s">
        <v>5</v>
      </c>
      <c r="D14" s="722" t="s">
        <v>6</v>
      </c>
      <c r="E14" s="569" t="s">
        <v>115</v>
      </c>
      <c r="F14" s="776" t="s">
        <v>116</v>
      </c>
      <c r="G14" s="569" t="s">
        <v>117</v>
      </c>
      <c r="H14" s="1496" t="s">
        <v>7</v>
      </c>
      <c r="I14" s="1496" t="s">
        <v>118</v>
      </c>
      <c r="J14" s="1497" t="s">
        <v>8</v>
      </c>
      <c r="K14" s="1498" t="s">
        <v>9</v>
      </c>
      <c r="L14" s="740" t="s">
        <v>119</v>
      </c>
      <c r="M14" s="1"/>
      <c r="N14"/>
      <c r="O14"/>
      <c r="P14"/>
      <c r="Q14"/>
      <c r="R14"/>
      <c r="S14"/>
      <c r="T14"/>
      <c r="U14"/>
      <c r="V14"/>
      <c r="W14"/>
      <c r="X14"/>
      <c r="Y14"/>
      <c r="Z14"/>
      <c r="AA14"/>
      <c r="AB14"/>
    </row>
    <row r="15" spans="1:28" s="3" customFormat="1" ht="17.100000000000001" customHeight="1">
      <c r="A15" s="1"/>
      <c r="B15" s="89"/>
      <c r="C15" s="79"/>
      <c r="D15" s="79"/>
      <c r="E15" s="79" t="s">
        <v>10</v>
      </c>
      <c r="F15" s="79" t="s">
        <v>11</v>
      </c>
      <c r="G15" s="79" t="s">
        <v>12</v>
      </c>
      <c r="H15" s="79" t="s">
        <v>13</v>
      </c>
      <c r="I15" s="79" t="s">
        <v>14</v>
      </c>
      <c r="J15" s="79" t="s">
        <v>15</v>
      </c>
      <c r="K15" s="79" t="s">
        <v>16</v>
      </c>
      <c r="L15" s="18" t="s">
        <v>17</v>
      </c>
      <c r="M15" s="1"/>
      <c r="N15"/>
      <c r="O15"/>
      <c r="P15"/>
      <c r="Q15"/>
      <c r="R15"/>
      <c r="S15"/>
      <c r="T15"/>
      <c r="U15"/>
      <c r="V15"/>
      <c r="W15"/>
      <c r="X15"/>
      <c r="Y15"/>
      <c r="Z15"/>
      <c r="AA15"/>
      <c r="AB15"/>
    </row>
    <row r="16" spans="1:28" s="3" customFormat="1" ht="17.100000000000001" customHeight="1">
      <c r="A16" s="1"/>
      <c r="B16" s="90"/>
      <c r="C16" s="26"/>
      <c r="D16" s="26"/>
      <c r="E16" s="26" t="s">
        <v>19</v>
      </c>
      <c r="F16" s="36" t="s">
        <v>20</v>
      </c>
      <c r="G16" s="26"/>
      <c r="H16" s="298"/>
      <c r="I16" s="298" t="s">
        <v>21</v>
      </c>
      <c r="J16" s="298" t="s">
        <v>22</v>
      </c>
      <c r="K16" s="36"/>
      <c r="L16" s="299"/>
      <c r="M16" s="1"/>
      <c r="N16"/>
      <c r="O16"/>
      <c r="P16"/>
      <c r="Q16"/>
      <c r="R16"/>
      <c r="S16"/>
      <c r="T16"/>
      <c r="U16"/>
      <c r="V16"/>
      <c r="W16"/>
      <c r="X16"/>
      <c r="Y16"/>
      <c r="Z16"/>
      <c r="AA16"/>
      <c r="AB16"/>
    </row>
    <row r="17" spans="1:28" s="3" customFormat="1" ht="17.100000000000001" customHeight="1">
      <c r="A17" s="1"/>
      <c r="B17" s="23"/>
      <c r="C17" s="300" t="s">
        <v>23</v>
      </c>
      <c r="D17" s="300"/>
      <c r="E17" s="301"/>
      <c r="F17" s="934"/>
      <c r="G17" s="301"/>
      <c r="H17" s="302"/>
      <c r="I17" s="302"/>
      <c r="J17" s="303"/>
      <c r="K17" s="304"/>
      <c r="L17" s="741"/>
      <c r="M17" s="1"/>
      <c r="N17"/>
      <c r="O17"/>
      <c r="P17"/>
      <c r="Q17"/>
      <c r="R17"/>
      <c r="S17"/>
      <c r="T17"/>
      <c r="U17"/>
      <c r="V17"/>
      <c r="W17"/>
      <c r="X17"/>
      <c r="Y17"/>
      <c r="Z17"/>
      <c r="AA17"/>
      <c r="AB17"/>
    </row>
    <row r="18" spans="1:28" s="3" customFormat="1" ht="15.75">
      <c r="A18" s="1"/>
      <c r="B18" s="1675">
        <v>1</v>
      </c>
      <c r="C18" s="315" t="s">
        <v>24</v>
      </c>
      <c r="D18" s="26"/>
      <c r="E18" s="92">
        <v>-172.38887897725289</v>
      </c>
      <c r="F18" s="540">
        <v>0</v>
      </c>
      <c r="G18" s="92">
        <f t="shared" ref="G18:G33" si="0">E18+F18</f>
        <v>-172.38887897725289</v>
      </c>
      <c r="H18" s="541">
        <v>-41.28005736178055</v>
      </c>
      <c r="I18" s="92">
        <v>36.372395366435839</v>
      </c>
      <c r="J18" s="92">
        <v>-8.3237169579781725</v>
      </c>
      <c r="K18" s="540">
        <v>0</v>
      </c>
      <c r="L18" s="428">
        <f>SUM(G18:K18)</f>
        <v>-185.62025793057578</v>
      </c>
      <c r="M18" s="871"/>
      <c r="N18"/>
      <c r="O18"/>
      <c r="P18"/>
      <c r="Q18"/>
      <c r="R18"/>
      <c r="S18"/>
      <c r="T18"/>
      <c r="U18"/>
      <c r="V18"/>
      <c r="W18"/>
      <c r="X18"/>
      <c r="Y18"/>
      <c r="Z18"/>
      <c r="AA18"/>
      <c r="AB18"/>
    </row>
    <row r="19" spans="1:28" s="3" customFormat="1" ht="15.75">
      <c r="A19" s="1"/>
      <c r="B19" s="1675">
        <f>B18+1</f>
        <v>2</v>
      </c>
      <c r="C19" s="315" t="s">
        <v>25</v>
      </c>
      <c r="D19" s="310"/>
      <c r="E19" s="92">
        <v>-34.333561994842995</v>
      </c>
      <c r="F19" s="540">
        <v>0</v>
      </c>
      <c r="G19" s="92">
        <f t="shared" si="0"/>
        <v>-34.333561994842995</v>
      </c>
      <c r="H19" s="541">
        <v>-6.7475288542564087</v>
      </c>
      <c r="I19" s="463">
        <v>11.118750766888654</v>
      </c>
      <c r="J19" s="92">
        <v>-1.5583120063481082</v>
      </c>
      <c r="K19" s="540">
        <v>0</v>
      </c>
      <c r="L19" s="428">
        <f t="shared" ref="L19:L33" si="1">SUM(G19:K19)</f>
        <v>-31.520652088558858</v>
      </c>
      <c r="M19" s="871"/>
      <c r="N19"/>
      <c r="O19"/>
      <c r="P19"/>
      <c r="Q19"/>
      <c r="R19"/>
      <c r="S19"/>
      <c r="T19"/>
      <c r="U19"/>
      <c r="V19"/>
      <c r="W19"/>
      <c r="X19"/>
      <c r="Y19"/>
      <c r="Z19"/>
      <c r="AA19"/>
      <c r="AB19"/>
    </row>
    <row r="20" spans="1:28" s="3" customFormat="1" ht="15.75">
      <c r="A20" s="1"/>
      <c r="B20" s="1675">
        <f t="shared" ref="B20:B32" si="2">B19+1</f>
        <v>3</v>
      </c>
      <c r="C20" s="315" t="s">
        <v>26</v>
      </c>
      <c r="D20" s="310"/>
      <c r="E20" s="92">
        <v>2.5611653241096658E-2</v>
      </c>
      <c r="F20" s="540">
        <v>0</v>
      </c>
      <c r="G20" s="92">
        <f t="shared" si="0"/>
        <v>2.5611653241096658E-2</v>
      </c>
      <c r="H20" s="541">
        <v>0</v>
      </c>
      <c r="I20" s="92">
        <v>8.5372177470322205E-3</v>
      </c>
      <c r="J20" s="92">
        <v>0</v>
      </c>
      <c r="K20" s="540">
        <v>0</v>
      </c>
      <c r="L20" s="428">
        <f t="shared" si="1"/>
        <v>3.4148870988128882E-2</v>
      </c>
      <c r="M20" s="871"/>
      <c r="N20"/>
      <c r="O20"/>
      <c r="P20"/>
      <c r="Q20"/>
      <c r="R20"/>
      <c r="S20"/>
      <c r="T20"/>
      <c r="U20"/>
      <c r="V20"/>
      <c r="W20"/>
      <c r="X20"/>
      <c r="Y20"/>
      <c r="Z20"/>
      <c r="AA20"/>
      <c r="AB20"/>
    </row>
    <row r="21" spans="1:28" s="3" customFormat="1" ht="15.75">
      <c r="A21" s="1"/>
      <c r="B21" s="1675">
        <f t="shared" si="2"/>
        <v>4</v>
      </c>
      <c r="C21" s="315" t="s">
        <v>27</v>
      </c>
      <c r="D21" s="142"/>
      <c r="E21" s="92">
        <v>401.80656466487181</v>
      </c>
      <c r="F21" s="540">
        <v>0</v>
      </c>
      <c r="G21" s="92">
        <f t="shared" si="0"/>
        <v>401.80656466487181</v>
      </c>
      <c r="H21" s="541">
        <v>29.668450492976778</v>
      </c>
      <c r="I21" s="92">
        <v>-56.110325976398499</v>
      </c>
      <c r="J21" s="92">
        <v>17.886426091719059</v>
      </c>
      <c r="K21" s="540">
        <v>0</v>
      </c>
      <c r="L21" s="428">
        <f t="shared" si="1"/>
        <v>393.25111527316915</v>
      </c>
      <c r="M21" s="871"/>
      <c r="N21"/>
      <c r="O21"/>
      <c r="P21"/>
      <c r="Q21"/>
      <c r="R21"/>
      <c r="S21"/>
      <c r="T21"/>
      <c r="U21"/>
      <c r="V21"/>
      <c r="W21"/>
      <c r="X21"/>
      <c r="Y21"/>
      <c r="Z21"/>
      <c r="AA21"/>
      <c r="AB21"/>
    </row>
    <row r="22" spans="1:28" s="3" customFormat="1" ht="15.75">
      <c r="A22" s="1"/>
      <c r="B22" s="1675">
        <f t="shared" si="2"/>
        <v>5</v>
      </c>
      <c r="C22" s="315" t="s">
        <v>28</v>
      </c>
      <c r="D22" s="26"/>
      <c r="E22" s="92">
        <v>-13.278271605112057</v>
      </c>
      <c r="F22" s="540">
        <v>0</v>
      </c>
      <c r="G22" s="92">
        <f t="shared" si="0"/>
        <v>-13.278271605112057</v>
      </c>
      <c r="H22" s="928">
        <v>-4.18</v>
      </c>
      <c r="I22" s="92">
        <v>0.87840184081436379</v>
      </c>
      <c r="J22" s="92">
        <v>-0.7244754824690518</v>
      </c>
      <c r="K22" s="540">
        <v>0</v>
      </c>
      <c r="L22" s="428">
        <f t="shared" si="1"/>
        <v>-17.304345246766747</v>
      </c>
      <c r="M22" s="871"/>
      <c r="N22"/>
      <c r="O22"/>
      <c r="P22"/>
      <c r="Q22"/>
      <c r="R22"/>
      <c r="S22"/>
      <c r="T22"/>
      <c r="U22"/>
      <c r="V22"/>
      <c r="W22"/>
      <c r="X22"/>
      <c r="Y22"/>
      <c r="Z22"/>
      <c r="AA22"/>
      <c r="AB22"/>
    </row>
    <row r="23" spans="1:28" s="3" customFormat="1" ht="15.75">
      <c r="A23" s="1"/>
      <c r="B23" s="1675">
        <f t="shared" si="2"/>
        <v>6</v>
      </c>
      <c r="C23" s="315" t="s">
        <v>29</v>
      </c>
      <c r="D23" s="26">
        <v>5</v>
      </c>
      <c r="E23" s="92">
        <v>80.408938670790391</v>
      </c>
      <c r="F23" s="540">
        <v>-4.7430000000000003</v>
      </c>
      <c r="G23" s="92">
        <f>E23+F23</f>
        <v>75.665938670790396</v>
      </c>
      <c r="H23" s="929">
        <v>16.23481886721239</v>
      </c>
      <c r="I23" s="92">
        <v>0</v>
      </c>
      <c r="J23" s="463">
        <v>3.7710469805135691</v>
      </c>
      <c r="K23" s="540">
        <v>0</v>
      </c>
      <c r="L23" s="428">
        <f t="shared" si="1"/>
        <v>95.671804518516353</v>
      </c>
      <c r="M23" s="1014"/>
      <c r="N23"/>
      <c r="O23"/>
      <c r="P23"/>
      <c r="Q23"/>
      <c r="R23"/>
      <c r="S23"/>
      <c r="T23"/>
      <c r="U23"/>
      <c r="V23"/>
      <c r="W23"/>
      <c r="X23"/>
      <c r="Y23"/>
      <c r="Z23"/>
      <c r="AA23"/>
      <c r="AB23"/>
    </row>
    <row r="24" spans="1:28" s="3" customFormat="1" ht="15.75">
      <c r="A24" s="1"/>
      <c r="B24" s="1675">
        <f t="shared" si="2"/>
        <v>7</v>
      </c>
      <c r="C24" s="316" t="s">
        <v>30</v>
      </c>
      <c r="D24" s="310"/>
      <c r="E24" s="92">
        <v>8.0165675443028217</v>
      </c>
      <c r="F24" s="540">
        <v>0</v>
      </c>
      <c r="G24" s="92">
        <f t="shared" si="0"/>
        <v>8.0165675443028217</v>
      </c>
      <c r="H24" s="541">
        <v>1.7076448239430246</v>
      </c>
      <c r="I24" s="92">
        <v>-1.2586587673050076</v>
      </c>
      <c r="J24" s="92">
        <v>0.38032344435262416</v>
      </c>
      <c r="K24" s="540">
        <v>0</v>
      </c>
      <c r="L24" s="428">
        <f t="shared" si="1"/>
        <v>8.845877045293463</v>
      </c>
      <c r="M24" s="871"/>
      <c r="N24"/>
      <c r="O24"/>
      <c r="P24"/>
      <c r="Q24"/>
      <c r="R24"/>
      <c r="S24"/>
      <c r="T24"/>
      <c r="U24"/>
      <c r="V24"/>
      <c r="W24"/>
      <c r="X24"/>
      <c r="Y24"/>
      <c r="Z24"/>
      <c r="AA24"/>
      <c r="AB24"/>
    </row>
    <row r="25" spans="1:28" s="3" customFormat="1" ht="15.75">
      <c r="A25" s="1"/>
      <c r="B25" s="1675">
        <f t="shared" si="2"/>
        <v>8</v>
      </c>
      <c r="C25" s="315" t="s">
        <v>81</v>
      </c>
      <c r="D25" s="142"/>
      <c r="E25" s="92">
        <v>2.1005373577158242</v>
      </c>
      <c r="F25" s="540">
        <v>0</v>
      </c>
      <c r="G25" s="92">
        <f t="shared" si="0"/>
        <v>2.1005373577158242</v>
      </c>
      <c r="H25" s="541">
        <v>0</v>
      </c>
      <c r="I25" s="92">
        <v>-1.0502686788579121</v>
      </c>
      <c r="J25" s="92">
        <v>0</v>
      </c>
      <c r="K25" s="540">
        <v>0</v>
      </c>
      <c r="L25" s="428">
        <f t="shared" si="1"/>
        <v>1.0502686788579121</v>
      </c>
      <c r="M25" s="871"/>
      <c r="N25"/>
      <c r="O25"/>
      <c r="P25"/>
      <c r="Q25"/>
      <c r="R25"/>
      <c r="S25"/>
      <c r="T25"/>
      <c r="U25"/>
      <c r="V25"/>
      <c r="W25"/>
      <c r="X25"/>
      <c r="Y25"/>
      <c r="Z25"/>
      <c r="AA25"/>
      <c r="AB25"/>
    </row>
    <row r="26" spans="1:28" s="3" customFormat="1" ht="15.75" hidden="1">
      <c r="A26" s="1"/>
      <c r="B26" s="1675">
        <f t="shared" si="2"/>
        <v>9</v>
      </c>
      <c r="C26" s="315" t="s">
        <v>31</v>
      </c>
      <c r="D26" s="142"/>
      <c r="E26" s="92">
        <v>4.4408920985006262E-15</v>
      </c>
      <c r="F26" s="540">
        <v>0</v>
      </c>
      <c r="G26" s="92">
        <f t="shared" si="0"/>
        <v>4.4408920985006262E-15</v>
      </c>
      <c r="H26" s="541">
        <v>0</v>
      </c>
      <c r="I26" s="92">
        <v>0</v>
      </c>
      <c r="J26" s="92">
        <v>0</v>
      </c>
      <c r="K26" s="540">
        <v>0</v>
      </c>
      <c r="L26" s="428">
        <f t="shared" si="1"/>
        <v>4.4408920985006262E-15</v>
      </c>
      <c r="M26" s="871"/>
      <c r="N26"/>
      <c r="O26"/>
      <c r="P26"/>
      <c r="Q26"/>
      <c r="R26"/>
      <c r="S26"/>
      <c r="T26"/>
      <c r="U26"/>
      <c r="V26"/>
      <c r="W26"/>
      <c r="X26"/>
      <c r="Y26"/>
      <c r="Z26"/>
      <c r="AA26"/>
      <c r="AB26"/>
    </row>
    <row r="27" spans="1:28" s="280" customFormat="1" ht="32.1" customHeight="1">
      <c r="A27" s="1"/>
      <c r="B27" s="1675">
        <f>B25+1</f>
        <v>9</v>
      </c>
      <c r="C27" s="315" t="s">
        <v>32</v>
      </c>
      <c r="D27" s="142"/>
      <c r="E27" s="92">
        <v>33.025016627581643</v>
      </c>
      <c r="F27" s="540">
        <v>0</v>
      </c>
      <c r="G27" s="92">
        <f t="shared" si="0"/>
        <v>33.025016627581643</v>
      </c>
      <c r="H27" s="541">
        <v>0</v>
      </c>
      <c r="I27" s="92">
        <v>-8.2562541568954106</v>
      </c>
      <c r="J27" s="92">
        <v>0</v>
      </c>
      <c r="K27" s="540">
        <v>0</v>
      </c>
      <c r="L27" s="428">
        <f t="shared" si="1"/>
        <v>24.768762470686234</v>
      </c>
      <c r="M27" s="871"/>
      <c r="N27"/>
      <c r="O27"/>
      <c r="P27"/>
      <c r="Q27"/>
      <c r="R27"/>
      <c r="S27"/>
      <c r="T27"/>
      <c r="U27"/>
      <c r="V27"/>
      <c r="W27"/>
      <c r="X27"/>
      <c r="Y27"/>
      <c r="Z27"/>
      <c r="AA27"/>
      <c r="AB27"/>
    </row>
    <row r="28" spans="1:28" s="280" customFormat="1" ht="30.6" customHeight="1">
      <c r="A28" s="1"/>
      <c r="B28" s="1675">
        <f t="shared" si="2"/>
        <v>10</v>
      </c>
      <c r="C28" s="315" t="s">
        <v>120</v>
      </c>
      <c r="D28" s="142"/>
      <c r="E28" s="92">
        <v>13.976753121640662</v>
      </c>
      <c r="F28" s="540">
        <v>0</v>
      </c>
      <c r="G28" s="92">
        <f t="shared" si="0"/>
        <v>13.976753121640662</v>
      </c>
      <c r="H28" s="541">
        <v>0</v>
      </c>
      <c r="I28" s="92">
        <v>-6.9883765608203339</v>
      </c>
      <c r="J28" s="92">
        <v>0</v>
      </c>
      <c r="K28" s="540">
        <v>0</v>
      </c>
      <c r="L28" s="428">
        <f t="shared" si="1"/>
        <v>6.9883765608203285</v>
      </c>
      <c r="M28" s="871"/>
      <c r="N28"/>
      <c r="O28"/>
      <c r="P28"/>
      <c r="Q28"/>
      <c r="R28"/>
      <c r="S28"/>
      <c r="T28"/>
      <c r="U28"/>
      <c r="V28"/>
      <c r="W28"/>
      <c r="X28"/>
      <c r="Y28"/>
      <c r="Z28"/>
      <c r="AA28"/>
      <c r="AB28"/>
    </row>
    <row r="29" spans="1:28" s="280" customFormat="1" ht="32.1" customHeight="1">
      <c r="A29" s="1"/>
      <c r="B29" s="1675">
        <f t="shared" si="2"/>
        <v>11</v>
      </c>
      <c r="C29" s="315" t="s">
        <v>33</v>
      </c>
      <c r="D29" s="142"/>
      <c r="E29" s="92">
        <v>35.309620109340869</v>
      </c>
      <c r="F29" s="540">
        <v>0</v>
      </c>
      <c r="G29" s="92">
        <f t="shared" si="0"/>
        <v>35.309620109340869</v>
      </c>
      <c r="H29" s="541">
        <v>0</v>
      </c>
      <c r="I29" s="92">
        <v>-8.8274050273352174</v>
      </c>
      <c r="J29" s="92">
        <v>0</v>
      </c>
      <c r="K29" s="540">
        <v>0</v>
      </c>
      <c r="L29" s="428">
        <f t="shared" si="1"/>
        <v>26.482215082005652</v>
      </c>
      <c r="M29" s="871"/>
      <c r="N29"/>
      <c r="O29"/>
      <c r="P29"/>
      <c r="Q29"/>
      <c r="R29"/>
      <c r="S29"/>
      <c r="T29"/>
      <c r="U29"/>
      <c r="V29"/>
      <c r="W29"/>
      <c r="X29"/>
      <c r="Y29"/>
      <c r="Z29"/>
      <c r="AA29"/>
      <c r="AB29"/>
    </row>
    <row r="30" spans="1:28" s="280" customFormat="1" ht="15" customHeight="1">
      <c r="A30" s="1"/>
      <c r="B30" s="1675">
        <f t="shared" si="2"/>
        <v>12</v>
      </c>
      <c r="C30" s="315" t="s">
        <v>34</v>
      </c>
      <c r="D30" s="142"/>
      <c r="E30" s="92">
        <v>28.121617697651448</v>
      </c>
      <c r="F30" s="540">
        <v>0</v>
      </c>
      <c r="G30" s="92">
        <f t="shared" si="0"/>
        <v>28.121617697651448</v>
      </c>
      <c r="H30" s="541">
        <v>-19.703347852524434</v>
      </c>
      <c r="I30" s="92">
        <v>0</v>
      </c>
      <c r="J30" s="92">
        <v>0</v>
      </c>
      <c r="K30" s="540">
        <v>0</v>
      </c>
      <c r="L30" s="428">
        <f t="shared" si="1"/>
        <v>8.4182698451270142</v>
      </c>
      <c r="M30" s="871"/>
      <c r="N30"/>
      <c r="O30"/>
      <c r="P30"/>
      <c r="Q30"/>
      <c r="R30"/>
      <c r="S30"/>
      <c r="T30"/>
      <c r="U30"/>
      <c r="V30"/>
      <c r="W30"/>
      <c r="X30"/>
      <c r="Y30"/>
      <c r="Z30"/>
      <c r="AA30"/>
      <c r="AB30"/>
    </row>
    <row r="31" spans="1:28" s="280" customFormat="1" ht="17.100000000000001" customHeight="1">
      <c r="A31" s="1"/>
      <c r="B31" s="1675">
        <f t="shared" si="2"/>
        <v>13</v>
      </c>
      <c r="C31" s="315" t="s">
        <v>35</v>
      </c>
      <c r="D31" s="310"/>
      <c r="E31" s="92">
        <v>-76.978125194083546</v>
      </c>
      <c r="F31" s="540">
        <v>0</v>
      </c>
      <c r="G31" s="92">
        <f t="shared" si="0"/>
        <v>-76.978125194083546</v>
      </c>
      <c r="H31" s="541">
        <v>-15.639398567479397</v>
      </c>
      <c r="I31" s="92">
        <v>12.851397396511906</v>
      </c>
      <c r="J31" s="92">
        <v>-3.7178710163944064</v>
      </c>
      <c r="K31" s="540">
        <v>0</v>
      </c>
      <c r="L31" s="428">
        <f t="shared" si="1"/>
        <v>-83.483997381445448</v>
      </c>
      <c r="M31" s="871"/>
      <c r="N31"/>
      <c r="O31"/>
      <c r="P31"/>
      <c r="Q31"/>
      <c r="R31"/>
      <c r="S31"/>
      <c r="T31"/>
      <c r="U31"/>
      <c r="V31"/>
      <c r="W31"/>
      <c r="X31"/>
      <c r="Y31"/>
      <c r="Z31"/>
      <c r="AA31"/>
      <c r="AB31"/>
    </row>
    <row r="32" spans="1:28" s="280" customFormat="1" ht="30" customHeight="1">
      <c r="A32" s="1"/>
      <c r="B32" s="1675">
        <f t="shared" si="2"/>
        <v>14</v>
      </c>
      <c r="C32" s="315" t="s">
        <v>121</v>
      </c>
      <c r="D32" s="26">
        <v>6</v>
      </c>
      <c r="E32" s="92">
        <v>-2.0099478355695486</v>
      </c>
      <c r="F32" s="540">
        <v>0</v>
      </c>
      <c r="G32" s="92">
        <f t="shared" si="0"/>
        <v>-2.0099478355695486</v>
      </c>
      <c r="H32" s="541">
        <v>-2.8837184023539986</v>
      </c>
      <c r="I32" s="92">
        <v>3.217191323594245E-2</v>
      </c>
      <c r="J32" s="92">
        <v>0</v>
      </c>
      <c r="K32" s="540">
        <v>0</v>
      </c>
      <c r="L32" s="428">
        <f t="shared" si="1"/>
        <v>-4.8614943246876043</v>
      </c>
      <c r="M32" s="871"/>
      <c r="N32"/>
      <c r="O32"/>
      <c r="P32"/>
      <c r="Q32"/>
      <c r="R32"/>
      <c r="S32"/>
      <c r="T32"/>
      <c r="U32"/>
      <c r="V32"/>
      <c r="W32"/>
      <c r="X32"/>
      <c r="Y32"/>
      <c r="Z32"/>
      <c r="AA32"/>
      <c r="AB32"/>
    </row>
    <row r="33" spans="1:34" s="3" customFormat="1" ht="16.5" thickBot="1">
      <c r="A33" s="1"/>
      <c r="B33" s="1675">
        <f>B32+1</f>
        <v>15</v>
      </c>
      <c r="C33" s="315" t="s">
        <v>37</v>
      </c>
      <c r="D33" s="310"/>
      <c r="E33" s="94">
        <v>16.067381509792764</v>
      </c>
      <c r="F33" s="31">
        <v>0</v>
      </c>
      <c r="G33" s="94">
        <f t="shared" si="0"/>
        <v>16.067381509792764</v>
      </c>
      <c r="H33" s="31">
        <v>1.6135851183695484</v>
      </c>
      <c r="I33" s="94">
        <v>-1.1307633751059516</v>
      </c>
      <c r="J33" s="94">
        <v>0.70609382890521899</v>
      </c>
      <c r="K33" s="277">
        <v>0</v>
      </c>
      <c r="L33" s="30">
        <f t="shared" si="1"/>
        <v>17.256297081961577</v>
      </c>
      <c r="M33" s="871"/>
      <c r="N33"/>
      <c r="O33"/>
      <c r="P33"/>
      <c r="Q33"/>
      <c r="R33"/>
      <c r="S33"/>
      <c r="T33"/>
      <c r="U33"/>
      <c r="V33"/>
      <c r="W33"/>
      <c r="X33"/>
      <c r="Y33"/>
      <c r="Z33"/>
      <c r="AA33"/>
      <c r="AB33"/>
    </row>
    <row r="34" spans="1:34" s="3" customFormat="1" ht="19.350000000000001" customHeight="1">
      <c r="A34" s="1"/>
      <c r="B34" s="1675">
        <f>B33+1</f>
        <v>16</v>
      </c>
      <c r="C34" s="70" t="s">
        <v>38</v>
      </c>
      <c r="D34" s="320"/>
      <c r="E34" s="140">
        <f t="shared" ref="E34:L34" si="3">SUM(E18:E33)</f>
        <v>319.86982335006832</v>
      </c>
      <c r="F34" s="138">
        <f t="shared" si="3"/>
        <v>-4.7430000000000003</v>
      </c>
      <c r="G34" s="738">
        <f t="shared" si="3"/>
        <v>315.12682335006832</v>
      </c>
      <c r="H34" s="138">
        <f t="shared" si="3"/>
        <v>-41.209551735893044</v>
      </c>
      <c r="I34" s="738">
        <f t="shared" si="3"/>
        <v>-22.360398041084594</v>
      </c>
      <c r="J34" s="140">
        <f t="shared" si="3"/>
        <v>8.4195148823007333</v>
      </c>
      <c r="K34" s="305">
        <f t="shared" si="3"/>
        <v>0</v>
      </c>
      <c r="L34" s="139">
        <f t="shared" si="3"/>
        <v>259.97638845539143</v>
      </c>
      <c r="M34" s="871"/>
      <c r="N34"/>
      <c r="O34"/>
      <c r="P34"/>
      <c r="Q34"/>
      <c r="R34"/>
      <c r="S34"/>
      <c r="T34"/>
      <c r="U34"/>
      <c r="V34"/>
      <c r="W34"/>
      <c r="X34"/>
      <c r="Y34"/>
      <c r="Z34"/>
      <c r="AA34"/>
      <c r="AB34"/>
    </row>
    <row r="35" spans="1:34" s="3" customFormat="1" ht="15.75">
      <c r="A35" s="1"/>
      <c r="B35" s="1676"/>
      <c r="C35" s="1677"/>
      <c r="D35" s="321"/>
      <c r="E35" s="201"/>
      <c r="F35" s="306"/>
      <c r="G35" s="201"/>
      <c r="H35" s="306"/>
      <c r="I35" s="201"/>
      <c r="J35" s="337"/>
      <c r="K35" s="337"/>
      <c r="L35" s="472"/>
      <c r="M35" s="759"/>
      <c r="N35"/>
      <c r="O35"/>
      <c r="P35"/>
      <c r="Q35"/>
      <c r="R35"/>
      <c r="S35"/>
      <c r="T35"/>
      <c r="U35"/>
      <c r="V35"/>
      <c r="W35"/>
      <c r="X35"/>
      <c r="Y35"/>
      <c r="Z35"/>
      <c r="AA35"/>
      <c r="AB35"/>
    </row>
    <row r="36" spans="1:34" s="3" customFormat="1" ht="17.100000000000001" customHeight="1">
      <c r="A36" s="1"/>
      <c r="B36" s="1675"/>
      <c r="C36" s="307" t="s">
        <v>39</v>
      </c>
      <c r="D36" s="322"/>
      <c r="E36" s="308"/>
      <c r="F36" s="309"/>
      <c r="G36" s="308"/>
      <c r="H36" s="573"/>
      <c r="I36" s="201"/>
      <c r="J36" s="308"/>
      <c r="K36" s="309"/>
      <c r="L36" s="742"/>
      <c r="M36" s="719"/>
      <c r="N36"/>
      <c r="O36"/>
      <c r="P36"/>
      <c r="Q36"/>
      <c r="R36"/>
      <c r="S36"/>
      <c r="T36"/>
      <c r="U36"/>
      <c r="V36"/>
      <c r="W36"/>
      <c r="X36"/>
      <c r="Y36"/>
      <c r="Z36"/>
      <c r="AA36"/>
      <c r="AB36"/>
    </row>
    <row r="37" spans="1:34" s="3" customFormat="1" ht="15.75">
      <c r="A37" s="1"/>
      <c r="B37" s="1675">
        <f>B34+1</f>
        <v>17</v>
      </c>
      <c r="C37" s="317" t="s">
        <v>40</v>
      </c>
      <c r="D37" s="1677">
        <v>9</v>
      </c>
      <c r="E37" s="92">
        <v>188.31985862373134</v>
      </c>
      <c r="F37" s="113">
        <v>0</v>
      </c>
      <c r="G37" s="483">
        <f>E37+F37</f>
        <v>188.31985862373134</v>
      </c>
      <c r="H37" s="930">
        <v>189.14406938852716</v>
      </c>
      <c r="I37" s="92">
        <v>0</v>
      </c>
      <c r="J37" s="92">
        <v>0</v>
      </c>
      <c r="K37" s="540">
        <v>0</v>
      </c>
      <c r="L37" s="428">
        <f t="shared" ref="L37:L68" si="4">SUM(G37:K37)</f>
        <v>377.46392801225852</v>
      </c>
      <c r="M37" s="871"/>
      <c r="N37"/>
      <c r="O37"/>
      <c r="P37"/>
      <c r="Q37"/>
      <c r="R37"/>
      <c r="S37"/>
      <c r="T37"/>
      <c r="U37"/>
      <c r="V37"/>
      <c r="W37"/>
      <c r="X37"/>
      <c r="Y37"/>
      <c r="Z37"/>
      <c r="AA37"/>
      <c r="AB37"/>
    </row>
    <row r="38" spans="1:34" s="3" customFormat="1" ht="19.350000000000001" hidden="1" customHeight="1">
      <c r="A38" s="1"/>
      <c r="B38" s="1675">
        <f>B37+1</f>
        <v>18</v>
      </c>
      <c r="C38" s="318" t="s">
        <v>41</v>
      </c>
      <c r="D38" s="1677"/>
      <c r="E38" s="92">
        <v>1.4210854715202004E-14</v>
      </c>
      <c r="F38" s="113"/>
      <c r="G38" s="483">
        <f t="shared" ref="G38:G68" si="5">E38+F38</f>
        <v>1.4210854715202004E-14</v>
      </c>
      <c r="H38" s="928">
        <v>0</v>
      </c>
      <c r="I38" s="92">
        <v>0</v>
      </c>
      <c r="J38" s="92">
        <v>0</v>
      </c>
      <c r="K38" s="540">
        <v>0</v>
      </c>
      <c r="L38" s="428">
        <f t="shared" si="4"/>
        <v>1.4210854715202004E-14</v>
      </c>
      <c r="M38" s="871"/>
      <c r="N38"/>
      <c r="O38"/>
      <c r="P38"/>
      <c r="Q38"/>
      <c r="R38"/>
      <c r="S38"/>
      <c r="T38"/>
      <c r="U38"/>
      <c r="V38"/>
      <c r="W38"/>
      <c r="X38"/>
      <c r="Y38"/>
      <c r="Z38"/>
      <c r="AA38"/>
      <c r="AB38"/>
    </row>
    <row r="39" spans="1:34" s="3" customFormat="1" ht="15.75">
      <c r="A39" s="1"/>
      <c r="B39" s="1675">
        <f>B37+1</f>
        <v>18</v>
      </c>
      <c r="C39" s="317" t="s">
        <v>85</v>
      </c>
      <c r="D39" s="321"/>
      <c r="E39" s="92">
        <v>110.85931392217834</v>
      </c>
      <c r="F39" s="113">
        <v>-9.0999999999999998E-2</v>
      </c>
      <c r="G39" s="483">
        <f t="shared" si="5"/>
        <v>110.76831392217835</v>
      </c>
      <c r="H39" s="928">
        <v>-8.1279001525733339</v>
      </c>
      <c r="I39" s="92">
        <v>-1.2486282426950606</v>
      </c>
      <c r="J39" s="92">
        <v>5.3303068813460284</v>
      </c>
      <c r="K39" s="540">
        <v>0</v>
      </c>
      <c r="L39" s="428">
        <f t="shared" si="4"/>
        <v>106.72209240825599</v>
      </c>
      <c r="M39" s="871"/>
      <c r="N39"/>
      <c r="O39"/>
      <c r="P39"/>
      <c r="Q39"/>
      <c r="R39"/>
      <c r="S39"/>
      <c r="T39"/>
      <c r="U39"/>
      <c r="V39"/>
      <c r="W39"/>
      <c r="X39"/>
      <c r="Y39"/>
      <c r="Z39"/>
      <c r="AA39"/>
      <c r="AB39"/>
      <c r="AC39" s="800"/>
      <c r="AD39" s="802"/>
      <c r="AE39" s="802"/>
      <c r="AF39" s="802"/>
      <c r="AG39" s="800"/>
      <c r="AH39" s="130"/>
    </row>
    <row r="40" spans="1:34" s="3" customFormat="1" ht="15.75">
      <c r="A40" s="1"/>
      <c r="B40" s="1675">
        <v>19</v>
      </c>
      <c r="C40" s="317" t="s">
        <v>86</v>
      </c>
      <c r="D40" s="321"/>
      <c r="E40" s="92">
        <v>0</v>
      </c>
      <c r="F40" s="113">
        <v>0</v>
      </c>
      <c r="G40" s="483">
        <v>0</v>
      </c>
      <c r="H40" s="928">
        <v>7.5911094199999969</v>
      </c>
      <c r="I40" s="92">
        <v>0</v>
      </c>
      <c r="J40" s="92">
        <v>0.18093725598795829</v>
      </c>
      <c r="K40" s="540">
        <v>0</v>
      </c>
      <c r="L40" s="428">
        <f t="shared" si="4"/>
        <v>7.772046675987955</v>
      </c>
      <c r="M40" s="871"/>
      <c r="N40"/>
      <c r="O40"/>
      <c r="P40"/>
      <c r="Q40"/>
      <c r="R40"/>
      <c r="S40"/>
      <c r="T40"/>
      <c r="U40"/>
      <c r="V40"/>
      <c r="W40"/>
      <c r="X40"/>
      <c r="Y40"/>
      <c r="Z40"/>
      <c r="AA40"/>
      <c r="AB40"/>
      <c r="AC40" s="800"/>
      <c r="AD40" s="802"/>
      <c r="AE40" s="802"/>
      <c r="AF40" s="802"/>
      <c r="AG40" s="800"/>
      <c r="AH40" s="130"/>
    </row>
    <row r="41" spans="1:34" s="3" customFormat="1" ht="15.75">
      <c r="A41" s="1"/>
      <c r="B41" s="1675">
        <f>B40+1</f>
        <v>20</v>
      </c>
      <c r="C41" s="317" t="s">
        <v>42</v>
      </c>
      <c r="D41" s="321"/>
      <c r="E41" s="92">
        <v>-13.641035208322968</v>
      </c>
      <c r="F41" s="113">
        <v>0</v>
      </c>
      <c r="G41" s="483">
        <f t="shared" si="5"/>
        <v>-13.641035208322968</v>
      </c>
      <c r="H41" s="928">
        <v>-2.0093126308104576</v>
      </c>
      <c r="I41" s="92">
        <v>1.1953341651435965</v>
      </c>
      <c r="J41" s="92">
        <v>-0.68949009054810007</v>
      </c>
      <c r="K41" s="540">
        <v>0</v>
      </c>
      <c r="L41" s="428">
        <f t="shared" si="4"/>
        <v>-15.144503764537928</v>
      </c>
      <c r="M41" s="871"/>
      <c r="N41"/>
      <c r="O41"/>
      <c r="P41"/>
      <c r="Q41"/>
      <c r="R41"/>
      <c r="S41"/>
      <c r="T41"/>
      <c r="U41"/>
      <c r="V41"/>
      <c r="W41"/>
      <c r="X41"/>
      <c r="Y41"/>
      <c r="Z41"/>
      <c r="AA41"/>
      <c r="AB41"/>
      <c r="AC41" s="800"/>
      <c r="AD41" s="800"/>
      <c r="AE41" s="800"/>
      <c r="AF41" s="800"/>
      <c r="AG41" s="800"/>
      <c r="AH41" s="800"/>
    </row>
    <row r="42" spans="1:34" s="3" customFormat="1" ht="17.100000000000001" customHeight="1">
      <c r="A42" s="1"/>
      <c r="B42" s="1675">
        <f t="shared" ref="B42:B69" si="6">B41+1</f>
        <v>21</v>
      </c>
      <c r="C42" s="317" t="s">
        <v>87</v>
      </c>
      <c r="D42" s="26">
        <v>9</v>
      </c>
      <c r="E42" s="92">
        <v>-47.586033896880593</v>
      </c>
      <c r="F42" s="113">
        <v>0</v>
      </c>
      <c r="G42" s="483">
        <f t="shared" si="5"/>
        <v>-47.586033896880593</v>
      </c>
      <c r="H42" s="931">
        <v>168.09400889658002</v>
      </c>
      <c r="I42" s="92">
        <v>0</v>
      </c>
      <c r="J42" s="92">
        <v>0.86842939336491864</v>
      </c>
      <c r="K42" s="540">
        <v>0</v>
      </c>
      <c r="L42" s="428">
        <f t="shared" si="4"/>
        <v>121.37640439306435</v>
      </c>
      <c r="M42" s="871"/>
      <c r="N42"/>
      <c r="O42"/>
      <c r="P42"/>
      <c r="Q42"/>
      <c r="R42"/>
      <c r="S42"/>
      <c r="T42"/>
      <c r="U42"/>
      <c r="V42"/>
      <c r="W42"/>
      <c r="X42"/>
      <c r="Y42"/>
      <c r="Z42"/>
      <c r="AA42"/>
      <c r="AB42"/>
      <c r="AC42" s="800"/>
      <c r="AD42" s="801"/>
      <c r="AE42" s="801"/>
      <c r="AF42" s="819"/>
      <c r="AG42" s="822"/>
      <c r="AH42" s="800"/>
    </row>
    <row r="43" spans="1:34" s="3" customFormat="1" ht="18.75" customHeight="1">
      <c r="A43" s="1"/>
      <c r="B43" s="1675">
        <f t="shared" si="6"/>
        <v>22</v>
      </c>
      <c r="C43" s="317" t="s">
        <v>43</v>
      </c>
      <c r="D43" s="26">
        <v>9</v>
      </c>
      <c r="E43" s="92">
        <v>49.735399761182762</v>
      </c>
      <c r="F43" s="1164">
        <v>-4.1740000000000004</v>
      </c>
      <c r="G43" s="483">
        <f t="shared" si="5"/>
        <v>45.561399761182763</v>
      </c>
      <c r="H43" s="931">
        <v>64.223674039292931</v>
      </c>
      <c r="I43" s="92">
        <v>32.035295328881787</v>
      </c>
      <c r="J43" s="92">
        <v>4.6411470780439492</v>
      </c>
      <c r="K43" s="540">
        <v>0</v>
      </c>
      <c r="L43" s="428">
        <f t="shared" si="4"/>
        <v>146.46151620740142</v>
      </c>
      <c r="M43" s="1014"/>
      <c r="N43"/>
      <c r="O43"/>
      <c r="P43"/>
      <c r="Q43"/>
      <c r="R43"/>
      <c r="S43"/>
      <c r="T43"/>
      <c r="U43"/>
      <c r="V43"/>
      <c r="W43"/>
      <c r="X43"/>
      <c r="Y43"/>
      <c r="Z43"/>
      <c r="AA43"/>
      <c r="AB43"/>
      <c r="AC43" s="800"/>
      <c r="AD43" s="801"/>
      <c r="AE43" s="801"/>
      <c r="AF43" s="801"/>
      <c r="AG43" s="822"/>
      <c r="AH43" s="800"/>
    </row>
    <row r="44" spans="1:34" s="3" customFormat="1" ht="31.35" customHeight="1">
      <c r="A44" s="1"/>
      <c r="B44" s="1675">
        <f t="shared" si="6"/>
        <v>23</v>
      </c>
      <c r="C44" s="315" t="s">
        <v>88</v>
      </c>
      <c r="D44" s="310"/>
      <c r="E44" s="92">
        <v>-30.85618783662256</v>
      </c>
      <c r="F44" s="113">
        <v>0</v>
      </c>
      <c r="G44" s="483">
        <f t="shared" si="5"/>
        <v>-30.85618783662256</v>
      </c>
      <c r="H44" s="931">
        <v>0</v>
      </c>
      <c r="I44" s="92">
        <v>6.3926962469568984</v>
      </c>
      <c r="J44" s="92">
        <v>-1.3251786979792735</v>
      </c>
      <c r="K44" s="540">
        <v>0</v>
      </c>
      <c r="L44" s="428">
        <f t="shared" si="4"/>
        <v>-25.788670287644933</v>
      </c>
      <c r="M44" s="871"/>
      <c r="N44"/>
      <c r="O44"/>
      <c r="P44"/>
      <c r="Q44"/>
      <c r="R44"/>
      <c r="S44"/>
      <c r="T44"/>
      <c r="U44"/>
      <c r="V44"/>
      <c r="W44"/>
      <c r="X44"/>
      <c r="Y44"/>
      <c r="Z44"/>
      <c r="AA44"/>
      <c r="AB44"/>
      <c r="AC44" s="800"/>
      <c r="AD44" s="800"/>
      <c r="AE44" s="800"/>
      <c r="AF44" s="819"/>
      <c r="AG44" s="800"/>
      <c r="AH44" s="800"/>
    </row>
    <row r="45" spans="1:34" s="3" customFormat="1" ht="15.75">
      <c r="A45" s="1"/>
      <c r="B45" s="1675">
        <f t="shared" si="6"/>
        <v>24</v>
      </c>
      <c r="C45" s="315" t="s">
        <v>89</v>
      </c>
      <c r="D45" s="310"/>
      <c r="E45" s="92">
        <v>79.41106777976654</v>
      </c>
      <c r="F45" s="113">
        <v>0</v>
      </c>
      <c r="G45" s="483">
        <f t="shared" si="5"/>
        <v>79.41106777976654</v>
      </c>
      <c r="H45" s="931">
        <v>0</v>
      </c>
      <c r="I45" s="92">
        <v>-3.728963292240195E-2</v>
      </c>
      <c r="J45" s="92">
        <v>3.8921652153165995</v>
      </c>
      <c r="K45" s="540">
        <v>0</v>
      </c>
      <c r="L45" s="428">
        <f t="shared" si="4"/>
        <v>83.265943362160726</v>
      </c>
      <c r="M45" s="871"/>
      <c r="N45"/>
      <c r="O45"/>
      <c r="P45"/>
      <c r="Q45"/>
      <c r="R45"/>
      <c r="S45"/>
      <c r="T45"/>
      <c r="U45"/>
      <c r="V45"/>
      <c r="W45"/>
      <c r="X45"/>
      <c r="Y45"/>
      <c r="Z45"/>
      <c r="AA45"/>
      <c r="AB45"/>
      <c r="AC45" s="800"/>
      <c r="AD45" s="800"/>
      <c r="AE45" s="800"/>
      <c r="AF45" s="800"/>
      <c r="AG45" s="800"/>
      <c r="AH45" s="130"/>
    </row>
    <row r="46" spans="1:34" s="3" customFormat="1" ht="16.350000000000001" hidden="1" customHeight="1">
      <c r="A46" s="1"/>
      <c r="B46" s="1675">
        <f>B45+1</f>
        <v>25</v>
      </c>
      <c r="C46" s="315" t="s">
        <v>44</v>
      </c>
      <c r="D46" s="1677"/>
      <c r="E46" s="1181">
        <v>3.4748532343509275E-3</v>
      </c>
      <c r="F46" s="113">
        <v>0</v>
      </c>
      <c r="G46" s="483">
        <f t="shared" si="5"/>
        <v>3.4748532343509275E-3</v>
      </c>
      <c r="H46" s="931">
        <v>0</v>
      </c>
      <c r="I46" s="92">
        <v>0</v>
      </c>
      <c r="J46" s="92">
        <v>0</v>
      </c>
      <c r="K46" s="540">
        <v>0</v>
      </c>
      <c r="L46" s="428">
        <v>0</v>
      </c>
      <c r="M46" s="871"/>
      <c r="N46"/>
      <c r="O46"/>
      <c r="P46"/>
      <c r="Q46"/>
      <c r="R46"/>
      <c r="S46"/>
      <c r="T46"/>
      <c r="U46"/>
      <c r="V46"/>
      <c r="W46"/>
      <c r="X46"/>
      <c r="Y46"/>
      <c r="Z46"/>
      <c r="AA46"/>
      <c r="AB46"/>
      <c r="AC46" s="800"/>
      <c r="AD46" s="803"/>
      <c r="AE46" s="803"/>
      <c r="AF46" s="803"/>
      <c r="AG46" s="800"/>
      <c r="AH46" s="130"/>
    </row>
    <row r="47" spans="1:34" s="3" customFormat="1" ht="18.600000000000001" customHeight="1">
      <c r="A47" s="1"/>
      <c r="B47" s="1675">
        <f>B45+1</f>
        <v>25</v>
      </c>
      <c r="C47" s="341" t="s">
        <v>90</v>
      </c>
      <c r="D47" s="323"/>
      <c r="E47" s="92">
        <v>84.200352675793852</v>
      </c>
      <c r="F47" s="113">
        <v>0</v>
      </c>
      <c r="G47" s="483">
        <f t="shared" si="5"/>
        <v>84.200352675793852</v>
      </c>
      <c r="H47" s="931">
        <v>0</v>
      </c>
      <c r="I47" s="92">
        <v>-21.050088168948456</v>
      </c>
      <c r="J47" s="92">
        <v>0</v>
      </c>
      <c r="K47" s="540">
        <v>0</v>
      </c>
      <c r="L47" s="428">
        <f t="shared" si="4"/>
        <v>63.150264506845396</v>
      </c>
      <c r="M47" s="871"/>
      <c r="N47"/>
      <c r="O47"/>
      <c r="P47"/>
      <c r="Q47"/>
      <c r="R47"/>
      <c r="S47"/>
      <c r="T47"/>
      <c r="U47"/>
      <c r="V47"/>
      <c r="W47"/>
      <c r="X47"/>
      <c r="Y47"/>
      <c r="Z47"/>
      <c r="AA47"/>
      <c r="AB47"/>
      <c r="AC47" s="800"/>
      <c r="AD47" s="800"/>
      <c r="AE47" s="800"/>
      <c r="AF47" s="800"/>
      <c r="AG47" s="800"/>
      <c r="AH47" s="130"/>
    </row>
    <row r="48" spans="1:34" s="3" customFormat="1" ht="18.600000000000001" customHeight="1">
      <c r="A48" s="1"/>
      <c r="B48" s="1675">
        <f t="shared" si="6"/>
        <v>26</v>
      </c>
      <c r="C48" s="316" t="s">
        <v>91</v>
      </c>
      <c r="D48" s="1677">
        <v>9</v>
      </c>
      <c r="E48" s="92">
        <v>17.110861060326723</v>
      </c>
      <c r="F48" s="113">
        <v>0</v>
      </c>
      <c r="G48" s="483">
        <f t="shared" si="5"/>
        <v>17.110861060326723</v>
      </c>
      <c r="H48" s="931">
        <v>-16.890504767768341</v>
      </c>
      <c r="I48" s="92">
        <v>-7.690229118670473</v>
      </c>
      <c r="J48" s="92">
        <v>3.3130759064567035</v>
      </c>
      <c r="K48" s="540">
        <v>0</v>
      </c>
      <c r="L48" s="428">
        <f t="shared" si="4"/>
        <v>-4.1567969196553882</v>
      </c>
      <c r="M48" s="871"/>
      <c r="N48"/>
      <c r="O48"/>
      <c r="P48"/>
      <c r="Q48"/>
      <c r="R48"/>
      <c r="S48"/>
      <c r="T48"/>
      <c r="U48"/>
      <c r="V48"/>
      <c r="W48"/>
      <c r="X48"/>
      <c r="Y48"/>
      <c r="Z48"/>
      <c r="AA48"/>
      <c r="AB48"/>
    </row>
    <row r="49" spans="1:28" s="3" customFormat="1" ht="15.75">
      <c r="A49" s="1"/>
      <c r="B49" s="1675">
        <f t="shared" si="6"/>
        <v>27</v>
      </c>
      <c r="C49" s="342" t="s">
        <v>47</v>
      </c>
      <c r="D49" s="1677"/>
      <c r="E49" s="92">
        <v>-18.807219388627445</v>
      </c>
      <c r="F49" s="113">
        <v>0</v>
      </c>
      <c r="G49" s="483">
        <f t="shared" si="5"/>
        <v>-18.807219388627445</v>
      </c>
      <c r="H49" s="928">
        <v>-0.98</v>
      </c>
      <c r="I49" s="92">
        <v>4.8354429059507975</v>
      </c>
      <c r="J49" s="92">
        <v>-0.69449761762038065</v>
      </c>
      <c r="K49" s="540">
        <v>0</v>
      </c>
      <c r="L49" s="428">
        <f t="shared" si="4"/>
        <v>-15.646274100297028</v>
      </c>
      <c r="M49" s="871"/>
      <c r="N49"/>
      <c r="O49"/>
      <c r="P49"/>
      <c r="Q49"/>
      <c r="R49"/>
      <c r="S49"/>
      <c r="T49"/>
      <c r="U49"/>
      <c r="V49"/>
      <c r="W49"/>
      <c r="X49"/>
      <c r="Y49"/>
      <c r="Z49"/>
      <c r="AA49"/>
      <c r="AB49"/>
    </row>
    <row r="50" spans="1:28" s="3" customFormat="1" ht="15.75">
      <c r="A50" s="1"/>
      <c r="B50" s="1675">
        <f t="shared" si="6"/>
        <v>28</v>
      </c>
      <c r="C50" s="342" t="s">
        <v>48</v>
      </c>
      <c r="D50" s="321"/>
      <c r="E50" s="92">
        <v>42.932038323679187</v>
      </c>
      <c r="F50" s="113">
        <v>0</v>
      </c>
      <c r="G50" s="483">
        <f t="shared" si="5"/>
        <v>42.932038323679187</v>
      </c>
      <c r="H50" s="931">
        <v>0</v>
      </c>
      <c r="I50" s="92">
        <v>-21.46601916183959</v>
      </c>
      <c r="J50" s="92">
        <v>0</v>
      </c>
      <c r="K50" s="540">
        <v>0</v>
      </c>
      <c r="L50" s="428">
        <f t="shared" si="4"/>
        <v>21.466019161839597</v>
      </c>
      <c r="M50" s="871"/>
      <c r="N50"/>
      <c r="O50"/>
      <c r="P50"/>
      <c r="Q50"/>
      <c r="R50"/>
      <c r="S50"/>
      <c r="T50"/>
      <c r="U50"/>
      <c r="V50"/>
      <c r="W50"/>
      <c r="X50"/>
      <c r="Y50"/>
      <c r="Z50"/>
      <c r="AA50"/>
      <c r="AB50"/>
    </row>
    <row r="51" spans="1:28" s="3" customFormat="1" ht="15.75" hidden="1">
      <c r="A51" s="1"/>
      <c r="B51" s="1675">
        <f t="shared" si="6"/>
        <v>29</v>
      </c>
      <c r="C51" s="315" t="s">
        <v>49</v>
      </c>
      <c r="D51" s="321"/>
      <c r="E51" s="92">
        <v>2.8421709430404007E-14</v>
      </c>
      <c r="F51" s="113">
        <v>0</v>
      </c>
      <c r="G51" s="483">
        <f t="shared" si="5"/>
        <v>2.8421709430404007E-14</v>
      </c>
      <c r="H51" s="931">
        <v>0</v>
      </c>
      <c r="I51" s="92">
        <v>0</v>
      </c>
      <c r="J51" s="92">
        <v>0</v>
      </c>
      <c r="K51" s="540">
        <v>0</v>
      </c>
      <c r="L51" s="428">
        <f t="shared" si="4"/>
        <v>2.8421709430404007E-14</v>
      </c>
      <c r="M51" s="871"/>
      <c r="N51"/>
      <c r="O51"/>
      <c r="P51"/>
      <c r="Q51"/>
      <c r="R51"/>
      <c r="S51"/>
      <c r="T51"/>
      <c r="U51"/>
      <c r="V51"/>
      <c r="W51"/>
      <c r="X51"/>
      <c r="Y51"/>
      <c r="Z51"/>
      <c r="AA51"/>
      <c r="AB51"/>
    </row>
    <row r="52" spans="1:28" s="3" customFormat="1" ht="15.75">
      <c r="A52" s="1"/>
      <c r="B52" s="1675">
        <f>B50+1</f>
        <v>29</v>
      </c>
      <c r="C52" s="315" t="s">
        <v>50</v>
      </c>
      <c r="D52" s="1677"/>
      <c r="E52" s="92">
        <v>-122.55642579793756</v>
      </c>
      <c r="F52" s="113">
        <v>0</v>
      </c>
      <c r="G52" s="483">
        <f t="shared" si="5"/>
        <v>-122.55642579793756</v>
      </c>
      <c r="H52" s="931">
        <v>-218.72690964494689</v>
      </c>
      <c r="I52" s="92">
        <v>0</v>
      </c>
      <c r="J52" s="92">
        <v>0</v>
      </c>
      <c r="K52" s="540">
        <v>0</v>
      </c>
      <c r="L52" s="428">
        <f t="shared" si="4"/>
        <v>-341.28333544288444</v>
      </c>
      <c r="M52" s="871"/>
      <c r="N52"/>
      <c r="O52"/>
      <c r="P52"/>
      <c r="Q52"/>
      <c r="R52"/>
      <c r="S52"/>
      <c r="T52"/>
      <c r="U52"/>
      <c r="V52"/>
      <c r="W52"/>
      <c r="X52"/>
      <c r="Y52"/>
      <c r="Z52"/>
      <c r="AA52"/>
      <c r="AB52"/>
    </row>
    <row r="53" spans="1:28" s="280" customFormat="1" ht="32.1" customHeight="1">
      <c r="A53" s="1"/>
      <c r="B53" s="1675">
        <f t="shared" si="6"/>
        <v>30</v>
      </c>
      <c r="C53" s="315" t="s">
        <v>51</v>
      </c>
      <c r="D53" s="1677"/>
      <c r="E53" s="92">
        <v>212.81010059041893</v>
      </c>
      <c r="F53" s="113">
        <v>0</v>
      </c>
      <c r="G53" s="483">
        <f t="shared" si="5"/>
        <v>212.81010059041893</v>
      </c>
      <c r="H53" s="541">
        <v>0</v>
      </c>
      <c r="I53" s="92">
        <v>-53.202525147604725</v>
      </c>
      <c r="J53" s="92">
        <v>0</v>
      </c>
      <c r="K53" s="540">
        <v>0</v>
      </c>
      <c r="L53" s="428">
        <f t="shared" si="4"/>
        <v>159.60757544281421</v>
      </c>
      <c r="M53" s="871"/>
      <c r="N53"/>
      <c r="O53"/>
      <c r="P53"/>
      <c r="Q53"/>
      <c r="R53"/>
      <c r="S53"/>
      <c r="T53"/>
      <c r="U53"/>
      <c r="V53"/>
      <c r="W53"/>
      <c r="X53"/>
      <c r="Y53"/>
      <c r="Z53"/>
      <c r="AA53"/>
      <c r="AB53"/>
    </row>
    <row r="54" spans="1:28" s="280" customFormat="1" ht="21" customHeight="1">
      <c r="A54" s="1"/>
      <c r="B54" s="1675">
        <f t="shared" si="6"/>
        <v>31</v>
      </c>
      <c r="C54" s="315" t="s">
        <v>92</v>
      </c>
      <c r="D54" s="321"/>
      <c r="E54" s="92">
        <v>88.154509263968151</v>
      </c>
      <c r="F54" s="113">
        <v>0</v>
      </c>
      <c r="G54" s="483">
        <f t="shared" si="5"/>
        <v>88.154509263968151</v>
      </c>
      <c r="H54" s="541">
        <v>0</v>
      </c>
      <c r="I54" s="92">
        <v>-44.077254631984069</v>
      </c>
      <c r="J54" s="92">
        <v>0</v>
      </c>
      <c r="K54" s="540">
        <v>0</v>
      </c>
      <c r="L54" s="428">
        <f t="shared" si="4"/>
        <v>44.077254631984083</v>
      </c>
      <c r="M54" s="871"/>
      <c r="N54"/>
      <c r="O54"/>
      <c r="P54"/>
      <c r="Q54"/>
      <c r="R54"/>
      <c r="S54"/>
      <c r="T54"/>
      <c r="U54"/>
      <c r="V54"/>
      <c r="W54"/>
      <c r="X54"/>
      <c r="Y54"/>
      <c r="Z54"/>
      <c r="AA54"/>
      <c r="AB54"/>
    </row>
    <row r="55" spans="1:28" s="280" customFormat="1" ht="31.35" customHeight="1">
      <c r="A55" s="1"/>
      <c r="B55" s="1675">
        <f t="shared" si="6"/>
        <v>32</v>
      </c>
      <c r="C55" s="315" t="s">
        <v>52</v>
      </c>
      <c r="D55" s="321"/>
      <c r="E55" s="92">
        <v>222.53972341616105</v>
      </c>
      <c r="F55" s="113">
        <v>0</v>
      </c>
      <c r="G55" s="483">
        <f t="shared" si="5"/>
        <v>222.53972341616105</v>
      </c>
      <c r="H55" s="541">
        <v>0</v>
      </c>
      <c r="I55" s="92">
        <v>-55.634930854040263</v>
      </c>
      <c r="J55" s="92">
        <v>0</v>
      </c>
      <c r="K55" s="540">
        <v>0</v>
      </c>
      <c r="L55" s="428">
        <f t="shared" si="4"/>
        <v>166.9047925621208</v>
      </c>
      <c r="M55" s="871"/>
      <c r="N55"/>
      <c r="O55"/>
      <c r="P55"/>
      <c r="Q55"/>
      <c r="R55"/>
      <c r="S55"/>
      <c r="T55"/>
      <c r="U55"/>
      <c r="V55"/>
      <c r="W55"/>
      <c r="X55"/>
      <c r="Y55"/>
      <c r="Z55"/>
      <c r="AA55"/>
      <c r="AB55"/>
    </row>
    <row r="56" spans="1:28" s="280" customFormat="1" ht="32.1" customHeight="1">
      <c r="A56" s="1"/>
      <c r="B56" s="1675">
        <f t="shared" si="6"/>
        <v>33</v>
      </c>
      <c r="C56" s="315" t="s">
        <v>94</v>
      </c>
      <c r="D56" s="321"/>
      <c r="E56" s="92">
        <v>164.83429576194348</v>
      </c>
      <c r="F56" s="113">
        <v>0</v>
      </c>
      <c r="G56" s="483">
        <f t="shared" si="5"/>
        <v>164.83429576194348</v>
      </c>
      <c r="H56" s="541">
        <v>0</v>
      </c>
      <c r="I56" s="92">
        <v>0</v>
      </c>
      <c r="J56" s="92">
        <v>0</v>
      </c>
      <c r="K56" s="540">
        <v>0</v>
      </c>
      <c r="L56" s="428">
        <f t="shared" si="4"/>
        <v>164.83429576194348</v>
      </c>
      <c r="M56" s="871"/>
      <c r="N56"/>
      <c r="O56"/>
      <c r="P56"/>
      <c r="Q56"/>
      <c r="R56"/>
      <c r="S56"/>
      <c r="T56"/>
      <c r="U56"/>
      <c r="V56"/>
      <c r="W56"/>
      <c r="X56"/>
      <c r="Y56"/>
      <c r="Z56"/>
      <c r="AA56"/>
      <c r="AB56"/>
    </row>
    <row r="57" spans="1:28" s="280" customFormat="1" ht="16.350000000000001" customHeight="1">
      <c r="A57" s="1"/>
      <c r="B57" s="1675">
        <f t="shared" si="6"/>
        <v>34</v>
      </c>
      <c r="C57" s="315" t="s">
        <v>95</v>
      </c>
      <c r="D57" s="321"/>
      <c r="E57" s="92">
        <v>-383.38659911583005</v>
      </c>
      <c r="F57" s="113">
        <v>0</v>
      </c>
      <c r="G57" s="483">
        <f t="shared" si="5"/>
        <v>-383.38659911583005</v>
      </c>
      <c r="H57" s="541">
        <v>0</v>
      </c>
      <c r="I57" s="92">
        <v>58.066229763886639</v>
      </c>
      <c r="J57" s="92">
        <v>-16.822492100423833</v>
      </c>
      <c r="K57" s="540">
        <v>0</v>
      </c>
      <c r="L57" s="428">
        <f t="shared" si="4"/>
        <v>-342.1428614523673</v>
      </c>
      <c r="M57" s="871"/>
      <c r="N57"/>
      <c r="O57"/>
      <c r="P57"/>
      <c r="Q57"/>
      <c r="R57"/>
      <c r="S57"/>
      <c r="T57"/>
      <c r="U57"/>
      <c r="V57"/>
      <c r="W57"/>
      <c r="X57"/>
      <c r="Y57"/>
      <c r="Z57"/>
      <c r="AA57"/>
      <c r="AB57"/>
    </row>
    <row r="58" spans="1:28" s="3" customFormat="1" ht="33" customHeight="1">
      <c r="A58" s="1"/>
      <c r="B58" s="1675">
        <f t="shared" si="6"/>
        <v>35</v>
      </c>
      <c r="C58" s="315" t="s">
        <v>96</v>
      </c>
      <c r="D58" s="26">
        <v>6</v>
      </c>
      <c r="E58" s="92">
        <v>-12.34309627762833</v>
      </c>
      <c r="F58" s="113">
        <v>0</v>
      </c>
      <c r="G58" s="483">
        <f t="shared" si="5"/>
        <v>-12.34309627762833</v>
      </c>
      <c r="H58" s="931">
        <v>-14.751872897799787</v>
      </c>
      <c r="I58" s="92">
        <v>0.20307483095780737</v>
      </c>
      <c r="J58" s="483">
        <v>0</v>
      </c>
      <c r="K58" s="483">
        <v>0</v>
      </c>
      <c r="L58" s="428">
        <f t="shared" si="4"/>
        <v>-26.891894344470312</v>
      </c>
      <c r="M58" s="871"/>
      <c r="N58"/>
      <c r="O58"/>
      <c r="P58"/>
      <c r="Q58"/>
      <c r="R58"/>
      <c r="S58"/>
      <c r="T58"/>
      <c r="U58"/>
      <c r="V58"/>
      <c r="W58"/>
      <c r="X58"/>
      <c r="Y58"/>
      <c r="Z58"/>
      <c r="AA58"/>
      <c r="AB58"/>
    </row>
    <row r="59" spans="1:28" s="3" customFormat="1" ht="15.75">
      <c r="A59" s="1"/>
      <c r="B59" s="1675">
        <f t="shared" si="6"/>
        <v>36</v>
      </c>
      <c r="C59" s="317" t="s">
        <v>54</v>
      </c>
      <c r="D59" s="1677"/>
      <c r="E59" s="92">
        <v>-74.743562526556389</v>
      </c>
      <c r="F59" s="113">
        <v>0</v>
      </c>
      <c r="G59" s="483">
        <f t="shared" si="5"/>
        <v>-74.743562526556389</v>
      </c>
      <c r="H59" s="932">
        <v>-6.1053724653429331</v>
      </c>
      <c r="I59" s="92">
        <v>8.3750952790063433</v>
      </c>
      <c r="J59" s="92">
        <v>-4.0544546723962744</v>
      </c>
      <c r="K59" s="540">
        <v>0</v>
      </c>
      <c r="L59" s="428">
        <f t="shared" si="4"/>
        <v>-76.528294385289257</v>
      </c>
      <c r="M59" s="871"/>
      <c r="N59"/>
      <c r="O59"/>
      <c r="P59"/>
      <c r="Q59"/>
      <c r="R59"/>
      <c r="S59"/>
      <c r="T59"/>
      <c r="U59"/>
      <c r="V59"/>
      <c r="W59"/>
      <c r="X59"/>
      <c r="Y59"/>
      <c r="Z59"/>
      <c r="AA59"/>
      <c r="AB59"/>
    </row>
    <row r="60" spans="1:28" s="3" customFormat="1" ht="16.350000000000001" customHeight="1">
      <c r="A60" s="1"/>
      <c r="B60" s="1675">
        <f t="shared" si="6"/>
        <v>37</v>
      </c>
      <c r="C60" s="319" t="s">
        <v>55</v>
      </c>
      <c r="D60" s="1677">
        <v>11</v>
      </c>
      <c r="E60" s="92">
        <v>1.553698018895</v>
      </c>
      <c r="F60" s="113">
        <v>0</v>
      </c>
      <c r="G60" s="483">
        <f t="shared" si="5"/>
        <v>1.553698018895</v>
      </c>
      <c r="H60" s="929">
        <v>0.3970783</v>
      </c>
      <c r="I60" s="799">
        <v>0</v>
      </c>
      <c r="J60" s="463">
        <v>8.7763783031083328E-2</v>
      </c>
      <c r="K60" s="540">
        <v>0</v>
      </c>
      <c r="L60" s="428">
        <f t="shared" si="4"/>
        <v>2.0385401019260834</v>
      </c>
      <c r="M60" s="871"/>
      <c r="N60"/>
      <c r="O60"/>
      <c r="P60"/>
      <c r="Q60"/>
      <c r="R60"/>
      <c r="S60"/>
      <c r="T60"/>
      <c r="U60"/>
      <c r="V60"/>
      <c r="W60"/>
      <c r="X60"/>
      <c r="Y60"/>
      <c r="Z60"/>
      <c r="AA60"/>
      <c r="AB60"/>
    </row>
    <row r="61" spans="1:28" s="3" customFormat="1" ht="17.100000000000001" customHeight="1">
      <c r="A61" s="1"/>
      <c r="B61" s="1675">
        <f t="shared" si="6"/>
        <v>38</v>
      </c>
      <c r="C61" s="319" t="s">
        <v>56</v>
      </c>
      <c r="D61" s="1677"/>
      <c r="E61" s="92">
        <v>-8.6251145224894294</v>
      </c>
      <c r="F61" s="113">
        <v>0</v>
      </c>
      <c r="G61" s="483">
        <f t="shared" si="5"/>
        <v>-8.6251145224894294</v>
      </c>
      <c r="H61" s="931">
        <v>-17.967462437064874</v>
      </c>
      <c r="I61" s="92">
        <v>4.0423028018377671</v>
      </c>
      <c r="J61" s="483">
        <v>-0.7383178016102615</v>
      </c>
      <c r="K61" s="113">
        <v>0</v>
      </c>
      <c r="L61" s="428">
        <f t="shared" si="4"/>
        <v>-23.288591959326798</v>
      </c>
      <c r="M61" s="871"/>
      <c r="N61"/>
      <c r="O61"/>
      <c r="P61"/>
      <c r="Q61"/>
      <c r="R61"/>
      <c r="S61"/>
      <c r="T61"/>
      <c r="U61"/>
      <c r="V61"/>
      <c r="W61"/>
      <c r="X61"/>
      <c r="Y61"/>
      <c r="Z61"/>
      <c r="AA61"/>
      <c r="AB61"/>
    </row>
    <row r="62" spans="1:28" s="3" customFormat="1" ht="17.850000000000001" customHeight="1">
      <c r="A62" s="1"/>
      <c r="B62" s="1675">
        <f t="shared" si="6"/>
        <v>39</v>
      </c>
      <c r="C62" s="319" t="s">
        <v>57</v>
      </c>
      <c r="D62" s="26">
        <v>10</v>
      </c>
      <c r="E62" s="92">
        <v>568.86386809029864</v>
      </c>
      <c r="F62" s="113">
        <v>0</v>
      </c>
      <c r="G62" s="483">
        <f t="shared" si="5"/>
        <v>568.86386809029864</v>
      </c>
      <c r="H62" s="931">
        <v>64.014253269081564</v>
      </c>
      <c r="I62" s="92">
        <v>0</v>
      </c>
      <c r="J62" s="483">
        <v>20.877310322601435</v>
      </c>
      <c r="K62" s="113">
        <v>0</v>
      </c>
      <c r="L62" s="428">
        <f t="shared" si="4"/>
        <v>653.75543168198169</v>
      </c>
      <c r="M62" s="871"/>
      <c r="N62"/>
      <c r="O62"/>
      <c r="P62"/>
      <c r="Q62"/>
      <c r="R62"/>
      <c r="S62"/>
      <c r="T62"/>
      <c r="U62"/>
      <c r="V62"/>
      <c r="W62"/>
      <c r="X62"/>
      <c r="Y62"/>
      <c r="Z62"/>
      <c r="AA62"/>
      <c r="AB62"/>
    </row>
    <row r="63" spans="1:28" s="3" customFormat="1" ht="39" customHeight="1">
      <c r="A63" s="1"/>
      <c r="B63" s="1675">
        <f t="shared" si="6"/>
        <v>40</v>
      </c>
      <c r="C63" s="469" t="s">
        <v>98</v>
      </c>
      <c r="D63" s="1677"/>
      <c r="E63" s="92">
        <v>-57.500046314288738</v>
      </c>
      <c r="F63" s="113">
        <v>0</v>
      </c>
      <c r="G63" s="483">
        <f t="shared" si="5"/>
        <v>-57.500046314288738</v>
      </c>
      <c r="H63" s="541">
        <v>0</v>
      </c>
      <c r="I63" s="92">
        <v>81.928867060932021</v>
      </c>
      <c r="J63" s="92">
        <v>0</v>
      </c>
      <c r="K63" s="540">
        <v>0</v>
      </c>
      <c r="L63" s="428">
        <f t="shared" si="4"/>
        <v>24.428820746643282</v>
      </c>
      <c r="M63" s="871"/>
      <c r="N63"/>
      <c r="O63"/>
      <c r="P63"/>
      <c r="Q63"/>
      <c r="R63"/>
      <c r="S63"/>
      <c r="T63"/>
      <c r="U63"/>
      <c r="V63"/>
      <c r="W63"/>
      <c r="X63"/>
      <c r="Y63"/>
      <c r="Z63"/>
      <c r="AA63"/>
      <c r="AB63"/>
    </row>
    <row r="64" spans="1:28" s="3" customFormat="1" ht="19.350000000000001" customHeight="1">
      <c r="A64" s="1"/>
      <c r="B64" s="1675">
        <f t="shared" si="6"/>
        <v>41</v>
      </c>
      <c r="C64" s="319" t="s">
        <v>99</v>
      </c>
      <c r="D64" s="1677"/>
      <c r="E64" s="92">
        <v>-44.970322684455702</v>
      </c>
      <c r="F64" s="113">
        <v>0</v>
      </c>
      <c r="G64" s="483">
        <f t="shared" si="5"/>
        <v>-44.970322684455702</v>
      </c>
      <c r="H64" s="541">
        <v>54.607596562780643</v>
      </c>
      <c r="I64" s="92">
        <v>0</v>
      </c>
      <c r="J64" s="92">
        <v>0</v>
      </c>
      <c r="K64" s="540">
        <v>0</v>
      </c>
      <c r="L64" s="428">
        <f t="shared" si="4"/>
        <v>9.6372738783249403</v>
      </c>
      <c r="M64" s="871"/>
      <c r="N64"/>
      <c r="O64"/>
      <c r="P64"/>
      <c r="Q64"/>
      <c r="R64"/>
      <c r="S64"/>
      <c r="T64"/>
      <c r="U64"/>
      <c r="V64"/>
      <c r="W64"/>
      <c r="X64"/>
      <c r="Y64"/>
      <c r="Z64"/>
      <c r="AA64"/>
      <c r="AB64"/>
    </row>
    <row r="65" spans="1:28" s="3" customFormat="1" ht="19.350000000000001" customHeight="1">
      <c r="A65" s="1"/>
      <c r="B65" s="1675">
        <f t="shared" si="6"/>
        <v>42</v>
      </c>
      <c r="C65" s="319" t="s">
        <v>100</v>
      </c>
      <c r="D65" s="1677"/>
      <c r="E65" s="92">
        <v>0</v>
      </c>
      <c r="F65" s="113">
        <v>0</v>
      </c>
      <c r="G65" s="483">
        <v>0</v>
      </c>
      <c r="H65" s="541">
        <v>0</v>
      </c>
      <c r="I65" s="92">
        <v>0</v>
      </c>
      <c r="J65" s="92">
        <v>0</v>
      </c>
      <c r="K65" s="540">
        <v>0</v>
      </c>
      <c r="L65" s="428">
        <f t="shared" si="4"/>
        <v>0</v>
      </c>
      <c r="M65" s="871"/>
      <c r="N65"/>
      <c r="O65"/>
      <c r="P65"/>
      <c r="Q65"/>
      <c r="R65"/>
      <c r="S65"/>
      <c r="T65"/>
      <c r="U65"/>
      <c r="V65"/>
      <c r="W65"/>
      <c r="X65"/>
      <c r="Y65"/>
      <c r="Z65"/>
      <c r="AA65"/>
      <c r="AB65"/>
    </row>
    <row r="66" spans="1:28" s="3" customFormat="1" ht="15.75">
      <c r="A66" s="1"/>
      <c r="B66" s="1675">
        <f>B65+1</f>
        <v>43</v>
      </c>
      <c r="C66" s="319" t="s">
        <v>58</v>
      </c>
      <c r="D66" s="26">
        <v>12</v>
      </c>
      <c r="E66" s="92">
        <v>2.7689190921821667</v>
      </c>
      <c r="F66" s="113">
        <v>0</v>
      </c>
      <c r="G66" s="483">
        <f t="shared" si="5"/>
        <v>2.7689190921821667</v>
      </c>
      <c r="H66" s="541">
        <v>3.4040669100000001</v>
      </c>
      <c r="I66" s="92">
        <v>0</v>
      </c>
      <c r="J66" s="92">
        <v>0.22328875451358332</v>
      </c>
      <c r="K66" s="540">
        <v>0</v>
      </c>
      <c r="L66" s="428">
        <f t="shared" si="4"/>
        <v>6.3962747566957505</v>
      </c>
      <c r="M66" s="871"/>
      <c r="N66"/>
      <c r="O66"/>
      <c r="P66"/>
      <c r="Q66"/>
      <c r="R66"/>
      <c r="S66"/>
      <c r="T66"/>
      <c r="U66"/>
      <c r="V66"/>
      <c r="W66"/>
      <c r="X66"/>
      <c r="Y66"/>
      <c r="Z66"/>
      <c r="AA66"/>
      <c r="AB66"/>
    </row>
    <row r="67" spans="1:28" s="3" customFormat="1" ht="15.75">
      <c r="A67" s="1"/>
      <c r="B67" s="1675">
        <f t="shared" si="6"/>
        <v>44</v>
      </c>
      <c r="C67" s="319" t="s">
        <v>102</v>
      </c>
      <c r="D67" s="1298"/>
      <c r="E67" s="140">
        <v>0</v>
      </c>
      <c r="F67" s="113">
        <v>0</v>
      </c>
      <c r="G67" s="483">
        <f t="shared" si="5"/>
        <v>0</v>
      </c>
      <c r="H67" s="138">
        <v>7.0262546700000001</v>
      </c>
      <c r="I67" s="140">
        <v>0</v>
      </c>
      <c r="J67" s="140">
        <v>0.27117721016324997</v>
      </c>
      <c r="K67" s="305">
        <v>0</v>
      </c>
      <c r="L67" s="428">
        <f t="shared" si="4"/>
        <v>7.2974318801632503</v>
      </c>
      <c r="M67" s="871"/>
      <c r="N67"/>
      <c r="O67"/>
      <c r="P67"/>
      <c r="Q67"/>
      <c r="R67"/>
      <c r="S67"/>
      <c r="T67"/>
      <c r="U67"/>
      <c r="V67"/>
      <c r="W67"/>
      <c r="X67"/>
      <c r="Y67"/>
      <c r="Z67"/>
      <c r="AA67"/>
      <c r="AB67"/>
    </row>
    <row r="68" spans="1:28" s="3" customFormat="1" ht="16.5" thickBot="1">
      <c r="A68" s="1"/>
      <c r="B68" s="1675">
        <f t="shared" si="6"/>
        <v>45</v>
      </c>
      <c r="C68" s="319" t="s">
        <v>122</v>
      </c>
      <c r="D68" s="1298"/>
      <c r="E68" s="140">
        <v>0</v>
      </c>
      <c r="F68" s="113">
        <v>0</v>
      </c>
      <c r="G68" s="483">
        <f t="shared" si="5"/>
        <v>0</v>
      </c>
      <c r="H68" s="138">
        <v>26.174504305957981</v>
      </c>
      <c r="I68" s="140">
        <v>0</v>
      </c>
      <c r="J68" s="140">
        <v>0.32033150417839606</v>
      </c>
      <c r="K68" s="305">
        <v>0</v>
      </c>
      <c r="L68" s="428">
        <f t="shared" si="4"/>
        <v>26.494835810136376</v>
      </c>
      <c r="M68" s="871"/>
      <c r="N68"/>
      <c r="O68"/>
      <c r="P68"/>
      <c r="Q68"/>
      <c r="R68"/>
      <c r="S68"/>
      <c r="T68"/>
      <c r="U68"/>
      <c r="V68"/>
      <c r="W68"/>
      <c r="X68"/>
      <c r="Y68"/>
      <c r="Z68"/>
      <c r="AA68"/>
      <c r="AB68"/>
    </row>
    <row r="69" spans="1:28" s="3" customFormat="1" ht="18" customHeight="1">
      <c r="A69" s="1"/>
      <c r="B69" s="1675">
        <f t="shared" si="6"/>
        <v>46</v>
      </c>
      <c r="C69" s="70" t="s">
        <v>59</v>
      </c>
      <c r="D69" s="312"/>
      <c r="E69" s="143">
        <f t="shared" ref="E69:L69" si="7">SUM(E37:E68)</f>
        <v>1019.0818376641208</v>
      </c>
      <c r="F69" s="143">
        <f t="shared" si="7"/>
        <v>-4.2650000000000006</v>
      </c>
      <c r="G69" s="935">
        <f t="shared" si="7"/>
        <v>1014.816837664121</v>
      </c>
      <c r="H69" s="143">
        <f>SUM(H37:H68)</f>
        <v>299.11728076591362</v>
      </c>
      <c r="I69" s="143">
        <f>SUM(I37:I68)</f>
        <v>-7.332626575151366</v>
      </c>
      <c r="J69" s="143">
        <f>SUM(J37:J68)</f>
        <v>15.681502324425782</v>
      </c>
      <c r="K69" s="143">
        <f t="shared" si="7"/>
        <v>0</v>
      </c>
      <c r="L69" s="471">
        <f t="shared" si="7"/>
        <v>1322.2795193260745</v>
      </c>
      <c r="M69" s="871"/>
      <c r="N69"/>
      <c r="O69"/>
      <c r="P69"/>
      <c r="Q69"/>
      <c r="R69"/>
      <c r="S69"/>
      <c r="T69"/>
      <c r="U69"/>
      <c r="V69"/>
      <c r="W69"/>
      <c r="X69"/>
      <c r="Y69"/>
      <c r="Z69"/>
      <c r="AA69"/>
      <c r="AB69"/>
    </row>
    <row r="70" spans="1:28" s="3" customFormat="1" ht="18" customHeight="1">
      <c r="A70" s="1"/>
      <c r="B70" s="1675"/>
      <c r="C70" s="70"/>
      <c r="D70" s="312"/>
      <c r="E70" s="140"/>
      <c r="F70" s="305"/>
      <c r="G70" s="305"/>
      <c r="H70" s="140"/>
      <c r="I70" s="140"/>
      <c r="J70" s="140"/>
      <c r="K70" s="140"/>
      <c r="L70" s="428"/>
      <c r="M70" s="871"/>
      <c r="N70"/>
      <c r="O70"/>
      <c r="P70"/>
      <c r="Q70"/>
      <c r="R70"/>
      <c r="S70"/>
      <c r="T70"/>
      <c r="U70"/>
      <c r="V70"/>
      <c r="W70"/>
      <c r="X70"/>
      <c r="Y70"/>
      <c r="Z70"/>
      <c r="AA70"/>
      <c r="AB70"/>
    </row>
    <row r="71" spans="1:28" s="3" customFormat="1" ht="18" customHeight="1">
      <c r="A71" s="1"/>
      <c r="B71" s="1675">
        <f>B69+1</f>
        <v>47</v>
      </c>
      <c r="C71" s="70" t="s">
        <v>104</v>
      </c>
      <c r="D71" s="1677">
        <v>7</v>
      </c>
      <c r="E71" s="140">
        <v>0</v>
      </c>
      <c r="F71" s="140">
        <v>-12.6592806488256</v>
      </c>
      <c r="G71" s="305">
        <f t="shared" ref="G71" si="8">E71+F71</f>
        <v>-12.6592806488256</v>
      </c>
      <c r="H71" s="140">
        <v>-2.4756779442251968</v>
      </c>
      <c r="I71" s="140">
        <v>0</v>
      </c>
      <c r="J71" s="140">
        <v>0</v>
      </c>
      <c r="K71" s="140">
        <v>0</v>
      </c>
      <c r="L71" s="139">
        <f>SUM(G71:K71)</f>
        <v>-15.134958593050797</v>
      </c>
      <c r="M71" s="871"/>
      <c r="N71"/>
      <c r="O71"/>
      <c r="P71"/>
      <c r="Q71"/>
      <c r="R71"/>
      <c r="S71"/>
      <c r="T71"/>
      <c r="U71"/>
      <c r="V71"/>
      <c r="W71"/>
      <c r="X71"/>
      <c r="Y71"/>
      <c r="Z71"/>
      <c r="AA71"/>
      <c r="AB71"/>
    </row>
    <row r="72" spans="1:28" s="3" customFormat="1" ht="16.5" thickBot="1">
      <c r="A72" s="1"/>
      <c r="B72" s="1675"/>
      <c r="C72" s="70"/>
      <c r="D72" s="312"/>
      <c r="E72" s="94"/>
      <c r="F72" s="277"/>
      <c r="G72" s="277"/>
      <c r="H72" s="94"/>
      <c r="I72" s="94"/>
      <c r="J72" s="94"/>
      <c r="K72" s="94"/>
      <c r="L72" s="30"/>
      <c r="M72" s="759"/>
      <c r="N72"/>
      <c r="O72"/>
      <c r="P72"/>
      <c r="Q72"/>
      <c r="R72"/>
      <c r="S72"/>
      <c r="T72"/>
      <c r="U72"/>
      <c r="V72"/>
      <c r="W72"/>
      <c r="X72"/>
      <c r="Y72"/>
      <c r="Z72"/>
      <c r="AA72"/>
      <c r="AB72"/>
    </row>
    <row r="73" spans="1:28" s="3" customFormat="1" ht="24" customHeight="1" thickBot="1">
      <c r="A73" s="1"/>
      <c r="B73" s="1678">
        <f>B71+1</f>
        <v>48</v>
      </c>
      <c r="C73" s="313" t="s">
        <v>105</v>
      </c>
      <c r="D73" s="1679">
        <v>8</v>
      </c>
      <c r="E73" s="150">
        <f>E69+E34+E71</f>
        <v>1338.9516610141891</v>
      </c>
      <c r="F73" s="150">
        <f t="shared" ref="F73:L73" si="9">F69+F34+F71</f>
        <v>-21.667280648825603</v>
      </c>
      <c r="G73" s="150">
        <f t="shared" si="9"/>
        <v>1317.2843803653636</v>
      </c>
      <c r="H73" s="150">
        <f t="shared" si="9"/>
        <v>255.43205108579536</v>
      </c>
      <c r="I73" s="150">
        <f t="shared" si="9"/>
        <v>-29.693024616235959</v>
      </c>
      <c r="J73" s="150">
        <f t="shared" si="9"/>
        <v>24.101017206726517</v>
      </c>
      <c r="K73" s="150">
        <f t="shared" si="9"/>
        <v>0</v>
      </c>
      <c r="L73" s="127">
        <f t="shared" si="9"/>
        <v>1567.1209491884149</v>
      </c>
      <c r="M73" s="564"/>
      <c r="N73"/>
      <c r="O73"/>
      <c r="P73"/>
      <c r="Q73"/>
      <c r="R73"/>
      <c r="S73"/>
      <c r="T73"/>
      <c r="U73"/>
      <c r="V73"/>
      <c r="W73"/>
      <c r="X73"/>
      <c r="Y73"/>
      <c r="Z73"/>
      <c r="AA73"/>
      <c r="AB73"/>
    </row>
    <row r="74" spans="1:28" s="3" customFormat="1" ht="17.25" customHeight="1">
      <c r="A74" s="1"/>
      <c r="B74" s="1"/>
      <c r="C74" s="314"/>
      <c r="D74" s="314"/>
      <c r="E74" s="564"/>
      <c r="F74" s="564"/>
      <c r="G74" s="564"/>
      <c r="H74"/>
      <c r="I74" s="564"/>
      <c r="J74" s="1"/>
      <c r="K74" s="1"/>
      <c r="L74" s="564"/>
      <c r="M74" s="1"/>
      <c r="N74"/>
      <c r="O74"/>
      <c r="P74"/>
      <c r="Q74"/>
      <c r="R74"/>
      <c r="S74"/>
      <c r="T74"/>
      <c r="U74"/>
      <c r="V74"/>
      <c r="W74"/>
      <c r="X74"/>
      <c r="Y74"/>
      <c r="Z74"/>
      <c r="AA74"/>
      <c r="AB74"/>
    </row>
    <row r="75" spans="1:28" s="3" customFormat="1" ht="17.25" customHeight="1">
      <c r="A75" s="1"/>
      <c r="B75" s="1" t="s">
        <v>60</v>
      </c>
      <c r="C75" s="1"/>
      <c r="D75" s="1"/>
      <c r="E75"/>
      <c r="F75"/>
      <c r="G75"/>
      <c r="H75"/>
      <c r="I75"/>
      <c r="J75" s="1"/>
      <c r="K75" s="1"/>
      <c r="L75" s="1"/>
      <c r="M75" s="1"/>
      <c r="N75"/>
      <c r="O75"/>
      <c r="P75"/>
      <c r="Q75"/>
      <c r="R75"/>
      <c r="S75"/>
      <c r="T75"/>
      <c r="U75"/>
      <c r="V75"/>
      <c r="W75"/>
      <c r="X75"/>
      <c r="Y75"/>
      <c r="Z75"/>
      <c r="AA75"/>
      <c r="AB75"/>
    </row>
    <row r="76" spans="1:28" s="3" customFormat="1" ht="17.25" hidden="1" customHeight="1">
      <c r="A76" s="1"/>
      <c r="B76" s="40">
        <v>1</v>
      </c>
      <c r="C76" s="314" t="s">
        <v>123</v>
      </c>
      <c r="N76"/>
      <c r="O76"/>
      <c r="P76"/>
      <c r="Q76"/>
      <c r="R76"/>
      <c r="S76"/>
      <c r="T76"/>
      <c r="U76"/>
      <c r="V76"/>
      <c r="W76"/>
      <c r="X76"/>
      <c r="Y76"/>
      <c r="Z76"/>
      <c r="AA76"/>
      <c r="AB76"/>
    </row>
    <row r="77" spans="1:28" s="3" customFormat="1" ht="17.25" hidden="1" customHeight="1">
      <c r="A77" s="1"/>
      <c r="B77" s="40">
        <v>2</v>
      </c>
      <c r="C77" s="1827" t="s">
        <v>124</v>
      </c>
      <c r="D77" s="1827"/>
      <c r="E77" s="1827"/>
      <c r="F77" s="1827"/>
      <c r="G77" s="1827"/>
      <c r="H77" s="1827"/>
      <c r="I77" s="1827"/>
      <c r="J77" s="1827"/>
      <c r="K77" s="1827"/>
      <c r="L77" s="1827"/>
      <c r="M77" s="1"/>
      <c r="N77"/>
      <c r="O77"/>
      <c r="P77"/>
      <c r="Q77"/>
      <c r="R77"/>
      <c r="S77"/>
      <c r="T77"/>
      <c r="U77"/>
      <c r="V77"/>
      <c r="W77"/>
      <c r="X77"/>
      <c r="Y77"/>
      <c r="Z77"/>
      <c r="AA77"/>
      <c r="AB77"/>
    </row>
    <row r="78" spans="1:28" s="3" customFormat="1" ht="32.1" hidden="1" customHeight="1">
      <c r="A78" s="1"/>
      <c r="B78" s="39">
        <v>3</v>
      </c>
      <c r="C78" s="1818" t="s">
        <v>125</v>
      </c>
      <c r="D78" s="1818"/>
      <c r="E78" s="1818"/>
      <c r="F78" s="1818"/>
      <c r="G78" s="1818"/>
      <c r="H78" s="1818"/>
      <c r="I78" s="1818"/>
      <c r="J78" s="1818"/>
      <c r="K78" s="1818"/>
      <c r="L78" s="1818"/>
      <c r="M78" s="1"/>
      <c r="N78"/>
      <c r="O78"/>
      <c r="P78"/>
      <c r="Q78"/>
      <c r="R78"/>
      <c r="S78"/>
      <c r="T78"/>
      <c r="U78"/>
      <c r="V78"/>
      <c r="W78"/>
      <c r="X78"/>
      <c r="Y78"/>
      <c r="Z78"/>
      <c r="AA78"/>
      <c r="AB78"/>
    </row>
    <row r="79" spans="1:28" s="3" customFormat="1" ht="32.1" hidden="1" customHeight="1">
      <c r="A79" s="1"/>
      <c r="B79" s="39">
        <v>4</v>
      </c>
      <c r="C79" s="1813" t="s">
        <v>61</v>
      </c>
      <c r="D79" s="1813"/>
      <c r="E79" s="1813"/>
      <c r="F79" s="1813"/>
      <c r="G79" s="1813"/>
      <c r="H79" s="1813"/>
      <c r="I79" s="1813"/>
      <c r="J79" s="1813"/>
      <c r="K79" s="1813"/>
      <c r="L79" s="1813"/>
      <c r="M79" s="498"/>
      <c r="N79"/>
      <c r="O79"/>
      <c r="P79"/>
      <c r="Q79"/>
      <c r="R79"/>
      <c r="S79"/>
      <c r="T79"/>
      <c r="U79"/>
      <c r="V79"/>
      <c r="W79"/>
      <c r="X79"/>
      <c r="Y79"/>
      <c r="Z79"/>
      <c r="AA79"/>
      <c r="AB79"/>
    </row>
    <row r="80" spans="1:28" s="3" customFormat="1" ht="31.35" hidden="1" customHeight="1">
      <c r="A80" s="1"/>
      <c r="B80" s="39">
        <v>5</v>
      </c>
      <c r="C80" s="1812" t="s">
        <v>64</v>
      </c>
      <c r="D80" s="1812"/>
      <c r="E80" s="1812"/>
      <c r="F80" s="1812"/>
      <c r="G80" s="1812"/>
      <c r="H80" s="1812"/>
      <c r="I80" s="1812"/>
      <c r="J80" s="1812"/>
      <c r="K80" s="1812"/>
      <c r="L80" s="1812"/>
      <c r="M80" s="1"/>
      <c r="N80"/>
      <c r="O80"/>
      <c r="P80"/>
      <c r="Q80"/>
      <c r="R80"/>
      <c r="S80"/>
      <c r="T80"/>
      <c r="U80"/>
      <c r="V80"/>
      <c r="W80"/>
      <c r="X80"/>
      <c r="Y80"/>
      <c r="Z80"/>
      <c r="AA80"/>
      <c r="AB80"/>
    </row>
    <row r="81" spans="1:28" s="3" customFormat="1" ht="17.100000000000001" hidden="1" customHeight="1">
      <c r="A81" s="1"/>
      <c r="B81" s="39">
        <v>6</v>
      </c>
      <c r="C81" s="1819" t="s">
        <v>65</v>
      </c>
      <c r="D81" s="1819"/>
      <c r="E81" s="1819"/>
      <c r="F81" s="1819"/>
      <c r="G81" s="1819"/>
      <c r="H81" s="1819"/>
      <c r="I81" s="1819"/>
      <c r="J81" s="1819"/>
      <c r="K81" s="1819"/>
      <c r="L81" s="1819"/>
      <c r="M81" s="504"/>
      <c r="N81"/>
      <c r="O81"/>
      <c r="P81"/>
      <c r="Q81"/>
      <c r="R81"/>
      <c r="S81"/>
      <c r="T81"/>
      <c r="U81"/>
      <c r="V81"/>
      <c r="W81"/>
      <c r="X81"/>
      <c r="Y81"/>
      <c r="Z81"/>
      <c r="AA81"/>
      <c r="AB81"/>
    </row>
    <row r="82" spans="1:28" s="3" customFormat="1" ht="17.100000000000001" hidden="1" customHeight="1">
      <c r="A82" s="1"/>
      <c r="B82" s="40">
        <v>7</v>
      </c>
      <c r="C82" s="1812" t="s">
        <v>62</v>
      </c>
      <c r="D82" s="1812"/>
      <c r="E82" s="1812"/>
      <c r="F82" s="1812"/>
      <c r="G82" s="1812"/>
      <c r="H82" s="1812"/>
      <c r="I82" s="1812"/>
      <c r="J82" s="1812"/>
      <c r="K82" s="1812"/>
      <c r="L82" s="1812"/>
      <c r="M82" s="705"/>
      <c r="N82"/>
      <c r="O82"/>
      <c r="P82"/>
      <c r="Q82"/>
      <c r="R82"/>
      <c r="S82"/>
      <c r="T82"/>
      <c r="U82"/>
      <c r="V82"/>
      <c r="W82"/>
      <c r="X82"/>
      <c r="Y82"/>
      <c r="Z82"/>
      <c r="AA82"/>
      <c r="AB82"/>
    </row>
    <row r="83" spans="1:28" s="3" customFormat="1" ht="15" hidden="1" customHeight="1">
      <c r="A83" s="1"/>
      <c r="B83" s="39">
        <v>8</v>
      </c>
      <c r="C83" s="1812" t="s">
        <v>63</v>
      </c>
      <c r="D83" s="1812"/>
      <c r="E83" s="1812"/>
      <c r="F83" s="1812"/>
      <c r="G83" s="1812"/>
      <c r="H83" s="1812"/>
      <c r="I83" s="1812"/>
      <c r="J83" s="1812"/>
      <c r="K83" s="1812"/>
      <c r="L83" s="1812"/>
      <c r="M83" s="705"/>
      <c r="N83"/>
      <c r="O83"/>
      <c r="P83"/>
      <c r="Q83"/>
      <c r="R83"/>
      <c r="S83"/>
      <c r="T83"/>
      <c r="U83"/>
      <c r="V83"/>
      <c r="W83"/>
      <c r="X83"/>
      <c r="Y83"/>
      <c r="Z83"/>
      <c r="AA83"/>
      <c r="AB83"/>
    </row>
    <row r="84" spans="1:28" s="3" customFormat="1" ht="47.1" hidden="1" customHeight="1">
      <c r="A84" s="1"/>
      <c r="B84" s="39">
        <v>9</v>
      </c>
      <c r="C84" s="1812" t="s">
        <v>66</v>
      </c>
      <c r="D84" s="1812"/>
      <c r="E84" s="1812"/>
      <c r="F84" s="1812"/>
      <c r="G84" s="1812"/>
      <c r="H84" s="1812"/>
      <c r="I84" s="1812"/>
      <c r="J84" s="1812"/>
      <c r="K84" s="1812"/>
      <c r="L84" s="1812"/>
      <c r="M84" s="705"/>
      <c r="N84"/>
      <c r="O84"/>
      <c r="P84"/>
      <c r="Q84"/>
      <c r="R84"/>
      <c r="S84"/>
      <c r="T84"/>
      <c r="U84"/>
      <c r="V84"/>
      <c r="W84"/>
      <c r="X84"/>
      <c r="Y84"/>
      <c r="Z84"/>
      <c r="AA84"/>
      <c r="AB84"/>
    </row>
    <row r="85" spans="1:28" s="3" customFormat="1" ht="15" customHeight="1">
      <c r="A85" s="1"/>
      <c r="B85" s="40">
        <v>1</v>
      </c>
      <c r="C85" s="1818" t="s">
        <v>106</v>
      </c>
      <c r="D85" s="1818"/>
      <c r="E85" s="1818"/>
      <c r="F85" s="1818"/>
      <c r="G85" s="1818"/>
      <c r="H85" s="1818"/>
      <c r="I85" s="1818"/>
      <c r="J85" s="1818"/>
      <c r="K85" s="1818"/>
      <c r="L85" s="1818"/>
      <c r="M85"/>
      <c r="N85"/>
      <c r="O85"/>
      <c r="P85"/>
      <c r="Q85"/>
      <c r="R85"/>
      <c r="S85"/>
      <c r="T85"/>
      <c r="U85"/>
      <c r="V85"/>
      <c r="W85"/>
      <c r="X85"/>
      <c r="Y85"/>
      <c r="Z85"/>
      <c r="AA85"/>
      <c r="AB85"/>
    </row>
    <row r="86" spans="1:28" s="3" customFormat="1" ht="20.100000000000001" customHeight="1">
      <c r="A86" s="1"/>
      <c r="B86" s="40">
        <v>2</v>
      </c>
      <c r="C86" s="1506" t="s">
        <v>126</v>
      </c>
      <c r="D86" s="1294"/>
      <c r="E86" s="1294"/>
      <c r="F86" s="1294"/>
      <c r="G86" s="1294"/>
      <c r="H86" s="1294"/>
      <c r="I86" s="1294"/>
      <c r="J86" s="1294"/>
      <c r="K86" s="1294"/>
      <c r="L86" s="1294"/>
      <c r="M86"/>
      <c r="N86"/>
      <c r="O86"/>
      <c r="P86"/>
      <c r="Q86"/>
      <c r="R86"/>
      <c r="S86"/>
      <c r="T86"/>
      <c r="U86"/>
      <c r="V86"/>
      <c r="W86"/>
      <c r="X86"/>
      <c r="Y86"/>
      <c r="Z86"/>
      <c r="AA86"/>
      <c r="AB86"/>
    </row>
    <row r="87" spans="1:28" s="3" customFormat="1">
      <c r="A87" s="1"/>
      <c r="B87" s="40">
        <v>3</v>
      </c>
      <c r="C87" s="1827" t="s">
        <v>127</v>
      </c>
      <c r="D87" s="1827"/>
      <c r="E87" s="1827"/>
      <c r="F87" s="1827"/>
      <c r="G87" s="1827"/>
      <c r="H87" s="1827"/>
      <c r="I87" s="1827"/>
      <c r="J87" s="1827"/>
      <c r="K87" s="1827"/>
      <c r="L87" s="1827"/>
      <c r="M87" s="1"/>
      <c r="N87"/>
      <c r="O87"/>
      <c r="P87"/>
      <c r="Q87"/>
      <c r="R87"/>
      <c r="S87"/>
      <c r="T87"/>
      <c r="U87"/>
      <c r="V87"/>
      <c r="W87"/>
      <c r="X87"/>
      <c r="Y87"/>
      <c r="Z87"/>
      <c r="AA87"/>
      <c r="AB87"/>
    </row>
    <row r="88" spans="1:28" s="3" customFormat="1" ht="31.35" customHeight="1">
      <c r="A88" s="1"/>
      <c r="B88" s="39">
        <v>4</v>
      </c>
      <c r="C88" s="1818" t="s">
        <v>128</v>
      </c>
      <c r="D88" s="1818"/>
      <c r="E88" s="1818"/>
      <c r="F88" s="1818"/>
      <c r="G88" s="1818"/>
      <c r="H88" s="1818"/>
      <c r="I88" s="1818"/>
      <c r="J88" s="1818"/>
      <c r="K88" s="1818"/>
      <c r="L88" s="1818"/>
      <c r="M88" s="1"/>
      <c r="N88"/>
      <c r="O88"/>
      <c r="P88"/>
      <c r="Q88"/>
      <c r="R88"/>
      <c r="S88"/>
      <c r="T88"/>
      <c r="U88"/>
      <c r="V88"/>
      <c r="W88"/>
      <c r="X88"/>
      <c r="Y88"/>
      <c r="Z88"/>
      <c r="AA88"/>
      <c r="AB88"/>
    </row>
    <row r="89" spans="1:28" s="3" customFormat="1" ht="16.7" customHeight="1">
      <c r="A89" s="1"/>
      <c r="B89" s="39">
        <v>5</v>
      </c>
      <c r="C89" s="1812" t="s">
        <v>129</v>
      </c>
      <c r="D89" s="1812"/>
      <c r="E89" s="1812"/>
      <c r="F89" s="1812"/>
      <c r="G89" s="1812"/>
      <c r="H89" s="1812"/>
      <c r="I89" s="1812"/>
      <c r="J89" s="1812"/>
      <c r="K89" s="1812"/>
      <c r="L89" s="1812"/>
      <c r="M89" s="1"/>
      <c r="N89"/>
      <c r="O89"/>
      <c r="P89"/>
      <c r="Q89"/>
      <c r="R89"/>
      <c r="S89"/>
      <c r="T89"/>
      <c r="U89"/>
      <c r="V89"/>
      <c r="W89"/>
      <c r="X89"/>
      <c r="Y89"/>
      <c r="Z89"/>
      <c r="AA89"/>
      <c r="AB89"/>
    </row>
    <row r="90" spans="1:28" s="3" customFormat="1" ht="30.6" customHeight="1">
      <c r="A90" s="1"/>
      <c r="B90" s="39">
        <v>6</v>
      </c>
      <c r="C90" s="1813" t="s">
        <v>61</v>
      </c>
      <c r="D90" s="1813"/>
      <c r="E90" s="1813"/>
      <c r="F90" s="1813"/>
      <c r="G90" s="1813"/>
      <c r="H90" s="1813"/>
      <c r="I90" s="1813"/>
      <c r="J90" s="1813"/>
      <c r="K90" s="1813"/>
      <c r="L90" s="1813"/>
      <c r="M90" s="1"/>
      <c r="N90"/>
      <c r="O90"/>
      <c r="P90"/>
      <c r="Q90"/>
      <c r="R90"/>
      <c r="S90"/>
      <c r="T90"/>
      <c r="U90"/>
      <c r="V90"/>
      <c r="W90"/>
      <c r="X90"/>
      <c r="Y90"/>
      <c r="Z90"/>
      <c r="AA90"/>
      <c r="AB90"/>
    </row>
    <row r="91" spans="1:28" s="3" customFormat="1" ht="34.35" customHeight="1">
      <c r="A91" s="1"/>
      <c r="B91" s="39">
        <v>7</v>
      </c>
      <c r="C91" s="1826" t="s">
        <v>130</v>
      </c>
      <c r="D91" s="1826"/>
      <c r="E91" s="1826"/>
      <c r="F91" s="1826"/>
      <c r="G91" s="1826"/>
      <c r="H91" s="1826"/>
      <c r="I91" s="1826"/>
      <c r="J91" s="1826"/>
      <c r="K91" s="1826"/>
      <c r="L91" s="1826"/>
      <c r="M91"/>
      <c r="N91"/>
      <c r="O91"/>
      <c r="P91"/>
      <c r="Q91"/>
      <c r="R91"/>
      <c r="S91"/>
      <c r="T91"/>
      <c r="U91"/>
      <c r="V91"/>
      <c r="W91"/>
      <c r="X91"/>
      <c r="Y91"/>
      <c r="Z91"/>
      <c r="AA91"/>
      <c r="AB91"/>
    </row>
    <row r="92" spans="1:28" s="3" customFormat="1" ht="33" customHeight="1">
      <c r="A92" s="1"/>
      <c r="B92" s="39">
        <v>8</v>
      </c>
      <c r="C92" s="1812" t="s">
        <v>131</v>
      </c>
      <c r="D92" s="1812"/>
      <c r="E92" s="1812"/>
      <c r="F92" s="1812"/>
      <c r="G92" s="1812"/>
      <c r="H92" s="1812"/>
      <c r="I92" s="1812"/>
      <c r="J92" s="1812"/>
      <c r="K92" s="1812"/>
      <c r="L92" s="1812"/>
      <c r="M92"/>
      <c r="N92"/>
      <c r="O92"/>
      <c r="P92"/>
      <c r="Q92"/>
      <c r="R92"/>
      <c r="S92"/>
      <c r="T92"/>
      <c r="U92"/>
      <c r="V92"/>
      <c r="W92"/>
      <c r="X92"/>
      <c r="Y92"/>
      <c r="Z92"/>
      <c r="AA92"/>
      <c r="AB92"/>
    </row>
    <row r="93" spans="1:28" s="3" customFormat="1" ht="56.65" customHeight="1">
      <c r="A93" s="1"/>
      <c r="B93" s="39">
        <v>9</v>
      </c>
      <c r="C93" s="1813" t="s">
        <v>132</v>
      </c>
      <c r="D93" s="1813"/>
      <c r="E93" s="1813"/>
      <c r="F93" s="1813"/>
      <c r="G93" s="1813"/>
      <c r="H93" s="1813"/>
      <c r="I93" s="1813"/>
      <c r="J93" s="1813"/>
      <c r="K93" s="1813"/>
      <c r="L93" s="1813"/>
      <c r="M93"/>
      <c r="N93"/>
      <c r="O93"/>
      <c r="P93"/>
      <c r="Q93"/>
      <c r="R93"/>
      <c r="S93"/>
      <c r="T93"/>
      <c r="U93"/>
      <c r="V93"/>
      <c r="W93"/>
      <c r="X93"/>
      <c r="Y93"/>
      <c r="Z93"/>
      <c r="AA93"/>
      <c r="AB93"/>
    </row>
    <row r="94" spans="1:28" s="3" customFormat="1" ht="48" customHeight="1">
      <c r="A94" s="1"/>
      <c r="B94" s="39">
        <v>10</v>
      </c>
      <c r="C94" s="1813" t="s">
        <v>133</v>
      </c>
      <c r="D94" s="1813"/>
      <c r="E94" s="1813"/>
      <c r="F94" s="1813"/>
      <c r="G94" s="1813"/>
      <c r="H94" s="1813"/>
      <c r="I94" s="1813"/>
      <c r="J94" s="1813"/>
      <c r="K94" s="1813"/>
      <c r="L94" s="1813"/>
      <c r="M94"/>
      <c r="N94"/>
      <c r="O94"/>
      <c r="P94"/>
      <c r="Q94"/>
      <c r="R94"/>
      <c r="S94"/>
      <c r="T94"/>
      <c r="U94"/>
      <c r="V94"/>
      <c r="W94"/>
      <c r="X94"/>
      <c r="Y94"/>
      <c r="Z94"/>
      <c r="AA94"/>
      <c r="AB94"/>
    </row>
    <row r="95" spans="1:28" s="3" customFormat="1" ht="30.6" customHeight="1">
      <c r="A95" s="1"/>
      <c r="B95" s="39">
        <v>11</v>
      </c>
      <c r="C95" s="1813" t="s">
        <v>134</v>
      </c>
      <c r="D95" s="1813"/>
      <c r="E95" s="1813"/>
      <c r="F95" s="1813"/>
      <c r="G95" s="1813"/>
      <c r="H95" s="1813"/>
      <c r="I95" s="1813"/>
      <c r="J95" s="1813"/>
      <c r="K95" s="1813"/>
      <c r="L95" s="1813"/>
      <c r="M95" s="1"/>
      <c r="N95"/>
      <c r="O95"/>
      <c r="P95"/>
      <c r="Q95"/>
      <c r="R95"/>
      <c r="S95"/>
      <c r="T95"/>
      <c r="U95"/>
      <c r="V95"/>
      <c r="W95"/>
      <c r="X95"/>
      <c r="Y95"/>
      <c r="Z95"/>
      <c r="AA95"/>
      <c r="AB95"/>
    </row>
    <row r="96" spans="1:28" s="3" customFormat="1" ht="33.6" customHeight="1">
      <c r="A96" s="1"/>
      <c r="B96" s="39">
        <v>12</v>
      </c>
      <c r="C96" s="1813" t="s">
        <v>135</v>
      </c>
      <c r="D96" s="1813"/>
      <c r="E96" s="1813"/>
      <c r="F96" s="1813"/>
      <c r="G96" s="1813"/>
      <c r="H96" s="1813"/>
      <c r="I96" s="1813"/>
      <c r="J96" s="1813"/>
      <c r="K96" s="1813"/>
      <c r="L96" s="1813"/>
      <c r="M96" s="1"/>
      <c r="N96"/>
      <c r="O96"/>
      <c r="P96"/>
      <c r="Q96"/>
      <c r="R96"/>
      <c r="S96"/>
      <c r="T96"/>
      <c r="U96"/>
      <c r="V96"/>
      <c r="W96"/>
      <c r="X96"/>
      <c r="Y96"/>
      <c r="Z96"/>
      <c r="AA96"/>
      <c r="AB96"/>
    </row>
    <row r="97" spans="1:28" s="3" customFormat="1">
      <c r="A97" s="1"/>
      <c r="B97" s="1"/>
      <c r="C97" s="1"/>
      <c r="D97" s="1"/>
      <c r="E97" s="1"/>
      <c r="F97" s="1"/>
      <c r="G97" s="1"/>
      <c r="H97" s="1"/>
      <c r="I97" s="1"/>
      <c r="J97" s="1"/>
      <c r="K97" s="1"/>
      <c r="L97" s="1"/>
      <c r="M97" s="1"/>
      <c r="N97"/>
      <c r="O97"/>
      <c r="P97"/>
      <c r="Q97"/>
      <c r="R97"/>
      <c r="S97"/>
      <c r="T97"/>
      <c r="U97"/>
      <c r="V97"/>
      <c r="W97"/>
      <c r="X97"/>
      <c r="Y97"/>
      <c r="Z97"/>
      <c r="AA97"/>
      <c r="AB97"/>
    </row>
    <row r="98" spans="1:28" s="3" customFormat="1">
      <c r="A98" s="1"/>
      <c r="B98" s="1"/>
      <c r="C98" s="1"/>
      <c r="D98" s="1"/>
      <c r="E98" s="1"/>
      <c r="F98" s="1"/>
      <c r="G98" s="1"/>
      <c r="H98" s="1"/>
      <c r="I98" s="1"/>
      <c r="J98" s="1"/>
      <c r="K98" s="1"/>
      <c r="L98" s="1"/>
      <c r="M98" s="1"/>
      <c r="N98"/>
      <c r="O98"/>
      <c r="P98"/>
      <c r="Q98"/>
      <c r="R98"/>
      <c r="S98"/>
      <c r="T98"/>
      <c r="U98"/>
      <c r="V98"/>
      <c r="W98"/>
      <c r="X98"/>
      <c r="Y98"/>
      <c r="Z98"/>
      <c r="AA98"/>
      <c r="AB98"/>
    </row>
    <row r="99" spans="1:28" s="3" customFormat="1">
      <c r="A99" s="1"/>
      <c r="B99" s="1"/>
      <c r="C99" s="1"/>
      <c r="D99" s="1"/>
      <c r="E99" s="1"/>
      <c r="F99" s="1"/>
      <c r="G99" s="1"/>
      <c r="H99" s="1"/>
      <c r="I99" s="1"/>
      <c r="J99" s="1"/>
      <c r="K99" s="1"/>
      <c r="L99" s="1"/>
      <c r="M99" s="1"/>
      <c r="N99"/>
      <c r="O99"/>
      <c r="P99"/>
      <c r="Q99"/>
      <c r="R99"/>
      <c r="S99"/>
      <c r="T99"/>
      <c r="U99"/>
      <c r="V99"/>
      <c r="W99"/>
      <c r="X99"/>
      <c r="Y99"/>
      <c r="Z99"/>
      <c r="AA99"/>
      <c r="AB99"/>
    </row>
    <row r="100" spans="1:28" s="3" customFormat="1">
      <c r="A100" s="1"/>
      <c r="B100" s="1"/>
      <c r="C100" s="1"/>
      <c r="D100" s="1"/>
      <c r="E100" s="1"/>
      <c r="F100" s="1"/>
      <c r="G100" s="1"/>
      <c r="H100" s="1"/>
      <c r="I100" s="1"/>
      <c r="J100" s="1"/>
      <c r="K100" s="1"/>
      <c r="L100" s="1"/>
      <c r="M100" s="1"/>
      <c r="N100"/>
      <c r="O100"/>
      <c r="P100"/>
      <c r="Q100"/>
      <c r="R100"/>
      <c r="S100"/>
      <c r="T100"/>
      <c r="U100"/>
      <c r="V100"/>
      <c r="W100"/>
      <c r="X100"/>
      <c r="Y100"/>
      <c r="Z100"/>
      <c r="AA100"/>
      <c r="AB100"/>
    </row>
    <row r="101" spans="1:28" s="3" customFormat="1">
      <c r="A101" s="1"/>
      <c r="B101" s="1"/>
      <c r="C101" s="1"/>
      <c r="D101" s="1"/>
      <c r="E101" s="1"/>
      <c r="F101" s="1"/>
      <c r="G101" s="1"/>
      <c r="H101" s="1"/>
      <c r="I101" s="1"/>
      <c r="J101" s="1"/>
      <c r="K101" s="1"/>
      <c r="L101" s="1"/>
      <c r="M101" s="1"/>
      <c r="N101"/>
      <c r="O101"/>
      <c r="P101"/>
      <c r="Q101"/>
      <c r="R101"/>
      <c r="S101"/>
      <c r="T101"/>
      <c r="U101"/>
      <c r="V101"/>
      <c r="W101"/>
      <c r="X101"/>
      <c r="Y101"/>
      <c r="Z101"/>
      <c r="AA101"/>
      <c r="AB101"/>
    </row>
    <row r="102" spans="1:28" s="3" customFormat="1">
      <c r="A102" s="1"/>
      <c r="B102" s="1"/>
      <c r="C102" s="1"/>
      <c r="D102" s="1"/>
      <c r="E102" s="1"/>
      <c r="F102" s="1"/>
      <c r="G102" s="1"/>
      <c r="H102" s="1"/>
      <c r="I102" s="1"/>
      <c r="J102" s="1"/>
      <c r="K102" s="1"/>
      <c r="L102" s="1"/>
      <c r="M102" s="1"/>
      <c r="N102"/>
      <c r="O102"/>
      <c r="P102"/>
      <c r="Q102"/>
      <c r="R102"/>
      <c r="S102"/>
      <c r="T102"/>
      <c r="U102"/>
      <c r="V102"/>
      <c r="W102"/>
      <c r="X102"/>
      <c r="Y102"/>
      <c r="Z102"/>
      <c r="AA102"/>
      <c r="AB102"/>
    </row>
    <row r="103" spans="1:28" s="3" customFormat="1">
      <c r="A103" s="1"/>
      <c r="B103" s="1"/>
      <c r="C103" s="1"/>
      <c r="D103" s="1"/>
      <c r="E103" s="1"/>
      <c r="F103" s="1"/>
      <c r="G103" s="1"/>
      <c r="H103" s="1"/>
      <c r="I103" s="1"/>
      <c r="J103" s="1"/>
      <c r="K103" s="1"/>
      <c r="L103" s="1"/>
      <c r="M103" s="1"/>
      <c r="N103"/>
      <c r="O103"/>
      <c r="P103"/>
      <c r="Q103"/>
      <c r="R103"/>
      <c r="S103"/>
      <c r="T103"/>
      <c r="U103"/>
      <c r="V103"/>
      <c r="W103"/>
      <c r="X103"/>
      <c r="Y103"/>
      <c r="Z103"/>
      <c r="AA103"/>
      <c r="AB103"/>
    </row>
    <row r="104" spans="1:28" s="3" customFormat="1">
      <c r="A104" s="1"/>
      <c r="B104" s="1"/>
      <c r="C104" s="1"/>
      <c r="D104" s="1"/>
      <c r="E104" s="1"/>
      <c r="F104" s="1"/>
      <c r="G104" s="1"/>
      <c r="H104" s="1"/>
      <c r="I104" s="1"/>
      <c r="J104" s="1"/>
      <c r="K104" s="1"/>
      <c r="L104" s="1"/>
      <c r="M104" s="1"/>
      <c r="N104"/>
      <c r="O104"/>
      <c r="P104"/>
      <c r="Q104"/>
      <c r="R104"/>
      <c r="S104"/>
      <c r="T104"/>
      <c r="U104"/>
      <c r="V104"/>
      <c r="W104"/>
      <c r="X104"/>
      <c r="Y104"/>
      <c r="Z104"/>
      <c r="AA104"/>
      <c r="AB104"/>
    </row>
    <row r="105" spans="1:28" s="3" customFormat="1">
      <c r="A105" s="1"/>
      <c r="B105" s="1"/>
      <c r="C105" s="1"/>
      <c r="D105" s="1"/>
      <c r="E105" s="1"/>
      <c r="F105" s="1"/>
      <c r="G105" s="1"/>
      <c r="H105" s="1"/>
      <c r="I105" s="1"/>
      <c r="J105" s="1"/>
      <c r="K105" s="1"/>
      <c r="L105" s="1"/>
      <c r="M105" s="1"/>
      <c r="N105"/>
      <c r="O105"/>
      <c r="P105"/>
      <c r="Q105"/>
      <c r="R105"/>
      <c r="S105"/>
      <c r="T105"/>
      <c r="U105"/>
      <c r="V105"/>
      <c r="W105"/>
      <c r="X105"/>
      <c r="Y105"/>
      <c r="Z105"/>
      <c r="AA105"/>
      <c r="AB105"/>
    </row>
    <row r="106" spans="1:28" s="3" customFormat="1">
      <c r="A106" s="1"/>
      <c r="B106" s="1"/>
      <c r="C106" s="1"/>
      <c r="D106" s="1"/>
      <c r="E106" s="1"/>
      <c r="F106" s="1"/>
      <c r="G106" s="1"/>
      <c r="H106" s="1"/>
      <c r="I106" s="1"/>
      <c r="J106" s="1"/>
      <c r="K106" s="1"/>
      <c r="L106" s="1"/>
      <c r="M106" s="1"/>
      <c r="N106"/>
      <c r="O106"/>
      <c r="P106"/>
      <c r="Q106"/>
      <c r="R106"/>
      <c r="S106"/>
      <c r="T106"/>
      <c r="U106"/>
      <c r="V106"/>
      <c r="W106"/>
      <c r="X106"/>
      <c r="Y106"/>
      <c r="Z106"/>
      <c r="AA106"/>
      <c r="AB106"/>
    </row>
    <row r="107" spans="1:28" s="3" customFormat="1">
      <c r="A107" s="1"/>
      <c r="B107" s="1"/>
      <c r="C107" s="1"/>
      <c r="D107" s="1"/>
      <c r="E107" s="1"/>
      <c r="F107" s="1"/>
      <c r="G107" s="1"/>
      <c r="H107" s="1"/>
      <c r="I107" s="1"/>
      <c r="J107" s="1"/>
      <c r="K107" s="1"/>
      <c r="L107" s="1"/>
      <c r="M107" s="1"/>
      <c r="N107"/>
      <c r="O107"/>
      <c r="P107"/>
      <c r="Q107"/>
      <c r="R107"/>
      <c r="S107"/>
      <c r="T107"/>
      <c r="U107"/>
      <c r="V107"/>
      <c r="W107"/>
      <c r="X107"/>
      <c r="Y107"/>
      <c r="Z107"/>
      <c r="AA107"/>
      <c r="AB107"/>
    </row>
    <row r="108" spans="1:28" s="3" customFormat="1">
      <c r="A108" s="1"/>
      <c r="B108" s="1"/>
      <c r="C108" s="1"/>
      <c r="D108" s="1"/>
      <c r="E108" s="1"/>
      <c r="F108" s="1"/>
      <c r="G108" s="1"/>
      <c r="H108" s="1"/>
      <c r="I108" s="1"/>
      <c r="J108" s="1"/>
      <c r="K108" s="1"/>
      <c r="L108" s="1"/>
      <c r="M108" s="1"/>
      <c r="N108"/>
      <c r="O108"/>
      <c r="P108"/>
      <c r="Q108"/>
      <c r="R108"/>
      <c r="S108"/>
      <c r="T108"/>
      <c r="U108"/>
      <c r="V108"/>
      <c r="W108"/>
      <c r="X108"/>
      <c r="Y108"/>
      <c r="Z108"/>
      <c r="AA108"/>
      <c r="AB108"/>
    </row>
    <row r="109" spans="1:28" s="3" customFormat="1">
      <c r="A109" s="1"/>
      <c r="B109" s="1"/>
      <c r="C109" s="1"/>
      <c r="D109" s="1"/>
      <c r="E109" s="1"/>
      <c r="F109" s="1"/>
      <c r="G109" s="1"/>
      <c r="H109" s="1"/>
      <c r="I109" s="1"/>
      <c r="J109" s="1"/>
      <c r="K109" s="1"/>
      <c r="L109" s="1"/>
      <c r="M109" s="1"/>
      <c r="N109"/>
      <c r="O109"/>
      <c r="P109"/>
      <c r="Q109"/>
      <c r="R109"/>
      <c r="S109"/>
      <c r="T109"/>
      <c r="U109"/>
      <c r="V109"/>
      <c r="W109"/>
      <c r="X109"/>
      <c r="Y109"/>
      <c r="Z109"/>
      <c r="AA109"/>
      <c r="AB109"/>
    </row>
    <row r="110" spans="1:28" s="3" customFormat="1">
      <c r="A110" s="1"/>
      <c r="B110" s="1"/>
      <c r="C110" s="1"/>
      <c r="D110" s="1"/>
      <c r="E110" s="1"/>
      <c r="F110" s="1"/>
      <c r="G110" s="1"/>
      <c r="H110" s="1"/>
      <c r="I110" s="1"/>
      <c r="J110" s="1"/>
      <c r="K110" s="1"/>
      <c r="L110" s="1"/>
      <c r="M110" s="1"/>
      <c r="N110"/>
      <c r="O110"/>
      <c r="P110"/>
      <c r="Q110"/>
      <c r="R110"/>
      <c r="S110"/>
      <c r="T110"/>
      <c r="U110"/>
      <c r="V110"/>
      <c r="W110"/>
      <c r="X110"/>
      <c r="Y110"/>
      <c r="Z110"/>
      <c r="AA110"/>
      <c r="AB110"/>
    </row>
    <row r="111" spans="1:28" s="3" customFormat="1">
      <c r="A111" s="1"/>
      <c r="B111" s="1"/>
      <c r="C111" s="1"/>
      <c r="D111" s="1"/>
      <c r="E111" s="1"/>
      <c r="F111" s="1"/>
      <c r="G111" s="1"/>
      <c r="H111" s="1"/>
      <c r="I111" s="1"/>
      <c r="J111" s="1"/>
      <c r="K111" s="1"/>
      <c r="L111" s="1"/>
      <c r="M111" s="1"/>
      <c r="N111"/>
      <c r="O111"/>
      <c r="P111"/>
      <c r="Q111"/>
      <c r="R111"/>
      <c r="S111"/>
      <c r="T111"/>
      <c r="U111"/>
      <c r="V111"/>
      <c r="W111"/>
      <c r="X111"/>
      <c r="Y111"/>
      <c r="Z111"/>
      <c r="AA111"/>
      <c r="AB111"/>
    </row>
    <row r="112" spans="1:28" s="3" customFormat="1">
      <c r="A112" s="1"/>
      <c r="B112" s="1"/>
      <c r="C112" s="1"/>
      <c r="D112" s="1"/>
      <c r="E112" s="1"/>
      <c r="F112" s="1"/>
      <c r="G112" s="1"/>
      <c r="H112" s="1"/>
      <c r="I112" s="1"/>
      <c r="J112" s="1"/>
      <c r="K112" s="1"/>
      <c r="L112" s="1"/>
      <c r="M112" s="1"/>
      <c r="N112"/>
      <c r="O112"/>
      <c r="P112"/>
      <c r="Q112"/>
      <c r="R112"/>
      <c r="S112"/>
      <c r="T112"/>
      <c r="U112"/>
      <c r="V112"/>
      <c r="W112"/>
      <c r="X112"/>
      <c r="Y112"/>
      <c r="Z112"/>
      <c r="AA112"/>
      <c r="AB112"/>
    </row>
    <row r="113" spans="1:28" s="3" customFormat="1">
      <c r="A113" s="1"/>
      <c r="B113" s="1"/>
      <c r="C113" s="1"/>
      <c r="D113" s="1"/>
      <c r="E113" s="1"/>
      <c r="F113" s="1"/>
      <c r="G113" s="1"/>
      <c r="H113" s="1"/>
      <c r="I113" s="1"/>
      <c r="J113" s="1"/>
      <c r="K113" s="1"/>
      <c r="L113" s="1"/>
      <c r="M113" s="1"/>
      <c r="N113"/>
      <c r="O113"/>
      <c r="P113"/>
      <c r="Q113"/>
      <c r="R113"/>
      <c r="S113"/>
      <c r="T113"/>
      <c r="U113"/>
      <c r="V113"/>
      <c r="W113"/>
      <c r="X113"/>
      <c r="Y113"/>
      <c r="Z113"/>
      <c r="AA113"/>
      <c r="AB113"/>
    </row>
    <row r="114" spans="1:28" s="3" customFormat="1">
      <c r="A114" s="1"/>
      <c r="B114" s="1"/>
      <c r="C114" s="1"/>
      <c r="D114" s="1"/>
      <c r="E114" s="1"/>
      <c r="F114" s="1"/>
      <c r="G114" s="1"/>
      <c r="H114" s="1"/>
      <c r="I114" s="1"/>
      <c r="J114" s="1"/>
      <c r="K114" s="1"/>
      <c r="L114" s="1"/>
      <c r="M114" s="1"/>
      <c r="N114"/>
      <c r="O114"/>
      <c r="P114"/>
      <c r="Q114"/>
      <c r="R114"/>
      <c r="S114"/>
      <c r="T114"/>
      <c r="U114"/>
      <c r="V114"/>
      <c r="W114"/>
      <c r="X114"/>
      <c r="Y114"/>
      <c r="Z114"/>
      <c r="AA114"/>
      <c r="AB114"/>
    </row>
    <row r="115" spans="1:28" s="3" customFormat="1">
      <c r="A115" s="1"/>
      <c r="B115" s="1"/>
      <c r="C115" s="1"/>
      <c r="D115" s="1"/>
      <c r="E115" s="1"/>
      <c r="F115" s="1"/>
      <c r="G115" s="1"/>
      <c r="H115" s="1"/>
      <c r="I115" s="1"/>
      <c r="J115" s="1"/>
      <c r="K115" s="1"/>
      <c r="L115" s="1"/>
      <c r="M115" s="1"/>
      <c r="N115"/>
      <c r="O115"/>
      <c r="P115"/>
      <c r="Q115"/>
      <c r="R115"/>
      <c r="S115"/>
      <c r="T115"/>
      <c r="U115"/>
      <c r="V115"/>
      <c r="W115"/>
      <c r="X115"/>
      <c r="Y115"/>
      <c r="Z115"/>
      <c r="AA115"/>
      <c r="AB115"/>
    </row>
    <row r="116" spans="1:28" s="3" customFormat="1">
      <c r="A116" s="1"/>
      <c r="B116" s="1"/>
      <c r="C116" s="1"/>
      <c r="D116" s="1"/>
      <c r="E116" s="1"/>
      <c r="F116" s="1"/>
      <c r="G116" s="1"/>
      <c r="H116" s="1"/>
      <c r="I116" s="1"/>
      <c r="J116" s="1"/>
      <c r="K116" s="1"/>
      <c r="L116" s="1"/>
      <c r="M116" s="1"/>
      <c r="N116"/>
      <c r="O116"/>
      <c r="P116"/>
      <c r="Q116"/>
      <c r="R116"/>
      <c r="S116"/>
      <c r="T116"/>
      <c r="U116"/>
      <c r="V116"/>
      <c r="W116"/>
      <c r="X116"/>
      <c r="Y116"/>
      <c r="Z116"/>
      <c r="AA116"/>
      <c r="AB116"/>
    </row>
    <row r="117" spans="1:28" s="3" customFormat="1">
      <c r="A117" s="1"/>
      <c r="B117" s="1"/>
      <c r="C117" s="1"/>
      <c r="D117" s="1"/>
      <c r="E117" s="1"/>
      <c r="F117" s="1"/>
      <c r="G117" s="1"/>
      <c r="H117" s="1"/>
      <c r="I117" s="1"/>
      <c r="J117" s="1"/>
      <c r="K117" s="1"/>
      <c r="L117" s="1"/>
      <c r="M117" s="1"/>
      <c r="N117"/>
      <c r="O117"/>
      <c r="P117"/>
      <c r="Q117"/>
      <c r="R117"/>
      <c r="S117"/>
      <c r="T117"/>
      <c r="U117"/>
      <c r="V117"/>
      <c r="W117"/>
      <c r="X117"/>
      <c r="Y117"/>
      <c r="Z117"/>
      <c r="AA117"/>
      <c r="AB117"/>
    </row>
    <row r="118" spans="1:28" s="3" customFormat="1">
      <c r="A118" s="1"/>
      <c r="B118" s="1"/>
      <c r="C118" s="1"/>
      <c r="D118" s="1"/>
      <c r="E118" s="1"/>
      <c r="F118" s="1"/>
      <c r="G118" s="1"/>
      <c r="H118" s="1"/>
      <c r="I118" s="1"/>
      <c r="J118" s="1"/>
      <c r="K118" s="1"/>
      <c r="L118" s="1"/>
      <c r="M118" s="1"/>
      <c r="N118"/>
      <c r="O118"/>
      <c r="P118"/>
      <c r="Q118"/>
      <c r="R118"/>
      <c r="S118"/>
      <c r="T118"/>
      <c r="U118"/>
      <c r="V118"/>
      <c r="W118"/>
      <c r="X118"/>
      <c r="Y118"/>
      <c r="Z118"/>
      <c r="AA118"/>
      <c r="AB118"/>
    </row>
    <row r="119" spans="1:28" s="3" customFormat="1">
      <c r="A119" s="1"/>
      <c r="B119" s="1"/>
      <c r="C119" s="1"/>
      <c r="D119" s="1"/>
      <c r="E119" s="1"/>
      <c r="F119" s="1"/>
      <c r="G119" s="1"/>
      <c r="H119" s="1"/>
      <c r="I119" s="1"/>
      <c r="J119" s="1"/>
      <c r="K119" s="1"/>
      <c r="L119" s="1"/>
      <c r="M119" s="1"/>
      <c r="N119"/>
      <c r="O119"/>
      <c r="P119"/>
      <c r="Q119"/>
      <c r="R119"/>
      <c r="S119"/>
      <c r="T119"/>
      <c r="U119"/>
      <c r="V119"/>
      <c r="W119"/>
      <c r="X119"/>
      <c r="Y119"/>
      <c r="Z119"/>
      <c r="AA119"/>
      <c r="AB119"/>
    </row>
    <row r="120" spans="1:28" s="3" customFormat="1">
      <c r="A120" s="1"/>
      <c r="B120" s="1"/>
      <c r="C120" s="1"/>
      <c r="D120" s="1"/>
      <c r="E120" s="1"/>
      <c r="F120" s="1"/>
      <c r="G120" s="1"/>
      <c r="H120" s="1"/>
      <c r="I120" s="1"/>
      <c r="J120" s="1"/>
      <c r="K120" s="1"/>
      <c r="L120" s="1"/>
      <c r="M120" s="1"/>
      <c r="N120"/>
      <c r="O120"/>
      <c r="P120"/>
      <c r="Q120"/>
      <c r="R120"/>
      <c r="S120"/>
      <c r="T120"/>
      <c r="U120"/>
      <c r="V120"/>
      <c r="W120"/>
      <c r="X120"/>
      <c r="Y120"/>
      <c r="Z120"/>
      <c r="AA120"/>
      <c r="AB120"/>
    </row>
    <row r="121" spans="1:28" s="3" customFormat="1">
      <c r="A121" s="1"/>
      <c r="B121" s="1"/>
      <c r="C121" s="1"/>
      <c r="D121" s="1"/>
      <c r="E121" s="1"/>
      <c r="F121" s="1"/>
      <c r="G121" s="1"/>
      <c r="H121" s="1"/>
      <c r="I121" s="1"/>
      <c r="J121" s="1"/>
      <c r="K121" s="1"/>
      <c r="L121" s="1"/>
      <c r="M121" s="1"/>
      <c r="N121"/>
      <c r="O121"/>
      <c r="P121"/>
      <c r="Q121"/>
      <c r="R121"/>
      <c r="S121"/>
      <c r="T121"/>
      <c r="U121"/>
      <c r="V121"/>
      <c r="W121"/>
      <c r="X121"/>
      <c r="Y121"/>
      <c r="Z121"/>
      <c r="AA121"/>
      <c r="AB121"/>
    </row>
    <row r="122" spans="1:28" s="3" customFormat="1">
      <c r="A122" s="1"/>
      <c r="B122" s="1"/>
      <c r="C122" s="1"/>
      <c r="D122" s="1"/>
      <c r="E122" s="1"/>
      <c r="F122" s="1"/>
      <c r="G122" s="1"/>
      <c r="H122" s="1"/>
      <c r="I122" s="1"/>
      <c r="J122" s="1"/>
      <c r="K122" s="1"/>
      <c r="L122" s="1"/>
      <c r="M122" s="1"/>
      <c r="N122"/>
      <c r="O122"/>
      <c r="P122"/>
      <c r="Q122"/>
      <c r="R122"/>
      <c r="S122"/>
      <c r="T122"/>
      <c r="U122"/>
      <c r="V122"/>
      <c r="W122"/>
      <c r="X122"/>
      <c r="Y122"/>
      <c r="Z122"/>
      <c r="AA122"/>
      <c r="AB122"/>
    </row>
    <row r="123" spans="1:28" s="3" customFormat="1">
      <c r="A123" s="1"/>
      <c r="B123" s="1"/>
      <c r="C123" s="1"/>
      <c r="D123" s="1"/>
      <c r="E123" s="1"/>
      <c r="F123" s="1"/>
      <c r="G123" s="1"/>
      <c r="H123" s="1"/>
      <c r="I123" s="1"/>
      <c r="J123" s="1"/>
      <c r="K123" s="1"/>
      <c r="L123" s="1"/>
      <c r="M123" s="1"/>
      <c r="N123"/>
      <c r="O123"/>
      <c r="P123"/>
      <c r="Q123"/>
      <c r="R123"/>
      <c r="S123"/>
      <c r="T123"/>
      <c r="U123"/>
      <c r="V123"/>
      <c r="W123"/>
      <c r="X123"/>
      <c r="Y123"/>
      <c r="Z123"/>
      <c r="AA123"/>
      <c r="AB123"/>
    </row>
    <row r="124" spans="1:28" s="3" customFormat="1">
      <c r="A124" s="1"/>
      <c r="B124" s="1"/>
      <c r="C124" s="1"/>
      <c r="D124" s="1"/>
      <c r="E124" s="1"/>
      <c r="F124" s="1"/>
      <c r="G124" s="1"/>
      <c r="H124" s="1"/>
      <c r="I124" s="1"/>
      <c r="J124" s="1"/>
      <c r="K124" s="1"/>
      <c r="L124" s="1"/>
      <c r="M124" s="1"/>
      <c r="N124"/>
      <c r="O124"/>
      <c r="P124"/>
      <c r="Q124"/>
      <c r="R124"/>
      <c r="S124"/>
      <c r="T124"/>
      <c r="U124"/>
      <c r="V124"/>
      <c r="W124"/>
      <c r="X124"/>
      <c r="Y124"/>
      <c r="Z124"/>
      <c r="AA124"/>
      <c r="AB124"/>
    </row>
    <row r="125" spans="1:28" s="3" customFormat="1">
      <c r="A125" s="1"/>
      <c r="B125" s="1"/>
      <c r="C125" s="1"/>
      <c r="D125" s="1"/>
      <c r="E125" s="1"/>
      <c r="F125" s="1"/>
      <c r="G125" s="1"/>
      <c r="H125" s="1"/>
      <c r="I125" s="1"/>
      <c r="J125" s="1"/>
      <c r="K125" s="1"/>
      <c r="L125" s="1"/>
      <c r="M125" s="1"/>
      <c r="N125"/>
      <c r="O125"/>
      <c r="P125"/>
      <c r="Q125"/>
      <c r="R125"/>
      <c r="S125"/>
      <c r="T125"/>
      <c r="U125"/>
      <c r="V125"/>
      <c r="W125"/>
      <c r="X125"/>
      <c r="Y125"/>
      <c r="Z125"/>
      <c r="AA125"/>
      <c r="AB125"/>
    </row>
    <row r="126" spans="1:28" s="3" customFormat="1">
      <c r="A126" s="1"/>
      <c r="B126" s="1"/>
      <c r="C126" s="1"/>
      <c r="D126" s="1"/>
      <c r="E126" s="1"/>
      <c r="F126" s="1"/>
      <c r="G126" s="1"/>
      <c r="H126" s="1"/>
      <c r="I126" s="1"/>
      <c r="J126" s="1"/>
      <c r="K126" s="1"/>
      <c r="L126" s="1"/>
      <c r="M126" s="1"/>
      <c r="N126"/>
      <c r="O126"/>
      <c r="P126"/>
      <c r="Q126"/>
      <c r="R126"/>
      <c r="S126"/>
      <c r="T126"/>
      <c r="U126"/>
      <c r="V126"/>
      <c r="W126"/>
      <c r="X126"/>
      <c r="Y126"/>
      <c r="Z126"/>
      <c r="AA126"/>
      <c r="AB126"/>
    </row>
    <row r="127" spans="1:28" s="3" customFormat="1">
      <c r="A127" s="1"/>
      <c r="B127" s="1"/>
      <c r="C127" s="1"/>
      <c r="D127" s="1"/>
      <c r="E127" s="1"/>
      <c r="F127" s="1"/>
      <c r="G127" s="1"/>
      <c r="H127" s="1"/>
      <c r="I127" s="1"/>
      <c r="J127" s="1"/>
      <c r="K127" s="1"/>
      <c r="L127" s="1"/>
      <c r="M127" s="1"/>
      <c r="N127"/>
      <c r="O127"/>
      <c r="P127"/>
      <c r="Q127"/>
      <c r="R127"/>
      <c r="S127"/>
      <c r="T127"/>
      <c r="U127"/>
      <c r="V127"/>
      <c r="W127"/>
      <c r="X127"/>
      <c r="Y127"/>
      <c r="Z127"/>
      <c r="AA127"/>
      <c r="AB127"/>
    </row>
    <row r="128" spans="1:28" s="3" customFormat="1">
      <c r="A128" s="1"/>
      <c r="B128" s="1"/>
      <c r="C128" s="1"/>
      <c r="D128" s="1"/>
      <c r="E128" s="1"/>
      <c r="F128" s="1"/>
      <c r="G128" s="1"/>
      <c r="H128" s="1"/>
      <c r="I128" s="1"/>
      <c r="J128" s="1"/>
      <c r="K128" s="1"/>
      <c r="L128" s="1"/>
      <c r="M128" s="1"/>
      <c r="N128"/>
      <c r="O128"/>
      <c r="P128"/>
      <c r="Q128"/>
      <c r="R128"/>
      <c r="S128"/>
      <c r="T128"/>
      <c r="U128"/>
      <c r="V128"/>
      <c r="W128"/>
      <c r="X128"/>
      <c r="Y128"/>
      <c r="Z128"/>
      <c r="AA128"/>
      <c r="AB128"/>
    </row>
    <row r="129" spans="1:28" s="3" customFormat="1">
      <c r="A129" s="1"/>
      <c r="B129" s="1"/>
      <c r="C129" s="1"/>
      <c r="D129" s="1"/>
      <c r="E129" s="1"/>
      <c r="F129" s="1"/>
      <c r="G129" s="1"/>
      <c r="H129" s="1"/>
      <c r="I129" s="1"/>
      <c r="J129" s="1"/>
      <c r="K129" s="1"/>
      <c r="L129" s="1"/>
      <c r="M129" s="1"/>
      <c r="N129"/>
      <c r="O129"/>
      <c r="P129"/>
      <c r="Q129"/>
      <c r="R129"/>
      <c r="S129"/>
      <c r="T129"/>
      <c r="U129"/>
      <c r="V129"/>
      <c r="W129"/>
      <c r="X129"/>
      <c r="Y129"/>
      <c r="Z129"/>
      <c r="AA129"/>
      <c r="AB129"/>
    </row>
    <row r="130" spans="1:28" s="3" customFormat="1">
      <c r="A130" s="1"/>
      <c r="B130" s="1"/>
      <c r="C130" s="1"/>
      <c r="D130" s="1"/>
      <c r="E130" s="1"/>
      <c r="F130" s="1"/>
      <c r="G130" s="1"/>
      <c r="H130" s="1"/>
      <c r="I130" s="1"/>
      <c r="J130" s="1"/>
      <c r="K130" s="1"/>
      <c r="L130" s="1"/>
      <c r="M130" s="1"/>
      <c r="N130"/>
      <c r="O130"/>
      <c r="P130"/>
      <c r="Q130"/>
      <c r="R130"/>
      <c r="S130"/>
      <c r="T130"/>
      <c r="U130"/>
      <c r="V130"/>
      <c r="W130"/>
      <c r="X130"/>
      <c r="Y130"/>
      <c r="Z130"/>
      <c r="AA130"/>
      <c r="AB130"/>
    </row>
    <row r="131" spans="1:28" s="3" customFormat="1">
      <c r="A131" s="1"/>
      <c r="B131" s="1"/>
      <c r="C131" s="1"/>
      <c r="D131" s="1"/>
      <c r="E131" s="1"/>
      <c r="F131" s="1"/>
      <c r="G131" s="1"/>
      <c r="H131" s="1"/>
      <c r="I131" s="1"/>
      <c r="J131" s="1"/>
      <c r="K131" s="1"/>
      <c r="L131" s="1"/>
      <c r="M131" s="1"/>
      <c r="N131"/>
      <c r="O131"/>
      <c r="P131"/>
      <c r="Q131"/>
      <c r="R131"/>
      <c r="S131"/>
      <c r="T131"/>
      <c r="U131"/>
      <c r="V131"/>
      <c r="W131"/>
      <c r="X131"/>
      <c r="Y131"/>
      <c r="Z131"/>
      <c r="AA131"/>
      <c r="AB131"/>
    </row>
    <row r="132" spans="1:28" s="3" customFormat="1">
      <c r="A132" s="1"/>
      <c r="B132" s="1"/>
      <c r="C132" s="1"/>
      <c r="D132" s="1"/>
      <c r="E132" s="1"/>
      <c r="F132" s="1"/>
      <c r="G132" s="1"/>
      <c r="H132" s="1"/>
      <c r="I132" s="1"/>
      <c r="J132" s="1"/>
      <c r="K132" s="1"/>
      <c r="L132" s="1"/>
      <c r="M132" s="1"/>
      <c r="N132"/>
      <c r="O132"/>
      <c r="P132"/>
      <c r="Q132"/>
      <c r="R132"/>
      <c r="S132"/>
      <c r="T132"/>
      <c r="U132"/>
      <c r="V132"/>
      <c r="W132"/>
      <c r="X132"/>
      <c r="Y132"/>
      <c r="Z132"/>
      <c r="AA132"/>
      <c r="AB132"/>
    </row>
    <row r="133" spans="1:28" s="3" customFormat="1">
      <c r="A133" s="1"/>
      <c r="B133" s="1"/>
      <c r="C133" s="1"/>
      <c r="D133" s="1"/>
      <c r="E133" s="1"/>
      <c r="F133" s="1"/>
      <c r="G133" s="1"/>
      <c r="H133" s="1"/>
      <c r="I133" s="1"/>
      <c r="J133" s="1"/>
      <c r="K133" s="1"/>
      <c r="L133" s="1"/>
      <c r="M133" s="1"/>
      <c r="N133"/>
      <c r="O133"/>
      <c r="P133"/>
      <c r="Q133"/>
      <c r="R133"/>
      <c r="S133"/>
      <c r="T133"/>
      <c r="U133"/>
      <c r="V133"/>
      <c r="W133"/>
      <c r="X133"/>
      <c r="Y133"/>
      <c r="Z133"/>
      <c r="AA133"/>
      <c r="AB133"/>
    </row>
    <row r="134" spans="1:28" s="3" customFormat="1">
      <c r="A134" s="1"/>
      <c r="B134" s="1"/>
      <c r="C134" s="1"/>
      <c r="D134" s="1"/>
      <c r="E134" s="1"/>
      <c r="F134" s="1"/>
      <c r="G134" s="1"/>
      <c r="H134" s="1"/>
      <c r="I134" s="1"/>
      <c r="J134" s="1"/>
      <c r="K134" s="1"/>
      <c r="L134" s="1"/>
      <c r="M134" s="1"/>
      <c r="N134"/>
      <c r="O134"/>
      <c r="P134"/>
      <c r="Q134"/>
      <c r="R134"/>
      <c r="S134"/>
      <c r="T134"/>
      <c r="U134"/>
      <c r="V134"/>
      <c r="W134"/>
      <c r="X134"/>
      <c r="Y134"/>
      <c r="Z134"/>
      <c r="AA134"/>
      <c r="AB134"/>
    </row>
    <row r="135" spans="1:28" s="3" customFormat="1">
      <c r="A135" s="1"/>
      <c r="B135" s="1"/>
      <c r="C135" s="1"/>
      <c r="D135" s="1"/>
      <c r="E135" s="1"/>
      <c r="F135" s="1"/>
      <c r="G135" s="1"/>
      <c r="H135" s="1"/>
      <c r="I135" s="1"/>
      <c r="J135" s="1"/>
      <c r="K135" s="1"/>
      <c r="L135" s="1"/>
      <c r="M135" s="1"/>
      <c r="N135"/>
      <c r="O135"/>
      <c r="P135"/>
      <c r="Q135"/>
      <c r="R135"/>
      <c r="S135"/>
      <c r="T135"/>
      <c r="U135"/>
      <c r="V135"/>
      <c r="W135"/>
      <c r="X135"/>
      <c r="Y135"/>
      <c r="Z135"/>
      <c r="AA135"/>
      <c r="AB135"/>
    </row>
    <row r="136" spans="1:28" s="3" customFormat="1">
      <c r="A136" s="1"/>
      <c r="B136" s="1"/>
      <c r="C136" s="1"/>
      <c r="D136" s="1"/>
      <c r="E136" s="1"/>
      <c r="F136" s="1"/>
      <c r="G136" s="1"/>
      <c r="H136" s="1"/>
      <c r="I136" s="1"/>
      <c r="J136" s="1"/>
      <c r="K136" s="1"/>
      <c r="L136" s="1"/>
      <c r="M136" s="1"/>
      <c r="N136"/>
      <c r="O136"/>
      <c r="P136"/>
      <c r="Q136"/>
      <c r="R136"/>
      <c r="S136"/>
      <c r="T136"/>
      <c r="U136"/>
      <c r="V136"/>
      <c r="W136"/>
      <c r="X136"/>
      <c r="Y136"/>
      <c r="Z136"/>
      <c r="AA136"/>
      <c r="AB136"/>
    </row>
    <row r="137" spans="1:28" s="3" customFormat="1">
      <c r="A137" s="1"/>
      <c r="B137" s="1"/>
      <c r="C137" s="1"/>
      <c r="D137" s="1"/>
      <c r="E137" s="1"/>
      <c r="F137" s="1"/>
      <c r="G137" s="1"/>
      <c r="H137" s="1"/>
      <c r="I137" s="1"/>
      <c r="J137" s="1"/>
      <c r="K137" s="1"/>
      <c r="L137" s="1"/>
      <c r="M137" s="1"/>
      <c r="N137"/>
      <c r="O137"/>
      <c r="P137"/>
      <c r="Q137"/>
      <c r="R137"/>
      <c r="S137"/>
      <c r="T137"/>
      <c r="U137"/>
      <c r="V137"/>
      <c r="W137"/>
      <c r="X137"/>
      <c r="Y137"/>
      <c r="Z137"/>
      <c r="AA137"/>
      <c r="AB137"/>
    </row>
    <row r="138" spans="1:28" s="3" customFormat="1">
      <c r="A138" s="1"/>
      <c r="B138" s="1"/>
      <c r="C138" s="1"/>
      <c r="D138" s="1"/>
      <c r="E138" s="1"/>
      <c r="F138" s="1"/>
      <c r="G138" s="1"/>
      <c r="H138" s="1"/>
      <c r="I138" s="1"/>
      <c r="J138" s="1"/>
      <c r="K138" s="1"/>
      <c r="L138" s="1"/>
      <c r="M138" s="1"/>
      <c r="N138"/>
      <c r="O138"/>
      <c r="P138"/>
      <c r="Q138"/>
      <c r="R138"/>
      <c r="S138"/>
      <c r="T138"/>
      <c r="U138"/>
      <c r="V138"/>
      <c r="W138"/>
      <c r="X138"/>
      <c r="Y138"/>
      <c r="Z138"/>
      <c r="AA138"/>
      <c r="AB138"/>
    </row>
    <row r="139" spans="1:28" ht="15.75">
      <c r="A139" s="4"/>
      <c r="B139" s="4"/>
      <c r="C139" s="4"/>
      <c r="D139" s="4"/>
      <c r="E139" s="4"/>
      <c r="F139" s="4"/>
      <c r="G139" s="4"/>
      <c r="H139" s="4"/>
      <c r="I139" s="4"/>
      <c r="J139" s="4"/>
      <c r="K139" s="4"/>
      <c r="L139" s="4"/>
      <c r="M139" s="4"/>
    </row>
    <row r="140" spans="1:28" ht="15.75">
      <c r="A140" s="4"/>
      <c r="B140" s="4"/>
      <c r="C140" s="4"/>
      <c r="D140" s="4"/>
      <c r="E140" s="4"/>
      <c r="F140" s="4"/>
      <c r="G140" s="4"/>
      <c r="H140" s="4"/>
      <c r="I140" s="4"/>
      <c r="J140" s="4"/>
      <c r="K140" s="4"/>
      <c r="L140" s="4"/>
      <c r="M140" s="4"/>
    </row>
    <row r="141" spans="1:28" ht="15.75">
      <c r="A141" s="4"/>
      <c r="B141" s="4"/>
      <c r="C141" s="4"/>
      <c r="D141" s="4"/>
      <c r="E141" s="4"/>
      <c r="F141" s="4"/>
      <c r="G141" s="4"/>
      <c r="H141" s="4"/>
      <c r="I141" s="4"/>
      <c r="J141" s="4"/>
      <c r="K141" s="4"/>
      <c r="L141" s="4"/>
      <c r="M141" s="4"/>
    </row>
    <row r="142" spans="1:28" ht="15.75">
      <c r="A142" s="4"/>
      <c r="B142" s="4"/>
      <c r="C142" s="4"/>
      <c r="D142" s="4"/>
      <c r="E142" s="4"/>
      <c r="F142" s="4"/>
      <c r="G142" s="4"/>
      <c r="H142" s="4"/>
      <c r="I142" s="4"/>
      <c r="J142" s="4"/>
      <c r="K142" s="4"/>
      <c r="L142" s="4"/>
      <c r="M142" s="4"/>
    </row>
    <row r="143" spans="1:28" ht="15.75">
      <c r="A143" s="4"/>
      <c r="B143" s="4"/>
      <c r="C143" s="4"/>
      <c r="D143" s="4"/>
      <c r="E143" s="4"/>
      <c r="F143" s="4"/>
      <c r="G143" s="4"/>
      <c r="H143" s="4"/>
      <c r="I143" s="4"/>
      <c r="J143" s="4"/>
      <c r="K143" s="4"/>
      <c r="L143" s="4"/>
      <c r="M143" s="4"/>
    </row>
    <row r="144" spans="1:28" ht="15.75">
      <c r="A144" s="4"/>
      <c r="B144" s="4"/>
      <c r="C144" s="4"/>
      <c r="D144" s="4"/>
      <c r="E144" s="4"/>
      <c r="F144" s="4"/>
      <c r="G144" s="4"/>
      <c r="H144" s="4"/>
      <c r="I144" s="4"/>
      <c r="J144" s="4"/>
      <c r="K144" s="4"/>
      <c r="L144" s="4"/>
      <c r="M144" s="4"/>
    </row>
    <row r="145" spans="1:13" ht="15.75">
      <c r="A145" s="4"/>
      <c r="B145" s="4"/>
      <c r="C145" s="4"/>
      <c r="D145" s="4"/>
      <c r="E145" s="4"/>
      <c r="F145" s="4"/>
      <c r="G145" s="4"/>
      <c r="H145" s="4"/>
      <c r="I145" s="4"/>
      <c r="J145" s="4"/>
      <c r="K145" s="4"/>
      <c r="L145" s="4"/>
      <c r="M145" s="4"/>
    </row>
    <row r="146" spans="1:13" ht="15.75">
      <c r="A146" s="4"/>
      <c r="B146" s="4"/>
      <c r="C146" s="4"/>
      <c r="D146" s="4"/>
      <c r="E146" s="4"/>
      <c r="F146" s="4"/>
      <c r="G146" s="4"/>
      <c r="H146" s="4"/>
      <c r="I146" s="4"/>
      <c r="J146" s="4"/>
      <c r="K146" s="4"/>
      <c r="L146" s="4"/>
      <c r="M146" s="4"/>
    </row>
    <row r="147" spans="1:13" ht="15.75">
      <c r="A147" s="4"/>
      <c r="B147" s="4"/>
      <c r="C147" s="4"/>
      <c r="D147" s="4"/>
      <c r="E147" s="4"/>
      <c r="F147" s="4"/>
      <c r="G147" s="4"/>
      <c r="H147" s="4"/>
      <c r="I147" s="4"/>
      <c r="J147" s="4"/>
      <c r="K147" s="4"/>
      <c r="L147" s="4"/>
      <c r="M147" s="4"/>
    </row>
    <row r="148" spans="1:13" ht="15.75">
      <c r="A148" s="4"/>
      <c r="B148" s="4"/>
      <c r="C148" s="4"/>
      <c r="D148" s="4"/>
      <c r="E148" s="4"/>
      <c r="F148" s="4"/>
      <c r="G148" s="4"/>
      <c r="H148" s="4"/>
      <c r="I148" s="4"/>
      <c r="J148" s="4"/>
      <c r="K148" s="4"/>
      <c r="L148" s="4"/>
      <c r="M148" s="4"/>
    </row>
    <row r="149" spans="1:13" ht="15.75">
      <c r="A149" s="4"/>
      <c r="B149" s="4"/>
      <c r="C149" s="4"/>
      <c r="D149" s="4"/>
      <c r="E149" s="4"/>
      <c r="F149" s="4"/>
      <c r="G149" s="4"/>
      <c r="H149" s="4"/>
      <c r="I149" s="4"/>
      <c r="J149" s="4"/>
      <c r="K149" s="4"/>
      <c r="L149" s="4"/>
      <c r="M149" s="4"/>
    </row>
    <row r="150" spans="1:13" ht="15.75">
      <c r="A150" s="4"/>
      <c r="B150" s="4"/>
      <c r="C150" s="4"/>
      <c r="D150" s="4"/>
      <c r="E150" s="4"/>
      <c r="F150" s="4"/>
      <c r="G150" s="4"/>
      <c r="H150" s="4"/>
      <c r="I150" s="4"/>
      <c r="J150" s="4"/>
      <c r="K150" s="4"/>
      <c r="L150" s="4"/>
      <c r="M150" s="4"/>
    </row>
    <row r="151" spans="1:13" ht="15.75">
      <c r="A151" s="4"/>
      <c r="B151" s="4"/>
      <c r="C151" s="4"/>
      <c r="D151" s="4"/>
      <c r="E151" s="4"/>
      <c r="F151" s="4"/>
      <c r="G151" s="4"/>
      <c r="H151" s="4"/>
      <c r="I151" s="4"/>
      <c r="J151" s="4"/>
      <c r="K151" s="4"/>
      <c r="L151" s="4"/>
      <c r="M151" s="4"/>
    </row>
    <row r="152" spans="1:13" ht="15.75">
      <c r="A152" s="4"/>
      <c r="B152" s="4"/>
      <c r="C152" s="4"/>
      <c r="D152" s="4"/>
      <c r="E152" s="4"/>
      <c r="F152" s="4"/>
      <c r="G152" s="4"/>
      <c r="H152" s="4"/>
      <c r="I152" s="4"/>
      <c r="J152" s="4"/>
      <c r="K152" s="4"/>
      <c r="L152" s="4"/>
      <c r="M152" s="4"/>
    </row>
    <row r="153" spans="1:13" ht="15.75">
      <c r="A153" s="4"/>
      <c r="B153" s="4"/>
      <c r="C153" s="4"/>
      <c r="D153" s="4"/>
      <c r="E153" s="4"/>
      <c r="F153" s="4"/>
      <c r="G153" s="4"/>
      <c r="H153" s="4"/>
      <c r="I153" s="4"/>
      <c r="J153" s="4"/>
      <c r="K153" s="4"/>
      <c r="L153" s="4"/>
      <c r="M153" s="4"/>
    </row>
    <row r="154" spans="1:13" customFormat="1" ht="15.75">
      <c r="A154" s="4"/>
      <c r="B154" s="4"/>
      <c r="C154" s="4"/>
      <c r="D154" s="4"/>
      <c r="E154" s="4"/>
      <c r="F154" s="4"/>
      <c r="G154" s="4"/>
      <c r="H154" s="4"/>
      <c r="I154" s="4"/>
      <c r="J154" s="4"/>
      <c r="K154" s="4"/>
      <c r="L154" s="4"/>
      <c r="M154" s="4"/>
    </row>
    <row r="155" spans="1:13" customFormat="1" ht="15.75">
      <c r="A155" s="4"/>
      <c r="B155" s="4"/>
      <c r="C155" s="4"/>
      <c r="D155" s="4"/>
      <c r="E155" s="4"/>
      <c r="F155" s="4"/>
      <c r="G155" s="4"/>
      <c r="H155" s="4"/>
      <c r="I155" s="4"/>
      <c r="J155" s="4"/>
      <c r="K155" s="4"/>
      <c r="L155" s="4"/>
      <c r="M155" s="4"/>
    </row>
    <row r="156" spans="1:13" customFormat="1" ht="15.75">
      <c r="A156" s="4"/>
      <c r="B156" s="4"/>
      <c r="C156" s="4"/>
      <c r="D156" s="4"/>
      <c r="E156" s="4"/>
      <c r="F156" s="4"/>
      <c r="G156" s="4"/>
      <c r="H156" s="4"/>
      <c r="I156" s="4"/>
      <c r="J156" s="4"/>
      <c r="K156" s="4"/>
      <c r="L156" s="4"/>
      <c r="M156" s="4"/>
    </row>
    <row r="157" spans="1:13" customFormat="1" ht="15.75">
      <c r="A157" s="4"/>
      <c r="B157" s="4"/>
      <c r="C157" s="4"/>
      <c r="D157" s="4"/>
      <c r="E157" s="4"/>
      <c r="F157" s="4"/>
      <c r="G157" s="4"/>
      <c r="H157" s="4"/>
      <c r="I157" s="4"/>
      <c r="J157" s="4"/>
      <c r="K157" s="4"/>
      <c r="L157" s="4"/>
      <c r="M157" s="4"/>
    </row>
    <row r="158" spans="1:13" customFormat="1" ht="15.75">
      <c r="A158" s="4"/>
      <c r="B158" s="4"/>
      <c r="C158" s="4"/>
      <c r="D158" s="4"/>
      <c r="E158" s="4"/>
      <c r="F158" s="4"/>
      <c r="G158" s="4"/>
      <c r="H158" s="4"/>
      <c r="I158" s="4"/>
      <c r="J158" s="4"/>
      <c r="K158" s="4"/>
      <c r="L158" s="4"/>
      <c r="M158" s="4"/>
    </row>
    <row r="159" spans="1:13" customFormat="1" ht="15.75">
      <c r="A159" s="4"/>
      <c r="B159" s="4"/>
      <c r="C159" s="4"/>
      <c r="D159" s="4"/>
      <c r="E159" s="4"/>
      <c r="F159" s="4"/>
      <c r="G159" s="4"/>
      <c r="H159" s="4"/>
      <c r="I159" s="4"/>
      <c r="J159" s="4"/>
      <c r="K159" s="4"/>
      <c r="L159" s="4"/>
      <c r="M159" s="4"/>
    </row>
    <row r="160" spans="1:13" customFormat="1" ht="15.75">
      <c r="A160" s="4"/>
      <c r="B160" s="4"/>
      <c r="C160" s="4"/>
      <c r="D160" s="4"/>
      <c r="E160" s="4"/>
      <c r="F160" s="4"/>
      <c r="G160" s="4"/>
      <c r="H160" s="4"/>
      <c r="I160" s="4"/>
      <c r="J160" s="4"/>
      <c r="K160" s="4"/>
      <c r="L160" s="4"/>
      <c r="M160" s="4"/>
    </row>
    <row r="161" spans="1:13" customFormat="1" ht="15.75">
      <c r="A161" s="4"/>
      <c r="B161" s="4"/>
      <c r="C161" s="4"/>
      <c r="D161" s="4"/>
      <c r="E161" s="4"/>
      <c r="F161" s="4"/>
      <c r="G161" s="4"/>
      <c r="H161" s="4"/>
      <c r="I161" s="4"/>
      <c r="J161" s="4"/>
      <c r="K161" s="4"/>
      <c r="L161" s="4"/>
      <c r="M161" s="4"/>
    </row>
    <row r="162" spans="1:13" customFormat="1" ht="15.75">
      <c r="A162" s="4"/>
      <c r="B162" s="4"/>
      <c r="C162" s="4"/>
      <c r="D162" s="4"/>
      <c r="E162" s="4"/>
      <c r="F162" s="4"/>
      <c r="G162" s="4"/>
      <c r="H162" s="4"/>
      <c r="I162" s="4"/>
      <c r="J162" s="4"/>
      <c r="K162" s="4"/>
      <c r="L162" s="4"/>
      <c r="M162" s="4"/>
    </row>
    <row r="163" spans="1:13" customFormat="1" ht="15.75">
      <c r="A163" s="4"/>
      <c r="B163" s="4"/>
      <c r="C163" s="4"/>
      <c r="D163" s="4"/>
      <c r="E163" s="4"/>
      <c r="F163" s="4"/>
      <c r="G163" s="4"/>
      <c r="H163" s="4"/>
      <c r="I163" s="4"/>
      <c r="J163" s="4"/>
      <c r="K163" s="4"/>
      <c r="L163" s="4"/>
      <c r="M163" s="4"/>
    </row>
    <row r="164" spans="1:13" customFormat="1" ht="15.75">
      <c r="A164" s="4"/>
      <c r="B164" s="4"/>
      <c r="C164" s="4"/>
      <c r="D164" s="4"/>
      <c r="E164" s="4"/>
      <c r="F164" s="4"/>
      <c r="G164" s="4"/>
      <c r="H164" s="4"/>
      <c r="I164" s="4"/>
      <c r="J164" s="4"/>
      <c r="K164" s="4"/>
      <c r="L164" s="4"/>
      <c r="M164" s="4"/>
    </row>
    <row r="165" spans="1:13" customFormat="1" ht="15.75">
      <c r="A165" s="4"/>
      <c r="B165" s="4"/>
      <c r="C165" s="4"/>
      <c r="D165" s="4"/>
      <c r="E165" s="4"/>
      <c r="F165" s="4"/>
      <c r="G165" s="4"/>
      <c r="H165" s="4"/>
      <c r="I165" s="4"/>
      <c r="J165" s="4"/>
      <c r="K165" s="4"/>
      <c r="L165" s="4"/>
      <c r="M165" s="4"/>
    </row>
    <row r="166" spans="1:13" customFormat="1" ht="15.75">
      <c r="A166" s="4"/>
      <c r="B166" s="4"/>
      <c r="C166" s="4"/>
      <c r="D166" s="4"/>
      <c r="E166" s="4"/>
      <c r="F166" s="4"/>
      <c r="G166" s="4"/>
      <c r="H166" s="4"/>
      <c r="I166" s="4"/>
      <c r="J166" s="4"/>
      <c r="K166" s="4"/>
      <c r="L166" s="4"/>
      <c r="M166" s="4"/>
    </row>
    <row r="167" spans="1:13" customFormat="1" ht="15.75">
      <c r="A167" s="4"/>
      <c r="B167" s="4"/>
      <c r="C167" s="4"/>
      <c r="D167" s="4"/>
      <c r="E167" s="4"/>
      <c r="F167" s="4"/>
      <c r="G167" s="4"/>
      <c r="H167" s="4"/>
      <c r="I167" s="4"/>
      <c r="J167" s="4"/>
      <c r="K167" s="4"/>
      <c r="L167" s="4"/>
      <c r="M167" s="4"/>
    </row>
    <row r="168" spans="1:13" customFormat="1" ht="15.75">
      <c r="A168" s="4"/>
      <c r="B168" s="4"/>
      <c r="C168" s="4"/>
      <c r="D168" s="4"/>
      <c r="E168" s="4"/>
      <c r="F168" s="4"/>
      <c r="G168" s="4"/>
      <c r="H168" s="4"/>
      <c r="I168" s="4"/>
      <c r="J168" s="4"/>
      <c r="K168" s="4"/>
      <c r="L168" s="4"/>
      <c r="M168" s="4"/>
    </row>
    <row r="169" spans="1:13" customFormat="1" ht="15.75">
      <c r="A169" s="4"/>
      <c r="B169" s="4"/>
      <c r="C169" s="4"/>
      <c r="D169" s="4"/>
      <c r="E169" s="4"/>
      <c r="F169" s="4"/>
      <c r="G169" s="4"/>
      <c r="H169" s="4"/>
      <c r="I169" s="4"/>
      <c r="J169" s="4"/>
      <c r="K169" s="4"/>
      <c r="L169" s="4"/>
      <c r="M169" s="4"/>
    </row>
    <row r="170" spans="1:13" customFormat="1" ht="15.75">
      <c r="A170" s="4"/>
      <c r="B170" s="4"/>
      <c r="C170" s="4"/>
      <c r="D170" s="4"/>
      <c r="E170" s="4"/>
      <c r="F170" s="4"/>
      <c r="G170" s="4"/>
      <c r="H170" s="4"/>
      <c r="I170" s="4"/>
      <c r="J170" s="4"/>
      <c r="K170" s="4"/>
      <c r="L170" s="4"/>
      <c r="M170" s="4"/>
    </row>
    <row r="171" spans="1:13" customFormat="1" ht="15.75">
      <c r="A171" s="4"/>
      <c r="B171" s="4"/>
      <c r="C171" s="4"/>
      <c r="D171" s="4"/>
      <c r="E171" s="4"/>
      <c r="F171" s="4"/>
      <c r="G171" s="4"/>
      <c r="H171" s="4"/>
      <c r="I171" s="4"/>
      <c r="J171" s="4"/>
      <c r="K171" s="4"/>
      <c r="L171" s="4"/>
      <c r="M171" s="4"/>
    </row>
    <row r="172" spans="1:13" customFormat="1" ht="15.75">
      <c r="A172" s="4"/>
      <c r="B172" s="4"/>
      <c r="C172" s="4"/>
      <c r="D172" s="4"/>
      <c r="E172" s="4"/>
      <c r="F172" s="4"/>
      <c r="G172" s="4"/>
      <c r="H172" s="4"/>
      <c r="I172" s="4"/>
      <c r="J172" s="4"/>
      <c r="K172" s="4"/>
      <c r="L172" s="4"/>
      <c r="M172" s="4"/>
    </row>
    <row r="173" spans="1:13" customFormat="1" ht="15.75">
      <c r="A173" s="4"/>
      <c r="B173" s="4"/>
      <c r="C173" s="4"/>
      <c r="D173" s="4"/>
      <c r="E173" s="4"/>
      <c r="F173" s="4"/>
      <c r="G173" s="4"/>
      <c r="H173" s="4"/>
      <c r="I173" s="4"/>
      <c r="J173" s="4"/>
      <c r="K173" s="4"/>
      <c r="L173" s="4"/>
      <c r="M173" s="4"/>
    </row>
    <row r="174" spans="1:13" customFormat="1" ht="15.75">
      <c r="A174" s="4"/>
      <c r="B174" s="4"/>
      <c r="C174" s="4"/>
      <c r="D174" s="4"/>
      <c r="E174" s="4"/>
      <c r="F174" s="4"/>
      <c r="G174" s="4"/>
      <c r="H174" s="4"/>
      <c r="I174" s="4"/>
      <c r="J174" s="4"/>
      <c r="K174" s="4"/>
      <c r="L174" s="4"/>
      <c r="M174" s="4"/>
    </row>
  </sheetData>
  <mergeCells count="24">
    <mergeCell ref="C95:L95"/>
    <mergeCell ref="C96:L96"/>
    <mergeCell ref="C78:L78"/>
    <mergeCell ref="C79:L79"/>
    <mergeCell ref="C80:L80"/>
    <mergeCell ref="C81:L81"/>
    <mergeCell ref="C94:L94"/>
    <mergeCell ref="C82:L82"/>
    <mergeCell ref="C83:L83"/>
    <mergeCell ref="C85:L85"/>
    <mergeCell ref="C87:L87"/>
    <mergeCell ref="C88:L88"/>
    <mergeCell ref="C90:L90"/>
    <mergeCell ref="C84:L84"/>
    <mergeCell ref="C92:L92"/>
    <mergeCell ref="C89:L89"/>
    <mergeCell ref="C91:L91"/>
    <mergeCell ref="C93:L93"/>
    <mergeCell ref="C77:L77"/>
    <mergeCell ref="B7:L7"/>
    <mergeCell ref="B8:L8"/>
    <mergeCell ref="B9:L9"/>
    <mergeCell ref="H12:K12"/>
    <mergeCell ref="H13:K13"/>
  </mergeCells>
  <printOptions horizontalCentered="1"/>
  <pageMargins left="0.51181102362204722" right="0.51181102362204722" top="0.98425196850393704" bottom="0.23622047244094491" header="0" footer="0"/>
  <pageSetup scale="32" orientation="portrait" r:id="rId1"/>
  <headerFooter alignWithMargins="0"/>
  <ignoredErrors>
    <ignoredError sqref="B42:B52 B27:B39" formula="1"/>
    <ignoredError sqref="L40 L65" formulaRange="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7F37A-D5C3-4949-B7E5-7E82AA4755E9}">
  <sheetPr codeName="Sheet27">
    <tabColor theme="5"/>
    <pageSetUpPr fitToPage="1"/>
  </sheetPr>
  <dimension ref="A1:V51"/>
  <sheetViews>
    <sheetView view="pageBreakPreview" topLeftCell="A6" zoomScale="80" zoomScaleNormal="70" zoomScaleSheetLayoutView="80" workbookViewId="0">
      <selection activeCell="A7" sqref="A7:XFD7"/>
    </sheetView>
  </sheetViews>
  <sheetFormatPr defaultRowHeight="15"/>
  <cols>
    <col min="1" max="1" width="2.85546875" customWidth="1"/>
    <col min="3" max="3" width="102.42578125" customWidth="1"/>
    <col min="4" max="4" width="11.85546875" customWidth="1"/>
    <col min="5" max="5" width="15.5703125" customWidth="1"/>
    <col min="6" max="6" width="17.42578125" customWidth="1"/>
    <col min="7" max="7" width="17.85546875" customWidth="1"/>
    <col min="8" max="9" width="14.140625" customWidth="1"/>
    <col min="10" max="10" width="17.5703125" customWidth="1"/>
    <col min="11" max="11" width="14.85546875" customWidth="1"/>
    <col min="12" max="12" width="14.140625" customWidth="1"/>
    <col min="13" max="13" width="14.42578125" customWidth="1"/>
    <col min="14" max="14" width="14.140625" customWidth="1"/>
    <col min="15" max="15" width="13.5703125" customWidth="1"/>
    <col min="16" max="16" width="20.140625" customWidth="1"/>
    <col min="17" max="17" width="12.5703125" customWidth="1"/>
    <col min="18" max="18" width="4.85546875" customWidth="1"/>
    <col min="19" max="20" width="14.140625" customWidth="1"/>
    <col min="21" max="22" width="2.85546875" customWidth="1"/>
  </cols>
  <sheetData>
    <row r="1" spans="1:20" ht="15.75">
      <c r="A1" s="1"/>
      <c r="B1" s="97" t="s">
        <v>0</v>
      </c>
      <c r="C1" s="98"/>
      <c r="D1" s="1"/>
      <c r="E1" s="1"/>
      <c r="F1" s="3"/>
      <c r="G1" s="3"/>
      <c r="H1" s="3"/>
      <c r="T1" s="1674" t="s">
        <v>185</v>
      </c>
    </row>
    <row r="2" spans="1:20" ht="15.75">
      <c r="A2" s="1"/>
      <c r="B2" s="99"/>
      <c r="C2" s="98"/>
      <c r="D2" s="1"/>
      <c r="E2" s="1"/>
      <c r="F2" s="3"/>
      <c r="G2" s="3"/>
      <c r="H2" s="3"/>
      <c r="T2" s="1674" t="s">
        <v>69</v>
      </c>
    </row>
    <row r="3" spans="1:20" ht="22.35" customHeight="1">
      <c r="A3" s="1"/>
      <c r="B3" s="3"/>
      <c r="C3" s="1004"/>
      <c r="H3" s="3"/>
      <c r="T3" s="46" t="s">
        <v>70</v>
      </c>
    </row>
    <row r="4" spans="1:20" ht="15.75">
      <c r="A4" s="1"/>
      <c r="B4" s="41"/>
      <c r="C4" s="1004"/>
      <c r="D4" s="1"/>
      <c r="E4" s="1"/>
      <c r="F4" s="3"/>
      <c r="G4" s="3"/>
      <c r="H4" s="3"/>
      <c r="T4" s="46" t="s">
        <v>71</v>
      </c>
    </row>
    <row r="5" spans="1:20" ht="15.75">
      <c r="A5" s="1"/>
      <c r="B5" s="47"/>
      <c r="D5" s="1"/>
      <c r="E5" s="1"/>
      <c r="F5" s="3"/>
      <c r="G5" s="3"/>
      <c r="H5" s="3"/>
      <c r="T5" s="46" t="s">
        <v>72</v>
      </c>
    </row>
    <row r="6" spans="1:20">
      <c r="A6" s="1"/>
      <c r="B6" s="1"/>
      <c r="C6" s="1"/>
      <c r="D6" s="1"/>
      <c r="E6" s="1"/>
      <c r="F6" s="3"/>
      <c r="G6" s="3"/>
      <c r="H6" s="3"/>
      <c r="T6" s="46" t="str">
        <f>B7</f>
        <v>Table 15</v>
      </c>
    </row>
    <row r="7" spans="1:20">
      <c r="A7" s="1"/>
      <c r="B7" s="1814" t="s">
        <v>587</v>
      </c>
      <c r="C7" s="1814"/>
      <c r="D7" s="1814"/>
      <c r="E7" s="1814"/>
      <c r="F7" s="1814"/>
      <c r="G7" s="1814"/>
      <c r="H7" s="1814"/>
      <c r="I7" s="1814"/>
      <c r="J7" s="1814"/>
      <c r="K7" s="1814"/>
      <c r="L7" s="1814"/>
      <c r="M7" s="1814"/>
      <c r="N7" s="1814"/>
      <c r="O7" s="1814"/>
      <c r="P7" s="1814"/>
    </row>
    <row r="8" spans="1:20">
      <c r="A8" s="1"/>
      <c r="B8" s="1814" t="s">
        <v>588</v>
      </c>
      <c r="C8" s="1814"/>
      <c r="D8" s="1814"/>
      <c r="E8" s="1814"/>
      <c r="F8" s="1814"/>
      <c r="G8" s="1814"/>
      <c r="H8" s="1814"/>
      <c r="I8" s="1814"/>
      <c r="J8" s="1814"/>
      <c r="K8" s="1814"/>
      <c r="L8" s="1814"/>
      <c r="M8" s="1814"/>
      <c r="N8" s="1814"/>
      <c r="O8" s="1814"/>
      <c r="P8" s="1814"/>
    </row>
    <row r="9" spans="1:20">
      <c r="A9" s="1"/>
      <c r="B9" s="1815" t="s">
        <v>589</v>
      </c>
      <c r="C9" s="1815"/>
      <c r="D9" s="1815"/>
      <c r="E9" s="1815"/>
      <c r="F9" s="1815"/>
      <c r="G9" s="1815"/>
      <c r="H9" s="1815"/>
      <c r="I9" s="1815"/>
      <c r="J9" s="1815"/>
      <c r="K9" s="1815"/>
      <c r="L9" s="1815"/>
      <c r="M9" s="1815"/>
      <c r="N9" s="1815"/>
      <c r="O9" s="1815"/>
      <c r="P9" s="1815"/>
    </row>
    <row r="10" spans="1:20" ht="15.75" thickBot="1">
      <c r="A10" s="1"/>
      <c r="B10" s="1"/>
      <c r="C10" s="1"/>
      <c r="D10" s="1"/>
      <c r="E10" s="1"/>
      <c r="F10" s="1"/>
      <c r="G10" s="1"/>
      <c r="H10" s="1"/>
      <c r="I10" s="1"/>
    </row>
    <row r="11" spans="1:20">
      <c r="A11" s="1"/>
      <c r="B11" s="48"/>
      <c r="C11" s="102"/>
      <c r="D11" s="102"/>
      <c r="E11" s="103"/>
      <c r="F11" s="103"/>
      <c r="G11" s="103"/>
      <c r="H11" s="104"/>
      <c r="I11" s="104"/>
      <c r="J11" s="104"/>
      <c r="K11" s="104"/>
      <c r="L11" s="104"/>
      <c r="M11" s="104"/>
      <c r="N11" s="104"/>
      <c r="O11" s="104"/>
      <c r="P11" s="1816" t="s">
        <v>590</v>
      </c>
      <c r="S11" s="1288"/>
      <c r="T11" s="1289"/>
    </row>
    <row r="12" spans="1:20" ht="28.35" customHeight="1">
      <c r="A12" s="1"/>
      <c r="B12" s="9" t="s">
        <v>77</v>
      </c>
      <c r="C12" s="553"/>
      <c r="D12" s="710"/>
      <c r="E12" s="710"/>
      <c r="F12" s="710"/>
      <c r="G12" s="11"/>
      <c r="H12" s="1295" t="s">
        <v>386</v>
      </c>
      <c r="I12" s="710"/>
      <c r="J12" s="710"/>
      <c r="K12" s="710"/>
      <c r="L12" s="710"/>
      <c r="M12" s="710"/>
      <c r="N12" s="710"/>
      <c r="O12" s="710"/>
      <c r="P12" s="1817"/>
      <c r="S12" s="348"/>
      <c r="T12" s="350"/>
    </row>
    <row r="13" spans="1:20" ht="41.45" customHeight="1" thickBot="1">
      <c r="A13" s="1"/>
      <c r="B13" s="13" t="s">
        <v>79</v>
      </c>
      <c r="C13" s="14" t="s">
        <v>149</v>
      </c>
      <c r="D13" s="105" t="s">
        <v>6</v>
      </c>
      <c r="E13" s="107" t="s">
        <v>591</v>
      </c>
      <c r="F13" s="107" t="s">
        <v>592</v>
      </c>
      <c r="G13" s="107" t="s">
        <v>593</v>
      </c>
      <c r="H13" s="107" t="s">
        <v>594</v>
      </c>
      <c r="I13" s="107" t="s">
        <v>595</v>
      </c>
      <c r="J13" s="107" t="s">
        <v>596</v>
      </c>
      <c r="K13" s="107" t="s">
        <v>597</v>
      </c>
      <c r="L13" s="107" t="s">
        <v>598</v>
      </c>
      <c r="M13" s="107" t="s">
        <v>599</v>
      </c>
      <c r="N13" s="107" t="s">
        <v>600</v>
      </c>
      <c r="O13" s="107" t="s">
        <v>601</v>
      </c>
      <c r="P13" s="88" t="s">
        <v>194</v>
      </c>
      <c r="S13" s="57" t="s">
        <v>602</v>
      </c>
      <c r="T13" s="1290" t="s">
        <v>603</v>
      </c>
    </row>
    <row r="14" spans="1:20">
      <c r="A14" s="1"/>
      <c r="B14" s="89"/>
      <c r="C14" s="536"/>
      <c r="D14" s="79"/>
      <c r="E14" s="58" t="s">
        <v>10</v>
      </c>
      <c r="F14" s="58" t="s">
        <v>11</v>
      </c>
      <c r="G14" s="58" t="s">
        <v>12</v>
      </c>
      <c r="H14" s="58" t="s">
        <v>13</v>
      </c>
      <c r="I14" s="58" t="s">
        <v>14</v>
      </c>
      <c r="J14" s="58" t="s">
        <v>15</v>
      </c>
      <c r="K14" s="58" t="s">
        <v>16</v>
      </c>
      <c r="L14" s="58" t="s">
        <v>17</v>
      </c>
      <c r="M14" s="58" t="s">
        <v>18</v>
      </c>
      <c r="N14" s="58" t="s">
        <v>604</v>
      </c>
      <c r="O14" s="79" t="s">
        <v>605</v>
      </c>
      <c r="P14" s="18" t="s">
        <v>606</v>
      </c>
      <c r="S14" s="1312" t="s">
        <v>607</v>
      </c>
      <c r="T14" s="1313" t="s">
        <v>608</v>
      </c>
    </row>
    <row r="15" spans="1:20">
      <c r="A15" s="1"/>
      <c r="B15" s="17"/>
      <c r="C15" s="109"/>
      <c r="D15" s="58"/>
      <c r="E15" s="58"/>
      <c r="F15" s="999"/>
      <c r="G15" s="999"/>
      <c r="H15" s="999"/>
      <c r="I15" s="999"/>
      <c r="J15" s="999"/>
      <c r="K15" s="999"/>
      <c r="L15" s="999"/>
      <c r="M15" s="999"/>
      <c r="N15" s="999"/>
      <c r="O15" s="999"/>
      <c r="P15" s="475"/>
      <c r="S15" s="1314"/>
      <c r="T15" s="1315"/>
    </row>
    <row r="16" spans="1:20" ht="21" customHeight="1">
      <c r="A16" s="1"/>
      <c r="B16" s="17"/>
      <c r="C16" s="110" t="s">
        <v>497</v>
      </c>
      <c r="D16" s="58"/>
      <c r="E16" s="540"/>
      <c r="F16" s="540"/>
      <c r="G16" s="540"/>
      <c r="H16" s="540"/>
      <c r="I16" s="540"/>
      <c r="J16" s="540"/>
      <c r="K16" s="540"/>
      <c r="L16" s="540"/>
      <c r="M16" s="92"/>
      <c r="N16" s="92"/>
      <c r="O16" s="92"/>
      <c r="P16" s="428"/>
      <c r="S16" s="1316"/>
      <c r="T16" s="1317"/>
    </row>
    <row r="17" spans="1:22" ht="15.75" hidden="1">
      <c r="A17" s="1"/>
      <c r="B17" s="17"/>
      <c r="C17" s="24" t="s">
        <v>609</v>
      </c>
      <c r="D17" s="26"/>
      <c r="E17" s="26"/>
      <c r="F17" s="1000"/>
      <c r="G17" s="1000"/>
      <c r="H17" s="1000"/>
      <c r="I17" s="1000"/>
      <c r="J17" s="1000"/>
      <c r="K17" s="1000"/>
      <c r="L17" s="1000"/>
      <c r="M17" s="1000"/>
      <c r="N17" s="1000"/>
      <c r="O17" s="1000"/>
      <c r="P17" s="1171"/>
      <c r="S17" s="1318"/>
      <c r="T17" s="1319"/>
    </row>
    <row r="18" spans="1:22" ht="15.75" hidden="1">
      <c r="A18" s="1"/>
      <c r="B18" s="17"/>
      <c r="C18" s="688" t="s">
        <v>610</v>
      </c>
      <c r="D18" s="687"/>
      <c r="E18" s="1165">
        <v>12.438500000000001</v>
      </c>
      <c r="F18" s="483">
        <f>ROUND((E18*5/12),1)-F19</f>
        <v>5.2</v>
      </c>
      <c r="G18" s="483">
        <v>22.742945707043599</v>
      </c>
      <c r="H18" s="483"/>
      <c r="I18" s="483">
        <v>11.588863367288017</v>
      </c>
      <c r="J18" s="483">
        <v>0.61184696311865228</v>
      </c>
      <c r="K18" s="483">
        <v>45.37206063296285</v>
      </c>
      <c r="L18" s="483">
        <v>15.810569398401309</v>
      </c>
      <c r="M18" s="483">
        <v>17.802330515722339</v>
      </c>
      <c r="N18" s="483">
        <v>14.894379481488203</v>
      </c>
      <c r="O18" s="483">
        <v>21.027321999999998</v>
      </c>
      <c r="P18" s="482">
        <v>21.748246002400002</v>
      </c>
      <c r="S18" s="1320">
        <v>0</v>
      </c>
      <c r="T18" s="1321">
        <v>0</v>
      </c>
    </row>
    <row r="19" spans="1:22" ht="15.75" hidden="1">
      <c r="A19" s="1"/>
      <c r="B19" s="17"/>
      <c r="C19" s="688" t="s">
        <v>611</v>
      </c>
      <c r="D19" s="1002"/>
      <c r="E19" s="152">
        <v>0</v>
      </c>
      <c r="F19" s="152">
        <f>E19*5/12</f>
        <v>0</v>
      </c>
      <c r="G19" s="152">
        <v>1.4944899249084007</v>
      </c>
      <c r="H19" s="152"/>
      <c r="I19" s="152">
        <v>2.1710144217828011</v>
      </c>
      <c r="J19" s="152">
        <v>2.9101027705212004</v>
      </c>
      <c r="K19" s="152">
        <v>2.9848768191060051</v>
      </c>
      <c r="L19" s="152">
        <v>3.9203160223041995</v>
      </c>
      <c r="M19" s="152">
        <v>6.41290551278236</v>
      </c>
      <c r="N19" s="152">
        <v>8.6662839999999992</v>
      </c>
      <c r="O19" s="152">
        <v>8.2781840000000013</v>
      </c>
      <c r="P19" s="947">
        <v>3.2562790000000001</v>
      </c>
      <c r="S19" s="1322">
        <v>0</v>
      </c>
      <c r="T19" s="1323">
        <v>0</v>
      </c>
    </row>
    <row r="20" spans="1:22" ht="15.75">
      <c r="A20" s="1"/>
      <c r="B20" s="17">
        <v>1</v>
      </c>
      <c r="C20" s="24" t="s">
        <v>612</v>
      </c>
      <c r="D20" s="91">
        <v>1</v>
      </c>
      <c r="E20" s="1001">
        <f t="shared" ref="E20:O20" si="0">SUM(E18:E19)</f>
        <v>12.438500000000001</v>
      </c>
      <c r="F20" s="473">
        <f t="shared" si="0"/>
        <v>5.2</v>
      </c>
      <c r="G20" s="473">
        <f t="shared" si="0"/>
        <v>24.237435631952</v>
      </c>
      <c r="H20" s="473">
        <f>SUM(F20:G20)</f>
        <v>29.437435631951999</v>
      </c>
      <c r="I20" s="473">
        <f t="shared" si="0"/>
        <v>13.759877789070817</v>
      </c>
      <c r="J20" s="473">
        <f t="shared" si="0"/>
        <v>3.5219497336398526</v>
      </c>
      <c r="K20" s="473">
        <f t="shared" si="0"/>
        <v>48.356937452068856</v>
      </c>
      <c r="L20" s="473">
        <f t="shared" si="0"/>
        <v>19.730885420705508</v>
      </c>
      <c r="M20" s="453">
        <f t="shared" si="0"/>
        <v>24.215236028504698</v>
      </c>
      <c r="N20" s="453">
        <f t="shared" si="0"/>
        <v>23.560663481488202</v>
      </c>
      <c r="O20" s="453">
        <f t="shared" si="0"/>
        <v>29.305506000000001</v>
      </c>
      <c r="P20" s="428"/>
      <c r="S20" s="1324">
        <f>S41</f>
        <v>25.004525002400001</v>
      </c>
      <c r="T20" s="1325">
        <f>T41</f>
        <v>8.4289989999999992</v>
      </c>
    </row>
    <row r="21" spans="1:22" ht="15.75" hidden="1">
      <c r="A21" s="1"/>
      <c r="B21" s="114"/>
      <c r="C21" s="688"/>
      <c r="D21" s="1166"/>
      <c r="E21" s="1001"/>
      <c r="F21" s="473"/>
      <c r="G21" s="473"/>
      <c r="H21" s="473"/>
      <c r="I21" s="473"/>
      <c r="J21" s="473"/>
      <c r="K21" s="473"/>
      <c r="L21" s="473"/>
      <c r="M21" s="453"/>
      <c r="N21" s="453"/>
      <c r="O21" s="453"/>
      <c r="P21" s="428"/>
      <c r="S21" s="1324"/>
      <c r="T21" s="1325"/>
    </row>
    <row r="22" spans="1:22" ht="15.75" hidden="1">
      <c r="A22" s="1"/>
      <c r="B22" s="17"/>
      <c r="C22" s="24" t="s">
        <v>613</v>
      </c>
      <c r="D22" s="26">
        <v>2</v>
      </c>
      <c r="E22" s="1001"/>
      <c r="F22" s="473"/>
      <c r="G22" s="473"/>
      <c r="H22" s="473"/>
      <c r="I22" s="473"/>
      <c r="J22" s="473"/>
      <c r="K22" s="473"/>
      <c r="L22" s="473"/>
      <c r="M22" s="453"/>
      <c r="N22" s="453"/>
      <c r="O22" s="453"/>
      <c r="P22" s="428"/>
      <c r="S22" s="1324"/>
      <c r="T22" s="1325"/>
    </row>
    <row r="23" spans="1:22" ht="15.75" hidden="1">
      <c r="A23" s="1"/>
      <c r="B23" s="17"/>
      <c r="C23" s="688" t="s">
        <v>610</v>
      </c>
      <c r="D23" s="687"/>
      <c r="E23" s="540">
        <v>2.10879817</v>
      </c>
      <c r="F23" s="540">
        <v>9.3470737300000017</v>
      </c>
      <c r="G23" s="540">
        <v>20.232356530000001</v>
      </c>
      <c r="H23" s="540"/>
      <c r="I23" s="540">
        <v>28.362756340000001</v>
      </c>
      <c r="J23" s="540">
        <v>0.83747676999999998</v>
      </c>
      <c r="K23" s="540">
        <v>17.581575669999999</v>
      </c>
      <c r="L23" s="540">
        <v>29.148836230000001</v>
      </c>
      <c r="M23" s="92">
        <v>16.219572449999998</v>
      </c>
      <c r="N23" s="92">
        <v>31.125360660000002</v>
      </c>
      <c r="O23" s="92">
        <v>41.751447679999998</v>
      </c>
      <c r="P23" s="428"/>
      <c r="S23" s="1316"/>
      <c r="T23" s="1317"/>
    </row>
    <row r="24" spans="1:22" ht="15.75" hidden="1">
      <c r="A24" s="1"/>
      <c r="B24" s="17"/>
      <c r="C24" s="688" t="s">
        <v>614</v>
      </c>
      <c r="D24" s="687"/>
      <c r="E24" s="1005">
        <v>0.99099999999999999</v>
      </c>
      <c r="F24" s="1167">
        <v>2.7218599999999999</v>
      </c>
      <c r="G24" s="1167">
        <v>3.8106040000000001</v>
      </c>
      <c r="H24" s="113"/>
      <c r="I24" s="1167">
        <v>2.9729999999999999</v>
      </c>
      <c r="J24" s="1167">
        <v>0.87605999999999995</v>
      </c>
      <c r="K24" s="1167">
        <v>1.3877608800000001</v>
      </c>
      <c r="L24" s="1167">
        <v>6.4196175599999998</v>
      </c>
      <c r="M24" s="738">
        <v>6.1292564699999996</v>
      </c>
      <c r="N24" s="738">
        <v>7.8525603000000004</v>
      </c>
      <c r="O24" s="738">
        <v>17.957384080000001</v>
      </c>
      <c r="P24" s="428"/>
      <c r="S24" s="1326"/>
      <c r="T24" s="1327"/>
    </row>
    <row r="25" spans="1:22" ht="16.5" thickBot="1">
      <c r="A25" s="1"/>
      <c r="B25" s="17">
        <v>2</v>
      </c>
      <c r="C25" s="24" t="s">
        <v>615</v>
      </c>
      <c r="D25" s="91">
        <v>2</v>
      </c>
      <c r="E25" s="1333">
        <f>E23+E24</f>
        <v>3.0997981700000001</v>
      </c>
      <c r="F25" s="1334">
        <f>F23+F24</f>
        <v>12.068933730000001</v>
      </c>
      <c r="G25" s="1334">
        <f>G23+G24</f>
        <v>24.042960530000002</v>
      </c>
      <c r="H25" s="1334">
        <f>SUM(F25:G25)</f>
        <v>36.11189426</v>
      </c>
      <c r="I25" s="1334">
        <f t="shared" ref="I25:J25" si="1">I23+I24</f>
        <v>31.33575634</v>
      </c>
      <c r="J25" s="1334">
        <f t="shared" si="1"/>
        <v>1.7135367699999999</v>
      </c>
      <c r="K25" s="1334">
        <v>18.968859929999997</v>
      </c>
      <c r="L25" s="1334">
        <v>35.56893041</v>
      </c>
      <c r="M25" s="1335">
        <v>22.348829260000002</v>
      </c>
      <c r="N25" s="1335">
        <v>38.977530050000006</v>
      </c>
      <c r="O25" s="1335">
        <v>59.708831580000002</v>
      </c>
      <c r="P25" s="428"/>
      <c r="S25" s="1338">
        <v>10.4931050534316</v>
      </c>
      <c r="T25" s="1339">
        <v>1.7823118282099999</v>
      </c>
    </row>
    <row r="26" spans="1:22" ht="17.100000000000001" customHeight="1">
      <c r="A26" s="1"/>
      <c r="B26" s="17">
        <f>B25+1</f>
        <v>3</v>
      </c>
      <c r="C26" s="485" t="s">
        <v>616</v>
      </c>
      <c r="D26" s="123"/>
      <c r="E26" s="140">
        <f t="shared" ref="E26:O26" si="2">E25-E20</f>
        <v>-9.3387018300000015</v>
      </c>
      <c r="F26" s="140">
        <f t="shared" si="2"/>
        <v>6.8689337300000011</v>
      </c>
      <c r="G26" s="140">
        <f t="shared" si="2"/>
        <v>-0.19447510195199769</v>
      </c>
      <c r="H26" s="140">
        <f t="shared" si="2"/>
        <v>6.6744586280480007</v>
      </c>
      <c r="I26" s="140">
        <f t="shared" si="2"/>
        <v>17.575878550929183</v>
      </c>
      <c r="J26" s="140">
        <f t="shared" si="2"/>
        <v>-1.8084129636398527</v>
      </c>
      <c r="K26" s="140">
        <f t="shared" si="2"/>
        <v>-29.388077522068858</v>
      </c>
      <c r="L26" s="140">
        <f t="shared" si="2"/>
        <v>15.838044989294492</v>
      </c>
      <c r="M26" s="140">
        <f t="shared" si="2"/>
        <v>-1.8664067685046959</v>
      </c>
      <c r="N26" s="140">
        <f t="shared" si="2"/>
        <v>15.416866568511804</v>
      </c>
      <c r="O26" s="140">
        <f t="shared" si="2"/>
        <v>30.403325580000001</v>
      </c>
      <c r="P26" s="428"/>
      <c r="S26" s="1329">
        <f>S25-S20</f>
        <v>-14.511419948968401</v>
      </c>
      <c r="T26" s="1330">
        <f>T25-T20</f>
        <v>-6.6466871717899991</v>
      </c>
    </row>
    <row r="27" spans="1:22" ht="15.75">
      <c r="A27" s="1"/>
      <c r="B27" s="17"/>
      <c r="C27" s="1003"/>
      <c r="D27" s="37"/>
      <c r="E27" s="140"/>
      <c r="F27" s="140"/>
      <c r="G27" s="140"/>
      <c r="H27" s="140"/>
      <c r="I27" s="140"/>
      <c r="J27" s="140"/>
      <c r="K27" s="140"/>
      <c r="L27" s="140"/>
      <c r="M27" s="140"/>
      <c r="N27" s="140"/>
      <c r="O27" s="140"/>
      <c r="P27" s="428"/>
      <c r="S27" s="1329"/>
      <c r="T27" s="1330"/>
    </row>
    <row r="28" spans="1:22" ht="20.85" customHeight="1">
      <c r="A28" s="1"/>
      <c r="B28" s="17">
        <v>4</v>
      </c>
      <c r="C28" s="1003" t="s">
        <v>617</v>
      </c>
      <c r="D28" s="687">
        <v>3</v>
      </c>
      <c r="E28" s="140">
        <v>1.0615000000000023</v>
      </c>
      <c r="F28" s="140">
        <f>ROUND(E28*5/12,2)</f>
        <v>0.44</v>
      </c>
      <c r="G28" s="140">
        <v>0</v>
      </c>
      <c r="H28" s="140">
        <f>SUM(F28:G28)</f>
        <v>0.44</v>
      </c>
      <c r="I28" s="140">
        <v>0</v>
      </c>
      <c r="J28" s="140">
        <v>0</v>
      </c>
      <c r="K28" s="140">
        <v>0</v>
      </c>
      <c r="L28" s="140">
        <v>0</v>
      </c>
      <c r="M28" s="140">
        <v>0</v>
      </c>
      <c r="N28" s="140">
        <v>0</v>
      </c>
      <c r="O28" s="140">
        <v>0</v>
      </c>
      <c r="P28" s="428"/>
      <c r="S28" s="1324">
        <v>0</v>
      </c>
      <c r="T28" s="1325">
        <v>0</v>
      </c>
    </row>
    <row r="29" spans="1:22" ht="18" customHeight="1">
      <c r="A29" s="1"/>
      <c r="B29" s="17">
        <v>5</v>
      </c>
      <c r="C29" s="1492" t="s">
        <v>618</v>
      </c>
      <c r="D29" s="26">
        <v>5</v>
      </c>
      <c r="E29" s="140">
        <v>0</v>
      </c>
      <c r="F29" s="140">
        <v>0</v>
      </c>
      <c r="G29" s="140">
        <v>2.3270121445140721</v>
      </c>
      <c r="H29" s="140">
        <f>SUM(F29:G29)</f>
        <v>2.3270121445140721</v>
      </c>
      <c r="I29" s="140">
        <v>2.0953564529452402</v>
      </c>
      <c r="J29" s="140">
        <v>3.2293871729423635</v>
      </c>
      <c r="K29" s="140">
        <v>4.5563185074007029</v>
      </c>
      <c r="L29" s="140">
        <v>5.2591228189320329</v>
      </c>
      <c r="M29" s="140">
        <v>0</v>
      </c>
      <c r="N29" s="140">
        <v>0</v>
      </c>
      <c r="O29" s="140">
        <v>0</v>
      </c>
      <c r="P29" s="428"/>
      <c r="S29" s="1324">
        <v>0</v>
      </c>
      <c r="T29" s="1325">
        <v>0</v>
      </c>
      <c r="U29" s="1673"/>
      <c r="V29" s="446"/>
    </row>
    <row r="30" spans="1:22" ht="19.350000000000001" customHeight="1" thickBot="1">
      <c r="A30" s="1"/>
      <c r="B30" s="17">
        <f>B29+1</f>
        <v>6</v>
      </c>
      <c r="C30" s="1492" t="s">
        <v>619</v>
      </c>
      <c r="D30" s="687">
        <v>4</v>
      </c>
      <c r="E30" s="94">
        <v>0</v>
      </c>
      <c r="F30" s="277">
        <v>0</v>
      </c>
      <c r="G30" s="277">
        <v>0</v>
      </c>
      <c r="H30" s="277">
        <v>0</v>
      </c>
      <c r="I30" s="277">
        <v>0</v>
      </c>
      <c r="J30" s="277">
        <v>0</v>
      </c>
      <c r="K30" s="277">
        <v>0</v>
      </c>
      <c r="L30" s="277">
        <v>0</v>
      </c>
      <c r="M30" s="1335">
        <v>4.4926525130254298</v>
      </c>
      <c r="N30" s="94">
        <v>15.711578741568498</v>
      </c>
      <c r="O30" s="94">
        <v>15.879775325896954</v>
      </c>
      <c r="P30" s="30"/>
      <c r="S30" s="1328">
        <v>1.8804043362939269</v>
      </c>
      <c r="T30" s="1500">
        <v>0.27677815451673626</v>
      </c>
    </row>
    <row r="31" spans="1:22" ht="23.25" customHeight="1" thickBot="1">
      <c r="A31" s="4"/>
      <c r="B31" s="93">
        <f>B30+1</f>
        <v>7</v>
      </c>
      <c r="C31" s="702" t="s">
        <v>620</v>
      </c>
      <c r="D31" s="440"/>
      <c r="E31" s="511">
        <f>E26-E29-E30-E28</f>
        <v>-10.400201830000004</v>
      </c>
      <c r="F31" s="511">
        <f>F26-F29-F30-F28</f>
        <v>6.4289337300000007</v>
      </c>
      <c r="G31" s="511">
        <f>G26-G29-G30-G28</f>
        <v>-2.5214872464660698</v>
      </c>
      <c r="H31" s="511">
        <f>F31+G31</f>
        <v>3.9074464835339309</v>
      </c>
      <c r="I31" s="511">
        <f>I26-I29-I30-I28</f>
        <v>15.480522097983943</v>
      </c>
      <c r="J31" s="511">
        <f t="shared" ref="J31:L31" si="3">J26-J29-J30</f>
        <v>-5.0378001365822165</v>
      </c>
      <c r="K31" s="511">
        <f t="shared" si="3"/>
        <v>-33.944396029469559</v>
      </c>
      <c r="L31" s="511">
        <f t="shared" si="3"/>
        <v>10.578922170362459</v>
      </c>
      <c r="M31" s="511">
        <f>M26-M28-M29-M30</f>
        <v>-6.3590592815301257</v>
      </c>
      <c r="N31" s="511">
        <f t="shared" ref="N31:O31" si="4">N26-N28-N29-N30</f>
        <v>-0.29471217305669484</v>
      </c>
      <c r="O31" s="511">
        <f t="shared" si="4"/>
        <v>14.523550254103046</v>
      </c>
      <c r="P31" s="512">
        <f>SUM(E31:G31,I31:O31)</f>
        <v>-11.545728444655218</v>
      </c>
      <c r="S31" s="1331">
        <f t="shared" ref="S31:T31" si="5">S26-S28-S29-S30</f>
        <v>-16.391824285262327</v>
      </c>
      <c r="T31" s="1332">
        <f t="shared" si="5"/>
        <v>-6.9234653263067356</v>
      </c>
    </row>
    <row r="32" spans="1:22" ht="15.75">
      <c r="A32" s="4"/>
      <c r="B32" s="151"/>
      <c r="D32" s="4"/>
      <c r="E32" s="664"/>
      <c r="F32" s="664"/>
      <c r="G32" s="664"/>
      <c r="H32" s="664"/>
      <c r="I32" s="664"/>
      <c r="J32" s="664"/>
      <c r="K32" s="664"/>
      <c r="L32" s="664"/>
      <c r="M32" s="664"/>
      <c r="N32" s="664"/>
      <c r="O32" s="664"/>
      <c r="P32" s="664"/>
      <c r="Q32" s="664"/>
      <c r="R32" s="664"/>
      <c r="S32" s="664"/>
      <c r="T32" s="664"/>
    </row>
    <row r="33" spans="2:21" ht="15.75">
      <c r="B33" s="1" t="s">
        <v>60</v>
      </c>
      <c r="C33" s="1078"/>
      <c r="D33" s="1078"/>
      <c r="E33" s="899"/>
      <c r="F33" s="899"/>
      <c r="G33" s="899"/>
      <c r="H33" s="899"/>
      <c r="I33" s="899"/>
      <c r="J33" s="899"/>
      <c r="K33" s="899"/>
      <c r="L33" s="899"/>
      <c r="M33" s="899"/>
      <c r="N33" s="899"/>
      <c r="O33" s="899"/>
      <c r="P33" s="556"/>
      <c r="Q33" s="556"/>
      <c r="R33" s="556"/>
      <c r="S33" s="899"/>
      <c r="T33" s="899"/>
      <c r="U33" s="899"/>
    </row>
    <row r="34" spans="2:21" ht="15.75">
      <c r="B34" s="40">
        <v>1</v>
      </c>
      <c r="C34" s="1087" t="s">
        <v>621</v>
      </c>
      <c r="D34" s="1078"/>
      <c r="E34" s="1078"/>
      <c r="H34" s="520"/>
    </row>
    <row r="35" spans="2:21" ht="15.75">
      <c r="B35" s="1662" t="s">
        <v>622</v>
      </c>
      <c r="C35" s="1750"/>
      <c r="D35" s="1750"/>
      <c r="E35" s="1751"/>
      <c r="F35" s="1752"/>
      <c r="G35" s="1337"/>
      <c r="H35" s="1088"/>
      <c r="I35" s="446"/>
      <c r="J35" s="446"/>
      <c r="K35" s="446"/>
      <c r="L35" s="446"/>
      <c r="M35" s="446"/>
      <c r="N35" s="446"/>
      <c r="O35" s="446"/>
      <c r="P35" s="446"/>
      <c r="Q35" s="446"/>
      <c r="R35" s="446"/>
      <c r="S35" s="634"/>
      <c r="T35" s="634"/>
    </row>
    <row r="36" spans="2:21" ht="33" customHeight="1">
      <c r="B36" s="1282"/>
      <c r="C36" s="1051"/>
      <c r="D36" s="1285"/>
      <c r="E36" s="1285"/>
      <c r="F36" s="1286" t="s">
        <v>623</v>
      </c>
      <c r="G36" s="1753" t="s">
        <v>624</v>
      </c>
      <c r="H36" s="1754" t="s">
        <v>625</v>
      </c>
      <c r="I36" s="1755" t="s">
        <v>626</v>
      </c>
      <c r="J36" s="1756"/>
      <c r="K36" s="1757"/>
      <c r="L36" s="1757"/>
      <c r="M36" s="1758"/>
      <c r="N36" s="1757"/>
      <c r="O36" s="1759"/>
      <c r="P36" s="1758"/>
      <c r="Q36" s="1758"/>
      <c r="S36" s="1285"/>
      <c r="T36" s="1285"/>
    </row>
    <row r="37" spans="2:21" ht="32.1" customHeight="1">
      <c r="B37" s="331" t="s">
        <v>4</v>
      </c>
      <c r="C37" s="1053"/>
      <c r="D37" s="1055">
        <v>2014</v>
      </c>
      <c r="E37" s="1056">
        <v>2015</v>
      </c>
      <c r="F37" s="1336" t="s">
        <v>627</v>
      </c>
      <c r="G37" s="1291">
        <v>2016</v>
      </c>
      <c r="H37" s="1057" t="s">
        <v>628</v>
      </c>
      <c r="I37" s="1058" t="s">
        <v>629</v>
      </c>
      <c r="J37" s="1057" t="s">
        <v>630</v>
      </c>
      <c r="K37" s="1057">
        <v>2018</v>
      </c>
      <c r="L37" s="1058">
        <v>2019</v>
      </c>
      <c r="M37" s="1059">
        <v>2020</v>
      </c>
      <c r="N37" s="1058">
        <v>2021</v>
      </c>
      <c r="O37" s="1058">
        <v>2022</v>
      </c>
      <c r="P37" s="1059">
        <v>2023</v>
      </c>
      <c r="Q37" s="1059">
        <v>2024</v>
      </c>
      <c r="S37" s="1291">
        <v>2025</v>
      </c>
      <c r="T37" s="1291">
        <v>2026</v>
      </c>
    </row>
    <row r="38" spans="2:21">
      <c r="B38" s="1060"/>
      <c r="C38" s="1089"/>
      <c r="D38" s="1063" t="s">
        <v>10</v>
      </c>
      <c r="E38" s="1063" t="s">
        <v>11</v>
      </c>
      <c r="F38" s="1063" t="s">
        <v>12</v>
      </c>
      <c r="G38" s="1063" t="s">
        <v>13</v>
      </c>
      <c r="H38" s="1063" t="s">
        <v>14</v>
      </c>
      <c r="I38" s="1063" t="s">
        <v>15</v>
      </c>
      <c r="J38" s="1063" t="s">
        <v>16</v>
      </c>
      <c r="K38" s="1063" t="s">
        <v>17</v>
      </c>
      <c r="L38" s="1063" t="s">
        <v>18</v>
      </c>
      <c r="M38" s="1063" t="s">
        <v>604</v>
      </c>
      <c r="N38" s="1063" t="s">
        <v>605</v>
      </c>
      <c r="O38" s="1063" t="s">
        <v>606</v>
      </c>
      <c r="P38" s="1063" t="s">
        <v>607</v>
      </c>
      <c r="Q38" s="1063" t="s">
        <v>608</v>
      </c>
      <c r="S38" s="1350" t="s">
        <v>631</v>
      </c>
      <c r="T38" s="1351" t="s">
        <v>632</v>
      </c>
    </row>
    <row r="39" spans="2:21">
      <c r="B39" s="117" t="s">
        <v>307</v>
      </c>
      <c r="C39" s="1065" t="s">
        <v>633</v>
      </c>
      <c r="D39" s="1090">
        <v>6.6349999999999998</v>
      </c>
      <c r="E39" s="1090">
        <v>18.242000000000001</v>
      </c>
      <c r="F39" s="1090">
        <f>SUM(D39:E39)/2</f>
        <v>12.438500000000001</v>
      </c>
      <c r="G39" s="1090">
        <f>F39</f>
        <v>12.438500000000001</v>
      </c>
      <c r="H39" s="1090">
        <f>G39/12*5</f>
        <v>5.1827083333333333</v>
      </c>
      <c r="I39" s="1090"/>
      <c r="J39" s="1090"/>
      <c r="K39" s="1090"/>
      <c r="L39" s="1090"/>
      <c r="M39" s="1090"/>
      <c r="N39" s="1090"/>
      <c r="O39" s="1090"/>
      <c r="P39" s="1090"/>
      <c r="Q39" s="1090"/>
      <c r="S39" s="1346"/>
      <c r="T39" s="1348"/>
    </row>
    <row r="40" spans="2:21">
      <c r="B40" s="117" t="s">
        <v>311</v>
      </c>
      <c r="C40" s="1091" t="s">
        <v>634</v>
      </c>
      <c r="D40" s="1092"/>
      <c r="E40" s="1092"/>
      <c r="F40" s="1092"/>
      <c r="G40" s="1092"/>
      <c r="H40" s="1092"/>
      <c r="I40" s="1092">
        <f>J40*7/12</f>
        <v>24.237435631952</v>
      </c>
      <c r="J40" s="1092">
        <v>41.549889654774859</v>
      </c>
      <c r="K40" s="1639">
        <v>13.759877789070817</v>
      </c>
      <c r="L40" s="1092">
        <v>3.5219497336398526</v>
      </c>
      <c r="M40" s="1092">
        <v>48.356937452068856</v>
      </c>
      <c r="N40" s="1092">
        <v>19.730885420705508</v>
      </c>
      <c r="O40" s="1092"/>
      <c r="P40" s="1092"/>
      <c r="Q40" s="1092"/>
      <c r="S40" s="1346"/>
      <c r="T40" s="1348"/>
    </row>
    <row r="41" spans="2:21" ht="15.6" customHeight="1">
      <c r="B41" s="334" t="s">
        <v>313</v>
      </c>
      <c r="C41" s="1073" t="s">
        <v>635</v>
      </c>
      <c r="D41" s="1093"/>
      <c r="E41" s="1093"/>
      <c r="F41" s="1093"/>
      <c r="G41" s="1093"/>
      <c r="H41" s="1093"/>
      <c r="I41" s="1093"/>
      <c r="J41" s="1093"/>
      <c r="K41" s="1093"/>
      <c r="L41" s="1093"/>
      <c r="M41" s="1093"/>
      <c r="N41" s="1093"/>
      <c r="O41" s="1093">
        <v>24.215236028504698</v>
      </c>
      <c r="P41" s="1093">
        <v>23.560663481488202</v>
      </c>
      <c r="Q41" s="1093">
        <v>29.305506000000001</v>
      </c>
      <c r="S41" s="1347">
        <v>25.004525002400001</v>
      </c>
      <c r="T41" s="1349">
        <v>8.4289989999999992</v>
      </c>
    </row>
    <row r="42" spans="2:21" ht="15.75">
      <c r="B42" s="1094" t="s">
        <v>309</v>
      </c>
      <c r="C42" s="1095" t="s">
        <v>636</v>
      </c>
      <c r="D42" s="1096"/>
      <c r="E42" s="1096"/>
      <c r="F42" s="446"/>
      <c r="G42" s="446"/>
      <c r="H42" s="446"/>
      <c r="I42" s="446"/>
      <c r="J42" s="446"/>
      <c r="K42" s="446"/>
      <c r="L42" s="446"/>
      <c r="M42" s="446"/>
      <c r="N42" s="446"/>
      <c r="O42" s="446"/>
      <c r="P42" s="446"/>
      <c r="Q42" s="446"/>
      <c r="R42" s="446"/>
    </row>
    <row r="43" spans="2:21">
      <c r="B43" s="1097" t="s">
        <v>317</v>
      </c>
      <c r="C43" s="1095" t="s">
        <v>637</v>
      </c>
      <c r="D43" s="446"/>
      <c r="E43" s="446"/>
      <c r="F43" s="446"/>
      <c r="G43" s="446"/>
      <c r="H43" s="1635"/>
      <c r="I43" s="446"/>
      <c r="J43" s="446"/>
      <c r="K43" s="446"/>
      <c r="L43" s="446"/>
      <c r="M43" s="446"/>
      <c r="N43" s="446"/>
      <c r="O43" s="446"/>
      <c r="P43" s="446"/>
      <c r="Q43" s="446"/>
      <c r="R43" s="446"/>
    </row>
    <row r="44" spans="2:21">
      <c r="B44" s="151" t="s">
        <v>638</v>
      </c>
      <c r="C44" s="1095" t="s">
        <v>639</v>
      </c>
    </row>
    <row r="45" spans="2:21" ht="9.6" customHeight="1"/>
    <row r="46" spans="2:21">
      <c r="B46" s="1094">
        <v>2</v>
      </c>
      <c r="C46" s="504" t="s">
        <v>640</v>
      </c>
    </row>
    <row r="47" spans="2:21" ht="18.600000000000001" customHeight="1">
      <c r="B47" s="446"/>
      <c r="C47" s="504" t="s">
        <v>641</v>
      </c>
    </row>
    <row r="48" spans="2:21" ht="18.600000000000001" customHeight="1">
      <c r="B48" s="828">
        <v>3</v>
      </c>
      <c r="C48" s="1813" t="s">
        <v>642</v>
      </c>
      <c r="D48" s="1813"/>
      <c r="E48" s="1813"/>
      <c r="F48" s="1813"/>
      <c r="G48" s="1813"/>
      <c r="H48" s="1813"/>
      <c r="I48" s="1813"/>
      <c r="J48" s="1813"/>
      <c r="K48" s="1813"/>
      <c r="L48" s="1813"/>
      <c r="M48" s="1813"/>
      <c r="N48" s="1813"/>
      <c r="O48" s="1813"/>
      <c r="P48" s="1813"/>
      <c r="Q48" s="1813"/>
    </row>
    <row r="49" spans="2:22" ht="56.65" hidden="1" customHeight="1">
      <c r="B49" s="828"/>
      <c r="C49" s="1812"/>
      <c r="D49" s="1812"/>
      <c r="E49" s="1812"/>
      <c r="F49" s="1812"/>
      <c r="G49" s="1812"/>
      <c r="H49" s="1812"/>
      <c r="I49" s="1812"/>
      <c r="J49" s="1812"/>
      <c r="K49" s="1812"/>
      <c r="L49" s="1812"/>
      <c r="M49" s="1812"/>
      <c r="N49" s="1812"/>
      <c r="O49" s="1812"/>
      <c r="P49" s="1812"/>
      <c r="Q49" s="1812"/>
    </row>
    <row r="50" spans="2:22" ht="38.1" customHeight="1">
      <c r="B50" s="828">
        <v>4</v>
      </c>
      <c r="C50" s="1812" t="s">
        <v>643</v>
      </c>
      <c r="D50" s="1812"/>
      <c r="E50" s="1812"/>
      <c r="F50" s="1812"/>
      <c r="G50" s="1812"/>
      <c r="H50" s="1812"/>
      <c r="I50" s="1812"/>
      <c r="J50" s="1812"/>
      <c r="K50" s="1812"/>
      <c r="L50" s="1812"/>
      <c r="M50" s="1812"/>
      <c r="N50" s="1812"/>
      <c r="O50" s="1812"/>
      <c r="P50" s="1812"/>
      <c r="Q50" s="1812"/>
    </row>
    <row r="51" spans="2:22" ht="96" customHeight="1">
      <c r="B51" s="828">
        <v>5</v>
      </c>
      <c r="C51" s="1812" t="s">
        <v>1085</v>
      </c>
      <c r="D51" s="1812"/>
      <c r="E51" s="1812"/>
      <c r="F51" s="1812"/>
      <c r="G51" s="1812"/>
      <c r="H51" s="1812"/>
      <c r="I51" s="1812"/>
      <c r="J51" s="1812"/>
      <c r="K51" s="1812"/>
      <c r="L51" s="1812"/>
      <c r="M51" s="1812"/>
      <c r="N51" s="1812"/>
      <c r="O51" s="1812"/>
      <c r="P51" s="1812"/>
      <c r="Q51" s="1812"/>
      <c r="U51" s="1673"/>
      <c r="V51" s="446"/>
    </row>
  </sheetData>
  <mergeCells count="8">
    <mergeCell ref="C51:Q51"/>
    <mergeCell ref="C50:Q50"/>
    <mergeCell ref="C48:Q48"/>
    <mergeCell ref="B7:P7"/>
    <mergeCell ref="B8:P8"/>
    <mergeCell ref="B9:P9"/>
    <mergeCell ref="P11:P12"/>
    <mergeCell ref="C49:Q49"/>
  </mergeCells>
  <conditionalFormatting sqref="D36:D37">
    <cfRule type="containsText" dxfId="9" priority="1" operator="containsText" text="True">
      <formula>NOT(ISERROR(SEARCH("True",D36)))</formula>
    </cfRule>
  </conditionalFormatting>
  <printOptions horizontalCentered="1"/>
  <pageMargins left="0.70866141732283472" right="0.70866141732283472" top="0.74803149606299213" bottom="0.74803149606299213" header="0.31496062992125984" footer="0.31496062992125984"/>
  <pageSetup scale="33" orientation="landscape" r:id="rId1"/>
  <ignoredErrors>
    <ignoredError sqref="H20 H25 M31 H31" formula="1"/>
    <ignoredError sqref="H29" formulaRange="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48906-7D81-4EF6-907C-2B6D2299EE90}">
  <sheetPr codeName="Sheet28">
    <pageSetUpPr fitToPage="1"/>
  </sheetPr>
  <dimension ref="A1:AA180"/>
  <sheetViews>
    <sheetView view="pageBreakPreview" zoomScale="70" zoomScaleNormal="70" zoomScaleSheetLayoutView="70" workbookViewId="0">
      <selection activeCell="B7" sqref="B7:P7"/>
    </sheetView>
  </sheetViews>
  <sheetFormatPr defaultColWidth="8.85546875" defaultRowHeight="15"/>
  <cols>
    <col min="1" max="1" width="2.85546875" style="5" customWidth="1"/>
    <col min="2" max="2" width="10.140625" style="5" customWidth="1"/>
    <col min="3" max="3" width="88.85546875" style="5" customWidth="1"/>
    <col min="4" max="4" width="11.85546875" style="5" customWidth="1"/>
    <col min="5" max="5" width="16.140625" style="5" customWidth="1"/>
    <col min="6" max="6" width="18.42578125" style="5" customWidth="1"/>
    <col min="7" max="7" width="18.140625" style="5" customWidth="1"/>
    <col min="8" max="8" width="15.85546875" style="5" customWidth="1"/>
    <col min="9" max="9" width="15.140625" style="5" customWidth="1"/>
    <col min="10" max="10" width="14.140625" style="5" customWidth="1"/>
    <col min="11" max="11" width="14.85546875" style="5" customWidth="1"/>
    <col min="12" max="12" width="15.140625" style="5" customWidth="1"/>
    <col min="13" max="13" width="15.5703125" customWidth="1"/>
    <col min="14" max="15" width="15.140625" customWidth="1"/>
    <col min="16" max="16" width="18.5703125" customWidth="1"/>
    <col min="17" max="17" width="5.140625" customWidth="1"/>
    <col min="18" max="18" width="13.140625" customWidth="1"/>
    <col min="19" max="19" width="12.42578125" customWidth="1"/>
    <col min="20" max="20" width="2.7109375" customWidth="1"/>
    <col min="28" max="16384" width="8.85546875" style="5"/>
  </cols>
  <sheetData>
    <row r="1" spans="1:27" s="3" customFormat="1" ht="17.25" customHeight="1">
      <c r="A1" s="1"/>
      <c r="B1" s="97" t="s">
        <v>0</v>
      </c>
      <c r="C1" s="98"/>
      <c r="D1" s="1"/>
      <c r="E1" s="1"/>
      <c r="F1" s="1"/>
      <c r="G1" s="1"/>
      <c r="I1" s="1674"/>
      <c r="M1"/>
      <c r="N1"/>
      <c r="Q1"/>
      <c r="R1"/>
      <c r="S1" s="1674" t="s">
        <v>68</v>
      </c>
      <c r="T1"/>
      <c r="U1"/>
      <c r="V1"/>
      <c r="W1"/>
      <c r="X1"/>
      <c r="Y1"/>
      <c r="Z1"/>
      <c r="AA1"/>
    </row>
    <row r="2" spans="1:27" s="3" customFormat="1" ht="17.25" customHeight="1">
      <c r="A2" s="1"/>
      <c r="B2" s="99"/>
      <c r="C2" s="98"/>
      <c r="D2" s="1"/>
      <c r="E2" s="1"/>
      <c r="F2" s="1"/>
      <c r="G2" s="1"/>
      <c r="I2" s="1674"/>
      <c r="M2"/>
      <c r="N2"/>
      <c r="Q2"/>
      <c r="R2"/>
      <c r="S2" s="1674" t="s">
        <v>69</v>
      </c>
      <c r="T2"/>
      <c r="U2"/>
      <c r="V2"/>
      <c r="W2"/>
      <c r="X2"/>
      <c r="Y2"/>
      <c r="Z2"/>
      <c r="AA2"/>
    </row>
    <row r="3" spans="1:27" s="3" customFormat="1" ht="13.35" customHeight="1">
      <c r="A3" s="1"/>
      <c r="C3" s="1049"/>
      <c r="D3" s="1"/>
      <c r="E3" s="1"/>
      <c r="F3" s="1"/>
      <c r="G3" s="1"/>
      <c r="I3" s="46"/>
      <c r="M3"/>
      <c r="N3"/>
      <c r="Q3"/>
      <c r="R3"/>
      <c r="S3" s="46" t="s">
        <v>70</v>
      </c>
      <c r="T3"/>
      <c r="U3"/>
      <c r="V3"/>
      <c r="W3"/>
      <c r="X3"/>
      <c r="Y3"/>
      <c r="Z3"/>
      <c r="AA3"/>
    </row>
    <row r="4" spans="1:27" s="3" customFormat="1" ht="17.25" customHeight="1">
      <c r="A4" s="1"/>
      <c r="B4" s="41"/>
      <c r="C4" s="1"/>
      <c r="D4"/>
      <c r="E4"/>
      <c r="F4"/>
      <c r="G4" s="1"/>
      <c r="I4" s="46"/>
      <c r="M4"/>
      <c r="N4"/>
      <c r="Q4"/>
      <c r="R4"/>
      <c r="S4" s="46" t="s">
        <v>71</v>
      </c>
      <c r="T4"/>
      <c r="U4"/>
      <c r="V4"/>
      <c r="W4"/>
      <c r="X4"/>
      <c r="Y4"/>
      <c r="Z4"/>
      <c r="AA4"/>
    </row>
    <row r="5" spans="1:27" s="3" customFormat="1" ht="17.25" customHeight="1">
      <c r="A5" s="1"/>
      <c r="B5"/>
      <c r="C5"/>
      <c r="D5"/>
      <c r="E5"/>
      <c r="F5"/>
      <c r="G5" s="1"/>
      <c r="I5" s="46"/>
      <c r="J5" s="46"/>
      <c r="K5" s="46"/>
      <c r="L5" s="46"/>
      <c r="M5" s="46"/>
      <c r="N5" s="46"/>
      <c r="O5" s="46"/>
      <c r="Q5"/>
      <c r="R5"/>
      <c r="S5" s="46" t="s">
        <v>72</v>
      </c>
      <c r="T5"/>
      <c r="U5"/>
      <c r="V5"/>
      <c r="W5"/>
      <c r="X5"/>
      <c r="Y5"/>
      <c r="Z5"/>
      <c r="AA5"/>
    </row>
    <row r="6" spans="1:27" s="3" customFormat="1" ht="17.25" customHeight="1">
      <c r="A6" s="1"/>
      <c r="B6"/>
      <c r="C6"/>
      <c r="D6"/>
      <c r="E6"/>
      <c r="F6"/>
      <c r="G6" s="1"/>
      <c r="I6" s="46"/>
      <c r="M6"/>
      <c r="N6"/>
      <c r="Q6"/>
      <c r="R6"/>
      <c r="S6" s="46" t="str">
        <f>B7</f>
        <v>Table 16</v>
      </c>
      <c r="T6"/>
      <c r="U6"/>
      <c r="V6"/>
      <c r="W6"/>
      <c r="X6"/>
      <c r="Y6"/>
      <c r="Z6"/>
      <c r="AA6"/>
    </row>
    <row r="7" spans="1:27" s="3" customFormat="1" ht="17.25" customHeight="1">
      <c r="A7" s="1"/>
      <c r="B7" s="1814" t="s">
        <v>644</v>
      </c>
      <c r="C7" s="1814"/>
      <c r="D7" s="1814"/>
      <c r="E7" s="1814"/>
      <c r="F7" s="1814"/>
      <c r="G7" s="1814"/>
      <c r="H7" s="1814"/>
      <c r="I7" s="1814"/>
      <c r="J7" s="1814"/>
      <c r="K7" s="1814"/>
      <c r="L7" s="1814"/>
      <c r="M7" s="1814"/>
      <c r="N7" s="1814"/>
      <c r="O7" s="1814"/>
      <c r="P7" s="1814"/>
      <c r="Q7"/>
      <c r="R7"/>
      <c r="S7"/>
      <c r="T7"/>
      <c r="U7"/>
      <c r="V7"/>
      <c r="W7"/>
      <c r="X7"/>
      <c r="Y7"/>
      <c r="Z7"/>
      <c r="AA7"/>
    </row>
    <row r="8" spans="1:27" s="3" customFormat="1" ht="18.75" customHeight="1">
      <c r="A8" s="1"/>
      <c r="B8" s="1814" t="s">
        <v>645</v>
      </c>
      <c r="C8" s="1814"/>
      <c r="D8" s="1814"/>
      <c r="E8" s="1814"/>
      <c r="F8" s="1814"/>
      <c r="G8" s="1814"/>
      <c r="H8" s="1814"/>
      <c r="I8" s="1814"/>
      <c r="J8" s="1814"/>
      <c r="K8" s="1814"/>
      <c r="L8" s="1814"/>
      <c r="M8" s="1814"/>
      <c r="N8" s="1814"/>
      <c r="O8" s="1814"/>
      <c r="P8" s="1814"/>
      <c r="Q8"/>
      <c r="R8"/>
      <c r="S8"/>
      <c r="T8"/>
      <c r="U8"/>
      <c r="V8"/>
      <c r="W8"/>
      <c r="X8"/>
      <c r="Y8"/>
      <c r="Z8"/>
      <c r="AA8"/>
    </row>
    <row r="9" spans="1:27" s="3" customFormat="1" ht="17.25" customHeight="1">
      <c r="A9" s="1"/>
      <c r="B9" s="1815" t="s">
        <v>646</v>
      </c>
      <c r="C9" s="1815"/>
      <c r="D9" s="1815"/>
      <c r="E9" s="1815"/>
      <c r="F9" s="1815"/>
      <c r="G9" s="1815"/>
      <c r="H9" s="1815"/>
      <c r="I9" s="1815"/>
      <c r="J9" s="1815"/>
      <c r="K9" s="1815"/>
      <c r="L9" s="1815"/>
      <c r="M9" s="1815"/>
      <c r="N9" s="1815"/>
      <c r="O9" s="1815"/>
      <c r="P9" s="1815"/>
      <c r="Q9"/>
      <c r="R9"/>
      <c r="S9"/>
      <c r="T9"/>
      <c r="U9"/>
      <c r="V9"/>
      <c r="W9"/>
      <c r="X9"/>
      <c r="Y9"/>
      <c r="Z9"/>
      <c r="AA9"/>
    </row>
    <row r="10" spans="1:27" s="3" customFormat="1" ht="17.25" customHeight="1" thickBot="1">
      <c r="A10" s="1"/>
      <c r="B10" s="1"/>
      <c r="C10" s="1"/>
      <c r="D10" s="1"/>
      <c r="E10" s="757"/>
      <c r="F10" s="757"/>
      <c r="G10" s="757"/>
      <c r="H10" s="757"/>
      <c r="I10" s="757"/>
      <c r="J10" s="757"/>
      <c r="K10" s="757"/>
      <c r="L10" s="757"/>
      <c r="M10" s="757"/>
      <c r="N10" s="757"/>
      <c r="O10" s="757"/>
      <c r="P10"/>
      <c r="Q10"/>
      <c r="R10" s="664"/>
      <c r="S10" s="664"/>
      <c r="T10"/>
      <c r="U10"/>
      <c r="V10"/>
      <c r="W10"/>
      <c r="X10"/>
      <c r="Y10"/>
      <c r="Z10"/>
      <c r="AA10"/>
    </row>
    <row r="11" spans="1:27" s="3" customFormat="1" ht="17.25" customHeight="1">
      <c r="A11" s="1"/>
      <c r="B11" s="48"/>
      <c r="C11" s="102"/>
      <c r="D11" s="102"/>
      <c r="E11" s="102"/>
      <c r="F11" s="102"/>
      <c r="G11" s="684"/>
      <c r="H11" s="936"/>
      <c r="I11" s="102"/>
      <c r="J11" s="102"/>
      <c r="K11" s="102"/>
      <c r="L11" s="102"/>
      <c r="M11" s="102"/>
      <c r="N11" s="102"/>
      <c r="O11" s="102"/>
      <c r="P11" s="1867" t="s">
        <v>590</v>
      </c>
      <c r="Q11"/>
      <c r="R11" s="48"/>
      <c r="S11" s="781"/>
      <c r="T11"/>
      <c r="U11"/>
      <c r="V11"/>
      <c r="W11"/>
      <c r="X11"/>
      <c r="Y11"/>
      <c r="Z11"/>
      <c r="AA11"/>
    </row>
    <row r="12" spans="1:27" s="3" customFormat="1" ht="20.85" customHeight="1">
      <c r="A12" s="1"/>
      <c r="B12" s="9" t="s">
        <v>77</v>
      </c>
      <c r="C12" s="553"/>
      <c r="D12" s="710"/>
      <c r="E12" s="710"/>
      <c r="F12" s="709"/>
      <c r="G12" s="534"/>
      <c r="H12" s="1352" t="s">
        <v>386</v>
      </c>
      <c r="I12" s="710"/>
      <c r="J12" s="710"/>
      <c r="K12" s="710"/>
      <c r="L12" s="710"/>
      <c r="M12" s="710"/>
      <c r="N12" s="710"/>
      <c r="O12" s="710"/>
      <c r="P12" s="1868"/>
      <c r="Q12"/>
      <c r="R12" s="54"/>
      <c r="S12" s="12"/>
      <c r="T12"/>
      <c r="U12"/>
      <c r="V12"/>
      <c r="W12"/>
      <c r="X12"/>
      <c r="Y12"/>
      <c r="Z12"/>
      <c r="AA12"/>
    </row>
    <row r="13" spans="1:27" s="3" customFormat="1" ht="35.85" customHeight="1" thickBot="1">
      <c r="A13" s="1"/>
      <c r="B13" s="13" t="s">
        <v>79</v>
      </c>
      <c r="C13" s="14" t="s">
        <v>149</v>
      </c>
      <c r="D13" s="105" t="s">
        <v>6</v>
      </c>
      <c r="E13" s="107" t="s">
        <v>647</v>
      </c>
      <c r="F13" s="107" t="s">
        <v>592</v>
      </c>
      <c r="G13" s="220" t="s">
        <v>593</v>
      </c>
      <c r="H13" s="107" t="s">
        <v>594</v>
      </c>
      <c r="I13" s="107" t="s">
        <v>595</v>
      </c>
      <c r="J13" s="107" t="s">
        <v>648</v>
      </c>
      <c r="K13" s="107" t="s">
        <v>597</v>
      </c>
      <c r="L13" s="107" t="s">
        <v>598</v>
      </c>
      <c r="M13" s="107" t="s">
        <v>599</v>
      </c>
      <c r="N13" s="107" t="s">
        <v>649</v>
      </c>
      <c r="O13" s="107" t="s">
        <v>650</v>
      </c>
      <c r="P13" s="107" t="s">
        <v>194</v>
      </c>
      <c r="Q13"/>
      <c r="R13" s="57" t="s">
        <v>602</v>
      </c>
      <c r="S13" s="88" t="s">
        <v>651</v>
      </c>
      <c r="T13"/>
      <c r="U13"/>
      <c r="V13"/>
      <c r="W13"/>
      <c r="X13"/>
      <c r="Y13"/>
      <c r="Z13"/>
      <c r="AA13"/>
    </row>
    <row r="14" spans="1:27" s="3" customFormat="1" ht="17.25" customHeight="1">
      <c r="A14" s="1"/>
      <c r="B14" s="35"/>
      <c r="C14" s="108"/>
      <c r="D14" s="58"/>
      <c r="E14" s="58" t="s">
        <v>10</v>
      </c>
      <c r="F14" s="58" t="s">
        <v>11</v>
      </c>
      <c r="G14" s="136" t="s">
        <v>12</v>
      </c>
      <c r="H14" s="58" t="s">
        <v>13</v>
      </c>
      <c r="I14" s="58" t="s">
        <v>14</v>
      </c>
      <c r="J14" s="79" t="s">
        <v>15</v>
      </c>
      <c r="K14" s="79" t="s">
        <v>16</v>
      </c>
      <c r="L14" s="79" t="s">
        <v>17</v>
      </c>
      <c r="M14" s="79" t="s">
        <v>18</v>
      </c>
      <c r="N14" s="538" t="s">
        <v>604</v>
      </c>
      <c r="O14" s="79" t="s">
        <v>605</v>
      </c>
      <c r="P14" s="79" t="s">
        <v>606</v>
      </c>
      <c r="Q14"/>
      <c r="R14" s="1341" t="s">
        <v>604</v>
      </c>
      <c r="S14" s="1342" t="s">
        <v>605</v>
      </c>
      <c r="T14"/>
      <c r="U14"/>
      <c r="V14"/>
      <c r="W14"/>
      <c r="X14"/>
      <c r="Y14"/>
      <c r="Z14"/>
      <c r="AA14"/>
    </row>
    <row r="15" spans="1:27" s="3" customFormat="1" ht="18.75" customHeight="1">
      <c r="A15" s="1"/>
      <c r="B15" s="19"/>
      <c r="C15" s="1015" t="s">
        <v>358</v>
      </c>
      <c r="D15" s="1016"/>
      <c r="E15" s="1016"/>
      <c r="F15" s="1016"/>
      <c r="G15" s="1018"/>
      <c r="H15" s="1019"/>
      <c r="I15" s="1019"/>
      <c r="J15" s="1019"/>
      <c r="K15" s="1019"/>
      <c r="L15" s="1019"/>
      <c r="M15" s="1019"/>
      <c r="N15" s="1020"/>
      <c r="O15" s="1019"/>
      <c r="P15" s="1019"/>
      <c r="Q15"/>
      <c r="R15" s="1320"/>
      <c r="S15" s="1343"/>
      <c r="T15"/>
      <c r="U15"/>
      <c r="V15"/>
      <c r="W15"/>
      <c r="X15"/>
      <c r="Y15"/>
      <c r="Z15"/>
      <c r="AA15"/>
    </row>
    <row r="16" spans="1:27" s="3" customFormat="1" ht="18.75" customHeight="1">
      <c r="A16" s="1"/>
      <c r="B16" s="19">
        <v>1</v>
      </c>
      <c r="C16" s="1021" t="s">
        <v>524</v>
      </c>
      <c r="D16" s="1016">
        <v>1</v>
      </c>
      <c r="E16" s="1022">
        <v>10.288151358791177</v>
      </c>
      <c r="F16" s="1022">
        <v>4.2867297328296567</v>
      </c>
      <c r="G16" s="1023">
        <v>23.201315362440283</v>
      </c>
      <c r="H16" s="1022"/>
      <c r="I16" s="1022">
        <v>38.202325801314679</v>
      </c>
      <c r="J16" s="1022">
        <v>37.1</v>
      </c>
      <c r="K16" s="1022">
        <v>301.73143766921987</v>
      </c>
      <c r="L16" s="1022">
        <v>330.54998948098756</v>
      </c>
      <c r="M16" s="1022">
        <v>293.20349487058604</v>
      </c>
      <c r="N16" s="1024">
        <v>280.73438320107999</v>
      </c>
      <c r="O16" s="1022">
        <v>419.73888122904026</v>
      </c>
      <c r="P16" s="1022"/>
      <c r="Q16"/>
      <c r="R16" s="1320">
        <v>484.94618021462747</v>
      </c>
      <c r="S16" s="1343">
        <v>524.14147061872984</v>
      </c>
      <c r="T16"/>
      <c r="U16"/>
      <c r="V16"/>
      <c r="W16"/>
      <c r="X16"/>
      <c r="Y16"/>
      <c r="Z16"/>
      <c r="AA16"/>
    </row>
    <row r="17" spans="1:27" s="3" customFormat="1" ht="18.75" customHeight="1">
      <c r="A17" s="1"/>
      <c r="B17" s="19"/>
      <c r="C17" s="570"/>
      <c r="D17" s="1016"/>
      <c r="E17" s="1019"/>
      <c r="F17" s="1019"/>
      <c r="G17" s="1025"/>
      <c r="H17" s="1019"/>
      <c r="I17" s="1019"/>
      <c r="K17" s="1019"/>
      <c r="L17" s="1019"/>
      <c r="M17" s="1019"/>
      <c r="N17" s="1020"/>
      <c r="O17" s="1019"/>
      <c r="P17" s="1019"/>
      <c r="Q17"/>
      <c r="R17" s="1320"/>
      <c r="S17" s="1343"/>
      <c r="T17"/>
      <c r="U17"/>
      <c r="V17"/>
      <c r="W17"/>
      <c r="X17"/>
      <c r="Y17"/>
      <c r="Z17"/>
      <c r="AA17"/>
    </row>
    <row r="18" spans="1:27" s="280" customFormat="1" ht="18.75" customHeight="1">
      <c r="A18" s="281"/>
      <c r="B18" s="19">
        <v>2</v>
      </c>
      <c r="C18" s="570" t="s">
        <v>359</v>
      </c>
      <c r="D18" s="1016">
        <v>2</v>
      </c>
      <c r="E18" s="1022">
        <v>340.83483616499996</v>
      </c>
      <c r="F18" s="1022">
        <v>594.6159589690003</v>
      </c>
      <c r="G18" s="1023">
        <f>F18</f>
        <v>594.6159589690003</v>
      </c>
      <c r="H18" s="1022"/>
      <c r="I18" s="1022">
        <v>693.64611268116687</v>
      </c>
      <c r="J18" s="1022">
        <v>684.7</v>
      </c>
      <c r="K18" s="1022">
        <v>3398.0163872900803</v>
      </c>
      <c r="L18" s="1022">
        <v>5238.0029076233641</v>
      </c>
      <c r="M18" s="1022">
        <v>5059.0749065833634</v>
      </c>
      <c r="N18" s="1022">
        <v>5882.9683715513156</v>
      </c>
      <c r="O18" s="1022">
        <v>7013.4602803883618</v>
      </c>
      <c r="P18" s="1022"/>
      <c r="Q18"/>
      <c r="R18" s="1320">
        <v>8316.1924116816626</v>
      </c>
      <c r="S18" s="1343">
        <v>9620.2508530429877</v>
      </c>
      <c r="T18"/>
      <c r="U18"/>
      <c r="V18"/>
      <c r="W18"/>
      <c r="X18"/>
      <c r="Y18"/>
      <c r="Z18"/>
      <c r="AA18"/>
    </row>
    <row r="19" spans="1:27" s="280" customFormat="1" ht="18.75" customHeight="1">
      <c r="A19" s="281"/>
      <c r="B19" s="19">
        <v>3</v>
      </c>
      <c r="C19" s="570" t="s">
        <v>360</v>
      </c>
      <c r="D19" s="1016">
        <v>1</v>
      </c>
      <c r="E19" s="386">
        <v>6.8500000000000005E-2</v>
      </c>
      <c r="F19" s="386">
        <v>6.8500000000000005E-2</v>
      </c>
      <c r="G19" s="442">
        <v>6.6500000000000004E-2</v>
      </c>
      <c r="H19" s="386"/>
      <c r="I19" s="386">
        <v>6.5000000000000002E-2</v>
      </c>
      <c r="J19" s="386">
        <v>6.4600000000000005E-2</v>
      </c>
      <c r="K19" s="386">
        <v>6.4399999999999999E-2</v>
      </c>
      <c r="L19" s="386">
        <v>6.4299999999999996E-2</v>
      </c>
      <c r="M19" s="386">
        <v>5.8900000000000001E-2</v>
      </c>
      <c r="N19" s="1026">
        <v>5.8299999999999998E-2</v>
      </c>
      <c r="O19" s="386">
        <v>5.8999999999999997E-2</v>
      </c>
      <c r="P19" s="386"/>
      <c r="Q19"/>
      <c r="R19" s="1357">
        <v>5.9200000000000003E-2</v>
      </c>
      <c r="S19" s="1358">
        <v>5.9200000000000003E-2</v>
      </c>
      <c r="T19"/>
      <c r="U19"/>
      <c r="V19"/>
      <c r="W19"/>
      <c r="X19"/>
      <c r="Y19"/>
      <c r="Z19"/>
      <c r="AA19"/>
    </row>
    <row r="20" spans="1:27" s="280" customFormat="1" ht="17.850000000000001" customHeight="1" thickBot="1">
      <c r="A20" s="281"/>
      <c r="B20" s="19">
        <v>4</v>
      </c>
      <c r="C20" s="1021" t="s">
        <v>652</v>
      </c>
      <c r="D20" s="1016"/>
      <c r="E20" s="1027">
        <f>E18*E19</f>
        <v>23.347186277302498</v>
      </c>
      <c r="F20" s="1027">
        <f>F18*F19/12*5</f>
        <v>16.971330495573554</v>
      </c>
      <c r="G20" s="1028">
        <f>G18*G19/12*7</f>
        <v>23.066144075005806</v>
      </c>
      <c r="H20" s="1027">
        <f>F20+G20</f>
        <v>40.037474570579363</v>
      </c>
      <c r="I20" s="1027">
        <f>I18*I19</f>
        <v>45.086997324275849</v>
      </c>
      <c r="J20" s="1027">
        <f>J18*J19</f>
        <v>44.231620000000007</v>
      </c>
      <c r="K20" s="1027">
        <f>K18*K19</f>
        <v>218.83225534148116</v>
      </c>
      <c r="L20" s="1027">
        <f>L18*L19</f>
        <v>336.80358696018232</v>
      </c>
      <c r="M20" s="1027">
        <f t="shared" ref="M20:O20" si="0">M18*M19</f>
        <v>297.97951199776008</v>
      </c>
      <c r="N20" s="1027">
        <f t="shared" si="0"/>
        <v>342.97705606144166</v>
      </c>
      <c r="O20" s="1027">
        <f t="shared" si="0"/>
        <v>413.7941565429133</v>
      </c>
      <c r="P20" s="1022"/>
      <c r="Q20"/>
      <c r="R20" s="1328">
        <f t="shared" ref="R20:S20" si="1">R18*R19</f>
        <v>492.31859077155445</v>
      </c>
      <c r="S20" s="1344">
        <f t="shared" si="1"/>
        <v>569.51885050014494</v>
      </c>
      <c r="T20"/>
      <c r="U20"/>
      <c r="V20"/>
      <c r="W20"/>
      <c r="X20"/>
      <c r="Y20"/>
      <c r="Z20"/>
      <c r="AA20"/>
    </row>
    <row r="21" spans="1:27" s="280" customFormat="1" ht="18.75" customHeight="1">
      <c r="A21" s="281"/>
      <c r="B21" s="19">
        <v>5</v>
      </c>
      <c r="C21" s="570" t="s">
        <v>526</v>
      </c>
      <c r="D21" s="1016"/>
      <c r="E21" s="1029">
        <f>E20-E16</f>
        <v>13.059034918511321</v>
      </c>
      <c r="F21" s="1030">
        <f>ROUNDDOWN(F20-F16,1)</f>
        <v>12.6</v>
      </c>
      <c r="G21" s="1031">
        <f>ROUNDDOWN(G20,1)-G16</f>
        <v>-0.20131536244028325</v>
      </c>
      <c r="H21" s="1007">
        <f>F21+G21</f>
        <v>12.398684637559716</v>
      </c>
      <c r="I21" s="1030">
        <f>I20-I16</f>
        <v>6.8846715229611704</v>
      </c>
      <c r="J21" s="1030">
        <f>J20-J16</f>
        <v>7.1316200000000052</v>
      </c>
      <c r="K21" s="1030">
        <f t="shared" ref="K21:O21" si="2">K20-K16</f>
        <v>-82.899182327738714</v>
      </c>
      <c r="L21" s="1030">
        <f t="shared" si="2"/>
        <v>6.2535974791947524</v>
      </c>
      <c r="M21" s="1030">
        <f t="shared" si="2"/>
        <v>4.7760171271740433</v>
      </c>
      <c r="N21" s="1032">
        <f t="shared" si="2"/>
        <v>62.242672860361665</v>
      </c>
      <c r="O21" s="1030">
        <f t="shared" si="2"/>
        <v>-5.9447246861269605</v>
      </c>
      <c r="P21" s="1019"/>
      <c r="Q21"/>
      <c r="R21" s="1326">
        <f>R20-R16</f>
        <v>7.3724105569269796</v>
      </c>
      <c r="S21" s="1323">
        <f t="shared" ref="S21" si="3">S20-S16</f>
        <v>45.377379881415095</v>
      </c>
      <c r="T21"/>
      <c r="U21"/>
      <c r="V21"/>
      <c r="W21"/>
      <c r="X21"/>
      <c r="Y21"/>
      <c r="Z21"/>
      <c r="AA21"/>
    </row>
    <row r="22" spans="1:27" s="280" customFormat="1" ht="18.75" customHeight="1">
      <c r="A22" s="281"/>
      <c r="B22" s="19"/>
      <c r="C22" s="570"/>
      <c r="D22" s="1016"/>
      <c r="E22" s="571"/>
      <c r="F22" s="1022"/>
      <c r="G22" s="1023"/>
      <c r="H22" s="201"/>
      <c r="I22" s="1022"/>
      <c r="J22" s="1022"/>
      <c r="K22" s="1022"/>
      <c r="L22" s="1022"/>
      <c r="M22" s="1022"/>
      <c r="N22" s="1024"/>
      <c r="O22" s="1022"/>
      <c r="P22" s="1022"/>
      <c r="Q22"/>
      <c r="R22" s="1320"/>
      <c r="S22" s="1343"/>
      <c r="T22"/>
      <c r="U22"/>
      <c r="V22"/>
      <c r="W22"/>
      <c r="X22"/>
      <c r="Y22"/>
      <c r="Z22"/>
      <c r="AA22"/>
    </row>
    <row r="23" spans="1:27" s="280" customFormat="1" ht="18.75" customHeight="1">
      <c r="A23" s="281"/>
      <c r="B23" s="19">
        <v>6</v>
      </c>
      <c r="C23" s="570" t="s">
        <v>363</v>
      </c>
      <c r="D23" s="1016">
        <v>1</v>
      </c>
      <c r="E23" s="1033">
        <v>3.9624211773226223</v>
      </c>
      <c r="F23" s="1022">
        <v>1.6510088238844258</v>
      </c>
      <c r="G23" s="1023">
        <v>11.056659822033183</v>
      </c>
      <c r="H23" s="1007">
        <f>SUM(F23:G23)</f>
        <v>12.707668645917609</v>
      </c>
      <c r="I23" s="1022">
        <v>19.199734388631875</v>
      </c>
      <c r="J23" s="1022">
        <v>19.328221135619827</v>
      </c>
      <c r="K23" s="1022">
        <v>148.47552931976304</v>
      </c>
      <c r="L23" s="1022">
        <v>166.93300003283889</v>
      </c>
      <c r="M23" s="1022">
        <v>163.36866553971802</v>
      </c>
      <c r="N23" s="1024">
        <v>163.36866553971802</v>
      </c>
      <c r="O23" s="1022">
        <v>249.81523149129004</v>
      </c>
      <c r="P23" s="386"/>
      <c r="Q23"/>
      <c r="R23" s="1320">
        <v>298.94352038741039</v>
      </c>
      <c r="S23" s="1343">
        <v>334.59679172709724</v>
      </c>
      <c r="T23"/>
      <c r="U23"/>
      <c r="V23"/>
      <c r="W23"/>
      <c r="X23"/>
      <c r="Y23"/>
      <c r="Z23"/>
      <c r="AA23"/>
    </row>
    <row r="24" spans="1:27" s="280" customFormat="1" ht="18.75" customHeight="1" thickBot="1">
      <c r="A24" s="281"/>
      <c r="B24" s="19">
        <v>7</v>
      </c>
      <c r="C24" s="570" t="s">
        <v>527</v>
      </c>
      <c r="D24" s="1016">
        <v>2</v>
      </c>
      <c r="E24" s="455">
        <v>16.130745907666402</v>
      </c>
      <c r="F24" s="288">
        <v>9.8858389064166658</v>
      </c>
      <c r="G24" s="1034">
        <f>H24-F24</f>
        <v>17.629127383583331</v>
      </c>
      <c r="H24" s="288">
        <v>27.514966289999997</v>
      </c>
      <c r="I24" s="288">
        <v>33.928013032227526</v>
      </c>
      <c r="J24" s="288">
        <v>34.417522933343136</v>
      </c>
      <c r="K24" s="1022">
        <v>123.19019152343432</v>
      </c>
      <c r="L24" s="288">
        <v>184.63819667999999</v>
      </c>
      <c r="M24" s="288">
        <v>184.71007310000002</v>
      </c>
      <c r="N24" s="1035">
        <v>226.09558330000002</v>
      </c>
      <c r="O24" s="288">
        <v>271.79288260999999</v>
      </c>
      <c r="P24" s="1022"/>
      <c r="Q24"/>
      <c r="R24" s="1328">
        <v>311.43265805339888</v>
      </c>
      <c r="S24" s="1344">
        <v>373.28600562078111</v>
      </c>
      <c r="T24"/>
      <c r="U24"/>
      <c r="V24"/>
      <c r="W24"/>
      <c r="X24"/>
      <c r="Y24"/>
      <c r="Z24"/>
      <c r="AA24"/>
    </row>
    <row r="25" spans="1:27" s="280" customFormat="1" ht="18.75" customHeight="1">
      <c r="A25" s="281"/>
      <c r="B25" s="19">
        <v>8</v>
      </c>
      <c r="C25" s="570" t="s">
        <v>528</v>
      </c>
      <c r="D25" s="1016"/>
      <c r="E25" s="1029">
        <f>E24-E23</f>
        <v>12.16832473034378</v>
      </c>
      <c r="F25" s="1030">
        <f t="shared" ref="F25:G25" si="4">F24-F23</f>
        <v>8.2348300825322394</v>
      </c>
      <c r="G25" s="1031">
        <f t="shared" si="4"/>
        <v>6.5724675615501482</v>
      </c>
      <c r="H25" s="1007">
        <f>F25+G25</f>
        <v>14.807297644082388</v>
      </c>
      <c r="I25" s="1030">
        <f t="shared" ref="I25:O25" si="5">I24-I23</f>
        <v>14.728278643595651</v>
      </c>
      <c r="J25" s="1030">
        <f t="shared" si="5"/>
        <v>15.089301797723309</v>
      </c>
      <c r="K25" s="1030">
        <f t="shared" si="5"/>
        <v>-25.285337796328719</v>
      </c>
      <c r="L25" s="1030">
        <f t="shared" si="5"/>
        <v>17.705196647161102</v>
      </c>
      <c r="M25" s="1030">
        <f t="shared" si="5"/>
        <v>21.341407560281993</v>
      </c>
      <c r="N25" s="1032">
        <f t="shared" si="5"/>
        <v>62.726917760281992</v>
      </c>
      <c r="O25" s="1030">
        <f t="shared" si="5"/>
        <v>21.977651118709957</v>
      </c>
      <c r="P25" s="1019"/>
      <c r="Q25"/>
      <c r="R25" s="1326">
        <f t="shared" ref="R25:S25" si="6">R24-R23</f>
        <v>12.489137665988494</v>
      </c>
      <c r="S25" s="1323">
        <f t="shared" si="6"/>
        <v>38.689213893683871</v>
      </c>
      <c r="T25"/>
      <c r="U25"/>
      <c r="V25"/>
      <c r="W25"/>
      <c r="X25"/>
      <c r="Y25"/>
      <c r="Z25"/>
      <c r="AA25"/>
    </row>
    <row r="26" spans="1:27" s="280" customFormat="1" ht="18.75" customHeight="1">
      <c r="A26" s="281"/>
      <c r="B26" s="19"/>
      <c r="C26" s="570"/>
      <c r="D26" s="1016"/>
      <c r="E26" s="282"/>
      <c r="F26" s="201"/>
      <c r="G26" s="443"/>
      <c r="H26" s="201"/>
      <c r="I26" s="201"/>
      <c r="J26" s="201"/>
      <c r="K26" s="201"/>
      <c r="L26" s="201"/>
      <c r="M26" s="201"/>
      <c r="N26" s="1013"/>
      <c r="O26" s="201"/>
      <c r="P26" s="1022"/>
      <c r="Q26"/>
      <c r="R26" s="1320"/>
      <c r="S26" s="1343"/>
      <c r="T26"/>
      <c r="U26"/>
      <c r="V26"/>
      <c r="W26"/>
      <c r="X26"/>
      <c r="Y26"/>
      <c r="Z26"/>
      <c r="AA26"/>
    </row>
    <row r="27" spans="1:27" s="280" customFormat="1" ht="18.75" customHeight="1">
      <c r="A27" s="281"/>
      <c r="B27" s="19"/>
      <c r="C27" s="570" t="s">
        <v>366</v>
      </c>
      <c r="D27" s="1016"/>
      <c r="E27" s="456"/>
      <c r="F27" s="286"/>
      <c r="G27" s="1036"/>
      <c r="H27" s="390"/>
      <c r="I27" s="286"/>
      <c r="J27" s="286"/>
      <c r="K27" s="286"/>
      <c r="L27" s="286"/>
      <c r="M27" s="286"/>
      <c r="N27" s="1037"/>
      <c r="O27" s="286"/>
      <c r="P27" s="386"/>
      <c r="Q27"/>
      <c r="R27" s="1320"/>
      <c r="S27" s="1343"/>
      <c r="T27"/>
      <c r="U27"/>
      <c r="V27"/>
      <c r="W27"/>
      <c r="X27"/>
      <c r="Y27"/>
      <c r="Z27"/>
      <c r="AA27"/>
    </row>
    <row r="28" spans="1:27" s="280" customFormat="1" ht="18.75" customHeight="1">
      <c r="A28" s="281"/>
      <c r="B28" s="19">
        <v>9</v>
      </c>
      <c r="C28" s="570" t="s">
        <v>367</v>
      </c>
      <c r="D28" s="1016">
        <v>1</v>
      </c>
      <c r="E28" s="283">
        <v>66.8</v>
      </c>
      <c r="F28" s="286">
        <v>27.833333333333332</v>
      </c>
      <c r="G28" s="1036">
        <v>106.77916666666668</v>
      </c>
      <c r="H28" s="286">
        <f>F28+G28</f>
        <v>134.61250000000001</v>
      </c>
      <c r="I28" s="286">
        <v>283.7369676097174</v>
      </c>
      <c r="J28" s="286">
        <v>354.39391180544675</v>
      </c>
      <c r="K28" s="286">
        <v>380.75412378699332</v>
      </c>
      <c r="L28" s="286">
        <v>383.16294336283289</v>
      </c>
      <c r="M28" s="286">
        <v>523.58767001603087</v>
      </c>
      <c r="N28" s="1037">
        <v>550.66596486265132</v>
      </c>
      <c r="O28" s="286">
        <v>540.33840193120773</v>
      </c>
      <c r="P28" s="1022"/>
      <c r="Q28"/>
      <c r="R28" s="1320">
        <v>538.93616878348962</v>
      </c>
      <c r="S28" s="1343">
        <v>520.20240197726844</v>
      </c>
      <c r="T28"/>
      <c r="U28"/>
      <c r="V28"/>
      <c r="W28"/>
      <c r="X28"/>
      <c r="Y28"/>
      <c r="Z28"/>
      <c r="AA28"/>
    </row>
    <row r="29" spans="1:27" s="280" customFormat="1" ht="18" customHeight="1">
      <c r="A29" s="281"/>
      <c r="B29" s="19">
        <v>10</v>
      </c>
      <c r="C29" s="570" t="s">
        <v>530</v>
      </c>
      <c r="D29" s="1016">
        <v>6</v>
      </c>
      <c r="E29" s="283">
        <v>118.67021618932789</v>
      </c>
      <c r="F29" s="286">
        <v>78.797067488188176</v>
      </c>
      <c r="G29" s="1036">
        <v>104.25330278807772</v>
      </c>
      <c r="H29" s="286">
        <f>F29+G29</f>
        <v>183.05037027626588</v>
      </c>
      <c r="I29" s="286">
        <v>243.60998050342889</v>
      </c>
      <c r="J29" s="286">
        <v>412.36476629071382</v>
      </c>
      <c r="K29" s="286">
        <v>431.59873232332961</v>
      </c>
      <c r="L29" s="286">
        <v>453.99522337378318</v>
      </c>
      <c r="M29" s="286">
        <v>489.54130948005604</v>
      </c>
      <c r="N29" s="1037">
        <v>527.26931552136568</v>
      </c>
      <c r="O29" s="286">
        <v>525.53917335686708</v>
      </c>
      <c r="P29" s="1019"/>
      <c r="Q29" s="664"/>
      <c r="R29" s="1320">
        <v>540.67977340358311</v>
      </c>
      <c r="S29" s="1343">
        <v>526.45762308147152</v>
      </c>
      <c r="T29"/>
      <c r="U29"/>
      <c r="V29"/>
      <c r="W29"/>
      <c r="X29"/>
      <c r="Y29"/>
      <c r="Z29"/>
      <c r="AA29"/>
    </row>
    <row r="30" spans="1:27" s="280" customFormat="1" ht="18.75" customHeight="1" thickBot="1">
      <c r="A30" s="281"/>
      <c r="B30" s="19">
        <v>11</v>
      </c>
      <c r="C30" s="1170" t="s">
        <v>653</v>
      </c>
      <c r="D30" s="1016"/>
      <c r="E30" s="455">
        <v>62.447142236620003</v>
      </c>
      <c r="F30" s="288">
        <v>0</v>
      </c>
      <c r="G30" s="288">
        <v>20.703452999999996</v>
      </c>
      <c r="H30" s="288">
        <f>F30+G30</f>
        <v>20.703452999999996</v>
      </c>
      <c r="I30" s="288">
        <v>18.837024267060002</v>
      </c>
      <c r="J30" s="288">
        <v>0</v>
      </c>
      <c r="K30" s="288">
        <v>0</v>
      </c>
      <c r="L30" s="288">
        <v>0</v>
      </c>
      <c r="M30" s="288">
        <v>0</v>
      </c>
      <c r="N30" s="1035">
        <v>0</v>
      </c>
      <c r="O30" s="288">
        <v>0</v>
      </c>
      <c r="P30" s="1022"/>
      <c r="Q30"/>
      <c r="R30" s="1328">
        <v>0</v>
      </c>
      <c r="S30" s="1344">
        <v>0</v>
      </c>
      <c r="T30"/>
      <c r="U30"/>
      <c r="V30"/>
      <c r="W30"/>
      <c r="X30"/>
      <c r="Y30"/>
      <c r="Z30"/>
      <c r="AA30"/>
    </row>
    <row r="31" spans="1:27" s="280" customFormat="1" ht="18.75" customHeight="1">
      <c r="A31" s="281"/>
      <c r="B31" s="19">
        <v>12</v>
      </c>
      <c r="C31" s="570" t="s">
        <v>532</v>
      </c>
      <c r="D31" s="1016"/>
      <c r="E31" s="1029">
        <f>E28-SUM(E29:E30)</f>
        <v>-114.31735842594789</v>
      </c>
      <c r="F31" s="1007">
        <f t="shared" ref="F31:G31" si="7">F28-SUM(F29:F30)</f>
        <v>-50.963734154854848</v>
      </c>
      <c r="G31" s="1038">
        <f t="shared" si="7"/>
        <v>-18.177589121411032</v>
      </c>
      <c r="H31" s="1007">
        <f>F31+G31</f>
        <v>-69.141323276265879</v>
      </c>
      <c r="I31" s="1007">
        <f>I28-SUM(I29:I30)</f>
        <v>21.289962839228508</v>
      </c>
      <c r="J31" s="1007">
        <f>J28-SUM(J29:J30)</f>
        <v>-57.970854485267068</v>
      </c>
      <c r="K31" s="1007">
        <f t="shared" ref="K31:N31" si="8">K28-SUM(K29:K30)</f>
        <v>-50.844608536336295</v>
      </c>
      <c r="L31" s="1007">
        <f t="shared" si="8"/>
        <v>-70.832280010950285</v>
      </c>
      <c r="M31" s="1007">
        <f>M28-SUM(M29:M30)</f>
        <v>34.046360535974827</v>
      </c>
      <c r="N31" s="1038">
        <f t="shared" si="8"/>
        <v>23.396649341285638</v>
      </c>
      <c r="O31" s="1007">
        <f>O28-SUM(O29:O30)</f>
        <v>14.799228574340646</v>
      </c>
      <c r="P31" s="386"/>
      <c r="Q31"/>
      <c r="R31" s="1326">
        <f>R28-SUM(R29:R30)</f>
        <v>-1.7436046200934925</v>
      </c>
      <c r="S31" s="1323">
        <f>S28-SUM(S29:S30)</f>
        <v>-6.2552211042030876</v>
      </c>
      <c r="T31"/>
      <c r="U31"/>
      <c r="V31"/>
      <c r="W31"/>
      <c r="X31"/>
      <c r="Y31"/>
      <c r="Z31"/>
      <c r="AA31"/>
    </row>
    <row r="32" spans="1:27" s="280" customFormat="1" ht="18.75" customHeight="1">
      <c r="A32" s="281"/>
      <c r="B32" s="19"/>
      <c r="C32" s="570"/>
      <c r="D32" s="1016"/>
      <c r="E32" s="283"/>
      <c r="F32" s="286"/>
      <c r="G32" s="1037"/>
      <c r="H32" s="286"/>
      <c r="I32" s="286"/>
      <c r="J32" s="286"/>
      <c r="K32" s="286"/>
      <c r="L32" s="286"/>
      <c r="M32" s="286"/>
      <c r="N32" s="1037"/>
      <c r="O32" s="286"/>
      <c r="P32" s="1022"/>
      <c r="Q32"/>
      <c r="R32" s="1320"/>
      <c r="S32" s="1343"/>
      <c r="T32"/>
      <c r="U32"/>
      <c r="V32"/>
      <c r="W32"/>
      <c r="X32"/>
      <c r="Y32"/>
      <c r="Z32"/>
      <c r="AA32"/>
    </row>
    <row r="33" spans="1:27" s="280" customFormat="1" ht="18.75" customHeight="1">
      <c r="A33" s="281"/>
      <c r="B33" s="19">
        <v>13</v>
      </c>
      <c r="C33" s="570" t="s">
        <v>654</v>
      </c>
      <c r="D33" s="1016">
        <v>3</v>
      </c>
      <c r="E33" s="540">
        <v>-94.182741969266743</v>
      </c>
      <c r="F33" s="92">
        <v>-34.984307524120624</v>
      </c>
      <c r="G33" s="541">
        <v>-11.685431598455414</v>
      </c>
      <c r="H33" s="92">
        <f>F33+G33</f>
        <v>-46.66973912257604</v>
      </c>
      <c r="I33" s="92">
        <v>40.201768661455695</v>
      </c>
      <c r="J33" s="92">
        <v>-38.465523215608528</v>
      </c>
      <c r="K33" s="92">
        <v>-126.98573437254639</v>
      </c>
      <c r="L33" s="92">
        <v>-49.274582363101395</v>
      </c>
      <c r="M33" s="92">
        <v>58.562545180873968</v>
      </c>
      <c r="N33" s="92">
        <v>127.74634250750177</v>
      </c>
      <c r="O33" s="92">
        <v>32.867853003812563</v>
      </c>
      <c r="P33" s="1019"/>
      <c r="Q33"/>
      <c r="R33" s="1320">
        <v>15.596134202568123</v>
      </c>
      <c r="S33" s="1343">
        <v>62.299904818567938</v>
      </c>
      <c r="T33"/>
      <c r="U33"/>
      <c r="V33"/>
      <c r="W33"/>
      <c r="X33"/>
      <c r="Y33"/>
      <c r="Z33"/>
      <c r="AA33"/>
    </row>
    <row r="34" spans="1:27" s="280" customFormat="1" ht="18.75" customHeight="1" thickBot="1">
      <c r="A34" s="281"/>
      <c r="B34" s="19">
        <v>14</v>
      </c>
      <c r="C34" s="570" t="s">
        <v>371</v>
      </c>
      <c r="D34" s="1016"/>
      <c r="E34" s="694">
        <v>0.25</v>
      </c>
      <c r="F34" s="1134">
        <v>0.25</v>
      </c>
      <c r="G34" s="1135">
        <v>0.25</v>
      </c>
      <c r="H34" s="1134">
        <v>0.25</v>
      </c>
      <c r="I34" s="1134">
        <v>0.25</v>
      </c>
      <c r="J34" s="1134">
        <v>0.25</v>
      </c>
      <c r="K34" s="1134">
        <v>0.25</v>
      </c>
      <c r="L34" s="1356">
        <v>0.25</v>
      </c>
      <c r="M34" s="1134">
        <v>0.25</v>
      </c>
      <c r="N34" s="1135">
        <v>0.25</v>
      </c>
      <c r="O34" s="1134">
        <v>0.25</v>
      </c>
      <c r="P34" s="1022"/>
      <c r="Q34"/>
      <c r="R34" s="1328">
        <v>0.25</v>
      </c>
      <c r="S34" s="1344">
        <v>0.25</v>
      </c>
      <c r="T34"/>
      <c r="U34"/>
      <c r="V34"/>
      <c r="W34"/>
      <c r="X34"/>
      <c r="Y34"/>
      <c r="Z34"/>
      <c r="AA34"/>
    </row>
    <row r="35" spans="1:27" s="280" customFormat="1" ht="18.75" customHeight="1">
      <c r="A35" s="281"/>
      <c r="B35" s="19">
        <v>15</v>
      </c>
      <c r="C35" s="570" t="s">
        <v>534</v>
      </c>
      <c r="D35" s="1016"/>
      <c r="E35" s="1007">
        <f>E33*E34/(1-E34)</f>
        <v>-31.394247323088916</v>
      </c>
      <c r="F35" s="1007">
        <f t="shared" ref="F35:G35" si="9">F33*F34/(1-F34)</f>
        <v>-11.661435841373541</v>
      </c>
      <c r="G35" s="1038">
        <f t="shared" si="9"/>
        <v>-3.895143866151805</v>
      </c>
      <c r="H35" s="1007">
        <f>F35+G35</f>
        <v>-15.556579707525346</v>
      </c>
      <c r="I35" s="1007">
        <f>I33*I34/(1-I34)</f>
        <v>13.400589553818564</v>
      </c>
      <c r="J35" s="1007">
        <f>J33*J34/(1-J34)</f>
        <v>-12.821841071869509</v>
      </c>
      <c r="K35" s="1007">
        <f>K33*K34/(1-K34)</f>
        <v>-42.32857812418213</v>
      </c>
      <c r="L35" s="1007">
        <f t="shared" ref="L35:N35" si="10">L33*L34/(1-L34)</f>
        <v>-16.424860787700464</v>
      </c>
      <c r="M35" s="1007">
        <f t="shared" si="10"/>
        <v>19.520848393624657</v>
      </c>
      <c r="N35" s="1038">
        <f t="shared" si="10"/>
        <v>42.582114169167255</v>
      </c>
      <c r="O35" s="1007">
        <f>O33*O34/(1-O34)</f>
        <v>10.955951001270854</v>
      </c>
      <c r="P35" s="386"/>
      <c r="Q35"/>
      <c r="R35" s="1326">
        <f>R33*R34/(1-R34)</f>
        <v>5.1987114008560411</v>
      </c>
      <c r="S35" s="1323">
        <f>S33*S34/(1-S34)</f>
        <v>20.766634939522646</v>
      </c>
      <c r="T35"/>
      <c r="U35"/>
      <c r="V35"/>
      <c r="W35"/>
      <c r="X35"/>
      <c r="Y35"/>
      <c r="Z35"/>
      <c r="AA35"/>
    </row>
    <row r="36" spans="1:27" s="280" customFormat="1" ht="18.75" customHeight="1">
      <c r="A36" s="281"/>
      <c r="B36" s="19"/>
      <c r="C36" s="570"/>
      <c r="D36" s="1016"/>
      <c r="E36" s="282"/>
      <c r="F36" s="286"/>
      <c r="G36" s="1037"/>
      <c r="H36" s="201"/>
      <c r="I36" s="286"/>
      <c r="J36" s="286"/>
      <c r="K36" s="286"/>
      <c r="L36" s="286"/>
      <c r="M36" s="286"/>
      <c r="N36" s="1037"/>
      <c r="O36" s="286"/>
      <c r="P36" s="1022"/>
      <c r="Q36"/>
      <c r="R36" s="1320"/>
      <c r="S36" s="1343"/>
      <c r="T36"/>
      <c r="U36"/>
      <c r="V36"/>
      <c r="W36"/>
      <c r="X36"/>
      <c r="Y36"/>
      <c r="Z36"/>
      <c r="AA36"/>
    </row>
    <row r="37" spans="1:27" s="280" customFormat="1" ht="18.75" customHeight="1">
      <c r="A37" s="281"/>
      <c r="B37" s="19">
        <v>16</v>
      </c>
      <c r="C37" s="570" t="s">
        <v>655</v>
      </c>
      <c r="D37" s="1016"/>
      <c r="E37" s="283">
        <f>E21+E25+E35</f>
        <v>-6.1668876742338163</v>
      </c>
      <c r="F37" s="286">
        <f t="shared" ref="F37" si="11">F21+F25+F35</f>
        <v>9.1733942411586984</v>
      </c>
      <c r="G37" s="1037">
        <f>(G21+G25+G35)</f>
        <v>2.47600833295806</v>
      </c>
      <c r="H37" s="286">
        <f>F37+G37</f>
        <v>11.649402574116758</v>
      </c>
      <c r="I37" s="286">
        <f>I21+I25+I35</f>
        <v>35.013539720375384</v>
      </c>
      <c r="J37" s="286">
        <f>J21+J25+J35</f>
        <v>9.3990807258538052</v>
      </c>
      <c r="K37" s="286">
        <f t="shared" ref="K37:N37" si="12">K21+K25+K35</f>
        <v>-150.51309824824955</v>
      </c>
      <c r="L37" s="286">
        <f t="shared" si="12"/>
        <v>7.5339333386553911</v>
      </c>
      <c r="M37" s="286">
        <f>M21+M25+M35</f>
        <v>45.638273081080698</v>
      </c>
      <c r="N37" s="1037">
        <f t="shared" si="12"/>
        <v>167.55170478981091</v>
      </c>
      <c r="O37" s="286">
        <f>O21+O25+O35</f>
        <v>26.988877433853851</v>
      </c>
      <c r="P37" s="1019"/>
      <c r="Q37"/>
      <c r="R37" s="1320">
        <f t="shared" ref="R37" si="13">R21+R25+R35</f>
        <v>25.060259623771515</v>
      </c>
      <c r="S37" s="1343">
        <f>S21+S25+S35</f>
        <v>104.83322871462161</v>
      </c>
      <c r="T37"/>
      <c r="U37"/>
      <c r="V37"/>
      <c r="W37"/>
      <c r="X37"/>
      <c r="Y37"/>
      <c r="Z37"/>
      <c r="AA37"/>
    </row>
    <row r="38" spans="1:27" s="280" customFormat="1" ht="18.75" customHeight="1" thickBot="1">
      <c r="A38" s="281"/>
      <c r="B38" s="19">
        <v>17</v>
      </c>
      <c r="C38" s="1021" t="s">
        <v>536</v>
      </c>
      <c r="D38" s="1039">
        <v>5</v>
      </c>
      <c r="E38" s="455">
        <v>5.0713735269069176</v>
      </c>
      <c r="F38" s="288">
        <f>E38*5/12</f>
        <v>2.1130723028778822</v>
      </c>
      <c r="G38" s="1035"/>
      <c r="H38" s="288">
        <f>F38+G38</f>
        <v>2.1130723028778822</v>
      </c>
      <c r="I38" s="288">
        <v>0</v>
      </c>
      <c r="J38" s="288">
        <v>0</v>
      </c>
      <c r="K38" s="288">
        <v>0</v>
      </c>
      <c r="L38" s="288">
        <v>0</v>
      </c>
      <c r="M38" s="288">
        <v>0</v>
      </c>
      <c r="N38" s="1035">
        <v>0</v>
      </c>
      <c r="O38" s="288">
        <v>0</v>
      </c>
      <c r="P38" s="1022"/>
      <c r="Q38"/>
      <c r="R38" s="1328">
        <v>0</v>
      </c>
      <c r="S38" s="1344">
        <v>0</v>
      </c>
      <c r="T38"/>
      <c r="U38"/>
      <c r="V38"/>
      <c r="W38"/>
      <c r="X38"/>
      <c r="Y38"/>
      <c r="Z38"/>
      <c r="AA38"/>
    </row>
    <row r="39" spans="1:27" s="280" customFormat="1" ht="18.75" customHeight="1">
      <c r="A39" s="281"/>
      <c r="B39" s="19">
        <v>18</v>
      </c>
      <c r="C39" s="1021" t="s">
        <v>656</v>
      </c>
      <c r="D39" s="1039"/>
      <c r="E39" s="560">
        <f>E37-E38</f>
        <v>-11.238261201140734</v>
      </c>
      <c r="F39" s="691">
        <f>F37-F38</f>
        <v>7.0603219382808167</v>
      </c>
      <c r="G39" s="691">
        <f>G37-G38</f>
        <v>2.47600833295806</v>
      </c>
      <c r="H39" s="691">
        <f t="shared" ref="H39:O39" si="14">H37-H38</f>
        <v>9.5363302712388762</v>
      </c>
      <c r="I39" s="691">
        <f t="shared" si="14"/>
        <v>35.013539720375384</v>
      </c>
      <c r="J39" s="691">
        <f t="shared" si="14"/>
        <v>9.3990807258538052</v>
      </c>
      <c r="K39" s="691">
        <f t="shared" si="14"/>
        <v>-150.51309824824955</v>
      </c>
      <c r="L39" s="691">
        <f t="shared" si="14"/>
        <v>7.5339333386553911</v>
      </c>
      <c r="M39" s="691">
        <f t="shared" si="14"/>
        <v>45.638273081080698</v>
      </c>
      <c r="N39" s="691">
        <f t="shared" si="14"/>
        <v>167.55170478981091</v>
      </c>
      <c r="O39" s="691">
        <f t="shared" si="14"/>
        <v>26.988877433853851</v>
      </c>
      <c r="P39" s="386"/>
      <c r="Q39"/>
      <c r="R39" s="1326">
        <f t="shared" ref="R39:S39" si="15">R37-R38</f>
        <v>25.060259623771515</v>
      </c>
      <c r="S39" s="1323">
        <f t="shared" si="15"/>
        <v>104.83322871462161</v>
      </c>
      <c r="T39"/>
      <c r="U39"/>
      <c r="V39"/>
      <c r="W39"/>
      <c r="X39"/>
      <c r="Y39"/>
      <c r="Z39"/>
      <c r="AA39"/>
    </row>
    <row r="40" spans="1:27" s="280" customFormat="1" ht="18.75" customHeight="1" thickBot="1">
      <c r="A40" s="281"/>
      <c r="B40" s="19">
        <v>19</v>
      </c>
      <c r="C40" s="1021" t="s">
        <v>657</v>
      </c>
      <c r="D40" s="1039">
        <v>4</v>
      </c>
      <c r="E40" s="1042"/>
      <c r="F40" s="370"/>
      <c r="G40" s="369"/>
      <c r="H40" s="370"/>
      <c r="I40" s="370"/>
      <c r="J40" s="288">
        <v>-18.866081153903703</v>
      </c>
      <c r="K40" s="288">
        <v>-19.914797957687696</v>
      </c>
      <c r="L40" s="288">
        <v>3.1007442789273263</v>
      </c>
      <c r="M40" s="288"/>
      <c r="N40" s="288"/>
      <c r="O40" s="288"/>
      <c r="P40" s="288"/>
      <c r="Q40"/>
      <c r="R40" s="1328"/>
      <c r="S40" s="1344"/>
      <c r="T40"/>
      <c r="U40"/>
      <c r="V40"/>
      <c r="W40"/>
      <c r="X40"/>
      <c r="Y40"/>
      <c r="Z40"/>
      <c r="AA40"/>
    </row>
    <row r="41" spans="1:27" s="280" customFormat="1" ht="26.1" customHeight="1" thickBot="1">
      <c r="A41" s="281"/>
      <c r="B41" s="93">
        <v>20</v>
      </c>
      <c r="C41" s="1040" t="s">
        <v>658</v>
      </c>
      <c r="D41" s="1041"/>
      <c r="E41" s="1042">
        <f>E39-E40</f>
        <v>-11.238261201140734</v>
      </c>
      <c r="F41" s="1042">
        <f>F39-F40</f>
        <v>7.0603219382808167</v>
      </c>
      <c r="G41" s="1042">
        <f>G39-G40</f>
        <v>2.47600833295806</v>
      </c>
      <c r="H41" s="1042">
        <f t="shared" ref="H41:O41" si="16">H39-H40</f>
        <v>9.5363302712388762</v>
      </c>
      <c r="I41" s="1042">
        <f t="shared" si="16"/>
        <v>35.013539720375384</v>
      </c>
      <c r="J41" s="1042">
        <f t="shared" si="16"/>
        <v>28.265161879757507</v>
      </c>
      <c r="K41" s="1042">
        <f t="shared" si="16"/>
        <v>-130.59830029056184</v>
      </c>
      <c r="L41" s="1042">
        <f t="shared" si="16"/>
        <v>4.4331890597280648</v>
      </c>
      <c r="M41" s="1042">
        <f t="shared" si="16"/>
        <v>45.638273081080698</v>
      </c>
      <c r="N41" s="1042">
        <f t="shared" si="16"/>
        <v>167.55170478981091</v>
      </c>
      <c r="O41" s="1148">
        <f t="shared" si="16"/>
        <v>26.988877433853851</v>
      </c>
      <c r="P41" s="1148">
        <f>SUM(E41,H41:O41)</f>
        <v>175.59051474414272</v>
      </c>
      <c r="Q41"/>
      <c r="R41" s="1340">
        <f>R39-R40</f>
        <v>25.060259623771515</v>
      </c>
      <c r="S41" s="1345">
        <f t="shared" ref="S41" si="17">S39-S40</f>
        <v>104.83322871462161</v>
      </c>
      <c r="T41"/>
      <c r="U41"/>
      <c r="V41"/>
      <c r="W41"/>
      <c r="X41"/>
      <c r="Y41"/>
      <c r="Z41"/>
      <c r="AA41"/>
    </row>
    <row r="42" spans="1:27" s="280" customFormat="1" ht="18.75" customHeight="1">
      <c r="A42" s="281"/>
      <c r="B42" s="151"/>
      <c r="C42" s="1043"/>
      <c r="D42" s="690"/>
      <c r="E42" s="690"/>
      <c r="F42" s="690"/>
      <c r="G42" s="690"/>
      <c r="H42" s="555"/>
      <c r="I42" s="555"/>
      <c r="J42"/>
      <c r="K42"/>
      <c r="L42" s="436"/>
      <c r="M42"/>
      <c r="N42"/>
      <c r="O42"/>
      <c r="P42"/>
      <c r="Q42"/>
      <c r="R42"/>
      <c r="S42"/>
      <c r="T42"/>
      <c r="U42"/>
      <c r="V42"/>
      <c r="W42"/>
      <c r="X42"/>
      <c r="Y42"/>
      <c r="Z42"/>
      <c r="AA42"/>
    </row>
    <row r="43" spans="1:27" customFormat="1" ht="16.5" customHeight="1">
      <c r="B43" s="4" t="s">
        <v>659</v>
      </c>
    </row>
    <row r="44" spans="1:27" customFormat="1" ht="16.5" customHeight="1">
      <c r="R44" s="520"/>
    </row>
    <row r="45" spans="1:27" customFormat="1" ht="16.5" customHeight="1"/>
    <row r="46" spans="1:27" customFormat="1" ht="16.5" customHeight="1"/>
    <row r="47" spans="1:27" customFormat="1" ht="16.5" customHeight="1"/>
    <row r="48" spans="1:27" customFormat="1" ht="16.5" customHeight="1"/>
    <row r="49" customFormat="1" ht="16.5" customHeight="1"/>
    <row r="50" customFormat="1" ht="16.5" customHeight="1"/>
    <row r="51" customFormat="1" ht="16.5" customHeight="1"/>
    <row r="52" customFormat="1" ht="16.5" customHeight="1"/>
    <row r="53" customFormat="1" ht="16.5" customHeight="1"/>
    <row r="54" customFormat="1" ht="16.5" customHeight="1"/>
    <row r="55" customFormat="1" ht="16.5" customHeight="1"/>
    <row r="56" customFormat="1" ht="16.5" customHeight="1"/>
    <row r="57" customFormat="1" ht="16.5" customHeight="1"/>
    <row r="58" customFormat="1" ht="16.5" customHeight="1"/>
    <row r="59" customFormat="1" ht="16.5" customHeight="1"/>
    <row r="60" customFormat="1" ht="16.5" customHeight="1"/>
    <row r="61" customFormat="1" ht="16.5" customHeight="1"/>
    <row r="62" customFormat="1" ht="16.5" customHeight="1"/>
    <row r="63" customFormat="1" ht="16.5" customHeight="1"/>
    <row r="64" customFormat="1" ht="16.5" customHeight="1"/>
    <row r="65" customFormat="1" ht="16.5" customHeight="1"/>
    <row r="66" customFormat="1" ht="16.5" customHeight="1"/>
    <row r="67" customFormat="1" ht="16.5" customHeight="1"/>
    <row r="68" customFormat="1" ht="16.5" customHeight="1"/>
    <row r="69" customFormat="1" ht="16.5" customHeight="1"/>
    <row r="70" customFormat="1" ht="16.5" customHeight="1"/>
    <row r="71" customFormat="1" ht="16.5" customHeight="1"/>
    <row r="72" customFormat="1" ht="16.5" customHeight="1"/>
    <row r="73" customFormat="1" ht="16.5" customHeight="1"/>
    <row r="74" customFormat="1" ht="16.5" customHeight="1"/>
    <row r="75" customFormat="1" ht="16.5" customHeight="1"/>
    <row r="76" customFormat="1" ht="16.5" customHeight="1"/>
    <row r="77" customFormat="1" ht="16.5" customHeight="1"/>
    <row r="78" customFormat="1" ht="16.5" customHeight="1"/>
    <row r="79" customFormat="1" ht="16.5" customHeight="1"/>
    <row r="80" customFormat="1" ht="16.5" customHeight="1"/>
    <row r="81" customFormat="1" ht="16.5" customHeight="1"/>
    <row r="82" customFormat="1" ht="16.5" customHeight="1"/>
    <row r="83" customFormat="1" ht="16.5" customHeight="1"/>
    <row r="84" customFormat="1" ht="16.5" customHeight="1"/>
    <row r="85" customFormat="1" ht="17.25" customHeight="1"/>
    <row r="86" customFormat="1" ht="17.25" customHeight="1"/>
    <row r="87" customFormat="1" ht="17.25" customHeight="1"/>
    <row r="88" customFormat="1"/>
    <row r="89" customFormat="1" ht="1.5" customHeight="1"/>
    <row r="90" customFormat="1" ht="27.75" customHeight="1"/>
    <row r="91" customFormat="1" ht="17.25" customHeight="1"/>
    <row r="92" customFormat="1" ht="17.25" customHeight="1"/>
    <row r="93" customFormat="1" ht="17.25" customHeight="1"/>
    <row r="94" customFormat="1" ht="17.25" customHeight="1"/>
    <row r="95" customFormat="1" ht="17.25" customHeight="1"/>
    <row r="96" customFormat="1" ht="17.25" customHeight="1"/>
    <row r="97" customFormat="1" ht="17.25" customHeight="1"/>
    <row r="98" customFormat="1" ht="17.25" customHeight="1"/>
    <row r="99" customFormat="1" ht="17.25" customHeight="1"/>
    <row r="100" customFormat="1" ht="17.25" customHeight="1"/>
    <row r="101" customFormat="1" ht="17.25" customHeight="1"/>
    <row r="102" customFormat="1" ht="17.25" customHeight="1"/>
    <row r="103" customFormat="1" ht="17.25" customHeight="1"/>
    <row r="104" customFormat="1" ht="17.25" customHeight="1"/>
    <row r="105" customFormat="1"/>
    <row r="106" customFormat="1"/>
    <row r="107" customFormat="1"/>
    <row r="108" customFormat="1"/>
    <row r="109" customFormat="1"/>
    <row r="110" customFormat="1"/>
    <row r="111" customFormat="1"/>
    <row r="112" customFormat="1"/>
    <row r="113" spans="1:27" customFormat="1"/>
    <row r="114" spans="1:27" customFormat="1"/>
    <row r="115" spans="1:27" customFormat="1"/>
    <row r="116" spans="1:27" customFormat="1"/>
    <row r="117" spans="1:27" customFormat="1"/>
    <row r="118" spans="1:27" customFormat="1"/>
    <row r="119" spans="1:27" customFormat="1"/>
    <row r="120" spans="1:27" customFormat="1"/>
    <row r="121" spans="1:27" customFormat="1"/>
    <row r="122" spans="1:27" customFormat="1"/>
    <row r="123" spans="1:27" customFormat="1"/>
    <row r="124" spans="1:27" customFormat="1"/>
    <row r="125" spans="1:27" customFormat="1"/>
    <row r="126" spans="1:27" s="3" customFormat="1">
      <c r="A126" s="1"/>
      <c r="B126" s="1"/>
      <c r="C126" s="1"/>
      <c r="D126" s="1"/>
      <c r="E126" s="1"/>
      <c r="F126" s="1"/>
      <c r="G126" s="1"/>
      <c r="H126" s="1"/>
      <c r="I126" s="1"/>
      <c r="J126" s="1"/>
      <c r="K126" s="1"/>
      <c r="L126" s="1"/>
      <c r="M126"/>
      <c r="N126"/>
      <c r="O126"/>
      <c r="P126"/>
      <c r="Q126"/>
      <c r="R126"/>
      <c r="S126"/>
      <c r="T126"/>
      <c r="U126"/>
      <c r="V126"/>
      <c r="W126"/>
      <c r="X126"/>
      <c r="Y126"/>
      <c r="Z126"/>
      <c r="AA126"/>
    </row>
    <row r="127" spans="1:27" s="3" customFormat="1">
      <c r="A127" s="1"/>
      <c r="B127" s="1"/>
      <c r="C127" s="1"/>
      <c r="D127" s="1"/>
      <c r="E127" s="1"/>
      <c r="F127" s="1"/>
      <c r="G127" s="1"/>
      <c r="H127" s="1"/>
      <c r="I127" s="1"/>
      <c r="J127" s="1"/>
      <c r="K127" s="1"/>
      <c r="L127" s="1"/>
      <c r="M127"/>
      <c r="N127"/>
      <c r="O127"/>
      <c r="P127"/>
      <c r="Q127"/>
      <c r="R127"/>
      <c r="S127"/>
      <c r="T127"/>
      <c r="U127"/>
      <c r="V127"/>
      <c r="W127"/>
      <c r="X127"/>
      <c r="Y127"/>
      <c r="Z127"/>
      <c r="AA127"/>
    </row>
    <row r="128" spans="1:27" s="3" customFormat="1">
      <c r="A128" s="1"/>
      <c r="B128" s="1"/>
      <c r="C128" s="1"/>
      <c r="D128" s="1"/>
      <c r="E128" s="1"/>
      <c r="F128" s="1"/>
      <c r="G128" s="1"/>
      <c r="H128" s="1"/>
      <c r="I128" s="1"/>
      <c r="J128" s="1"/>
      <c r="K128" s="1"/>
      <c r="L128" s="1"/>
      <c r="M128"/>
      <c r="N128"/>
      <c r="O128"/>
      <c r="P128"/>
      <c r="Q128"/>
      <c r="R128"/>
      <c r="S128"/>
      <c r="T128"/>
      <c r="U128"/>
      <c r="V128"/>
      <c r="W128"/>
      <c r="X128"/>
      <c r="Y128"/>
      <c r="Z128"/>
      <c r="AA128"/>
    </row>
    <row r="129" spans="1:27" s="3" customFormat="1">
      <c r="A129" s="1"/>
      <c r="B129" s="1"/>
      <c r="C129" s="1"/>
      <c r="D129" s="1"/>
      <c r="E129" s="1"/>
      <c r="F129" s="1"/>
      <c r="G129" s="1"/>
      <c r="H129" s="1"/>
      <c r="I129" s="1"/>
      <c r="J129" s="1"/>
      <c r="K129" s="1"/>
      <c r="L129" s="1"/>
      <c r="M129"/>
      <c r="N129"/>
      <c r="O129"/>
      <c r="P129"/>
      <c r="Q129"/>
      <c r="R129"/>
      <c r="S129"/>
      <c r="T129"/>
      <c r="U129"/>
      <c r="V129"/>
      <c r="W129"/>
      <c r="X129"/>
      <c r="Y129"/>
      <c r="Z129"/>
      <c r="AA129"/>
    </row>
    <row r="130" spans="1:27" s="3" customFormat="1">
      <c r="A130" s="1"/>
      <c r="B130" s="1"/>
      <c r="C130" s="1"/>
      <c r="D130" s="1"/>
      <c r="E130" s="1"/>
      <c r="F130" s="1"/>
      <c r="G130" s="1"/>
      <c r="H130" s="1"/>
      <c r="I130" s="1"/>
      <c r="J130" s="1"/>
      <c r="K130" s="1"/>
      <c r="L130" s="1"/>
      <c r="M130"/>
      <c r="N130"/>
      <c r="O130"/>
      <c r="P130"/>
      <c r="Q130"/>
      <c r="R130"/>
      <c r="S130"/>
      <c r="T130"/>
      <c r="U130"/>
      <c r="V130"/>
      <c r="W130"/>
      <c r="X130"/>
      <c r="Y130"/>
      <c r="Z130"/>
      <c r="AA130"/>
    </row>
    <row r="131" spans="1:27" ht="15.75">
      <c r="A131" s="4"/>
      <c r="B131" s="4"/>
      <c r="C131" s="4"/>
      <c r="D131" s="4"/>
      <c r="E131" s="4"/>
      <c r="F131" s="4"/>
      <c r="G131" s="4"/>
      <c r="H131" s="4"/>
      <c r="I131" s="4"/>
      <c r="J131" s="4"/>
      <c r="K131" s="4"/>
      <c r="L131" s="4"/>
    </row>
    <row r="132" spans="1:27" ht="15.75">
      <c r="A132" s="4"/>
      <c r="B132" s="4"/>
      <c r="C132" s="4"/>
      <c r="D132" s="4"/>
      <c r="E132" s="4"/>
      <c r="F132" s="4"/>
      <c r="G132" s="4"/>
      <c r="H132" s="4"/>
      <c r="I132" s="4"/>
      <c r="J132" s="4"/>
      <c r="K132" s="4"/>
      <c r="L132" s="4"/>
    </row>
    <row r="133" spans="1:27" ht="15.75">
      <c r="A133" s="4"/>
      <c r="B133" s="4"/>
      <c r="C133" s="4"/>
      <c r="D133" s="4"/>
      <c r="E133" s="4"/>
      <c r="F133" s="4"/>
      <c r="G133" s="4"/>
      <c r="H133" s="4"/>
      <c r="I133" s="4"/>
      <c r="J133" s="4"/>
      <c r="K133" s="4"/>
      <c r="L133" s="4"/>
    </row>
    <row r="134" spans="1:27" ht="15.75">
      <c r="A134" s="4"/>
      <c r="B134" s="4"/>
      <c r="C134" s="4"/>
      <c r="D134" s="4"/>
      <c r="E134" s="4"/>
      <c r="F134" s="4"/>
      <c r="G134" s="4"/>
      <c r="H134" s="4"/>
      <c r="I134" s="4"/>
      <c r="J134" s="4"/>
      <c r="K134" s="4"/>
      <c r="L134" s="4"/>
    </row>
    <row r="135" spans="1:27" ht="15.75">
      <c r="A135" s="4"/>
      <c r="B135" s="4"/>
      <c r="C135" s="4"/>
      <c r="D135" s="4"/>
      <c r="E135" s="4"/>
      <c r="F135" s="4"/>
      <c r="G135" s="4"/>
      <c r="H135" s="4"/>
      <c r="I135" s="4"/>
      <c r="J135" s="4"/>
      <c r="K135" s="4"/>
      <c r="L135" s="4"/>
    </row>
    <row r="136" spans="1:27" ht="15.75">
      <c r="A136" s="4"/>
      <c r="B136" s="4"/>
      <c r="C136" s="4"/>
      <c r="D136" s="4"/>
      <c r="E136" s="4"/>
      <c r="F136" s="4"/>
      <c r="G136" s="4"/>
      <c r="H136" s="4"/>
      <c r="I136" s="4"/>
      <c r="J136" s="4"/>
      <c r="K136" s="4"/>
      <c r="L136" s="4"/>
    </row>
    <row r="137" spans="1:27" ht="15.75">
      <c r="A137" s="4"/>
      <c r="B137" s="4"/>
      <c r="C137" s="4"/>
      <c r="D137" s="4"/>
      <c r="E137" s="4"/>
      <c r="F137" s="4"/>
      <c r="G137" s="4"/>
      <c r="H137" s="4"/>
      <c r="I137" s="4"/>
      <c r="J137" s="4"/>
      <c r="K137" s="4"/>
      <c r="L137" s="4"/>
    </row>
    <row r="138" spans="1:27" ht="15.75">
      <c r="A138" s="4"/>
      <c r="B138" s="4"/>
      <c r="C138" s="4"/>
      <c r="D138" s="4"/>
      <c r="E138" s="4"/>
      <c r="F138" s="4"/>
      <c r="G138" s="4"/>
      <c r="H138" s="4"/>
      <c r="I138" s="4"/>
      <c r="J138" s="4"/>
      <c r="K138" s="4"/>
      <c r="L138" s="4"/>
    </row>
    <row r="139" spans="1:27" ht="15.75">
      <c r="A139" s="4"/>
      <c r="B139" s="4"/>
      <c r="C139" s="4"/>
      <c r="D139" s="4"/>
      <c r="E139" s="4"/>
      <c r="F139" s="4"/>
      <c r="G139" s="4"/>
      <c r="H139" s="4"/>
      <c r="I139" s="4"/>
      <c r="J139" s="4"/>
      <c r="K139" s="4"/>
      <c r="L139" s="4"/>
    </row>
    <row r="140" spans="1:27" customFormat="1" ht="15.75">
      <c r="A140" s="4"/>
      <c r="B140" s="4"/>
      <c r="C140" s="4"/>
      <c r="D140" s="4"/>
      <c r="E140" s="4"/>
      <c r="F140" s="4"/>
      <c r="G140" s="4"/>
      <c r="H140" s="4"/>
      <c r="I140" s="4"/>
      <c r="J140" s="4"/>
      <c r="K140" s="4"/>
      <c r="L140" s="4"/>
    </row>
    <row r="141" spans="1:27" customFormat="1" ht="15.75">
      <c r="A141" s="4"/>
      <c r="B141" s="4"/>
      <c r="C141" s="4"/>
      <c r="D141" s="4"/>
      <c r="E141" s="4"/>
      <c r="F141" s="4"/>
      <c r="G141" s="4"/>
      <c r="H141" s="4"/>
      <c r="I141" s="4"/>
      <c r="J141" s="4"/>
      <c r="K141" s="4"/>
      <c r="L141" s="4"/>
    </row>
    <row r="142" spans="1:27" customFormat="1" ht="15.75">
      <c r="A142" s="4"/>
      <c r="B142" s="4"/>
      <c r="C142" s="4"/>
      <c r="D142" s="4"/>
      <c r="E142" s="4"/>
      <c r="F142" s="4"/>
      <c r="G142" s="4"/>
      <c r="H142" s="4"/>
      <c r="I142" s="4"/>
      <c r="J142" s="4"/>
      <c r="K142" s="4"/>
      <c r="L142" s="4"/>
    </row>
    <row r="143" spans="1:27" customFormat="1" ht="15.75">
      <c r="A143" s="4"/>
      <c r="B143" s="4"/>
      <c r="C143" s="4"/>
      <c r="D143" s="4"/>
      <c r="E143" s="4"/>
      <c r="F143" s="4"/>
      <c r="G143" s="4"/>
      <c r="H143" s="4"/>
      <c r="I143" s="4"/>
      <c r="J143" s="4"/>
      <c r="K143" s="4"/>
      <c r="L143" s="4"/>
    </row>
    <row r="144" spans="1:27" customFormat="1" ht="15.75">
      <c r="A144" s="4"/>
      <c r="B144" s="4"/>
      <c r="C144" s="4"/>
      <c r="D144" s="4"/>
      <c r="E144" s="4"/>
      <c r="F144" s="4"/>
      <c r="G144" s="4"/>
      <c r="H144" s="4"/>
      <c r="I144" s="4"/>
      <c r="J144" s="4"/>
      <c r="K144" s="4"/>
      <c r="L144" s="4"/>
    </row>
    <row r="145" spans="1:12" customFormat="1" ht="15.75">
      <c r="A145" s="4"/>
      <c r="B145" s="4"/>
      <c r="C145" s="4"/>
      <c r="D145" s="4"/>
      <c r="E145" s="4"/>
      <c r="F145" s="4"/>
      <c r="G145" s="4"/>
      <c r="H145" s="4"/>
      <c r="I145" s="4"/>
      <c r="J145" s="4"/>
      <c r="K145" s="4"/>
      <c r="L145" s="4"/>
    </row>
    <row r="146" spans="1:12" customFormat="1" ht="15.75">
      <c r="A146" s="4"/>
      <c r="B146" s="4"/>
      <c r="C146" s="4"/>
      <c r="D146" s="4"/>
      <c r="E146" s="4"/>
      <c r="F146" s="4"/>
      <c r="G146" s="4"/>
      <c r="H146" s="4"/>
      <c r="I146" s="4"/>
      <c r="J146" s="4"/>
      <c r="K146" s="4"/>
      <c r="L146" s="4"/>
    </row>
    <row r="147" spans="1:12" customFormat="1" ht="15.75">
      <c r="A147" s="4"/>
      <c r="B147" s="4"/>
      <c r="C147" s="4"/>
      <c r="D147" s="4"/>
      <c r="E147" s="4"/>
      <c r="F147" s="4"/>
      <c r="G147" s="4"/>
      <c r="H147" s="4"/>
      <c r="I147" s="4"/>
      <c r="J147" s="4"/>
      <c r="K147" s="4"/>
      <c r="L147" s="4"/>
    </row>
    <row r="148" spans="1:12" customFormat="1" ht="15.75">
      <c r="A148" s="4"/>
      <c r="B148" s="4"/>
      <c r="C148" s="4"/>
      <c r="D148" s="4"/>
      <c r="E148" s="4"/>
      <c r="F148" s="4"/>
      <c r="G148" s="4"/>
      <c r="H148" s="4"/>
      <c r="I148" s="4"/>
      <c r="J148" s="4"/>
      <c r="K148" s="4"/>
      <c r="L148" s="4"/>
    </row>
    <row r="149" spans="1:12" customFormat="1" ht="15.75">
      <c r="A149" s="4"/>
      <c r="B149" s="4"/>
      <c r="C149" s="4"/>
      <c r="D149" s="4"/>
      <c r="E149" s="4"/>
      <c r="F149" s="4"/>
      <c r="G149" s="4"/>
      <c r="H149" s="4"/>
      <c r="I149" s="4"/>
      <c r="J149" s="4"/>
      <c r="K149" s="4"/>
      <c r="L149" s="4"/>
    </row>
    <row r="150" spans="1:12" customFormat="1" ht="15.75">
      <c r="A150" s="4"/>
      <c r="B150" s="4"/>
      <c r="C150" s="4"/>
      <c r="D150" s="4"/>
      <c r="E150" s="4"/>
      <c r="F150" s="4"/>
      <c r="G150" s="4"/>
      <c r="H150" s="4"/>
      <c r="I150" s="4"/>
      <c r="J150" s="4"/>
      <c r="K150" s="4"/>
      <c r="L150" s="4"/>
    </row>
    <row r="151" spans="1:12" customFormat="1" ht="15.75">
      <c r="A151" s="4"/>
      <c r="B151" s="4"/>
      <c r="C151" s="4"/>
      <c r="D151" s="4"/>
      <c r="E151" s="4"/>
      <c r="F151" s="4"/>
      <c r="G151" s="4"/>
      <c r="H151" s="4"/>
      <c r="I151" s="4"/>
      <c r="J151" s="4"/>
      <c r="K151" s="4"/>
      <c r="L151" s="4"/>
    </row>
    <row r="152" spans="1:12" customFormat="1" ht="15.75">
      <c r="A152" s="4"/>
      <c r="B152" s="4"/>
      <c r="C152" s="4"/>
      <c r="D152" s="4"/>
      <c r="E152" s="4"/>
      <c r="F152" s="4"/>
      <c r="G152" s="4"/>
      <c r="H152" s="4"/>
      <c r="I152" s="4"/>
      <c r="J152" s="4"/>
      <c r="K152" s="4"/>
      <c r="L152" s="4"/>
    </row>
    <row r="153" spans="1:12" customFormat="1" ht="15.75">
      <c r="A153" s="4"/>
      <c r="B153" s="4"/>
      <c r="C153" s="4"/>
      <c r="D153" s="4"/>
      <c r="E153" s="4"/>
      <c r="F153" s="4"/>
      <c r="G153" s="4"/>
      <c r="H153" s="4"/>
      <c r="I153" s="4"/>
      <c r="J153" s="4"/>
      <c r="K153" s="4"/>
      <c r="L153" s="4"/>
    </row>
    <row r="154" spans="1:12" customFormat="1" ht="15.75">
      <c r="A154" s="4"/>
      <c r="B154" s="4"/>
      <c r="C154" s="4"/>
      <c r="D154" s="4"/>
      <c r="E154" s="4"/>
      <c r="F154" s="4"/>
      <c r="G154" s="4"/>
      <c r="H154" s="4"/>
      <c r="I154" s="4"/>
      <c r="J154" s="4"/>
      <c r="K154" s="4"/>
      <c r="L154" s="4"/>
    </row>
    <row r="155" spans="1:12" customFormat="1" ht="15.75">
      <c r="A155" s="4"/>
      <c r="B155" s="4"/>
      <c r="C155" s="4"/>
      <c r="D155" s="4"/>
      <c r="E155" s="4"/>
      <c r="F155" s="4"/>
      <c r="G155" s="4"/>
      <c r="H155" s="4"/>
      <c r="I155" s="4"/>
      <c r="J155" s="4"/>
      <c r="K155" s="4"/>
      <c r="L155" s="4"/>
    </row>
    <row r="156" spans="1:12" customFormat="1" ht="15.75">
      <c r="A156" s="4"/>
      <c r="B156" s="4"/>
      <c r="C156" s="4"/>
      <c r="D156" s="4"/>
      <c r="E156" s="4"/>
      <c r="F156" s="4"/>
      <c r="G156" s="4"/>
      <c r="H156" s="4"/>
      <c r="I156" s="4"/>
      <c r="J156" s="4"/>
      <c r="K156" s="4"/>
      <c r="L156" s="4"/>
    </row>
    <row r="157" spans="1:12" customFormat="1" ht="15.75">
      <c r="A157" s="4"/>
      <c r="B157" s="4"/>
      <c r="C157" s="4"/>
      <c r="D157" s="4"/>
      <c r="E157" s="4"/>
      <c r="F157" s="4"/>
      <c r="G157" s="4"/>
      <c r="H157" s="4"/>
      <c r="I157" s="4"/>
      <c r="J157" s="4"/>
      <c r="K157" s="4"/>
      <c r="L157" s="4"/>
    </row>
    <row r="158" spans="1:12" customFormat="1" ht="15.75">
      <c r="A158" s="4"/>
      <c r="B158" s="4"/>
      <c r="C158" s="4"/>
      <c r="D158" s="4"/>
      <c r="E158" s="4"/>
      <c r="F158" s="4"/>
      <c r="G158" s="4"/>
      <c r="H158" s="4"/>
      <c r="I158" s="4"/>
      <c r="J158" s="4"/>
      <c r="K158" s="4"/>
      <c r="L158" s="4"/>
    </row>
    <row r="159" spans="1:12" customFormat="1" ht="15.75">
      <c r="A159" s="4"/>
      <c r="B159" s="4"/>
      <c r="C159" s="4"/>
      <c r="D159" s="4"/>
      <c r="E159" s="4"/>
      <c r="F159" s="4"/>
      <c r="G159" s="4"/>
      <c r="H159" s="4"/>
      <c r="I159" s="4"/>
      <c r="J159" s="4"/>
      <c r="K159" s="4"/>
      <c r="L159" s="4"/>
    </row>
    <row r="160" spans="1:12" customFormat="1" ht="15.75">
      <c r="A160" s="4"/>
      <c r="B160" s="4"/>
      <c r="C160" s="4"/>
      <c r="D160" s="4"/>
      <c r="E160" s="4"/>
      <c r="F160" s="4"/>
      <c r="G160" s="4"/>
      <c r="H160" s="4"/>
      <c r="I160" s="4"/>
      <c r="J160" s="4"/>
      <c r="K160" s="4"/>
      <c r="L160" s="4"/>
    </row>
    <row r="161" spans="1:12" customFormat="1" ht="15.75">
      <c r="A161" s="4"/>
      <c r="B161" s="4"/>
      <c r="C161" s="4"/>
      <c r="D161" s="4"/>
      <c r="E161" s="4"/>
      <c r="F161" s="4"/>
      <c r="G161" s="4"/>
      <c r="H161" s="4"/>
      <c r="I161" s="4"/>
      <c r="J161" s="4"/>
      <c r="K161" s="4"/>
      <c r="L161" s="4"/>
    </row>
    <row r="162" spans="1:12" customFormat="1" ht="15.75">
      <c r="A162" s="4"/>
      <c r="B162" s="4"/>
      <c r="C162" s="4"/>
      <c r="D162" s="4"/>
      <c r="E162" s="4"/>
      <c r="F162" s="4"/>
      <c r="G162" s="4"/>
      <c r="H162" s="4"/>
      <c r="I162" s="4"/>
      <c r="J162" s="4"/>
      <c r="K162" s="4"/>
      <c r="L162" s="4"/>
    </row>
    <row r="163" spans="1:12" customFormat="1" ht="15.75">
      <c r="A163" s="4"/>
      <c r="B163" s="4"/>
      <c r="C163" s="4"/>
      <c r="D163" s="4"/>
      <c r="E163" s="4"/>
      <c r="F163" s="4"/>
      <c r="G163" s="4"/>
      <c r="H163" s="4"/>
      <c r="I163" s="4"/>
      <c r="J163" s="4"/>
      <c r="K163" s="4"/>
      <c r="L163" s="4"/>
    </row>
    <row r="164" spans="1:12" customFormat="1" ht="15.75">
      <c r="A164" s="4"/>
      <c r="B164" s="4"/>
      <c r="C164" s="4"/>
      <c r="D164" s="4"/>
      <c r="E164" s="4"/>
      <c r="F164" s="4"/>
      <c r="G164" s="4"/>
      <c r="H164" s="4"/>
      <c r="I164" s="4"/>
      <c r="J164" s="4"/>
      <c r="K164" s="4"/>
      <c r="L164" s="4"/>
    </row>
    <row r="165" spans="1:12" customFormat="1" ht="15.75">
      <c r="A165" s="4"/>
      <c r="B165" s="4"/>
      <c r="C165" s="4"/>
      <c r="D165" s="4"/>
      <c r="E165" s="4"/>
      <c r="F165" s="4"/>
      <c r="G165" s="4"/>
      <c r="H165" s="4"/>
      <c r="I165" s="4"/>
      <c r="J165" s="4"/>
      <c r="K165" s="4"/>
      <c r="L165" s="4"/>
    </row>
    <row r="166" spans="1:12" customFormat="1" ht="15.75">
      <c r="A166" s="4"/>
      <c r="B166" s="4"/>
      <c r="C166" s="4"/>
      <c r="D166" s="4"/>
      <c r="E166" s="4"/>
      <c r="F166" s="4"/>
      <c r="G166" s="4"/>
      <c r="H166" s="4"/>
      <c r="I166" s="4"/>
      <c r="J166" s="4"/>
      <c r="K166" s="4"/>
      <c r="L166" s="4"/>
    </row>
    <row r="167" spans="1:12" customFormat="1" ht="15.75">
      <c r="A167" s="4"/>
      <c r="B167" s="4"/>
      <c r="C167" s="4"/>
      <c r="D167" s="4"/>
      <c r="E167" s="4"/>
      <c r="F167" s="4"/>
      <c r="G167" s="4"/>
      <c r="H167" s="4"/>
      <c r="I167" s="4"/>
      <c r="J167" s="4"/>
      <c r="K167" s="4"/>
      <c r="L167" s="4"/>
    </row>
    <row r="168" spans="1:12" customFormat="1" ht="15.75">
      <c r="A168" s="4"/>
      <c r="B168" s="4"/>
      <c r="C168" s="4"/>
      <c r="D168" s="4"/>
      <c r="E168" s="4"/>
      <c r="F168" s="4"/>
      <c r="G168" s="4"/>
      <c r="H168" s="4"/>
      <c r="I168" s="4"/>
      <c r="J168" s="4"/>
      <c r="K168" s="4"/>
      <c r="L168" s="4"/>
    </row>
    <row r="169" spans="1:12" customFormat="1" ht="15.75">
      <c r="A169" s="4"/>
      <c r="B169" s="4"/>
      <c r="C169" s="4"/>
      <c r="D169" s="4"/>
      <c r="E169" s="4"/>
      <c r="F169" s="4"/>
      <c r="G169" s="4"/>
      <c r="H169" s="4"/>
      <c r="I169" s="4"/>
      <c r="J169" s="4"/>
      <c r="K169" s="4"/>
      <c r="L169" s="4"/>
    </row>
    <row r="170" spans="1:12" customFormat="1" ht="15.75">
      <c r="A170" s="4"/>
      <c r="B170" s="4"/>
      <c r="C170" s="4"/>
      <c r="D170" s="4"/>
      <c r="E170" s="4"/>
      <c r="F170" s="4"/>
      <c r="G170" s="4"/>
      <c r="H170" s="4"/>
      <c r="I170" s="4"/>
      <c r="J170" s="4"/>
      <c r="K170" s="4"/>
      <c r="L170" s="4"/>
    </row>
    <row r="171" spans="1:12" customFormat="1" ht="15.75">
      <c r="A171" s="4"/>
      <c r="B171" s="4"/>
      <c r="C171" s="4"/>
      <c r="D171" s="4"/>
      <c r="E171" s="4"/>
      <c r="F171" s="4"/>
      <c r="G171" s="4"/>
      <c r="H171" s="4"/>
      <c r="I171" s="4"/>
      <c r="J171" s="4"/>
      <c r="K171" s="4"/>
      <c r="L171" s="4"/>
    </row>
    <row r="172" spans="1:12" customFormat="1" ht="15.75">
      <c r="A172" s="4"/>
      <c r="B172" s="4"/>
      <c r="C172" s="4"/>
      <c r="D172" s="4"/>
      <c r="E172" s="4"/>
      <c r="F172" s="4"/>
      <c r="G172" s="4"/>
      <c r="H172" s="4"/>
      <c r="I172" s="4"/>
      <c r="J172" s="4"/>
      <c r="K172" s="4"/>
      <c r="L172" s="4"/>
    </row>
    <row r="173" spans="1:12" customFormat="1" ht="15.75">
      <c r="A173" s="4"/>
      <c r="B173" s="4"/>
      <c r="C173" s="4"/>
      <c r="D173" s="4"/>
      <c r="E173" s="4"/>
      <c r="F173" s="4"/>
      <c r="G173" s="4"/>
      <c r="H173" s="4"/>
      <c r="I173" s="4"/>
      <c r="J173" s="4"/>
      <c r="K173" s="4"/>
      <c r="L173" s="4"/>
    </row>
    <row r="174" spans="1:12" customFormat="1" ht="15.75">
      <c r="A174" s="4"/>
      <c r="B174" s="4"/>
      <c r="C174" s="4"/>
      <c r="D174" s="4"/>
      <c r="E174" s="4"/>
      <c r="F174" s="4"/>
      <c r="G174" s="4"/>
      <c r="H174" s="4"/>
      <c r="I174" s="4"/>
      <c r="J174" s="4"/>
      <c r="K174" s="4"/>
      <c r="L174" s="4"/>
    </row>
    <row r="175" spans="1:12" customFormat="1" ht="15.75">
      <c r="A175" s="4"/>
      <c r="B175" s="4"/>
      <c r="C175" s="4"/>
      <c r="D175" s="4"/>
      <c r="E175" s="4"/>
      <c r="F175" s="4"/>
      <c r="G175" s="4"/>
      <c r="H175" s="4"/>
      <c r="I175" s="4"/>
      <c r="J175" s="4"/>
      <c r="K175" s="4"/>
      <c r="L175" s="4"/>
    </row>
    <row r="176" spans="1:12" customFormat="1" ht="15.75">
      <c r="A176" s="4"/>
      <c r="B176" s="4"/>
      <c r="C176" s="4"/>
      <c r="D176" s="4"/>
      <c r="E176" s="4"/>
      <c r="F176" s="4"/>
      <c r="G176" s="4"/>
      <c r="H176" s="4"/>
      <c r="I176" s="4"/>
      <c r="J176" s="4"/>
      <c r="K176" s="4"/>
      <c r="L176" s="4"/>
    </row>
    <row r="177" spans="1:12" customFormat="1" ht="15.75">
      <c r="A177" s="4"/>
      <c r="B177" s="4"/>
      <c r="C177" s="4"/>
      <c r="D177" s="4"/>
      <c r="E177" s="4"/>
      <c r="F177" s="4"/>
      <c r="G177" s="4"/>
      <c r="H177" s="4"/>
      <c r="I177" s="4"/>
      <c r="J177" s="4"/>
      <c r="K177" s="4"/>
      <c r="L177" s="4"/>
    </row>
    <row r="178" spans="1:12" customFormat="1" ht="15.75">
      <c r="A178" s="4"/>
      <c r="B178" s="4"/>
      <c r="C178" s="4"/>
      <c r="D178" s="4"/>
      <c r="E178" s="4"/>
      <c r="F178" s="4"/>
      <c r="G178" s="4"/>
      <c r="H178" s="4"/>
      <c r="I178" s="4"/>
      <c r="J178" s="4"/>
      <c r="K178" s="4"/>
      <c r="L178" s="4"/>
    </row>
    <row r="179" spans="1:12" customFormat="1" ht="15.75">
      <c r="A179" s="4"/>
      <c r="B179" s="4"/>
      <c r="C179" s="4"/>
      <c r="D179" s="4"/>
      <c r="E179" s="4"/>
      <c r="F179" s="4"/>
      <c r="G179" s="4"/>
      <c r="H179" s="4"/>
      <c r="I179" s="4"/>
      <c r="J179" s="4"/>
      <c r="K179" s="4"/>
      <c r="L179" s="4"/>
    </row>
    <row r="180" spans="1:12" customFormat="1" ht="15.75">
      <c r="A180" s="4"/>
      <c r="B180" s="4"/>
      <c r="C180" s="4"/>
      <c r="D180" s="4"/>
      <c r="E180" s="4"/>
      <c r="F180" s="4"/>
      <c r="G180" s="4"/>
      <c r="H180" s="4"/>
      <c r="I180" s="4"/>
      <c r="J180" s="4"/>
      <c r="K180" s="4"/>
      <c r="L180" s="4"/>
    </row>
  </sheetData>
  <mergeCells count="4">
    <mergeCell ref="B7:P7"/>
    <mergeCell ref="B8:P8"/>
    <mergeCell ref="B9:P9"/>
    <mergeCell ref="P11:P12"/>
  </mergeCells>
  <conditionalFormatting sqref="E22">
    <cfRule type="containsText" dxfId="8" priority="4" operator="containsText" text="True">
      <formula>NOT(ISERROR(SEARCH("True",E22)))</formula>
    </cfRule>
  </conditionalFormatting>
  <conditionalFormatting sqref="E36">
    <cfRule type="containsText" dxfId="7" priority="3" operator="containsText" text="True">
      <formula>NOT(ISERROR(SEARCH("True",E36)))</formula>
    </cfRule>
  </conditionalFormatting>
  <conditionalFormatting sqref="E26:O26">
    <cfRule type="containsText" dxfId="6" priority="2" operator="containsText" text="True">
      <formula>NOT(ISERROR(SEARCH("True",E26)))</formula>
    </cfRule>
  </conditionalFormatting>
  <conditionalFormatting sqref="H22">
    <cfRule type="containsText" dxfId="5" priority="6" operator="containsText" text="True">
      <formula>NOT(ISERROR(SEARCH("True",H22)))</formula>
    </cfRule>
  </conditionalFormatting>
  <conditionalFormatting sqref="H36">
    <cfRule type="containsText" dxfId="4" priority="5" operator="containsText" text="True">
      <formula>NOT(ISERROR(SEARCH("True",H36)))</formula>
    </cfRule>
  </conditionalFormatting>
  <printOptions horizontalCentered="1"/>
  <pageMargins left="0.98425196850393704" right="0.51181102362204722" top="0.74803149606299213" bottom="0.23622047244094491" header="0" footer="0"/>
  <pageSetup scale="26" orientation="portrait" cellComments="asDisplayed" r:id="rId1"/>
  <headerFooter alignWithMargins="0">
    <oddFooter>&amp;L&amp;Z&amp;F
&amp;A&amp;R&amp;D
&amp;T</oddFooter>
  </headerFooter>
  <ignoredErrors>
    <ignoredError sqref="H25:H35" formula="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70083-F4CD-4C3F-9EB2-AB5434501453}">
  <sheetPr codeName="Sheet29">
    <tabColor theme="5"/>
    <pageSetUpPr fitToPage="1"/>
  </sheetPr>
  <dimension ref="A1:AF63"/>
  <sheetViews>
    <sheetView view="pageBreakPreview" zoomScale="70" zoomScaleNormal="70" zoomScaleSheetLayoutView="70" workbookViewId="0">
      <selection activeCell="B7" sqref="B7:U7"/>
    </sheetView>
  </sheetViews>
  <sheetFormatPr defaultColWidth="8.85546875" defaultRowHeight="15"/>
  <cols>
    <col min="1" max="1" width="2.85546875" style="446" customWidth="1"/>
    <col min="2" max="2" width="10.140625" style="446" customWidth="1"/>
    <col min="3" max="3" width="101.85546875" style="446" customWidth="1"/>
    <col min="4" max="4" width="7.85546875" style="446" customWidth="1"/>
    <col min="5" max="5" width="17.140625" style="446" customWidth="1"/>
    <col min="6" max="6" width="14.42578125" style="446" customWidth="1"/>
    <col min="7" max="7" width="15" style="446" customWidth="1"/>
    <col min="8" max="8" width="18.85546875" style="446" customWidth="1"/>
    <col min="9" max="9" width="15.85546875" style="446" customWidth="1"/>
    <col min="10" max="10" width="15.140625" style="446" customWidth="1"/>
    <col min="11" max="11" width="15.5703125" style="446" customWidth="1"/>
    <col min="12" max="12" width="13.5703125" style="446" customWidth="1"/>
    <col min="13" max="13" width="14" style="446" customWidth="1"/>
    <col min="14" max="15" width="14.5703125" style="446" customWidth="1"/>
    <col min="16" max="16" width="12.85546875" style="446" customWidth="1"/>
    <col min="17" max="17" width="13.5703125" style="446" customWidth="1"/>
    <col min="18" max="18" width="13" style="446" customWidth="1"/>
    <col min="19" max="19" width="8.85546875" style="446"/>
    <col min="20" max="20" width="12" style="446" customWidth="1"/>
    <col min="21" max="21" width="12.140625" style="446" customWidth="1"/>
    <col min="22" max="22" width="2.85546875" style="446" customWidth="1"/>
    <col min="23" max="23" width="2.7109375" style="446" customWidth="1"/>
    <col min="24" max="16384" width="8.85546875" style="446"/>
  </cols>
  <sheetData>
    <row r="1" spans="1:32" s="3" customFormat="1" ht="17.25" customHeight="1">
      <c r="A1" s="1"/>
      <c r="B1" s="205" t="s">
        <v>0</v>
      </c>
      <c r="C1" s="206"/>
      <c r="D1" s="1"/>
      <c r="E1" s="1"/>
      <c r="F1" s="1"/>
      <c r="G1" s="1"/>
      <c r="I1" s="46"/>
      <c r="P1" s="46"/>
      <c r="Q1" s="46"/>
      <c r="U1" s="46" t="s">
        <v>185</v>
      </c>
    </row>
    <row r="2" spans="1:32" s="3" customFormat="1" ht="17.25" customHeight="1">
      <c r="A2" s="1"/>
      <c r="B2" s="207"/>
      <c r="C2" s="206"/>
      <c r="D2" s="1"/>
      <c r="E2" s="1"/>
      <c r="F2" s="1"/>
      <c r="G2" s="1"/>
      <c r="I2" s="46"/>
      <c r="P2" s="46"/>
      <c r="Q2" s="46"/>
      <c r="U2" s="46" t="s">
        <v>69</v>
      </c>
    </row>
    <row r="3" spans="1:32" s="3" customFormat="1" ht="17.25" customHeight="1">
      <c r="A3" s="1"/>
      <c r="C3" s="208"/>
      <c r="D3" s="1"/>
      <c r="E3" s="1"/>
      <c r="F3" s="1"/>
      <c r="G3" s="1"/>
      <c r="I3" s="46"/>
      <c r="P3" s="46"/>
      <c r="Q3" s="46"/>
      <c r="U3" s="46" t="s">
        <v>70</v>
      </c>
    </row>
    <row r="4" spans="1:32" s="3" customFormat="1" ht="17.25" customHeight="1">
      <c r="A4" s="1"/>
      <c r="B4" s="41"/>
      <c r="C4" s="1"/>
      <c r="D4" s="1"/>
      <c r="E4" s="1"/>
      <c r="F4" s="1"/>
      <c r="G4" s="1"/>
      <c r="I4" s="46"/>
      <c r="P4" s="46"/>
      <c r="Q4" s="46"/>
      <c r="U4" s="46" t="s">
        <v>71</v>
      </c>
    </row>
    <row r="5" spans="1:32" s="3" customFormat="1" ht="17.25" customHeight="1">
      <c r="A5" s="1"/>
      <c r="B5" s="47"/>
      <c r="C5" s="1"/>
      <c r="D5" s="1"/>
      <c r="E5" s="1"/>
      <c r="F5" s="1"/>
      <c r="G5" s="1"/>
      <c r="I5" s="46"/>
      <c r="P5" s="46"/>
      <c r="Q5" s="46"/>
      <c r="U5" s="46" t="s">
        <v>72</v>
      </c>
    </row>
    <row r="6" spans="1:32" s="3" customFormat="1" ht="17.25" customHeight="1">
      <c r="A6" s="1"/>
      <c r="B6" s="1"/>
      <c r="C6" s="1"/>
      <c r="D6" s="1"/>
      <c r="E6" s="1"/>
      <c r="F6" s="1"/>
      <c r="G6" s="1"/>
      <c r="I6" s="46"/>
      <c r="P6" s="46"/>
      <c r="Q6" s="46"/>
      <c r="U6" s="46" t="str">
        <f>B7</f>
        <v>Table 16a</v>
      </c>
    </row>
    <row r="7" spans="1:32" s="3" customFormat="1" ht="17.25" customHeight="1">
      <c r="A7" s="1"/>
      <c r="B7" s="1814" t="s">
        <v>660</v>
      </c>
      <c r="C7" s="1814"/>
      <c r="D7" s="1814"/>
      <c r="E7" s="1814"/>
      <c r="F7" s="1814"/>
      <c r="G7" s="1814"/>
      <c r="H7" s="1814"/>
      <c r="I7" s="1814"/>
      <c r="J7" s="1814"/>
      <c r="K7" s="1814"/>
      <c r="L7" s="1814"/>
      <c r="M7" s="1814"/>
      <c r="N7" s="1814"/>
      <c r="O7" s="1814"/>
      <c r="P7" s="1814"/>
      <c r="Q7" s="1814"/>
      <c r="R7" s="1814"/>
      <c r="S7" s="1814"/>
      <c r="T7" s="1814"/>
      <c r="U7" s="1814"/>
    </row>
    <row r="8" spans="1:32" s="3" customFormat="1" ht="15" customHeight="1">
      <c r="A8" s="1"/>
      <c r="B8" s="1814" t="s">
        <v>661</v>
      </c>
      <c r="C8" s="1814"/>
      <c r="D8" s="1814"/>
      <c r="E8" s="1814"/>
      <c r="F8" s="1814"/>
      <c r="G8" s="1814"/>
      <c r="H8" s="1814"/>
      <c r="I8" s="1814"/>
      <c r="J8" s="1814"/>
      <c r="K8" s="1814"/>
      <c r="L8" s="1814"/>
      <c r="M8" s="1814"/>
      <c r="N8" s="1814"/>
      <c r="O8" s="1814"/>
      <c r="P8" s="1814"/>
      <c r="Q8" s="1814"/>
      <c r="R8" s="1814"/>
      <c r="S8" s="1814"/>
      <c r="T8" s="1814"/>
      <c r="U8" s="1814"/>
    </row>
    <row r="9" spans="1:32" s="3" customFormat="1" ht="17.25" customHeight="1">
      <c r="A9" s="1"/>
      <c r="B9" s="1815" t="s">
        <v>645</v>
      </c>
      <c r="C9" s="1815"/>
      <c r="D9" s="1815"/>
      <c r="E9" s="1815"/>
      <c r="F9" s="1815"/>
      <c r="G9" s="1815"/>
      <c r="H9" s="1815"/>
      <c r="I9" s="1815"/>
      <c r="J9" s="1815"/>
      <c r="K9" s="1815"/>
      <c r="L9" s="1815"/>
      <c r="M9" s="1815"/>
      <c r="N9" s="1815"/>
      <c r="O9" s="1815"/>
      <c r="P9" s="1815"/>
      <c r="Q9" s="1815"/>
      <c r="R9" s="1815"/>
      <c r="S9" s="1815"/>
      <c r="T9" s="1815"/>
      <c r="U9" s="1815"/>
      <c r="V9" s="446"/>
      <c r="W9" s="446"/>
      <c r="X9" s="446"/>
      <c r="Y9" s="446"/>
      <c r="Z9" s="446"/>
      <c r="AA9" s="446"/>
      <c r="AB9" s="446"/>
      <c r="AC9" s="446"/>
      <c r="AD9" s="446"/>
      <c r="AE9" s="446"/>
      <c r="AF9" s="446"/>
    </row>
    <row r="10" spans="1:32" s="3" customFormat="1" ht="17.25" customHeight="1">
      <c r="A10" s="1"/>
      <c r="B10" s="1050"/>
      <c r="C10" s="1050"/>
      <c r="D10" s="1050"/>
      <c r="E10" s="1050"/>
      <c r="F10" s="1050"/>
      <c r="G10" s="1050"/>
      <c r="H10" s="1050"/>
      <c r="I10" s="1050"/>
      <c r="J10" s="1050"/>
      <c r="K10" s="1050"/>
      <c r="L10" s="1050"/>
      <c r="M10" s="1050"/>
      <c r="N10" s="1050"/>
      <c r="O10" s="1050"/>
      <c r="P10" s="1050"/>
      <c r="Q10" s="1050"/>
      <c r="R10" s="1050"/>
      <c r="S10" s="446"/>
      <c r="T10" s="446"/>
      <c r="U10" s="446"/>
      <c r="V10" s="446"/>
      <c r="W10" s="446"/>
      <c r="X10" s="446"/>
      <c r="Y10" s="446"/>
      <c r="Z10" s="446"/>
      <c r="AA10" s="446"/>
      <c r="AB10" s="446"/>
      <c r="AC10" s="446"/>
      <c r="AD10" s="446"/>
      <c r="AE10" s="446"/>
      <c r="AF10" s="446"/>
    </row>
    <row r="11" spans="1:32" s="3" customFormat="1" ht="18.75" customHeight="1">
      <c r="A11" s="1"/>
      <c r="B11" s="1" t="s">
        <v>60</v>
      </c>
      <c r="C11" s="1050"/>
      <c r="D11" s="1050"/>
      <c r="E11" s="1050"/>
      <c r="F11" s="1050"/>
      <c r="G11" s="1050"/>
      <c r="H11" s="1050"/>
      <c r="I11" s="1050"/>
      <c r="J11" s="1050"/>
      <c r="K11" s="1050"/>
      <c r="L11" s="1050"/>
      <c r="M11" s="1050"/>
      <c r="N11" s="1050"/>
      <c r="O11" s="1050"/>
      <c r="P11" s="1050"/>
      <c r="Q11" s="1050"/>
      <c r="R11" s="1050"/>
      <c r="S11" s="446"/>
      <c r="T11" s="446"/>
      <c r="U11" s="446"/>
      <c r="V11" s="446"/>
      <c r="W11" s="446"/>
      <c r="X11" s="446"/>
      <c r="Y11" s="446"/>
      <c r="Z11" s="446"/>
      <c r="AA11" s="446"/>
      <c r="AB11" s="446"/>
      <c r="AC11" s="446"/>
      <c r="AD11" s="446"/>
      <c r="AE11" s="446"/>
      <c r="AF11" s="446"/>
    </row>
    <row r="12" spans="1:32" s="3" customFormat="1" ht="18.75" customHeight="1">
      <c r="A12" s="1"/>
      <c r="B12" s="39">
        <v>1</v>
      </c>
      <c r="C12" s="1" t="s">
        <v>662</v>
      </c>
      <c r="D12" s="1050"/>
      <c r="E12" s="1634"/>
      <c r="F12" s="1634"/>
      <c r="G12" s="1050"/>
      <c r="H12" s="1050"/>
      <c r="I12" s="1050"/>
      <c r="J12" s="1050"/>
      <c r="K12" s="1634"/>
      <c r="L12" s="1634"/>
      <c r="M12" s="1634"/>
      <c r="N12" s="1634"/>
      <c r="O12" s="1634"/>
      <c r="P12" s="1634"/>
      <c r="Q12" s="1634"/>
      <c r="R12" s="1634"/>
      <c r="S12" s="446"/>
      <c r="T12" s="1632"/>
      <c r="U12" s="1632"/>
      <c r="V12" s="446"/>
      <c r="W12" s="446"/>
      <c r="X12" s="446"/>
      <c r="Y12" s="446"/>
      <c r="Z12" s="446"/>
      <c r="AA12" s="446"/>
      <c r="AB12" s="446"/>
      <c r="AC12" s="446"/>
      <c r="AD12" s="446"/>
      <c r="AE12" s="446"/>
      <c r="AF12" s="446"/>
    </row>
    <row r="13" spans="1:32" s="3" customFormat="1" ht="18.75" customHeight="1">
      <c r="A13" s="1"/>
      <c r="B13" s="1662" t="s">
        <v>663</v>
      </c>
      <c r="C13" s="1663"/>
      <c r="D13" s="1760"/>
      <c r="E13" s="1761"/>
      <c r="F13" s="1761"/>
      <c r="G13" s="1760"/>
      <c r="H13" s="1050"/>
      <c r="I13" s="1050"/>
      <c r="J13" s="1050"/>
      <c r="K13" s="1050"/>
      <c r="L13" s="1050"/>
      <c r="M13" s="1050"/>
      <c r="N13" s="1050"/>
      <c r="O13" s="1050"/>
      <c r="P13" s="1050"/>
      <c r="Q13" s="1050"/>
      <c r="R13" s="1050"/>
      <c r="S13" s="446"/>
      <c r="T13" s="446"/>
      <c r="U13" s="446"/>
      <c r="V13" s="446"/>
      <c r="W13" s="446"/>
      <c r="X13" s="446"/>
      <c r="Y13" s="446"/>
      <c r="Z13" s="446"/>
      <c r="AA13" s="446"/>
      <c r="AB13" s="446"/>
      <c r="AC13" s="446"/>
      <c r="AD13" s="446"/>
      <c r="AE13" s="446"/>
      <c r="AF13" s="446"/>
    </row>
    <row r="14" spans="1:32" s="3" customFormat="1" ht="28.35" customHeight="1">
      <c r="A14" s="1"/>
      <c r="B14" s="1282"/>
      <c r="C14" s="1051"/>
      <c r="D14" s="1052"/>
      <c r="E14" s="1285"/>
      <c r="F14" s="1285"/>
      <c r="G14" s="1286" t="s">
        <v>623</v>
      </c>
      <c r="H14" s="1753" t="s">
        <v>664</v>
      </c>
      <c r="I14" s="1754" t="s">
        <v>665</v>
      </c>
      <c r="J14" s="1755" t="s">
        <v>666</v>
      </c>
      <c r="K14" s="1756"/>
      <c r="L14" s="1757"/>
      <c r="M14" s="1757"/>
      <c r="N14" s="1758"/>
      <c r="O14" s="1757"/>
      <c r="P14" s="1759"/>
      <c r="Q14" s="1758"/>
      <c r="R14" s="1758"/>
      <c r="T14" s="1753"/>
      <c r="U14" s="1753"/>
    </row>
    <row r="15" spans="1:32" s="3" customFormat="1" ht="31.35" customHeight="1">
      <c r="A15" s="1"/>
      <c r="B15" s="331" t="s">
        <v>667</v>
      </c>
      <c r="C15" s="1053"/>
      <c r="D15" s="1054"/>
      <c r="E15" s="1055">
        <v>2014</v>
      </c>
      <c r="F15" s="1056">
        <v>2015</v>
      </c>
      <c r="G15" s="1336" t="s">
        <v>668</v>
      </c>
      <c r="H15" s="1291">
        <v>2016</v>
      </c>
      <c r="I15" s="1057" t="s">
        <v>669</v>
      </c>
      <c r="J15" s="1057" t="s">
        <v>670</v>
      </c>
      <c r="K15" s="1296" t="s">
        <v>630</v>
      </c>
      <c r="L15" s="1057">
        <v>2018</v>
      </c>
      <c r="M15" s="1057">
        <v>2019</v>
      </c>
      <c r="N15" s="1057">
        <v>2020</v>
      </c>
      <c r="O15" s="1057">
        <v>2021</v>
      </c>
      <c r="P15" s="1057">
        <v>2022</v>
      </c>
      <c r="Q15" s="1059">
        <v>2023</v>
      </c>
      <c r="R15" s="1059">
        <v>2024</v>
      </c>
      <c r="T15" s="1291">
        <v>2025</v>
      </c>
      <c r="U15" s="1291">
        <v>2026</v>
      </c>
    </row>
    <row r="16" spans="1:32" s="3" customFormat="1" ht="18.75" customHeight="1">
      <c r="A16" s="1"/>
      <c r="B16" s="1060"/>
      <c r="C16" s="1061"/>
      <c r="D16" s="1062"/>
      <c r="E16" s="1063" t="s">
        <v>10</v>
      </c>
      <c r="F16" s="1501" t="s">
        <v>11</v>
      </c>
      <c r="G16" s="1502" t="s">
        <v>12</v>
      </c>
      <c r="H16" s="1063" t="s">
        <v>13</v>
      </c>
      <c r="I16" s="1063" t="s">
        <v>14</v>
      </c>
      <c r="J16" s="1501" t="s">
        <v>15</v>
      </c>
      <c r="K16" s="1502" t="s">
        <v>16</v>
      </c>
      <c r="L16" s="1502" t="s">
        <v>17</v>
      </c>
      <c r="M16" s="1502" t="s">
        <v>18</v>
      </c>
      <c r="N16" s="1064" t="s">
        <v>604</v>
      </c>
      <c r="O16" s="1502" t="s">
        <v>605</v>
      </c>
      <c r="P16" s="1502" t="s">
        <v>606</v>
      </c>
      <c r="Q16" s="1064" t="s">
        <v>607</v>
      </c>
      <c r="R16" s="1064" t="s">
        <v>608</v>
      </c>
      <c r="T16" s="1360" t="s">
        <v>631</v>
      </c>
      <c r="U16" s="1360" t="s">
        <v>632</v>
      </c>
    </row>
    <row r="17" spans="1:25" s="3" customFormat="1" ht="18.75" customHeight="1">
      <c r="A17" s="1"/>
      <c r="B17" s="117" t="s">
        <v>307</v>
      </c>
      <c r="C17" s="1065" t="s">
        <v>544</v>
      </c>
      <c r="D17" s="1066"/>
      <c r="E17" s="1038">
        <v>115.95081559612657</v>
      </c>
      <c r="F17" s="1038">
        <v>184.26389441880394</v>
      </c>
      <c r="G17" s="1038"/>
      <c r="H17" s="1038"/>
      <c r="I17" s="1038"/>
      <c r="J17" s="1038"/>
      <c r="K17" s="1038">
        <v>598.10050343562489</v>
      </c>
      <c r="L17" s="1038">
        <v>587.72808925099503</v>
      </c>
      <c r="M17" s="1038">
        <v>572.90002148886924</v>
      </c>
      <c r="N17" s="1007">
        <v>4685.2707712611782</v>
      </c>
      <c r="O17" s="1038">
        <v>5140.7463371848771</v>
      </c>
      <c r="P17" s="1038">
        <v>4977.988028363091</v>
      </c>
      <c r="Q17" s="1007">
        <v>4815.3410497612349</v>
      </c>
      <c r="R17" s="1007">
        <v>7114.2183259159374</v>
      </c>
      <c r="T17" s="1361">
        <v>8191.6584495714096</v>
      </c>
      <c r="U17" s="1361">
        <v>8853.7410577488154</v>
      </c>
    </row>
    <row r="18" spans="1:25" s="3" customFormat="1" ht="18.75" customHeight="1">
      <c r="A18" s="1"/>
      <c r="B18" s="117" t="s">
        <v>311</v>
      </c>
      <c r="C18" s="1065" t="s">
        <v>545</v>
      </c>
      <c r="D18" s="1067"/>
      <c r="E18" s="333">
        <v>6.8599999999999994E-2</v>
      </c>
      <c r="F18" s="333">
        <v>6.8500000000000005E-2</v>
      </c>
      <c r="G18" s="333"/>
      <c r="H18" s="333"/>
      <c r="I18" s="333"/>
      <c r="J18" s="333"/>
      <c r="K18" s="333">
        <v>6.6500000000000004E-2</v>
      </c>
      <c r="L18" s="333">
        <v>6.5000000000000002E-2</v>
      </c>
      <c r="M18" s="333">
        <v>6.4600000000000005E-2</v>
      </c>
      <c r="N18" s="333">
        <v>6.4399999999999999E-2</v>
      </c>
      <c r="O18" s="333">
        <v>6.4299999999999996E-2</v>
      </c>
      <c r="P18" s="333">
        <v>5.8900000000000001E-2</v>
      </c>
      <c r="Q18" s="333">
        <v>5.8299999999999998E-2</v>
      </c>
      <c r="R18" s="333">
        <v>5.8999999999999997E-2</v>
      </c>
      <c r="T18" s="1362">
        <v>5.9200000000000003E-2</v>
      </c>
      <c r="U18" s="1362">
        <v>5.9200000000000003E-2</v>
      </c>
    </row>
    <row r="19" spans="1:25" s="3" customFormat="1" ht="18.75" customHeight="1">
      <c r="A19" s="1"/>
      <c r="B19" s="117" t="s">
        <v>313</v>
      </c>
      <c r="C19" s="1068" t="s">
        <v>584</v>
      </c>
      <c r="D19" s="1069"/>
      <c r="E19" s="1007">
        <f>E17*E18</f>
        <v>7.9542259498942824</v>
      </c>
      <c r="F19" s="1007">
        <f>F17*F18</f>
        <v>12.622076767688071</v>
      </c>
      <c r="G19" s="1007">
        <f>AVERAGE(E19:F19)</f>
        <v>10.288151358791177</v>
      </c>
      <c r="H19" s="1007">
        <f>G19</f>
        <v>10.288151358791177</v>
      </c>
      <c r="I19" s="1007">
        <f>H19*5/12</f>
        <v>4.2867297328296567</v>
      </c>
      <c r="J19" s="1007">
        <f>K19*7/12</f>
        <v>23.201315362440283</v>
      </c>
      <c r="K19" s="1007">
        <f>K17*K18</f>
        <v>39.77368347846906</v>
      </c>
      <c r="L19" s="1007">
        <f>L17*L18</f>
        <v>38.202325801314679</v>
      </c>
      <c r="M19" s="1007">
        <f>ROUNDUP(M17*M18,1)</f>
        <v>37.1</v>
      </c>
      <c r="N19" s="1007">
        <f>N17*N18</f>
        <v>301.73143766921987</v>
      </c>
      <c r="O19" s="1007">
        <f>O17*O18</f>
        <v>330.54998948098756</v>
      </c>
      <c r="P19" s="1007">
        <f>P17*P18</f>
        <v>293.20349487058604</v>
      </c>
      <c r="Q19" s="1007">
        <f>Q17*Q18</f>
        <v>280.73438320107999</v>
      </c>
      <c r="R19" s="1007">
        <f>R17*R18</f>
        <v>419.73888122904026</v>
      </c>
      <c r="T19" s="1361">
        <f>T17*T18</f>
        <v>484.94618021462747</v>
      </c>
      <c r="U19" s="1361">
        <f>U17*U18</f>
        <v>524.14147061872984</v>
      </c>
    </row>
    <row r="20" spans="1:25" s="3" customFormat="1" ht="18.75" customHeight="1">
      <c r="A20" s="1"/>
      <c r="B20" s="117"/>
      <c r="C20" s="1070"/>
      <c r="D20" s="1071"/>
      <c r="E20" s="1038"/>
      <c r="F20" s="1038"/>
      <c r="G20" s="1038"/>
      <c r="H20" s="1038"/>
      <c r="I20" s="1038"/>
      <c r="J20" s="1038"/>
      <c r="K20" s="1038"/>
      <c r="L20" s="1038"/>
      <c r="M20" s="1038"/>
      <c r="N20" s="1007"/>
      <c r="O20" s="1038"/>
      <c r="P20" s="1038"/>
      <c r="Q20" s="1007"/>
      <c r="R20" s="1007"/>
      <c r="T20" s="1361"/>
      <c r="U20" s="1361"/>
    </row>
    <row r="21" spans="1:25" s="3" customFormat="1" ht="18.75" customHeight="1">
      <c r="A21" s="1"/>
      <c r="B21" s="117" t="s">
        <v>315</v>
      </c>
      <c r="C21" s="1065" t="s">
        <v>671</v>
      </c>
      <c r="D21" s="1066"/>
      <c r="E21" s="1038">
        <f>E17*0.45*9.36%</f>
        <v>4.883848352908851</v>
      </c>
      <c r="F21" s="1038">
        <f>F17*0.45*9.3%</f>
        <v>7.711443981426946</v>
      </c>
      <c r="G21" s="1007">
        <f>AVERAGE(E21:F21)</f>
        <v>6.2976461671678985</v>
      </c>
      <c r="H21" s="1038">
        <f>G21</f>
        <v>6.2976461671678985</v>
      </c>
      <c r="I21" s="1038">
        <f>H21*5/12</f>
        <v>2.6240192363199575</v>
      </c>
      <c r="J21" s="1038">
        <f>K21*7/12</f>
        <v>13.784721352932564</v>
      </c>
      <c r="K21" s="1038">
        <f t="shared" ref="K21:O21" si="0">K17*0.45*8.78%</f>
        <v>23.630950890741538</v>
      </c>
      <c r="L21" s="1038">
        <f t="shared" si="0"/>
        <v>23.221136806306809</v>
      </c>
      <c r="M21" s="1038">
        <f t="shared" si="0"/>
        <v>22.635279849025224</v>
      </c>
      <c r="N21" s="1007">
        <f t="shared" si="0"/>
        <v>185.11504817252913</v>
      </c>
      <c r="O21" s="1038">
        <f t="shared" si="0"/>
        <v>203.11088778217447</v>
      </c>
      <c r="P21" s="1038">
        <f>P17*0.45*8.66%</f>
        <v>193.99219346530967</v>
      </c>
      <c r="Q21" s="1007">
        <f>Q17*0.45*8.66%</f>
        <v>187.65384070919532</v>
      </c>
      <c r="R21" s="1007">
        <f>R17*0.45*8.66%</f>
        <v>277.24108816094406</v>
      </c>
      <c r="T21" s="1361">
        <f>T17*0.45*8.66%</f>
        <v>319.22892977979785</v>
      </c>
      <c r="U21" s="1361">
        <f t="shared" ref="U21" si="1">U17*0.45*8.66%</f>
        <v>345.03028902047134</v>
      </c>
    </row>
    <row r="22" spans="1:25" s="3" customFormat="1" ht="18.75" customHeight="1">
      <c r="A22" s="1"/>
      <c r="B22" s="117"/>
      <c r="C22" s="1065"/>
      <c r="D22" s="1066"/>
      <c r="E22" s="1038"/>
      <c r="F22" s="1038"/>
      <c r="G22" s="1038"/>
      <c r="H22" s="1038"/>
      <c r="I22" s="1038"/>
      <c r="J22" s="1038"/>
      <c r="K22" s="1038"/>
      <c r="L22" s="1038"/>
      <c r="M22" s="1038"/>
      <c r="N22" s="1007"/>
      <c r="O22" s="1038"/>
      <c r="P22" s="1038"/>
      <c r="Q22" s="1007"/>
      <c r="R22" s="1007"/>
      <c r="T22" s="1361"/>
      <c r="U22" s="1361"/>
    </row>
    <row r="23" spans="1:25" s="3" customFormat="1" ht="19.350000000000001" customHeight="1">
      <c r="A23" s="1"/>
      <c r="B23" s="1017" t="s">
        <v>318</v>
      </c>
      <c r="C23" s="1065" t="s">
        <v>672</v>
      </c>
      <c r="D23" s="1066"/>
      <c r="E23" s="1007">
        <v>2.9573845173893183</v>
      </c>
      <c r="F23" s="1007">
        <v>4.9674578372559264</v>
      </c>
      <c r="G23" s="1038">
        <f>AVERAGE(E23:F23)</f>
        <v>3.9624211773226223</v>
      </c>
      <c r="H23" s="1038">
        <f>G23</f>
        <v>3.9624211773226223</v>
      </c>
      <c r="I23" s="1038">
        <f>H23*5/12</f>
        <v>1.6510088238844258</v>
      </c>
      <c r="J23" s="1038">
        <f>K23*7/12</f>
        <v>11.056659822033183</v>
      </c>
      <c r="K23" s="1007">
        <v>18.954273980628315</v>
      </c>
      <c r="L23" s="1007">
        <v>19.199734388631875</v>
      </c>
      <c r="M23" s="1007">
        <v>19.328221135619827</v>
      </c>
      <c r="N23" s="1007">
        <v>148.47552931976304</v>
      </c>
      <c r="O23" s="1038">
        <v>166.93300003283889</v>
      </c>
      <c r="P23" s="1038">
        <v>163.36866553971802</v>
      </c>
      <c r="Q23" s="1007">
        <v>163.36866553971802</v>
      </c>
      <c r="R23" s="1007">
        <v>249.81523149129004</v>
      </c>
      <c r="T23" s="1361">
        <v>298.94352038741039</v>
      </c>
      <c r="U23" s="1361">
        <v>334.59679172709724</v>
      </c>
    </row>
    <row r="24" spans="1:25" s="3" customFormat="1" ht="18" customHeight="1">
      <c r="A24" s="1"/>
      <c r="B24" s="1072" t="s">
        <v>320</v>
      </c>
      <c r="C24" s="1073" t="s">
        <v>673</v>
      </c>
      <c r="D24" s="1074"/>
      <c r="E24" s="1075">
        <v>39.299999999999997</v>
      </c>
      <c r="F24" s="1168">
        <v>94.3</v>
      </c>
      <c r="G24" s="1168">
        <f>AVERAGE(E24:F24)</f>
        <v>66.8</v>
      </c>
      <c r="H24" s="1168">
        <f>G24</f>
        <v>66.8</v>
      </c>
      <c r="I24" s="1168">
        <f>H24*5/12</f>
        <v>27.833333333333332</v>
      </c>
      <c r="J24" s="1168">
        <f>K24*7/12</f>
        <v>106.77916666666668</v>
      </c>
      <c r="K24" s="1075">
        <v>183.05</v>
      </c>
      <c r="L24" s="1075">
        <v>283.7369676097174</v>
      </c>
      <c r="M24" s="1075">
        <v>354.39391180544675</v>
      </c>
      <c r="N24" s="1076">
        <v>380.75412378699332</v>
      </c>
      <c r="O24" s="1076">
        <v>383.16294336283289</v>
      </c>
      <c r="P24" s="1076">
        <v>523.58767001603087</v>
      </c>
      <c r="Q24" s="1076">
        <v>550.66596486265132</v>
      </c>
      <c r="R24" s="1076">
        <v>540.33840193120773</v>
      </c>
      <c r="T24" s="1363">
        <v>538.93616878348962</v>
      </c>
      <c r="U24" s="1363">
        <v>520.20240197726844</v>
      </c>
    </row>
    <row r="25" spans="1:25" s="5" customFormat="1" ht="6.6" customHeight="1">
      <c r="A25" s="446"/>
      <c r="B25" s="446"/>
      <c r="D25" s="446"/>
      <c r="E25" s="446"/>
      <c r="F25" s="446"/>
      <c r="G25" s="446"/>
      <c r="H25" s="446"/>
      <c r="I25" s="446"/>
      <c r="J25" s="446"/>
      <c r="K25" s="446"/>
      <c r="L25" s="446"/>
      <c r="M25" s="446"/>
      <c r="N25" s="446"/>
      <c r="O25" s="446"/>
      <c r="P25" s="446"/>
      <c r="Q25" s="446"/>
      <c r="R25" s="446"/>
      <c r="S25" s="446"/>
      <c r="T25" s="446"/>
      <c r="U25" s="446"/>
      <c r="V25" s="446"/>
      <c r="W25" s="446"/>
      <c r="X25" s="446"/>
      <c r="Y25" s="446"/>
    </row>
    <row r="26" spans="1:25" ht="64.5" customHeight="1">
      <c r="B26" s="828" t="s">
        <v>309</v>
      </c>
      <c r="C26" s="1873" t="s">
        <v>674</v>
      </c>
      <c r="D26" s="1873"/>
      <c r="E26" s="1873"/>
      <c r="F26" s="1873"/>
      <c r="G26" s="1873"/>
      <c r="H26" s="1873"/>
      <c r="I26" s="1873"/>
      <c r="J26" s="1873"/>
      <c r="K26" s="1873"/>
      <c r="L26" s="1873"/>
      <c r="M26" s="1873"/>
      <c r="N26" s="1873"/>
      <c r="O26" s="1873"/>
      <c r="P26" s="1873"/>
      <c r="Q26" s="1873"/>
      <c r="R26" s="1873"/>
      <c r="V26" s="1673"/>
    </row>
    <row r="27" spans="1:25" ht="49.35" customHeight="1">
      <c r="B27" s="828" t="s">
        <v>317</v>
      </c>
      <c r="C27" s="1872" t="s">
        <v>675</v>
      </c>
      <c r="D27" s="1872"/>
      <c r="E27" s="1872"/>
      <c r="F27" s="1872"/>
      <c r="G27" s="1872"/>
      <c r="H27" s="1872"/>
      <c r="I27" s="1872"/>
      <c r="J27" s="1872"/>
      <c r="K27" s="1872"/>
      <c r="L27" s="1872"/>
      <c r="M27" s="1872"/>
      <c r="N27" s="1872"/>
      <c r="O27" s="1872"/>
      <c r="P27" s="1872"/>
      <c r="Q27" s="1872"/>
      <c r="R27" s="1872"/>
    </row>
    <row r="28" spans="1:25" ht="19.5" customHeight="1">
      <c r="B28" s="828" t="s">
        <v>638</v>
      </c>
      <c r="C28" s="1872" t="s">
        <v>676</v>
      </c>
      <c r="D28" s="1872"/>
      <c r="E28" s="1872"/>
      <c r="F28" s="1872"/>
      <c r="G28" s="1872"/>
      <c r="H28" s="1872"/>
      <c r="I28" s="1872"/>
      <c r="J28" s="1872"/>
      <c r="K28" s="1872"/>
      <c r="L28" s="1872"/>
      <c r="M28" s="1872"/>
      <c r="N28" s="1872"/>
      <c r="O28" s="1872"/>
      <c r="P28" s="1872"/>
      <c r="Q28" s="1872"/>
      <c r="R28" s="1872"/>
    </row>
    <row r="29" spans="1:25" ht="53.85" customHeight="1">
      <c r="B29" s="828" t="s">
        <v>677</v>
      </c>
      <c r="C29" s="1872" t="s">
        <v>678</v>
      </c>
      <c r="D29" s="1872"/>
      <c r="E29" s="1872"/>
      <c r="F29" s="1872"/>
      <c r="G29" s="1872"/>
      <c r="H29" s="1872"/>
      <c r="I29" s="1872"/>
      <c r="J29" s="1872"/>
      <c r="K29" s="1872"/>
      <c r="L29" s="1872"/>
      <c r="M29" s="1872"/>
      <c r="N29" s="1872"/>
      <c r="O29" s="1872"/>
      <c r="P29" s="1872"/>
      <c r="Q29" s="1872"/>
      <c r="R29" s="1872"/>
    </row>
    <row r="31" spans="1:25">
      <c r="B31" s="39">
        <v>2</v>
      </c>
      <c r="C31" s="502" t="s">
        <v>554</v>
      </c>
      <c r="D31" s="1079"/>
      <c r="E31" s="1633"/>
      <c r="F31" s="1633"/>
      <c r="G31" s="1633"/>
      <c r="H31" s="1654"/>
      <c r="I31" s="1633"/>
      <c r="J31" s="1633"/>
      <c r="K31" s="1633"/>
      <c r="L31" s="1633"/>
      <c r="M31" s="1633"/>
      <c r="N31" s="1633"/>
      <c r="O31" s="1633"/>
      <c r="P31" s="1633"/>
      <c r="Q31" s="1633"/>
      <c r="R31" s="1633"/>
    </row>
    <row r="32" spans="1:25" ht="15.75">
      <c r="B32" s="1662" t="s">
        <v>679</v>
      </c>
      <c r="C32" s="1742"/>
      <c r="D32" s="1743"/>
      <c r="E32" s="1762"/>
      <c r="F32" s="1762"/>
      <c r="G32" s="1762"/>
      <c r="H32" s="1763"/>
      <c r="I32" s="1096"/>
      <c r="J32" s="1096"/>
      <c r="K32" s="1096"/>
      <c r="L32" s="1096"/>
      <c r="M32" s="1096"/>
      <c r="N32" s="1632"/>
      <c r="O32" s="1632"/>
      <c r="R32" s="1632"/>
    </row>
    <row r="33" spans="2:21" ht="15.75">
      <c r="B33" s="1744"/>
      <c r="C33" s="1869"/>
      <c r="D33" s="1870"/>
      <c r="E33" s="1766"/>
      <c r="F33" s="1767"/>
      <c r="G33" s="1147"/>
      <c r="H33" s="1234" t="s">
        <v>386</v>
      </c>
      <c r="I33" s="1765"/>
      <c r="J33" s="1765"/>
      <c r="K33" s="1765"/>
      <c r="L33" s="1765"/>
      <c r="M33" s="1765"/>
      <c r="N33" s="1765"/>
      <c r="O33" s="1765"/>
      <c r="Q33" s="1766"/>
      <c r="R33" s="1765"/>
      <c r="S33"/>
    </row>
    <row r="34" spans="2:21">
      <c r="B34" s="699" t="s">
        <v>77</v>
      </c>
      <c r="C34" s="1863"/>
      <c r="D34" s="1864"/>
      <c r="E34" s="699"/>
      <c r="F34" s="1146" t="s">
        <v>680</v>
      </c>
      <c r="G34" s="1146" t="s">
        <v>681</v>
      </c>
      <c r="H34" s="1146" t="s">
        <v>194</v>
      </c>
      <c r="I34" s="543"/>
      <c r="J34" s="543"/>
      <c r="K34" s="543"/>
      <c r="L34" s="543"/>
      <c r="M34" s="543"/>
      <c r="N34" s="543"/>
      <c r="O34" s="543"/>
      <c r="Q34" s="699" t="s">
        <v>682</v>
      </c>
      <c r="R34" s="543" t="s">
        <v>682</v>
      </c>
      <c r="S34"/>
    </row>
    <row r="35" spans="2:21">
      <c r="B35" s="448" t="s">
        <v>79</v>
      </c>
      <c r="C35" s="1865"/>
      <c r="D35" s="1866"/>
      <c r="E35" s="448">
        <v>2016</v>
      </c>
      <c r="F35" s="633" t="s">
        <v>683</v>
      </c>
      <c r="G35" s="633" t="s">
        <v>684</v>
      </c>
      <c r="H35" s="633">
        <v>2017</v>
      </c>
      <c r="I35" s="1048">
        <v>2018</v>
      </c>
      <c r="J35" s="1048">
        <v>2019</v>
      </c>
      <c r="K35" s="1048">
        <v>2020</v>
      </c>
      <c r="L35" s="1048">
        <v>2021</v>
      </c>
      <c r="M35" s="1048">
        <v>2022</v>
      </c>
      <c r="N35" s="1048">
        <v>2023</v>
      </c>
      <c r="O35" s="1048">
        <v>2024</v>
      </c>
      <c r="Q35" s="448">
        <v>2025</v>
      </c>
      <c r="R35" s="1048">
        <v>2026</v>
      </c>
      <c r="S35"/>
    </row>
    <row r="36" spans="2:21">
      <c r="B36" s="1080"/>
      <c r="C36" s="852"/>
      <c r="D36" s="632"/>
      <c r="E36" s="632" t="s">
        <v>10</v>
      </c>
      <c r="F36" s="632" t="s">
        <v>11</v>
      </c>
      <c r="G36" s="632" t="s">
        <v>12</v>
      </c>
      <c r="H36" s="632" t="s">
        <v>13</v>
      </c>
      <c r="I36" s="632" t="s">
        <v>14</v>
      </c>
      <c r="J36" s="632" t="s">
        <v>15</v>
      </c>
      <c r="K36" s="632" t="s">
        <v>16</v>
      </c>
      <c r="L36" s="632" t="s">
        <v>17</v>
      </c>
      <c r="M36" s="632" t="s">
        <v>18</v>
      </c>
      <c r="N36" s="632" t="s">
        <v>604</v>
      </c>
      <c r="O36" s="632" t="s">
        <v>605</v>
      </c>
      <c r="Q36" s="1364" t="s">
        <v>606</v>
      </c>
      <c r="R36" s="1365" t="s">
        <v>607</v>
      </c>
      <c r="S36"/>
    </row>
    <row r="37" spans="2:21">
      <c r="B37" s="339" t="s">
        <v>556</v>
      </c>
      <c r="C37" s="1206" t="s">
        <v>685</v>
      </c>
      <c r="D37" s="635"/>
      <c r="E37" s="635">
        <v>280.12939385999999</v>
      </c>
      <c r="F37" s="635"/>
      <c r="G37" s="635"/>
      <c r="H37" s="635">
        <f>E44</f>
        <v>444.54027846999998</v>
      </c>
      <c r="I37" s="635">
        <f t="shared" ref="I37:O37" si="2">H44</f>
        <v>750.44938918999992</v>
      </c>
      <c r="J37" s="635">
        <f t="shared" si="2"/>
        <v>784.9186209799999</v>
      </c>
      <c r="K37" s="635">
        <f t="shared" si="2"/>
        <v>800.9080802499999</v>
      </c>
      <c r="L37" s="635">
        <f t="shared" si="2"/>
        <v>5575.0519103200004</v>
      </c>
      <c r="M37" s="635">
        <f t="shared" si="2"/>
        <v>5582.87910594</v>
      </c>
      <c r="N37" s="635">
        <f t="shared" si="2"/>
        <v>5586.5441783400001</v>
      </c>
      <c r="O37" s="635">
        <f t="shared" si="2"/>
        <v>7826.6236925699995</v>
      </c>
      <c r="Q37" s="1366">
        <f>O44</f>
        <v>9568.4842402299982</v>
      </c>
      <c r="R37" s="1367">
        <f>Q44</f>
        <v>9607.0937172199974</v>
      </c>
      <c r="S37"/>
      <c r="U37" s="1504"/>
    </row>
    <row r="38" spans="2:21">
      <c r="B38" s="339" t="s">
        <v>558</v>
      </c>
      <c r="C38" s="1207" t="s">
        <v>686</v>
      </c>
      <c r="D38" s="629"/>
      <c r="E38" s="629">
        <v>0</v>
      </c>
      <c r="F38" s="629"/>
      <c r="G38" s="629"/>
      <c r="H38" s="629">
        <v>0</v>
      </c>
      <c r="I38" s="629">
        <v>0</v>
      </c>
      <c r="J38" s="629">
        <v>0</v>
      </c>
      <c r="K38" s="629">
        <v>4765.0175790000003</v>
      </c>
      <c r="L38" s="629">
        <v>6.1827011000000001</v>
      </c>
      <c r="M38" s="629">
        <v>-2.5270973199999998</v>
      </c>
      <c r="N38" s="629">
        <v>2240.0795142299994</v>
      </c>
      <c r="O38" s="629">
        <v>1739.5682437099997</v>
      </c>
      <c r="Q38" s="1368">
        <v>38.60947698999901</v>
      </c>
      <c r="R38" s="1369">
        <v>2297.7331210283533</v>
      </c>
      <c r="S38" s="1292"/>
      <c r="U38" s="1504"/>
    </row>
    <row r="39" spans="2:21">
      <c r="B39" s="339" t="s">
        <v>562</v>
      </c>
      <c r="C39" s="1207" t="s">
        <v>687</v>
      </c>
      <c r="D39" s="629"/>
      <c r="E39" s="629">
        <v>103.44812662</v>
      </c>
      <c r="F39" s="629"/>
      <c r="G39" s="629"/>
      <c r="H39" s="629">
        <v>44.897020929999996</v>
      </c>
      <c r="I39" s="629">
        <v>22.490208630000001</v>
      </c>
      <c r="J39" s="629">
        <v>7.6115064099999996</v>
      </c>
      <c r="K39" s="629">
        <v>2.1562111699999997</v>
      </c>
      <c r="L39" s="629">
        <v>1.5080450200000002</v>
      </c>
      <c r="M39" s="629">
        <v>2.8593945499999998</v>
      </c>
      <c r="N39" s="629">
        <v>0</v>
      </c>
      <c r="O39" s="629">
        <v>0</v>
      </c>
      <c r="Q39" s="1368">
        <v>0</v>
      </c>
      <c r="R39" s="1369">
        <v>1.6889344499999999</v>
      </c>
      <c r="S39"/>
      <c r="U39" s="1504"/>
    </row>
    <row r="40" spans="2:21">
      <c r="B40" s="339" t="s">
        <v>564</v>
      </c>
      <c r="C40" s="1207" t="s">
        <v>688</v>
      </c>
      <c r="D40" s="629"/>
      <c r="E40" s="629">
        <v>43.024791809999982</v>
      </c>
      <c r="F40" s="629"/>
      <c r="G40" s="629"/>
      <c r="H40" s="629">
        <v>16.916305430000001</v>
      </c>
      <c r="I40" s="629">
        <v>0.90693301000000004</v>
      </c>
      <c r="J40" s="629">
        <v>0.14995095999999999</v>
      </c>
      <c r="K40" s="629">
        <v>9.9815314300000004</v>
      </c>
      <c r="L40" s="629">
        <v>-1.3937196200000002</v>
      </c>
      <c r="M40" s="629">
        <v>-0.90346323000000006</v>
      </c>
      <c r="N40" s="629">
        <v>0</v>
      </c>
      <c r="O40" s="629">
        <v>0</v>
      </c>
      <c r="Q40" s="1368">
        <v>0</v>
      </c>
      <c r="R40" s="1369">
        <v>0</v>
      </c>
      <c r="S40"/>
      <c r="U40" s="1504"/>
    </row>
    <row r="41" spans="2:21">
      <c r="B41" s="339" t="s">
        <v>566</v>
      </c>
      <c r="C41" s="1207" t="s">
        <v>689</v>
      </c>
      <c r="D41" s="629"/>
      <c r="E41" s="454">
        <v>17.93796618</v>
      </c>
      <c r="F41" s="542"/>
      <c r="G41" s="542"/>
      <c r="H41" s="542">
        <v>244.09578435999998</v>
      </c>
      <c r="I41" s="542">
        <v>11.072090150000001</v>
      </c>
      <c r="J41" s="542">
        <v>8.2280019000000006</v>
      </c>
      <c r="K41" s="542">
        <v>-3.0114915299999998</v>
      </c>
      <c r="L41" s="542">
        <v>1.53016912</v>
      </c>
      <c r="M41" s="542">
        <v>4.2362384000000004</v>
      </c>
      <c r="N41" s="542">
        <v>0</v>
      </c>
      <c r="O41" s="542">
        <v>2.29230395</v>
      </c>
      <c r="Q41" s="1370">
        <v>0</v>
      </c>
      <c r="R41" s="1371">
        <v>0</v>
      </c>
      <c r="S41"/>
      <c r="U41" s="1504"/>
    </row>
    <row r="42" spans="2:21" ht="18">
      <c r="B42" s="339" t="s">
        <v>568</v>
      </c>
      <c r="C42" s="1068" t="s">
        <v>690</v>
      </c>
      <c r="D42" s="629"/>
      <c r="E42" s="647">
        <f>SUM(E38:E41)</f>
        <v>164.41088460999998</v>
      </c>
      <c r="F42" s="629">
        <v>240.99503039000001</v>
      </c>
      <c r="G42" s="629">
        <v>64.914080220000002</v>
      </c>
      <c r="H42" s="647">
        <f>SUM(H38:H41)</f>
        <v>305.90911072</v>
      </c>
      <c r="I42" s="647">
        <f>SUM(I38:I41)</f>
        <v>34.469231790000002</v>
      </c>
      <c r="J42" s="647">
        <f>SUM(J38:J41)</f>
        <v>15.989459270000001</v>
      </c>
      <c r="K42" s="647">
        <f>SUM(K38:K41)</f>
        <v>4774.1438300700001</v>
      </c>
      <c r="L42" s="647">
        <f t="shared" ref="L42:O42" si="3">SUM(L38:L41)</f>
        <v>7.8271956199999995</v>
      </c>
      <c r="M42" s="647">
        <f t="shared" si="3"/>
        <v>3.6650724000000006</v>
      </c>
      <c r="N42" s="647">
        <f t="shared" si="3"/>
        <v>2240.0795142299994</v>
      </c>
      <c r="O42" s="647">
        <f t="shared" si="3"/>
        <v>1741.8605476599996</v>
      </c>
      <c r="Q42" s="1372">
        <f t="shared" ref="Q42:R42" si="4">SUM(Q38:Q41)</f>
        <v>38.60947698999901</v>
      </c>
      <c r="R42" s="1373">
        <f t="shared" si="4"/>
        <v>2299.4220554783533</v>
      </c>
      <c r="S42"/>
      <c r="U42" s="1504"/>
    </row>
    <row r="43" spans="2:21">
      <c r="B43" s="339"/>
      <c r="C43" s="1068"/>
      <c r="D43" s="629"/>
      <c r="E43" s="647"/>
      <c r="F43" s="629"/>
      <c r="G43" s="629"/>
      <c r="H43" s="647"/>
      <c r="I43" s="647"/>
      <c r="J43" s="647"/>
      <c r="K43" s="647"/>
      <c r="L43" s="647"/>
      <c r="M43" s="647"/>
      <c r="N43" s="647"/>
      <c r="O43" s="647"/>
      <c r="Q43" s="1372"/>
      <c r="R43" s="1373"/>
      <c r="S43"/>
      <c r="U43" s="1504"/>
    </row>
    <row r="44" spans="2:21">
      <c r="B44" s="339" t="s">
        <v>572</v>
      </c>
      <c r="C44" s="1068" t="s">
        <v>691</v>
      </c>
      <c r="D44" s="629"/>
      <c r="E44" s="629">
        <f>E37+E42</f>
        <v>444.54027846999998</v>
      </c>
      <c r="F44" s="629"/>
      <c r="G44" s="629"/>
      <c r="H44" s="629">
        <f>H37+H42</f>
        <v>750.44938918999992</v>
      </c>
      <c r="I44" s="629">
        <f>I37+I42</f>
        <v>784.9186209799999</v>
      </c>
      <c r="J44" s="629">
        <f>J37+J42</f>
        <v>800.9080802499999</v>
      </c>
      <c r="K44" s="629">
        <f>K37+K42</f>
        <v>5575.0519103200004</v>
      </c>
      <c r="L44" s="629">
        <f t="shared" ref="L44:O44" si="5">L37+L42</f>
        <v>5582.87910594</v>
      </c>
      <c r="M44" s="629">
        <f t="shared" si="5"/>
        <v>5586.5441783400001</v>
      </c>
      <c r="N44" s="629">
        <f t="shared" si="5"/>
        <v>7826.6236925699995</v>
      </c>
      <c r="O44" s="629">
        <f t="shared" si="5"/>
        <v>9568.4842402299982</v>
      </c>
      <c r="Q44" s="1368">
        <f>Q37+Q42</f>
        <v>9607.0937172199974</v>
      </c>
      <c r="R44" s="1369">
        <f>R37+R42</f>
        <v>11906.515772698351</v>
      </c>
      <c r="S44"/>
      <c r="U44" s="1504"/>
    </row>
    <row r="45" spans="2:21" ht="18">
      <c r="B45" s="339" t="s">
        <v>574</v>
      </c>
      <c r="C45" s="1070" t="s">
        <v>692</v>
      </c>
      <c r="D45" s="629"/>
      <c r="E45" s="629">
        <f>AVERAGE(E37,E44)</f>
        <v>362.33483616499996</v>
      </c>
      <c r="F45" s="629"/>
      <c r="G45" s="629"/>
      <c r="H45" s="629">
        <v>637.96625046166673</v>
      </c>
      <c r="I45" s="629">
        <f>ROUNDUP(AVERAGE(I37,I44),1)</f>
        <v>767.7</v>
      </c>
      <c r="J45" s="629">
        <f t="shared" ref="J45:L45" si="6">AVERAGE(J37,J44)</f>
        <v>792.9133506149999</v>
      </c>
      <c r="K45" s="629">
        <v>3585.0647935350003</v>
      </c>
      <c r="L45" s="629">
        <f t="shared" si="6"/>
        <v>5578.9655081300007</v>
      </c>
      <c r="M45" s="629">
        <f>AVERAGE(M37,M44)</f>
        <v>5584.7116421400005</v>
      </c>
      <c r="N45" s="629">
        <v>6614.0079353079527</v>
      </c>
      <c r="O45" s="629">
        <v>7993.444077099999</v>
      </c>
      <c r="Q45" s="1368">
        <v>9587.7889787249987</v>
      </c>
      <c r="R45" s="1369">
        <v>11234.206751923415</v>
      </c>
      <c r="S45" s="1292"/>
      <c r="U45" s="1504"/>
    </row>
    <row r="46" spans="2:21">
      <c r="B46" s="339"/>
      <c r="C46" s="450"/>
      <c r="D46" s="629"/>
      <c r="E46" s="629"/>
      <c r="F46" s="629"/>
      <c r="G46" s="629"/>
      <c r="H46" s="629"/>
      <c r="I46" s="629"/>
      <c r="J46" s="629"/>
      <c r="K46" s="629"/>
      <c r="L46" s="629"/>
      <c r="M46" s="629"/>
      <c r="N46" s="629"/>
      <c r="O46" s="629"/>
      <c r="Q46" s="1368"/>
      <c r="R46" s="1369"/>
      <c r="S46"/>
      <c r="U46" s="1504"/>
    </row>
    <row r="47" spans="2:21" ht="30">
      <c r="B47" s="339" t="s">
        <v>576</v>
      </c>
      <c r="C47" s="116" t="s">
        <v>693</v>
      </c>
      <c r="D47" s="629"/>
      <c r="E47" s="629">
        <v>13.46206244</v>
      </c>
      <c r="F47" s="629"/>
      <c r="G47" s="629"/>
      <c r="H47" s="629">
        <f>E49</f>
        <v>29.592808347666402</v>
      </c>
      <c r="I47" s="629">
        <f t="shared" ref="I47:O47" si="7">H49</f>
        <v>57.107774637666395</v>
      </c>
      <c r="J47" s="629">
        <f t="shared" si="7"/>
        <v>91</v>
      </c>
      <c r="K47" s="629">
        <f>J49</f>
        <v>125.45331048320261</v>
      </c>
      <c r="L47" s="629">
        <v>248.64350200663694</v>
      </c>
      <c r="M47" s="629">
        <f t="shared" si="7"/>
        <v>433.28169900663693</v>
      </c>
      <c r="N47" s="629">
        <f t="shared" si="7"/>
        <v>617.99177210663697</v>
      </c>
      <c r="O47" s="629">
        <f t="shared" si="7"/>
        <v>844.08735540663702</v>
      </c>
      <c r="Q47" s="1368">
        <f>O49</f>
        <v>1115.8802380166371</v>
      </c>
      <c r="R47" s="1369">
        <f>Q49</f>
        <v>1427.312896070036</v>
      </c>
      <c r="S47"/>
      <c r="U47" s="1504"/>
    </row>
    <row r="48" spans="2:21" ht="18">
      <c r="B48" s="339" t="s">
        <v>694</v>
      </c>
      <c r="C48" s="1208" t="s">
        <v>695</v>
      </c>
      <c r="D48" s="629"/>
      <c r="E48" s="454">
        <v>16.130745907666402</v>
      </c>
      <c r="F48" s="542">
        <v>9.8858389064166658</v>
      </c>
      <c r="G48" s="542">
        <f>H48-F48</f>
        <v>17.629127383583331</v>
      </c>
      <c r="H48" s="542">
        <v>27.514966289999997</v>
      </c>
      <c r="I48" s="542">
        <v>33.928013032227526</v>
      </c>
      <c r="J48" s="542">
        <v>34.417522933343136</v>
      </c>
      <c r="K48" s="542">
        <v>123.19019152343432</v>
      </c>
      <c r="L48" s="542">
        <v>184.63819667999999</v>
      </c>
      <c r="M48" s="542">
        <v>184.71007310000002</v>
      </c>
      <c r="N48" s="542">
        <v>226.09558330000002</v>
      </c>
      <c r="O48" s="542">
        <v>271.79288260999999</v>
      </c>
      <c r="Q48" s="1370">
        <v>311.43265805339888</v>
      </c>
      <c r="R48" s="1371">
        <v>373.28600562078111</v>
      </c>
      <c r="S48" s="1292"/>
      <c r="U48" s="1504"/>
    </row>
    <row r="49" spans="2:22">
      <c r="B49" s="339" t="s">
        <v>696</v>
      </c>
      <c r="C49" s="450" t="s">
        <v>697</v>
      </c>
      <c r="D49" s="629"/>
      <c r="E49" s="647">
        <f>SUM(E47:E48)</f>
        <v>29.592808347666402</v>
      </c>
      <c r="F49" s="647"/>
      <c r="G49" s="647"/>
      <c r="H49" s="647">
        <f t="shared" ref="H49" si="8">SUM(H47:H48)</f>
        <v>57.107774637666395</v>
      </c>
      <c r="I49" s="647">
        <f>ROUNDDOWN(SUM(I47:I48),1)</f>
        <v>91</v>
      </c>
      <c r="J49" s="647">
        <v>125.45331048320261</v>
      </c>
      <c r="K49" s="647">
        <f>SUM(K47:K48)</f>
        <v>248.64350200663694</v>
      </c>
      <c r="L49" s="647">
        <v>433.28169900663693</v>
      </c>
      <c r="M49" s="647">
        <f>SUM(M47:M48)</f>
        <v>617.99177210663697</v>
      </c>
      <c r="N49" s="647">
        <f>SUM(N47:N48)</f>
        <v>844.08735540663702</v>
      </c>
      <c r="O49" s="784">
        <f>SUM(O47:O48)</f>
        <v>1115.8802380166371</v>
      </c>
      <c r="Q49" s="1374">
        <f>SUM(Q47:Q48)</f>
        <v>1427.312896070036</v>
      </c>
      <c r="R49" s="1374">
        <f>SUM(R47:R48)</f>
        <v>1800.598901690817</v>
      </c>
      <c r="S49"/>
      <c r="U49" s="1504"/>
    </row>
    <row r="50" spans="2:22" ht="18">
      <c r="B50" s="648" t="s">
        <v>698</v>
      </c>
      <c r="C50" s="450" t="s">
        <v>699</v>
      </c>
      <c r="D50" s="650"/>
      <c r="E50" s="650">
        <f>ROUNDDOWN(AVERAGE(E47,E49),1)</f>
        <v>21.5</v>
      </c>
      <c r="F50" s="650"/>
      <c r="G50" s="650"/>
      <c r="H50" s="650">
        <f>AVERAGE(H47,H49)</f>
        <v>43.3502914926664</v>
      </c>
      <c r="I50" s="650">
        <f>AVERAGE(I47,I49)</f>
        <v>74.053887318833205</v>
      </c>
      <c r="J50" s="650">
        <v>108.15</v>
      </c>
      <c r="K50" s="650">
        <f>AVERAGE(K47,K49)</f>
        <v>187.04840624491976</v>
      </c>
      <c r="L50" s="650">
        <f>AVERAGE(L47,L49)</f>
        <v>340.96260050663693</v>
      </c>
      <c r="M50" s="650">
        <f>AVERAGE(M47,M49)</f>
        <v>525.63673555663695</v>
      </c>
      <c r="N50" s="650">
        <f>AVERAGE(N47,N49)</f>
        <v>731.03956375663699</v>
      </c>
      <c r="O50" s="721">
        <f>AVERAGE(O47,O49)</f>
        <v>979.98379671163707</v>
      </c>
      <c r="Q50" s="1375">
        <f t="shared" ref="Q50:R50" si="9">AVERAGE(Q47,Q49)</f>
        <v>1271.5965670433366</v>
      </c>
      <c r="R50" s="1375">
        <f t="shared" si="9"/>
        <v>1613.9558988804265</v>
      </c>
      <c r="S50"/>
      <c r="U50" s="1504"/>
    </row>
    <row r="51" spans="2:22">
      <c r="B51" s="648"/>
      <c r="C51" s="649"/>
      <c r="D51" s="650"/>
      <c r="E51" s="650"/>
      <c r="F51" s="650"/>
      <c r="G51" s="650"/>
      <c r="H51" s="650"/>
      <c r="I51" s="650"/>
      <c r="J51" s="650"/>
      <c r="K51" s="650"/>
      <c r="L51" s="650"/>
      <c r="M51" s="650"/>
      <c r="N51" s="650"/>
      <c r="O51" s="721"/>
      <c r="Q51" s="1375"/>
      <c r="R51" s="1375"/>
      <c r="S51"/>
      <c r="U51" s="1504"/>
    </row>
    <row r="52" spans="2:22" ht="18">
      <c r="B52" s="645" t="s">
        <v>700</v>
      </c>
      <c r="C52" s="452" t="s">
        <v>701</v>
      </c>
      <c r="D52" s="542"/>
      <c r="E52" s="542">
        <f>E45-E50</f>
        <v>340.83483616499996</v>
      </c>
      <c r="F52" s="542"/>
      <c r="G52" s="542"/>
      <c r="H52" s="542">
        <f t="shared" ref="H52:O52" si="10">H45-H50</f>
        <v>594.6159589690003</v>
      </c>
      <c r="I52" s="542">
        <f t="shared" si="10"/>
        <v>693.64611268116687</v>
      </c>
      <c r="J52" s="542">
        <v>684.7</v>
      </c>
      <c r="K52" s="542">
        <f t="shared" si="10"/>
        <v>3398.0163872900803</v>
      </c>
      <c r="L52" s="542">
        <f t="shared" si="10"/>
        <v>5238.0029076233641</v>
      </c>
      <c r="M52" s="542">
        <f t="shared" si="10"/>
        <v>5059.0749065833634</v>
      </c>
      <c r="N52" s="542">
        <f t="shared" si="10"/>
        <v>5882.9683715513156</v>
      </c>
      <c r="O52" s="454">
        <f t="shared" si="10"/>
        <v>7013.4602803883618</v>
      </c>
      <c r="Q52" s="1370">
        <f>Q45-Q50</f>
        <v>8316.1924116816626</v>
      </c>
      <c r="R52" s="1370">
        <f>R45-R50</f>
        <v>9620.2508530429877</v>
      </c>
      <c r="S52"/>
      <c r="T52" s="1657"/>
      <c r="U52" s="1504"/>
    </row>
    <row r="53" spans="2:22" ht="34.700000000000003" customHeight="1">
      <c r="B53" s="720" t="s">
        <v>578</v>
      </c>
      <c r="C53" s="1872" t="s">
        <v>702</v>
      </c>
      <c r="D53" s="1872"/>
      <c r="E53" s="1872"/>
      <c r="F53" s="1872"/>
      <c r="G53" s="1872"/>
      <c r="H53" s="1872"/>
      <c r="I53" s="1872"/>
      <c r="J53" s="1872"/>
      <c r="K53" s="1872"/>
      <c r="L53" s="1872"/>
      <c r="M53" s="1872"/>
      <c r="N53" s="1872"/>
      <c r="O53" s="1872"/>
      <c r="P53" s="1077"/>
      <c r="Q53" s="1077"/>
      <c r="R53" s="1077"/>
    </row>
    <row r="54" spans="2:22" ht="47.45" customHeight="1">
      <c r="B54" s="720" t="s">
        <v>580</v>
      </c>
      <c r="C54" s="1813" t="s">
        <v>703</v>
      </c>
      <c r="D54" s="1813"/>
      <c r="E54" s="1813"/>
      <c r="F54" s="1813"/>
      <c r="G54" s="1813"/>
      <c r="H54" s="1813"/>
      <c r="I54" s="1813"/>
      <c r="J54" s="1813"/>
      <c r="K54" s="1813"/>
      <c r="L54" s="1813"/>
      <c r="M54" s="1813"/>
      <c r="N54" s="1813"/>
      <c r="O54" s="1813"/>
    </row>
    <row r="55" spans="2:22" ht="17.25" customHeight="1">
      <c r="B55" s="720" t="s">
        <v>585</v>
      </c>
      <c r="C55" s="1813" t="s">
        <v>704</v>
      </c>
      <c r="D55" s="1813"/>
      <c r="E55" s="1813"/>
      <c r="F55" s="1813"/>
      <c r="G55" s="1813"/>
      <c r="H55" s="1813"/>
      <c r="I55" s="1813"/>
      <c r="J55" s="1813"/>
      <c r="K55" s="1813"/>
      <c r="L55" s="1813"/>
      <c r="M55" s="1813"/>
      <c r="N55" s="1813"/>
      <c r="O55" s="1813"/>
    </row>
    <row r="56" spans="2:22" ht="36" customHeight="1">
      <c r="B56" s="39">
        <v>3</v>
      </c>
      <c r="C56" s="1871" t="s">
        <v>705</v>
      </c>
      <c r="D56" s="1871"/>
      <c r="E56" s="1871"/>
      <c r="F56" s="1871"/>
      <c r="G56" s="1871"/>
      <c r="H56" s="1871"/>
      <c r="I56" s="1871"/>
      <c r="J56" s="1871"/>
      <c r="K56" s="1871"/>
      <c r="L56" s="1871"/>
      <c r="M56" s="1871"/>
      <c r="V56" s="1673"/>
    </row>
    <row r="57" spans="2:22" ht="32.85" customHeight="1">
      <c r="B57" s="39">
        <v>4</v>
      </c>
      <c r="C57" s="1813" t="s">
        <v>706</v>
      </c>
      <c r="D57" s="1813"/>
      <c r="E57" s="1813"/>
      <c r="F57" s="1813"/>
      <c r="G57" s="1813"/>
      <c r="H57" s="1813"/>
      <c r="I57" s="1813"/>
      <c r="J57" s="1813"/>
      <c r="K57" s="1813"/>
      <c r="L57" s="1813"/>
      <c r="M57" s="1813"/>
      <c r="N57" s="1813"/>
      <c r="O57" s="1813"/>
    </row>
    <row r="58" spans="2:22" ht="14.1" customHeight="1">
      <c r="B58" s="39">
        <v>5</v>
      </c>
      <c r="C58" s="1077" t="s">
        <v>707</v>
      </c>
    </row>
    <row r="59" spans="2:22" ht="18.600000000000001" customHeight="1">
      <c r="B59" s="39">
        <v>6</v>
      </c>
      <c r="C59" s="1098" t="s">
        <v>708</v>
      </c>
    </row>
    <row r="60" spans="2:22">
      <c r="B60" s="39"/>
      <c r="C60" s="1098"/>
      <c r="D60" s="1098"/>
      <c r="E60" s="1098"/>
      <c r="F60" s="1098"/>
      <c r="G60" s="1098"/>
      <c r="H60" s="1098"/>
      <c r="I60" s="1098"/>
      <c r="J60" s="1098"/>
      <c r="K60" s="1098"/>
      <c r="L60" s="1098"/>
      <c r="M60" s="1098"/>
    </row>
    <row r="63" spans="2:22" ht="22.7" customHeight="1">
      <c r="C63" s="81"/>
      <c r="D63" s="81"/>
      <c r="E63" s="81"/>
      <c r="F63" s="81"/>
      <c r="G63" s="81"/>
      <c r="H63" s="81"/>
      <c r="I63" s="81"/>
      <c r="J63" s="81"/>
      <c r="K63" s="81"/>
      <c r="L63" s="81"/>
      <c r="M63" s="81"/>
      <c r="N63" s="81"/>
      <c r="O63" s="81"/>
    </row>
  </sheetData>
  <mergeCells count="13">
    <mergeCell ref="B7:U7"/>
    <mergeCell ref="B8:U8"/>
    <mergeCell ref="B9:U9"/>
    <mergeCell ref="C33:D35"/>
    <mergeCell ref="C57:O57"/>
    <mergeCell ref="C56:M56"/>
    <mergeCell ref="C27:R27"/>
    <mergeCell ref="C26:R26"/>
    <mergeCell ref="C54:O54"/>
    <mergeCell ref="C28:R28"/>
    <mergeCell ref="C29:R29"/>
    <mergeCell ref="C53:O53"/>
    <mergeCell ref="C55:O55"/>
  </mergeCells>
  <conditionalFormatting sqref="E14:E24">
    <cfRule type="containsText" dxfId="3" priority="3" operator="containsText" text="True">
      <formula>NOT(ISERROR(SEARCH("True",E14)))</formula>
    </cfRule>
  </conditionalFormatting>
  <conditionalFormatting sqref="H16:I16">
    <cfRule type="containsText" dxfId="2" priority="4" operator="containsText" text="True">
      <formula>NOT(ISERROR(SEARCH("True",H16)))</formula>
    </cfRule>
  </conditionalFormatting>
  <conditionalFormatting sqref="K17:K18">
    <cfRule type="containsText" dxfId="1" priority="2" operator="containsText" text="True">
      <formula>NOT(ISERROR(SEARCH("True",K17)))</formula>
    </cfRule>
  </conditionalFormatting>
  <conditionalFormatting sqref="K23:K24">
    <cfRule type="containsText" dxfId="0" priority="1" operator="containsText" text="True">
      <formula>NOT(ISERROR(SEARCH("True",K23)))</formula>
    </cfRule>
  </conditionalFormatting>
  <printOptions horizontalCentered="1"/>
  <pageMargins left="0.98425196850393704" right="0.51181102362204722" top="0.74803149606299213" bottom="0.23622047244094491" header="0" footer="0"/>
  <pageSetup scale="32" orientation="landscape" cellComments="asDisplayed" r:id="rId1"/>
  <headerFooter alignWithMargins="0"/>
  <ignoredErrors>
    <ignoredError sqref="K44 M19" formula="1"/>
    <ignoredError sqref="E42" formulaRange="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0">
    <pageSetUpPr fitToPage="1"/>
  </sheetPr>
  <dimension ref="A1:M82"/>
  <sheetViews>
    <sheetView view="pageBreakPreview" zoomScale="70" zoomScaleNormal="80" zoomScaleSheetLayoutView="70" workbookViewId="0">
      <selection activeCell="B7" sqref="B7:L7"/>
    </sheetView>
  </sheetViews>
  <sheetFormatPr defaultColWidth="9.42578125" defaultRowHeight="12.75"/>
  <cols>
    <col min="1" max="1" width="2.5703125" style="397" customWidth="1"/>
    <col min="2" max="2" width="8.85546875" style="397" customWidth="1"/>
    <col min="3" max="3" width="107.42578125" style="397" customWidth="1"/>
    <col min="4" max="4" width="16.42578125" style="397" customWidth="1"/>
    <col min="5" max="5" width="8.42578125" style="397" customWidth="1"/>
    <col min="6" max="6" width="8" style="397" customWidth="1"/>
    <col min="7" max="7" width="11.85546875" style="397" customWidth="1"/>
    <col min="8" max="8" width="18" style="397" customWidth="1"/>
    <col min="9" max="9" width="17.140625" style="397" customWidth="1"/>
    <col min="10" max="10" width="4.85546875" style="397" customWidth="1"/>
    <col min="11" max="11" width="15.140625" style="397" customWidth="1"/>
    <col min="12" max="12" width="14.42578125" style="397" bestFit="1" customWidth="1"/>
    <col min="13" max="13" width="2.85546875" style="397" customWidth="1"/>
    <col min="14" max="16384" width="9.42578125" style="397"/>
  </cols>
  <sheetData>
    <row r="1" spans="1:12" ht="15">
      <c r="A1" s="1"/>
      <c r="B1" s="396" t="s">
        <v>0</v>
      </c>
      <c r="C1" s="1"/>
      <c r="D1" s="1"/>
      <c r="E1" s="3"/>
      <c r="F1" s="3"/>
      <c r="G1" s="1"/>
      <c r="L1" s="46" t="s">
        <v>68</v>
      </c>
    </row>
    <row r="2" spans="1:12" ht="15">
      <c r="A2" s="1"/>
      <c r="B2" s="398"/>
      <c r="C2" s="1"/>
      <c r="D2" s="1"/>
      <c r="E2" s="3"/>
      <c r="F2" s="3"/>
      <c r="G2" s="1"/>
      <c r="L2" s="46" t="s">
        <v>69</v>
      </c>
    </row>
    <row r="3" spans="1:12" ht="20.25">
      <c r="A3" s="1"/>
      <c r="B3" s="41"/>
      <c r="C3" s="1235"/>
      <c r="D3" s="1"/>
      <c r="E3" s="3"/>
      <c r="F3" s="3"/>
      <c r="G3" s="1"/>
      <c r="L3" s="46" t="s">
        <v>70</v>
      </c>
    </row>
    <row r="4" spans="1:12" ht="15.75">
      <c r="A4" s="1"/>
      <c r="B4" s="47"/>
      <c r="C4" s="1"/>
      <c r="D4" s="1"/>
      <c r="E4" s="3"/>
      <c r="F4" s="3"/>
      <c r="G4" s="1"/>
      <c r="L4" s="46" t="s">
        <v>71</v>
      </c>
    </row>
    <row r="5" spans="1:12" ht="20.25">
      <c r="A5" s="1"/>
      <c r="B5" s="47"/>
      <c r="C5" s="1235"/>
      <c r="D5" s="1"/>
      <c r="E5" s="3"/>
      <c r="F5" s="3"/>
      <c r="G5" s="1"/>
      <c r="L5" s="46" t="s">
        <v>72</v>
      </c>
    </row>
    <row r="6" spans="1:12" ht="15">
      <c r="A6" s="1"/>
      <c r="B6" s="1"/>
      <c r="C6" s="1"/>
      <c r="D6" s="1"/>
      <c r="E6" s="3"/>
      <c r="F6" s="3"/>
      <c r="G6" s="1"/>
      <c r="L6" s="46" t="s">
        <v>583</v>
      </c>
    </row>
    <row r="7" spans="1:12" ht="15">
      <c r="A7" s="1"/>
      <c r="B7" s="1814" t="s">
        <v>583</v>
      </c>
      <c r="C7" s="1814"/>
      <c r="D7" s="1814"/>
      <c r="E7" s="1814"/>
      <c r="F7" s="1814"/>
      <c r="G7" s="1814"/>
      <c r="H7" s="1814"/>
      <c r="I7" s="1814"/>
      <c r="J7" s="1814"/>
      <c r="K7" s="1814"/>
      <c r="L7" s="1814"/>
    </row>
    <row r="8" spans="1:12" ht="15">
      <c r="A8" s="1"/>
      <c r="B8" s="1814" t="s">
        <v>709</v>
      </c>
      <c r="C8" s="1814"/>
      <c r="D8" s="1814"/>
      <c r="E8" s="1814"/>
      <c r="F8" s="1814"/>
      <c r="G8" s="1814"/>
      <c r="H8" s="1814"/>
      <c r="I8" s="1814"/>
      <c r="J8" s="1814"/>
      <c r="K8" s="1814"/>
      <c r="L8" s="1814"/>
    </row>
    <row r="9" spans="1:12" ht="15">
      <c r="A9" s="1"/>
      <c r="B9" s="1815" t="s">
        <v>148</v>
      </c>
      <c r="C9" s="1815"/>
      <c r="D9" s="1815"/>
      <c r="E9" s="1815"/>
      <c r="F9" s="1815"/>
      <c r="G9" s="1815"/>
      <c r="H9" s="1815"/>
      <c r="I9" s="1815"/>
      <c r="J9" s="1815"/>
      <c r="K9" s="1815"/>
      <c r="L9" s="1815"/>
    </row>
    <row r="10" spans="1:12" ht="15.75" thickBot="1">
      <c r="A10" s="1"/>
      <c r="B10" s="1"/>
      <c r="C10" s="1"/>
      <c r="D10" s="1"/>
      <c r="E10" s="1"/>
      <c r="F10" s="1"/>
      <c r="H10" s="1236"/>
      <c r="I10" s="1236"/>
    </row>
    <row r="11" spans="1:12" ht="18" customHeight="1">
      <c r="A11" s="1"/>
      <c r="B11" s="399" t="s">
        <v>77</v>
      </c>
      <c r="C11" s="400"/>
      <c r="D11" s="401"/>
      <c r="E11" s="401"/>
      <c r="F11" s="402"/>
      <c r="G11" s="561"/>
      <c r="H11" s="744" t="s">
        <v>75</v>
      </c>
      <c r="I11" s="744" t="s">
        <v>75</v>
      </c>
      <c r="K11" s="1186" t="s">
        <v>682</v>
      </c>
      <c r="L11" s="1184" t="s">
        <v>682</v>
      </c>
    </row>
    <row r="12" spans="1:12" ht="16.5" thickBot="1">
      <c r="A12" s="1"/>
      <c r="B12" s="403" t="s">
        <v>79</v>
      </c>
      <c r="C12" s="404" t="s">
        <v>149</v>
      </c>
      <c r="D12" s="405"/>
      <c r="E12" s="405"/>
      <c r="F12" s="406"/>
      <c r="G12" s="562" t="s">
        <v>6</v>
      </c>
      <c r="H12" s="745">
        <v>2023</v>
      </c>
      <c r="I12" s="745">
        <v>2024</v>
      </c>
      <c r="K12" s="1183">
        <v>2025</v>
      </c>
      <c r="L12" s="1185">
        <v>2026</v>
      </c>
    </row>
    <row r="13" spans="1:12" ht="15.75">
      <c r="A13" s="1"/>
      <c r="B13" s="407"/>
      <c r="C13" s="408"/>
      <c r="D13" s="576"/>
      <c r="E13" s="1237"/>
      <c r="F13" s="1237"/>
      <c r="G13" s="409"/>
      <c r="H13" s="669" t="s">
        <v>10</v>
      </c>
      <c r="I13" s="669" t="s">
        <v>11</v>
      </c>
      <c r="K13" s="1376" t="s">
        <v>12</v>
      </c>
      <c r="L13" s="1377" t="s">
        <v>13</v>
      </c>
    </row>
    <row r="14" spans="1:12" ht="15">
      <c r="A14" s="1"/>
      <c r="B14" s="410"/>
      <c r="C14" s="411"/>
      <c r="D14" s="577"/>
      <c r="E14" s="1238"/>
      <c r="F14" s="1238"/>
      <c r="G14" s="28"/>
      <c r="H14" s="669"/>
      <c r="I14" s="669"/>
      <c r="K14" s="1378"/>
      <c r="L14" s="1379"/>
    </row>
    <row r="15" spans="1:12" ht="15.75">
      <c r="A15" s="1"/>
      <c r="B15" s="412"/>
      <c r="C15" s="746" t="s">
        <v>710</v>
      </c>
      <c r="D15" s="47"/>
      <c r="E15" s="413"/>
      <c r="F15" s="413"/>
      <c r="G15" s="28"/>
      <c r="H15" s="670"/>
      <c r="I15" s="670"/>
      <c r="K15" s="1380"/>
      <c r="L15" s="1381"/>
    </row>
    <row r="16" spans="1:12" ht="15.75">
      <c r="A16" s="1"/>
      <c r="B16" s="412">
        <v>1</v>
      </c>
      <c r="C16" s="414" t="s">
        <v>711</v>
      </c>
      <c r="D16" s="578"/>
      <c r="E16" s="413"/>
      <c r="F16" s="413"/>
      <c r="G16" s="28">
        <v>1</v>
      </c>
      <c r="H16" s="671">
        <f>H59</f>
        <v>80.54847311827956</v>
      </c>
      <c r="I16" s="671">
        <f>H62</f>
        <v>80.54847311827956</v>
      </c>
      <c r="K16" s="1382">
        <f>H65</f>
        <v>1.1048064516129033</v>
      </c>
      <c r="L16" s="1383">
        <f>H68</f>
        <v>1.1048064516129033</v>
      </c>
    </row>
    <row r="17" spans="1:12" ht="15.75">
      <c r="A17" s="1"/>
      <c r="B17" s="412"/>
      <c r="C17" s="414"/>
      <c r="D17" s="578"/>
      <c r="E17" s="413"/>
      <c r="F17" s="413"/>
      <c r="G17" s="28"/>
      <c r="H17" s="672"/>
      <c r="I17" s="672"/>
      <c r="K17" s="1384"/>
      <c r="L17" s="1385"/>
    </row>
    <row r="18" spans="1:12" ht="15.75">
      <c r="A18" s="1"/>
      <c r="B18" s="412"/>
      <c r="C18" s="414" t="s">
        <v>712</v>
      </c>
      <c r="D18" s="578"/>
      <c r="E18" s="413"/>
      <c r="F18" s="413"/>
      <c r="G18" s="28"/>
      <c r="H18" s="673"/>
      <c r="I18" s="673"/>
      <c r="K18" s="1386"/>
      <c r="L18" s="1387"/>
    </row>
    <row r="19" spans="1:12" ht="15.75">
      <c r="A19" s="1"/>
      <c r="B19" s="412">
        <v>2</v>
      </c>
      <c r="C19" s="27" t="s">
        <v>713</v>
      </c>
      <c r="D19" s="579"/>
      <c r="E19" s="413"/>
      <c r="F19" s="413"/>
      <c r="G19" s="28">
        <v>2</v>
      </c>
      <c r="H19" s="674">
        <f>+AVERAGE(H57,H60)</f>
        <v>151.75729032258064</v>
      </c>
      <c r="I19" s="674">
        <f>+AVERAGE(H60,H63)</f>
        <v>71.20881720430107</v>
      </c>
      <c r="K19" s="1388">
        <f>+AVERAGE(H63,H66)</f>
        <v>30.382177419354839</v>
      </c>
      <c r="L19" s="1389">
        <f>+AVERAGE(H66,H69)</f>
        <v>29.277370967741938</v>
      </c>
    </row>
    <row r="20" spans="1:12" ht="16.5" thickBot="1">
      <c r="A20" s="1"/>
      <c r="B20" s="412">
        <v>3</v>
      </c>
      <c r="C20" s="27" t="s">
        <v>714</v>
      </c>
      <c r="D20" s="579"/>
      <c r="E20" s="413"/>
      <c r="F20" s="413"/>
      <c r="G20" s="28">
        <v>3</v>
      </c>
      <c r="H20" s="747">
        <v>5.8284538130432745E-2</v>
      </c>
      <c r="I20" s="747">
        <v>5.8984701216229368E-2</v>
      </c>
      <c r="K20" s="1390">
        <v>5.9214120050186177E-2</v>
      </c>
      <c r="L20" s="1391">
        <v>5.9236125658613435E-2</v>
      </c>
    </row>
    <row r="21" spans="1:12" ht="15.75">
      <c r="A21" s="1"/>
      <c r="B21" s="412">
        <v>4</v>
      </c>
      <c r="C21" s="27" t="s">
        <v>715</v>
      </c>
      <c r="D21" s="579"/>
      <c r="E21" s="413"/>
      <c r="F21" s="413"/>
      <c r="G21" s="28"/>
      <c r="H21" s="671">
        <f>H19*H20</f>
        <v>8.8451035743776032</v>
      </c>
      <c r="I21" s="671">
        <f>I19*I20</f>
        <v>4.2002308067567924</v>
      </c>
      <c r="K21" s="1382">
        <f>K19*K20</f>
        <v>1.7990539010957332</v>
      </c>
      <c r="L21" s="1383">
        <f>L19*L20</f>
        <v>1.7342780255990022</v>
      </c>
    </row>
    <row r="22" spans="1:12" ht="15">
      <c r="A22" s="1"/>
      <c r="B22" s="412"/>
      <c r="C22" s="413"/>
      <c r="D22" s="413"/>
      <c r="E22" s="413"/>
      <c r="F22" s="413"/>
      <c r="G22" s="28"/>
      <c r="H22" s="671"/>
      <c r="I22" s="671"/>
      <c r="K22" s="1382"/>
      <c r="L22" s="1383"/>
    </row>
    <row r="23" spans="1:12" ht="15">
      <c r="A23" s="1"/>
      <c r="B23" s="412"/>
      <c r="C23" s="1"/>
      <c r="D23" s="1"/>
      <c r="E23" s="413"/>
      <c r="F23" s="413"/>
      <c r="G23" s="28"/>
      <c r="H23" s="671"/>
      <c r="I23" s="671"/>
      <c r="K23" s="1382"/>
      <c r="L23" s="1383"/>
    </row>
    <row r="24" spans="1:12" ht="15.75">
      <c r="A24" s="1"/>
      <c r="B24" s="412"/>
      <c r="C24" s="414" t="s">
        <v>716</v>
      </c>
      <c r="D24" s="578"/>
      <c r="E24" s="413"/>
      <c r="F24" s="413"/>
      <c r="G24" s="28"/>
      <c r="H24" s="670"/>
      <c r="I24" s="670"/>
      <c r="K24" s="1380"/>
      <c r="L24" s="1381"/>
    </row>
    <row r="25" spans="1:12" ht="15.75">
      <c r="A25" s="1"/>
      <c r="B25" s="412">
        <v>5</v>
      </c>
      <c r="C25" s="47" t="s">
        <v>717</v>
      </c>
      <c r="D25" s="578"/>
      <c r="E25" s="413"/>
      <c r="F25" s="413"/>
      <c r="G25" s="28">
        <v>5</v>
      </c>
      <c r="H25" s="670">
        <v>0.30550314405888845</v>
      </c>
      <c r="I25" s="670">
        <v>0.69936237484602148</v>
      </c>
      <c r="K25" s="1380">
        <v>1.0409125258956897</v>
      </c>
      <c r="L25" s="1381">
        <v>1.4662441713185796</v>
      </c>
    </row>
    <row r="26" spans="1:12" ht="16.5" thickBot="1">
      <c r="A26" s="1"/>
      <c r="B26" s="412">
        <v>6</v>
      </c>
      <c r="C26" s="27" t="s">
        <v>718</v>
      </c>
      <c r="D26" s="47"/>
      <c r="E26" s="413"/>
      <c r="F26" s="413"/>
      <c r="G26" s="28">
        <v>5</v>
      </c>
      <c r="H26" s="675">
        <v>28.823087361126326</v>
      </c>
      <c r="I26" s="470">
        <v>29.423172212942571</v>
      </c>
      <c r="K26" s="1392">
        <v>12.252218149556306</v>
      </c>
      <c r="L26" s="1393">
        <v>7.8860928238718602</v>
      </c>
    </row>
    <row r="27" spans="1:12" ht="16.5" hidden="1" thickBot="1">
      <c r="A27" s="1"/>
      <c r="B27" s="412"/>
      <c r="C27" s="27"/>
      <c r="D27" s="579"/>
      <c r="E27" s="413"/>
      <c r="F27" s="413"/>
      <c r="G27" s="28"/>
      <c r="H27" s="998"/>
      <c r="I27" s="998"/>
      <c r="K27" s="1394"/>
      <c r="L27" s="1395"/>
    </row>
    <row r="28" spans="1:12" ht="15.75">
      <c r="A28" s="1"/>
      <c r="B28" s="412">
        <v>7</v>
      </c>
      <c r="C28" s="27" t="s">
        <v>719</v>
      </c>
      <c r="D28" s="579"/>
      <c r="E28" s="413"/>
      <c r="F28" s="413"/>
      <c r="G28" s="28"/>
      <c r="H28" s="676">
        <f>SUM(H25:H27)</f>
        <v>29.128590505185215</v>
      </c>
      <c r="I28" s="676">
        <f>SUM(I25:I27)</f>
        <v>30.122534587788593</v>
      </c>
      <c r="K28" s="1396">
        <f>SUM(K25:K27)</f>
        <v>13.293130675451996</v>
      </c>
      <c r="L28" s="1397">
        <f>SUM(L25:L27)</f>
        <v>9.3523369951904396</v>
      </c>
    </row>
    <row r="29" spans="1:12" ht="15.75">
      <c r="A29" s="1"/>
      <c r="B29" s="412"/>
      <c r="C29" s="27"/>
      <c r="D29" s="579"/>
      <c r="E29" s="413"/>
      <c r="F29" s="413"/>
      <c r="G29" s="28"/>
      <c r="H29" s="677"/>
      <c r="I29" s="677"/>
      <c r="K29" s="1398"/>
      <c r="L29" s="1399"/>
    </row>
    <row r="30" spans="1:12" ht="15.75">
      <c r="A30" s="1"/>
      <c r="B30" s="412"/>
      <c r="C30" s="47" t="s">
        <v>529</v>
      </c>
      <c r="D30" s="47"/>
      <c r="E30" s="413"/>
      <c r="F30" s="413"/>
      <c r="G30" s="28"/>
      <c r="H30" s="677"/>
      <c r="I30" s="677"/>
      <c r="K30" s="1398"/>
      <c r="L30" s="1399"/>
    </row>
    <row r="31" spans="1:12" ht="15.75">
      <c r="A31" s="1"/>
      <c r="B31" s="412">
        <v>8</v>
      </c>
      <c r="C31" s="27" t="s">
        <v>720</v>
      </c>
      <c r="D31" s="579"/>
      <c r="E31" s="413"/>
      <c r="F31" s="413"/>
      <c r="G31" s="28">
        <v>6</v>
      </c>
      <c r="H31" s="677">
        <v>100.61757313139947</v>
      </c>
      <c r="I31" s="677">
        <v>100.61757313139947</v>
      </c>
      <c r="K31" s="1398">
        <v>0</v>
      </c>
      <c r="L31" s="1399">
        <v>0</v>
      </c>
    </row>
    <row r="32" spans="1:12" ht="16.5" thickBot="1">
      <c r="A32" s="1"/>
      <c r="B32" s="412">
        <v>9</v>
      </c>
      <c r="C32" s="27" t="s">
        <v>721</v>
      </c>
      <c r="D32" s="579"/>
      <c r="E32" s="413"/>
      <c r="F32" s="413"/>
      <c r="G32" s="28">
        <v>7</v>
      </c>
      <c r="H32" s="675">
        <v>200.08576055771144</v>
      </c>
      <c r="I32" s="675">
        <v>200.08576055771144</v>
      </c>
      <c r="K32" s="1392">
        <v>116.39542364412208</v>
      </c>
      <c r="L32" s="1400">
        <v>39.212943450508646</v>
      </c>
    </row>
    <row r="33" spans="1:12" ht="15.75">
      <c r="A33" s="1"/>
      <c r="B33" s="412">
        <v>10</v>
      </c>
      <c r="C33" s="27" t="s">
        <v>722</v>
      </c>
      <c r="D33" s="579"/>
      <c r="E33" s="413"/>
      <c r="F33" s="413"/>
      <c r="G33" s="28"/>
      <c r="H33" s="676">
        <f>H31-H32</f>
        <v>-99.468187426311971</v>
      </c>
      <c r="I33" s="676">
        <f>I31-I32</f>
        <v>-99.468187426311971</v>
      </c>
      <c r="K33" s="1396">
        <f>K31-K32</f>
        <v>-116.39542364412208</v>
      </c>
      <c r="L33" s="1397">
        <f>L31-L32</f>
        <v>-39.212943450508646</v>
      </c>
    </row>
    <row r="34" spans="1:12" ht="15.75">
      <c r="A34" s="1"/>
      <c r="B34" s="412"/>
      <c r="C34" s="27"/>
      <c r="D34" s="579"/>
      <c r="E34" s="413"/>
      <c r="F34" s="413"/>
      <c r="G34" s="28"/>
      <c r="H34" s="670"/>
      <c r="I34" s="670"/>
      <c r="K34" s="1380"/>
      <c r="L34" s="1381"/>
    </row>
    <row r="35" spans="1:12" ht="17.100000000000001" customHeight="1">
      <c r="A35" s="1"/>
      <c r="B35" s="1768">
        <v>11</v>
      </c>
      <c r="C35" s="1458" t="s">
        <v>723</v>
      </c>
      <c r="D35" s="1455"/>
      <c r="E35" s="1456"/>
      <c r="F35" s="1456"/>
      <c r="G35" s="1457"/>
      <c r="H35" s="1769">
        <f>H19*(8.66%)*(45%)</f>
        <v>5.9139816038709681</v>
      </c>
      <c r="I35" s="1769">
        <f>I19*(8.66%)*(45%)</f>
        <v>2.7750076064516129</v>
      </c>
      <c r="K35" s="1380">
        <f>K19*(8.66%)*(45%)</f>
        <v>1.1839934540322581</v>
      </c>
      <c r="L35" s="1381">
        <f>L19*(8.66%)*(45%)</f>
        <v>1.1409391466129033</v>
      </c>
    </row>
    <row r="36" spans="1:12" ht="15.75">
      <c r="A36" s="1"/>
      <c r="B36" s="412"/>
      <c r="C36" s="27"/>
      <c r="D36" s="579"/>
      <c r="E36" s="413"/>
      <c r="F36" s="413"/>
      <c r="G36" s="28"/>
      <c r="H36" s="670"/>
      <c r="I36" s="670"/>
      <c r="K36" s="1380"/>
      <c r="L36" s="1381"/>
    </row>
    <row r="37" spans="1:12" ht="15.75">
      <c r="A37" s="1"/>
      <c r="B37" s="412">
        <v>12</v>
      </c>
      <c r="C37" s="27" t="s">
        <v>724</v>
      </c>
      <c r="D37" s="579"/>
      <c r="E37" s="413"/>
      <c r="F37" s="413"/>
      <c r="G37" s="28"/>
      <c r="H37" s="670">
        <f>H16+H35+H28+H33</f>
        <v>16.12285780102377</v>
      </c>
      <c r="I37" s="670">
        <f>I16+I35+I28+I33</f>
        <v>13.977827886207791</v>
      </c>
      <c r="K37" s="1380">
        <f>K16+K35+K28+K33</f>
        <v>-100.81349306302492</v>
      </c>
      <c r="L37" s="1381">
        <f>L16+L35+L28+L33</f>
        <v>-27.614860857092403</v>
      </c>
    </row>
    <row r="38" spans="1:12" ht="16.5" thickBot="1">
      <c r="A38" s="1"/>
      <c r="B38" s="412">
        <v>13</v>
      </c>
      <c r="C38" s="27" t="s">
        <v>371</v>
      </c>
      <c r="D38" s="579"/>
      <c r="E38" s="413"/>
      <c r="F38" s="413"/>
      <c r="G38" s="28"/>
      <c r="H38" s="707">
        <v>0.25</v>
      </c>
      <c r="I38" s="707">
        <v>0.25</v>
      </c>
      <c r="K38" s="1401">
        <v>0.25</v>
      </c>
      <c r="L38" s="1402">
        <v>0.25</v>
      </c>
    </row>
    <row r="39" spans="1:12" ht="15.75">
      <c r="A39" s="1"/>
      <c r="B39" s="412">
        <v>14</v>
      </c>
      <c r="C39" s="47" t="s">
        <v>725</v>
      </c>
      <c r="D39" s="47"/>
      <c r="E39" s="413"/>
      <c r="F39" s="413"/>
      <c r="G39" s="28"/>
      <c r="H39" s="671">
        <f>H37*H38/(1-H38)</f>
        <v>5.3742859336745896</v>
      </c>
      <c r="I39" s="671">
        <f>I37*I38/(1-I38)</f>
        <v>4.6592759620692634</v>
      </c>
      <c r="K39" s="1382">
        <f>K37*K38/(1-K38)</f>
        <v>-33.604497687674971</v>
      </c>
      <c r="L39" s="1383">
        <f>L37*L38/(1-L38)</f>
        <v>-9.2049536190308014</v>
      </c>
    </row>
    <row r="40" spans="1:12" ht="16.5" thickBot="1">
      <c r="A40" s="1"/>
      <c r="B40" s="412"/>
      <c r="C40" s="414"/>
      <c r="D40" s="578"/>
      <c r="E40" s="413"/>
      <c r="F40" s="413"/>
      <c r="G40" s="28"/>
      <c r="H40" s="748"/>
      <c r="I40" s="748"/>
      <c r="K40" s="1403"/>
      <c r="L40" s="1404"/>
    </row>
    <row r="41" spans="1:12" ht="15.75">
      <c r="A41" s="1"/>
      <c r="B41" s="412">
        <v>15</v>
      </c>
      <c r="C41" s="27" t="s">
        <v>726</v>
      </c>
      <c r="D41" s="413"/>
      <c r="E41" s="413"/>
      <c r="F41" s="413"/>
      <c r="G41" s="28"/>
      <c r="H41" s="671">
        <f>(H16+H21+H28+H39)</f>
        <v>123.89645313151696</v>
      </c>
      <c r="I41" s="671">
        <f>(I16+I21+I28+I39)</f>
        <v>119.5305144748942</v>
      </c>
      <c r="K41" s="1382">
        <f>(K16+K21+K28+K39)</f>
        <v>-17.40750665951434</v>
      </c>
      <c r="L41" s="1383">
        <f>(L16+L21+L28+L39)</f>
        <v>2.9864678533715434</v>
      </c>
    </row>
    <row r="42" spans="1:12" ht="15.75">
      <c r="A42" s="1"/>
      <c r="B42" s="412"/>
      <c r="C42" s="27"/>
      <c r="D42" s="579"/>
      <c r="E42" s="413"/>
      <c r="F42" s="413"/>
      <c r="G42" s="28"/>
      <c r="H42" s="670"/>
      <c r="I42" s="670"/>
      <c r="K42" s="1380"/>
      <c r="L42" s="1381"/>
    </row>
    <row r="43" spans="1:12" ht="15.75">
      <c r="A43" s="1"/>
      <c r="B43" s="412">
        <v>16</v>
      </c>
      <c r="C43" s="1891" t="s">
        <v>727</v>
      </c>
      <c r="D43" s="1892"/>
      <c r="E43" s="1892"/>
      <c r="F43" s="1893"/>
      <c r="G43" s="28">
        <v>4</v>
      </c>
      <c r="H43" s="677">
        <v>69.381990456590515</v>
      </c>
      <c r="I43" s="677">
        <v>67.934486587491023</v>
      </c>
      <c r="K43" s="1398">
        <v>19.62018198740482</v>
      </c>
      <c r="L43" s="1399">
        <v>19.590831378485426</v>
      </c>
    </row>
    <row r="44" spans="1:12" ht="16.5" thickBot="1">
      <c r="A44" s="1"/>
      <c r="B44" s="412"/>
      <c r="C44" s="27"/>
      <c r="D44" s="579"/>
      <c r="E44" s="413"/>
      <c r="F44" s="413"/>
      <c r="G44" s="28"/>
      <c r="H44" s="723"/>
      <c r="I44" s="723"/>
      <c r="K44" s="1392"/>
      <c r="L44" s="1405"/>
    </row>
    <row r="45" spans="1:12" ht="24.6" customHeight="1" thickBot="1">
      <c r="A45" s="1"/>
      <c r="B45" s="415">
        <v>17</v>
      </c>
      <c r="C45" s="416" t="s">
        <v>728</v>
      </c>
      <c r="D45" s="580"/>
      <c r="E45" s="417"/>
      <c r="F45" s="417"/>
      <c r="G45" s="418"/>
      <c r="H45" s="966">
        <f>+H41+H43</f>
        <v>193.27844358810748</v>
      </c>
      <c r="I45" s="966">
        <f>+I41+I43</f>
        <v>187.46500106238523</v>
      </c>
      <c r="K45" s="1406">
        <f>+K41+K43</f>
        <v>2.21267532789048</v>
      </c>
      <c r="L45" s="1407">
        <f>+L41+L43</f>
        <v>22.577299231856969</v>
      </c>
    </row>
    <row r="46" spans="1:12" ht="15.75">
      <c r="A46" s="1"/>
      <c r="B46" s="419"/>
      <c r="C46" s="420"/>
      <c r="D46" s="1"/>
      <c r="E46" s="1"/>
      <c r="F46" s="40"/>
      <c r="H46" s="1454"/>
      <c r="I46" s="1454"/>
    </row>
    <row r="47" spans="1:12" ht="15">
      <c r="A47" s="1"/>
      <c r="B47" s="41" t="s">
        <v>60</v>
      </c>
      <c r="C47" s="1"/>
      <c r="D47" s="757"/>
      <c r="E47" s="1"/>
      <c r="F47" s="1"/>
      <c r="H47" s="1454"/>
      <c r="I47" s="1454"/>
    </row>
    <row r="48" spans="1:12" ht="14.85" customHeight="1">
      <c r="A48" s="1"/>
      <c r="B48" s="40">
        <v>1</v>
      </c>
      <c r="C48" s="1" t="s">
        <v>729</v>
      </c>
      <c r="D48" s="1"/>
      <c r="E48" s="1"/>
      <c r="F48" s="1"/>
      <c r="G48" s="1"/>
    </row>
    <row r="49" spans="1:13" ht="15">
      <c r="A49" s="1"/>
      <c r="B49" s="1770" t="s">
        <v>730</v>
      </c>
      <c r="C49" s="1771"/>
      <c r="D49" s="1"/>
      <c r="E49" s="1"/>
      <c r="F49" s="1"/>
      <c r="G49" s="1"/>
    </row>
    <row r="50" spans="1:13" ht="15.75">
      <c r="A50" s="1"/>
      <c r="B50" s="1764" t="s">
        <v>77</v>
      </c>
      <c r="C50" s="1772"/>
      <c r="D50" s="1773" t="s">
        <v>731</v>
      </c>
      <c r="E50" s="1900" t="s">
        <v>732</v>
      </c>
      <c r="F50" s="1901"/>
      <c r="G50" s="1772"/>
      <c r="H50" s="1766" t="s">
        <v>733</v>
      </c>
      <c r="K50" s="1239"/>
    </row>
    <row r="51" spans="1:13" ht="16.350000000000001" customHeight="1">
      <c r="A51" s="1"/>
      <c r="B51" s="699" t="s">
        <v>79</v>
      </c>
      <c r="C51" s="575"/>
      <c r="D51" s="574" t="s">
        <v>734</v>
      </c>
      <c r="E51" s="1863" t="s">
        <v>735</v>
      </c>
      <c r="F51" s="1864"/>
      <c r="G51" s="1282" t="s">
        <v>736</v>
      </c>
      <c r="H51" s="1282" t="s">
        <v>194</v>
      </c>
      <c r="K51" s="1239"/>
      <c r="L51" s="1239"/>
    </row>
    <row r="52" spans="1:13" ht="15.6" customHeight="1">
      <c r="A52" s="1"/>
      <c r="B52" s="1000"/>
      <c r="C52" s="1774"/>
      <c r="D52" s="1766" t="s">
        <v>10</v>
      </c>
      <c r="E52" s="1894" t="s">
        <v>11</v>
      </c>
      <c r="F52" s="1895"/>
      <c r="G52" s="1766" t="s">
        <v>12</v>
      </c>
      <c r="H52" s="1766" t="s">
        <v>13</v>
      </c>
      <c r="K52" s="1239"/>
      <c r="L52" s="1239"/>
    </row>
    <row r="53" spans="1:13" ht="15">
      <c r="A53" s="1"/>
      <c r="B53" s="1450"/>
      <c r="C53" s="1775" t="s">
        <v>737</v>
      </c>
      <c r="D53" s="1776"/>
      <c r="E53" s="1874"/>
      <c r="F53" s="1875"/>
      <c r="G53" s="1463"/>
      <c r="H53" s="1463"/>
      <c r="K53" s="1204"/>
      <c r="L53" s="1204"/>
    </row>
    <row r="54" spans="1:13" ht="18.75" customHeight="1">
      <c r="A54" s="1"/>
      <c r="B54" s="1450" t="s">
        <v>307</v>
      </c>
      <c r="C54" s="1459" t="s">
        <v>738</v>
      </c>
      <c r="D54" s="1471">
        <v>254.78899999999999</v>
      </c>
      <c r="E54" s="1896">
        <v>-16.457999999999998</v>
      </c>
      <c r="F54" s="1897"/>
      <c r="G54" s="1471">
        <v>34.248999999999995</v>
      </c>
      <c r="H54" s="1471">
        <f>SUM(D54:G54)</f>
        <v>272.58</v>
      </c>
      <c r="K54" s="663"/>
      <c r="L54" s="663"/>
      <c r="M54" s="663"/>
    </row>
    <row r="55" spans="1:13" ht="15">
      <c r="A55" s="4"/>
      <c r="B55" s="1450" t="s">
        <v>311</v>
      </c>
      <c r="C55" s="1476" t="s">
        <v>739</v>
      </c>
      <c r="D55" s="1477">
        <v>3</v>
      </c>
      <c r="E55" s="1898">
        <v>3</v>
      </c>
      <c r="F55" s="1899"/>
      <c r="G55" s="1477">
        <v>31</v>
      </c>
      <c r="H55" s="1461"/>
      <c r="I55" s="421"/>
      <c r="J55" s="422"/>
      <c r="L55" s="421"/>
    </row>
    <row r="56" spans="1:13" ht="15">
      <c r="A56" s="4"/>
      <c r="B56" s="1450" t="s">
        <v>313</v>
      </c>
      <c r="C56" s="1775" t="s">
        <v>740</v>
      </c>
      <c r="D56" s="1776">
        <f>D54/D55</f>
        <v>84.929666666666662</v>
      </c>
      <c r="E56" s="1874">
        <f>E54/E55</f>
        <v>-5.4859999999999998</v>
      </c>
      <c r="F56" s="1875"/>
      <c r="G56" s="1463">
        <f>G54/G55</f>
        <v>1.104806451612903</v>
      </c>
      <c r="H56" s="1478">
        <f>SUM(D56:G56)</f>
        <v>80.54847311827956</v>
      </c>
    </row>
    <row r="57" spans="1:13" ht="15">
      <c r="A57" s="4"/>
      <c r="B57" s="1450" t="s">
        <v>315</v>
      </c>
      <c r="C57" s="1459" t="s">
        <v>741</v>
      </c>
      <c r="D57" s="1466">
        <f>D54-D56</f>
        <v>169.85933333333332</v>
      </c>
      <c r="E57" s="1879">
        <f>E54-E56</f>
        <v>-10.971999999999998</v>
      </c>
      <c r="F57" s="1880"/>
      <c r="G57" s="1466">
        <f>G54-G56</f>
        <v>33.144193548387094</v>
      </c>
      <c r="H57" s="1471">
        <f>SUM(D57:G57)</f>
        <v>192.03152688172042</v>
      </c>
      <c r="I57" s="422"/>
      <c r="J57" s="423"/>
    </row>
    <row r="58" spans="1:13" ht="15.75">
      <c r="A58" s="4"/>
      <c r="B58" s="1450" t="s">
        <v>318</v>
      </c>
      <c r="C58" s="1476" t="s">
        <v>742</v>
      </c>
      <c r="D58" s="1461">
        <v>2</v>
      </c>
      <c r="E58" s="1877">
        <v>2</v>
      </c>
      <c r="F58" s="1878"/>
      <c r="G58" s="1461">
        <v>30</v>
      </c>
      <c r="H58" s="1479"/>
      <c r="I58" s="421"/>
      <c r="J58" s="423"/>
      <c r="K58" s="1239"/>
      <c r="L58" s="1204"/>
      <c r="M58" s="1204"/>
    </row>
    <row r="59" spans="1:13" ht="15.75">
      <c r="A59" s="4"/>
      <c r="B59" s="1450" t="s">
        <v>320</v>
      </c>
      <c r="C59" s="1480" t="s">
        <v>743</v>
      </c>
      <c r="D59" s="1463">
        <f>D57/D58</f>
        <v>84.929666666666662</v>
      </c>
      <c r="E59" s="1874">
        <f>E57/E58</f>
        <v>-5.4859999999999989</v>
      </c>
      <c r="F59" s="1875"/>
      <c r="G59" s="1463">
        <f>G57/G58</f>
        <v>1.104806451612903</v>
      </c>
      <c r="H59" s="1478">
        <f>SUM(D59:G59)</f>
        <v>80.54847311827956</v>
      </c>
      <c r="I59" s="421"/>
      <c r="J59" s="423"/>
      <c r="K59" s="1239"/>
      <c r="L59" s="1204"/>
      <c r="M59" s="1204"/>
    </row>
    <row r="60" spans="1:13" ht="15.75">
      <c r="A60" s="4"/>
      <c r="B60" s="1450" t="s">
        <v>322</v>
      </c>
      <c r="C60" s="1503" t="s">
        <v>744</v>
      </c>
      <c r="D60" s="1472">
        <f>D57-D59</f>
        <v>84.929666666666662</v>
      </c>
      <c r="E60" s="1879">
        <f>E57-E59</f>
        <v>-5.4859999999999989</v>
      </c>
      <c r="F60" s="1880"/>
      <c r="G60" s="1466">
        <f>G57-G59</f>
        <v>32.039387096774192</v>
      </c>
      <c r="H60" s="1471">
        <f>SUM(D60:G60)</f>
        <v>111.48305376344085</v>
      </c>
      <c r="I60" s="422"/>
      <c r="J60" s="895"/>
      <c r="K60" s="1239"/>
      <c r="L60" s="1204"/>
      <c r="M60" s="1204"/>
    </row>
    <row r="61" spans="1:13" ht="15">
      <c r="A61" s="4"/>
      <c r="B61" s="1450" t="s">
        <v>324</v>
      </c>
      <c r="C61" s="1481" t="s">
        <v>745</v>
      </c>
      <c r="D61" s="1189">
        <v>1</v>
      </c>
      <c r="E61" s="1877">
        <v>1</v>
      </c>
      <c r="F61" s="1878"/>
      <c r="G61" s="1461">
        <v>29</v>
      </c>
      <c r="H61" s="1479"/>
      <c r="I61" s="421"/>
      <c r="J61" s="423"/>
      <c r="K61" s="1204"/>
      <c r="L61" s="1204"/>
      <c r="M61" s="1204"/>
    </row>
    <row r="62" spans="1:13" ht="15">
      <c r="A62" s="4"/>
      <c r="B62" s="1450" t="s">
        <v>746</v>
      </c>
      <c r="C62" s="1484" t="s">
        <v>747</v>
      </c>
      <c r="D62" s="1776">
        <f>D60/D61</f>
        <v>84.929666666666662</v>
      </c>
      <c r="E62" s="1874">
        <f>E60/E61</f>
        <v>-5.4859999999999989</v>
      </c>
      <c r="F62" s="1875"/>
      <c r="G62" s="1463">
        <f>G60/G61</f>
        <v>1.1048064516129033</v>
      </c>
      <c r="H62" s="1478">
        <f>SUM(D62:G62)</f>
        <v>80.54847311827956</v>
      </c>
      <c r="I62" s="421"/>
      <c r="J62" s="423"/>
    </row>
    <row r="63" spans="1:13" ht="15">
      <c r="A63" s="4"/>
      <c r="B63" s="1450" t="s">
        <v>748</v>
      </c>
      <c r="C63" s="1503" t="s">
        <v>749</v>
      </c>
      <c r="D63" s="1466">
        <f>D60-D62</f>
        <v>0</v>
      </c>
      <c r="E63" s="1879">
        <f>E60-E62</f>
        <v>0</v>
      </c>
      <c r="F63" s="1880"/>
      <c r="G63" s="1466">
        <f>G60-G62</f>
        <v>30.93458064516129</v>
      </c>
      <c r="H63" s="1471">
        <f>SUM(D63:G63)</f>
        <v>30.93458064516129</v>
      </c>
      <c r="I63" s="422"/>
      <c r="J63" s="423"/>
      <c r="K63" s="421"/>
      <c r="L63" s="421"/>
    </row>
    <row r="64" spans="1:13" ht="15">
      <c r="A64" s="4"/>
      <c r="B64" s="1450" t="s">
        <v>750</v>
      </c>
      <c r="C64" s="1481" t="s">
        <v>751</v>
      </c>
      <c r="D64" s="1461">
        <v>0</v>
      </c>
      <c r="E64" s="1877">
        <v>0</v>
      </c>
      <c r="F64" s="1878"/>
      <c r="G64" s="1461">
        <v>28</v>
      </c>
      <c r="H64" s="1479"/>
      <c r="I64" s="421"/>
      <c r="J64" s="423"/>
    </row>
    <row r="65" spans="1:11" ht="15">
      <c r="A65" s="4"/>
      <c r="B65" s="1469" t="s">
        <v>752</v>
      </c>
      <c r="C65" s="1777" t="s">
        <v>753</v>
      </c>
      <c r="D65" s="1778">
        <v>0</v>
      </c>
      <c r="E65" s="1881">
        <v>0</v>
      </c>
      <c r="F65" s="1882"/>
      <c r="G65" s="1462">
        <f>G63/G64</f>
        <v>1.1048064516129033</v>
      </c>
      <c r="H65" s="1486">
        <f>SUM(D65:G65)</f>
        <v>1.1048064516129033</v>
      </c>
      <c r="I65" s="421"/>
      <c r="J65" s="423"/>
    </row>
    <row r="66" spans="1:11" ht="15">
      <c r="A66" s="4"/>
      <c r="B66" s="1469" t="s">
        <v>754</v>
      </c>
      <c r="C66" s="1487" t="s">
        <v>755</v>
      </c>
      <c r="D66" s="1464">
        <f>D63-D65</f>
        <v>0</v>
      </c>
      <c r="E66" s="1883">
        <f>E63-E65</f>
        <v>0</v>
      </c>
      <c r="F66" s="1884"/>
      <c r="G66" s="1465">
        <f>G63-G65</f>
        <v>29.829774193548388</v>
      </c>
      <c r="H66" s="1474">
        <f>SUM(D66:G66)</f>
        <v>29.829774193548388</v>
      </c>
      <c r="I66" s="421"/>
      <c r="J66" s="423"/>
    </row>
    <row r="67" spans="1:11" ht="15">
      <c r="A67" s="4"/>
      <c r="B67" s="1469" t="s">
        <v>756</v>
      </c>
      <c r="C67" s="1488" t="s">
        <v>757</v>
      </c>
      <c r="D67" s="1460">
        <v>0</v>
      </c>
      <c r="E67" s="1885">
        <v>0</v>
      </c>
      <c r="F67" s="1886"/>
      <c r="G67" s="1473">
        <v>27</v>
      </c>
      <c r="H67" s="1475"/>
      <c r="I67" s="421"/>
      <c r="J67" s="423"/>
    </row>
    <row r="68" spans="1:11" ht="15">
      <c r="A68" s="4"/>
      <c r="B68" s="1469" t="s">
        <v>758</v>
      </c>
      <c r="C68" s="1467" t="s">
        <v>759</v>
      </c>
      <c r="D68" s="1485">
        <v>0</v>
      </c>
      <c r="E68" s="1887">
        <v>0</v>
      </c>
      <c r="F68" s="1888"/>
      <c r="G68" s="1482">
        <f>G66/G67</f>
        <v>1.1048064516129033</v>
      </c>
      <c r="H68" s="1483">
        <f>SUM(D68:G68)</f>
        <v>1.1048064516129033</v>
      </c>
      <c r="I68" s="421"/>
      <c r="J68" s="423"/>
    </row>
    <row r="69" spans="1:11" ht="15">
      <c r="A69" s="4"/>
      <c r="B69" s="1470" t="s">
        <v>760</v>
      </c>
      <c r="C69" s="1468" t="s">
        <v>761</v>
      </c>
      <c r="D69" s="1460">
        <f>D66-D68</f>
        <v>0</v>
      </c>
      <c r="E69" s="1885">
        <f>E66-E68</f>
        <v>0</v>
      </c>
      <c r="F69" s="1886"/>
      <c r="G69" s="1473">
        <f>G66-G68</f>
        <v>28.724967741935487</v>
      </c>
      <c r="H69" s="1475">
        <f>SUM(D69:G69)</f>
        <v>28.724967741935487</v>
      </c>
      <c r="I69" s="421"/>
      <c r="J69" s="423"/>
    </row>
    <row r="70" spans="1:11" ht="15" hidden="1">
      <c r="A70" s="4"/>
      <c r="B70" s="1187" t="s">
        <v>762</v>
      </c>
      <c r="C70" s="1188" t="s">
        <v>763</v>
      </c>
      <c r="D70" s="1189">
        <v>0</v>
      </c>
      <c r="E70" s="1889">
        <v>0</v>
      </c>
      <c r="F70" s="1890"/>
      <c r="G70" s="1189">
        <v>28</v>
      </c>
      <c r="H70" s="1190"/>
      <c r="I70" s="421"/>
      <c r="J70" s="423"/>
    </row>
    <row r="71" spans="1:11" ht="15">
      <c r="A71" s="4"/>
      <c r="B71" s="817" t="s">
        <v>309</v>
      </c>
      <c r="C71" s="183" t="s">
        <v>764</v>
      </c>
      <c r="D71" s="827"/>
      <c r="E71" s="827"/>
      <c r="F71" s="827"/>
      <c r="G71" s="827"/>
      <c r="I71" s="421"/>
      <c r="J71" s="423"/>
    </row>
    <row r="72" spans="1:11" ht="27.6" customHeight="1">
      <c r="A72" s="4"/>
      <c r="B72" s="817" t="s">
        <v>317</v>
      </c>
      <c r="C72" s="778" t="s">
        <v>765</v>
      </c>
      <c r="D72" s="446"/>
      <c r="E72" s="446"/>
      <c r="F72" s="446"/>
      <c r="G72" s="446"/>
    </row>
    <row r="73" spans="1:11" ht="32.450000000000003" customHeight="1">
      <c r="A73" s="4"/>
      <c r="B73" s="828">
        <v>2</v>
      </c>
      <c r="C73" s="1813" t="s">
        <v>766</v>
      </c>
      <c r="D73" s="1813"/>
      <c r="E73" s="1813"/>
      <c r="F73" s="1813"/>
      <c r="G73" s="1813"/>
      <c r="H73" s="1813"/>
    </row>
    <row r="74" spans="1:11" ht="33.6" customHeight="1">
      <c r="A74" s="4"/>
      <c r="B74" s="828">
        <v>3</v>
      </c>
      <c r="C74" s="1813" t="s">
        <v>767</v>
      </c>
      <c r="D74" s="1813"/>
      <c r="E74" s="1813"/>
      <c r="F74" s="1813"/>
      <c r="G74" s="1813"/>
      <c r="H74" s="1813"/>
      <c r="K74" s="1203"/>
    </row>
    <row r="75" spans="1:11" ht="33.6" customHeight="1">
      <c r="A75" s="4"/>
      <c r="B75" s="828"/>
      <c r="C75" s="1813"/>
      <c r="D75" s="1813"/>
      <c r="E75" s="1813"/>
      <c r="F75" s="1813"/>
      <c r="G75" s="1813"/>
      <c r="H75" s="1813"/>
      <c r="K75" s="1203"/>
    </row>
    <row r="76" spans="1:11" ht="79.349999999999994" customHeight="1">
      <c r="A76" s="4"/>
      <c r="B76" s="829">
        <v>4</v>
      </c>
      <c r="C76" s="1813" t="s">
        <v>768</v>
      </c>
      <c r="D76" s="1813"/>
      <c r="E76" s="1813"/>
      <c r="F76" s="1813"/>
      <c r="G76" s="1813"/>
      <c r="H76" s="1813"/>
    </row>
    <row r="77" spans="1:11" ht="93" customHeight="1">
      <c r="A77" s="4"/>
      <c r="B77" s="829">
        <v>5</v>
      </c>
      <c r="C77" s="1871" t="s">
        <v>769</v>
      </c>
      <c r="D77" s="1871"/>
      <c r="E77" s="1871"/>
      <c r="F77" s="1871"/>
      <c r="G77" s="1871"/>
      <c r="H77" s="1871"/>
    </row>
    <row r="78" spans="1:11" ht="17.100000000000001" customHeight="1">
      <c r="A78" s="4"/>
      <c r="B78" s="829">
        <v>6</v>
      </c>
      <c r="C78" s="81" t="s">
        <v>770</v>
      </c>
      <c r="D78" s="81"/>
      <c r="E78" s="81"/>
      <c r="F78" s="81"/>
      <c r="G78" s="81"/>
      <c r="H78" s="81"/>
    </row>
    <row r="79" spans="1:11" ht="16.350000000000001" customHeight="1">
      <c r="A79" s="4"/>
      <c r="B79" s="829">
        <v>7</v>
      </c>
      <c r="C79" s="1876" t="s">
        <v>771</v>
      </c>
      <c r="D79" s="1876"/>
      <c r="E79" s="1876"/>
      <c r="F79" s="1876"/>
      <c r="G79" s="1876"/>
      <c r="H79" s="1876"/>
    </row>
    <row r="80" spans="1:11" ht="15.75">
      <c r="A80" s="4"/>
      <c r="B80" s="446"/>
      <c r="C80" s="446"/>
      <c r="D80" s="446"/>
      <c r="E80" s="446"/>
      <c r="F80" s="446"/>
      <c r="G80" s="446"/>
    </row>
    <row r="81" spans="2:7" ht="15">
      <c r="B81" s="446"/>
      <c r="C81" s="446"/>
      <c r="D81" s="446"/>
      <c r="E81" s="446"/>
      <c r="F81" s="446"/>
      <c r="G81" s="446"/>
    </row>
    <row r="82" spans="2:7" ht="15">
      <c r="B82" s="446"/>
      <c r="C82" s="446"/>
      <c r="D82" s="446"/>
      <c r="E82" s="446"/>
      <c r="F82" s="446"/>
      <c r="G82" s="446"/>
    </row>
  </sheetData>
  <mergeCells count="30">
    <mergeCell ref="B9:L9"/>
    <mergeCell ref="B7:L7"/>
    <mergeCell ref="B8:L8"/>
    <mergeCell ref="C76:H76"/>
    <mergeCell ref="C43:F43"/>
    <mergeCell ref="E61:F61"/>
    <mergeCell ref="E60:F60"/>
    <mergeCell ref="E51:F51"/>
    <mergeCell ref="E52:F52"/>
    <mergeCell ref="E53:F53"/>
    <mergeCell ref="E54:F54"/>
    <mergeCell ref="E55:F55"/>
    <mergeCell ref="E50:F50"/>
    <mergeCell ref="E56:F56"/>
    <mergeCell ref="E57:F57"/>
    <mergeCell ref="E58:F58"/>
    <mergeCell ref="E59:F59"/>
    <mergeCell ref="C77:H77"/>
    <mergeCell ref="C79:H79"/>
    <mergeCell ref="E62:F62"/>
    <mergeCell ref="E64:F64"/>
    <mergeCell ref="E63:F63"/>
    <mergeCell ref="E65:F65"/>
    <mergeCell ref="E66:F66"/>
    <mergeCell ref="E67:F67"/>
    <mergeCell ref="E68:F68"/>
    <mergeCell ref="E69:F69"/>
    <mergeCell ref="E70:F70"/>
    <mergeCell ref="C74:H75"/>
    <mergeCell ref="C73:H73"/>
  </mergeCells>
  <printOptions horizontalCentered="1"/>
  <pageMargins left="0.23622047244094491" right="0.23622047244094491" top="0.74803149606299213" bottom="0.74803149606299213" header="0.31496062992125984" footer="0.31496062992125984"/>
  <pageSetup scale="43"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1">
    <pageSetUpPr fitToPage="1"/>
  </sheetPr>
  <dimension ref="B1:O62"/>
  <sheetViews>
    <sheetView view="pageBreakPreview" zoomScale="80" zoomScaleNormal="90" zoomScaleSheetLayoutView="80" workbookViewId="0">
      <selection activeCell="B7" sqref="B7:I7"/>
    </sheetView>
  </sheetViews>
  <sheetFormatPr defaultColWidth="9.42578125" defaultRowHeight="12.75"/>
  <cols>
    <col min="1" max="1" width="4" style="184" customWidth="1"/>
    <col min="2" max="2" width="6.42578125" style="184" customWidth="1"/>
    <col min="3" max="3" width="120.85546875" style="184" customWidth="1"/>
    <col min="4" max="4" width="7.140625" style="184" customWidth="1"/>
    <col min="5" max="5" width="15.140625" style="184" customWidth="1"/>
    <col min="6" max="6" width="14.42578125" style="184" customWidth="1"/>
    <col min="7" max="7" width="5.85546875" style="184" customWidth="1"/>
    <col min="8" max="8" width="14.5703125" style="184" customWidth="1"/>
    <col min="9" max="9" width="13.85546875" style="184" customWidth="1"/>
    <col min="10" max="10" width="2.85546875" style="184" customWidth="1"/>
    <col min="11" max="11" width="9.42578125" style="184"/>
    <col min="12" max="12" width="10.85546875" style="184" bestFit="1" customWidth="1"/>
    <col min="13" max="13" width="11.42578125" style="184" bestFit="1" customWidth="1"/>
    <col min="14" max="16384" width="9.42578125" style="184"/>
  </cols>
  <sheetData>
    <row r="1" spans="2:9" ht="15">
      <c r="B1" s="234" t="s">
        <v>0</v>
      </c>
      <c r="I1" s="46" t="s">
        <v>68</v>
      </c>
    </row>
    <row r="2" spans="2:9" ht="15">
      <c r="B2" s="234"/>
      <c r="I2" s="46" t="s">
        <v>69</v>
      </c>
    </row>
    <row r="3" spans="2:9" ht="15">
      <c r="I3" s="46" t="s">
        <v>70</v>
      </c>
    </row>
    <row r="4" spans="2:9" ht="15">
      <c r="I4" s="46" t="s">
        <v>71</v>
      </c>
    </row>
    <row r="5" spans="2:9" ht="15">
      <c r="I5" s="46" t="s">
        <v>72</v>
      </c>
    </row>
    <row r="6" spans="2:9" ht="15">
      <c r="I6" s="46" t="s">
        <v>772</v>
      </c>
    </row>
    <row r="7" spans="2:9" ht="15">
      <c r="B7" s="1844" t="s">
        <v>772</v>
      </c>
      <c r="C7" s="1844"/>
      <c r="D7" s="1844"/>
      <c r="E7" s="1844"/>
      <c r="F7" s="1844"/>
      <c r="G7" s="1844"/>
      <c r="H7" s="1844"/>
      <c r="I7" s="1844"/>
    </row>
    <row r="8" spans="2:9" ht="18">
      <c r="B8" s="1857" t="s">
        <v>773</v>
      </c>
      <c r="C8" s="1857"/>
      <c r="D8" s="1857"/>
      <c r="E8" s="1857"/>
      <c r="F8" s="1857"/>
      <c r="G8" s="1857"/>
      <c r="H8" s="1857"/>
      <c r="I8" s="1857"/>
    </row>
    <row r="9" spans="2:9" ht="15">
      <c r="B9" s="1845" t="s">
        <v>148</v>
      </c>
      <c r="C9" s="1845"/>
      <c r="D9" s="1845"/>
      <c r="E9" s="1845"/>
      <c r="F9" s="1845"/>
      <c r="G9" s="1845"/>
      <c r="H9" s="1845"/>
      <c r="I9" s="1845"/>
    </row>
    <row r="10" spans="2:9" ht="16.5" thickBot="1">
      <c r="B10" s="248"/>
      <c r="C10" s="248"/>
      <c r="D10" s="248"/>
      <c r="E10" s="1258"/>
      <c r="F10" s="1258"/>
    </row>
    <row r="11" spans="2:9" ht="17.850000000000001" customHeight="1">
      <c r="B11" s="249"/>
      <c r="C11" s="250"/>
      <c r="D11" s="567"/>
      <c r="E11" s="548"/>
      <c r="F11" s="548"/>
      <c r="H11" s="1191"/>
      <c r="I11" s="548"/>
    </row>
    <row r="12" spans="2:9" ht="17.850000000000001" customHeight="1">
      <c r="B12" s="251" t="s">
        <v>77</v>
      </c>
      <c r="C12" s="986"/>
      <c r="D12" s="743"/>
      <c r="E12" s="549" t="s">
        <v>75</v>
      </c>
      <c r="F12" s="549" t="s">
        <v>75</v>
      </c>
      <c r="H12" s="1192" t="s">
        <v>682</v>
      </c>
      <c r="I12" s="549" t="s">
        <v>682</v>
      </c>
    </row>
    <row r="13" spans="2:9" ht="17.850000000000001" customHeight="1" thickBot="1">
      <c r="B13" s="252" t="s">
        <v>79</v>
      </c>
      <c r="C13" s="253" t="s">
        <v>433</v>
      </c>
      <c r="D13" s="501" t="s">
        <v>6</v>
      </c>
      <c r="E13" s="768">
        <v>2023</v>
      </c>
      <c r="F13" s="768">
        <v>2024</v>
      </c>
      <c r="H13" s="1193">
        <v>2025</v>
      </c>
      <c r="I13" s="768">
        <v>2026</v>
      </c>
    </row>
    <row r="14" spans="2:9" ht="15">
      <c r="B14" s="254"/>
      <c r="C14" s="255"/>
      <c r="D14" s="429"/>
      <c r="E14" s="550" t="s">
        <v>10</v>
      </c>
      <c r="F14" s="550" t="s">
        <v>11</v>
      </c>
      <c r="H14" s="1376" t="s">
        <v>12</v>
      </c>
      <c r="I14" s="1377" t="s">
        <v>13</v>
      </c>
    </row>
    <row r="15" spans="2:9" ht="15.75">
      <c r="B15" s="256"/>
      <c r="C15" s="257"/>
      <c r="D15" s="431"/>
      <c r="E15" s="551"/>
      <c r="F15" s="551"/>
      <c r="H15" s="1408"/>
      <c r="I15" s="1409"/>
    </row>
    <row r="16" spans="2:9" ht="15.75">
      <c r="B16" s="256"/>
      <c r="C16" s="728" t="s">
        <v>774</v>
      </c>
      <c r="D16" s="881"/>
      <c r="E16" s="882"/>
      <c r="F16" s="551"/>
      <c r="H16" s="1408"/>
      <c r="I16" s="1409"/>
    </row>
    <row r="17" spans="2:13" ht="15.75">
      <c r="B17" s="256">
        <v>1</v>
      </c>
      <c r="C17" s="883" t="s">
        <v>775</v>
      </c>
      <c r="D17" s="884"/>
      <c r="E17" s="1293">
        <v>2.3357866012520407</v>
      </c>
      <c r="F17" s="1293">
        <v>0.61441999745277798</v>
      </c>
      <c r="G17" s="1266"/>
      <c r="H17" s="1408">
        <v>-0.25684315360191334</v>
      </c>
      <c r="I17" s="1409">
        <v>-0.24801074405079326</v>
      </c>
      <c r="J17" s="766"/>
      <c r="L17" s="1267"/>
      <c r="M17" s="1267"/>
    </row>
    <row r="18" spans="2:13" ht="15" hidden="1">
      <c r="B18" s="256"/>
      <c r="C18" s="883"/>
      <c r="D18" s="884"/>
      <c r="E18" s="886"/>
      <c r="F18" s="886"/>
      <c r="H18" s="1410"/>
      <c r="I18" s="1411"/>
    </row>
    <row r="19" spans="2:13" ht="16.5" thickBot="1">
      <c r="B19" s="256">
        <v>2</v>
      </c>
      <c r="C19" s="883" t="s">
        <v>776</v>
      </c>
      <c r="D19" s="884"/>
      <c r="E19" s="732">
        <v>3.1294514404702114</v>
      </c>
      <c r="F19" s="732">
        <v>1.0233785623157847</v>
      </c>
      <c r="G19" s="1266"/>
      <c r="H19" s="1412">
        <v>0</v>
      </c>
      <c r="I19" s="1412">
        <v>0</v>
      </c>
    </row>
    <row r="20" spans="2:13" ht="15.75">
      <c r="B20" s="256">
        <v>3</v>
      </c>
      <c r="C20" s="729" t="s">
        <v>434</v>
      </c>
      <c r="D20" s="884"/>
      <c r="E20" s="882">
        <f>SUM(E17:E19)</f>
        <v>5.4652380417222517</v>
      </c>
      <c r="F20" s="882">
        <f>SUM(F17:F19)</f>
        <v>1.6377985597685627</v>
      </c>
      <c r="G20" s="1268"/>
      <c r="H20" s="1408">
        <f>SUM(H17:H19)</f>
        <v>-0.25684315360191334</v>
      </c>
      <c r="I20" s="1409">
        <f>SUM(I17:I19)</f>
        <v>-0.24801074405079326</v>
      </c>
    </row>
    <row r="21" spans="2:13" ht="15.75">
      <c r="B21" s="256"/>
      <c r="C21" s="729"/>
      <c r="D21" s="884"/>
      <c r="E21" s="882"/>
      <c r="F21" s="551"/>
      <c r="H21" s="1408"/>
      <c r="I21" s="1409"/>
    </row>
    <row r="22" spans="2:13" ht="15.75">
      <c r="B22" s="256"/>
      <c r="C22" s="728" t="s">
        <v>435</v>
      </c>
      <c r="D22" s="887"/>
      <c r="E22" s="886"/>
      <c r="F22" s="793"/>
      <c r="H22" s="1410"/>
      <c r="I22" s="1411"/>
    </row>
    <row r="23" spans="2:13" ht="15.75">
      <c r="B23" s="256">
        <f>B20+1</f>
        <v>4</v>
      </c>
      <c r="C23" s="883" t="s">
        <v>777</v>
      </c>
      <c r="D23" s="884"/>
      <c r="E23" s="886">
        <v>29.668061013791572</v>
      </c>
      <c r="F23" s="886">
        <v>29.668061013791572</v>
      </c>
      <c r="G23" s="1266"/>
      <c r="H23" s="1410">
        <v>-0.15071646714625198</v>
      </c>
      <c r="I23" s="1411">
        <v>-0.150716467146252</v>
      </c>
    </row>
    <row r="24" spans="2:13" ht="16.5" thickBot="1">
      <c r="B24" s="256">
        <f>B23+1</f>
        <v>5</v>
      </c>
      <c r="C24" s="883" t="s">
        <v>778</v>
      </c>
      <c r="D24" s="884"/>
      <c r="E24" s="888">
        <v>38.085508176672199</v>
      </c>
      <c r="F24" s="888">
        <v>34.649898214525706</v>
      </c>
      <c r="G24" s="1266"/>
      <c r="H24" s="1413">
        <v>0</v>
      </c>
      <c r="I24" s="1414">
        <v>0</v>
      </c>
    </row>
    <row r="25" spans="2:13" ht="15.75">
      <c r="B25" s="256">
        <f>B24+1</f>
        <v>6</v>
      </c>
      <c r="C25" s="729" t="s">
        <v>436</v>
      </c>
      <c r="D25" s="884"/>
      <c r="E25" s="882">
        <f>SUM(E23:E24)</f>
        <v>67.753569190463764</v>
      </c>
      <c r="F25" s="882">
        <f>SUM(F23:F24)</f>
        <v>64.317959228317278</v>
      </c>
      <c r="G25" s="1268"/>
      <c r="H25" s="1408">
        <f>SUM(H23:H24)</f>
        <v>-0.15071646714625198</v>
      </c>
      <c r="I25" s="1409">
        <f>SUM(I23:I24)</f>
        <v>-0.150716467146252</v>
      </c>
    </row>
    <row r="26" spans="2:13" ht="15.75">
      <c r="B26" s="256"/>
      <c r="C26" s="729"/>
      <c r="D26" s="884"/>
      <c r="E26" s="886"/>
      <c r="F26" s="886"/>
      <c r="H26" s="1410"/>
      <c r="I26" s="1411"/>
    </row>
    <row r="27" spans="2:13" ht="15.75">
      <c r="B27" s="256"/>
      <c r="C27" s="728" t="s">
        <v>779</v>
      </c>
      <c r="D27" s="887"/>
      <c r="E27" s="886"/>
      <c r="F27" s="793"/>
      <c r="H27" s="1410"/>
      <c r="I27" s="1411"/>
    </row>
    <row r="28" spans="2:13" ht="15.75">
      <c r="B28" s="256">
        <f>B25+1</f>
        <v>7</v>
      </c>
      <c r="C28" s="889" t="s">
        <v>437</v>
      </c>
      <c r="D28" s="527">
        <v>6</v>
      </c>
      <c r="E28" s="886">
        <v>19.426024131581052</v>
      </c>
      <c r="F28" s="793">
        <v>19.924682874399984</v>
      </c>
      <c r="G28" s="766"/>
      <c r="H28" s="1410">
        <v>14.453580711212069</v>
      </c>
      <c r="I28" s="1411">
        <v>14.640896187648153</v>
      </c>
      <c r="K28" s="1627"/>
    </row>
    <row r="29" spans="2:13" ht="16.5" thickBot="1">
      <c r="B29" s="256">
        <f>B28+1</f>
        <v>8</v>
      </c>
      <c r="C29" s="729" t="s">
        <v>438</v>
      </c>
      <c r="D29" s="884" t="s">
        <v>780</v>
      </c>
      <c r="E29" s="890">
        <v>0.80013141957456035</v>
      </c>
      <c r="F29" s="794">
        <v>0.79582233564811045</v>
      </c>
      <c r="G29" s="766"/>
      <c r="H29" s="1415">
        <v>0.64716301934345033</v>
      </c>
      <c r="I29" s="1416">
        <v>0.42974192387330934</v>
      </c>
      <c r="K29" s="1627"/>
    </row>
    <row r="30" spans="2:13" ht="15.75">
      <c r="B30" s="256">
        <f>B29+1</f>
        <v>9</v>
      </c>
      <c r="C30" s="889" t="s">
        <v>439</v>
      </c>
      <c r="D30" s="527"/>
      <c r="E30" s="882">
        <f>E28+E29</f>
        <v>20.226155551155614</v>
      </c>
      <c r="F30" s="882">
        <f>F28+F29</f>
        <v>20.720505210048096</v>
      </c>
      <c r="G30" s="766"/>
      <c r="H30" s="1408">
        <f>H28+H29</f>
        <v>15.10074373055552</v>
      </c>
      <c r="I30" s="1409">
        <f>I28+I29</f>
        <v>15.070638111521461</v>
      </c>
      <c r="K30" s="1627"/>
    </row>
    <row r="31" spans="2:13" ht="15.75">
      <c r="B31" s="256"/>
      <c r="C31" s="891"/>
      <c r="D31" s="527"/>
      <c r="E31" s="882"/>
      <c r="F31" s="551"/>
      <c r="H31" s="1408"/>
      <c r="I31" s="1409"/>
    </row>
    <row r="32" spans="2:13" ht="15.75">
      <c r="B32" s="256"/>
      <c r="C32" s="892" t="s">
        <v>440</v>
      </c>
      <c r="D32" s="893"/>
      <c r="E32" s="886"/>
      <c r="F32" s="793"/>
      <c r="H32" s="1410"/>
      <c r="I32" s="1411"/>
    </row>
    <row r="33" spans="2:15" ht="15.75">
      <c r="B33" s="256">
        <v>10</v>
      </c>
      <c r="C33" s="883" t="s">
        <v>781</v>
      </c>
      <c r="D33" s="884"/>
      <c r="E33" s="767">
        <v>0.69746755341417366</v>
      </c>
      <c r="F33" s="767">
        <v>0.22537517780668764</v>
      </c>
      <c r="H33" s="1417">
        <v>0</v>
      </c>
      <c r="I33" s="1418">
        <v>0</v>
      </c>
      <c r="K33" s="1628"/>
      <c r="L33" s="1628"/>
      <c r="M33" s="622"/>
      <c r="N33" s="622"/>
    </row>
    <row r="34" spans="2:15" ht="16.350000000000001" customHeight="1" thickBot="1">
      <c r="B34" s="256">
        <v>11</v>
      </c>
      <c r="C34" s="883" t="s">
        <v>782</v>
      </c>
      <c r="D34" s="884"/>
      <c r="E34" s="890">
        <f>E24*(25%/75%)</f>
        <v>12.695169392224066</v>
      </c>
      <c r="F34" s="890">
        <f>F24*(25%/75%)</f>
        <v>11.549966071508567</v>
      </c>
      <c r="G34" s="1268"/>
      <c r="H34" s="1415">
        <f>H24*(25%/75%)</f>
        <v>0</v>
      </c>
      <c r="I34" s="1416">
        <f>I24*(25%/75%)</f>
        <v>0</v>
      </c>
    </row>
    <row r="35" spans="2:15" ht="14.85" customHeight="1">
      <c r="B35" s="256">
        <v>12</v>
      </c>
      <c r="C35" s="729" t="s">
        <v>441</v>
      </c>
      <c r="D35" s="884"/>
      <c r="E35" s="767">
        <f>SUM(E33:E34)</f>
        <v>13.392636945638241</v>
      </c>
      <c r="F35" s="767">
        <f>SUM(F33:F34)</f>
        <v>11.775341249315256</v>
      </c>
      <c r="G35" s="1268"/>
      <c r="H35" s="1417">
        <f>SUM(H33:H34)</f>
        <v>0</v>
      </c>
      <c r="I35" s="1418">
        <f>SUM(I33:I34)</f>
        <v>0</v>
      </c>
    </row>
    <row r="36" spans="2:15" ht="14.85" customHeight="1">
      <c r="B36" s="256"/>
      <c r="C36" s="1269"/>
      <c r="D36" s="884"/>
      <c r="E36" s="767"/>
      <c r="F36" s="767"/>
      <c r="G36" s="1268"/>
      <c r="H36" s="1417"/>
      <c r="I36" s="1418"/>
    </row>
    <row r="37" spans="2:15" ht="15.75">
      <c r="B37" s="256">
        <f>B35+1</f>
        <v>13</v>
      </c>
      <c r="C37" s="883" t="s">
        <v>783</v>
      </c>
      <c r="D37" s="884"/>
      <c r="E37" s="894">
        <v>0.52058176874222539</v>
      </c>
      <c r="F37" s="894">
        <v>0.13531162491869253</v>
      </c>
      <c r="G37" s="1268"/>
      <c r="H37" s="1419">
        <v>-5.634454353895875E-2</v>
      </c>
      <c r="I37" s="1420">
        <v>-5.4386736630728905E-2</v>
      </c>
      <c r="K37" s="622"/>
      <c r="L37" s="622"/>
      <c r="M37" s="622"/>
      <c r="N37" s="622"/>
      <c r="O37" s="622"/>
    </row>
    <row r="38" spans="2:15" ht="15.75" hidden="1">
      <c r="B38" s="256"/>
      <c r="C38" s="729"/>
      <c r="D38" s="884"/>
      <c r="E38" s="894"/>
      <c r="F38" s="894"/>
      <c r="H38" s="1419"/>
      <c r="I38" s="1420"/>
    </row>
    <row r="39" spans="2:15" ht="15.75">
      <c r="B39" s="256">
        <f>B37+1</f>
        <v>14</v>
      </c>
      <c r="C39" s="883" t="s">
        <v>784</v>
      </c>
      <c r="D39" s="884"/>
      <c r="E39" s="767">
        <f>E23*(25%/75%)</f>
        <v>9.8893536712638568</v>
      </c>
      <c r="F39" s="767">
        <f>F23*(25%/75%)</f>
        <v>9.8893536712638568</v>
      </c>
      <c r="G39" s="1266"/>
      <c r="H39" s="1417">
        <f>H23*(25%/75%)</f>
        <v>-5.0238822382083992E-2</v>
      </c>
      <c r="I39" s="1418">
        <f>I23*(25%/75%)</f>
        <v>-5.0238822382083999E-2</v>
      </c>
    </row>
    <row r="40" spans="2:15" ht="15.75">
      <c r="B40" s="256">
        <f>B39+1</f>
        <v>15</v>
      </c>
      <c r="C40" s="883" t="s">
        <v>785</v>
      </c>
      <c r="D40" s="884"/>
      <c r="E40" s="894">
        <f>E28*(25%/75%)</f>
        <v>6.4753413771936836</v>
      </c>
      <c r="F40" s="894">
        <f>F28*(25%/75%)</f>
        <v>6.6415609581333275</v>
      </c>
      <c r="G40" s="1268"/>
      <c r="H40" s="1419">
        <f>H28*(25%/75%)</f>
        <v>4.8178602370706898</v>
      </c>
      <c r="I40" s="1420">
        <f>I28*(25%/75%)</f>
        <v>4.8802987292160509</v>
      </c>
    </row>
    <row r="41" spans="2:15" ht="16.5" thickBot="1">
      <c r="B41" s="256">
        <f t="shared" ref="B41" si="0">B40+1</f>
        <v>16</v>
      </c>
      <c r="C41" s="731" t="s">
        <v>786</v>
      </c>
      <c r="D41" s="527"/>
      <c r="E41" s="888">
        <f>E29*(25%/75%)</f>
        <v>0.26671047319152008</v>
      </c>
      <c r="F41" s="888">
        <f>F29*(25%/75%)</f>
        <v>0.26527411188270344</v>
      </c>
      <c r="G41" s="1266"/>
      <c r="H41" s="1413">
        <f>H29*(25%/75%)</f>
        <v>0.21572100644781678</v>
      </c>
      <c r="I41" s="1414">
        <f>I29*(25%/75%)</f>
        <v>0.14324730795776977</v>
      </c>
    </row>
    <row r="42" spans="2:15" ht="15.75">
      <c r="B42" s="256">
        <v>17</v>
      </c>
      <c r="C42" s="729" t="s">
        <v>442</v>
      </c>
      <c r="D42" s="527"/>
      <c r="E42" s="885">
        <f>SUM(E37:E41)</f>
        <v>17.151987290391286</v>
      </c>
      <c r="F42" s="885">
        <f>SUM(F37:F41)</f>
        <v>16.931500366198581</v>
      </c>
      <c r="G42" s="1266"/>
      <c r="H42" s="1421">
        <f>SUM(H37:H41)</f>
        <v>4.9269978775974641</v>
      </c>
      <c r="I42" s="1422">
        <f>SUM(I37:I41)</f>
        <v>4.9189204781610076</v>
      </c>
    </row>
    <row r="43" spans="2:15" ht="15.75">
      <c r="B43" s="256"/>
      <c r="C43" s="729"/>
      <c r="D43" s="527"/>
      <c r="E43" s="885"/>
      <c r="F43" s="792"/>
      <c r="G43" s="1266"/>
      <c r="H43" s="1421"/>
      <c r="I43" s="1422"/>
    </row>
    <row r="44" spans="2:15" ht="15.75">
      <c r="B44" s="256">
        <v>18</v>
      </c>
      <c r="C44" s="263" t="s">
        <v>787</v>
      </c>
      <c r="D44" s="259"/>
      <c r="E44" s="727">
        <f>E42+E35</f>
        <v>30.544624236029527</v>
      </c>
      <c r="F44" s="727">
        <f>F42+F35</f>
        <v>28.706841615513838</v>
      </c>
      <c r="G44" s="1266"/>
      <c r="H44" s="1417">
        <f>H42+H35</f>
        <v>4.9269978775974641</v>
      </c>
      <c r="I44" s="1418">
        <f>I42+I35</f>
        <v>4.9189204781610076</v>
      </c>
    </row>
    <row r="45" spans="2:15" ht="16.5" thickBot="1">
      <c r="B45" s="256"/>
      <c r="C45" s="257"/>
      <c r="D45" s="259"/>
      <c r="E45" s="726"/>
      <c r="F45" s="726"/>
      <c r="G45" s="1268"/>
      <c r="H45" s="1413"/>
      <c r="I45" s="1414"/>
    </row>
    <row r="46" spans="2:15" ht="15.75">
      <c r="B46" s="256">
        <v>19</v>
      </c>
      <c r="C46" s="665" t="s">
        <v>443</v>
      </c>
      <c r="D46" s="259"/>
      <c r="E46" s="727">
        <f>SUM(E17,E23,E30,E42)</f>
        <v>69.381990456590515</v>
      </c>
      <c r="F46" s="727">
        <f>SUM(F17,F23,F30,F42)</f>
        <v>67.934486587491023</v>
      </c>
      <c r="H46" s="1417">
        <f>SUM(H17,H23,H30,H42)</f>
        <v>19.62018198740482</v>
      </c>
      <c r="I46" s="1418">
        <f>SUM(I17,I23,I30,I42)</f>
        <v>19.590831378485426</v>
      </c>
    </row>
    <row r="47" spans="2:15" ht="16.5" thickBot="1">
      <c r="B47" s="256">
        <v>20</v>
      </c>
      <c r="C47" s="624" t="s">
        <v>444</v>
      </c>
      <c r="D47" s="259"/>
      <c r="E47" s="726">
        <f>SUM(E19,E24,E34,E33)</f>
        <v>54.60759656278065</v>
      </c>
      <c r="F47" s="726">
        <f>SUM(F19,F24,F34,F33)</f>
        <v>47.448618026156744</v>
      </c>
      <c r="G47" s="1268"/>
      <c r="H47" s="1413">
        <f>SUM(H19,H24,H34,H33)</f>
        <v>0</v>
      </c>
      <c r="I47" s="1414">
        <f>SUM(I19,I24,I34,I33)</f>
        <v>0</v>
      </c>
    </row>
    <row r="48" spans="2:15" ht="15.75">
      <c r="B48" s="256">
        <v>21</v>
      </c>
      <c r="C48" s="257" t="s">
        <v>445</v>
      </c>
      <c r="D48" s="259"/>
      <c r="E48" s="727">
        <f>E46+E47</f>
        <v>123.98958701937116</v>
      </c>
      <c r="F48" s="727">
        <f>F46+F47</f>
        <v>115.38310461364776</v>
      </c>
      <c r="H48" s="1417">
        <f>H46+H47</f>
        <v>19.62018198740482</v>
      </c>
      <c r="I48" s="1418">
        <f>I46+I47</f>
        <v>19.590831378485426</v>
      </c>
    </row>
    <row r="49" spans="2:9" ht="15.75">
      <c r="B49" s="256"/>
      <c r="C49" s="257"/>
      <c r="D49" s="259"/>
      <c r="E49" s="767"/>
      <c r="F49" s="767"/>
      <c r="G49" s="1268"/>
      <c r="H49" s="1417"/>
      <c r="I49" s="1418"/>
    </row>
    <row r="50" spans="2:9" ht="31.5" customHeight="1">
      <c r="B50" s="256">
        <v>22</v>
      </c>
      <c r="C50" s="724" t="s">
        <v>788</v>
      </c>
      <c r="D50" s="259">
        <v>8</v>
      </c>
      <c r="E50" s="886">
        <f>E46</f>
        <v>69.381990456590515</v>
      </c>
      <c r="F50" s="886">
        <f>F46</f>
        <v>67.934486587491023</v>
      </c>
      <c r="G50" s="1268"/>
      <c r="H50" s="1410">
        <f>H46</f>
        <v>19.62018198740482</v>
      </c>
      <c r="I50" s="1411">
        <f>I46</f>
        <v>19.590831378485426</v>
      </c>
    </row>
    <row r="51" spans="2:9" ht="16.5" thickBot="1">
      <c r="B51" s="256"/>
      <c r="C51" s="257"/>
      <c r="D51" s="259"/>
      <c r="E51" s="726"/>
      <c r="F51" s="726"/>
      <c r="H51" s="1413"/>
      <c r="I51" s="1414"/>
    </row>
    <row r="52" spans="2:9" ht="15.75" hidden="1">
      <c r="B52" s="623"/>
      <c r="C52" s="624"/>
      <c r="D52" s="625"/>
      <c r="E52" s="727"/>
      <c r="F52" s="727"/>
      <c r="H52" s="1417"/>
      <c r="I52" s="1418"/>
    </row>
    <row r="53" spans="2:9" ht="15.75" hidden="1">
      <c r="B53" s="623"/>
      <c r="C53" s="665"/>
      <c r="D53" s="625"/>
      <c r="E53" s="551"/>
      <c r="F53" s="551"/>
      <c r="H53" s="1408"/>
      <c r="I53" s="1409"/>
    </row>
    <row r="54" spans="2:9" ht="16.5" hidden="1" thickBot="1">
      <c r="B54" s="623"/>
      <c r="C54" s="624"/>
      <c r="D54" s="625"/>
      <c r="E54" s="726"/>
      <c r="F54" s="726"/>
      <c r="H54" s="1413"/>
      <c r="I54" s="1414"/>
    </row>
    <row r="55" spans="2:9" ht="22.5" customHeight="1" thickBot="1">
      <c r="B55" s="264">
        <v>23</v>
      </c>
      <c r="C55" s="231" t="s">
        <v>789</v>
      </c>
      <c r="D55" s="769"/>
      <c r="E55" s="770">
        <f>E48-E50</f>
        <v>54.607596562780643</v>
      </c>
      <c r="F55" s="770">
        <f>F48-F50</f>
        <v>47.448618026156737</v>
      </c>
      <c r="H55" s="1412">
        <f>H48-H50</f>
        <v>0</v>
      </c>
      <c r="I55" s="1423">
        <f>I48-I50</f>
        <v>0</v>
      </c>
    </row>
    <row r="56" spans="2:9" ht="15">
      <c r="B56" s="183"/>
      <c r="C56" s="183"/>
    </row>
    <row r="57" spans="2:9" ht="15">
      <c r="B57" s="183" t="s">
        <v>790</v>
      </c>
    </row>
    <row r="58" spans="2:9" ht="11.1" customHeight="1">
      <c r="B58" s="1269"/>
      <c r="C58" s="1903"/>
      <c r="D58" s="1903"/>
    </row>
    <row r="59" spans="2:9" ht="15">
      <c r="B59" s="181"/>
      <c r="C59" s="1856"/>
      <c r="D59" s="1856"/>
    </row>
    <row r="60" spans="2:9" ht="15">
      <c r="B60" s="181"/>
      <c r="C60" s="1813"/>
      <c r="D60" s="1813"/>
      <c r="E60" s="1903"/>
      <c r="F60" s="1903"/>
    </row>
    <row r="61" spans="2:9" ht="15">
      <c r="B61" s="181"/>
      <c r="C61" s="1904"/>
      <c r="D61" s="1904"/>
    </row>
    <row r="62" spans="2:9" ht="18.600000000000001" customHeight="1">
      <c r="C62" s="1902"/>
      <c r="D62" s="1902"/>
    </row>
  </sheetData>
  <mergeCells count="9">
    <mergeCell ref="B8:I8"/>
    <mergeCell ref="B9:I9"/>
    <mergeCell ref="B7:I7"/>
    <mergeCell ref="C62:D62"/>
    <mergeCell ref="E60:F60"/>
    <mergeCell ref="C60:D60"/>
    <mergeCell ref="C58:D58"/>
    <mergeCell ref="C59:D59"/>
    <mergeCell ref="C61:D61"/>
  </mergeCells>
  <printOptions horizontalCentered="1"/>
  <pageMargins left="0.23622047244094491" right="0.23622047244094491" top="0.74803149606299213" bottom="0.74803149606299213" header="0.31496062992125984" footer="0.31496062992125984"/>
  <pageSetup scale="4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331D5-4596-49D5-AA15-FBFA19A14779}">
  <sheetPr codeName="Sheet32">
    <pageSetUpPr fitToPage="1"/>
  </sheetPr>
  <dimension ref="A1:V105"/>
  <sheetViews>
    <sheetView view="pageBreakPreview" zoomScaleNormal="85" zoomScaleSheetLayoutView="100" workbookViewId="0">
      <selection activeCell="B7" sqref="B7:I7"/>
    </sheetView>
  </sheetViews>
  <sheetFormatPr defaultColWidth="9.140625" defaultRowHeight="14.25"/>
  <cols>
    <col min="1" max="1" width="4.140625" style="1082" customWidth="1"/>
    <col min="2" max="2" width="6.5703125" style="1082" customWidth="1"/>
    <col min="3" max="3" width="108.140625" style="1082" customWidth="1"/>
    <col min="4" max="4" width="13.140625" style="1082" customWidth="1"/>
    <col min="5" max="5" width="13.85546875" style="1082" customWidth="1"/>
    <col min="6" max="6" width="15.85546875" style="1082" customWidth="1"/>
    <col min="7" max="7" width="17.140625" style="1082" customWidth="1"/>
    <col min="8" max="8" width="17" style="1082" customWidth="1"/>
    <col min="9" max="9" width="16.85546875" style="1082" customWidth="1"/>
    <col min="10" max="10" width="3.85546875" style="1082" customWidth="1"/>
    <col min="11" max="11" width="9.140625" style="1082"/>
    <col min="12" max="17" width="7.85546875" style="1082" customWidth="1"/>
    <col min="18" max="16384" width="9.140625" style="1082"/>
  </cols>
  <sheetData>
    <row r="1" spans="1:10" ht="17.25" customHeight="1">
      <c r="A1" s="1240"/>
      <c r="B1" s="234" t="s">
        <v>0</v>
      </c>
      <c r="C1" s="1240"/>
      <c r="D1" s="994"/>
      <c r="E1" s="994"/>
      <c r="F1" s="994"/>
      <c r="G1" s="994"/>
      <c r="H1" s="1240"/>
      <c r="I1" s="1513" t="s">
        <v>68</v>
      </c>
      <c r="J1" s="1240"/>
    </row>
    <row r="2" spans="1:10" ht="17.25" customHeight="1">
      <c r="A2" s="1240"/>
      <c r="B2" s="234"/>
      <c r="C2" s="1240"/>
      <c r="D2" s="994"/>
      <c r="E2" s="994"/>
      <c r="F2" s="994"/>
      <c r="G2" s="994"/>
      <c r="H2" s="1240"/>
      <c r="I2" s="46" t="s">
        <v>69</v>
      </c>
      <c r="J2" s="1240"/>
    </row>
    <row r="3" spans="1:10" ht="17.25" customHeight="1">
      <c r="A3" s="1240"/>
      <c r="B3" s="234"/>
      <c r="C3" s="1240"/>
      <c r="D3" s="994"/>
      <c r="E3" s="994"/>
      <c r="F3" s="994"/>
      <c r="G3" s="994"/>
      <c r="H3" s="1240"/>
      <c r="I3" s="46" t="s">
        <v>70</v>
      </c>
      <c r="J3" s="1240"/>
    </row>
    <row r="4" spans="1:10" ht="17.25" customHeight="1">
      <c r="A4" s="1240"/>
      <c r="B4" s="234"/>
      <c r="C4" s="1240"/>
      <c r="D4" s="994"/>
      <c r="E4" s="994"/>
      <c r="F4" s="994"/>
      <c r="G4" s="994"/>
      <c r="H4" s="1240"/>
      <c r="I4" s="46" t="s">
        <v>71</v>
      </c>
      <c r="J4" s="1240"/>
    </row>
    <row r="5" spans="1:10" ht="17.25" customHeight="1">
      <c r="A5" s="1240"/>
      <c r="B5" s="234"/>
      <c r="C5" s="1240"/>
      <c r="D5" s="994"/>
      <c r="E5" s="994"/>
      <c r="F5" s="994"/>
      <c r="G5" s="994"/>
      <c r="H5" s="1240"/>
      <c r="I5" s="46" t="s">
        <v>72</v>
      </c>
      <c r="J5" s="1240"/>
    </row>
    <row r="6" spans="1:10" ht="17.25" customHeight="1">
      <c r="A6" s="1240"/>
      <c r="B6" s="234"/>
      <c r="C6" s="1240"/>
      <c r="D6" s="994"/>
      <c r="E6" s="994"/>
      <c r="F6" s="994"/>
      <c r="G6" s="994"/>
      <c r="H6" s="1240"/>
      <c r="I6" s="46" t="s">
        <v>791</v>
      </c>
      <c r="J6" s="1240"/>
    </row>
    <row r="7" spans="1:10" ht="15" customHeight="1">
      <c r="A7" s="1240"/>
      <c r="B7" s="1908" t="s">
        <v>791</v>
      </c>
      <c r="C7" s="1908"/>
      <c r="D7" s="1908"/>
      <c r="E7" s="1908"/>
      <c r="F7" s="1908"/>
      <c r="G7" s="1908"/>
      <c r="H7" s="1908"/>
      <c r="I7" s="1908"/>
      <c r="J7" s="1109"/>
    </row>
    <row r="8" spans="1:10" ht="17.100000000000001" customHeight="1">
      <c r="A8" s="1240"/>
      <c r="B8" s="1909" t="s">
        <v>792</v>
      </c>
      <c r="C8" s="1909"/>
      <c r="D8" s="1909"/>
      <c r="E8" s="1909"/>
      <c r="F8" s="1909"/>
      <c r="G8" s="1909"/>
      <c r="H8" s="1909"/>
      <c r="I8" s="1909"/>
      <c r="J8" s="1110"/>
    </row>
    <row r="9" spans="1:10" ht="17.25" customHeight="1">
      <c r="A9" s="1240"/>
      <c r="B9" s="1910" t="s">
        <v>793</v>
      </c>
      <c r="C9" s="1910"/>
      <c r="D9" s="1910"/>
      <c r="E9" s="1910"/>
      <c r="F9" s="1910"/>
      <c r="G9" s="1910"/>
      <c r="H9" s="1910"/>
      <c r="I9" s="1910"/>
      <c r="J9" s="183"/>
    </row>
    <row r="10" spans="1:10" ht="17.25" customHeight="1">
      <c r="A10" s="1240"/>
      <c r="B10" s="1110"/>
      <c r="C10" s="1110"/>
      <c r="D10" s="1242"/>
      <c r="E10" s="1242"/>
      <c r="F10" s="1242"/>
      <c r="G10" s="1242"/>
      <c r="H10" s="1242"/>
      <c r="I10" s="1242"/>
      <c r="J10" s="1110"/>
    </row>
    <row r="11" spans="1:10" ht="33" customHeight="1">
      <c r="A11" s="1240"/>
      <c r="B11" s="828">
        <v>1</v>
      </c>
      <c r="C11" s="1856" t="s">
        <v>794</v>
      </c>
      <c r="D11" s="1856"/>
      <c r="E11" s="1856"/>
      <c r="F11" s="1856"/>
      <c r="G11" s="1856"/>
      <c r="H11" s="1856"/>
      <c r="I11" s="1856"/>
      <c r="J11" s="1514"/>
    </row>
    <row r="12" spans="1:10" ht="17.25" customHeight="1">
      <c r="A12" s="1240"/>
      <c r="B12" s="1094">
        <v>2</v>
      </c>
      <c r="C12" s="725" t="s">
        <v>795</v>
      </c>
      <c r="D12" s="725"/>
      <c r="E12" s="725"/>
      <c r="F12" s="725"/>
      <c r="G12" s="725"/>
      <c r="H12" s="1110"/>
      <c r="I12" s="1110"/>
      <c r="J12" s="1110"/>
    </row>
    <row r="13" spans="1:10" ht="17.25" customHeight="1">
      <c r="A13" s="1240"/>
      <c r="B13" s="1664" t="s">
        <v>796</v>
      </c>
      <c r="C13" s="1779"/>
      <c r="D13" s="1780"/>
      <c r="E13" s="1779"/>
      <c r="F13" s="1779"/>
      <c r="G13" s="1779"/>
      <c r="H13" s="1779"/>
      <c r="I13" s="1780"/>
      <c r="J13" s="725"/>
    </row>
    <row r="14" spans="1:10" ht="17.25" customHeight="1">
      <c r="A14" s="1240"/>
      <c r="B14" s="1781"/>
      <c r="C14" s="1782"/>
      <c r="D14" s="1783"/>
      <c r="E14" s="1783"/>
      <c r="F14" s="1783"/>
      <c r="G14" s="1784" t="s">
        <v>797</v>
      </c>
      <c r="H14" s="1911" t="s">
        <v>798</v>
      </c>
      <c r="I14" s="1785" t="s">
        <v>799</v>
      </c>
      <c r="J14" s="1110"/>
    </row>
    <row r="15" spans="1:10" ht="59.1" customHeight="1">
      <c r="A15" s="1240"/>
      <c r="B15" s="1296" t="s">
        <v>4</v>
      </c>
      <c r="C15" s="1100"/>
      <c r="D15" s="1296" t="s">
        <v>800</v>
      </c>
      <c r="E15" s="1296" t="s">
        <v>801</v>
      </c>
      <c r="F15" s="1296" t="s">
        <v>736</v>
      </c>
      <c r="G15" s="1515" t="s">
        <v>194</v>
      </c>
      <c r="H15" s="1912"/>
      <c r="I15" s="1296" t="s">
        <v>802</v>
      </c>
      <c r="J15" s="1110"/>
    </row>
    <row r="16" spans="1:10" ht="27.6" customHeight="1">
      <c r="A16" s="1240"/>
      <c r="B16" s="1102"/>
      <c r="C16" s="1102"/>
      <c r="D16" s="824" t="s">
        <v>10</v>
      </c>
      <c r="E16" s="824" t="s">
        <v>11</v>
      </c>
      <c r="F16" s="824" t="s">
        <v>12</v>
      </c>
      <c r="G16" s="824" t="s">
        <v>13</v>
      </c>
      <c r="H16" s="824" t="s">
        <v>14</v>
      </c>
      <c r="I16" s="824" t="s">
        <v>15</v>
      </c>
      <c r="J16" s="1110"/>
    </row>
    <row r="17" spans="1:22" ht="17.25" customHeight="1">
      <c r="A17" s="1240"/>
      <c r="B17" s="851"/>
      <c r="C17" s="1516"/>
      <c r="D17" s="825"/>
      <c r="E17" s="825"/>
      <c r="F17" s="825"/>
      <c r="G17" s="825"/>
      <c r="H17" s="825"/>
      <c r="I17" s="825"/>
      <c r="J17" s="1110"/>
    </row>
    <row r="18" spans="1:22" ht="20.45" customHeight="1">
      <c r="A18" s="1240"/>
      <c r="B18" s="1103" t="s">
        <v>311</v>
      </c>
      <c r="C18" s="1201" t="s">
        <v>803</v>
      </c>
      <c r="D18" s="1517">
        <v>63.291327389897994</v>
      </c>
      <c r="E18" s="1517">
        <v>187.79314710379765</v>
      </c>
      <c r="F18" s="1517">
        <v>113.94543301041962</v>
      </c>
      <c r="G18" s="1517">
        <v>365.22273527890059</v>
      </c>
      <c r="H18" s="826"/>
      <c r="I18" s="826"/>
      <c r="J18" s="1110"/>
      <c r="K18" s="1262"/>
      <c r="L18" s="1263"/>
      <c r="M18" s="1263"/>
      <c r="N18" s="1263"/>
      <c r="O18" s="1263"/>
      <c r="P18" s="1263"/>
      <c r="Q18" s="1263"/>
      <c r="R18" s="1263"/>
      <c r="S18" s="1263"/>
      <c r="T18" s="1263"/>
      <c r="U18" s="1263"/>
      <c r="V18" s="1263"/>
    </row>
    <row r="19" spans="1:22" ht="33.6" customHeight="1">
      <c r="A19" s="1240"/>
      <c r="B19" s="1103" t="s">
        <v>558</v>
      </c>
      <c r="C19" s="1518" t="s">
        <v>804</v>
      </c>
      <c r="D19" s="1517">
        <v>50.350297527904509</v>
      </c>
      <c r="E19" s="1517">
        <v>5.5971588354845068</v>
      </c>
      <c r="F19" s="1517">
        <v>-4.8229274257663057</v>
      </c>
      <c r="G19" s="1517">
        <f>D19+E19+F19</f>
        <v>51.124528937622713</v>
      </c>
      <c r="H19" s="826"/>
      <c r="I19" s="826"/>
      <c r="J19" s="1110"/>
      <c r="K19" s="1262"/>
      <c r="L19" s="1263"/>
      <c r="M19" s="1263"/>
      <c r="N19" s="1263"/>
      <c r="O19" s="1263"/>
      <c r="P19" s="1263"/>
      <c r="Q19" s="1263"/>
      <c r="R19" s="1263"/>
      <c r="S19" s="1263"/>
      <c r="T19" s="1263"/>
      <c r="U19" s="1263"/>
      <c r="V19" s="1263"/>
    </row>
    <row r="20" spans="1:22" ht="18" customHeight="1">
      <c r="A20" s="1240"/>
      <c r="B20" s="1103" t="s">
        <v>805</v>
      </c>
      <c r="C20" s="546" t="s">
        <v>806</v>
      </c>
      <c r="D20" s="1519">
        <f>D18+D19</f>
        <v>113.6416249178025</v>
      </c>
      <c r="E20" s="1519">
        <f t="shared" ref="E20:F20" si="0">E18+E19</f>
        <v>193.39030593928214</v>
      </c>
      <c r="F20" s="1519">
        <f t="shared" si="0"/>
        <v>109.12250558465331</v>
      </c>
      <c r="G20" s="1517">
        <f>D20+E20+F20</f>
        <v>416.15443644173797</v>
      </c>
      <c r="H20" s="826"/>
      <c r="I20" s="826"/>
      <c r="J20" s="1110"/>
      <c r="K20" s="1262"/>
      <c r="L20" s="1263"/>
      <c r="M20" s="1263"/>
      <c r="N20" s="1263"/>
      <c r="O20" s="1263"/>
      <c r="P20" s="1263"/>
      <c r="Q20" s="1263"/>
      <c r="R20" s="1263"/>
      <c r="S20" s="1263"/>
      <c r="T20" s="1263"/>
      <c r="U20" s="1263"/>
      <c r="V20" s="1263"/>
    </row>
    <row r="21" spans="1:22" ht="18" customHeight="1">
      <c r="A21" s="1240"/>
      <c r="B21" s="1103" t="s">
        <v>807</v>
      </c>
      <c r="C21" s="1200" t="s">
        <v>808</v>
      </c>
      <c r="D21" s="791">
        <v>4</v>
      </c>
      <c r="E21" s="791">
        <v>4</v>
      </c>
      <c r="F21" s="791">
        <v>32</v>
      </c>
      <c r="G21" s="791"/>
      <c r="H21" s="791"/>
      <c r="I21" s="791"/>
      <c r="J21" s="1110"/>
      <c r="L21" s="1263"/>
      <c r="M21" s="1263"/>
      <c r="N21" s="1263"/>
      <c r="O21" s="1263"/>
      <c r="P21" s="1263"/>
      <c r="Q21" s="1263"/>
      <c r="R21" s="1263"/>
      <c r="S21" s="1263"/>
      <c r="T21" s="1263"/>
      <c r="U21" s="1263"/>
      <c r="V21" s="1263"/>
    </row>
    <row r="22" spans="1:22" ht="18" customHeight="1">
      <c r="A22" s="1240"/>
      <c r="B22" s="1103" t="s">
        <v>809</v>
      </c>
      <c r="C22" s="1201" t="s">
        <v>810</v>
      </c>
      <c r="D22" s="826">
        <f>D20/D21</f>
        <v>28.410406229450626</v>
      </c>
      <c r="E22" s="826">
        <f>E20/E21</f>
        <v>48.347576484820536</v>
      </c>
      <c r="F22" s="826">
        <f>F20/F21</f>
        <v>3.410078299520416</v>
      </c>
      <c r="G22" s="826">
        <f>D22+E22+F22</f>
        <v>80.168061013791586</v>
      </c>
      <c r="H22" s="1520">
        <v>82.154745252474015</v>
      </c>
      <c r="I22" s="826">
        <f>G22-H22</f>
        <v>-1.9866842386824288</v>
      </c>
      <c r="J22" s="1110"/>
      <c r="L22" s="1263"/>
      <c r="M22" s="1263"/>
      <c r="N22" s="1263"/>
      <c r="O22" s="1263"/>
      <c r="P22" s="1263"/>
      <c r="Q22" s="1263"/>
      <c r="R22" s="1263"/>
      <c r="S22" s="1263"/>
      <c r="T22" s="1263"/>
      <c r="U22" s="1263"/>
      <c r="V22" s="1263"/>
    </row>
    <row r="23" spans="1:22" ht="18" customHeight="1">
      <c r="A23" s="1240"/>
      <c r="B23" s="1103" t="s">
        <v>811</v>
      </c>
      <c r="C23" s="546" t="s">
        <v>812</v>
      </c>
      <c r="D23" s="790">
        <f>D20-D22</f>
        <v>85.231218688351873</v>
      </c>
      <c r="E23" s="790">
        <f>E20-E22</f>
        <v>145.04272945446161</v>
      </c>
      <c r="F23" s="790">
        <f>F20-F22</f>
        <v>105.71242728513289</v>
      </c>
      <c r="G23" s="826">
        <f>G20-G22</f>
        <v>335.98637542794637</v>
      </c>
      <c r="H23" s="826"/>
      <c r="I23" s="826"/>
      <c r="J23" s="1110"/>
      <c r="L23" s="1263"/>
      <c r="M23" s="1263"/>
      <c r="N23" s="1263"/>
      <c r="O23" s="1263"/>
      <c r="P23" s="1263"/>
      <c r="Q23" s="1263"/>
      <c r="R23" s="1263"/>
      <c r="S23" s="1263"/>
      <c r="T23" s="1263"/>
      <c r="U23" s="1263"/>
      <c r="V23" s="1263"/>
    </row>
    <row r="24" spans="1:22" ht="18" customHeight="1">
      <c r="A24" s="1240"/>
      <c r="B24" s="1103" t="s">
        <v>813</v>
      </c>
      <c r="C24" s="1200" t="s">
        <v>814</v>
      </c>
      <c r="D24" s="791">
        <f>D21-1</f>
        <v>3</v>
      </c>
      <c r="E24" s="791">
        <f>E21-1</f>
        <v>3</v>
      </c>
      <c r="F24" s="791">
        <f>F21-1</f>
        <v>31</v>
      </c>
      <c r="G24" s="791"/>
      <c r="H24" s="791"/>
      <c r="I24" s="791"/>
      <c r="J24" s="1110"/>
      <c r="L24" s="1263"/>
      <c r="M24" s="1263"/>
      <c r="N24" s="1263"/>
      <c r="O24" s="1263"/>
      <c r="P24" s="1263"/>
      <c r="Q24" s="1263"/>
      <c r="R24" s="1263"/>
      <c r="S24" s="1263"/>
      <c r="T24" s="1263"/>
      <c r="U24" s="1263"/>
      <c r="V24" s="1263"/>
    </row>
    <row r="25" spans="1:22" ht="17.100000000000001" customHeight="1">
      <c r="A25" s="1240"/>
      <c r="B25" s="1103" t="s">
        <v>815</v>
      </c>
      <c r="C25" s="1201" t="s">
        <v>816</v>
      </c>
      <c r="D25" s="826">
        <f>D23/D24</f>
        <v>28.410406229450626</v>
      </c>
      <c r="E25" s="826">
        <f>E23/E24</f>
        <v>48.347576484820536</v>
      </c>
      <c r="F25" s="826">
        <f>F23/F24</f>
        <v>3.410078299520416</v>
      </c>
      <c r="G25" s="826">
        <f>D25+E25+F25</f>
        <v>80.168061013791586</v>
      </c>
      <c r="H25" s="1520">
        <v>82.154744714666663</v>
      </c>
      <c r="I25" s="826">
        <f>G25-H25</f>
        <v>-1.9866837008750764</v>
      </c>
      <c r="J25" s="1110"/>
      <c r="L25" s="1263"/>
      <c r="M25" s="1263"/>
      <c r="N25" s="1263"/>
      <c r="O25" s="1263"/>
      <c r="P25" s="1263"/>
      <c r="Q25" s="1263"/>
      <c r="R25" s="1263"/>
      <c r="S25" s="1263"/>
      <c r="T25" s="1263"/>
      <c r="U25" s="1263"/>
      <c r="V25" s="1263"/>
    </row>
    <row r="26" spans="1:22" ht="17.850000000000001" customHeight="1">
      <c r="A26" s="1240"/>
      <c r="B26" s="1103" t="s">
        <v>817</v>
      </c>
      <c r="C26" s="546" t="s">
        <v>818</v>
      </c>
      <c r="D26" s="790">
        <f>D23-D25</f>
        <v>56.820812458901244</v>
      </c>
      <c r="E26" s="790">
        <f>E23-E25</f>
        <v>96.695152969641072</v>
      </c>
      <c r="F26" s="790">
        <f>F23-F25</f>
        <v>102.30234898561247</v>
      </c>
      <c r="G26" s="826">
        <f>G23-G25</f>
        <v>255.81831441415477</v>
      </c>
      <c r="H26" s="826"/>
      <c r="I26" s="826"/>
      <c r="J26" s="1110"/>
      <c r="L26" s="1263"/>
      <c r="M26" s="1263"/>
      <c r="N26" s="1263"/>
      <c r="O26" s="1263"/>
      <c r="P26" s="1263"/>
      <c r="Q26" s="1263"/>
      <c r="R26" s="1263"/>
      <c r="S26" s="1263"/>
      <c r="T26" s="1263"/>
      <c r="U26" s="1263"/>
      <c r="V26" s="1263"/>
    </row>
    <row r="27" spans="1:22" ht="18" customHeight="1">
      <c r="A27" s="1240"/>
      <c r="B27" s="1103" t="s">
        <v>819</v>
      </c>
      <c r="C27" s="1200" t="s">
        <v>820</v>
      </c>
      <c r="D27" s="791">
        <f>D24-1</f>
        <v>2</v>
      </c>
      <c r="E27" s="791">
        <f>E24-1</f>
        <v>2</v>
      </c>
      <c r="F27" s="791">
        <f>F24-1</f>
        <v>30</v>
      </c>
      <c r="G27" s="791"/>
      <c r="H27" s="791"/>
      <c r="I27" s="791"/>
      <c r="J27" s="1110"/>
      <c r="L27" s="1263"/>
      <c r="M27" s="1263"/>
      <c r="N27" s="1263"/>
      <c r="O27" s="1263"/>
      <c r="P27" s="1263"/>
      <c r="Q27" s="1263"/>
      <c r="R27" s="1263"/>
      <c r="S27" s="1263"/>
      <c r="T27" s="1263"/>
      <c r="U27" s="1263"/>
      <c r="V27" s="1263"/>
    </row>
    <row r="28" spans="1:22" ht="18" customHeight="1">
      <c r="A28" s="1240"/>
      <c r="B28" s="1103" t="s">
        <v>821</v>
      </c>
      <c r="C28" s="1201" t="s">
        <v>822</v>
      </c>
      <c r="D28" s="826">
        <f>D26/D27</f>
        <v>28.410406229450622</v>
      </c>
      <c r="E28" s="826">
        <f>E26/E27</f>
        <v>48.347576484820536</v>
      </c>
      <c r="F28" s="826">
        <f>F26/F27</f>
        <v>3.4100782995204155</v>
      </c>
      <c r="G28" s="826">
        <f>D28+E28+F28</f>
        <v>80.168061013791572</v>
      </c>
      <c r="H28" s="1520">
        <v>50.5</v>
      </c>
      <c r="I28" s="826">
        <f>G28-H28</f>
        <v>29.668061013791572</v>
      </c>
      <c r="J28" s="1110"/>
      <c r="L28" s="1263"/>
      <c r="M28" s="1263"/>
      <c r="N28" s="1263"/>
      <c r="O28" s="1263"/>
      <c r="P28" s="1263"/>
      <c r="Q28" s="1263"/>
      <c r="R28" s="1263"/>
      <c r="S28" s="1263"/>
      <c r="T28" s="1263"/>
      <c r="U28" s="1263"/>
      <c r="V28" s="1263"/>
    </row>
    <row r="29" spans="1:22" ht="18" customHeight="1">
      <c r="A29" s="1240"/>
      <c r="B29" s="1103" t="s">
        <v>823</v>
      </c>
      <c r="C29" s="546" t="s">
        <v>824</v>
      </c>
      <c r="D29" s="790">
        <f>D26-D28</f>
        <v>28.410406229450622</v>
      </c>
      <c r="E29" s="790">
        <f>E26-E28</f>
        <v>48.347576484820536</v>
      </c>
      <c r="F29" s="790">
        <f>F26-F28</f>
        <v>98.892270686092047</v>
      </c>
      <c r="G29" s="826">
        <f>G26-G28</f>
        <v>175.6502534003632</v>
      </c>
      <c r="H29" s="826"/>
      <c r="I29" s="826"/>
      <c r="J29" s="1110"/>
      <c r="K29" s="1264"/>
      <c r="L29" s="1263"/>
      <c r="M29" s="1263"/>
      <c r="N29" s="1263"/>
      <c r="O29" s="1263"/>
      <c r="P29" s="1263"/>
      <c r="Q29" s="1263"/>
      <c r="R29" s="1263"/>
      <c r="S29" s="1263"/>
      <c r="T29" s="1263"/>
      <c r="U29" s="1263"/>
      <c r="V29" s="1263"/>
    </row>
    <row r="30" spans="1:22" ht="18" customHeight="1">
      <c r="A30" s="1240"/>
      <c r="B30" s="1103" t="s">
        <v>825</v>
      </c>
      <c r="C30" s="1200" t="s">
        <v>826</v>
      </c>
      <c r="D30" s="791">
        <f>D27-1</f>
        <v>1</v>
      </c>
      <c r="E30" s="791">
        <f>E27-1</f>
        <v>1</v>
      </c>
      <c r="F30" s="791">
        <f>F27-1</f>
        <v>29</v>
      </c>
      <c r="G30" s="791"/>
      <c r="H30" s="791"/>
      <c r="I30" s="791"/>
      <c r="J30" s="1110"/>
      <c r="L30" s="1263"/>
      <c r="M30" s="1263"/>
      <c r="N30" s="1263"/>
      <c r="O30" s="1263"/>
      <c r="P30" s="1263"/>
      <c r="Q30" s="1263"/>
      <c r="R30" s="1263"/>
      <c r="S30" s="1263"/>
      <c r="T30" s="1263"/>
      <c r="U30" s="1263"/>
      <c r="V30" s="1263"/>
    </row>
    <row r="31" spans="1:22" ht="18" customHeight="1">
      <c r="A31" s="1240"/>
      <c r="B31" s="1103" t="s">
        <v>827</v>
      </c>
      <c r="C31" s="1201" t="s">
        <v>828</v>
      </c>
      <c r="D31" s="826">
        <f>D29/D30</f>
        <v>28.410406229450622</v>
      </c>
      <c r="E31" s="826">
        <f>E29/E30</f>
        <v>48.347576484820536</v>
      </c>
      <c r="F31" s="826">
        <f>F29/F30</f>
        <v>3.4100782995204155</v>
      </c>
      <c r="G31" s="826">
        <f>SUM(D31:F31)</f>
        <v>80.168061013791572</v>
      </c>
      <c r="H31" s="1520">
        <v>50.5</v>
      </c>
      <c r="I31" s="826">
        <f>G31-H31</f>
        <v>29.668061013791572</v>
      </c>
      <c r="J31" s="1110"/>
      <c r="L31" s="1263"/>
      <c r="M31" s="1263"/>
      <c r="N31" s="1263"/>
      <c r="O31" s="1263"/>
      <c r="P31" s="1263"/>
      <c r="Q31" s="1263"/>
      <c r="R31" s="1263"/>
      <c r="S31" s="1263"/>
      <c r="T31" s="1263"/>
      <c r="U31" s="1263"/>
      <c r="V31" s="1263"/>
    </row>
    <row r="32" spans="1:22" ht="18" customHeight="1">
      <c r="A32" s="1240"/>
      <c r="B32" s="1103" t="s">
        <v>829</v>
      </c>
      <c r="C32" s="546" t="s">
        <v>830</v>
      </c>
      <c r="D32" s="790">
        <f>D29-D31</f>
        <v>0</v>
      </c>
      <c r="E32" s="790">
        <f>E29-E31</f>
        <v>0</v>
      </c>
      <c r="F32" s="790">
        <f>F29-F31</f>
        <v>95.482192386571626</v>
      </c>
      <c r="G32" s="826">
        <f>SUM(D32:F32)</f>
        <v>95.482192386571626</v>
      </c>
      <c r="H32" s="826"/>
      <c r="I32" s="826"/>
      <c r="J32" s="1110"/>
      <c r="L32" s="1263"/>
      <c r="M32" s="1263"/>
      <c r="N32" s="1263"/>
      <c r="O32" s="1263"/>
      <c r="P32" s="1263"/>
      <c r="Q32" s="1263"/>
      <c r="R32" s="1263"/>
      <c r="S32" s="1263"/>
      <c r="T32" s="1263"/>
      <c r="U32" s="1263"/>
      <c r="V32" s="1263"/>
    </row>
    <row r="33" spans="1:22" ht="18" customHeight="1">
      <c r="A33" s="1240"/>
      <c r="B33" s="1103" t="s">
        <v>831</v>
      </c>
      <c r="C33" s="1200" t="s">
        <v>832</v>
      </c>
      <c r="D33" s="791">
        <f>D30-1</f>
        <v>0</v>
      </c>
      <c r="E33" s="791">
        <f>E30-1</f>
        <v>0</v>
      </c>
      <c r="F33" s="791">
        <f>F30-1</f>
        <v>28</v>
      </c>
      <c r="G33" s="791"/>
      <c r="H33" s="791"/>
      <c r="I33" s="791"/>
      <c r="J33" s="1110"/>
      <c r="L33" s="1263"/>
      <c r="M33" s="1263"/>
      <c r="N33" s="1263"/>
      <c r="O33" s="1263"/>
      <c r="P33" s="1263"/>
      <c r="Q33" s="1263"/>
      <c r="R33" s="1263"/>
      <c r="S33" s="1263"/>
      <c r="T33" s="1263"/>
      <c r="U33" s="1263"/>
      <c r="V33" s="1263"/>
    </row>
    <row r="34" spans="1:22" ht="18" customHeight="1">
      <c r="A34" s="1240"/>
      <c r="B34" s="1640" t="s">
        <v>833</v>
      </c>
      <c r="C34" s="1641" t="s">
        <v>834</v>
      </c>
      <c r="D34" s="1425">
        <v>0</v>
      </c>
      <c r="E34" s="1425">
        <v>0</v>
      </c>
      <c r="F34" s="1425">
        <f>F32/F33</f>
        <v>3.4100782995204151</v>
      </c>
      <c r="G34" s="1425">
        <f>SUM(D34:F34)</f>
        <v>3.4100782995204151</v>
      </c>
      <c r="H34" s="1642">
        <v>3.5607947666666671</v>
      </c>
      <c r="I34" s="1425">
        <f>G34-H34</f>
        <v>-0.15071646714625198</v>
      </c>
      <c r="J34" s="1110"/>
      <c r="L34" s="1263"/>
      <c r="M34" s="1263"/>
      <c r="N34" s="1263"/>
      <c r="O34" s="1263"/>
      <c r="P34" s="1263"/>
      <c r="Q34" s="1263"/>
      <c r="R34" s="1263"/>
      <c r="S34" s="1263"/>
      <c r="T34" s="1263"/>
      <c r="U34" s="1263"/>
      <c r="V34" s="1263"/>
    </row>
    <row r="35" spans="1:22" ht="18" customHeight="1">
      <c r="A35" s="1240"/>
      <c r="B35" s="1640" t="s">
        <v>835</v>
      </c>
      <c r="C35" s="1643" t="s">
        <v>836</v>
      </c>
      <c r="D35" s="1426">
        <f>D32-D34</f>
        <v>0</v>
      </c>
      <c r="E35" s="1426">
        <f t="shared" ref="E35" si="1">E32-E34</f>
        <v>0</v>
      </c>
      <c r="F35" s="1426">
        <f>F32-F34</f>
        <v>92.072114087051204</v>
      </c>
      <c r="G35" s="1425">
        <f>G32-G34</f>
        <v>92.072114087051204</v>
      </c>
      <c r="H35" s="1425"/>
      <c r="I35" s="1425"/>
      <c r="J35" s="1110"/>
      <c r="L35" s="1263"/>
      <c r="M35" s="1263"/>
      <c r="N35" s="1263"/>
      <c r="O35" s="1263"/>
      <c r="P35" s="1263"/>
      <c r="Q35" s="1263"/>
      <c r="R35" s="1263"/>
      <c r="S35" s="1263"/>
      <c r="T35" s="1263"/>
      <c r="U35" s="1263"/>
      <c r="V35" s="1263"/>
    </row>
    <row r="36" spans="1:22" ht="18" customHeight="1">
      <c r="A36" s="1240"/>
      <c r="B36" s="1640" t="s">
        <v>837</v>
      </c>
      <c r="C36" s="1644" t="s">
        <v>838</v>
      </c>
      <c r="D36" s="1427">
        <v>0</v>
      </c>
      <c r="E36" s="1427">
        <v>0</v>
      </c>
      <c r="F36" s="1427">
        <f>F33-1</f>
        <v>27</v>
      </c>
      <c r="G36" s="1427"/>
      <c r="H36" s="1427"/>
      <c r="I36" s="1427"/>
      <c r="J36" s="1110"/>
      <c r="L36" s="1263"/>
      <c r="M36" s="1263"/>
      <c r="N36" s="1263"/>
      <c r="O36" s="1263"/>
      <c r="P36" s="1263"/>
      <c r="Q36" s="1263"/>
      <c r="R36" s="1263"/>
      <c r="S36" s="1263"/>
      <c r="T36" s="1263"/>
      <c r="U36" s="1263"/>
      <c r="V36" s="1263"/>
    </row>
    <row r="37" spans="1:22" ht="18" customHeight="1">
      <c r="A37" s="1240"/>
      <c r="B37" s="1640" t="s">
        <v>839</v>
      </c>
      <c r="C37" s="1641" t="s">
        <v>840</v>
      </c>
      <c r="D37" s="1425">
        <v>0</v>
      </c>
      <c r="E37" s="1425">
        <v>0</v>
      </c>
      <c r="F37" s="1425">
        <f>F35/F36</f>
        <v>3.4100782995204151</v>
      </c>
      <c r="G37" s="1425">
        <f>SUM(D37:F37)</f>
        <v>3.4100782995204151</v>
      </c>
      <c r="H37" s="1642">
        <v>3.5607947666666671</v>
      </c>
      <c r="I37" s="1425">
        <v>-0.150716467146252</v>
      </c>
      <c r="J37" s="1110"/>
      <c r="L37" s="1263"/>
      <c r="M37" s="1263"/>
      <c r="N37" s="1263"/>
      <c r="O37" s="1263"/>
      <c r="P37" s="1263"/>
      <c r="Q37" s="1263"/>
      <c r="R37" s="1263"/>
      <c r="S37" s="1263"/>
      <c r="T37" s="1263"/>
      <c r="U37" s="1263"/>
      <c r="V37" s="1263"/>
    </row>
    <row r="38" spans="1:22" ht="18.600000000000001" customHeight="1">
      <c r="A38" s="1240"/>
      <c r="B38" s="1645" t="s">
        <v>841</v>
      </c>
      <c r="C38" s="1646" t="s">
        <v>842</v>
      </c>
      <c r="D38" s="1428">
        <f>D35-D37</f>
        <v>0</v>
      </c>
      <c r="E38" s="1428">
        <f>E35-E37</f>
        <v>0</v>
      </c>
      <c r="F38" s="1428">
        <f>F35-F37</f>
        <v>88.662035787530783</v>
      </c>
      <c r="G38" s="1428">
        <f>G35-G37</f>
        <v>88.662035787530783</v>
      </c>
      <c r="H38" s="1428"/>
      <c r="I38" s="1428"/>
      <c r="J38" s="1110"/>
      <c r="L38" s="1263"/>
      <c r="M38" s="1263"/>
      <c r="N38" s="1263"/>
      <c r="O38" s="1263"/>
      <c r="P38" s="1263"/>
      <c r="Q38" s="1263"/>
      <c r="R38" s="1263"/>
    </row>
    <row r="39" spans="1:22" ht="18.600000000000001" customHeight="1">
      <c r="A39" s="1240"/>
      <c r="B39" s="828" t="s">
        <v>309</v>
      </c>
      <c r="C39" s="1507" t="s">
        <v>843</v>
      </c>
      <c r="D39" s="1108"/>
      <c r="E39" s="1108"/>
      <c r="F39" s="1108"/>
      <c r="G39" s="1108"/>
      <c r="H39" s="1108"/>
      <c r="I39" s="1108"/>
      <c r="J39" s="1110"/>
      <c r="L39" s="1263"/>
      <c r="M39" s="1263"/>
      <c r="N39" s="1263"/>
      <c r="O39" s="1263"/>
      <c r="P39" s="1263"/>
      <c r="Q39" s="1263"/>
      <c r="R39" s="1263"/>
    </row>
    <row r="40" spans="1:22" ht="17.100000000000001" customHeight="1">
      <c r="A40" s="1240"/>
      <c r="B40" s="828" t="s">
        <v>317</v>
      </c>
      <c r="C40" s="1871" t="s">
        <v>764</v>
      </c>
      <c r="D40" s="1871"/>
      <c r="E40" s="1871"/>
      <c r="F40" s="1871"/>
      <c r="G40" s="1871"/>
      <c r="H40" s="1871"/>
      <c r="I40" s="1871"/>
      <c r="J40" s="1205"/>
    </row>
    <row r="41" spans="1:22" ht="36.6" customHeight="1">
      <c r="A41" s="1240"/>
      <c r="B41" s="1241" t="s">
        <v>638</v>
      </c>
      <c r="C41" s="1913" t="s">
        <v>844</v>
      </c>
      <c r="D41" s="1913"/>
      <c r="E41" s="1913"/>
      <c r="F41" s="1913"/>
      <c r="G41" s="1913"/>
      <c r="H41" s="1913"/>
      <c r="I41" s="1913"/>
      <c r="J41" s="1110"/>
    </row>
    <row r="42" spans="1:22" ht="14.85" customHeight="1">
      <c r="A42" s="1240"/>
      <c r="B42" s="1241"/>
      <c r="C42" s="725"/>
      <c r="D42" s="725"/>
      <c r="E42" s="725"/>
      <c r="F42" s="725"/>
      <c r="G42" s="1109"/>
      <c r="H42" s="1110"/>
      <c r="I42" s="1110"/>
      <c r="J42" s="1110"/>
    </row>
    <row r="43" spans="1:22" ht="15.6" customHeight="1">
      <c r="A43" s="1240"/>
      <c r="B43" s="1094">
        <v>3</v>
      </c>
      <c r="C43" s="1109" t="s">
        <v>845</v>
      </c>
      <c r="D43" s="1109"/>
      <c r="E43" s="1109"/>
      <c r="F43" s="1247"/>
      <c r="G43" s="1109"/>
      <c r="H43" s="1110"/>
      <c r="I43" s="1110"/>
      <c r="J43" s="1110"/>
    </row>
    <row r="44" spans="1:22" ht="17.850000000000001" customHeight="1">
      <c r="A44" s="1240"/>
      <c r="B44" s="1664" t="s">
        <v>846</v>
      </c>
      <c r="C44" s="1786"/>
      <c r="D44" s="1109"/>
      <c r="E44" s="1109"/>
      <c r="F44" s="1109"/>
      <c r="G44" s="1109"/>
      <c r="H44" s="1110"/>
      <c r="I44" s="1110"/>
      <c r="J44" s="1110"/>
    </row>
    <row r="45" spans="1:22" ht="30.6" customHeight="1">
      <c r="A45" s="1240"/>
      <c r="B45" s="1787" t="s">
        <v>4</v>
      </c>
      <c r="C45" s="1788"/>
      <c r="D45" s="1789" t="s">
        <v>600</v>
      </c>
      <c r="E45" s="1789" t="s">
        <v>650</v>
      </c>
      <c r="F45" s="1240"/>
      <c r="G45" s="1789" t="s">
        <v>847</v>
      </c>
      <c r="H45" s="1789" t="s">
        <v>848</v>
      </c>
      <c r="I45" s="1110"/>
      <c r="J45" s="1110"/>
    </row>
    <row r="46" spans="1:22" ht="17.100000000000001" customHeight="1">
      <c r="A46" s="1240"/>
      <c r="B46" s="825"/>
      <c r="C46" s="1522"/>
      <c r="D46" s="824" t="s">
        <v>849</v>
      </c>
      <c r="E46" s="824" t="s">
        <v>11</v>
      </c>
      <c r="F46" s="1240"/>
      <c r="G46" s="1424" t="s">
        <v>12</v>
      </c>
      <c r="H46" s="1424" t="s">
        <v>13</v>
      </c>
      <c r="I46" s="1110"/>
      <c r="J46" s="1110"/>
    </row>
    <row r="47" spans="1:22" ht="31.35" hidden="1" customHeight="1">
      <c r="A47" s="1914" t="s">
        <v>850</v>
      </c>
      <c r="B47" s="1103" t="s">
        <v>313</v>
      </c>
      <c r="C47" s="1117" t="s">
        <v>851</v>
      </c>
      <c r="D47" s="1523"/>
      <c r="E47" s="1523"/>
      <c r="F47" s="1240"/>
      <c r="G47" s="1647"/>
      <c r="H47" s="1647"/>
      <c r="I47" s="1110"/>
      <c r="J47" s="1110"/>
    </row>
    <row r="48" spans="1:22" ht="18" hidden="1" customHeight="1">
      <c r="A48" s="1914"/>
      <c r="B48" s="1103" t="s">
        <v>562</v>
      </c>
      <c r="C48" s="1175" t="s">
        <v>852</v>
      </c>
      <c r="D48" s="1524"/>
      <c r="E48" s="1524"/>
      <c r="F48" s="1240"/>
      <c r="G48" s="1648"/>
      <c r="H48" s="1648"/>
      <c r="I48" s="1110"/>
      <c r="J48" s="1110"/>
    </row>
    <row r="49" spans="1:12" ht="29.1" hidden="1" customHeight="1">
      <c r="A49" s="1240"/>
      <c r="B49" s="1103" t="s">
        <v>853</v>
      </c>
      <c r="C49" s="1117" t="s">
        <v>854</v>
      </c>
      <c r="D49" s="826">
        <f t="shared" ref="D49:E49" si="2">D47+D48</f>
        <v>0</v>
      </c>
      <c r="E49" s="826">
        <f t="shared" si="2"/>
        <v>0</v>
      </c>
      <c r="F49" s="1240"/>
      <c r="G49" s="1425">
        <f t="shared" ref="G49:H49" si="3">G47+G48</f>
        <v>0</v>
      </c>
      <c r="H49" s="1425">
        <f t="shared" si="3"/>
        <v>0</v>
      </c>
      <c r="I49" s="1110"/>
      <c r="J49" s="1110"/>
    </row>
    <row r="50" spans="1:12" ht="14.85" hidden="1" customHeight="1">
      <c r="A50" s="1240"/>
      <c r="B50" s="1103"/>
      <c r="C50" s="1117"/>
      <c r="D50" s="826"/>
      <c r="E50" s="826"/>
      <c r="F50" s="1240"/>
      <c r="G50" s="1425"/>
      <c r="H50" s="1425"/>
      <c r="I50" s="1110"/>
      <c r="J50" s="1110"/>
    </row>
    <row r="51" spans="1:12" ht="33" customHeight="1">
      <c r="A51" s="1915"/>
      <c r="B51" s="1103" t="s">
        <v>313</v>
      </c>
      <c r="C51" s="1117" t="s">
        <v>855</v>
      </c>
      <c r="D51" s="816">
        <v>421.03615024553307</v>
      </c>
      <c r="E51" s="816">
        <v>528.2311852730686</v>
      </c>
      <c r="F51" s="1240"/>
      <c r="G51" s="1429">
        <v>0.35</v>
      </c>
      <c r="H51" s="1429">
        <v>0</v>
      </c>
      <c r="I51" s="1110"/>
      <c r="J51" s="1110"/>
    </row>
    <row r="52" spans="1:12" ht="20.25" customHeight="1">
      <c r="A52" s="1915"/>
      <c r="B52" s="825" t="s">
        <v>562</v>
      </c>
      <c r="C52" s="1525" t="s">
        <v>856</v>
      </c>
      <c r="D52" s="1521">
        <v>459.12165842220526</v>
      </c>
      <c r="E52" s="1521">
        <v>562.88108348759431</v>
      </c>
      <c r="F52" s="1240"/>
      <c r="G52" s="1428">
        <v>0.35</v>
      </c>
      <c r="H52" s="1428">
        <v>0</v>
      </c>
      <c r="I52" s="446"/>
      <c r="J52" s="1110"/>
      <c r="K52" s="1264"/>
    </row>
    <row r="53" spans="1:12" ht="18" customHeight="1">
      <c r="A53" s="1915"/>
      <c r="B53" s="1119" t="s">
        <v>853</v>
      </c>
      <c r="C53" s="1526" t="s">
        <v>857</v>
      </c>
      <c r="D53" s="1521">
        <v>38.085508176672199</v>
      </c>
      <c r="E53" s="1521">
        <f>E52-E51</f>
        <v>34.649898214525706</v>
      </c>
      <c r="F53" s="1240"/>
      <c r="G53" s="1428">
        <f t="shared" ref="G53:H53" si="4">G52-G51</f>
        <v>0</v>
      </c>
      <c r="H53" s="1428">
        <f t="shared" si="4"/>
        <v>0</v>
      </c>
      <c r="I53" s="1110"/>
      <c r="J53" s="1110"/>
      <c r="L53" s="1262"/>
    </row>
    <row r="54" spans="1:12" ht="30" customHeight="1">
      <c r="A54" s="1527"/>
      <c r="B54" s="828" t="s">
        <v>578</v>
      </c>
      <c r="C54" s="1916" t="s">
        <v>858</v>
      </c>
      <c r="D54" s="1916"/>
      <c r="E54" s="1916"/>
      <c r="F54" s="1528"/>
      <c r="G54" s="1528"/>
      <c r="H54" s="1528"/>
      <c r="I54" s="1528"/>
      <c r="J54" s="1110"/>
    </row>
    <row r="55" spans="1:12" ht="47.45" customHeight="1">
      <c r="A55" s="1240"/>
      <c r="B55" s="1113" t="s">
        <v>859</v>
      </c>
      <c r="C55" s="1836" t="s">
        <v>860</v>
      </c>
      <c r="D55" s="1836"/>
      <c r="E55" s="1836"/>
      <c r="F55" s="1529"/>
      <c r="G55" s="1529"/>
      <c r="H55" s="1529"/>
      <c r="I55" s="1529"/>
      <c r="J55" s="1108"/>
    </row>
    <row r="56" spans="1:12" ht="14.85" customHeight="1">
      <c r="A56" s="1240"/>
      <c r="B56" s="155"/>
      <c r="C56" s="1110"/>
      <c r="D56" s="1112"/>
      <c r="E56" s="1112"/>
      <c r="F56" s="1110"/>
      <c r="G56" s="1110"/>
      <c r="H56" s="1110"/>
      <c r="I56" s="1110"/>
      <c r="J56" s="1110"/>
      <c r="K56" s="1264"/>
    </row>
    <row r="57" spans="1:12" ht="18" customHeight="1">
      <c r="A57" s="1240"/>
      <c r="B57" s="1094">
        <v>4</v>
      </c>
      <c r="C57" s="1109" t="s">
        <v>861</v>
      </c>
      <c r="D57" s="1109"/>
      <c r="E57" s="1109"/>
      <c r="F57" s="1109"/>
      <c r="G57" s="1109"/>
      <c r="H57" s="1110"/>
      <c r="I57" s="1110"/>
      <c r="J57" s="1110"/>
    </row>
    <row r="58" spans="1:12" ht="18" customHeight="1">
      <c r="A58" s="1240"/>
      <c r="B58" s="1664" t="s">
        <v>862</v>
      </c>
      <c r="C58" s="1790"/>
      <c r="D58" s="1790"/>
      <c r="E58" s="1786"/>
      <c r="F58" s="1109"/>
      <c r="G58" s="1109"/>
      <c r="H58" s="1110"/>
      <c r="I58" s="1110"/>
      <c r="J58" s="1110"/>
    </row>
    <row r="59" spans="1:12" ht="36.6" customHeight="1">
      <c r="A59" s="1240"/>
      <c r="B59" s="1099" t="s">
        <v>4</v>
      </c>
      <c r="C59" s="1530"/>
      <c r="D59" s="1789" t="s">
        <v>600</v>
      </c>
      <c r="E59" s="1789" t="s">
        <v>601</v>
      </c>
      <c r="F59" s="1240"/>
      <c r="G59" s="1789" t="s">
        <v>847</v>
      </c>
      <c r="H59" s="1789" t="s">
        <v>848</v>
      </c>
      <c r="I59" s="1531"/>
      <c r="J59" s="1110"/>
    </row>
    <row r="60" spans="1:12" ht="17.100000000000001" customHeight="1">
      <c r="A60" s="1240"/>
      <c r="B60" s="824"/>
      <c r="C60" s="1122"/>
      <c r="D60" s="824" t="s">
        <v>10</v>
      </c>
      <c r="E60" s="824" t="s">
        <v>11</v>
      </c>
      <c r="F60" s="1240"/>
      <c r="G60" s="1424" t="s">
        <v>12</v>
      </c>
      <c r="H60" s="1424" t="s">
        <v>13</v>
      </c>
      <c r="I60" s="1531"/>
      <c r="J60" s="1110"/>
    </row>
    <row r="61" spans="1:12" ht="16.350000000000001" customHeight="1">
      <c r="A61" s="1240"/>
      <c r="B61" s="825"/>
      <c r="C61" s="1532"/>
      <c r="D61" s="825"/>
      <c r="E61" s="825"/>
      <c r="F61" s="1240"/>
      <c r="G61" s="1649"/>
      <c r="H61" s="1649"/>
      <c r="I61" s="1531"/>
      <c r="J61" s="1110"/>
    </row>
    <row r="62" spans="1:12" ht="18" customHeight="1">
      <c r="A62" s="1240"/>
      <c r="B62" s="1103" t="s">
        <v>315</v>
      </c>
      <c r="C62" s="227" t="s">
        <v>863</v>
      </c>
      <c r="D62" s="1179">
        <f>(G26+G29)/2</f>
        <v>215.734283907259</v>
      </c>
      <c r="E62" s="1179">
        <f>(G29+G32)/2</f>
        <v>135.5662228934674</v>
      </c>
      <c r="F62" s="1240"/>
      <c r="G62" s="1430">
        <f>(G32+G35)/2</f>
        <v>93.777153236811415</v>
      </c>
      <c r="H62" s="1430">
        <f>(G35+G38)/2</f>
        <v>90.367074937290994</v>
      </c>
      <c r="I62" s="1531"/>
      <c r="J62" s="1110"/>
    </row>
    <row r="63" spans="1:12" ht="18" customHeight="1">
      <c r="A63" s="1240"/>
      <c r="B63" s="1103" t="s">
        <v>564</v>
      </c>
      <c r="C63" s="1123" t="s">
        <v>864</v>
      </c>
      <c r="D63" s="1533">
        <v>-106.97823003893518</v>
      </c>
      <c r="E63" s="1533">
        <v>-290.76642204185737</v>
      </c>
      <c r="F63" s="1240"/>
      <c r="G63" s="1650">
        <v>-452.14495257311046</v>
      </c>
      <c r="H63" s="1650">
        <v>-547.17902898966804</v>
      </c>
      <c r="I63" s="1531"/>
      <c r="J63" s="1110"/>
      <c r="L63" s="1262"/>
    </row>
    <row r="64" spans="1:12" ht="18" customHeight="1">
      <c r="A64" s="1240"/>
      <c r="B64" s="1103" t="s">
        <v>865</v>
      </c>
      <c r="C64" s="227" t="s">
        <v>866</v>
      </c>
      <c r="D64" s="783">
        <v>4.8599999999999997E-2</v>
      </c>
      <c r="E64" s="783">
        <v>4.8599999999999997E-2</v>
      </c>
      <c r="F64" s="1240"/>
      <c r="G64" s="1651">
        <v>4.8599999999999997E-2</v>
      </c>
      <c r="H64" s="1651">
        <v>4.8599999999999997E-2</v>
      </c>
      <c r="I64" s="1531"/>
      <c r="J64" s="1110"/>
    </row>
    <row r="65" spans="1:15" ht="18" customHeight="1">
      <c r="A65" s="1240"/>
      <c r="B65" s="1103" t="s">
        <v>867</v>
      </c>
      <c r="C65" s="228" t="s">
        <v>868</v>
      </c>
      <c r="D65" s="1791">
        <v>0</v>
      </c>
      <c r="E65" s="1791">
        <v>0</v>
      </c>
      <c r="F65" s="1240"/>
      <c r="G65" s="1792">
        <v>0</v>
      </c>
      <c r="H65" s="1792">
        <v>0</v>
      </c>
      <c r="I65" s="1531"/>
      <c r="J65" s="1110"/>
    </row>
    <row r="66" spans="1:15" ht="17.25" customHeight="1">
      <c r="A66" s="1240"/>
      <c r="B66" s="1103" t="s">
        <v>869</v>
      </c>
      <c r="C66" s="1125" t="s">
        <v>870</v>
      </c>
      <c r="D66" s="1179">
        <v>12.573973096434241</v>
      </c>
      <c r="E66" s="1179">
        <v>7.9963331523839276</v>
      </c>
      <c r="F66" s="1240"/>
      <c r="G66" s="1431">
        <v>5.5529316097292565</v>
      </c>
      <c r="H66" s="1431">
        <v>5.3529954063867065</v>
      </c>
      <c r="I66" s="1531"/>
      <c r="J66" s="1110"/>
      <c r="K66" s="1905"/>
      <c r="L66" s="1905"/>
      <c r="M66" s="1905"/>
      <c r="N66" s="1905"/>
    </row>
    <row r="67" spans="1:15" ht="15.2" customHeight="1">
      <c r="A67" s="1240"/>
      <c r="B67" s="1103" t="s">
        <v>871</v>
      </c>
      <c r="C67" s="617" t="s">
        <v>872</v>
      </c>
      <c r="D67" s="1179">
        <v>0</v>
      </c>
      <c r="E67" s="1179">
        <v>0</v>
      </c>
      <c r="F67" s="1240"/>
      <c r="G67" s="1431">
        <v>0</v>
      </c>
      <c r="H67" s="1431">
        <v>0</v>
      </c>
      <c r="I67" s="1531"/>
      <c r="J67" s="1110"/>
      <c r="K67" s="1905"/>
      <c r="L67" s="1905"/>
      <c r="M67" s="1905"/>
      <c r="N67" s="1905"/>
    </row>
    <row r="68" spans="1:15" ht="20.100000000000001" customHeight="1">
      <c r="A68" s="1240"/>
      <c r="B68" s="1173" t="s">
        <v>873</v>
      </c>
      <c r="C68" s="1125" t="s">
        <v>874</v>
      </c>
      <c r="D68" s="1179">
        <v>10.2381864951822</v>
      </c>
      <c r="E68" s="1179">
        <v>7.3819131549311496</v>
      </c>
      <c r="F68" s="1534"/>
      <c r="G68" s="1432">
        <v>5.8097747633311698</v>
      </c>
      <c r="H68" s="1432">
        <v>5.6010061504374997</v>
      </c>
      <c r="I68" s="1531"/>
      <c r="J68" s="1110"/>
      <c r="K68" s="1905"/>
      <c r="L68" s="1905"/>
      <c r="M68" s="1905"/>
      <c r="N68" s="1905"/>
      <c r="O68" s="1263"/>
    </row>
    <row r="69" spans="1:15" ht="18" customHeight="1">
      <c r="A69" s="1240"/>
      <c r="B69" s="1793" t="s">
        <v>875</v>
      </c>
      <c r="C69" s="1665" t="s">
        <v>876</v>
      </c>
      <c r="D69" s="1794">
        <f t="shared" ref="D69:E69" si="5">(D65+D66)-(D67+D68)</f>
        <v>2.3357866012520407</v>
      </c>
      <c r="E69" s="1795">
        <f t="shared" si="5"/>
        <v>0.61441999745277798</v>
      </c>
      <c r="F69" s="1240"/>
      <c r="G69" s="1652">
        <f>(G65+G66)-(G67+G68)</f>
        <v>-0.25684315360191334</v>
      </c>
      <c r="H69" s="1652">
        <f>(H65+H66)-(H67+H68)</f>
        <v>-0.24801074405079326</v>
      </c>
      <c r="I69" s="1110"/>
      <c r="J69" s="1110"/>
      <c r="K69" s="1905"/>
      <c r="L69" s="1905"/>
      <c r="M69" s="1905"/>
      <c r="N69" s="1905"/>
    </row>
    <row r="70" spans="1:15" ht="15">
      <c r="A70" s="1240"/>
      <c r="B70" s="1103" t="s">
        <v>877</v>
      </c>
      <c r="C70" s="617" t="s">
        <v>878</v>
      </c>
      <c r="D70" s="1179">
        <v>8.4071650438658825</v>
      </c>
      <c r="E70" s="1179">
        <v>5.283015706158424</v>
      </c>
      <c r="F70" s="1240"/>
      <c r="G70" s="1433">
        <v>3.6544956616385411</v>
      </c>
      <c r="H70" s="1433">
        <v>3.5216049103062299</v>
      </c>
      <c r="I70" s="1110"/>
      <c r="J70" s="1110"/>
      <c r="K70" s="1905"/>
      <c r="L70" s="1905"/>
      <c r="M70" s="1905"/>
      <c r="N70" s="1905"/>
    </row>
    <row r="71" spans="1:15" ht="18" customHeight="1">
      <c r="A71" s="1240"/>
      <c r="B71" s="1119" t="s">
        <v>879</v>
      </c>
      <c r="C71" s="1126" t="s">
        <v>880</v>
      </c>
      <c r="D71" s="1244">
        <v>6.8454197376392063</v>
      </c>
      <c r="E71" s="1244">
        <v>4.8770808314023464</v>
      </c>
      <c r="F71" s="1240"/>
      <c r="G71" s="1432">
        <v>3.8235292922554174</v>
      </c>
      <c r="H71" s="1432">
        <v>3.6847651201984166</v>
      </c>
      <c r="I71" s="1110"/>
      <c r="J71" s="1110"/>
      <c r="K71" s="1905"/>
      <c r="L71" s="1905"/>
      <c r="M71" s="1905"/>
      <c r="N71" s="1905"/>
      <c r="O71" s="1263"/>
    </row>
    <row r="72" spans="1:15" ht="33.950000000000003" customHeight="1">
      <c r="A72" s="1240"/>
      <c r="B72" s="1793" t="s">
        <v>881</v>
      </c>
      <c r="C72" s="1666" t="s">
        <v>882</v>
      </c>
      <c r="D72" s="1794">
        <f>(D65-D67)+(D70-D71)</f>
        <v>1.5617453062266762</v>
      </c>
      <c r="E72" s="1794">
        <f>(E65-E67)+(E70-E71)</f>
        <v>0.40593487475607759</v>
      </c>
      <c r="F72" s="1240"/>
      <c r="G72" s="1796">
        <f>(G65-G67)+(G70-G71)</f>
        <v>-0.16903363061687626</v>
      </c>
      <c r="H72" s="1796">
        <f>(H65-H67)+(H70-H71)</f>
        <v>-0.16316020989218671</v>
      </c>
      <c r="I72" s="1110"/>
      <c r="J72" s="1110"/>
      <c r="K72" s="1905"/>
      <c r="L72" s="1905"/>
      <c r="M72" s="1905"/>
      <c r="N72" s="1905"/>
    </row>
    <row r="73" spans="1:15" ht="20.100000000000001" customHeight="1">
      <c r="A73" s="1240"/>
      <c r="B73" s="828" t="s">
        <v>578</v>
      </c>
      <c r="C73" s="1121" t="s">
        <v>883</v>
      </c>
      <c r="D73" s="786"/>
      <c r="E73" s="786"/>
      <c r="F73" s="786"/>
      <c r="G73" s="786"/>
      <c r="H73" s="786"/>
      <c r="I73" s="1110"/>
      <c r="J73" s="1110"/>
      <c r="K73" s="1265"/>
      <c r="L73" s="1265"/>
      <c r="M73" s="1265"/>
      <c r="N73" s="1265"/>
    </row>
    <row r="74" spans="1:15" ht="35.1" customHeight="1">
      <c r="A74" s="1240"/>
      <c r="B74" s="1536" t="s">
        <v>580</v>
      </c>
      <c r="C74" s="1906" t="s">
        <v>884</v>
      </c>
      <c r="D74" s="1906"/>
      <c r="E74" s="1906"/>
      <c r="F74" s="1121"/>
      <c r="G74" s="1121"/>
      <c r="H74" s="1121"/>
      <c r="I74" s="1121"/>
      <c r="J74" s="1110"/>
    </row>
    <row r="75" spans="1:15" ht="62.45" customHeight="1">
      <c r="A75" s="1240"/>
      <c r="B75" s="1537" t="s">
        <v>585</v>
      </c>
      <c r="C75" s="1906" t="s">
        <v>885</v>
      </c>
      <c r="D75" s="1906"/>
      <c r="E75" s="1906"/>
      <c r="F75" s="1906"/>
      <c r="G75" s="1906"/>
      <c r="H75" s="1906"/>
      <c r="I75" s="1906"/>
      <c r="J75" s="1110"/>
    </row>
    <row r="76" spans="1:15" ht="18.600000000000001" customHeight="1">
      <c r="A76" s="1240"/>
      <c r="B76" s="1537" t="s">
        <v>586</v>
      </c>
      <c r="C76" s="1625" t="s">
        <v>886</v>
      </c>
      <c r="D76" s="1508"/>
      <c r="E76" s="1508"/>
      <c r="F76" s="1508"/>
      <c r="G76" s="1508"/>
      <c r="H76" s="1508"/>
      <c r="I76" s="1508"/>
      <c r="J76" s="1110"/>
    </row>
    <row r="77" spans="1:15" ht="29.45" customHeight="1">
      <c r="A77" s="1240"/>
      <c r="B77" s="1538" t="s">
        <v>552</v>
      </c>
      <c r="C77" s="1907" t="s">
        <v>887</v>
      </c>
      <c r="D77" s="1907"/>
      <c r="E77" s="1907"/>
      <c r="F77" s="1247"/>
      <c r="G77" s="1247"/>
      <c r="H77" s="1247"/>
      <c r="I77" s="1247"/>
      <c r="J77" s="1110"/>
    </row>
    <row r="78" spans="1:15" ht="62.1" customHeight="1">
      <c r="A78" s="1240"/>
      <c r="B78" s="1537" t="s">
        <v>888</v>
      </c>
      <c r="C78" s="1906" t="s">
        <v>889</v>
      </c>
      <c r="D78" s="1906"/>
      <c r="E78" s="1906"/>
      <c r="F78" s="1906"/>
      <c r="G78" s="1906"/>
      <c r="H78" s="1906"/>
      <c r="I78" s="1906"/>
      <c r="J78" s="1110"/>
    </row>
    <row r="79" spans="1:15" ht="66.2" customHeight="1">
      <c r="A79" s="1240"/>
      <c r="B79" s="1537" t="s">
        <v>890</v>
      </c>
      <c r="C79" s="1906" t="s">
        <v>891</v>
      </c>
      <c r="D79" s="1906"/>
      <c r="E79" s="1906"/>
      <c r="F79" s="1121"/>
      <c r="G79" s="1121"/>
      <c r="H79" s="1121"/>
      <c r="I79" s="1121"/>
      <c r="J79" s="1110"/>
    </row>
    <row r="80" spans="1:15" s="1261" customFormat="1" ht="17.25" customHeight="1"/>
    <row r="81" s="1261" customFormat="1" ht="17.25" customHeight="1"/>
    <row r="82" s="1261" customFormat="1" ht="17.25" customHeight="1"/>
    <row r="83" s="1261" customFormat="1" ht="17.25" customHeight="1"/>
    <row r="84" s="1261" customFormat="1" ht="15.75" customHeight="1"/>
    <row r="85" s="1261" customFormat="1" ht="15.75" customHeight="1"/>
    <row r="86" s="1261" customFormat="1" ht="15.75" customHeight="1"/>
    <row r="87" s="1261" customFormat="1" ht="15.75" customHeight="1"/>
    <row r="88" s="1261" customFormat="1" ht="15.75" customHeight="1"/>
    <row r="89" s="1261" customFormat="1" ht="15.75" customHeight="1"/>
    <row r="90" s="1261" customFormat="1" ht="15.75" customHeight="1"/>
    <row r="91" s="1261" customFormat="1" ht="15.75" customHeight="1"/>
    <row r="92" s="1261" customFormat="1" ht="15.75" customHeight="1"/>
    <row r="93" s="1261" customFormat="1" ht="15.75" customHeight="1"/>
    <row r="94" s="1261" customFormat="1" ht="15.75" customHeight="1"/>
    <row r="95" s="1261" customFormat="1" ht="15.75" customHeight="1"/>
    <row r="96" s="1261" customFormat="1"/>
    <row r="97" spans="2:7" s="1261" customFormat="1"/>
    <row r="98" spans="2:7" s="1261" customFormat="1"/>
    <row r="99" spans="2:7" s="1261" customFormat="1"/>
    <row r="100" spans="2:7" s="1261" customFormat="1"/>
    <row r="101" spans="2:7" s="1261" customFormat="1"/>
    <row r="102" spans="2:7" s="1261" customFormat="1"/>
    <row r="103" spans="2:7" s="1261" customFormat="1">
      <c r="B103" s="1082"/>
      <c r="C103" s="1082"/>
      <c r="D103" s="1082"/>
      <c r="E103" s="1082"/>
      <c r="F103" s="1082"/>
      <c r="G103" s="1082"/>
    </row>
    <row r="104" spans="2:7" s="1261" customFormat="1">
      <c r="B104" s="1082"/>
      <c r="C104" s="1082"/>
      <c r="D104" s="1082"/>
      <c r="E104" s="1082"/>
      <c r="F104" s="1082"/>
      <c r="G104" s="1082"/>
    </row>
    <row r="105" spans="2:7" s="1261" customFormat="1">
      <c r="B105" s="1082"/>
      <c r="C105" s="1082"/>
      <c r="D105" s="1082"/>
      <c r="E105" s="1082"/>
      <c r="F105" s="1082"/>
      <c r="G105" s="1082"/>
    </row>
  </sheetData>
  <mergeCells count="19">
    <mergeCell ref="C41:I41"/>
    <mergeCell ref="A47:A48"/>
    <mergeCell ref="A51:A53"/>
    <mergeCell ref="C54:E54"/>
    <mergeCell ref="C55:E55"/>
    <mergeCell ref="B7:I7"/>
    <mergeCell ref="B8:I8"/>
    <mergeCell ref="B9:I9"/>
    <mergeCell ref="H14:H15"/>
    <mergeCell ref="C40:I40"/>
    <mergeCell ref="C11:I11"/>
    <mergeCell ref="K68:N70"/>
    <mergeCell ref="K71:N72"/>
    <mergeCell ref="K66:N67"/>
    <mergeCell ref="C75:I75"/>
    <mergeCell ref="C79:E79"/>
    <mergeCell ref="C78:I78"/>
    <mergeCell ref="C77:E77"/>
    <mergeCell ref="C74:E74"/>
  </mergeCells>
  <printOptions horizontalCentered="1"/>
  <pageMargins left="0.23622047244094491" right="0.23622047244094491" top="0.74803149606299213" bottom="0.74803149606299213" header="0.31496062992125984" footer="0.31496062992125984"/>
  <pageSetup scale="41" orientation="portrait" r:id="rId1"/>
  <ignoredErrors>
    <ignoredError sqref="E65 E69 E67" formula="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AFD0C-F938-430D-A2B3-9AB18AA3BB07}">
  <sheetPr codeName="Sheet33"/>
  <dimension ref="A1:W55"/>
  <sheetViews>
    <sheetView view="pageBreakPreview" zoomScale="80" zoomScaleNormal="70" zoomScaleSheetLayoutView="80" workbookViewId="0">
      <selection activeCell="B7" sqref="B7:H7"/>
    </sheetView>
  </sheetViews>
  <sheetFormatPr defaultColWidth="9.140625" defaultRowHeight="14.25"/>
  <cols>
    <col min="1" max="1" width="4.140625" style="1240" customWidth="1"/>
    <col min="2" max="2" width="8.5703125" style="1240" customWidth="1"/>
    <col min="3" max="3" width="93.140625" style="1240" customWidth="1"/>
    <col min="4" max="4" width="19.140625" style="1240" customWidth="1"/>
    <col min="5" max="5" width="19.85546875" style="1240" customWidth="1"/>
    <col min="6" max="6" width="6.42578125" style="1240" customWidth="1"/>
    <col min="7" max="7" width="14.42578125" style="1240" customWidth="1"/>
    <col min="8" max="8" width="13" style="1240" customWidth="1"/>
    <col min="9" max="9" width="2.85546875" style="1240" customWidth="1"/>
    <col min="10" max="10" width="16.140625" style="1240" bestFit="1" customWidth="1"/>
    <col min="11" max="16384" width="9.140625" style="1240"/>
  </cols>
  <sheetData>
    <row r="1" spans="2:8" ht="17.25" customHeight="1">
      <c r="B1" s="234" t="s">
        <v>0</v>
      </c>
      <c r="D1" s="994"/>
      <c r="E1" s="994"/>
      <c r="H1" s="1513" t="s">
        <v>68</v>
      </c>
    </row>
    <row r="2" spans="2:8" ht="17.25" customHeight="1">
      <c r="B2" s="234"/>
      <c r="D2" s="994"/>
      <c r="E2" s="994"/>
      <c r="H2" s="46" t="s">
        <v>69</v>
      </c>
    </row>
    <row r="3" spans="2:8" ht="17.25" customHeight="1">
      <c r="B3" s="234"/>
      <c r="D3" s="994"/>
      <c r="E3" s="994"/>
      <c r="H3" s="46" t="s">
        <v>70</v>
      </c>
    </row>
    <row r="4" spans="2:8" ht="17.25" customHeight="1">
      <c r="B4" s="234"/>
      <c r="D4" s="994"/>
      <c r="E4" s="994"/>
      <c r="H4" s="46" t="s">
        <v>71</v>
      </c>
    </row>
    <row r="5" spans="2:8" ht="17.25" customHeight="1">
      <c r="B5" s="234"/>
      <c r="D5" s="994"/>
      <c r="E5" s="994"/>
      <c r="H5" s="46" t="s">
        <v>72</v>
      </c>
    </row>
    <row r="6" spans="2:8" ht="17.25" customHeight="1">
      <c r="B6" s="234"/>
      <c r="D6" s="994"/>
      <c r="E6" s="994"/>
      <c r="H6" s="46" t="s">
        <v>892</v>
      </c>
    </row>
    <row r="7" spans="2:8" ht="17.25" customHeight="1">
      <c r="B7" s="1908" t="s">
        <v>892</v>
      </c>
      <c r="C7" s="1908"/>
      <c r="D7" s="1908"/>
      <c r="E7" s="1908"/>
      <c r="F7" s="1908"/>
      <c r="G7" s="1908"/>
      <c r="H7" s="1908"/>
    </row>
    <row r="8" spans="2:8" ht="17.25" customHeight="1">
      <c r="B8" s="1909" t="s">
        <v>893</v>
      </c>
      <c r="C8" s="1909"/>
      <c r="D8" s="1909"/>
      <c r="E8" s="1909"/>
      <c r="F8" s="1909"/>
      <c r="G8" s="1909"/>
      <c r="H8" s="1909"/>
    </row>
    <row r="9" spans="2:8" ht="17.25" customHeight="1">
      <c r="B9" s="1910" t="s">
        <v>793</v>
      </c>
      <c r="C9" s="1910"/>
      <c r="D9" s="1910"/>
      <c r="E9" s="1910"/>
      <c r="F9" s="1910"/>
      <c r="G9" s="1910"/>
      <c r="H9" s="1910"/>
    </row>
    <row r="10" spans="2:8" ht="17.25" customHeight="1">
      <c r="B10" s="1110"/>
      <c r="C10" s="1110"/>
      <c r="D10" s="1242"/>
      <c r="E10" s="1242"/>
      <c r="F10" s="1242"/>
      <c r="G10" s="1242"/>
    </row>
    <row r="11" spans="2:8" s="1246" customFormat="1" ht="18" customHeight="1">
      <c r="B11" s="1094">
        <v>5</v>
      </c>
      <c r="C11" s="1109" t="s">
        <v>894</v>
      </c>
      <c r="E11" s="1109"/>
      <c r="F11" s="1109"/>
      <c r="G11" s="1109"/>
    </row>
    <row r="12" spans="2:8" s="1246" customFormat="1" ht="18" customHeight="1">
      <c r="B12" s="1664" t="s">
        <v>895</v>
      </c>
      <c r="C12" s="1797"/>
      <c r="D12" s="835"/>
      <c r="E12" s="835"/>
      <c r="F12" s="1109"/>
      <c r="G12" s="1109"/>
    </row>
    <row r="13" spans="2:8" s="1246" customFormat="1" ht="32.85" customHeight="1">
      <c r="B13" s="1798" t="s">
        <v>4</v>
      </c>
      <c r="C13" s="1128"/>
      <c r="D13" s="1789" t="s">
        <v>600</v>
      </c>
      <c r="E13" s="1789" t="s">
        <v>650</v>
      </c>
      <c r="G13" s="1789" t="s">
        <v>847</v>
      </c>
      <c r="H13" s="1789" t="s">
        <v>848</v>
      </c>
    </row>
    <row r="14" spans="2:8" s="1246" customFormat="1" ht="16.350000000000001" customHeight="1">
      <c r="B14" s="1539"/>
      <c r="C14" s="1540"/>
      <c r="D14" s="1541" t="s">
        <v>10</v>
      </c>
      <c r="E14" s="1541" t="s">
        <v>11</v>
      </c>
      <c r="G14" s="1653" t="s">
        <v>12</v>
      </c>
      <c r="H14" s="1653" t="s">
        <v>13</v>
      </c>
    </row>
    <row r="15" spans="2:8" s="1246" customFormat="1" ht="16.350000000000001" customHeight="1">
      <c r="B15" s="1539"/>
      <c r="C15" s="255"/>
      <c r="D15" s="816"/>
      <c r="E15" s="816"/>
      <c r="G15" s="1429"/>
      <c r="H15" s="1429"/>
    </row>
    <row r="16" spans="2:8" s="1246" customFormat="1" ht="18" customHeight="1">
      <c r="B16" s="1103" t="s">
        <v>318</v>
      </c>
      <c r="C16" s="1130" t="s">
        <v>896</v>
      </c>
      <c r="D16" s="816">
        <v>72.735406391197813</v>
      </c>
      <c r="E16" s="816">
        <f>D18</f>
        <v>34.649898214525614</v>
      </c>
      <c r="G16" s="1429">
        <f>E18</f>
        <v>4.9898214525612161E-2</v>
      </c>
      <c r="H16" s="1429">
        <f>G18</f>
        <v>4.9898214525612161E-2</v>
      </c>
    </row>
    <row r="17" spans="1:23" s="1246" customFormat="1" ht="18" customHeight="1">
      <c r="B17" s="1103" t="s">
        <v>566</v>
      </c>
      <c r="C17" s="1130" t="s">
        <v>897</v>
      </c>
      <c r="D17" s="816">
        <v>-38.085508176672199</v>
      </c>
      <c r="E17" s="816">
        <v>-34.6</v>
      </c>
      <c r="G17" s="1429">
        <v>0</v>
      </c>
      <c r="H17" s="1429">
        <v>0</v>
      </c>
    </row>
    <row r="18" spans="1:23" s="1246" customFormat="1" ht="18" customHeight="1">
      <c r="B18" s="1103" t="s">
        <v>898</v>
      </c>
      <c r="C18" s="1130" t="s">
        <v>899</v>
      </c>
      <c r="D18" s="791">
        <f t="shared" ref="D18" si="0">D16+D17</f>
        <v>34.649898214525614</v>
      </c>
      <c r="E18" s="791">
        <f>E16+E17</f>
        <v>4.9898214525612161E-2</v>
      </c>
      <c r="G18" s="1427">
        <f>G16+G17</f>
        <v>4.9898214525612161E-2</v>
      </c>
      <c r="H18" s="1427">
        <f>H16+H17</f>
        <v>4.9898214525612161E-2</v>
      </c>
    </row>
    <row r="19" spans="1:23" s="1246" customFormat="1" ht="18" customHeight="1">
      <c r="B19" s="1103" t="s">
        <v>900</v>
      </c>
      <c r="C19" s="1130" t="s">
        <v>901</v>
      </c>
      <c r="D19" s="826">
        <f t="shared" ref="D19:E19" si="1">AVERAGE(D16,D18)</f>
        <v>53.692652302861717</v>
      </c>
      <c r="E19" s="826">
        <f t="shared" si="1"/>
        <v>17.349898214525613</v>
      </c>
      <c r="G19" s="1425">
        <f>AVERAGE(G16,G18)</f>
        <v>4.9898214525612161E-2</v>
      </c>
      <c r="H19" s="1425">
        <f>AVERAGE(H16,H18)</f>
        <v>4.9898214525612161E-2</v>
      </c>
    </row>
    <row r="20" spans="1:23" s="1246" customFormat="1" ht="18">
      <c r="B20" s="1103" t="s">
        <v>902</v>
      </c>
      <c r="C20" s="1131" t="s">
        <v>903</v>
      </c>
      <c r="D20" s="783">
        <v>5.8284538130432745E-2</v>
      </c>
      <c r="E20" s="783">
        <v>5.8984701216229368E-2</v>
      </c>
      <c r="G20" s="1651">
        <v>5.9214120050186177E-2</v>
      </c>
      <c r="H20" s="1651">
        <v>5.9236125658613435E-2</v>
      </c>
    </row>
    <row r="21" spans="1:23" s="1246" customFormat="1" ht="18" customHeight="1">
      <c r="B21" s="1103" t="s">
        <v>904</v>
      </c>
      <c r="C21" s="1130" t="s">
        <v>905</v>
      </c>
      <c r="D21" s="790">
        <f>D19*D20</f>
        <v>3.1294514404702114</v>
      </c>
      <c r="E21" s="790">
        <f>E19*E20</f>
        <v>1.0233785623157847</v>
      </c>
      <c r="G21" s="1426">
        <f>G19*G20</f>
        <v>2.9546788652095421E-3</v>
      </c>
      <c r="H21" s="1426">
        <f>H19*H20</f>
        <v>2.9557769057796121E-3</v>
      </c>
    </row>
    <row r="22" spans="1:23" s="1246" customFormat="1" ht="17.850000000000001" customHeight="1">
      <c r="B22" s="1119" t="s">
        <v>906</v>
      </c>
      <c r="C22" s="1126" t="s">
        <v>907</v>
      </c>
      <c r="D22" s="791">
        <v>2.092402660242521</v>
      </c>
      <c r="E22" s="791">
        <v>0.67612553342006299</v>
      </c>
      <c r="G22" s="1427">
        <v>1.9445334200631061E-3</v>
      </c>
      <c r="H22" s="1427">
        <v>1.9445334200631056E-3</v>
      </c>
    </row>
    <row r="23" spans="1:23" s="1246" customFormat="1" ht="18">
      <c r="B23" s="1542" t="s">
        <v>908</v>
      </c>
      <c r="C23" s="1247" t="s">
        <v>909</v>
      </c>
      <c r="D23" s="786"/>
      <c r="E23" s="786"/>
      <c r="F23" s="786"/>
      <c r="G23" s="786"/>
      <c r="H23" s="786"/>
    </row>
    <row r="24" spans="1:23" s="1246" customFormat="1" ht="14.85" customHeight="1">
      <c r="B24" s="1543" t="s">
        <v>910</v>
      </c>
      <c r="C24" s="1906" t="s">
        <v>911</v>
      </c>
      <c r="D24" s="1906"/>
      <c r="E24" s="1906"/>
      <c r="F24" s="1247"/>
      <c r="G24" s="1247"/>
      <c r="H24" s="1247"/>
    </row>
    <row r="25" spans="1:23" s="1246" customFormat="1" ht="10.7" customHeight="1">
      <c r="B25" s="1109"/>
      <c r="C25" s="1247"/>
      <c r="D25" s="1109"/>
      <c r="E25" s="1109"/>
      <c r="F25" s="1109"/>
      <c r="G25" s="1109"/>
    </row>
    <row r="26" spans="1:23" s="1246" customFormat="1" ht="109.35" customHeight="1">
      <c r="B26" s="828">
        <v>6</v>
      </c>
      <c r="C26" s="1871" t="s">
        <v>912</v>
      </c>
      <c r="D26" s="1871"/>
      <c r="E26" s="1871"/>
      <c r="F26" s="1205"/>
      <c r="G26" s="1205"/>
      <c r="H26" s="1544"/>
      <c r="I26" s="1545"/>
      <c r="J26" s="1545"/>
      <c r="K26" s="1545"/>
      <c r="L26" s="1545"/>
      <c r="M26" s="1545"/>
      <c r="N26" s="1545"/>
      <c r="O26" s="1545"/>
      <c r="P26" s="1545"/>
      <c r="Q26" s="1545"/>
      <c r="R26" s="1545"/>
      <c r="S26" s="1545"/>
      <c r="T26" s="1545"/>
      <c r="U26" s="1545"/>
      <c r="V26" s="1545"/>
      <c r="W26" s="1545"/>
    </row>
    <row r="27" spans="1:23" s="1246" customFormat="1" ht="62.45" customHeight="1">
      <c r="B27" s="828">
        <v>7</v>
      </c>
      <c r="C27" s="1906" t="s">
        <v>913</v>
      </c>
      <c r="D27" s="1906"/>
      <c r="E27" s="1906"/>
      <c r="F27" s="1121"/>
      <c r="G27" s="1121"/>
    </row>
    <row r="28" spans="1:23" s="1246" customFormat="1" ht="23.1" customHeight="1">
      <c r="A28" s="1546"/>
      <c r="B28" s="828">
        <v>8</v>
      </c>
      <c r="C28" s="1906" t="s">
        <v>914</v>
      </c>
      <c r="D28" s="1906"/>
      <c r="E28" s="1906"/>
      <c r="F28" s="1906"/>
      <c r="G28" s="1906"/>
    </row>
    <row r="29" spans="1:23" s="1246" customFormat="1" ht="17.25" customHeight="1"/>
    <row r="30" spans="1:23" s="1246" customFormat="1" ht="17.25" customHeight="1"/>
    <row r="31" spans="1:23" s="1246" customFormat="1" ht="17.25" customHeight="1"/>
    <row r="32" spans="1:23" s="1246" customFormat="1" ht="17.25" customHeight="1"/>
    <row r="33" s="1246" customFormat="1" ht="17.25" customHeight="1"/>
    <row r="34" s="1246" customFormat="1" ht="15.75" customHeight="1"/>
    <row r="35" s="1246" customFormat="1" ht="15.75" customHeight="1"/>
    <row r="36" s="1246" customFormat="1" ht="15.75" customHeight="1"/>
    <row r="37" s="1246" customFormat="1" ht="15.75" customHeight="1"/>
    <row r="38" s="1246" customFormat="1" ht="15.75" customHeight="1"/>
    <row r="39" s="1246" customFormat="1" ht="15.75" customHeight="1"/>
    <row r="40" s="1246" customFormat="1" ht="15.75" customHeight="1"/>
    <row r="41" s="1246" customFormat="1" ht="15.75" customHeight="1"/>
    <row r="42" s="1246" customFormat="1" ht="15.75" customHeight="1"/>
    <row r="43" s="1246" customFormat="1" ht="15.75" customHeight="1"/>
    <row r="44" s="1246" customFormat="1" ht="15.75" customHeight="1"/>
    <row r="45" s="1246" customFormat="1" ht="15.75" customHeight="1"/>
    <row r="46" s="1246" customFormat="1"/>
    <row r="47" s="1246" customFormat="1"/>
    <row r="48" s="1246" customFormat="1"/>
    <row r="49" spans="2:5" s="1246" customFormat="1"/>
    <row r="50" spans="2:5" s="1246" customFormat="1"/>
    <row r="51" spans="2:5" s="1246" customFormat="1"/>
    <row r="52" spans="2:5" s="1246" customFormat="1"/>
    <row r="53" spans="2:5" s="1246" customFormat="1">
      <c r="B53" s="1240"/>
      <c r="C53" s="1240"/>
      <c r="D53" s="1240"/>
      <c r="E53" s="1240"/>
    </row>
    <row r="54" spans="2:5" s="1246" customFormat="1">
      <c r="B54" s="1240"/>
      <c r="C54" s="1240"/>
      <c r="D54" s="1240"/>
      <c r="E54" s="1240"/>
    </row>
    <row r="55" spans="2:5" s="1246" customFormat="1">
      <c r="B55" s="1240"/>
      <c r="C55" s="1240"/>
      <c r="D55" s="1240"/>
      <c r="E55" s="1240"/>
    </row>
  </sheetData>
  <mergeCells count="7">
    <mergeCell ref="B8:H8"/>
    <mergeCell ref="B7:H7"/>
    <mergeCell ref="C28:G28"/>
    <mergeCell ref="C24:E24"/>
    <mergeCell ref="C26:E26"/>
    <mergeCell ref="C27:E27"/>
    <mergeCell ref="B9:H9"/>
  </mergeCells>
  <printOptions horizontalCentered="1"/>
  <pageMargins left="0.23622047244094491" right="0.23622047244094491" top="0.74803149606299213" bottom="0.74803149606299213" header="0.31496062992125984" footer="0.31496062992125984"/>
  <pageSetup scale="51"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CA23D-F86D-4A83-8239-72B49036132F}">
  <sheetPr codeName="Sheet34">
    <pageSetUpPr fitToPage="1"/>
  </sheetPr>
  <dimension ref="B1:T49"/>
  <sheetViews>
    <sheetView view="pageBreakPreview" zoomScale="80" zoomScaleNormal="70" zoomScaleSheetLayoutView="80" workbookViewId="0">
      <selection activeCell="B7" sqref="B7:H7"/>
    </sheetView>
  </sheetViews>
  <sheetFormatPr defaultColWidth="9.140625" defaultRowHeight="14.25"/>
  <cols>
    <col min="1" max="1" width="4" style="184" customWidth="1"/>
    <col min="2" max="2" width="6.140625" style="184" customWidth="1"/>
    <col min="3" max="3" width="107" style="184" customWidth="1"/>
    <col min="4" max="4" width="9.140625" style="184" customWidth="1"/>
    <col min="5" max="5" width="17" style="184" customWidth="1"/>
    <col min="6" max="6" width="5.140625" style="184" customWidth="1"/>
    <col min="7" max="7" width="15.140625" style="984" customWidth="1"/>
    <col min="8" max="8" width="14.42578125" style="184" customWidth="1"/>
    <col min="9" max="9" width="2.85546875" style="184" customWidth="1"/>
    <col min="10" max="19" width="9.140625" style="184"/>
    <col min="20" max="20" width="16.85546875" style="184" customWidth="1"/>
    <col min="21" max="16384" width="9.140625" style="184"/>
  </cols>
  <sheetData>
    <row r="1" spans="2:20" ht="15">
      <c r="B1" s="234" t="s">
        <v>0</v>
      </c>
      <c r="H1" s="1513" t="s">
        <v>68</v>
      </c>
      <c r="L1" s="985"/>
      <c r="M1" s="985"/>
      <c r="N1" s="984"/>
      <c r="O1" s="984"/>
      <c r="P1" s="984"/>
      <c r="Q1" s="984"/>
      <c r="R1" s="984"/>
      <c r="S1" s="984"/>
      <c r="T1" s="984"/>
    </row>
    <row r="2" spans="2:20" ht="15">
      <c r="B2" s="234"/>
      <c r="H2" s="46" t="s">
        <v>69</v>
      </c>
      <c r="L2" s="985"/>
      <c r="M2" s="985"/>
      <c r="N2" s="984"/>
      <c r="O2" s="984"/>
      <c r="P2" s="984"/>
      <c r="Q2" s="984"/>
      <c r="R2" s="984"/>
      <c r="S2" s="984"/>
      <c r="T2" s="984"/>
    </row>
    <row r="3" spans="2:20" ht="15">
      <c r="H3" s="46" t="s">
        <v>70</v>
      </c>
      <c r="L3" s="984"/>
      <c r="M3" s="984"/>
      <c r="N3" s="984"/>
      <c r="O3" s="984"/>
      <c r="P3" s="984"/>
      <c r="Q3" s="984"/>
      <c r="R3" s="984"/>
      <c r="S3" s="984"/>
      <c r="T3" s="984"/>
    </row>
    <row r="4" spans="2:20" ht="15">
      <c r="H4" s="46" t="s">
        <v>71</v>
      </c>
      <c r="L4" s="984"/>
      <c r="M4" s="984"/>
      <c r="N4" s="984"/>
      <c r="O4" s="984"/>
      <c r="P4" s="984"/>
      <c r="Q4" s="984"/>
      <c r="R4" s="984"/>
      <c r="S4" s="984"/>
      <c r="T4" s="984"/>
    </row>
    <row r="5" spans="2:20" ht="15">
      <c r="H5" s="46" t="s">
        <v>72</v>
      </c>
      <c r="L5" s="984"/>
      <c r="M5" s="984"/>
      <c r="N5" s="984"/>
      <c r="O5" s="984"/>
      <c r="P5" s="984"/>
      <c r="Q5" s="984"/>
      <c r="R5" s="984"/>
      <c r="S5" s="984"/>
      <c r="T5" s="984"/>
    </row>
    <row r="6" spans="2:20" ht="15">
      <c r="H6" s="46" t="s">
        <v>915</v>
      </c>
      <c r="L6" s="984"/>
      <c r="M6" s="984"/>
      <c r="N6" s="984"/>
      <c r="O6" s="984"/>
      <c r="P6" s="984"/>
      <c r="Q6" s="984"/>
      <c r="R6" s="984"/>
      <c r="S6" s="984"/>
      <c r="T6" s="984"/>
    </row>
    <row r="7" spans="2:20" ht="15">
      <c r="B7" s="1844" t="s">
        <v>915</v>
      </c>
      <c r="C7" s="1844"/>
      <c r="D7" s="1844"/>
      <c r="E7" s="1844"/>
      <c r="F7" s="1844"/>
      <c r="G7" s="1844"/>
      <c r="H7" s="1844"/>
      <c r="L7" s="984"/>
      <c r="M7" s="984"/>
      <c r="N7" s="984"/>
      <c r="O7" s="984"/>
      <c r="P7" s="984"/>
      <c r="Q7" s="984"/>
      <c r="R7" s="984"/>
      <c r="S7" s="984"/>
      <c r="T7" s="984"/>
    </row>
    <row r="8" spans="2:20" ht="17.100000000000001" customHeight="1">
      <c r="B8" s="1918" t="s">
        <v>916</v>
      </c>
      <c r="C8" s="1918"/>
      <c r="D8" s="1918"/>
      <c r="E8" s="1918"/>
      <c r="F8" s="1918"/>
      <c r="G8" s="1918"/>
      <c r="H8" s="1918"/>
      <c r="L8" s="984"/>
      <c r="M8" s="984"/>
      <c r="N8" s="984"/>
      <c r="O8" s="984"/>
      <c r="P8" s="984"/>
      <c r="Q8" s="984"/>
      <c r="R8" s="984"/>
      <c r="S8" s="984"/>
      <c r="T8" s="984"/>
    </row>
    <row r="9" spans="2:20" ht="15">
      <c r="B9" s="1917" t="s">
        <v>917</v>
      </c>
      <c r="C9" s="1917"/>
      <c r="D9" s="1917"/>
      <c r="E9" s="1917"/>
      <c r="F9" s="1917"/>
      <c r="G9" s="1917"/>
      <c r="H9" s="1917"/>
      <c r="L9" s="984"/>
      <c r="M9" s="984"/>
      <c r="N9" s="984"/>
      <c r="O9" s="984"/>
      <c r="P9" s="984"/>
      <c r="Q9" s="984"/>
      <c r="R9" s="984"/>
      <c r="S9" s="984"/>
      <c r="T9" s="984"/>
    </row>
    <row r="10" spans="2:20" ht="16.5" thickBot="1">
      <c r="B10" s="248"/>
      <c r="C10" s="248"/>
      <c r="D10" s="248"/>
      <c r="E10" s="1258"/>
    </row>
    <row r="11" spans="2:20" ht="17.850000000000001" customHeight="1">
      <c r="B11" s="249"/>
      <c r="C11" s="250"/>
      <c r="D11" s="250"/>
      <c r="E11" s="457"/>
      <c r="G11" s="1191"/>
      <c r="H11" s="457"/>
    </row>
    <row r="12" spans="2:20" ht="17.850000000000001" customHeight="1">
      <c r="B12" s="251" t="s">
        <v>77</v>
      </c>
      <c r="C12" s="986"/>
      <c r="D12" s="986"/>
      <c r="E12" s="458" t="s">
        <v>75</v>
      </c>
      <c r="G12" s="1192" t="s">
        <v>918</v>
      </c>
      <c r="H12" s="458" t="s">
        <v>682</v>
      </c>
    </row>
    <row r="13" spans="2:20" ht="17.850000000000001" customHeight="1" thickBot="1">
      <c r="B13" s="252" t="s">
        <v>79</v>
      </c>
      <c r="C13" s="253" t="s">
        <v>433</v>
      </c>
      <c r="D13" s="253" t="s">
        <v>6</v>
      </c>
      <c r="E13" s="459">
        <v>2024</v>
      </c>
      <c r="G13" s="1193">
        <v>2025</v>
      </c>
      <c r="H13" s="459">
        <v>2026</v>
      </c>
    </row>
    <row r="14" spans="2:20" ht="15">
      <c r="B14" s="254"/>
      <c r="C14" s="255"/>
      <c r="D14" s="429"/>
      <c r="E14" s="987" t="s">
        <v>10</v>
      </c>
      <c r="G14" s="1376" t="s">
        <v>11</v>
      </c>
      <c r="H14" s="1434" t="s">
        <v>12</v>
      </c>
    </row>
    <row r="15" spans="2:20" ht="15">
      <c r="B15" s="254"/>
      <c r="C15" s="255"/>
      <c r="D15" s="430"/>
      <c r="E15" s="988"/>
      <c r="G15" s="1435"/>
      <c r="H15" s="1436"/>
    </row>
    <row r="16" spans="2:20" ht="15.75">
      <c r="B16" s="256"/>
      <c r="C16" s="258" t="s">
        <v>919</v>
      </c>
      <c r="D16" s="432"/>
      <c r="E16" s="992"/>
      <c r="G16" s="1408"/>
      <c r="H16" s="1437"/>
    </row>
    <row r="17" spans="2:8" ht="15.75">
      <c r="B17" s="256">
        <v>1</v>
      </c>
      <c r="C17" s="990" t="s">
        <v>920</v>
      </c>
      <c r="D17" s="259"/>
      <c r="E17" s="989">
        <v>18.519927608372555</v>
      </c>
      <c r="G17" s="1410">
        <v>17.375383155976881</v>
      </c>
      <c r="H17" s="1438">
        <v>17.096636582798538</v>
      </c>
    </row>
    <row r="18" spans="2:8" ht="16.5" thickBot="1">
      <c r="B18" s="256">
        <f>B17+1</f>
        <v>2</v>
      </c>
      <c r="C18" s="990" t="s">
        <v>921</v>
      </c>
      <c r="D18" s="259"/>
      <c r="E18" s="991">
        <v>1.9312160225310457</v>
      </c>
      <c r="G18" s="1413">
        <v>3.6132510743450474</v>
      </c>
      <c r="H18" s="1439">
        <v>3.0929029419773015</v>
      </c>
    </row>
    <row r="19" spans="2:8" ht="15.75">
      <c r="B19" s="256">
        <f>B18+1</f>
        <v>3</v>
      </c>
      <c r="C19" s="257" t="s">
        <v>922</v>
      </c>
      <c r="D19" s="259"/>
      <c r="E19" s="992">
        <f t="shared" ref="E19" si="0">SUM(E17:E18)</f>
        <v>20.451143630903601</v>
      </c>
      <c r="G19" s="1408">
        <f t="shared" ref="G19:H19" si="1">SUM(G17:G18)</f>
        <v>20.988634230321928</v>
      </c>
      <c r="H19" s="1437">
        <f t="shared" si="1"/>
        <v>20.189539524775839</v>
      </c>
    </row>
    <row r="20" spans="2:8" ht="15">
      <c r="B20" s="254"/>
      <c r="C20" s="255"/>
      <c r="D20" s="430"/>
      <c r="E20" s="988"/>
      <c r="G20" s="1435"/>
      <c r="H20" s="1436"/>
    </row>
    <row r="21" spans="2:8" ht="15.75">
      <c r="B21" s="256"/>
      <c r="C21" s="258" t="s">
        <v>435</v>
      </c>
      <c r="D21" s="260"/>
      <c r="E21" s="989"/>
      <c r="G21" s="1410"/>
      <c r="H21" s="1438"/>
    </row>
    <row r="22" spans="2:8" ht="15.75">
      <c r="B22" s="256">
        <v>4</v>
      </c>
      <c r="C22" s="990" t="s">
        <v>923</v>
      </c>
      <c r="D22" s="259"/>
      <c r="E22" s="989">
        <v>78.062493775029381</v>
      </c>
      <c r="G22" s="1410">
        <v>6.8335311469541171</v>
      </c>
      <c r="H22" s="1438">
        <v>6.8335311469541171</v>
      </c>
    </row>
    <row r="23" spans="2:8" ht="16.5" thickBot="1">
      <c r="B23" s="256">
        <f>B22+1</f>
        <v>5</v>
      </c>
      <c r="C23" s="990" t="s">
        <v>924</v>
      </c>
      <c r="D23" s="259"/>
      <c r="E23" s="991">
        <v>-65.464949916306637</v>
      </c>
      <c r="G23" s="1413">
        <v>8.8606067804157398</v>
      </c>
      <c r="H23" s="1439">
        <v>8.7187220157918901</v>
      </c>
    </row>
    <row r="24" spans="2:8" ht="15.75">
      <c r="B24" s="256">
        <f>B23+1</f>
        <v>6</v>
      </c>
      <c r="C24" s="257" t="s">
        <v>925</v>
      </c>
      <c r="D24" s="259"/>
      <c r="E24" s="992">
        <f t="shared" ref="E24" si="2">SUM(E22:E23)</f>
        <v>12.597543858722744</v>
      </c>
      <c r="G24" s="1408">
        <f t="shared" ref="G24:H24" si="3">SUM(G22:G23)</f>
        <v>15.694137927369857</v>
      </c>
      <c r="H24" s="1437">
        <f t="shared" si="3"/>
        <v>15.552253162746007</v>
      </c>
    </row>
    <row r="25" spans="2:8" ht="15.75">
      <c r="B25" s="256"/>
      <c r="C25" s="257"/>
      <c r="D25" s="431"/>
      <c r="E25" s="992"/>
      <c r="G25" s="1408"/>
      <c r="H25" s="1437"/>
    </row>
    <row r="26" spans="2:8" ht="15.75">
      <c r="B26" s="256"/>
      <c r="C26" s="258" t="s">
        <v>779</v>
      </c>
      <c r="D26" s="259"/>
      <c r="E26" s="989"/>
      <c r="G26" s="1410"/>
      <c r="H26" s="1438"/>
    </row>
    <row r="27" spans="2:8" ht="15.75">
      <c r="B27" s="256">
        <v>7</v>
      </c>
      <c r="C27" s="285" t="s">
        <v>926</v>
      </c>
      <c r="D27" s="112">
        <v>6</v>
      </c>
      <c r="E27" s="989">
        <v>-29.88408030826205</v>
      </c>
      <c r="G27" s="1410">
        <v>-21.877129562394643</v>
      </c>
      <c r="H27" s="1411">
        <v>-21.79796185404043</v>
      </c>
    </row>
    <row r="28" spans="2:8" ht="16.5" thickBot="1">
      <c r="B28" s="256">
        <f>B27+1</f>
        <v>8</v>
      </c>
      <c r="C28" s="990" t="s">
        <v>927</v>
      </c>
      <c r="D28" s="259" t="s">
        <v>928</v>
      </c>
      <c r="E28" s="991">
        <v>-5.7747258931457148</v>
      </c>
      <c r="F28" s="1259"/>
      <c r="G28" s="1413">
        <v>-4.3571508953503031</v>
      </c>
      <c r="H28" s="1439">
        <v>-3.0663133831082514</v>
      </c>
    </row>
    <row r="29" spans="2:8" ht="18.95" customHeight="1">
      <c r="B29" s="256">
        <f>B28+1</f>
        <v>9</v>
      </c>
      <c r="C29" s="111" t="s">
        <v>439</v>
      </c>
      <c r="D29" s="112"/>
      <c r="E29" s="992">
        <f t="shared" ref="E29" si="4">E27+E28</f>
        <v>-35.658806201407764</v>
      </c>
      <c r="F29" s="519"/>
      <c r="G29" s="1408">
        <f t="shared" ref="G29:H29" si="5">G27+G28</f>
        <v>-26.234280457744944</v>
      </c>
      <c r="H29" s="1437">
        <f t="shared" si="5"/>
        <v>-24.864275237148682</v>
      </c>
    </row>
    <row r="30" spans="2:8" ht="15.75">
      <c r="B30" s="256"/>
      <c r="C30" s="223"/>
      <c r="D30" s="112"/>
      <c r="E30" s="992"/>
      <c r="G30" s="1408"/>
      <c r="H30" s="1437"/>
    </row>
    <row r="31" spans="2:8" ht="15.75">
      <c r="B31" s="256"/>
      <c r="C31" s="261" t="s">
        <v>440</v>
      </c>
      <c r="D31" s="262"/>
      <c r="E31" s="989"/>
      <c r="G31" s="1410"/>
      <c r="H31" s="1438"/>
    </row>
    <row r="32" spans="2:8" ht="15.75">
      <c r="B32" s="256">
        <f>B29+1</f>
        <v>10</v>
      </c>
      <c r="C32" s="285" t="s">
        <v>929</v>
      </c>
      <c r="D32" s="259"/>
      <c r="E32" s="995">
        <v>0.42519484970641169</v>
      </c>
      <c r="G32" s="1419">
        <v>0.79284005837402305</v>
      </c>
      <c r="H32" s="1440">
        <v>0.67866231784265452</v>
      </c>
    </row>
    <row r="33" spans="2:8" ht="16.5" thickBot="1">
      <c r="B33" s="256">
        <f>B32+1</f>
        <v>11</v>
      </c>
      <c r="C33" s="285" t="s">
        <v>930</v>
      </c>
      <c r="D33" s="259"/>
      <c r="E33" s="991">
        <f>E23*0.25/0.75</f>
        <v>-21.821649972102211</v>
      </c>
      <c r="G33" s="1413">
        <f>G23*0.25/0.75</f>
        <v>2.9535355934719134</v>
      </c>
      <c r="H33" s="1439">
        <f>H23*0.25/0.75</f>
        <v>2.9062406719306302</v>
      </c>
    </row>
    <row r="34" spans="2:8" ht="15.75">
      <c r="B34" s="256">
        <v>12</v>
      </c>
      <c r="C34" s="1047" t="s">
        <v>441</v>
      </c>
      <c r="D34" s="259"/>
      <c r="E34" s="992">
        <f>SUM(E32:E33)</f>
        <v>-21.3964551223958</v>
      </c>
      <c r="G34" s="1408">
        <f>SUM(G32:G33)</f>
        <v>3.7463756518459363</v>
      </c>
      <c r="H34" s="1437">
        <f>SUM(H32:H33)</f>
        <v>3.5849029897732847</v>
      </c>
    </row>
    <row r="35" spans="2:8" ht="15.75">
      <c r="B35" s="256"/>
      <c r="C35" s="990"/>
      <c r="D35" s="259"/>
      <c r="E35" s="989"/>
      <c r="G35" s="1410"/>
      <c r="H35" s="1438"/>
    </row>
    <row r="36" spans="2:8" ht="15.75">
      <c r="B36" s="256">
        <v>13</v>
      </c>
      <c r="C36" s="285" t="s">
        <v>931</v>
      </c>
      <c r="D36" s="259"/>
      <c r="E36" s="989">
        <v>7.5528227516344133</v>
      </c>
      <c r="G36" s="1410">
        <v>6.6296225414751406</v>
      </c>
      <c r="H36" s="1438">
        <v>6.507118154952618</v>
      </c>
    </row>
    <row r="37" spans="2:8" ht="15.75">
      <c r="B37" s="256">
        <f t="shared" ref="B37:B40" si="6">B36+1</f>
        <v>14</v>
      </c>
      <c r="C37" s="990" t="s">
        <v>932</v>
      </c>
      <c r="D37" s="259"/>
      <c r="E37" s="995">
        <f>E22*0.25/0.75</f>
        <v>26.020831258343126</v>
      </c>
      <c r="G37" s="1419">
        <f>G22*0.25/0.75</f>
        <v>2.2778437156513722</v>
      </c>
      <c r="H37" s="1440">
        <f>H22*0.25/0.75</f>
        <v>2.2778437156513722</v>
      </c>
    </row>
    <row r="38" spans="2:8" ht="15.75">
      <c r="B38" s="256">
        <f t="shared" si="6"/>
        <v>15</v>
      </c>
      <c r="C38" s="285" t="s">
        <v>933</v>
      </c>
      <c r="D38" s="112"/>
      <c r="E38" s="996">
        <f>E27*0.25/0.75</f>
        <v>-9.961360102754016</v>
      </c>
      <c r="G38" s="1417">
        <f>G27*0.25/0.75</f>
        <v>-7.2923765207982143</v>
      </c>
      <c r="H38" s="1441">
        <f>H27*0.25/0.75</f>
        <v>-7.2659872846801434</v>
      </c>
    </row>
    <row r="39" spans="2:8" ht="16.5" thickBot="1">
      <c r="B39" s="256">
        <f t="shared" si="6"/>
        <v>16</v>
      </c>
      <c r="C39" s="993" t="s">
        <v>934</v>
      </c>
      <c r="D39" s="259"/>
      <c r="E39" s="991">
        <f>E28*0.25/0.75</f>
        <v>-1.9249086310485717</v>
      </c>
      <c r="F39" s="1259"/>
      <c r="G39" s="1413">
        <f>G28*0.25/0.75</f>
        <v>-1.4523836317834344</v>
      </c>
      <c r="H39" s="1439">
        <f>H28*0.25/0.75</f>
        <v>-1.0221044610360839</v>
      </c>
    </row>
    <row r="40" spans="2:8" ht="20.85" customHeight="1">
      <c r="B40" s="256">
        <f t="shared" si="6"/>
        <v>17</v>
      </c>
      <c r="C40" s="1047" t="s">
        <v>935</v>
      </c>
      <c r="D40" s="259"/>
      <c r="E40" s="992">
        <f>SUM(E36:E39)</f>
        <v>21.687385276174954</v>
      </c>
      <c r="F40" s="1259"/>
      <c r="G40" s="1408">
        <f>SUM(G36:G39)</f>
        <v>0.16270610454486456</v>
      </c>
      <c r="H40" s="1437">
        <f>SUM(H36:H39)</f>
        <v>0.4968701248877625</v>
      </c>
    </row>
    <row r="41" spans="2:8" ht="16.5" thickBot="1">
      <c r="B41" s="256"/>
      <c r="C41" s="257"/>
      <c r="D41" s="259"/>
      <c r="E41" s="991"/>
      <c r="F41" s="1260"/>
      <c r="G41" s="1413"/>
      <c r="H41" s="1439"/>
    </row>
    <row r="42" spans="2:8" ht="15.75">
      <c r="B42" s="256">
        <v>18</v>
      </c>
      <c r="C42" s="257" t="s">
        <v>787</v>
      </c>
      <c r="D42" s="259"/>
      <c r="E42" s="992">
        <f>E34+E40</f>
        <v>0.29093015377915421</v>
      </c>
      <c r="F42" s="1260"/>
      <c r="G42" s="1408">
        <f>G34+G40</f>
        <v>3.9090817563908011</v>
      </c>
      <c r="H42" s="1437">
        <f>H34+H40</f>
        <v>4.081773114661047</v>
      </c>
    </row>
    <row r="43" spans="2:8" ht="16.5" thickBot="1">
      <c r="B43" s="256"/>
      <c r="C43" s="257"/>
      <c r="D43" s="259"/>
      <c r="E43" s="991"/>
      <c r="F43" s="1260"/>
      <c r="G43" s="1413"/>
      <c r="H43" s="1439"/>
    </row>
    <row r="44" spans="2:8" ht="15.75">
      <c r="B44" s="256">
        <v>19</v>
      </c>
      <c r="C44" s="257" t="s">
        <v>936</v>
      </c>
      <c r="D44" s="259"/>
      <c r="E44" s="992">
        <f>E17+E22+E29+E37+E36+E38+E39</f>
        <v>82.61100045816913</v>
      </c>
      <c r="F44" s="519"/>
      <c r="G44" s="1408">
        <f>G17+G22+G29+G37+G36+G38+G39</f>
        <v>-1.8626600502690802</v>
      </c>
      <c r="H44" s="1437">
        <f>H17+H22+H29+H37+H36+H38+H39</f>
        <v>-0.43723738250826583</v>
      </c>
    </row>
    <row r="45" spans="2:8" ht="16.5" thickBot="1">
      <c r="B45" s="256">
        <f>B44+1</f>
        <v>20</v>
      </c>
      <c r="C45" s="257" t="s">
        <v>444</v>
      </c>
      <c r="D45" s="259"/>
      <c r="E45" s="991">
        <f>E18+E23+E33+E32</f>
        <v>-84.930189016171383</v>
      </c>
      <c r="F45" s="519"/>
      <c r="G45" s="1413">
        <f>G18+G23+G33+G32</f>
        <v>16.220233506606725</v>
      </c>
      <c r="H45" s="1439">
        <f>H18+H23+H33+H32</f>
        <v>15.396527947542477</v>
      </c>
    </row>
    <row r="46" spans="2:8" ht="15.75">
      <c r="B46" s="256">
        <f>B45+1</f>
        <v>21</v>
      </c>
      <c r="C46" s="724" t="s">
        <v>937</v>
      </c>
      <c r="D46" s="259"/>
      <c r="E46" s="995">
        <f t="shared" ref="E46" si="7">E44+E45</f>
        <v>-2.3191885580022529</v>
      </c>
      <c r="F46" s="519"/>
      <c r="G46" s="1419">
        <f t="shared" ref="G46:H46" si="8">G44+G45</f>
        <v>14.357573456337645</v>
      </c>
      <c r="H46" s="1440">
        <f t="shared" si="8"/>
        <v>14.959290565034211</v>
      </c>
    </row>
    <row r="47" spans="2:8" ht="16.5" thickBot="1">
      <c r="B47" s="264"/>
      <c r="C47" s="1199"/>
      <c r="D47" s="769"/>
      <c r="E47" s="1194"/>
      <c r="F47" s="519"/>
      <c r="G47" s="1415"/>
      <c r="H47" s="1442"/>
    </row>
    <row r="49" spans="2:5" ht="15">
      <c r="B49" s="183" t="s">
        <v>938</v>
      </c>
      <c r="E49" s="766"/>
    </row>
  </sheetData>
  <mergeCells count="3">
    <mergeCell ref="B9:H9"/>
    <mergeCell ref="B8:H8"/>
    <mergeCell ref="B7:H7"/>
  </mergeCells>
  <printOptions horizontalCentered="1"/>
  <pageMargins left="0.51181102362204722" right="0.51181102362204722" top="0.98425196850393704" bottom="0.23622047244094491" header="0.31496062992125984" footer="0.31496062992125984"/>
  <pageSetup scale="68"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4BC64-E335-49EF-B3EB-71F1E2B16798}">
  <sheetPr codeName="Sheet35">
    <pageSetUpPr fitToPage="1"/>
  </sheetPr>
  <dimension ref="A1:Q69"/>
  <sheetViews>
    <sheetView view="pageBreakPreview" zoomScale="80" zoomScaleNormal="80" zoomScaleSheetLayoutView="80" workbookViewId="0">
      <selection activeCell="B7" sqref="B7:K7"/>
    </sheetView>
  </sheetViews>
  <sheetFormatPr defaultColWidth="9.140625" defaultRowHeight="14.25"/>
  <cols>
    <col min="1" max="1" width="3.85546875" style="1240" customWidth="1"/>
    <col min="2" max="2" width="6.140625" style="1240" customWidth="1"/>
    <col min="3" max="3" width="97.42578125" style="1240" customWidth="1"/>
    <col min="4" max="9" width="16.140625" style="1240" customWidth="1"/>
    <col min="10" max="10" width="18.140625" style="1240" customWidth="1"/>
    <col min="11" max="11" width="17.85546875" style="1240" customWidth="1"/>
    <col min="12" max="12" width="2.85546875" style="1240" customWidth="1"/>
    <col min="13" max="16384" width="9.140625" style="1240"/>
  </cols>
  <sheetData>
    <row r="1" spans="2:17" ht="17.25" customHeight="1">
      <c r="B1" s="234" t="s">
        <v>0</v>
      </c>
      <c r="D1" s="994"/>
      <c r="E1" s="994"/>
      <c r="F1" s="994"/>
      <c r="G1" s="994"/>
      <c r="K1" s="965" t="s">
        <v>68</v>
      </c>
      <c r="L1" s="46"/>
    </row>
    <row r="2" spans="2:17" ht="17.25" customHeight="1">
      <c r="B2" s="234"/>
      <c r="D2" s="994"/>
      <c r="E2" s="994"/>
      <c r="F2" s="994"/>
      <c r="G2" s="994"/>
      <c r="K2" s="46" t="s">
        <v>69</v>
      </c>
      <c r="L2" s="46"/>
    </row>
    <row r="3" spans="2:17" ht="17.25" customHeight="1">
      <c r="B3" s="234"/>
      <c r="D3" s="994"/>
      <c r="E3" s="994"/>
      <c r="F3" s="994"/>
      <c r="G3" s="994"/>
      <c r="K3" s="46" t="s">
        <v>70</v>
      </c>
      <c r="L3" s="46"/>
    </row>
    <row r="4" spans="2:17" ht="17.25" customHeight="1">
      <c r="B4" s="234"/>
      <c r="D4" s="994"/>
      <c r="E4" s="994"/>
      <c r="F4" s="994"/>
      <c r="G4" s="994"/>
      <c r="K4" s="46" t="s">
        <v>71</v>
      </c>
      <c r="L4" s="46"/>
    </row>
    <row r="5" spans="2:17" ht="17.25" customHeight="1">
      <c r="B5" s="234"/>
      <c r="D5" s="994"/>
      <c r="E5" s="994"/>
      <c r="F5" s="994"/>
      <c r="G5" s="994"/>
      <c r="K5" s="46" t="s">
        <v>72</v>
      </c>
      <c r="L5" s="46"/>
    </row>
    <row r="6" spans="2:17" ht="17.25" customHeight="1">
      <c r="B6" s="234"/>
      <c r="D6" s="994"/>
      <c r="E6" s="994"/>
      <c r="F6" s="994"/>
      <c r="G6" s="994"/>
      <c r="K6" s="46" t="str">
        <f>B7</f>
        <v>Table 19a</v>
      </c>
      <c r="L6" s="46"/>
    </row>
    <row r="7" spans="2:17" ht="17.25" customHeight="1">
      <c r="B7" s="1908" t="s">
        <v>939</v>
      </c>
      <c r="C7" s="1908"/>
      <c r="D7" s="1908"/>
      <c r="E7" s="1908"/>
      <c r="F7" s="1908"/>
      <c r="G7" s="1908"/>
      <c r="H7" s="1908"/>
      <c r="I7" s="1908"/>
      <c r="J7" s="1908"/>
      <c r="K7" s="1908"/>
      <c r="L7" s="1109"/>
    </row>
    <row r="8" spans="2:17" ht="17.25" customHeight="1">
      <c r="B8" s="1908" t="s">
        <v>940</v>
      </c>
      <c r="C8" s="1908"/>
      <c r="D8" s="1908"/>
      <c r="E8" s="1908"/>
      <c r="F8" s="1908"/>
      <c r="G8" s="1908"/>
      <c r="H8" s="1908"/>
      <c r="I8" s="1908"/>
      <c r="J8" s="1908"/>
      <c r="K8" s="1908"/>
      <c r="L8" s="1109"/>
    </row>
    <row r="9" spans="2:17" ht="17.25" customHeight="1">
      <c r="B9" s="1910" t="s">
        <v>941</v>
      </c>
      <c r="C9" s="1910"/>
      <c r="D9" s="1910"/>
      <c r="E9" s="1910"/>
      <c r="F9" s="1910"/>
      <c r="G9" s="1910"/>
      <c r="H9" s="1910"/>
      <c r="I9" s="1910"/>
      <c r="J9" s="1910"/>
      <c r="K9" s="1910"/>
      <c r="L9" s="1655"/>
      <c r="M9" s="183"/>
    </row>
    <row r="10" spans="2:17" ht="17.25" customHeight="1">
      <c r="B10" s="1110"/>
      <c r="C10" s="1110"/>
      <c r="D10" s="1242"/>
      <c r="E10" s="1242"/>
      <c r="F10" s="1242"/>
      <c r="G10" s="1242"/>
      <c r="H10" s="1242"/>
      <c r="I10" s="1242"/>
      <c r="J10" s="1242"/>
      <c r="K10" s="1110"/>
      <c r="L10" s="1110"/>
    </row>
    <row r="11" spans="2:17" ht="18" customHeight="1">
      <c r="B11" s="828">
        <v>1</v>
      </c>
      <c r="C11" s="1514" t="s">
        <v>942</v>
      </c>
      <c r="D11" s="1514"/>
      <c r="E11" s="1514"/>
      <c r="F11" s="1514"/>
      <c r="G11" s="1514"/>
      <c r="H11" s="1514"/>
      <c r="I11" s="1514"/>
      <c r="J11" s="1514"/>
      <c r="K11" s="1514"/>
      <c r="L11" s="1514"/>
    </row>
    <row r="12" spans="2:17" ht="17.25" customHeight="1">
      <c r="B12" s="1094">
        <v>2</v>
      </c>
      <c r="C12" s="725" t="s">
        <v>795</v>
      </c>
      <c r="D12" s="725"/>
      <c r="E12" s="725"/>
      <c r="F12" s="725"/>
      <c r="G12" s="725"/>
      <c r="H12" s="1110"/>
      <c r="I12" s="1110"/>
      <c r="J12" s="1110"/>
      <c r="K12" s="1110"/>
      <c r="L12" s="1110"/>
    </row>
    <row r="13" spans="2:17" ht="17.25" customHeight="1">
      <c r="B13" s="1664" t="s">
        <v>796</v>
      </c>
      <c r="C13" s="1780"/>
      <c r="D13" s="1270">
        <v>2024</v>
      </c>
      <c r="E13" s="1270">
        <v>2070</v>
      </c>
      <c r="F13" s="1270">
        <v>2052</v>
      </c>
      <c r="G13" s="725"/>
      <c r="H13" s="725"/>
      <c r="I13" s="725"/>
      <c r="J13" s="725"/>
      <c r="K13" s="725"/>
      <c r="L13" s="1110"/>
    </row>
    <row r="14" spans="2:17" ht="17.25" customHeight="1">
      <c r="B14" s="1785"/>
      <c r="C14" s="1782"/>
      <c r="D14" s="1784"/>
      <c r="E14" s="1784"/>
      <c r="F14" s="1783"/>
      <c r="G14" s="1785" t="s">
        <v>797</v>
      </c>
      <c r="H14" s="1911" t="s">
        <v>943</v>
      </c>
      <c r="I14" s="1911" t="s">
        <v>944</v>
      </c>
      <c r="J14" s="1920" t="s">
        <v>945</v>
      </c>
      <c r="K14" s="1785" t="s">
        <v>946</v>
      </c>
      <c r="L14" s="1110"/>
    </row>
    <row r="15" spans="2:17" ht="65.849999999999994" customHeight="1">
      <c r="B15" s="1099" t="s">
        <v>4</v>
      </c>
      <c r="C15" s="1100"/>
      <c r="D15" s="1101" t="s">
        <v>947</v>
      </c>
      <c r="E15" s="1101" t="s">
        <v>948</v>
      </c>
      <c r="F15" s="1099" t="s">
        <v>736</v>
      </c>
      <c r="G15" s="1099" t="s">
        <v>194</v>
      </c>
      <c r="H15" s="1912"/>
      <c r="I15" s="1912"/>
      <c r="J15" s="1920"/>
      <c r="K15" s="1099" t="s">
        <v>949</v>
      </c>
      <c r="L15" s="1110"/>
    </row>
    <row r="16" spans="2:17" ht="17.25" customHeight="1">
      <c r="B16" s="1102"/>
      <c r="C16" s="1799"/>
      <c r="D16" s="824" t="s">
        <v>10</v>
      </c>
      <c r="E16" s="824" t="s">
        <v>11</v>
      </c>
      <c r="F16" s="824" t="s">
        <v>12</v>
      </c>
      <c r="G16" s="824" t="s">
        <v>13</v>
      </c>
      <c r="H16" s="824" t="s">
        <v>14</v>
      </c>
      <c r="I16" s="824" t="s">
        <v>15</v>
      </c>
      <c r="J16" s="824" t="s">
        <v>16</v>
      </c>
      <c r="K16" s="824" t="s">
        <v>17</v>
      </c>
      <c r="L16" s="1110"/>
      <c r="N16" s="1248"/>
      <c r="O16" s="1248"/>
      <c r="P16" s="1248"/>
      <c r="Q16" s="1248"/>
    </row>
    <row r="17" spans="2:17" ht="45">
      <c r="B17" s="1103" t="s">
        <v>311</v>
      </c>
      <c r="C17" s="1494" t="s">
        <v>950</v>
      </c>
      <c r="D17" s="636">
        <v>113.09916508000002</v>
      </c>
      <c r="E17" s="636">
        <v>42.707129228339404</v>
      </c>
      <c r="F17" s="636">
        <v>130.93198017</v>
      </c>
      <c r="G17" s="636">
        <f>SUM(D17:F17)</f>
        <v>286.73827447833946</v>
      </c>
      <c r="H17" s="636"/>
      <c r="I17" s="636"/>
      <c r="J17" s="636"/>
      <c r="K17" s="636"/>
      <c r="L17" s="1249"/>
      <c r="N17" s="1250"/>
      <c r="O17" s="1250"/>
      <c r="P17" s="1250"/>
      <c r="Q17" s="1248"/>
    </row>
    <row r="18" spans="2:17" ht="33.6" customHeight="1">
      <c r="B18" s="1103" t="s">
        <v>558</v>
      </c>
      <c r="C18" s="1494" t="s">
        <v>951</v>
      </c>
      <c r="D18" s="636">
        <v>114.33202259567973</v>
      </c>
      <c r="E18" s="636">
        <v>490.66894104628619</v>
      </c>
      <c r="F18" s="636">
        <v>-130.93198017</v>
      </c>
      <c r="G18" s="636">
        <f>D18+E18+F18</f>
        <v>474.06898347196591</v>
      </c>
      <c r="H18" s="636"/>
      <c r="I18" s="636"/>
      <c r="J18" s="636"/>
      <c r="K18" s="636"/>
      <c r="L18" s="1249"/>
      <c r="N18" s="1248"/>
      <c r="O18" s="1248"/>
      <c r="P18" s="1248"/>
      <c r="Q18" s="1248"/>
    </row>
    <row r="19" spans="2:17" ht="20.45" customHeight="1">
      <c r="B19" s="1103" t="s">
        <v>805</v>
      </c>
      <c r="C19" s="1104" t="s">
        <v>952</v>
      </c>
      <c r="D19" s="636">
        <f>D17+D18</f>
        <v>227.43118767567975</v>
      </c>
      <c r="E19" s="636">
        <f t="shared" ref="E19:F19" si="0">E17+E18</f>
        <v>533.37607027462559</v>
      </c>
      <c r="F19" s="1197">
        <f t="shared" si="0"/>
        <v>0</v>
      </c>
      <c r="G19" s="636">
        <f>D19+E19+F19</f>
        <v>760.80725795030537</v>
      </c>
      <c r="H19" s="636"/>
      <c r="I19" s="636"/>
      <c r="J19" s="636"/>
      <c r="K19" s="636"/>
      <c r="L19" s="1110"/>
      <c r="N19" s="1251"/>
      <c r="O19" s="1251"/>
      <c r="P19" s="1251"/>
    </row>
    <row r="20" spans="2:17" ht="17.100000000000001" customHeight="1">
      <c r="B20" s="1119" t="s">
        <v>807</v>
      </c>
      <c r="C20" s="1106" t="s">
        <v>953</v>
      </c>
      <c r="D20" s="637">
        <v>1</v>
      </c>
      <c r="E20" s="637">
        <f>(E13-2023)</f>
        <v>47</v>
      </c>
      <c r="F20" s="637">
        <f>(F13-2023)</f>
        <v>29</v>
      </c>
      <c r="G20" s="637"/>
      <c r="H20" s="637"/>
      <c r="I20" s="637"/>
      <c r="J20" s="637"/>
      <c r="K20" s="637"/>
      <c r="L20" s="1110"/>
    </row>
    <row r="21" spans="2:17" ht="33.950000000000003" customHeight="1">
      <c r="B21" s="825" t="s">
        <v>809</v>
      </c>
      <c r="C21" s="1495" t="s">
        <v>954</v>
      </c>
      <c r="D21" s="1198">
        <f>(D19/D20)</f>
        <v>227.43118767567975</v>
      </c>
      <c r="E21" s="1198">
        <f>(E19/E20)</f>
        <v>11.348427027119694</v>
      </c>
      <c r="F21" s="1196">
        <f>(F19/F20)</f>
        <v>0</v>
      </c>
      <c r="G21" s="1198">
        <f>D21+E21+F21</f>
        <v>238.77961470279945</v>
      </c>
      <c r="H21" s="1198">
        <v>50.509081504666668</v>
      </c>
      <c r="I21" s="1198">
        <v>29.658979509124919</v>
      </c>
      <c r="J21" s="1198">
        <v>80.549059913978496</v>
      </c>
      <c r="K21" s="1198">
        <f>G21-H21-I21-J21</f>
        <v>78.062493775029381</v>
      </c>
      <c r="L21" s="1110"/>
      <c r="M21" s="1629"/>
      <c r="N21" s="1251"/>
      <c r="O21" s="1251"/>
      <c r="P21" s="1251"/>
    </row>
    <row r="22" spans="2:17" ht="18" customHeight="1">
      <c r="B22" s="1103" t="s">
        <v>811</v>
      </c>
      <c r="C22" s="1104" t="s">
        <v>955</v>
      </c>
      <c r="D22" s="790">
        <f>D19-D21</f>
        <v>0</v>
      </c>
      <c r="E22" s="636">
        <f>E19-E21</f>
        <v>522.02764324750592</v>
      </c>
      <c r="F22" s="790">
        <f>F19-F21</f>
        <v>0</v>
      </c>
      <c r="G22" s="636">
        <f>G19-G21</f>
        <v>522.02764324750592</v>
      </c>
      <c r="H22" s="636"/>
      <c r="I22" s="636"/>
      <c r="J22" s="636"/>
      <c r="K22" s="636"/>
      <c r="L22" s="1110"/>
      <c r="M22" s="1629"/>
    </row>
    <row r="23" spans="2:17" ht="18" customHeight="1">
      <c r="B23" s="1195" t="s">
        <v>813</v>
      </c>
      <c r="C23" s="1200" t="s">
        <v>956</v>
      </c>
      <c r="D23" s="791">
        <f>D20-1</f>
        <v>0</v>
      </c>
      <c r="E23" s="791">
        <f>E20-1</f>
        <v>46</v>
      </c>
      <c r="F23" s="791">
        <f>F20-1</f>
        <v>28</v>
      </c>
      <c r="G23" s="791"/>
      <c r="H23" s="791"/>
      <c r="I23" s="791"/>
      <c r="J23" s="791"/>
      <c r="K23" s="791"/>
      <c r="L23" s="1110"/>
      <c r="M23" s="1629"/>
    </row>
    <row r="24" spans="2:17" ht="18" customHeight="1">
      <c r="B24" s="1649" t="s">
        <v>815</v>
      </c>
      <c r="C24" s="1451" t="s">
        <v>957</v>
      </c>
      <c r="D24" s="1425">
        <v>0</v>
      </c>
      <c r="E24" s="1425">
        <f>(E22/E23)</f>
        <v>11.348427027119694</v>
      </c>
      <c r="F24" s="1425">
        <f>(F22/F23)</f>
        <v>0</v>
      </c>
      <c r="G24" s="1425">
        <f>D24+E24+F24</f>
        <v>11.348427027119694</v>
      </c>
      <c r="H24" s="1425">
        <v>3.5607947666666671</v>
      </c>
      <c r="I24" s="1425">
        <v>-0.15071646714625153</v>
      </c>
      <c r="J24" s="1425">
        <v>1.1048175806451612</v>
      </c>
      <c r="K24" s="1425">
        <f>G24-H24-I24-J24</f>
        <v>6.8335311469541171</v>
      </c>
      <c r="L24" s="1110"/>
      <c r="M24" s="1629"/>
    </row>
    <row r="25" spans="2:17" ht="18" customHeight="1">
      <c r="B25" s="1640" t="s">
        <v>817</v>
      </c>
      <c r="C25" s="1452" t="s">
        <v>958</v>
      </c>
      <c r="D25" s="1426">
        <f>D22-D24</f>
        <v>0</v>
      </c>
      <c r="E25" s="1426">
        <f>E22-E24</f>
        <v>510.67921622038625</v>
      </c>
      <c r="F25" s="1426">
        <f>F22-F24</f>
        <v>0</v>
      </c>
      <c r="G25" s="1425">
        <f t="shared" ref="G25" si="1">G22-G24</f>
        <v>510.67921622038625</v>
      </c>
      <c r="H25" s="1425"/>
      <c r="I25" s="1425"/>
      <c r="J25" s="1425"/>
      <c r="K25" s="1425"/>
      <c r="L25" s="1110"/>
      <c r="M25" s="1629"/>
    </row>
    <row r="26" spans="2:17" ht="18" customHeight="1">
      <c r="B26" s="1645" t="s">
        <v>819</v>
      </c>
      <c r="C26" s="1453" t="s">
        <v>959</v>
      </c>
      <c r="D26" s="1427">
        <v>0</v>
      </c>
      <c r="E26" s="1427">
        <f>E23-1</f>
        <v>45</v>
      </c>
      <c r="F26" s="1427">
        <f>F23-1</f>
        <v>27</v>
      </c>
      <c r="G26" s="1427"/>
      <c r="H26" s="1427"/>
      <c r="I26" s="1427"/>
      <c r="J26" s="1427"/>
      <c r="K26" s="1427"/>
      <c r="L26" s="1110"/>
      <c r="M26" s="1629"/>
    </row>
    <row r="27" spans="2:17" ht="18" customHeight="1">
      <c r="B27" s="1649" t="s">
        <v>821</v>
      </c>
      <c r="C27" s="1451" t="s">
        <v>960</v>
      </c>
      <c r="D27" s="1425">
        <v>0</v>
      </c>
      <c r="E27" s="1425">
        <f>(E25/E26)</f>
        <v>11.348427027119694</v>
      </c>
      <c r="F27" s="1425">
        <f>(F25/F26)</f>
        <v>0</v>
      </c>
      <c r="G27" s="1425">
        <f>D27+E27+F27</f>
        <v>11.348427027119694</v>
      </c>
      <c r="H27" s="1425">
        <v>3.5607947666666671</v>
      </c>
      <c r="I27" s="1425">
        <v>-0.15071646714625153</v>
      </c>
      <c r="J27" s="1425">
        <v>1.1048175806451612</v>
      </c>
      <c r="K27" s="1425">
        <f>G27-H27-I27-J27</f>
        <v>6.8335311469541171</v>
      </c>
      <c r="L27" s="1110"/>
      <c r="M27" s="1629"/>
    </row>
    <row r="28" spans="2:17" ht="18" customHeight="1">
      <c r="B28" s="1645" t="s">
        <v>823</v>
      </c>
      <c r="C28" s="1489" t="s">
        <v>961</v>
      </c>
      <c r="D28" s="1428">
        <v>0</v>
      </c>
      <c r="E28" s="1428">
        <f>E25-E27</f>
        <v>499.33078919326658</v>
      </c>
      <c r="F28" s="1428">
        <f>F25-F27</f>
        <v>0</v>
      </c>
      <c r="G28" s="1428">
        <f t="shared" ref="G28" si="2">G25-G27</f>
        <v>499.33078919326658</v>
      </c>
      <c r="H28" s="1428"/>
      <c r="I28" s="1428"/>
      <c r="J28" s="1428"/>
      <c r="K28" s="1428"/>
      <c r="L28" s="1110"/>
      <c r="M28" s="1629"/>
    </row>
    <row r="29" spans="2:17" ht="16.350000000000001" customHeight="1">
      <c r="B29" s="828" t="s">
        <v>309</v>
      </c>
      <c r="C29" s="725" t="s">
        <v>962</v>
      </c>
      <c r="D29" s="725"/>
      <c r="E29" s="725"/>
      <c r="F29" s="725"/>
      <c r="G29" s="725"/>
      <c r="H29" s="725"/>
      <c r="I29" s="725"/>
      <c r="J29" s="725"/>
      <c r="K29" s="725"/>
      <c r="L29" s="1110"/>
      <c r="N29" s="1248"/>
      <c r="O29" s="1248"/>
      <c r="P29" s="1248"/>
      <c r="Q29" s="1248"/>
    </row>
    <row r="30" spans="2:17" ht="18" customHeight="1">
      <c r="B30" s="828" t="s">
        <v>317</v>
      </c>
      <c r="C30" s="725" t="s">
        <v>963</v>
      </c>
      <c r="D30" s="757"/>
      <c r="E30" s="757"/>
      <c r="F30" s="757"/>
      <c r="G30" s="1107"/>
      <c r="H30" s="725"/>
      <c r="I30" s="1108"/>
      <c r="J30" s="725"/>
      <c r="K30" s="725"/>
      <c r="L30" s="1110"/>
      <c r="N30" s="1251"/>
      <c r="O30" s="1251"/>
      <c r="P30" s="1251"/>
    </row>
    <row r="31" spans="2:17" ht="18" customHeight="1">
      <c r="B31" s="828" t="s">
        <v>638</v>
      </c>
      <c r="C31" s="725" t="s">
        <v>964</v>
      </c>
      <c r="D31" s="1107"/>
      <c r="E31" s="1107"/>
      <c r="F31" s="1107"/>
      <c r="G31" s="1109"/>
      <c r="H31" s="1110"/>
      <c r="I31" s="1111"/>
      <c r="J31" s="1112"/>
      <c r="K31" s="1110"/>
      <c r="L31" s="1110"/>
      <c r="N31" s="1251"/>
      <c r="O31" s="1251"/>
      <c r="P31" s="1251"/>
    </row>
    <row r="32" spans="2:17" ht="33" customHeight="1">
      <c r="B32" s="1113" t="s">
        <v>859</v>
      </c>
      <c r="C32" s="1871" t="s">
        <v>965</v>
      </c>
      <c r="D32" s="1871"/>
      <c r="E32" s="1871"/>
      <c r="F32" s="1871"/>
      <c r="G32" s="1871"/>
      <c r="H32" s="1871"/>
      <c r="I32" s="1871"/>
      <c r="J32" s="1871"/>
      <c r="K32" s="1871"/>
      <c r="L32" s="1110"/>
      <c r="N32" s="1251"/>
      <c r="O32" s="1251"/>
      <c r="P32" s="1251"/>
    </row>
    <row r="33" spans="1:16" ht="18" customHeight="1">
      <c r="B33" s="828"/>
      <c r="C33" s="725"/>
      <c r="D33" s="1107"/>
      <c r="E33" s="1107"/>
      <c r="F33" s="1107"/>
      <c r="G33" s="1109"/>
      <c r="H33" s="1110"/>
      <c r="I33" s="1111"/>
      <c r="J33" s="1112"/>
      <c r="K33" s="1110"/>
      <c r="L33" s="1110"/>
      <c r="N33" s="1251"/>
      <c r="O33" s="1251"/>
      <c r="P33" s="1251"/>
    </row>
    <row r="34" spans="1:16" ht="18" customHeight="1">
      <c r="B34" s="1094">
        <v>3</v>
      </c>
      <c r="C34" s="1109" t="s">
        <v>845</v>
      </c>
      <c r="D34" s="1109"/>
      <c r="E34" s="1109"/>
      <c r="F34" s="1109"/>
      <c r="G34" s="1109"/>
      <c r="H34" s="1110"/>
      <c r="I34" s="1110"/>
      <c r="J34" s="1110"/>
      <c r="K34" s="1110"/>
      <c r="L34" s="1110"/>
    </row>
    <row r="35" spans="1:16" ht="18" customHeight="1">
      <c r="B35" s="1664" t="s">
        <v>846</v>
      </c>
      <c r="C35" s="1786"/>
      <c r="D35" s="1109"/>
      <c r="E35" s="1109"/>
      <c r="F35" s="1109"/>
      <c r="G35" s="1109"/>
      <c r="H35" s="1110"/>
      <c r="I35" s="1110"/>
      <c r="J35" s="1110"/>
      <c r="K35" s="1110"/>
      <c r="L35" s="1110"/>
    </row>
    <row r="36" spans="1:16" ht="35.1" customHeight="1">
      <c r="B36" s="1787" t="s">
        <v>4</v>
      </c>
      <c r="C36" s="1788"/>
      <c r="D36" s="1800" t="s">
        <v>601</v>
      </c>
      <c r="F36" s="1801" t="s">
        <v>966</v>
      </c>
      <c r="G36" s="1801" t="s">
        <v>967</v>
      </c>
      <c r="H36" s="1241"/>
      <c r="I36" s="1241"/>
      <c r="J36" s="1110"/>
      <c r="K36" s="1252"/>
      <c r="L36" s="1110"/>
    </row>
    <row r="37" spans="1:16" ht="18" customHeight="1">
      <c r="B37" s="1802"/>
      <c r="C37" s="1734"/>
      <c r="D37" s="1785" t="s">
        <v>10</v>
      </c>
      <c r="F37" s="1803" t="s">
        <v>11</v>
      </c>
      <c r="G37" s="1803" t="s">
        <v>12</v>
      </c>
      <c r="H37" s="1094"/>
      <c r="I37" s="1094"/>
      <c r="J37" s="1110"/>
      <c r="K37" s="1110"/>
      <c r="L37" s="1110"/>
    </row>
    <row r="38" spans="1:16" ht="31.35" hidden="1" customHeight="1">
      <c r="A38" s="1919" t="s">
        <v>850</v>
      </c>
      <c r="B38" s="825" t="s">
        <v>313</v>
      </c>
      <c r="C38" s="1114" t="s">
        <v>851</v>
      </c>
      <c r="D38" s="1115">
        <v>31.472807546617428</v>
      </c>
      <c r="F38" s="1443">
        <v>31.472807546617428</v>
      </c>
      <c r="G38" s="1443">
        <v>31.472807546617428</v>
      </c>
      <c r="H38" s="1253"/>
      <c r="I38" s="1253"/>
      <c r="J38" s="1110"/>
      <c r="K38" s="1110"/>
      <c r="L38" s="1110"/>
    </row>
    <row r="39" spans="1:16" ht="18" hidden="1" customHeight="1">
      <c r="A39" s="1919"/>
      <c r="B39" s="1103" t="s">
        <v>562</v>
      </c>
      <c r="C39" s="1116" t="s">
        <v>852</v>
      </c>
      <c r="D39" s="1804">
        <v>-3.1417000000000002</v>
      </c>
      <c r="F39" s="1805">
        <v>-31.472807546617428</v>
      </c>
      <c r="G39" s="1805">
        <v>-31.472807546617428</v>
      </c>
      <c r="H39" s="1254"/>
      <c r="I39" s="1254"/>
      <c r="J39" s="1110"/>
      <c r="K39" s="1110"/>
      <c r="L39" s="1110"/>
    </row>
    <row r="40" spans="1:16" ht="29.1" hidden="1" customHeight="1">
      <c r="B40" s="1103" t="s">
        <v>968</v>
      </c>
      <c r="C40" s="1117" t="s">
        <v>854</v>
      </c>
      <c r="D40" s="1806">
        <f t="shared" ref="D40" si="3">D38+D39</f>
        <v>28.331107546617428</v>
      </c>
      <c r="F40" s="1807">
        <f>F38+F39</f>
        <v>0</v>
      </c>
      <c r="G40" s="1807">
        <f t="shared" ref="G40" si="4">G38+G39</f>
        <v>0</v>
      </c>
      <c r="H40" s="1108"/>
      <c r="I40" s="1108"/>
      <c r="J40" s="1110"/>
      <c r="K40" s="1110"/>
      <c r="L40" s="1110"/>
    </row>
    <row r="41" spans="1:16" ht="33">
      <c r="A41" s="1915"/>
      <c r="B41" s="1103" t="s">
        <v>313</v>
      </c>
      <c r="C41" s="1118" t="s">
        <v>969</v>
      </c>
      <c r="D41" s="1172">
        <v>562.88108348759431</v>
      </c>
      <c r="F41" s="1444">
        <v>0.35</v>
      </c>
      <c r="G41" s="1445">
        <v>0</v>
      </c>
      <c r="H41" s="1255"/>
      <c r="I41" s="1255"/>
      <c r="J41" s="1110"/>
      <c r="K41" s="1110"/>
      <c r="L41" s="1110"/>
    </row>
    <row r="42" spans="1:16" ht="33">
      <c r="A42" s="1915"/>
      <c r="B42" s="1103" t="s">
        <v>562</v>
      </c>
      <c r="C42" s="1118" t="s">
        <v>970</v>
      </c>
      <c r="D42" s="1172">
        <v>497.41613357128767</v>
      </c>
      <c r="F42" s="1444">
        <v>9.2106067804157394</v>
      </c>
      <c r="G42" s="1444">
        <v>8.7187220157918901</v>
      </c>
      <c r="H42" s="1108"/>
      <c r="I42" s="1108"/>
      <c r="J42" s="1110"/>
      <c r="K42" s="1110"/>
      <c r="L42" s="1110"/>
    </row>
    <row r="43" spans="1:16" ht="15">
      <c r="A43" s="1915"/>
      <c r="B43" s="1119" t="s">
        <v>853</v>
      </c>
      <c r="C43" s="1118" t="s">
        <v>971</v>
      </c>
      <c r="D43" s="1172">
        <f>D42-D41</f>
        <v>-65.464949916306637</v>
      </c>
      <c r="F43" s="1446">
        <f>F42-F41</f>
        <v>8.8606067804157398</v>
      </c>
      <c r="G43" s="1446">
        <f>G42-G41</f>
        <v>8.7187220157918901</v>
      </c>
      <c r="H43" s="1108"/>
      <c r="I43" s="1108"/>
      <c r="J43" s="1110"/>
      <c r="K43" s="1110"/>
      <c r="L43" s="1110"/>
    </row>
    <row r="44" spans="1:16" ht="16.7" customHeight="1">
      <c r="B44" s="1120" t="s">
        <v>578</v>
      </c>
      <c r="C44" s="1808" t="s">
        <v>972</v>
      </c>
      <c r="D44" s="1808"/>
      <c r="E44" s="1121"/>
      <c r="F44" s="1121"/>
      <c r="G44" s="1110"/>
      <c r="H44" s="1110"/>
      <c r="I44" s="1110"/>
      <c r="J44" s="1110"/>
      <c r="K44" s="1110"/>
      <c r="L44" s="1110"/>
    </row>
    <row r="45" spans="1:16" s="1246" customFormat="1" ht="48.6" customHeight="1">
      <c r="B45" s="1120" t="s">
        <v>580</v>
      </c>
      <c r="C45" s="1906" t="s">
        <v>973</v>
      </c>
      <c r="D45" s="1906"/>
      <c r="E45" s="1906"/>
      <c r="F45" s="1906"/>
      <c r="G45" s="1906"/>
      <c r="H45" s="1906"/>
      <c r="I45" s="1906"/>
      <c r="J45" s="1906"/>
      <c r="K45" s="1906"/>
      <c r="L45" s="1109"/>
    </row>
    <row r="46" spans="1:16" s="1246" customFormat="1" ht="17.25" customHeight="1">
      <c r="D46" s="1256"/>
      <c r="E46" s="1256"/>
      <c r="F46" s="1256"/>
    </row>
    <row r="47" spans="1:16" s="1246" customFormat="1" ht="17.25" customHeight="1">
      <c r="C47" s="1257"/>
      <c r="D47" s="1257"/>
      <c r="E47" s="1257"/>
      <c r="F47" s="1257"/>
    </row>
    <row r="48" spans="1:16" s="1246" customFormat="1" ht="15.75" customHeight="1">
      <c r="C48" s="1257"/>
      <c r="D48" s="1257"/>
      <c r="E48" s="1257"/>
      <c r="F48" s="1257"/>
    </row>
    <row r="49" spans="3:6" s="1246" customFormat="1" ht="15.75" customHeight="1">
      <c r="C49" s="1257"/>
      <c r="D49" s="1257"/>
      <c r="E49" s="1257"/>
      <c r="F49" s="1257"/>
    </row>
    <row r="50" spans="3:6" s="1246" customFormat="1" ht="52.5" customHeight="1">
      <c r="C50" s="1257"/>
      <c r="D50" s="1257"/>
      <c r="E50" s="1257"/>
      <c r="F50" s="1257"/>
    </row>
    <row r="51" spans="3:6" s="1246" customFormat="1" ht="15.75" customHeight="1"/>
    <row r="52" spans="3:6" s="1246" customFormat="1" ht="15.75" customHeight="1"/>
    <row r="53" spans="3:6" s="1246" customFormat="1" ht="15.75" customHeight="1"/>
    <row r="54" spans="3:6" s="1246" customFormat="1" ht="15.75" customHeight="1"/>
    <row r="55" spans="3:6" s="1246" customFormat="1" ht="15.75" customHeight="1"/>
    <row r="56" spans="3:6" s="1246" customFormat="1" ht="15.75" customHeight="1"/>
    <row r="57" spans="3:6" s="1246" customFormat="1" ht="15.75" customHeight="1"/>
    <row r="58" spans="3:6" s="1246" customFormat="1" ht="15.75" customHeight="1"/>
    <row r="59" spans="3:6" s="1246" customFormat="1" ht="15.75" customHeight="1"/>
    <row r="60" spans="3:6" s="1246" customFormat="1"/>
    <row r="61" spans="3:6" s="1246" customFormat="1"/>
    <row r="62" spans="3:6" s="1246" customFormat="1"/>
    <row r="63" spans="3:6" s="1246" customFormat="1"/>
    <row r="64" spans="3:6" s="1246" customFormat="1"/>
    <row r="65" spans="2:7" s="1246" customFormat="1"/>
    <row r="66" spans="2:7" s="1246" customFormat="1"/>
    <row r="67" spans="2:7" s="1246" customFormat="1">
      <c r="B67" s="1240"/>
      <c r="C67" s="1240"/>
      <c r="D67" s="1240"/>
      <c r="E67" s="1240"/>
      <c r="F67" s="1240"/>
      <c r="G67" s="1240"/>
    </row>
    <row r="68" spans="2:7" s="1246" customFormat="1">
      <c r="B68" s="1240"/>
      <c r="C68" s="1240"/>
      <c r="D68" s="1240"/>
      <c r="E68" s="1240"/>
      <c r="F68" s="1240"/>
      <c r="G68" s="1240"/>
    </row>
    <row r="69" spans="2:7" s="1246" customFormat="1">
      <c r="B69" s="1240"/>
      <c r="C69" s="1240"/>
      <c r="D69" s="1240"/>
      <c r="E69" s="1240"/>
      <c r="F69" s="1240"/>
      <c r="G69" s="1240"/>
    </row>
  </sheetData>
  <mergeCells count="10">
    <mergeCell ref="B9:K9"/>
    <mergeCell ref="B8:K8"/>
    <mergeCell ref="B7:K7"/>
    <mergeCell ref="C45:K45"/>
    <mergeCell ref="A38:A39"/>
    <mergeCell ref="A41:A43"/>
    <mergeCell ref="H14:H15"/>
    <mergeCell ref="I14:I15"/>
    <mergeCell ref="J14:J15"/>
    <mergeCell ref="C32:K32"/>
  </mergeCells>
  <phoneticPr fontId="127" type="noConversion"/>
  <printOptions horizontalCentered="1"/>
  <pageMargins left="0.23622047244094491" right="0.23622047244094491" top="0.74803149606299213" bottom="0.74803149606299213" header="0.31496062992125984" footer="0.31496062992125984"/>
  <pageSetup scale="42"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9AA2E-082D-4747-8516-AB99E2AC442B}">
  <sheetPr codeName="Sheet36">
    <pageSetUpPr fitToPage="1"/>
  </sheetPr>
  <dimension ref="B1:L79"/>
  <sheetViews>
    <sheetView view="pageBreakPreview" zoomScaleNormal="79" zoomScaleSheetLayoutView="100" workbookViewId="0">
      <selection activeCell="B7" sqref="B7:G7"/>
    </sheetView>
  </sheetViews>
  <sheetFormatPr defaultColWidth="9.140625" defaultRowHeight="14.25"/>
  <cols>
    <col min="1" max="1" width="3.85546875" style="1240" customWidth="1"/>
    <col min="2" max="2" width="7.5703125" style="1240" customWidth="1"/>
    <col min="3" max="3" width="128.85546875" style="1240" customWidth="1"/>
    <col min="4" max="4" width="19.85546875" style="1240" customWidth="1"/>
    <col min="5" max="5" width="8.140625" style="1240" customWidth="1"/>
    <col min="6" max="6" width="16.140625" style="1240" customWidth="1"/>
    <col min="7" max="7" width="15.140625" style="1240" customWidth="1"/>
    <col min="8" max="8" width="2.85546875" style="1240" customWidth="1"/>
    <col min="9" max="16384" width="9.140625" style="1240"/>
  </cols>
  <sheetData>
    <row r="1" spans="2:9" ht="17.25" customHeight="1">
      <c r="B1" s="234" t="s">
        <v>0</v>
      </c>
      <c r="G1" s="1513" t="s">
        <v>68</v>
      </c>
    </row>
    <row r="2" spans="2:9" ht="17.25" customHeight="1">
      <c r="B2" s="234"/>
      <c r="G2" s="46" t="s">
        <v>69</v>
      </c>
    </row>
    <row r="3" spans="2:9" ht="17.25" customHeight="1">
      <c r="B3" s="234"/>
      <c r="G3" s="46" t="s">
        <v>70</v>
      </c>
    </row>
    <row r="4" spans="2:9" ht="17.25" customHeight="1">
      <c r="B4" s="234"/>
      <c r="G4" s="46" t="s">
        <v>71</v>
      </c>
    </row>
    <row r="5" spans="2:9" ht="17.25" customHeight="1">
      <c r="B5" s="234"/>
      <c r="G5" s="46" t="s">
        <v>72</v>
      </c>
    </row>
    <row r="6" spans="2:9" ht="17.25" customHeight="1">
      <c r="B6" s="234"/>
      <c r="G6" s="46" t="str">
        <f>B7</f>
        <v>Table 19b</v>
      </c>
    </row>
    <row r="7" spans="2:9" ht="17.25" customHeight="1">
      <c r="B7" s="1908" t="s">
        <v>974</v>
      </c>
      <c r="C7" s="1908"/>
      <c r="D7" s="1908"/>
      <c r="E7" s="1908"/>
      <c r="F7" s="1908"/>
      <c r="G7" s="1908"/>
      <c r="H7" s="1110"/>
      <c r="I7" s="1110"/>
    </row>
    <row r="8" spans="2:9" ht="17.25" customHeight="1">
      <c r="B8" s="1909" t="s">
        <v>975</v>
      </c>
      <c r="C8" s="1909"/>
      <c r="D8" s="1909"/>
      <c r="E8" s="1909"/>
      <c r="F8" s="1909"/>
      <c r="G8" s="1909"/>
      <c r="H8" s="1110"/>
      <c r="I8" s="1110"/>
    </row>
    <row r="9" spans="2:9" ht="17.25" customHeight="1">
      <c r="B9" s="1910" t="s">
        <v>976</v>
      </c>
      <c r="C9" s="1910"/>
      <c r="D9" s="1910"/>
      <c r="E9" s="1910"/>
      <c r="F9" s="1910"/>
      <c r="G9" s="1910"/>
      <c r="H9" s="1110"/>
      <c r="I9" s="1110"/>
    </row>
    <row r="10" spans="2:9" ht="17.25" customHeight="1">
      <c r="B10" s="1110"/>
      <c r="C10" s="1110"/>
      <c r="D10" s="1242"/>
      <c r="E10" s="1110"/>
      <c r="F10" s="1110"/>
      <c r="G10" s="1110"/>
      <c r="H10" s="1110"/>
      <c r="I10" s="1110"/>
    </row>
    <row r="11" spans="2:9" ht="18" customHeight="1">
      <c r="B11" s="1094">
        <v>4</v>
      </c>
      <c r="C11" s="1109" t="s">
        <v>861</v>
      </c>
      <c r="D11" s="1109"/>
      <c r="E11" s="1110"/>
      <c r="F11" s="1110"/>
      <c r="G11" s="1110"/>
      <c r="H11" s="1110"/>
      <c r="I11" s="1110"/>
    </row>
    <row r="12" spans="2:9" ht="18" customHeight="1">
      <c r="B12" s="1664" t="s">
        <v>862</v>
      </c>
      <c r="C12" s="1797"/>
      <c r="D12" s="1109"/>
      <c r="E12" s="1110"/>
      <c r="F12" s="1110"/>
      <c r="G12" s="1110"/>
      <c r="H12" s="1110"/>
      <c r="I12" s="1110"/>
    </row>
    <row r="13" spans="2:9" ht="28.35" customHeight="1">
      <c r="B13" s="1787" t="s">
        <v>977</v>
      </c>
      <c r="C13" s="1809"/>
      <c r="D13" s="1798" t="s">
        <v>601</v>
      </c>
      <c r="F13" s="1798" t="s">
        <v>978</v>
      </c>
      <c r="G13" s="1798" t="s">
        <v>979</v>
      </c>
      <c r="H13" s="1110"/>
      <c r="I13" s="1110"/>
    </row>
    <row r="14" spans="2:9" ht="18" customHeight="1">
      <c r="B14" s="824"/>
      <c r="C14" s="1122"/>
      <c r="D14" s="824" t="s">
        <v>10</v>
      </c>
      <c r="F14" s="1424" t="s">
        <v>11</v>
      </c>
      <c r="G14" s="1424" t="s">
        <v>12</v>
      </c>
      <c r="H14" s="1110"/>
      <c r="I14" s="1110"/>
    </row>
    <row r="15" spans="2:9" ht="18" customHeight="1">
      <c r="B15" s="1103" t="s">
        <v>315</v>
      </c>
      <c r="C15" s="1123" t="s">
        <v>863</v>
      </c>
      <c r="D15" s="1179">
        <v>641.41745059890559</v>
      </c>
      <c r="F15" s="1431">
        <v>516.35342973394609</v>
      </c>
      <c r="G15" s="1431">
        <v>505.00500270682642</v>
      </c>
      <c r="H15" s="1110"/>
      <c r="I15" s="1110"/>
    </row>
    <row r="16" spans="2:9" ht="18" customHeight="1">
      <c r="B16" s="1103" t="s">
        <v>564</v>
      </c>
      <c r="C16" s="1124" t="s">
        <v>980</v>
      </c>
      <c r="D16" s="1179">
        <v>774.0300266659342</v>
      </c>
      <c r="F16" s="1431">
        <v>640.30500544165716</v>
      </c>
      <c r="G16" s="1431">
        <v>566.95730548316078</v>
      </c>
      <c r="H16" s="1110"/>
      <c r="I16" s="1110"/>
    </row>
    <row r="17" spans="2:12" ht="18" customHeight="1">
      <c r="B17" s="1103" t="s">
        <v>865</v>
      </c>
      <c r="C17" s="227" t="s">
        <v>981</v>
      </c>
      <c r="D17" s="1180">
        <v>4.7888456322528507E-2</v>
      </c>
      <c r="F17" s="1447">
        <f>D17</f>
        <v>4.7888456322528507E-2</v>
      </c>
      <c r="G17" s="1447">
        <f>F17</f>
        <v>4.7888456322528507E-2</v>
      </c>
      <c r="H17" s="1110"/>
      <c r="I17" s="1110"/>
    </row>
    <row r="18" spans="2:12" ht="18" customHeight="1">
      <c r="B18" s="1103" t="s">
        <v>867</v>
      </c>
      <c r="C18" s="228" t="s">
        <v>982</v>
      </c>
      <c r="D18" s="1791">
        <f>D15*D17</f>
        <v>30.716491567513277</v>
      </c>
      <c r="F18" s="1792">
        <f>F15*F17</f>
        <v>24.727368666801869</v>
      </c>
      <c r="G18" s="1792">
        <f>G15*G17</f>
        <v>24.183910014784246</v>
      </c>
      <c r="H18" s="1110"/>
      <c r="I18" s="1110"/>
    </row>
    <row r="19" spans="2:12" ht="18.2" customHeight="1">
      <c r="B19" s="1103" t="s">
        <v>869</v>
      </c>
      <c r="C19" s="1125" t="s">
        <v>983</v>
      </c>
      <c r="D19" s="1179">
        <v>0</v>
      </c>
      <c r="F19" s="1431">
        <v>0</v>
      </c>
      <c r="G19" s="1431">
        <v>0</v>
      </c>
      <c r="H19" s="1110"/>
      <c r="I19" s="1110"/>
    </row>
    <row r="20" spans="2:12" ht="18.600000000000001" customHeight="1">
      <c r="B20" s="1103" t="s">
        <v>871</v>
      </c>
      <c r="C20" s="617" t="s">
        <v>984</v>
      </c>
      <c r="D20" s="1179">
        <v>0</v>
      </c>
      <c r="F20" s="1431">
        <v>0</v>
      </c>
      <c r="G20" s="1431">
        <v>0</v>
      </c>
      <c r="H20" s="1110"/>
      <c r="I20" s="1110"/>
    </row>
    <row r="21" spans="2:12" ht="18" customHeight="1">
      <c r="B21" s="1103" t="s">
        <v>873</v>
      </c>
      <c r="C21" s="1176" t="s">
        <v>985</v>
      </c>
      <c r="D21" s="1090">
        <v>7.3819131549311496</v>
      </c>
      <c r="E21" s="1491"/>
      <c r="F21" s="1430">
        <v>5.8097747633311698</v>
      </c>
      <c r="G21" s="1430">
        <v>5.6010061504374997</v>
      </c>
      <c r="H21" s="1110"/>
      <c r="I21" s="1110"/>
    </row>
    <row r="22" spans="2:12" ht="24" hidden="1" customHeight="1">
      <c r="B22" s="1173"/>
      <c r="C22" s="1175"/>
      <c r="D22" s="1243"/>
      <c r="F22" s="1448"/>
      <c r="G22" s="1448"/>
      <c r="H22" s="1110"/>
      <c r="I22" s="1110"/>
    </row>
    <row r="23" spans="2:12" ht="18" customHeight="1">
      <c r="B23" s="1103" t="s">
        <v>875</v>
      </c>
      <c r="C23" s="238" t="s">
        <v>986</v>
      </c>
      <c r="D23" s="1179">
        <v>0.61441999745277798</v>
      </c>
      <c r="F23" s="1430">
        <v>-0.25684315360191334</v>
      </c>
      <c r="G23" s="1430">
        <v>-0.24801074405079326</v>
      </c>
      <c r="H23" s="1110"/>
      <c r="I23" s="1110"/>
    </row>
    <row r="24" spans="2:12" ht="16.5" customHeight="1">
      <c r="B24" s="1103" t="s">
        <v>877</v>
      </c>
      <c r="C24" s="1117" t="s">
        <v>987</v>
      </c>
      <c r="D24" s="1244">
        <v>4.2002308067567924</v>
      </c>
      <c r="F24" s="1432">
        <v>1.7990539010957332</v>
      </c>
      <c r="G24" s="1432">
        <v>1.7342780255990022</v>
      </c>
      <c r="H24" s="1110"/>
      <c r="I24" s="1110"/>
    </row>
    <row r="25" spans="2:12" ht="17.25" customHeight="1">
      <c r="B25" s="1103" t="s">
        <v>879</v>
      </c>
      <c r="C25" s="1177" t="s">
        <v>988</v>
      </c>
      <c r="D25" s="1245">
        <f>(D18+D19)-(D20+D21)-D23-D24</f>
        <v>18.519927608372555</v>
      </c>
      <c r="F25" s="1433">
        <f>(F18+F19)-(F20+F21)-F23-F24</f>
        <v>17.375383155976881</v>
      </c>
      <c r="G25" s="1433">
        <f>(G18+G19)-(G20+G21)-G23-G24</f>
        <v>17.096636582798538</v>
      </c>
      <c r="H25" s="1110"/>
      <c r="I25" s="1630"/>
      <c r="J25" s="1630"/>
      <c r="K25" s="1630"/>
      <c r="L25" s="1630"/>
    </row>
    <row r="26" spans="2:12" ht="18.95" customHeight="1">
      <c r="B26" s="1103" t="s">
        <v>881</v>
      </c>
      <c r="C26" s="1178" t="s">
        <v>989</v>
      </c>
      <c r="D26" s="1179">
        <v>0</v>
      </c>
      <c r="F26" s="1431">
        <v>0</v>
      </c>
      <c r="G26" s="1431">
        <v>0</v>
      </c>
      <c r="H26" s="1110"/>
      <c r="I26" s="1630"/>
      <c r="J26" s="1630"/>
      <c r="K26" s="1630"/>
      <c r="L26" s="1630"/>
    </row>
    <row r="27" spans="2:12" ht="16.7" customHeight="1">
      <c r="B27" s="1103" t="s">
        <v>990</v>
      </c>
      <c r="C27" s="1117" t="s">
        <v>991</v>
      </c>
      <c r="D27" s="1179">
        <v>4.8770808314023464</v>
      </c>
      <c r="F27" s="1431">
        <v>3.8235292922554174</v>
      </c>
      <c r="G27" s="1431">
        <v>3.6847651201984166</v>
      </c>
      <c r="H27" s="1110"/>
      <c r="I27" s="1110"/>
    </row>
    <row r="28" spans="2:12" ht="30" hidden="1" customHeight="1">
      <c r="B28" s="1105"/>
      <c r="C28" s="1174"/>
      <c r="D28" s="1245"/>
      <c r="F28" s="1433"/>
      <c r="G28" s="1433"/>
      <c r="H28" s="1110"/>
      <c r="I28" s="1110"/>
    </row>
    <row r="29" spans="2:12" ht="18" customHeight="1">
      <c r="B29" s="1103" t="s">
        <v>992</v>
      </c>
      <c r="C29" s="1178" t="s">
        <v>993</v>
      </c>
      <c r="D29" s="1179">
        <v>0.40593487475607759</v>
      </c>
      <c r="F29" s="1430">
        <v>-0.16903363061687626</v>
      </c>
      <c r="G29" s="1430">
        <v>-0.16316020989218671</v>
      </c>
      <c r="H29" s="1110"/>
      <c r="I29" s="1110"/>
    </row>
    <row r="30" spans="2:12" ht="17.45" customHeight="1">
      <c r="B30" s="825" t="s">
        <v>994</v>
      </c>
      <c r="C30" s="238" t="s">
        <v>995</v>
      </c>
      <c r="D30" s="1244">
        <v>2.7750076064516125</v>
      </c>
      <c r="E30"/>
      <c r="F30" s="1432">
        <v>1.1840053807379032</v>
      </c>
      <c r="G30" s="1432">
        <v>1.1409506396201612</v>
      </c>
      <c r="H30" s="1110"/>
      <c r="I30" s="1110"/>
    </row>
    <row r="31" spans="2:12" ht="35.1" customHeight="1">
      <c r="B31" s="825" t="s">
        <v>996</v>
      </c>
      <c r="C31" s="1490" t="s">
        <v>997</v>
      </c>
      <c r="D31" s="1243">
        <f>(D18-D20)+(D26-D27)-D29-D30</f>
        <v>22.658468254903241</v>
      </c>
      <c r="E31"/>
      <c r="F31" s="1448">
        <f>(F18-F20)+(F26-F27)-F29-F30</f>
        <v>19.888867624425423</v>
      </c>
      <c r="G31" s="1448">
        <f>(G18-G20)+(G26-G27)-G29-G30</f>
        <v>19.521354464857854</v>
      </c>
      <c r="H31" s="1110"/>
      <c r="I31" s="1110"/>
    </row>
    <row r="32" spans="2:12" ht="97.7" customHeight="1">
      <c r="B32" s="1127" t="s">
        <v>859</v>
      </c>
      <c r="C32" s="539" t="s">
        <v>998</v>
      </c>
      <c r="D32" s="1631"/>
      <c r="E32" s="1631"/>
      <c r="F32" s="1631"/>
      <c r="G32" s="1631"/>
      <c r="H32" s="1110"/>
      <c r="I32" s="1110"/>
    </row>
    <row r="33" spans="2:9" ht="48.6" customHeight="1">
      <c r="B33" s="1127" t="s">
        <v>552</v>
      </c>
      <c r="C33" s="1906" t="s">
        <v>999</v>
      </c>
      <c r="D33" s="1906"/>
      <c r="E33" s="1121"/>
      <c r="F33" s="1121"/>
      <c r="G33" s="1110"/>
      <c r="H33" s="1110"/>
      <c r="I33" s="1110"/>
    </row>
    <row r="34" spans="2:9" ht="10.35" customHeight="1">
      <c r="B34" s="1109"/>
      <c r="C34" s="1109"/>
      <c r="D34" s="1535"/>
      <c r="E34" s="1535"/>
      <c r="F34" s="1535"/>
      <c r="G34" s="1535"/>
      <c r="H34" s="1110"/>
      <c r="I34" s="1110"/>
    </row>
    <row r="35" spans="2:9" s="1246" customFormat="1" ht="18" customHeight="1">
      <c r="B35" s="1094">
        <v>5</v>
      </c>
      <c r="C35" s="1109" t="s">
        <v>1000</v>
      </c>
      <c r="D35" s="565"/>
      <c r="E35" s="565"/>
      <c r="F35" s="565"/>
      <c r="G35" s="565"/>
      <c r="H35" s="1109"/>
      <c r="I35" s="1109"/>
    </row>
    <row r="36" spans="2:9" s="1246" customFormat="1" ht="18" customHeight="1">
      <c r="B36" s="1664" t="s">
        <v>895</v>
      </c>
      <c r="C36" s="1797"/>
      <c r="D36" s="725"/>
      <c r="E36" s="1109"/>
      <c r="F36" s="1109"/>
      <c r="G36" s="1109"/>
      <c r="H36" s="1109"/>
      <c r="I36" s="1109"/>
    </row>
    <row r="37" spans="2:9" s="1246" customFormat="1" ht="31.35" customHeight="1">
      <c r="B37" s="1798" t="s">
        <v>977</v>
      </c>
      <c r="C37" s="1797"/>
      <c r="D37" s="1798" t="s">
        <v>650</v>
      </c>
      <c r="F37" s="1798" t="s">
        <v>978</v>
      </c>
      <c r="G37" s="1798" t="s">
        <v>979</v>
      </c>
      <c r="H37" s="1109"/>
      <c r="I37" s="1109"/>
    </row>
    <row r="38" spans="2:9" s="1246" customFormat="1" ht="15">
      <c r="B38" s="825"/>
      <c r="C38" s="1128"/>
      <c r="D38" s="1129" t="s">
        <v>10</v>
      </c>
      <c r="F38" s="1449" t="s">
        <v>11</v>
      </c>
      <c r="G38" s="1449" t="s">
        <v>12</v>
      </c>
      <c r="H38" s="1109"/>
      <c r="I38" s="1109"/>
    </row>
    <row r="39" spans="2:9" s="1246" customFormat="1" ht="18" customHeight="1">
      <c r="B39" s="825" t="s">
        <v>318</v>
      </c>
      <c r="C39" s="1130" t="s">
        <v>1001</v>
      </c>
      <c r="D39" s="826">
        <v>0</v>
      </c>
      <c r="F39" s="1425">
        <f>D41</f>
        <v>65.464949916306637</v>
      </c>
      <c r="G39" s="1425">
        <f>F41</f>
        <v>56.6043431358909</v>
      </c>
      <c r="H39" s="1109"/>
      <c r="I39" s="1109"/>
    </row>
    <row r="40" spans="2:9" s="1246" customFormat="1" ht="18" customHeight="1">
      <c r="B40" s="1103" t="s">
        <v>566</v>
      </c>
      <c r="C40" s="1130" t="s">
        <v>897</v>
      </c>
      <c r="D40" s="816">
        <v>65.464949916306637</v>
      </c>
      <c r="F40" s="1429">
        <v>-8.8606067804157398</v>
      </c>
      <c r="G40" s="1429">
        <v>-8.7187220157918901</v>
      </c>
      <c r="H40" s="1109"/>
      <c r="I40" s="1109"/>
    </row>
    <row r="41" spans="2:9" s="1246" customFormat="1" ht="18" customHeight="1">
      <c r="B41" s="1103" t="s">
        <v>898</v>
      </c>
      <c r="C41" s="1130" t="s">
        <v>899</v>
      </c>
      <c r="D41" s="791">
        <f>D39+D40</f>
        <v>65.464949916306637</v>
      </c>
      <c r="F41" s="1427">
        <f>F39+F40</f>
        <v>56.6043431358909</v>
      </c>
      <c r="G41" s="1427">
        <f>G39+G40</f>
        <v>47.88562112009901</v>
      </c>
      <c r="H41" s="1109"/>
      <c r="I41" s="1109"/>
    </row>
    <row r="42" spans="2:9" s="1246" customFormat="1" ht="18" customHeight="1">
      <c r="B42" s="1103" t="s">
        <v>900</v>
      </c>
      <c r="C42" s="1130" t="s">
        <v>901</v>
      </c>
      <c r="D42" s="826">
        <f>AVERAGE(D39,D41)</f>
        <v>32.732474958153318</v>
      </c>
      <c r="F42" s="1425">
        <f>AVERAGE(F39,F41)</f>
        <v>61.034646526098769</v>
      </c>
      <c r="G42" s="1425">
        <f>AVERAGE(G39,G41)</f>
        <v>52.244982127994959</v>
      </c>
      <c r="H42" s="1109"/>
      <c r="I42" s="1109"/>
    </row>
    <row r="43" spans="2:9" s="1246" customFormat="1" ht="18">
      <c r="B43" s="1103" t="s">
        <v>902</v>
      </c>
      <c r="C43" s="1131" t="s">
        <v>1002</v>
      </c>
      <c r="D43" s="1132">
        <v>5.8999999999999997E-2</v>
      </c>
      <c r="F43" s="1447">
        <v>5.9200000000000003E-2</v>
      </c>
      <c r="G43" s="1447">
        <v>5.9200000000000003E-2</v>
      </c>
      <c r="H43" s="1109"/>
      <c r="I43" s="1109"/>
    </row>
    <row r="44" spans="2:9" s="1246" customFormat="1" ht="18" customHeight="1">
      <c r="B44" s="1103" t="s">
        <v>904</v>
      </c>
      <c r="C44" s="1130" t="s">
        <v>905</v>
      </c>
      <c r="D44" s="790">
        <f>D42*D43</f>
        <v>1.9312160225310457</v>
      </c>
      <c r="F44" s="1426">
        <f>F42*F43</f>
        <v>3.6132510743450474</v>
      </c>
      <c r="G44" s="1426">
        <f>G42*G43</f>
        <v>3.0929029419773015</v>
      </c>
      <c r="H44" s="1109"/>
      <c r="I44" s="1109"/>
    </row>
    <row r="45" spans="2:9" s="1246" customFormat="1" ht="19.350000000000001" customHeight="1">
      <c r="B45" s="1119" t="s">
        <v>906</v>
      </c>
      <c r="C45" s="1126" t="s">
        <v>1003</v>
      </c>
      <c r="D45" s="791">
        <v>1.275584549119235</v>
      </c>
      <c r="F45" s="1427">
        <f>F42*45%*8.66%</f>
        <v>2.3785201751220693</v>
      </c>
      <c r="G45" s="1427">
        <f>G42*45%*8.66%</f>
        <v>2.0359869535279635</v>
      </c>
      <c r="H45" s="1109"/>
      <c r="I45" s="1109"/>
    </row>
    <row r="46" spans="2:9" s="1246" customFormat="1" ht="20.45" customHeight="1">
      <c r="B46" s="1133" t="s">
        <v>578</v>
      </c>
      <c r="C46" s="1247" t="s">
        <v>1004</v>
      </c>
      <c r="D46" s="1108"/>
      <c r="E46" s="1108"/>
      <c r="F46" s="1108"/>
      <c r="G46" s="1108"/>
      <c r="H46" s="1108"/>
      <c r="I46" s="1109"/>
    </row>
    <row r="47" spans="2:9" s="1246" customFormat="1" ht="10.7" customHeight="1">
      <c r="B47" s="1133"/>
      <c r="C47" s="1247"/>
      <c r="D47" s="1108"/>
      <c r="E47" s="1109"/>
      <c r="F47" s="1109"/>
      <c r="G47" s="1109"/>
      <c r="H47" s="1109"/>
      <c r="I47" s="1109"/>
    </row>
    <row r="48" spans="2:9" s="1246" customFormat="1" ht="111" customHeight="1">
      <c r="B48" s="777">
        <v>6</v>
      </c>
      <c r="C48" s="1871" t="s">
        <v>1005</v>
      </c>
      <c r="D48" s="1871"/>
      <c r="E48" s="1205"/>
      <c r="F48" s="1205"/>
      <c r="G48" s="1205"/>
      <c r="H48" s="1205"/>
      <c r="I48" s="1205"/>
    </row>
    <row r="49" spans="2:9" s="1246" customFormat="1" ht="69" customHeight="1">
      <c r="B49" s="777">
        <v>7</v>
      </c>
      <c r="C49" s="1906" t="s">
        <v>1006</v>
      </c>
      <c r="D49" s="1906"/>
      <c r="E49" s="1081"/>
      <c r="F49" s="1081"/>
      <c r="G49" s="1081"/>
      <c r="H49" s="1081"/>
      <c r="I49" s="1081"/>
    </row>
    <row r="50" spans="2:9" s="1246" customFormat="1" ht="17.25" customHeight="1">
      <c r="B50" s="777"/>
      <c r="C50" s="1921"/>
      <c r="D50" s="1921"/>
      <c r="E50" s="1921"/>
      <c r="F50" s="1921"/>
      <c r="G50" s="1921"/>
      <c r="H50" s="1921"/>
      <c r="I50" s="1921"/>
    </row>
    <row r="51" spans="2:9" s="1246" customFormat="1" ht="17.25" customHeight="1">
      <c r="B51" s="1109"/>
      <c r="C51" s="1921"/>
      <c r="D51" s="1921"/>
      <c r="E51" s="1921"/>
      <c r="F51" s="1921"/>
      <c r="G51" s="1921"/>
      <c r="H51" s="1109"/>
      <c r="I51" s="1109"/>
    </row>
    <row r="52" spans="2:9" s="1246" customFormat="1" ht="17.25" customHeight="1">
      <c r="B52" s="1109"/>
      <c r="C52" s="1109"/>
      <c r="D52" s="1109"/>
      <c r="E52" s="1109"/>
      <c r="F52" s="1109"/>
      <c r="G52" s="1109"/>
      <c r="H52" s="1109"/>
      <c r="I52" s="1109"/>
    </row>
    <row r="53" spans="2:9" s="1246" customFormat="1" ht="17.25" customHeight="1">
      <c r="B53" s="1109"/>
      <c r="C53" s="1109"/>
      <c r="D53" s="1109"/>
      <c r="E53" s="1109"/>
      <c r="F53" s="1109"/>
      <c r="G53" s="1109"/>
      <c r="H53" s="1109"/>
      <c r="I53" s="1109"/>
    </row>
    <row r="54" spans="2:9" s="1246" customFormat="1" ht="17.25" customHeight="1">
      <c r="B54" s="1109"/>
      <c r="C54" s="1109"/>
      <c r="D54" s="1109"/>
      <c r="E54" s="1109"/>
      <c r="F54" s="1109"/>
      <c r="G54" s="1109"/>
      <c r="H54" s="1109"/>
      <c r="I54" s="1109"/>
    </row>
    <row r="55" spans="2:9" s="1246" customFormat="1" ht="17.25" customHeight="1">
      <c r="B55" s="1109"/>
      <c r="C55" s="1109"/>
      <c r="D55" s="1109"/>
      <c r="E55" s="1109"/>
      <c r="F55" s="1109"/>
      <c r="G55" s="1109"/>
      <c r="H55" s="1109"/>
      <c r="I55" s="1109"/>
    </row>
    <row r="56" spans="2:9" s="1246" customFormat="1" ht="17.25" customHeight="1">
      <c r="B56" s="1109"/>
      <c r="C56" s="1109"/>
      <c r="D56" s="1109"/>
      <c r="E56" s="1109"/>
      <c r="F56" s="1109"/>
      <c r="G56" s="1109"/>
      <c r="H56" s="1109"/>
      <c r="I56" s="1109"/>
    </row>
    <row r="57" spans="2:9" s="1246" customFormat="1" ht="17.25" customHeight="1"/>
    <row r="58" spans="2:9" s="1246" customFormat="1" ht="15.75" customHeight="1"/>
    <row r="59" spans="2:9" s="1246" customFormat="1" ht="15.75" customHeight="1"/>
    <row r="60" spans="2:9" s="1246" customFormat="1" ht="15.75" customHeight="1"/>
    <row r="61" spans="2:9" s="1246" customFormat="1" ht="15.75" customHeight="1"/>
    <row r="62" spans="2:9" s="1246" customFormat="1" ht="15.75" customHeight="1"/>
    <row r="63" spans="2:9" s="1246" customFormat="1" ht="15.75" customHeight="1"/>
    <row r="64" spans="2:9" s="1246" customFormat="1" ht="15.75" customHeight="1"/>
    <row r="65" spans="2:4" s="1246" customFormat="1" ht="15.75" customHeight="1"/>
    <row r="66" spans="2:4" s="1246" customFormat="1" ht="15.75" customHeight="1"/>
    <row r="67" spans="2:4" s="1246" customFormat="1" ht="15.75" customHeight="1"/>
    <row r="68" spans="2:4" s="1246" customFormat="1" ht="15.75" customHeight="1"/>
    <row r="69" spans="2:4" s="1246" customFormat="1" ht="15.75" customHeight="1"/>
    <row r="70" spans="2:4" s="1246" customFormat="1"/>
    <row r="71" spans="2:4" s="1246" customFormat="1"/>
    <row r="72" spans="2:4" s="1246" customFormat="1"/>
    <row r="73" spans="2:4" s="1246" customFormat="1"/>
    <row r="74" spans="2:4" s="1246" customFormat="1"/>
    <row r="75" spans="2:4" s="1246" customFormat="1"/>
    <row r="76" spans="2:4" s="1246" customFormat="1"/>
    <row r="77" spans="2:4" s="1246" customFormat="1">
      <c r="B77" s="1240"/>
      <c r="C77" s="1240"/>
      <c r="D77" s="1240"/>
    </row>
    <row r="78" spans="2:4" s="1246" customFormat="1">
      <c r="B78" s="1240"/>
      <c r="C78" s="1240"/>
      <c r="D78" s="1240"/>
    </row>
    <row r="79" spans="2:4" s="1246" customFormat="1">
      <c r="B79" s="1240"/>
      <c r="C79" s="1240"/>
      <c r="D79" s="1240"/>
    </row>
  </sheetData>
  <mergeCells count="8">
    <mergeCell ref="B9:G9"/>
    <mergeCell ref="B8:G8"/>
    <mergeCell ref="B7:G7"/>
    <mergeCell ref="C51:G51"/>
    <mergeCell ref="C49:D49"/>
    <mergeCell ref="C50:I50"/>
    <mergeCell ref="C33:D33"/>
    <mergeCell ref="C48:D48"/>
  </mergeCells>
  <phoneticPr fontId="127" type="noConversion"/>
  <printOptions horizontalCentered="1"/>
  <pageMargins left="0.23622047244094491" right="0.23622047244094491" top="0.74803149606299213" bottom="0.74803149606299213" header="0.31496062992125984" footer="0.31496062992125984"/>
  <pageSetup scale="5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59F10-E9EC-436D-867B-2EE53D92F7D4}">
  <sheetPr codeName="Sheet8">
    <pageSetUpPr fitToPage="1"/>
  </sheetPr>
  <dimension ref="A1:AF173"/>
  <sheetViews>
    <sheetView view="pageBreakPreview" zoomScale="80" zoomScaleNormal="70" zoomScaleSheetLayoutView="80" workbookViewId="0">
      <selection activeCell="B7" sqref="B7:K7"/>
    </sheetView>
  </sheetViews>
  <sheetFormatPr defaultColWidth="8.5703125" defaultRowHeight="15"/>
  <cols>
    <col min="1" max="1" width="2.5703125" style="5" customWidth="1"/>
    <col min="2" max="2" width="7.5703125" style="5" customWidth="1"/>
    <col min="3" max="3" width="120" style="5" customWidth="1"/>
    <col min="4" max="4" width="8.42578125" style="5" customWidth="1"/>
    <col min="5" max="5" width="20.140625" style="5" customWidth="1"/>
    <col min="6" max="6" width="18.140625" style="5" customWidth="1"/>
    <col min="7" max="7" width="18.85546875" style="5" customWidth="1"/>
    <col min="8" max="8" width="19.140625" style="5" customWidth="1"/>
    <col min="9" max="10" width="16.42578125" style="5" customWidth="1"/>
    <col min="11" max="11" width="21.42578125" style="5" customWidth="1"/>
    <col min="12" max="12" width="2.85546875" style="5" customWidth="1"/>
    <col min="13" max="13" width="15.85546875" style="5" customWidth="1"/>
    <col min="14" max="14" width="10.85546875" style="5" bestFit="1" customWidth="1"/>
    <col min="15" max="15" width="9.85546875" style="5" bestFit="1" customWidth="1"/>
    <col min="16" max="19" width="8.5703125" style="5"/>
    <col min="22" max="22" width="13.140625" customWidth="1"/>
    <col min="23" max="23" width="19.140625" customWidth="1"/>
    <col min="24" max="24" width="14.140625" customWidth="1"/>
    <col min="25" max="25" width="14.140625" style="5" bestFit="1" customWidth="1"/>
    <col min="26" max="26" width="8.5703125" style="5"/>
    <col min="27" max="27" width="18" style="5" customWidth="1"/>
    <col min="28" max="28" width="8.5703125" style="5"/>
    <col min="29" max="29" width="14.42578125" style="5" customWidth="1"/>
    <col min="30" max="30" width="14.140625" style="5" customWidth="1"/>
    <col min="31" max="31" width="11.85546875" style="5" customWidth="1"/>
    <col min="32" max="16384" width="8.5703125" style="5"/>
  </cols>
  <sheetData>
    <row r="1" spans="1:24" s="3" customFormat="1" ht="17.25" customHeight="1">
      <c r="A1" s="1"/>
      <c r="B1" s="2" t="s">
        <v>0</v>
      </c>
      <c r="C1" s="1"/>
      <c r="D1" s="1"/>
      <c r="E1" s="1"/>
      <c r="F1" s="1"/>
      <c r="G1" s="1"/>
      <c r="H1" s="1"/>
      <c r="I1" s="1"/>
      <c r="J1" s="1"/>
      <c r="K1" s="46" t="s">
        <v>68</v>
      </c>
      <c r="L1" s="1"/>
      <c r="T1"/>
      <c r="U1"/>
      <c r="V1"/>
      <c r="W1"/>
      <c r="X1"/>
    </row>
    <row r="2" spans="1:24" s="3" customFormat="1" ht="17.25" customHeight="1">
      <c r="A2" s="1"/>
      <c r="B2" s="939"/>
      <c r="C2" s="1"/>
      <c r="K2" s="46" t="s">
        <v>69</v>
      </c>
      <c r="L2" s="1"/>
      <c r="T2"/>
      <c r="U2"/>
      <c r="V2"/>
      <c r="W2"/>
      <c r="X2"/>
    </row>
    <row r="3" spans="1:24" s="3" customFormat="1" ht="17.25" customHeight="1">
      <c r="B3"/>
      <c r="C3"/>
      <c r="D3" s="1"/>
      <c r="K3" s="46" t="s">
        <v>70</v>
      </c>
      <c r="L3" s="1"/>
      <c r="T3"/>
      <c r="U3"/>
      <c r="V3"/>
      <c r="W3"/>
      <c r="X3"/>
    </row>
    <row r="4" spans="1:24" s="3" customFormat="1" ht="17.25" customHeight="1">
      <c r="B4"/>
      <c r="C4"/>
      <c r="D4" s="1"/>
      <c r="K4" s="46" t="s">
        <v>71</v>
      </c>
      <c r="L4" s="1"/>
      <c r="T4"/>
      <c r="U4"/>
      <c r="V4"/>
      <c r="W4"/>
      <c r="X4"/>
    </row>
    <row r="5" spans="1:24" s="3" customFormat="1" ht="17.25" customHeight="1">
      <c r="B5"/>
      <c r="C5"/>
      <c r="D5" s="1"/>
      <c r="K5" s="46" t="s">
        <v>72</v>
      </c>
      <c r="L5" s="1"/>
      <c r="T5"/>
      <c r="U5"/>
      <c r="V5"/>
      <c r="W5"/>
      <c r="X5"/>
    </row>
    <row r="6" spans="1:24" s="3" customFormat="1" ht="17.25" customHeight="1">
      <c r="B6"/>
      <c r="C6"/>
      <c r="D6" s="1"/>
      <c r="E6" s="1"/>
      <c r="F6" s="1"/>
      <c r="G6" s="1"/>
      <c r="H6" s="1"/>
      <c r="I6" s="1"/>
      <c r="J6" s="1"/>
      <c r="K6" s="46" t="s">
        <v>67</v>
      </c>
      <c r="L6" s="1"/>
      <c r="T6"/>
      <c r="U6"/>
      <c r="V6"/>
      <c r="W6"/>
      <c r="X6"/>
    </row>
    <row r="7" spans="1:24" s="3" customFormat="1" ht="16.350000000000001" customHeight="1">
      <c r="A7" s="1"/>
      <c r="B7" s="1814" t="s">
        <v>67</v>
      </c>
      <c r="C7" s="1814"/>
      <c r="D7" s="1814"/>
      <c r="E7" s="1814"/>
      <c r="F7" s="1814"/>
      <c r="G7" s="1814"/>
      <c r="H7" s="1814"/>
      <c r="I7" s="1814"/>
      <c r="J7" s="1814"/>
      <c r="K7" s="1814"/>
      <c r="L7" s="1"/>
      <c r="T7"/>
      <c r="U7"/>
      <c r="V7"/>
      <c r="W7"/>
      <c r="X7"/>
    </row>
    <row r="8" spans="1:24" s="3" customFormat="1" ht="16.350000000000001" customHeight="1">
      <c r="A8" s="1"/>
      <c r="B8" s="1814" t="s">
        <v>2</v>
      </c>
      <c r="C8" s="1814"/>
      <c r="D8" s="1814"/>
      <c r="E8" s="1814"/>
      <c r="F8" s="1814"/>
      <c r="G8" s="1814"/>
      <c r="H8" s="1814"/>
      <c r="I8" s="1814"/>
      <c r="J8" s="1814"/>
      <c r="K8" s="1814"/>
      <c r="L8" s="1"/>
      <c r="T8"/>
      <c r="U8"/>
      <c r="V8"/>
      <c r="W8"/>
      <c r="X8"/>
    </row>
    <row r="9" spans="1:24" s="3" customFormat="1" ht="16.350000000000001" customHeight="1">
      <c r="A9" s="1"/>
      <c r="B9" s="1815" t="s">
        <v>136</v>
      </c>
      <c r="C9" s="1815"/>
      <c r="D9" s="1815"/>
      <c r="E9" s="1815"/>
      <c r="F9" s="1815"/>
      <c r="G9" s="1815"/>
      <c r="H9" s="1815"/>
      <c r="I9" s="1815"/>
      <c r="J9" s="1815"/>
      <c r="K9" s="1815"/>
      <c r="L9" s="1"/>
      <c r="T9"/>
      <c r="U9"/>
      <c r="V9"/>
      <c r="W9"/>
      <c r="X9"/>
    </row>
    <row r="10" spans="1:24" s="3" customFormat="1" ht="16.7" customHeight="1" thickBot="1">
      <c r="A10" s="1"/>
      <c r="B10" s="1"/>
      <c r="C10" s="159"/>
      <c r="D10" s="159"/>
      <c r="E10" s="1"/>
      <c r="F10" s="1"/>
      <c r="G10" s="1"/>
      <c r="H10" s="1"/>
      <c r="I10" s="1"/>
      <c r="J10" s="1"/>
      <c r="K10" s="1"/>
      <c r="L10" s="1"/>
      <c r="T10"/>
      <c r="U10"/>
      <c r="V10"/>
      <c r="W10"/>
      <c r="X10"/>
    </row>
    <row r="11" spans="1:24" s="3" customFormat="1" ht="18" customHeight="1">
      <c r="A11" s="1"/>
      <c r="B11" s="293"/>
      <c r="C11" s="102"/>
      <c r="D11" s="294"/>
      <c r="E11" s="51"/>
      <c r="F11" s="49"/>
      <c r="G11" s="49"/>
      <c r="H11" s="49"/>
      <c r="I11" s="49"/>
      <c r="J11" s="49"/>
      <c r="K11" s="295" t="s">
        <v>113</v>
      </c>
      <c r="L11" s="1"/>
      <c r="T11"/>
      <c r="U11"/>
      <c r="V11"/>
      <c r="W11"/>
      <c r="X11"/>
    </row>
    <row r="12" spans="1:24" s="3" customFormat="1" ht="9" hidden="1" customHeight="1">
      <c r="A12" s="1"/>
      <c r="B12" s="9"/>
      <c r="C12" s="710"/>
      <c r="D12" s="553"/>
      <c r="E12" s="735"/>
      <c r="F12" s="1822"/>
      <c r="G12" s="1820"/>
      <c r="H12" s="1820"/>
      <c r="I12" s="1820"/>
      <c r="J12" s="1820"/>
      <c r="K12" s="296"/>
      <c r="L12" s="1"/>
      <c r="T12"/>
      <c r="U12"/>
      <c r="V12"/>
      <c r="W12"/>
      <c r="X12"/>
    </row>
    <row r="13" spans="1:24" s="3" customFormat="1" ht="19.5" customHeight="1">
      <c r="A13" s="1"/>
      <c r="B13" s="718"/>
      <c r="C13" s="710"/>
      <c r="D13" s="553"/>
      <c r="E13" s="739"/>
      <c r="F13" s="1821" t="s">
        <v>137</v>
      </c>
      <c r="G13" s="1821"/>
      <c r="H13" s="1821"/>
      <c r="I13" s="1821"/>
      <c r="J13" s="1821"/>
      <c r="K13" s="350"/>
      <c r="L13" s="1"/>
      <c r="T13"/>
      <c r="U13"/>
      <c r="V13"/>
      <c r="W13"/>
      <c r="X13"/>
    </row>
    <row r="14" spans="1:24" s="3" customFormat="1" ht="50.1" customHeight="1" thickBot="1">
      <c r="A14" s="1"/>
      <c r="B14" s="13" t="s">
        <v>4</v>
      </c>
      <c r="C14" s="56" t="s">
        <v>5</v>
      </c>
      <c r="D14" s="722" t="s">
        <v>6</v>
      </c>
      <c r="E14" s="569" t="s">
        <v>119</v>
      </c>
      <c r="F14" s="1496" t="s">
        <v>7</v>
      </c>
      <c r="G14" s="1496" t="s">
        <v>118</v>
      </c>
      <c r="H14" s="1496" t="s">
        <v>138</v>
      </c>
      <c r="I14" s="1497" t="s">
        <v>8</v>
      </c>
      <c r="J14" s="1498" t="s">
        <v>9</v>
      </c>
      <c r="K14" s="740" t="s">
        <v>139</v>
      </c>
      <c r="L14" s="1"/>
      <c r="T14"/>
      <c r="U14"/>
      <c r="V14"/>
      <c r="W14"/>
      <c r="X14"/>
    </row>
    <row r="15" spans="1:24" s="3" customFormat="1" ht="17.100000000000001" customHeight="1">
      <c r="A15" s="1"/>
      <c r="B15" s="89"/>
      <c r="C15" s="79"/>
      <c r="D15" s="79"/>
      <c r="E15" s="79" t="s">
        <v>10</v>
      </c>
      <c r="F15" s="79" t="s">
        <v>11</v>
      </c>
      <c r="G15" s="940" t="s">
        <v>12</v>
      </c>
      <c r="H15" s="79" t="s">
        <v>13</v>
      </c>
      <c r="I15" s="940" t="s">
        <v>14</v>
      </c>
      <c r="J15" s="79" t="s">
        <v>15</v>
      </c>
      <c r="K15" s="18" t="s">
        <v>16</v>
      </c>
      <c r="L15" s="1"/>
      <c r="T15"/>
      <c r="U15"/>
      <c r="V15"/>
      <c r="W15"/>
      <c r="X15"/>
    </row>
    <row r="16" spans="1:24" s="3" customFormat="1" ht="17.100000000000001" customHeight="1">
      <c r="A16" s="1"/>
      <c r="B16" s="90"/>
      <c r="C16" s="26"/>
      <c r="D16" s="26"/>
      <c r="E16" s="26" t="s">
        <v>19</v>
      </c>
      <c r="F16" s="298"/>
      <c r="G16" s="298" t="s">
        <v>20</v>
      </c>
      <c r="H16" s="298" t="s">
        <v>21</v>
      </c>
      <c r="I16" s="298" t="s">
        <v>22</v>
      </c>
      <c r="J16" s="36"/>
      <c r="K16" s="299"/>
      <c r="L16" s="1"/>
      <c r="T16"/>
      <c r="U16"/>
      <c r="V16"/>
      <c r="W16"/>
      <c r="X16"/>
    </row>
    <row r="17" spans="1:25" s="3" customFormat="1" ht="17.100000000000001" customHeight="1">
      <c r="A17" s="1"/>
      <c r="B17" s="23"/>
      <c r="C17" s="300" t="s">
        <v>23</v>
      </c>
      <c r="D17" s="300"/>
      <c r="E17" s="301"/>
      <c r="F17" s="302"/>
      <c r="G17" s="302"/>
      <c r="H17" s="302"/>
      <c r="I17" s="303"/>
      <c r="J17" s="304"/>
      <c r="K17" s="741"/>
      <c r="L17" s="1"/>
      <c r="T17"/>
      <c r="U17"/>
      <c r="V17"/>
      <c r="W17"/>
      <c r="X17"/>
    </row>
    <row r="18" spans="1:25" s="3" customFormat="1" ht="15.75">
      <c r="A18" s="1"/>
      <c r="B18" s="1675">
        <v>1</v>
      </c>
      <c r="C18" s="315" t="s">
        <v>24</v>
      </c>
      <c r="D18" s="26"/>
      <c r="E18" s="92">
        <v>-185.62025793057578</v>
      </c>
      <c r="F18" s="541">
        <v>-35.072418871347807</v>
      </c>
      <c r="G18" s="92">
        <v>36.372395366435839</v>
      </c>
      <c r="H18" s="92">
        <v>19.92881764887624</v>
      </c>
      <c r="I18" s="530">
        <v>-8.2365567100516426</v>
      </c>
      <c r="J18" s="540">
        <v>0</v>
      </c>
      <c r="K18" s="531">
        <f>SUM(E18:J18)</f>
        <v>-172.62802049666314</v>
      </c>
      <c r="L18" s="871"/>
      <c r="M18" s="758"/>
      <c r="N18" s="758"/>
      <c r="O18" s="758"/>
      <c r="P18" s="758"/>
      <c r="Q18" s="758"/>
      <c r="R18" s="758"/>
      <c r="S18" s="758"/>
      <c r="T18"/>
      <c r="U18"/>
      <c r="V18"/>
      <c r="W18"/>
      <c r="X18"/>
    </row>
    <row r="19" spans="1:25" s="3" customFormat="1" ht="15.75">
      <c r="A19" s="1"/>
      <c r="B19" s="1675">
        <f>B18+1</f>
        <v>2</v>
      </c>
      <c r="C19" s="315" t="s">
        <v>25</v>
      </c>
      <c r="D19" s="310"/>
      <c r="E19" s="92">
        <v>-31.520652088558858</v>
      </c>
      <c r="F19" s="541">
        <v>-3.0117751020513523</v>
      </c>
      <c r="G19" s="92">
        <v>11.118750766888654</v>
      </c>
      <c r="H19" s="463">
        <v>2.4192120922131366</v>
      </c>
      <c r="I19" s="530">
        <v>-1.1570405288827117</v>
      </c>
      <c r="J19" s="540">
        <v>0</v>
      </c>
      <c r="K19" s="531">
        <f t="shared" ref="K19:K33" si="0">SUM(E19:J19)</f>
        <v>-22.151504860391128</v>
      </c>
      <c r="L19" s="871"/>
      <c r="M19" s="758"/>
      <c r="N19" s="758"/>
      <c r="O19" s="758"/>
      <c r="P19" s="758"/>
      <c r="Q19" s="758"/>
      <c r="R19" s="758"/>
      <c r="S19" s="758"/>
      <c r="T19"/>
      <c r="U19"/>
      <c r="V19"/>
      <c r="W19"/>
      <c r="X19"/>
    </row>
    <row r="20" spans="1:25" s="3" customFormat="1" ht="15.75">
      <c r="A20" s="1"/>
      <c r="B20" s="1675">
        <f t="shared" ref="B20:B32" si="1">B19+1</f>
        <v>3</v>
      </c>
      <c r="C20" s="315" t="s">
        <v>26</v>
      </c>
      <c r="D20" s="310"/>
      <c r="E20" s="92">
        <v>3.4148870988128882E-2</v>
      </c>
      <c r="F20" s="541">
        <v>0</v>
      </c>
      <c r="G20" s="92">
        <v>-8.5372177470322205E-3</v>
      </c>
      <c r="H20" s="92">
        <v>-1.7074435494064441E-3</v>
      </c>
      <c r="I20" s="530">
        <v>0</v>
      </c>
      <c r="J20" s="540">
        <v>0</v>
      </c>
      <c r="K20" s="531">
        <f t="shared" si="0"/>
        <v>2.3904209691690218E-2</v>
      </c>
      <c r="L20" s="871"/>
      <c r="M20" s="758"/>
      <c r="N20" s="758"/>
      <c r="O20" s="758"/>
      <c r="P20" s="758"/>
      <c r="Q20" s="758"/>
      <c r="R20" s="758"/>
      <c r="S20" s="758"/>
      <c r="T20"/>
      <c r="U20"/>
      <c r="V20"/>
      <c r="W20"/>
      <c r="X20"/>
    </row>
    <row r="21" spans="1:25" s="3" customFormat="1" ht="15.75">
      <c r="A21" s="1"/>
      <c r="B21" s="1675">
        <f t="shared" si="1"/>
        <v>4</v>
      </c>
      <c r="C21" s="315" t="s">
        <v>27</v>
      </c>
      <c r="D21" s="142"/>
      <c r="E21" s="92">
        <v>393.25111527316915</v>
      </c>
      <c r="F21" s="541">
        <v>10.624738721838897</v>
      </c>
      <c r="G21" s="92">
        <v>-56.110325976398499</v>
      </c>
      <c r="H21" s="92">
        <v>-57.917182542414956</v>
      </c>
      <c r="I21" s="530">
        <v>15.723582891196386</v>
      </c>
      <c r="J21" s="540">
        <v>0</v>
      </c>
      <c r="K21" s="531">
        <f t="shared" si="0"/>
        <v>305.57192836739102</v>
      </c>
      <c r="L21" s="871"/>
      <c r="M21" s="758"/>
      <c r="N21" s="758"/>
      <c r="O21" s="758"/>
      <c r="P21" s="758"/>
      <c r="Q21" s="758"/>
      <c r="R21" s="758"/>
      <c r="S21" s="758"/>
      <c r="T21"/>
      <c r="U21"/>
      <c r="V21"/>
      <c r="W21"/>
      <c r="X21"/>
    </row>
    <row r="22" spans="1:25" s="3" customFormat="1" ht="15.75">
      <c r="A22" s="1"/>
      <c r="B22" s="1675">
        <f t="shared" si="1"/>
        <v>5</v>
      </c>
      <c r="C22" s="315" t="s">
        <v>28</v>
      </c>
      <c r="D22" s="26"/>
      <c r="E22" s="92">
        <v>-17.304345246766747</v>
      </c>
      <c r="F22" s="928">
        <v>-2.34</v>
      </c>
      <c r="G22" s="92">
        <v>0.87840184081436379</v>
      </c>
      <c r="H22" s="92">
        <v>2.3042935846966657</v>
      </c>
      <c r="I22" s="92">
        <v>-0.83535627132401968</v>
      </c>
      <c r="J22" s="540">
        <v>0</v>
      </c>
      <c r="K22" s="428">
        <f t="shared" si="0"/>
        <v>-17.297006092579739</v>
      </c>
      <c r="L22" s="871"/>
      <c r="M22" s="758"/>
      <c r="N22" s="758"/>
      <c r="O22" s="758"/>
      <c r="P22" s="758"/>
      <c r="Q22" s="758"/>
      <c r="R22" s="758"/>
      <c r="S22" s="758"/>
      <c r="T22"/>
      <c r="U22"/>
      <c r="V22"/>
      <c r="W22"/>
      <c r="X22"/>
    </row>
    <row r="23" spans="1:25" s="3" customFormat="1" ht="15.75">
      <c r="A23" s="1"/>
      <c r="B23" s="1675">
        <f t="shared" si="1"/>
        <v>6</v>
      </c>
      <c r="C23" s="315" t="s">
        <v>29</v>
      </c>
      <c r="D23" s="142"/>
      <c r="E23" s="92">
        <v>95.671804518516353</v>
      </c>
      <c r="F23" s="929">
        <v>72.036589144819231</v>
      </c>
      <c r="G23" s="92">
        <v>0</v>
      </c>
      <c r="H23" s="92">
        <v>-10.343563922379698</v>
      </c>
      <c r="I23" s="463">
        <v>4.7416184460416062</v>
      </c>
      <c r="J23" s="540">
        <v>0</v>
      </c>
      <c r="K23" s="428">
        <f t="shared" si="0"/>
        <v>162.10644818699748</v>
      </c>
      <c r="L23" s="871"/>
      <c r="M23" s="758"/>
      <c r="N23" s="758"/>
      <c r="O23" s="758"/>
      <c r="P23" s="758"/>
      <c r="Q23" s="758"/>
      <c r="R23" s="758"/>
      <c r="S23" s="758"/>
      <c r="T23"/>
      <c r="U23"/>
      <c r="V23"/>
      <c r="W23"/>
      <c r="X23"/>
    </row>
    <row r="24" spans="1:25" s="3" customFormat="1" ht="15.75">
      <c r="A24" s="1"/>
      <c r="B24" s="1675">
        <f t="shared" si="1"/>
        <v>7</v>
      </c>
      <c r="C24" s="316" t="s">
        <v>30</v>
      </c>
      <c r="D24" s="310"/>
      <c r="E24" s="92">
        <v>8.845877045293463</v>
      </c>
      <c r="F24" s="541">
        <v>1.6955754499086912</v>
      </c>
      <c r="G24" s="92">
        <v>-1.2586587673050076</v>
      </c>
      <c r="H24" s="92">
        <v>-1.0998500019385613</v>
      </c>
      <c r="I24" s="92">
        <v>0.39904995221604234</v>
      </c>
      <c r="J24" s="540">
        <v>0</v>
      </c>
      <c r="K24" s="428">
        <f t="shared" si="0"/>
        <v>8.5819936781746282</v>
      </c>
      <c r="L24" s="871"/>
      <c r="M24" s="758"/>
      <c r="N24" s="758"/>
      <c r="O24" s="758"/>
      <c r="P24" s="758"/>
      <c r="Q24" s="758"/>
      <c r="R24" s="758"/>
      <c r="S24" s="758"/>
      <c r="T24"/>
      <c r="U24"/>
      <c r="V24"/>
      <c r="W24"/>
      <c r="X24"/>
    </row>
    <row r="25" spans="1:25" s="3" customFormat="1" ht="15.75">
      <c r="A25" s="1"/>
      <c r="B25" s="1675">
        <f t="shared" si="1"/>
        <v>8</v>
      </c>
      <c r="C25" s="315" t="s">
        <v>81</v>
      </c>
      <c r="D25" s="142"/>
      <c r="E25" s="92">
        <v>1.0502686788579121</v>
      </c>
      <c r="F25" s="541">
        <v>0</v>
      </c>
      <c r="G25" s="92">
        <v>-1.0502686788579121</v>
      </c>
      <c r="H25" s="92">
        <v>0</v>
      </c>
      <c r="I25" s="92">
        <v>0</v>
      </c>
      <c r="J25" s="540">
        <v>0</v>
      </c>
      <c r="K25" s="428">
        <f t="shared" si="0"/>
        <v>0</v>
      </c>
      <c r="L25" s="871"/>
      <c r="M25" s="758"/>
      <c r="N25" s="758"/>
      <c r="O25" s="758"/>
      <c r="P25" s="758"/>
      <c r="Q25" s="758"/>
      <c r="R25" s="758"/>
      <c r="S25" s="758"/>
      <c r="T25"/>
      <c r="U25"/>
      <c r="V25"/>
      <c r="W25"/>
      <c r="X25"/>
    </row>
    <row r="26" spans="1:25" s="3" customFormat="1" ht="15.75" hidden="1">
      <c r="A26" s="1"/>
      <c r="B26" s="1675">
        <f t="shared" si="1"/>
        <v>9</v>
      </c>
      <c r="C26" s="315" t="s">
        <v>31</v>
      </c>
      <c r="D26" s="142"/>
      <c r="E26" s="92">
        <v>4.4408920985006262E-15</v>
      </c>
      <c r="F26" s="541">
        <v>0</v>
      </c>
      <c r="G26" s="92">
        <v>0</v>
      </c>
      <c r="H26" s="92"/>
      <c r="I26" s="92">
        <v>0</v>
      </c>
      <c r="J26" s="540">
        <v>0</v>
      </c>
      <c r="K26" s="428">
        <f t="shared" si="0"/>
        <v>4.4408920985006262E-15</v>
      </c>
      <c r="L26" s="871"/>
      <c r="M26" s="758"/>
      <c r="N26" s="758"/>
      <c r="O26" s="758"/>
      <c r="P26" s="758"/>
      <c r="Q26" s="758"/>
      <c r="R26" s="758"/>
      <c r="S26" s="758"/>
      <c r="T26"/>
      <c r="U26"/>
      <c r="V26"/>
      <c r="W26"/>
      <c r="X26"/>
    </row>
    <row r="27" spans="1:25" s="280" customFormat="1" ht="32.1" customHeight="1">
      <c r="A27" s="1"/>
      <c r="B27" s="1675">
        <f>B25+1</f>
        <v>9</v>
      </c>
      <c r="C27" s="315" t="s">
        <v>32</v>
      </c>
      <c r="D27" s="142"/>
      <c r="E27" s="92">
        <v>24.768762470686234</v>
      </c>
      <c r="F27" s="541">
        <v>0</v>
      </c>
      <c r="G27" s="92">
        <v>-8.2562541568954106</v>
      </c>
      <c r="H27" s="92">
        <v>0</v>
      </c>
      <c r="I27" s="92">
        <v>0</v>
      </c>
      <c r="J27" s="540">
        <v>0</v>
      </c>
      <c r="K27" s="428">
        <f t="shared" si="0"/>
        <v>16.512508313790825</v>
      </c>
      <c r="L27" s="871"/>
      <c r="M27" s="758"/>
      <c r="N27" s="758"/>
      <c r="O27" s="758"/>
      <c r="P27" s="758"/>
      <c r="Q27" s="758"/>
      <c r="R27" s="758"/>
      <c r="S27" s="758"/>
      <c r="T27"/>
      <c r="U27"/>
      <c r="V27"/>
      <c r="W27"/>
      <c r="X27"/>
    </row>
    <row r="28" spans="1:25" s="280" customFormat="1" ht="30.6" customHeight="1">
      <c r="A28" s="1"/>
      <c r="B28" s="1675">
        <f t="shared" si="1"/>
        <v>10</v>
      </c>
      <c r="C28" s="315" t="s">
        <v>120</v>
      </c>
      <c r="D28" s="142"/>
      <c r="E28" s="92">
        <v>6.9883765608203285</v>
      </c>
      <c r="F28" s="541">
        <v>0</v>
      </c>
      <c r="G28" s="92">
        <v>-6.9883765608203339</v>
      </c>
      <c r="H28" s="92">
        <v>0</v>
      </c>
      <c r="I28" s="92">
        <v>0</v>
      </c>
      <c r="J28" s="540">
        <v>0</v>
      </c>
      <c r="K28" s="428">
        <f>ROUND(SUM(E28:J28),2)</f>
        <v>0</v>
      </c>
      <c r="L28" s="871"/>
      <c r="M28" s="758"/>
      <c r="N28" s="758"/>
      <c r="O28" s="758"/>
      <c r="P28" s="758"/>
      <c r="Q28" s="758"/>
      <c r="R28" s="758"/>
      <c r="S28" s="758"/>
      <c r="T28"/>
      <c r="U28"/>
      <c r="V28"/>
      <c r="W28"/>
      <c r="X28"/>
    </row>
    <row r="29" spans="1:25" s="280" customFormat="1" ht="32.1" customHeight="1">
      <c r="A29" s="1"/>
      <c r="B29" s="1675">
        <f t="shared" si="1"/>
        <v>11</v>
      </c>
      <c r="C29" s="315" t="s">
        <v>33</v>
      </c>
      <c r="D29" s="142"/>
      <c r="E29" s="92">
        <v>26.482215082005652</v>
      </c>
      <c r="F29" s="541">
        <v>0</v>
      </c>
      <c r="G29" s="92">
        <v>-8.8274050273352174</v>
      </c>
      <c r="H29" s="92">
        <v>0</v>
      </c>
      <c r="I29" s="92">
        <v>0</v>
      </c>
      <c r="J29" s="540">
        <v>0</v>
      </c>
      <c r="K29" s="428">
        <f t="shared" si="0"/>
        <v>17.654810054670435</v>
      </c>
      <c r="L29" s="871"/>
      <c r="M29" s="758"/>
      <c r="T29"/>
      <c r="U29"/>
      <c r="V29"/>
      <c r="W29"/>
      <c r="X29"/>
    </row>
    <row r="30" spans="1:25" s="280" customFormat="1" ht="15" customHeight="1">
      <c r="A30" s="1"/>
      <c r="B30" s="1675">
        <f t="shared" si="1"/>
        <v>12</v>
      </c>
      <c r="C30" s="315" t="s">
        <v>34</v>
      </c>
      <c r="D30" s="142"/>
      <c r="E30" s="92">
        <v>8.4182698451270142</v>
      </c>
      <c r="F30" s="541">
        <v>-10.776102330576681</v>
      </c>
      <c r="G30" s="92">
        <v>0</v>
      </c>
      <c r="H30" s="92">
        <v>-5.6243235395302893</v>
      </c>
      <c r="I30" s="92">
        <v>0</v>
      </c>
      <c r="J30" s="540">
        <v>0</v>
      </c>
      <c r="K30" s="428">
        <f t="shared" si="0"/>
        <v>-7.9821560249799557</v>
      </c>
      <c r="L30" s="871"/>
      <c r="T30"/>
      <c r="U30"/>
      <c r="V30"/>
      <c r="W30"/>
      <c r="X30"/>
    </row>
    <row r="31" spans="1:25" s="280" customFormat="1" ht="17.100000000000001" customHeight="1">
      <c r="A31" s="1"/>
      <c r="B31" s="1675">
        <f t="shared" si="1"/>
        <v>13</v>
      </c>
      <c r="C31" s="315" t="s">
        <v>35</v>
      </c>
      <c r="D31" s="310"/>
      <c r="E31" s="92">
        <v>-83.483997381445448</v>
      </c>
      <c r="F31" s="541">
        <v>-12.129387765133963</v>
      </c>
      <c r="G31" s="92">
        <v>12.851397396511906</v>
      </c>
      <c r="H31" s="92">
        <v>10.255066080211947</v>
      </c>
      <c r="I31" s="92">
        <v>-3.7535916857488845</v>
      </c>
      <c r="J31" s="540">
        <v>0</v>
      </c>
      <c r="K31" s="428">
        <f t="shared" si="0"/>
        <v>-76.260513355604445</v>
      </c>
      <c r="L31" s="871"/>
      <c r="M31" s="758"/>
      <c r="N31" s="525"/>
      <c r="O31" s="525"/>
      <c r="P31" s="525"/>
      <c r="Q31" s="820"/>
      <c r="R31" s="820"/>
      <c r="S31" s="804"/>
      <c r="T31"/>
      <c r="U31"/>
      <c r="V31"/>
      <c r="W31"/>
      <c r="X31"/>
      <c r="Y31" s="804"/>
    </row>
    <row r="32" spans="1:25" s="280" customFormat="1" ht="30" customHeight="1">
      <c r="A32" s="1"/>
      <c r="B32" s="1675">
        <f t="shared" si="1"/>
        <v>14</v>
      </c>
      <c r="C32" s="315" t="s">
        <v>36</v>
      </c>
      <c r="D32" s="26">
        <v>5</v>
      </c>
      <c r="E32" s="92">
        <v>-4.8614943246876043</v>
      </c>
      <c r="F32" s="541">
        <v>-4.0359034100071201</v>
      </c>
      <c r="G32" s="92">
        <v>3.217191323594245E-2</v>
      </c>
      <c r="H32" s="92">
        <v>0.38912080181953279</v>
      </c>
      <c r="I32" s="92">
        <v>0</v>
      </c>
      <c r="J32" s="540">
        <v>0</v>
      </c>
      <c r="K32" s="428">
        <f t="shared" si="0"/>
        <v>-8.4761050196392489</v>
      </c>
      <c r="L32" s="871"/>
      <c r="M32" s="758"/>
      <c r="N32" s="525"/>
      <c r="O32" s="525"/>
      <c r="P32" s="525"/>
      <c r="Q32" s="820"/>
      <c r="R32" s="820"/>
      <c r="S32" s="804"/>
      <c r="T32"/>
      <c r="U32"/>
      <c r="V32"/>
      <c r="W32"/>
      <c r="X32"/>
      <c r="Y32" s="804"/>
    </row>
    <row r="33" spans="1:32" s="3" customFormat="1" ht="16.5" thickBot="1">
      <c r="A33" s="1"/>
      <c r="B33" s="1675">
        <f>B32+1</f>
        <v>15</v>
      </c>
      <c r="C33" s="315" t="s">
        <v>37</v>
      </c>
      <c r="D33" s="310"/>
      <c r="E33" s="94">
        <v>17.256297081961577</v>
      </c>
      <c r="F33" s="31">
        <v>2.5716373890832678</v>
      </c>
      <c r="G33" s="94">
        <v>-1.1307633751059516</v>
      </c>
      <c r="H33" s="94">
        <v>-2.761170951916172</v>
      </c>
      <c r="I33" s="94">
        <v>0.71905162965219349</v>
      </c>
      <c r="J33" s="277">
        <v>0</v>
      </c>
      <c r="K33" s="30">
        <f t="shared" si="0"/>
        <v>16.655051773674913</v>
      </c>
      <c r="L33" s="871"/>
      <c r="M33" s="758"/>
      <c r="N33" s="525"/>
      <c r="O33" s="820"/>
      <c r="P33" s="820"/>
      <c r="Q33" s="820"/>
      <c r="R33" s="820"/>
      <c r="S33" s="130"/>
      <c r="T33"/>
      <c r="U33"/>
      <c r="V33"/>
      <c r="W33"/>
      <c r="X33"/>
      <c r="Y33" s="130"/>
    </row>
    <row r="34" spans="1:32" s="3" customFormat="1" ht="19.350000000000001" customHeight="1">
      <c r="A34" s="1"/>
      <c r="B34" s="1675">
        <f>B33+1</f>
        <v>16</v>
      </c>
      <c r="C34" s="70" t="s">
        <v>38</v>
      </c>
      <c r="D34" s="320"/>
      <c r="E34" s="140">
        <f t="shared" ref="E34:K34" si="2">SUM(E18:E33)</f>
        <v>259.97638845539143</v>
      </c>
      <c r="F34" s="138">
        <f>SUM(F18:F33)</f>
        <v>19.562953226533168</v>
      </c>
      <c r="G34" s="738">
        <f>SUM(G18:G33)</f>
        <v>-22.37747247657866</v>
      </c>
      <c r="H34" s="738">
        <f>SUM(H18:H33)</f>
        <v>-42.451288193911559</v>
      </c>
      <c r="I34" s="140">
        <f t="shared" si="2"/>
        <v>7.6007577230989698</v>
      </c>
      <c r="J34" s="305">
        <f t="shared" si="2"/>
        <v>0</v>
      </c>
      <c r="K34" s="139">
        <f t="shared" si="2"/>
        <v>222.31133873453336</v>
      </c>
      <c r="L34" s="871"/>
      <c r="O34" s="130"/>
      <c r="P34" s="130"/>
      <c r="Q34" s="130"/>
      <c r="R34" s="823"/>
      <c r="S34" s="130"/>
      <c r="T34"/>
      <c r="U34"/>
      <c r="V34"/>
      <c r="W34"/>
      <c r="X34"/>
      <c r="Y34" s="130"/>
    </row>
    <row r="35" spans="1:32" s="3" customFormat="1" ht="15.75">
      <c r="A35" s="1"/>
      <c r="B35" s="1676"/>
      <c r="C35" s="1677"/>
      <c r="D35" s="321"/>
      <c r="E35" s="201"/>
      <c r="F35" s="306"/>
      <c r="G35" s="201"/>
      <c r="H35" s="201"/>
      <c r="I35" s="337"/>
      <c r="J35" s="337"/>
      <c r="K35" s="472"/>
      <c r="L35" s="759"/>
      <c r="O35" s="130"/>
      <c r="P35" s="130"/>
      <c r="Q35" s="130"/>
      <c r="R35" s="800"/>
      <c r="S35" s="800"/>
      <c r="T35"/>
      <c r="U35"/>
      <c r="V35"/>
      <c r="W35"/>
      <c r="X35"/>
      <c r="Y35" s="800"/>
      <c r="Z35"/>
    </row>
    <row r="36" spans="1:32" s="3" customFormat="1" ht="17.100000000000001" customHeight="1">
      <c r="A36" s="1"/>
      <c r="B36" s="1675"/>
      <c r="C36" s="307" t="s">
        <v>39</v>
      </c>
      <c r="D36" s="322"/>
      <c r="E36" s="308"/>
      <c r="F36" s="573"/>
      <c r="G36" s="201"/>
      <c r="H36" s="201"/>
      <c r="I36" s="308"/>
      <c r="J36" s="309"/>
      <c r="K36" s="742"/>
      <c r="L36" s="719"/>
      <c r="O36" s="130"/>
      <c r="P36" s="130"/>
      <c r="Q36" s="130"/>
      <c r="R36" s="800"/>
      <c r="S36" s="800"/>
      <c r="T36"/>
      <c r="U36"/>
      <c r="V36"/>
      <c r="W36"/>
      <c r="X36"/>
      <c r="Y36" s="972"/>
      <c r="Z36"/>
    </row>
    <row r="37" spans="1:32" s="3" customFormat="1" ht="15.75">
      <c r="A37" s="1"/>
      <c r="B37" s="1675">
        <f>B34+1</f>
        <v>17</v>
      </c>
      <c r="C37" s="317" t="s">
        <v>40</v>
      </c>
      <c r="D37" s="321"/>
      <c r="E37" s="92">
        <v>377.46392801225852</v>
      </c>
      <c r="F37" s="928">
        <v>187.46500106238523</v>
      </c>
      <c r="G37" s="92">
        <v>0</v>
      </c>
      <c r="H37" s="92">
        <v>-37.664151396571363</v>
      </c>
      <c r="I37" s="92">
        <v>0</v>
      </c>
      <c r="J37" s="540">
        <v>0</v>
      </c>
      <c r="K37" s="428">
        <f>SUM(E37:J37)</f>
        <v>527.26477767807239</v>
      </c>
      <c r="L37" s="976"/>
      <c r="M37" s="758"/>
      <c r="N37" s="115"/>
      <c r="O37" s="821"/>
      <c r="P37" s="821"/>
      <c r="Q37" s="821"/>
      <c r="R37" s="800"/>
      <c r="S37" s="800"/>
      <c r="T37"/>
      <c r="U37"/>
      <c r="V37"/>
      <c r="W37"/>
      <c r="X37"/>
      <c r="Y37" s="972"/>
      <c r="Z37"/>
    </row>
    <row r="38" spans="1:32" s="3" customFormat="1" ht="19.350000000000001" hidden="1" customHeight="1">
      <c r="A38" s="1"/>
      <c r="B38" s="1675">
        <f>B37+1</f>
        <v>18</v>
      </c>
      <c r="C38" s="318" t="s">
        <v>41</v>
      </c>
      <c r="D38" s="1677"/>
      <c r="E38" s="92">
        <v>1.4210854715202004E-14</v>
      </c>
      <c r="F38" s="942">
        <v>0</v>
      </c>
      <c r="G38" s="92">
        <v>0</v>
      </c>
      <c r="H38" s="92"/>
      <c r="I38" s="941">
        <v>0</v>
      </c>
      <c r="J38" s="540">
        <v>0</v>
      </c>
      <c r="K38" s="937"/>
      <c r="L38" s="871"/>
      <c r="M38" s="758"/>
      <c r="N38" s="115"/>
      <c r="O38" s="821"/>
      <c r="P38" s="821"/>
      <c r="Q38" s="821"/>
      <c r="R38" s="800"/>
      <c r="S38" s="800"/>
      <c r="T38"/>
      <c r="U38"/>
      <c r="V38"/>
      <c r="W38"/>
      <c r="X38"/>
      <c r="Y38" s="973"/>
      <c r="Z38"/>
    </row>
    <row r="39" spans="1:32" s="3" customFormat="1" ht="15.75">
      <c r="A39" s="1"/>
      <c r="B39" s="1675">
        <f>B37+1</f>
        <v>18</v>
      </c>
      <c r="C39" s="317" t="s">
        <v>85</v>
      </c>
      <c r="D39" s="321"/>
      <c r="E39" s="92">
        <v>106.72209240825599</v>
      </c>
      <c r="F39" s="928">
        <v>-26.544961361712961</v>
      </c>
      <c r="G39" s="92">
        <v>-1.2486282426950606</v>
      </c>
      <c r="H39" s="92">
        <v>-21.654211487357646</v>
      </c>
      <c r="I39" s="92">
        <v>4.4852446364711405</v>
      </c>
      <c r="J39" s="540">
        <v>0</v>
      </c>
      <c r="K39" s="428">
        <f>SUM(E39:J39)</f>
        <v>61.759535952961457</v>
      </c>
      <c r="L39" s="976"/>
      <c r="M39" s="758"/>
      <c r="N39" s="115"/>
      <c r="O39"/>
      <c r="P39"/>
      <c r="Q39"/>
      <c r="R39"/>
      <c r="S39"/>
      <c r="T39"/>
      <c r="U39"/>
      <c r="V39"/>
      <c r="W39"/>
      <c r="X39"/>
      <c r="Y39" s="800"/>
      <c r="Z39"/>
      <c r="AA39" s="800"/>
      <c r="AB39" s="802"/>
      <c r="AC39" s="802"/>
      <c r="AD39" s="802"/>
      <c r="AE39" s="800"/>
      <c r="AF39" s="130"/>
    </row>
    <row r="40" spans="1:32" s="3" customFormat="1" ht="15.75">
      <c r="A40" s="1"/>
      <c r="B40" s="1675">
        <f>B38+1</f>
        <v>19</v>
      </c>
      <c r="C40" s="317" t="s">
        <v>86</v>
      </c>
      <c r="D40" s="321"/>
      <c r="E40" s="92">
        <v>7.772046675987955</v>
      </c>
      <c r="F40" s="928">
        <v>15.084758350000001</v>
      </c>
      <c r="G40" s="92">
        <v>0</v>
      </c>
      <c r="H40" s="92">
        <v>0</v>
      </c>
      <c r="I40" s="92">
        <v>0.62796352937874989</v>
      </c>
      <c r="J40" s="540">
        <v>0</v>
      </c>
      <c r="K40" s="428">
        <f>SUM(E40:J40)</f>
        <v>23.484768555366706</v>
      </c>
      <c r="L40" s="976"/>
      <c r="M40" s="758"/>
      <c r="N40" s="115"/>
      <c r="O40"/>
      <c r="P40"/>
      <c r="Q40"/>
      <c r="R40"/>
      <c r="S40"/>
      <c r="T40"/>
      <c r="U40"/>
      <c r="V40"/>
      <c r="W40"/>
      <c r="X40"/>
      <c r="Y40" s="800"/>
      <c r="Z40"/>
      <c r="AA40" s="800"/>
      <c r="AB40" s="802"/>
      <c r="AC40" s="802"/>
      <c r="AD40" s="802"/>
      <c r="AE40" s="800"/>
      <c r="AF40" s="130"/>
    </row>
    <row r="41" spans="1:32" s="3" customFormat="1" ht="15.75">
      <c r="A41" s="1"/>
      <c r="B41" s="1675">
        <f>B40+1</f>
        <v>20</v>
      </c>
      <c r="C41" s="317" t="s">
        <v>42</v>
      </c>
      <c r="D41" s="321"/>
      <c r="E41" s="92">
        <v>-15.144503764537928</v>
      </c>
      <c r="F41" s="928">
        <v>-1.1274797183469625</v>
      </c>
      <c r="G41" s="92">
        <v>1.1953341651435965</v>
      </c>
      <c r="H41" s="92">
        <v>2.2500733756071547</v>
      </c>
      <c r="I41" s="92">
        <v>-0.71233532398988753</v>
      </c>
      <c r="J41" s="540">
        <v>0</v>
      </c>
      <c r="K41" s="531">
        <f>SUM(E41:J41)</f>
        <v>-13.538911266124028</v>
      </c>
      <c r="L41" s="871"/>
      <c r="M41" s="685"/>
      <c r="N41" s="115"/>
      <c r="O41"/>
      <c r="P41"/>
      <c r="Q41"/>
      <c r="R41"/>
      <c r="S41"/>
      <c r="T41"/>
      <c r="U41"/>
      <c r="V41"/>
      <c r="W41"/>
      <c r="X41"/>
      <c r="Y41" s="800"/>
      <c r="Z41"/>
      <c r="AA41" s="800"/>
      <c r="AB41" s="800"/>
      <c r="AC41" s="800"/>
      <c r="AD41" s="800"/>
      <c r="AE41" s="800"/>
      <c r="AF41" s="800"/>
    </row>
    <row r="42" spans="1:32" s="3" customFormat="1" ht="17.100000000000001" customHeight="1">
      <c r="A42" s="1"/>
      <c r="B42" s="1675">
        <f t="shared" ref="B42:B65" si="3">B41+1</f>
        <v>21</v>
      </c>
      <c r="C42" s="317" t="s">
        <v>87</v>
      </c>
      <c r="D42" s="310"/>
      <c r="E42" s="92">
        <v>121.37640439306435</v>
      </c>
      <c r="F42" s="931">
        <v>41.512427687956901</v>
      </c>
      <c r="G42" s="92">
        <v>0</v>
      </c>
      <c r="H42" s="92">
        <v>0</v>
      </c>
      <c r="I42" s="92">
        <v>7.3288700506444542</v>
      </c>
      <c r="J42" s="540">
        <v>0</v>
      </c>
      <c r="K42" s="428">
        <f>SUM(E42:J42)</f>
        <v>170.2177021316657</v>
      </c>
      <c r="L42" s="719"/>
      <c r="M42" s="685"/>
      <c r="N42" s="115"/>
      <c r="O42"/>
      <c r="P42"/>
      <c r="Q42"/>
      <c r="R42"/>
      <c r="S42"/>
      <c r="T42"/>
      <c r="U42"/>
      <c r="V42"/>
      <c r="W42"/>
      <c r="X42"/>
      <c r="Y42" s="800"/>
      <c r="Z42"/>
      <c r="AA42" s="800"/>
      <c r="AB42" s="801"/>
      <c r="AC42" s="801"/>
      <c r="AD42" s="819"/>
      <c r="AE42" s="822"/>
      <c r="AF42" s="800"/>
    </row>
    <row r="43" spans="1:32" s="3" customFormat="1" ht="18.75" customHeight="1">
      <c r="A43" s="1"/>
      <c r="B43" s="1675">
        <f t="shared" si="3"/>
        <v>22</v>
      </c>
      <c r="C43" s="317" t="s">
        <v>43</v>
      </c>
      <c r="D43" s="310"/>
      <c r="E43" s="92">
        <v>146.46151620740142</v>
      </c>
      <c r="F43" s="931">
        <v>9.2550636905649668</v>
      </c>
      <c r="G43" s="92">
        <v>32.035295328881787</v>
      </c>
      <c r="H43" s="92">
        <v>-22.361489789710927</v>
      </c>
      <c r="I43" s="92">
        <v>8.3291648342360496</v>
      </c>
      <c r="J43" s="540">
        <v>0</v>
      </c>
      <c r="K43" s="428">
        <f t="shared" ref="K43:K68" si="4">SUM(E43:J43)</f>
        <v>173.71955027137327</v>
      </c>
      <c r="L43" s="871"/>
      <c r="M43" s="685"/>
      <c r="N43" s="758"/>
      <c r="O43"/>
      <c r="P43"/>
      <c r="Q43"/>
      <c r="R43"/>
      <c r="S43"/>
      <c r="T43"/>
      <c r="U43"/>
      <c r="V43"/>
      <c r="W43"/>
      <c r="X43"/>
      <c r="Y43" s="803"/>
      <c r="Z43"/>
      <c r="AA43" s="800"/>
      <c r="AB43" s="801"/>
      <c r="AC43" s="801"/>
      <c r="AD43" s="801"/>
      <c r="AE43" s="822"/>
      <c r="AF43" s="800"/>
    </row>
    <row r="44" spans="1:32" s="3" customFormat="1" ht="37.35" customHeight="1">
      <c r="A44" s="1"/>
      <c r="B44" s="1675">
        <f t="shared" si="3"/>
        <v>23</v>
      </c>
      <c r="C44" s="315" t="s">
        <v>88</v>
      </c>
      <c r="D44" s="310"/>
      <c r="E44" s="92">
        <v>-25.788670287644933</v>
      </c>
      <c r="F44" s="931">
        <v>0</v>
      </c>
      <c r="G44" s="92">
        <v>6.3926962469568984</v>
      </c>
      <c r="H44" s="92">
        <v>3.6141590685417526</v>
      </c>
      <c r="I44" s="92">
        <v>-1.0118104986589633</v>
      </c>
      <c r="J44" s="540">
        <v>0</v>
      </c>
      <c r="K44" s="428">
        <f t="shared" si="4"/>
        <v>-16.793625470805246</v>
      </c>
      <c r="L44" s="871"/>
      <c r="M44" s="685"/>
      <c r="N44" s="115"/>
      <c r="O44" s="821"/>
      <c r="P44" s="821"/>
      <c r="Q44" s="821"/>
      <c r="R44" s="130"/>
      <c r="S44" s="800"/>
      <c r="T44"/>
      <c r="U44"/>
      <c r="V44"/>
      <c r="W44"/>
      <c r="X44"/>
      <c r="Y44" s="803"/>
      <c r="Z44"/>
      <c r="AA44" s="800"/>
      <c r="AB44" s="800"/>
      <c r="AC44" s="800"/>
      <c r="AD44" s="819"/>
      <c r="AE44" s="800"/>
      <c r="AF44" s="800"/>
    </row>
    <row r="45" spans="1:32" s="3" customFormat="1" ht="15.75">
      <c r="A45" s="1"/>
      <c r="B45" s="1675">
        <f t="shared" si="3"/>
        <v>24</v>
      </c>
      <c r="C45" s="315" t="s">
        <v>89</v>
      </c>
      <c r="D45" s="310"/>
      <c r="E45" s="92">
        <v>83.265943362160726</v>
      </c>
      <c r="F45" s="931">
        <v>0</v>
      </c>
      <c r="G45" s="92">
        <v>-3.728963292240195E-2</v>
      </c>
      <c r="H45" s="92">
        <v>-15.867297702784345</v>
      </c>
      <c r="I45" s="92">
        <v>2.7782274819429893</v>
      </c>
      <c r="J45" s="540">
        <v>0</v>
      </c>
      <c r="K45" s="428">
        <f t="shared" si="4"/>
        <v>70.139583508396967</v>
      </c>
      <c r="L45" s="871"/>
      <c r="M45" s="758"/>
      <c r="N45" s="115"/>
      <c r="O45" s="821"/>
      <c r="P45" s="821"/>
      <c r="Q45" s="821"/>
      <c r="R45" s="130"/>
      <c r="S45" s="800"/>
      <c r="T45"/>
      <c r="U45"/>
      <c r="V45"/>
      <c r="W45"/>
      <c r="X45"/>
      <c r="Y45" s="803"/>
      <c r="Z45"/>
      <c r="AA45" s="800"/>
      <c r="AB45" s="800"/>
      <c r="AC45" s="800"/>
      <c r="AD45" s="800"/>
      <c r="AE45" s="800"/>
      <c r="AF45" s="130"/>
    </row>
    <row r="46" spans="1:32" s="3" customFormat="1" ht="16.350000000000001" hidden="1" customHeight="1">
      <c r="A46" s="1"/>
      <c r="B46" s="1675">
        <f>B45+1</f>
        <v>25</v>
      </c>
      <c r="C46" s="315" t="s">
        <v>44</v>
      </c>
      <c r="D46" s="1677"/>
      <c r="E46" s="92">
        <v>0</v>
      </c>
      <c r="F46" s="931">
        <v>0</v>
      </c>
      <c r="G46" s="92">
        <v>0</v>
      </c>
      <c r="H46" s="92"/>
      <c r="I46" s="92">
        <v>0</v>
      </c>
      <c r="J46" s="540">
        <v>0</v>
      </c>
      <c r="K46" s="428">
        <f t="shared" si="4"/>
        <v>0</v>
      </c>
      <c r="L46" s="871"/>
      <c r="M46" s="758"/>
      <c r="N46" s="115"/>
      <c r="O46" s="821"/>
      <c r="P46" s="821"/>
      <c r="Q46" s="821"/>
      <c r="R46" s="800"/>
      <c r="S46" s="800"/>
      <c r="T46"/>
      <c r="U46"/>
      <c r="V46"/>
      <c r="W46"/>
      <c r="X46"/>
      <c r="Y46" s="803"/>
      <c r="Z46"/>
      <c r="AA46" s="800"/>
      <c r="AB46" s="803"/>
      <c r="AC46" s="803"/>
      <c r="AD46" s="803"/>
      <c r="AE46" s="800"/>
      <c r="AF46" s="130"/>
    </row>
    <row r="47" spans="1:32" s="3" customFormat="1" ht="17.100000000000001" customHeight="1">
      <c r="A47" s="1"/>
      <c r="B47" s="1675">
        <f>B45+1</f>
        <v>25</v>
      </c>
      <c r="C47" s="341" t="s">
        <v>45</v>
      </c>
      <c r="D47" s="323"/>
      <c r="E47" s="92">
        <v>63.150264506845396</v>
      </c>
      <c r="F47" s="931">
        <v>0</v>
      </c>
      <c r="G47" s="92">
        <v>-21.050088168948456</v>
      </c>
      <c r="H47" s="92">
        <v>0</v>
      </c>
      <c r="I47" s="92">
        <v>0</v>
      </c>
      <c r="J47" s="540">
        <v>0</v>
      </c>
      <c r="K47" s="428">
        <f t="shared" si="4"/>
        <v>42.10017633789694</v>
      </c>
      <c r="L47" s="871"/>
      <c r="M47" s="758"/>
      <c r="N47" s="115"/>
      <c r="O47" s="821"/>
      <c r="P47" s="821"/>
      <c r="Q47" s="821"/>
      <c r="R47" s="800"/>
      <c r="S47" s="800"/>
      <c r="T47"/>
      <c r="U47"/>
      <c r="V47"/>
      <c r="W47"/>
      <c r="X47"/>
      <c r="Y47" s="803"/>
      <c r="Z47"/>
      <c r="AA47" s="800"/>
      <c r="AB47" s="800"/>
      <c r="AC47" s="800"/>
      <c r="AD47" s="800"/>
      <c r="AE47" s="800"/>
      <c r="AF47" s="130"/>
    </row>
    <row r="48" spans="1:32" s="3" customFormat="1" ht="19.350000000000001" customHeight="1">
      <c r="A48" s="1"/>
      <c r="B48" s="1675">
        <f t="shared" si="3"/>
        <v>26</v>
      </c>
      <c r="C48" s="316" t="s">
        <v>46</v>
      </c>
      <c r="D48" s="310"/>
      <c r="E48" s="92">
        <v>-4.1567969196553882</v>
      </c>
      <c r="F48" s="931">
        <v>-89.152826322547014</v>
      </c>
      <c r="G48" s="92">
        <v>-7.690229118670473</v>
      </c>
      <c r="H48" s="92">
        <v>-0.34608056459715542</v>
      </c>
      <c r="I48" s="92">
        <v>-0.65179847897288457</v>
      </c>
      <c r="J48" s="540">
        <v>0</v>
      </c>
      <c r="K48" s="428">
        <f t="shared" si="4"/>
        <v>-101.99773140444292</v>
      </c>
      <c r="L48" s="871"/>
      <c r="M48" s="758"/>
      <c r="N48" s="115"/>
      <c r="O48" s="821"/>
      <c r="P48" s="821"/>
      <c r="Q48" s="821"/>
      <c r="R48" s="800"/>
      <c r="S48" s="800"/>
      <c r="T48"/>
      <c r="U48"/>
      <c r="V48"/>
      <c r="W48"/>
      <c r="X48"/>
      <c r="Y48" s="803"/>
      <c r="Z48"/>
    </row>
    <row r="49" spans="1:26" s="3" customFormat="1" ht="15.75">
      <c r="A49" s="1"/>
      <c r="B49" s="1675">
        <f t="shared" si="3"/>
        <v>27</v>
      </c>
      <c r="C49" s="342" t="s">
        <v>47</v>
      </c>
      <c r="D49" s="1677"/>
      <c r="E49" s="92">
        <v>-15.646274100297028</v>
      </c>
      <c r="F49" s="928">
        <v>0</v>
      </c>
      <c r="G49" s="92">
        <v>4.8354429059507975</v>
      </c>
      <c r="H49" s="92">
        <v>1.8272667153451696</v>
      </c>
      <c r="I49" s="92">
        <v>-0.47542342671119225</v>
      </c>
      <c r="J49" s="540">
        <v>0</v>
      </c>
      <c r="K49" s="428">
        <f t="shared" si="4"/>
        <v>-9.4589879057122523</v>
      </c>
      <c r="L49" s="871"/>
      <c r="M49" s="758"/>
      <c r="N49" s="115"/>
      <c r="O49" s="821"/>
      <c r="P49" s="821"/>
      <c r="Q49" s="821"/>
      <c r="R49" s="800"/>
      <c r="S49" s="800"/>
      <c r="T49"/>
      <c r="U49"/>
      <c r="V49"/>
      <c r="W49"/>
      <c r="X49"/>
      <c r="Y49" s="803"/>
      <c r="Z49"/>
    </row>
    <row r="50" spans="1:26" s="3" customFormat="1" ht="15.75">
      <c r="A50" s="1"/>
      <c r="B50" s="1675">
        <f t="shared" si="3"/>
        <v>28</v>
      </c>
      <c r="C50" s="342" t="s">
        <v>48</v>
      </c>
      <c r="D50" s="321"/>
      <c r="E50" s="92">
        <v>21.466019161839597</v>
      </c>
      <c r="F50" s="931">
        <v>0</v>
      </c>
      <c r="G50" s="92">
        <v>-21.46601916183959</v>
      </c>
      <c r="H50" s="92">
        <v>0</v>
      </c>
      <c r="I50" s="92">
        <v>0</v>
      </c>
      <c r="J50" s="540">
        <v>0</v>
      </c>
      <c r="K50" s="428">
        <f t="shared" si="4"/>
        <v>7.1054273576010019E-15</v>
      </c>
      <c r="L50" s="871"/>
      <c r="M50" s="758"/>
      <c r="N50" s="115"/>
      <c r="O50" s="821"/>
      <c r="P50" s="821"/>
      <c r="Q50" s="821"/>
      <c r="R50" s="800"/>
      <c r="S50" s="800"/>
      <c r="T50"/>
      <c r="U50"/>
      <c r="V50"/>
      <c r="W50"/>
      <c r="X50"/>
      <c r="Y50" s="803"/>
      <c r="Z50"/>
    </row>
    <row r="51" spans="1:26" s="3" customFormat="1" ht="15.75" hidden="1">
      <c r="A51" s="1"/>
      <c r="B51" s="1675">
        <f t="shared" si="3"/>
        <v>29</v>
      </c>
      <c r="C51" s="315" t="s">
        <v>49</v>
      </c>
      <c r="D51" s="321"/>
      <c r="E51" s="92">
        <v>2.8421709430404007E-14</v>
      </c>
      <c r="F51" s="943">
        <v>0</v>
      </c>
      <c r="G51" s="92">
        <v>0</v>
      </c>
      <c r="H51" s="92"/>
      <c r="I51" s="941">
        <v>0</v>
      </c>
      <c r="J51" s="540">
        <v>0</v>
      </c>
      <c r="K51" s="937">
        <f t="shared" si="4"/>
        <v>2.8421709430404007E-14</v>
      </c>
      <c r="L51" s="871"/>
      <c r="M51" s="758"/>
      <c r="N51" s="115"/>
      <c r="O51" s="821"/>
      <c r="P51" s="821"/>
      <c r="Q51" s="821"/>
      <c r="R51" s="800"/>
      <c r="S51" s="800"/>
      <c r="T51"/>
      <c r="U51"/>
      <c r="V51"/>
      <c r="W51"/>
      <c r="X51"/>
      <c r="Y51" s="803"/>
      <c r="Z51"/>
    </row>
    <row r="52" spans="1:26" s="3" customFormat="1" ht="15.75">
      <c r="A52" s="1"/>
      <c r="B52" s="1675">
        <f>B50+1</f>
        <v>29</v>
      </c>
      <c r="C52" s="315" t="s">
        <v>50</v>
      </c>
      <c r="D52" s="1677"/>
      <c r="E52" s="92">
        <v>-341.28333544288444</v>
      </c>
      <c r="F52" s="931">
        <v>-94.36278698531865</v>
      </c>
      <c r="G52" s="92">
        <v>0</v>
      </c>
      <c r="H52" s="92">
        <v>24.511285159587512</v>
      </c>
      <c r="I52" s="92">
        <v>0</v>
      </c>
      <c r="J52" s="540">
        <v>0</v>
      </c>
      <c r="K52" s="428">
        <f t="shared" si="4"/>
        <v>-411.13483726861557</v>
      </c>
      <c r="L52" s="871"/>
      <c r="M52" s="758"/>
      <c r="N52" s="115"/>
      <c r="O52" s="821"/>
      <c r="P52" s="821"/>
      <c r="Q52" s="821"/>
      <c r="R52" s="800"/>
      <c r="S52" s="800"/>
      <c r="T52"/>
      <c r="U52"/>
      <c r="V52"/>
      <c r="W52"/>
      <c r="X52"/>
      <c r="Y52" s="803"/>
      <c r="Z52"/>
    </row>
    <row r="53" spans="1:26" s="280" customFormat="1" ht="32.1" customHeight="1">
      <c r="A53" s="1"/>
      <c r="B53" s="1675">
        <f t="shared" si="3"/>
        <v>30</v>
      </c>
      <c r="C53" s="315" t="s">
        <v>51</v>
      </c>
      <c r="D53" s="1677"/>
      <c r="E53" s="92">
        <v>159.60757544281421</v>
      </c>
      <c r="F53" s="541">
        <v>0</v>
      </c>
      <c r="G53" s="92">
        <v>-53.202525147604725</v>
      </c>
      <c r="H53" s="92">
        <v>0</v>
      </c>
      <c r="I53" s="92">
        <v>0</v>
      </c>
      <c r="J53" s="540">
        <v>0</v>
      </c>
      <c r="K53" s="428">
        <f t="shared" si="4"/>
        <v>106.40505029520949</v>
      </c>
      <c r="L53" s="871"/>
      <c r="M53" s="758"/>
      <c r="N53" s="115"/>
      <c r="O53" s="821"/>
      <c r="P53" s="821"/>
      <c r="Q53" s="821"/>
      <c r="R53" s="800"/>
      <c r="S53" s="800"/>
      <c r="T53"/>
      <c r="U53"/>
      <c r="V53"/>
      <c r="W53"/>
      <c r="X53"/>
      <c r="Y53" s="803"/>
      <c r="Z53"/>
    </row>
    <row r="54" spans="1:26" s="280" customFormat="1" ht="18" customHeight="1">
      <c r="A54" s="1"/>
      <c r="B54" s="1675">
        <f t="shared" si="3"/>
        <v>31</v>
      </c>
      <c r="C54" s="315" t="s">
        <v>92</v>
      </c>
      <c r="D54" s="321"/>
      <c r="E54" s="92">
        <v>44.077254631984083</v>
      </c>
      <c r="F54" s="541">
        <v>0</v>
      </c>
      <c r="G54" s="92">
        <v>-44.077254631984069</v>
      </c>
      <c r="H54" s="92">
        <v>0</v>
      </c>
      <c r="I54" s="92">
        <v>0</v>
      </c>
      <c r="J54" s="540">
        <v>0</v>
      </c>
      <c r="K54" s="428">
        <f t="shared" si="4"/>
        <v>1.4210854715202004E-14</v>
      </c>
      <c r="L54" s="871"/>
      <c r="M54" s="758"/>
      <c r="N54" s="115"/>
      <c r="O54" s="821"/>
      <c r="P54" s="821"/>
      <c r="Q54" s="821"/>
      <c r="R54" s="800"/>
      <c r="S54" s="800"/>
      <c r="T54"/>
      <c r="U54"/>
      <c r="V54"/>
      <c r="W54"/>
      <c r="X54"/>
      <c r="Y54" s="803"/>
      <c r="Z54"/>
    </row>
    <row r="55" spans="1:26" s="280" customFormat="1" ht="31.35" customHeight="1">
      <c r="A55" s="1"/>
      <c r="B55" s="1675">
        <f t="shared" si="3"/>
        <v>32</v>
      </c>
      <c r="C55" s="315" t="s">
        <v>52</v>
      </c>
      <c r="D55" s="321"/>
      <c r="E55" s="92">
        <v>166.9047925621208</v>
      </c>
      <c r="F55" s="541">
        <v>0</v>
      </c>
      <c r="G55" s="92">
        <v>-55.634930854040263</v>
      </c>
      <c r="H55" s="92">
        <v>0</v>
      </c>
      <c r="I55" s="92">
        <v>0</v>
      </c>
      <c r="J55" s="540">
        <v>0</v>
      </c>
      <c r="K55" s="428">
        <f t="shared" si="4"/>
        <v>111.26986170808054</v>
      </c>
      <c r="L55" s="871"/>
      <c r="M55" s="758"/>
      <c r="O55" s="804"/>
      <c r="P55" s="804"/>
      <c r="Q55" s="804"/>
      <c r="R55" s="800"/>
      <c r="S55" s="800"/>
      <c r="T55"/>
      <c r="U55"/>
      <c r="V55"/>
      <c r="W55"/>
      <c r="X55"/>
      <c r="Y55" s="803"/>
      <c r="Z55"/>
    </row>
    <row r="56" spans="1:26" s="280" customFormat="1" ht="32.25" customHeight="1">
      <c r="A56" s="1"/>
      <c r="B56" s="1675">
        <f t="shared" si="3"/>
        <v>33</v>
      </c>
      <c r="C56" s="315" t="s">
        <v>94</v>
      </c>
      <c r="D56" s="321"/>
      <c r="E56" s="92">
        <v>164.83429576194348</v>
      </c>
      <c r="F56" s="541">
        <v>0</v>
      </c>
      <c r="G56" s="92">
        <v>0</v>
      </c>
      <c r="H56" s="92">
        <v>-32.966859152388693</v>
      </c>
      <c r="I56" s="92">
        <v>0</v>
      </c>
      <c r="J56" s="540">
        <v>0</v>
      </c>
      <c r="K56" s="428">
        <f t="shared" si="4"/>
        <v>131.86743660955477</v>
      </c>
      <c r="L56" s="871"/>
      <c r="M56" s="758"/>
      <c r="O56" s="804"/>
      <c r="P56" s="804"/>
      <c r="Q56" s="804"/>
      <c r="R56" s="800"/>
      <c r="S56" s="800"/>
      <c r="T56"/>
      <c r="U56"/>
      <c r="V56"/>
      <c r="W56"/>
      <c r="X56"/>
      <c r="Y56" s="803"/>
      <c r="Z56"/>
    </row>
    <row r="57" spans="1:26" s="280" customFormat="1" ht="16.350000000000001" customHeight="1">
      <c r="A57" s="1"/>
      <c r="B57" s="1675">
        <f t="shared" si="3"/>
        <v>34</v>
      </c>
      <c r="C57" s="315" t="s">
        <v>95</v>
      </c>
      <c r="D57" s="321"/>
      <c r="E57" s="92">
        <v>-342.1428614523673</v>
      </c>
      <c r="F57" s="541">
        <v>0</v>
      </c>
      <c r="G57" s="92">
        <v>58.066229763886639</v>
      </c>
      <c r="H57" s="92">
        <v>53.450827917611349</v>
      </c>
      <c r="I57" s="92">
        <v>-13.767441451404974</v>
      </c>
      <c r="J57" s="540">
        <v>0</v>
      </c>
      <c r="K57" s="428">
        <f t="shared" si="4"/>
        <v>-244.39324522227432</v>
      </c>
      <c r="L57" s="871"/>
      <c r="M57" s="758"/>
      <c r="N57" s="525"/>
      <c r="O57" s="820"/>
      <c r="P57" s="820"/>
      <c r="Q57" s="820"/>
      <c r="R57" s="800"/>
      <c r="S57" s="800"/>
      <c r="T57"/>
      <c r="U57"/>
      <c r="V57"/>
      <c r="W57"/>
      <c r="X57"/>
      <c r="Y57" s="803"/>
      <c r="Z57"/>
    </row>
    <row r="58" spans="1:26" s="3" customFormat="1" ht="33" customHeight="1">
      <c r="A58" s="1"/>
      <c r="B58" s="1675">
        <f t="shared" si="3"/>
        <v>35</v>
      </c>
      <c r="C58" s="315" t="s">
        <v>53</v>
      </c>
      <c r="D58" s="26">
        <v>5</v>
      </c>
      <c r="E58" s="92">
        <v>-26.891894344470312</v>
      </c>
      <c r="F58" s="931">
        <v>-17.83734088551158</v>
      </c>
      <c r="G58" s="92">
        <v>0.20307483095780737</v>
      </c>
      <c r="H58" s="483">
        <v>2.3873893231425432</v>
      </c>
      <c r="I58" s="483">
        <v>0</v>
      </c>
      <c r="J58" s="483">
        <v>0</v>
      </c>
      <c r="K58" s="428">
        <f t="shared" si="4"/>
        <v>-42.138771075881543</v>
      </c>
      <c r="L58" s="871"/>
      <c r="M58" s="758"/>
      <c r="N58" s="525"/>
      <c r="O58" s="820"/>
      <c r="P58" s="820"/>
      <c r="Q58" s="820"/>
      <c r="R58" s="800"/>
      <c r="S58" s="800"/>
      <c r="T58"/>
      <c r="U58"/>
      <c r="V58"/>
      <c r="W58"/>
      <c r="X58"/>
      <c r="Y58" s="803"/>
      <c r="Z58"/>
    </row>
    <row r="59" spans="1:26" s="3" customFormat="1" ht="15.75">
      <c r="A59" s="1"/>
      <c r="B59" s="1675">
        <f t="shared" si="3"/>
        <v>36</v>
      </c>
      <c r="C59" s="317" t="s">
        <v>54</v>
      </c>
      <c r="D59" s="1677"/>
      <c r="E59" s="92">
        <v>-76.528294385289257</v>
      </c>
      <c r="F59" s="932">
        <v>-1.2358445912235667</v>
      </c>
      <c r="G59" s="92">
        <v>8.3750952790063433</v>
      </c>
      <c r="H59" s="92">
        <v>11.598674393708741</v>
      </c>
      <c r="I59" s="92">
        <v>-3.7038927395636327</v>
      </c>
      <c r="J59" s="540">
        <v>0</v>
      </c>
      <c r="K59" s="428">
        <f t="shared" si="4"/>
        <v>-61.494262043361374</v>
      </c>
      <c r="L59"/>
      <c r="M59" s="758"/>
      <c r="N59" s="525"/>
      <c r="O59" s="820"/>
      <c r="P59" s="820"/>
      <c r="Q59" s="820"/>
      <c r="R59" s="800"/>
      <c r="S59" s="800"/>
      <c r="T59"/>
      <c r="U59"/>
      <c r="V59"/>
      <c r="W59"/>
      <c r="X59"/>
      <c r="Y59" s="803"/>
      <c r="Z59"/>
    </row>
    <row r="60" spans="1:26" s="3" customFormat="1" ht="16.350000000000001" customHeight="1">
      <c r="A60" s="1"/>
      <c r="B60" s="1675">
        <f t="shared" si="3"/>
        <v>37</v>
      </c>
      <c r="C60" s="319" t="s">
        <v>55</v>
      </c>
      <c r="D60" s="1677">
        <v>8</v>
      </c>
      <c r="E60" s="92">
        <v>2.0385401019260834</v>
      </c>
      <c r="F60" s="929">
        <v>0.35787991999999996</v>
      </c>
      <c r="G60" s="799">
        <v>0</v>
      </c>
      <c r="H60" s="799">
        <v>0</v>
      </c>
      <c r="I60" s="463">
        <v>0.1049183751023333</v>
      </c>
      <c r="J60" s="540">
        <v>0</v>
      </c>
      <c r="K60" s="428">
        <f t="shared" si="4"/>
        <v>2.5013383970284164</v>
      </c>
      <c r="L60" s="871"/>
      <c r="M60" s="758"/>
      <c r="N60" s="525"/>
      <c r="O60" s="820"/>
      <c r="P60" s="820"/>
      <c r="Q60" s="820"/>
      <c r="R60" s="800"/>
      <c r="S60" s="800"/>
      <c r="T60"/>
      <c r="U60"/>
      <c r="V60"/>
      <c r="W60"/>
      <c r="X60"/>
      <c r="Y60" s="800"/>
      <c r="Z60"/>
    </row>
    <row r="61" spans="1:26" s="3" customFormat="1" ht="17.100000000000001" customHeight="1">
      <c r="A61" s="1"/>
      <c r="B61" s="1675">
        <f t="shared" si="3"/>
        <v>38</v>
      </c>
      <c r="C61" s="319" t="s">
        <v>56</v>
      </c>
      <c r="D61" s="1677"/>
      <c r="E61" s="92">
        <v>-23.288591959326798</v>
      </c>
      <c r="F61" s="931">
        <v>-5.4687893561393057</v>
      </c>
      <c r="G61" s="799">
        <v>4.0423028018377671</v>
      </c>
      <c r="H61" s="483">
        <v>0.10810178376277903</v>
      </c>
      <c r="I61" s="483">
        <v>-1.0481020708386066</v>
      </c>
      <c r="J61" s="113">
        <v>0</v>
      </c>
      <c r="K61" s="428">
        <f t="shared" si="4"/>
        <v>-25.655078800704164</v>
      </c>
      <c r="L61" s="871"/>
      <c r="M61" s="758"/>
      <c r="N61" s="525"/>
      <c r="O61" s="820"/>
      <c r="P61" s="820"/>
      <c r="Q61" s="820"/>
      <c r="R61" s="800"/>
      <c r="S61" s="800"/>
      <c r="T61"/>
      <c r="U61"/>
      <c r="V61"/>
      <c r="W61"/>
      <c r="X61"/>
      <c r="Y61" s="800"/>
      <c r="Z61"/>
    </row>
    <row r="62" spans="1:26" s="3" customFormat="1" ht="17.850000000000001" customHeight="1">
      <c r="A62" s="1"/>
      <c r="B62" s="1675">
        <f t="shared" si="3"/>
        <v>39</v>
      </c>
      <c r="C62" s="319" t="s">
        <v>57</v>
      </c>
      <c r="D62" s="26">
        <v>7</v>
      </c>
      <c r="E62" s="92">
        <v>653.75543168198169</v>
      </c>
      <c r="F62" s="931">
        <v>0</v>
      </c>
      <c r="G62" s="799">
        <v>0</v>
      </c>
      <c r="H62" s="483">
        <v>0</v>
      </c>
      <c r="I62" s="483">
        <v>23.600571083719533</v>
      </c>
      <c r="J62" s="113">
        <v>0</v>
      </c>
      <c r="K62" s="428">
        <f t="shared" si="4"/>
        <v>677.35600276570119</v>
      </c>
      <c r="L62" s="871"/>
      <c r="M62" s="758"/>
      <c r="N62" s="525"/>
      <c r="O62" s="820"/>
      <c r="P62" s="820"/>
      <c r="Q62" s="820"/>
      <c r="R62" s="800"/>
      <c r="S62" s="800"/>
      <c r="T62"/>
      <c r="U62"/>
      <c r="V62"/>
      <c r="W62"/>
      <c r="X62"/>
      <c r="Y62" s="800"/>
      <c r="Z62"/>
    </row>
    <row r="63" spans="1:26" s="3" customFormat="1" ht="32.450000000000003" customHeight="1">
      <c r="A63" s="1"/>
      <c r="B63" s="1675">
        <f t="shared" si="3"/>
        <v>40</v>
      </c>
      <c r="C63" s="469" t="s">
        <v>98</v>
      </c>
      <c r="D63" s="1677"/>
      <c r="E63" s="92">
        <v>24.428820746643282</v>
      </c>
      <c r="F63" s="541">
        <v>0</v>
      </c>
      <c r="G63" s="799">
        <v>81.928867060932021</v>
      </c>
      <c r="H63" s="92">
        <v>-21.271537561515061</v>
      </c>
      <c r="I63" s="92">
        <v>0</v>
      </c>
      <c r="J63" s="540">
        <v>0</v>
      </c>
      <c r="K63" s="428">
        <f t="shared" si="4"/>
        <v>85.086150246060242</v>
      </c>
      <c r="L63" s="871"/>
      <c r="M63" s="758"/>
      <c r="N63" s="789"/>
      <c r="O63" s="820"/>
      <c r="P63" s="820"/>
      <c r="Q63" s="820"/>
      <c r="R63" s="820"/>
      <c r="S63" s="820"/>
      <c r="T63"/>
      <c r="U63"/>
      <c r="V63"/>
      <c r="W63"/>
      <c r="X63"/>
      <c r="Y63" s="130"/>
    </row>
    <row r="64" spans="1:26" s="3" customFormat="1" ht="17.850000000000001" customHeight="1">
      <c r="A64" s="1"/>
      <c r="B64" s="1675">
        <f t="shared" si="3"/>
        <v>41</v>
      </c>
      <c r="C64" s="319" t="s">
        <v>99</v>
      </c>
      <c r="D64" s="1677"/>
      <c r="E64" s="92">
        <v>9.6372738783249403</v>
      </c>
      <c r="F64" s="541">
        <v>47.448618026156737</v>
      </c>
      <c r="G64" s="92">
        <v>0</v>
      </c>
      <c r="H64" s="92">
        <v>8.9940645368911394</v>
      </c>
      <c r="I64" s="92">
        <v>0</v>
      </c>
      <c r="J64" s="540">
        <v>0</v>
      </c>
      <c r="K64" s="428">
        <f t="shared" si="4"/>
        <v>66.079956441372815</v>
      </c>
      <c r="L64" s="976"/>
      <c r="M64" s="758"/>
      <c r="N64" s="525"/>
      <c r="O64" s="525"/>
      <c r="P64" s="525"/>
      <c r="Q64" s="525"/>
      <c r="R64" s="525"/>
      <c r="S64" s="525"/>
      <c r="T64"/>
      <c r="U64"/>
      <c r="V64"/>
      <c r="W64"/>
      <c r="X64"/>
    </row>
    <row r="65" spans="1:24" s="3" customFormat="1" ht="17.100000000000001" customHeight="1">
      <c r="A65" s="1"/>
      <c r="B65" s="1675">
        <f t="shared" si="3"/>
        <v>42</v>
      </c>
      <c r="C65" s="319" t="s">
        <v>100</v>
      </c>
      <c r="D65" s="1677"/>
      <c r="E65" s="92">
        <v>0</v>
      </c>
      <c r="F65" s="541">
        <v>-2.3191885580022529</v>
      </c>
      <c r="G65" s="92">
        <v>0</v>
      </c>
      <c r="H65" s="92">
        <v>0</v>
      </c>
      <c r="I65" s="92">
        <v>0</v>
      </c>
      <c r="J65" s="540">
        <v>0</v>
      </c>
      <c r="K65" s="428">
        <f t="shared" si="4"/>
        <v>-2.3191885580022529</v>
      </c>
      <c r="L65" s="976"/>
      <c r="M65" s="758"/>
      <c r="N65" s="525"/>
      <c r="O65" s="525"/>
      <c r="P65" s="525"/>
      <c r="Q65" s="525"/>
      <c r="R65" s="525"/>
      <c r="S65" s="525"/>
      <c r="T65"/>
      <c r="U65"/>
      <c r="V65"/>
      <c r="W65"/>
      <c r="X65"/>
    </row>
    <row r="66" spans="1:24" s="3" customFormat="1" ht="15.75">
      <c r="A66" s="1"/>
      <c r="B66" s="1675">
        <f>B65+1</f>
        <v>43</v>
      </c>
      <c r="C66" s="319" t="s">
        <v>58</v>
      </c>
      <c r="D66" s="26">
        <v>8</v>
      </c>
      <c r="E66" s="92">
        <v>6.3962747566957505</v>
      </c>
      <c r="F66" s="541">
        <v>0.89771376999999997</v>
      </c>
      <c r="G66" s="92">
        <v>0</v>
      </c>
      <c r="H66" s="92">
        <v>0</v>
      </c>
      <c r="I66" s="92">
        <v>0.34072448772699987</v>
      </c>
      <c r="J66" s="540">
        <v>0</v>
      </c>
      <c r="K66" s="428">
        <f t="shared" si="4"/>
        <v>7.6347130144227506</v>
      </c>
      <c r="L66" s="871"/>
      <c r="M66" s="758"/>
      <c r="N66" s="525"/>
      <c r="O66" s="525"/>
      <c r="P66" s="525"/>
      <c r="Q66" s="525"/>
      <c r="R66" s="525"/>
      <c r="S66" s="525"/>
      <c r="T66"/>
      <c r="U66"/>
      <c r="V66"/>
      <c r="W66"/>
      <c r="X66"/>
    </row>
    <row r="67" spans="1:24" s="3" customFormat="1" ht="15.75">
      <c r="A67" s="1"/>
      <c r="B67" s="1675">
        <f>B66+1</f>
        <v>44</v>
      </c>
      <c r="C67" s="319" t="s">
        <v>102</v>
      </c>
      <c r="D67" s="1298"/>
      <c r="E67" s="92">
        <v>7.2974318801632503</v>
      </c>
      <c r="F67" s="138">
        <v>0</v>
      </c>
      <c r="G67" s="140">
        <v>0</v>
      </c>
      <c r="H67" s="140">
        <v>0</v>
      </c>
      <c r="I67" s="140">
        <v>0.36150080277149998</v>
      </c>
      <c r="J67" s="305">
        <v>0</v>
      </c>
      <c r="K67" s="428">
        <f t="shared" si="4"/>
        <v>7.6589326829347506</v>
      </c>
      <c r="L67" s="871"/>
      <c r="M67" s="758"/>
      <c r="N67" s="525"/>
      <c r="O67" s="525"/>
      <c r="P67" s="525"/>
      <c r="Q67" s="525"/>
      <c r="R67" s="525"/>
      <c r="S67" s="525"/>
      <c r="T67"/>
      <c r="U67"/>
      <c r="V67"/>
      <c r="W67"/>
      <c r="X67"/>
    </row>
    <row r="68" spans="1:24" s="3" customFormat="1" ht="16.5" thickBot="1">
      <c r="A68" s="1"/>
      <c r="B68" s="1675">
        <f>B67+1</f>
        <v>45</v>
      </c>
      <c r="C68" s="319" t="s">
        <v>122</v>
      </c>
      <c r="D68" s="1298"/>
      <c r="E68" s="94">
        <v>26.494835810136376</v>
      </c>
      <c r="F68" s="138">
        <v>101.37974383744708</v>
      </c>
      <c r="G68" s="140">
        <v>0</v>
      </c>
      <c r="H68" s="140">
        <v>0</v>
      </c>
      <c r="I68" s="140">
        <v>3.2715655261508805</v>
      </c>
      <c r="J68" s="305">
        <v>0</v>
      </c>
      <c r="K68" s="428">
        <f t="shared" si="4"/>
        <v>131.14614517373434</v>
      </c>
      <c r="L68" s="871"/>
      <c r="M68" s="758"/>
      <c r="N68" s="525"/>
      <c r="O68" s="525"/>
      <c r="P68" s="525"/>
      <c r="Q68" s="525"/>
      <c r="R68" s="525"/>
      <c r="S68" s="525"/>
      <c r="T68"/>
      <c r="U68"/>
      <c r="V68"/>
      <c r="W68"/>
      <c r="X68"/>
    </row>
    <row r="69" spans="1:24" s="3" customFormat="1" ht="18" customHeight="1">
      <c r="A69" s="1"/>
      <c r="B69" s="1675">
        <f>B68+1</f>
        <v>46</v>
      </c>
      <c r="C69" s="70" t="s">
        <v>59</v>
      </c>
      <c r="D69" s="312"/>
      <c r="E69" s="143">
        <f t="shared" ref="E69:K69" si="5">SUM(E37:E68)</f>
        <v>1322.2795193260745</v>
      </c>
      <c r="F69" s="143">
        <f>SUM(F37:F68)</f>
        <v>165.35198856570858</v>
      </c>
      <c r="G69" s="143">
        <f>SUM(G37:G68)</f>
        <v>-7.332626575151366</v>
      </c>
      <c r="H69" s="143">
        <f>SUM(H37:H68)</f>
        <v>-43.389785380727041</v>
      </c>
      <c r="I69" s="143">
        <f>SUM(I37:I68)</f>
        <v>29.857946818004486</v>
      </c>
      <c r="J69" s="143">
        <f t="shared" si="5"/>
        <v>0</v>
      </c>
      <c r="K69" s="471">
        <f t="shared" si="5"/>
        <v>1466.767042753909</v>
      </c>
      <c r="L69" s="871"/>
      <c r="T69"/>
      <c r="U69"/>
      <c r="V69"/>
      <c r="W69"/>
      <c r="X69"/>
    </row>
    <row r="70" spans="1:24" s="3" customFormat="1" ht="18" customHeight="1">
      <c r="A70" s="1"/>
      <c r="B70" s="1675"/>
      <c r="C70" s="70"/>
      <c r="D70" s="312"/>
      <c r="E70" s="140"/>
      <c r="F70" s="140"/>
      <c r="G70" s="140"/>
      <c r="H70" s="140"/>
      <c r="I70" s="140"/>
      <c r="J70" s="140"/>
      <c r="K70" s="139"/>
      <c r="L70" s="871"/>
      <c r="T70"/>
      <c r="U70"/>
      <c r="V70"/>
      <c r="W70"/>
      <c r="X70"/>
    </row>
    <row r="71" spans="1:24" s="3" customFormat="1" ht="18" customHeight="1">
      <c r="A71" s="1"/>
      <c r="B71" s="1675">
        <f>B69+1</f>
        <v>47</v>
      </c>
      <c r="C71" s="70" t="s">
        <v>104</v>
      </c>
      <c r="D71" s="1298"/>
      <c r="E71" s="140">
        <v>-15.134958593050797</v>
      </c>
      <c r="F71" s="140">
        <v>0</v>
      </c>
      <c r="G71" s="140">
        <v>0</v>
      </c>
      <c r="H71" s="140">
        <v>2.5318561297651199</v>
      </c>
      <c r="I71" s="140">
        <v>0</v>
      </c>
      <c r="J71" s="140">
        <v>0</v>
      </c>
      <c r="K71" s="139">
        <f>SUM(E71:J71)</f>
        <v>-12.603102463285676</v>
      </c>
      <c r="L71" s="871"/>
      <c r="T71"/>
      <c r="U71"/>
      <c r="V71"/>
      <c r="W71"/>
      <c r="X71"/>
    </row>
    <row r="72" spans="1:24" s="3" customFormat="1" ht="16.5" thickBot="1">
      <c r="A72" s="1"/>
      <c r="B72" s="1675"/>
      <c r="C72" s="70"/>
      <c r="D72" s="312"/>
      <c r="E72" s="94"/>
      <c r="F72" s="94"/>
      <c r="G72" s="94"/>
      <c r="H72" s="94"/>
      <c r="I72" s="94"/>
      <c r="J72" s="94"/>
      <c r="K72" s="30"/>
      <c r="L72" s="759"/>
      <c r="T72"/>
      <c r="U72"/>
      <c r="V72"/>
      <c r="W72"/>
      <c r="X72"/>
    </row>
    <row r="73" spans="1:24" s="3" customFormat="1" ht="24" customHeight="1" thickBot="1">
      <c r="A73" s="1"/>
      <c r="B73" s="1678">
        <f>B71+1</f>
        <v>48</v>
      </c>
      <c r="C73" s="313" t="s">
        <v>105</v>
      </c>
      <c r="D73" s="1679">
        <v>6</v>
      </c>
      <c r="E73" s="150">
        <f>E69+E34+E71</f>
        <v>1567.1209491884149</v>
      </c>
      <c r="F73" s="150">
        <f t="shared" ref="F73:K73" si="6">F69+F34+F71</f>
        <v>184.91494179224173</v>
      </c>
      <c r="G73" s="150">
        <f t="shared" si="6"/>
        <v>-29.710099051730026</v>
      </c>
      <c r="H73" s="150">
        <f>H69+H34+H71</f>
        <v>-83.309217444873482</v>
      </c>
      <c r="I73" s="150">
        <f t="shared" si="6"/>
        <v>37.458704541103458</v>
      </c>
      <c r="J73" s="150">
        <f t="shared" si="6"/>
        <v>0</v>
      </c>
      <c r="K73" s="127">
        <f t="shared" si="6"/>
        <v>1676.4752790251566</v>
      </c>
      <c r="L73" s="871"/>
      <c r="M73" s="564"/>
      <c r="T73"/>
      <c r="U73"/>
      <c r="V73"/>
      <c r="W73"/>
      <c r="X73"/>
    </row>
    <row r="74" spans="1:24" s="3" customFormat="1" ht="17.25" customHeight="1">
      <c r="A74" s="1"/>
      <c r="B74" s="1"/>
      <c r="C74" s="314"/>
      <c r="D74" s="314"/>
      <c r="E74" s="564"/>
      <c r="F74"/>
      <c r="G74" s="564"/>
      <c r="H74" s="564"/>
      <c r="I74" s="1"/>
      <c r="J74" s="1"/>
      <c r="K74" s="564"/>
      <c r="L74" s="1"/>
      <c r="O74" s="830"/>
      <c r="P74" s="830"/>
      <c r="Q74" s="830"/>
      <c r="R74" s="830"/>
      <c r="S74" s="830"/>
      <c r="T74"/>
      <c r="U74"/>
      <c r="V74"/>
      <c r="W74"/>
      <c r="X74"/>
    </row>
    <row r="75" spans="1:24" s="3" customFormat="1" ht="17.25" customHeight="1">
      <c r="A75" s="1"/>
      <c r="B75" s="1" t="s">
        <v>60</v>
      </c>
      <c r="C75" s="1"/>
      <c r="D75" s="1"/>
      <c r="E75"/>
      <c r="F75" s="664"/>
      <c r="G75" s="564"/>
      <c r="H75"/>
      <c r="I75" s="757"/>
      <c r="J75" s="1"/>
      <c r="K75" s="1"/>
      <c r="L75" s="1"/>
      <c r="O75" s="830"/>
      <c r="P75" s="830"/>
      <c r="Q75" s="830"/>
      <c r="R75" s="830"/>
      <c r="S75" s="830"/>
      <c r="T75"/>
      <c r="U75"/>
      <c r="V75"/>
      <c r="W75"/>
      <c r="X75"/>
    </row>
    <row r="76" spans="1:24" s="3" customFormat="1" ht="17.25" hidden="1" customHeight="1">
      <c r="A76" s="1"/>
      <c r="B76" s="40">
        <v>1</v>
      </c>
      <c r="C76" s="314" t="s">
        <v>123</v>
      </c>
      <c r="O76" s="830"/>
      <c r="P76" s="830"/>
      <c r="Q76" s="830"/>
      <c r="R76" s="830"/>
      <c r="S76" s="830"/>
      <c r="T76"/>
      <c r="U76"/>
      <c r="V76"/>
      <c r="W76"/>
      <c r="X76"/>
    </row>
    <row r="77" spans="1:24" s="3" customFormat="1" ht="17.25" hidden="1" customHeight="1">
      <c r="A77" s="1"/>
      <c r="B77" s="40">
        <v>2</v>
      </c>
      <c r="C77" s="1827" t="s">
        <v>124</v>
      </c>
      <c r="D77" s="1827"/>
      <c r="E77" s="1827"/>
      <c r="F77" s="1827"/>
      <c r="G77" s="1827"/>
      <c r="H77" s="1827"/>
      <c r="I77" s="1827"/>
      <c r="J77" s="1827"/>
      <c r="K77" s="1827"/>
      <c r="L77" s="1"/>
      <c r="O77" s="830"/>
      <c r="P77" s="830"/>
      <c r="Q77" s="830"/>
      <c r="R77" s="830"/>
      <c r="S77" s="830"/>
      <c r="T77"/>
      <c r="U77"/>
      <c r="V77"/>
      <c r="W77"/>
      <c r="X77"/>
    </row>
    <row r="78" spans="1:24" s="3" customFormat="1" ht="32.1" hidden="1" customHeight="1">
      <c r="A78" s="1"/>
      <c r="B78" s="39">
        <v>3</v>
      </c>
      <c r="C78" s="1818" t="s">
        <v>125</v>
      </c>
      <c r="D78" s="1818"/>
      <c r="E78" s="1818"/>
      <c r="F78" s="1818"/>
      <c r="G78" s="1818"/>
      <c r="H78" s="1818"/>
      <c r="I78" s="1818"/>
      <c r="J78" s="1818"/>
      <c r="K78" s="1818"/>
      <c r="L78" s="1"/>
      <c r="O78" s="830"/>
      <c r="P78" s="830"/>
      <c r="Q78" s="830"/>
      <c r="R78" s="830"/>
      <c r="S78" s="830"/>
      <c r="T78"/>
      <c r="U78"/>
      <c r="V78"/>
      <c r="W78"/>
      <c r="X78"/>
    </row>
    <row r="79" spans="1:24" s="3" customFormat="1" ht="32.1" hidden="1" customHeight="1">
      <c r="A79" s="1"/>
      <c r="B79" s="39">
        <v>4</v>
      </c>
      <c r="C79" s="1813" t="s">
        <v>61</v>
      </c>
      <c r="D79" s="1813"/>
      <c r="E79" s="1813"/>
      <c r="F79" s="1813"/>
      <c r="G79" s="1813"/>
      <c r="H79" s="1813"/>
      <c r="I79" s="1813"/>
      <c r="J79" s="1813"/>
      <c r="K79" s="1813"/>
      <c r="L79" s="498"/>
      <c r="O79" s="830"/>
      <c r="P79" s="830"/>
      <c r="Q79" s="830"/>
      <c r="R79" s="830"/>
      <c r="S79" s="830"/>
      <c r="T79"/>
      <c r="U79"/>
      <c r="V79"/>
      <c r="W79"/>
      <c r="X79"/>
    </row>
    <row r="80" spans="1:24" s="3" customFormat="1" ht="31.35" hidden="1" customHeight="1">
      <c r="A80" s="1"/>
      <c r="B80" s="39">
        <v>5</v>
      </c>
      <c r="C80" s="1812" t="s">
        <v>64</v>
      </c>
      <c r="D80" s="1812"/>
      <c r="E80" s="1812"/>
      <c r="F80" s="1812"/>
      <c r="G80" s="1812"/>
      <c r="H80" s="1812"/>
      <c r="I80" s="1812"/>
      <c r="J80" s="1812"/>
      <c r="K80" s="1812"/>
      <c r="L80" s="1"/>
      <c r="O80" s="830"/>
      <c r="P80" s="830"/>
      <c r="Q80" s="830"/>
      <c r="R80" s="830"/>
      <c r="S80" s="830"/>
      <c r="T80"/>
      <c r="U80"/>
      <c r="V80"/>
      <c r="W80"/>
      <c r="X80"/>
    </row>
    <row r="81" spans="1:24" s="3" customFormat="1" ht="17.100000000000001" hidden="1" customHeight="1">
      <c r="A81" s="1"/>
      <c r="B81" s="39">
        <v>6</v>
      </c>
      <c r="C81" s="1819" t="s">
        <v>65</v>
      </c>
      <c r="D81" s="1819"/>
      <c r="E81" s="1819"/>
      <c r="F81" s="1819"/>
      <c r="G81" s="1819"/>
      <c r="H81" s="1819"/>
      <c r="I81" s="1819"/>
      <c r="J81" s="1819"/>
      <c r="K81" s="1819"/>
      <c r="L81" s="504"/>
      <c r="O81" s="830"/>
      <c r="P81" s="830"/>
      <c r="Q81" s="830"/>
      <c r="R81" s="830"/>
      <c r="S81" s="830"/>
      <c r="T81"/>
      <c r="U81"/>
      <c r="V81"/>
      <c r="W81"/>
      <c r="X81"/>
    </row>
    <row r="82" spans="1:24" s="3" customFormat="1" ht="17.100000000000001" hidden="1" customHeight="1">
      <c r="A82" s="1"/>
      <c r="B82" s="40">
        <v>7</v>
      </c>
      <c r="C82" s="1812" t="s">
        <v>62</v>
      </c>
      <c r="D82" s="1812"/>
      <c r="E82" s="1812"/>
      <c r="F82" s="1812"/>
      <c r="G82" s="1812"/>
      <c r="H82" s="1812"/>
      <c r="I82" s="1812"/>
      <c r="J82" s="1812"/>
      <c r="K82" s="1812"/>
      <c r="L82" s="705"/>
      <c r="O82" s="830"/>
      <c r="P82" s="830"/>
      <c r="Q82" s="830"/>
      <c r="R82" s="830"/>
      <c r="S82" s="830"/>
      <c r="T82"/>
      <c r="U82"/>
      <c r="V82"/>
      <c r="W82"/>
      <c r="X82"/>
    </row>
    <row r="83" spans="1:24" s="3" customFormat="1" ht="15" hidden="1" customHeight="1">
      <c r="A83" s="1"/>
      <c r="B83" s="39">
        <v>8</v>
      </c>
      <c r="C83" s="1812" t="s">
        <v>63</v>
      </c>
      <c r="D83" s="1812"/>
      <c r="E83" s="1812"/>
      <c r="F83" s="1812"/>
      <c r="G83" s="1812"/>
      <c r="H83" s="1812"/>
      <c r="I83" s="1812"/>
      <c r="J83" s="1812"/>
      <c r="K83" s="1812"/>
      <c r="L83" s="705"/>
      <c r="O83" s="830"/>
      <c r="P83" s="830"/>
      <c r="Q83" s="830"/>
      <c r="R83" s="830"/>
      <c r="S83" s="830"/>
      <c r="T83"/>
      <c r="U83"/>
      <c r="V83"/>
      <c r="W83"/>
      <c r="X83"/>
    </row>
    <row r="84" spans="1:24" s="3" customFormat="1" ht="47.1" hidden="1" customHeight="1">
      <c r="A84" s="1"/>
      <c r="B84" s="39">
        <v>9</v>
      </c>
      <c r="C84" s="1812" t="s">
        <v>66</v>
      </c>
      <c r="D84" s="1812"/>
      <c r="E84" s="1812"/>
      <c r="F84" s="1812"/>
      <c r="G84" s="1812"/>
      <c r="H84" s="1812"/>
      <c r="I84" s="1812"/>
      <c r="J84" s="1812"/>
      <c r="K84" s="1812"/>
      <c r="L84" s="705"/>
      <c r="T84"/>
      <c r="U84"/>
      <c r="V84"/>
      <c r="W84"/>
      <c r="X84"/>
    </row>
    <row r="85" spans="1:24" s="3" customFormat="1" ht="15.6" customHeight="1">
      <c r="A85" s="1"/>
      <c r="B85" s="40">
        <v>1</v>
      </c>
      <c r="C85" s="1818" t="s">
        <v>140</v>
      </c>
      <c r="D85" s="1818"/>
      <c r="E85" s="1818"/>
      <c r="F85" s="1818"/>
      <c r="G85" s="1818"/>
      <c r="H85" s="1818"/>
      <c r="I85" s="1818"/>
      <c r="J85" s="1818"/>
      <c r="K85" s="1818"/>
      <c r="L85"/>
      <c r="T85"/>
      <c r="U85"/>
      <c r="V85"/>
      <c r="W85"/>
      <c r="X85"/>
    </row>
    <row r="86" spans="1:24" s="3" customFormat="1" ht="17.45" customHeight="1">
      <c r="A86" s="1"/>
      <c r="B86" s="40">
        <v>2</v>
      </c>
      <c r="C86" s="1827" t="s">
        <v>141</v>
      </c>
      <c r="D86" s="1827"/>
      <c r="E86" s="1827"/>
      <c r="F86" s="1827"/>
      <c r="G86" s="1827"/>
      <c r="H86" s="1827"/>
      <c r="I86" s="1827"/>
      <c r="J86" s="1827"/>
      <c r="K86" s="1827"/>
      <c r="L86"/>
      <c r="T86"/>
      <c r="U86"/>
      <c r="V86"/>
      <c r="W86"/>
      <c r="X86"/>
    </row>
    <row r="87" spans="1:24" s="3" customFormat="1">
      <c r="A87" s="1"/>
      <c r="B87" s="40">
        <v>3</v>
      </c>
      <c r="C87" s="1818" t="s">
        <v>142</v>
      </c>
      <c r="D87" s="1818"/>
      <c r="E87" s="1818"/>
      <c r="F87" s="1818"/>
      <c r="G87" s="1818"/>
      <c r="H87" s="1818"/>
      <c r="I87" s="1818"/>
      <c r="J87" s="1818"/>
      <c r="K87" s="1818"/>
      <c r="L87" s="1"/>
      <c r="T87"/>
      <c r="U87"/>
      <c r="V87"/>
      <c r="W87"/>
      <c r="X87"/>
    </row>
    <row r="88" spans="1:24" s="3" customFormat="1" ht="48.6" customHeight="1">
      <c r="A88" s="1"/>
      <c r="B88" s="39">
        <v>4</v>
      </c>
      <c r="C88" s="1812" t="s">
        <v>128</v>
      </c>
      <c r="D88" s="1812"/>
      <c r="E88" s="1812"/>
      <c r="F88" s="1812"/>
      <c r="G88" s="1812"/>
      <c r="H88" s="1812"/>
      <c r="I88" s="1812"/>
      <c r="J88" s="1812"/>
      <c r="K88" s="1812"/>
      <c r="L88" s="1"/>
      <c r="T88"/>
      <c r="U88"/>
      <c r="V88"/>
      <c r="W88"/>
      <c r="X88"/>
    </row>
    <row r="89" spans="1:24" s="3" customFormat="1" ht="31.35" customHeight="1">
      <c r="A89" s="1"/>
      <c r="B89" s="39">
        <v>5</v>
      </c>
      <c r="C89" s="1813" t="s">
        <v>61</v>
      </c>
      <c r="D89" s="1813"/>
      <c r="E89" s="1813"/>
      <c r="F89" s="1813"/>
      <c r="G89" s="1813"/>
      <c r="H89" s="1813"/>
      <c r="I89" s="1813"/>
      <c r="J89" s="1813"/>
      <c r="K89" s="1813"/>
      <c r="L89" s="1"/>
      <c r="T89"/>
      <c r="U89"/>
      <c r="V89"/>
      <c r="W89"/>
      <c r="X89"/>
    </row>
    <row r="90" spans="1:24" s="3" customFormat="1" ht="31.5" customHeight="1">
      <c r="A90" s="1"/>
      <c r="B90" s="39">
        <v>6</v>
      </c>
      <c r="C90" s="1812" t="s">
        <v>131</v>
      </c>
      <c r="D90" s="1812"/>
      <c r="E90" s="1812"/>
      <c r="F90" s="1812"/>
      <c r="G90" s="1812"/>
      <c r="H90" s="1812"/>
      <c r="I90" s="1812"/>
      <c r="J90" s="1812"/>
      <c r="K90" s="1812"/>
      <c r="L90" s="1"/>
      <c r="T90"/>
      <c r="U90"/>
      <c r="V90"/>
      <c r="W90"/>
      <c r="X90"/>
    </row>
    <row r="91" spans="1:24" s="3" customFormat="1" ht="16.5" customHeight="1">
      <c r="A91" s="1"/>
      <c r="B91" s="40">
        <v>7</v>
      </c>
      <c r="C91" s="1813" t="s">
        <v>143</v>
      </c>
      <c r="D91" s="1813"/>
      <c r="E91" s="1813"/>
      <c r="F91" s="1813"/>
      <c r="G91" s="1813"/>
      <c r="H91" s="1813"/>
      <c r="I91" s="1813"/>
      <c r="J91" s="1813"/>
      <c r="K91" s="1813"/>
      <c r="L91" s="1813"/>
      <c r="T91"/>
      <c r="U91"/>
      <c r="V91"/>
      <c r="W91"/>
      <c r="X91"/>
    </row>
    <row r="92" spans="1:24" s="3" customFormat="1" ht="18" hidden="1" customHeight="1">
      <c r="A92" s="1"/>
      <c r="B92" s="1"/>
      <c r="C92" s="1813"/>
      <c r="D92" s="1813"/>
      <c r="E92" s="1813"/>
      <c r="F92" s="1813"/>
      <c r="G92" s="1813"/>
      <c r="H92" s="1813"/>
      <c r="I92" s="1813"/>
      <c r="J92" s="1813"/>
      <c r="K92" s="1813"/>
      <c r="L92" s="1813"/>
      <c r="T92"/>
      <c r="U92"/>
      <c r="V92"/>
      <c r="W92"/>
      <c r="X92"/>
    </row>
    <row r="93" spans="1:24" s="3" customFormat="1" ht="18.600000000000001" customHeight="1">
      <c r="A93" s="1"/>
      <c r="B93" s="39">
        <v>8</v>
      </c>
      <c r="C93" s="1813" t="s">
        <v>144</v>
      </c>
      <c r="D93" s="1813"/>
      <c r="E93" s="1813"/>
      <c r="F93" s="1813"/>
      <c r="G93" s="1813"/>
      <c r="H93" s="1813"/>
      <c r="I93" s="1813"/>
      <c r="J93" s="1813"/>
      <c r="K93" s="1813"/>
      <c r="L93" s="1813"/>
      <c r="T93"/>
      <c r="U93"/>
      <c r="V93"/>
      <c r="W93"/>
      <c r="X93"/>
    </row>
    <row r="94" spans="1:24" s="3" customFormat="1">
      <c r="A94" s="1"/>
      <c r="B94" s="1"/>
      <c r="C94" s="1"/>
      <c r="D94" s="1"/>
      <c r="E94" s="1"/>
      <c r="F94" s="1"/>
      <c r="G94" s="1"/>
      <c r="H94" s="1"/>
      <c r="I94" s="1"/>
      <c r="J94" s="1"/>
      <c r="K94" s="1"/>
      <c r="L94" s="1"/>
      <c r="T94"/>
      <c r="U94"/>
      <c r="V94"/>
      <c r="W94"/>
      <c r="X94"/>
    </row>
    <row r="95" spans="1:24" s="3" customFormat="1">
      <c r="A95" s="1"/>
      <c r="B95" s="1"/>
      <c r="C95" s="1"/>
      <c r="D95" s="1"/>
      <c r="E95" s="1"/>
      <c r="F95" s="1"/>
      <c r="G95" s="1"/>
      <c r="H95" s="1"/>
      <c r="I95" s="1"/>
      <c r="J95" s="1"/>
      <c r="K95" s="1"/>
      <c r="L95" s="1"/>
      <c r="T95"/>
      <c r="U95"/>
      <c r="V95"/>
      <c r="W95"/>
      <c r="X95"/>
    </row>
    <row r="96" spans="1:24" s="3" customFormat="1">
      <c r="A96" s="1"/>
      <c r="B96" s="1"/>
      <c r="C96" s="1"/>
      <c r="D96" s="1"/>
      <c r="E96" s="1"/>
      <c r="F96" s="1"/>
      <c r="G96" s="1"/>
      <c r="H96" s="1"/>
      <c r="I96" s="1"/>
      <c r="J96" s="1"/>
      <c r="K96" s="1"/>
      <c r="L96" s="1"/>
      <c r="T96"/>
      <c r="U96"/>
      <c r="V96"/>
      <c r="W96"/>
      <c r="X96"/>
    </row>
    <row r="97" spans="1:24" s="3" customFormat="1">
      <c r="A97" s="1"/>
      <c r="B97" s="1"/>
      <c r="C97" s="1"/>
      <c r="D97" s="1"/>
      <c r="E97" s="1"/>
      <c r="F97" s="1"/>
      <c r="G97" s="1"/>
      <c r="H97" s="1"/>
      <c r="I97" s="1"/>
      <c r="J97" s="1"/>
      <c r="K97" s="1"/>
      <c r="L97" s="1"/>
      <c r="T97"/>
      <c r="U97"/>
      <c r="V97"/>
      <c r="W97"/>
      <c r="X97"/>
    </row>
    <row r="98" spans="1:24" s="3" customFormat="1">
      <c r="A98" s="1"/>
      <c r="B98" s="1"/>
      <c r="C98" s="1"/>
      <c r="D98" s="1"/>
      <c r="E98" s="1"/>
      <c r="F98" s="1"/>
      <c r="G98" s="1"/>
      <c r="H98" s="1"/>
      <c r="I98" s="1"/>
      <c r="J98" s="1"/>
      <c r="K98" s="1"/>
      <c r="L98" s="1"/>
      <c r="T98"/>
      <c r="U98"/>
      <c r="V98"/>
      <c r="W98"/>
      <c r="X98"/>
    </row>
    <row r="99" spans="1:24" s="3" customFormat="1">
      <c r="A99" s="1"/>
      <c r="B99" s="1"/>
      <c r="C99" s="1"/>
      <c r="D99" s="1"/>
      <c r="E99" s="1"/>
      <c r="F99" s="1"/>
      <c r="G99" s="1"/>
      <c r="H99" s="1"/>
      <c r="I99" s="1"/>
      <c r="J99" s="1"/>
      <c r="K99" s="1"/>
      <c r="L99" s="1"/>
      <c r="T99"/>
      <c r="U99"/>
      <c r="V99"/>
      <c r="W99"/>
      <c r="X99"/>
    </row>
    <row r="100" spans="1:24" s="3" customFormat="1">
      <c r="A100" s="1"/>
      <c r="B100" s="1"/>
      <c r="C100" s="1"/>
      <c r="D100" s="1"/>
      <c r="E100" s="1"/>
      <c r="F100" s="1"/>
      <c r="G100" s="1"/>
      <c r="H100" s="1"/>
      <c r="I100" s="1"/>
      <c r="J100" s="1"/>
      <c r="K100" s="1"/>
      <c r="L100" s="1"/>
      <c r="T100"/>
      <c r="U100"/>
      <c r="V100"/>
      <c r="W100"/>
      <c r="X100"/>
    </row>
    <row r="101" spans="1:24" s="3" customFormat="1">
      <c r="A101" s="1"/>
      <c r="B101" s="1"/>
      <c r="C101" s="1"/>
      <c r="D101" s="1"/>
      <c r="E101" s="1"/>
      <c r="F101" s="1"/>
      <c r="G101" s="1"/>
      <c r="H101" s="1"/>
      <c r="I101" s="1"/>
      <c r="J101" s="1"/>
      <c r="K101" s="1"/>
      <c r="L101" s="1"/>
      <c r="T101"/>
      <c r="U101"/>
      <c r="V101"/>
      <c r="W101"/>
      <c r="X101"/>
    </row>
    <row r="102" spans="1:24" s="3" customFormat="1">
      <c r="A102" s="1"/>
      <c r="B102" s="1"/>
      <c r="C102" s="1"/>
      <c r="D102" s="1"/>
      <c r="E102" s="1"/>
      <c r="F102" s="1"/>
      <c r="G102" s="1"/>
      <c r="H102" s="1"/>
      <c r="I102" s="1"/>
      <c r="J102" s="1"/>
      <c r="K102" s="1"/>
      <c r="L102" s="1"/>
      <c r="T102"/>
      <c r="U102"/>
      <c r="V102"/>
      <c r="W102"/>
      <c r="X102"/>
    </row>
    <row r="103" spans="1:24" s="3" customFormat="1">
      <c r="A103" s="1"/>
      <c r="B103" s="1"/>
      <c r="C103" s="1"/>
      <c r="D103" s="1"/>
      <c r="E103" s="1"/>
      <c r="F103" s="1"/>
      <c r="G103" s="1"/>
      <c r="H103" s="1"/>
      <c r="I103" s="1"/>
      <c r="J103" s="1"/>
      <c r="K103" s="1"/>
      <c r="L103" s="1"/>
      <c r="T103"/>
      <c r="U103"/>
      <c r="V103"/>
      <c r="W103"/>
      <c r="X103"/>
    </row>
    <row r="104" spans="1:24" s="3" customFormat="1">
      <c r="A104" s="1"/>
      <c r="B104" s="1"/>
      <c r="C104" s="1"/>
      <c r="D104" s="1"/>
      <c r="E104" s="1"/>
      <c r="F104" s="1"/>
      <c r="G104" s="1"/>
      <c r="H104" s="1"/>
      <c r="I104" s="1"/>
      <c r="J104" s="1"/>
      <c r="K104" s="1"/>
      <c r="L104" s="1"/>
      <c r="T104"/>
      <c r="U104"/>
      <c r="V104"/>
      <c r="W104"/>
      <c r="X104"/>
    </row>
    <row r="105" spans="1:24" s="3" customFormat="1">
      <c r="A105" s="1"/>
      <c r="B105" s="1"/>
      <c r="C105" s="1"/>
      <c r="D105" s="1"/>
      <c r="E105" s="1"/>
      <c r="F105" s="1"/>
      <c r="G105" s="1"/>
      <c r="H105" s="1"/>
      <c r="I105" s="1"/>
      <c r="J105" s="1"/>
      <c r="K105" s="1"/>
      <c r="L105" s="1"/>
      <c r="T105"/>
      <c r="U105"/>
      <c r="V105"/>
      <c r="W105"/>
      <c r="X105"/>
    </row>
    <row r="106" spans="1:24" s="3" customFormat="1">
      <c r="A106" s="1"/>
      <c r="B106" s="1"/>
      <c r="C106" s="1"/>
      <c r="D106" s="1"/>
      <c r="E106" s="1"/>
      <c r="F106" s="1"/>
      <c r="G106" s="1"/>
      <c r="H106" s="1"/>
      <c r="I106" s="1"/>
      <c r="J106" s="1"/>
      <c r="K106" s="1"/>
      <c r="L106" s="1"/>
      <c r="T106"/>
      <c r="U106"/>
      <c r="V106"/>
      <c r="W106"/>
      <c r="X106"/>
    </row>
    <row r="107" spans="1:24" s="3" customFormat="1">
      <c r="A107" s="1"/>
      <c r="B107" s="1"/>
      <c r="C107" s="1"/>
      <c r="D107" s="1"/>
      <c r="E107" s="1"/>
      <c r="F107" s="1"/>
      <c r="G107" s="1"/>
      <c r="H107" s="1"/>
      <c r="I107" s="1"/>
      <c r="J107" s="1"/>
      <c r="K107" s="1"/>
      <c r="L107" s="1"/>
      <c r="T107"/>
      <c r="U107"/>
      <c r="V107"/>
      <c r="W107"/>
      <c r="X107"/>
    </row>
    <row r="108" spans="1:24" s="3" customFormat="1">
      <c r="A108" s="1"/>
      <c r="B108" s="1"/>
      <c r="C108" s="1"/>
      <c r="D108" s="1"/>
      <c r="E108" s="1"/>
      <c r="F108" s="1"/>
      <c r="G108" s="1"/>
      <c r="H108" s="1"/>
      <c r="I108" s="1"/>
      <c r="J108" s="1"/>
      <c r="K108" s="1"/>
      <c r="L108" s="1"/>
      <c r="T108"/>
      <c r="U108"/>
      <c r="V108"/>
      <c r="W108"/>
      <c r="X108"/>
    </row>
    <row r="109" spans="1:24" s="3" customFormat="1">
      <c r="A109" s="1"/>
      <c r="B109" s="1"/>
      <c r="C109" s="1"/>
      <c r="D109" s="1"/>
      <c r="E109" s="1"/>
      <c r="F109" s="1"/>
      <c r="G109" s="1"/>
      <c r="H109" s="1"/>
      <c r="I109" s="1"/>
      <c r="J109" s="1"/>
      <c r="K109" s="1"/>
      <c r="L109" s="1"/>
      <c r="T109"/>
      <c r="U109"/>
      <c r="V109"/>
      <c r="W109"/>
      <c r="X109"/>
    </row>
    <row r="110" spans="1:24" s="3" customFormat="1">
      <c r="A110" s="1"/>
      <c r="B110" s="1"/>
      <c r="C110" s="1"/>
      <c r="D110" s="1"/>
      <c r="E110" s="1"/>
      <c r="F110" s="1"/>
      <c r="G110" s="1"/>
      <c r="H110" s="1"/>
      <c r="I110" s="1"/>
      <c r="J110" s="1"/>
      <c r="K110" s="1"/>
      <c r="L110" s="1"/>
      <c r="T110"/>
      <c r="U110"/>
      <c r="V110"/>
      <c r="W110"/>
      <c r="X110"/>
    </row>
    <row r="111" spans="1:24" s="3" customFormat="1">
      <c r="A111" s="1"/>
      <c r="B111" s="1"/>
      <c r="C111" s="1"/>
      <c r="D111" s="1"/>
      <c r="E111" s="1"/>
      <c r="F111" s="1"/>
      <c r="G111" s="1"/>
      <c r="H111" s="1"/>
      <c r="I111" s="1"/>
      <c r="J111" s="1"/>
      <c r="K111" s="1"/>
      <c r="L111" s="1"/>
      <c r="T111"/>
      <c r="U111"/>
      <c r="V111"/>
      <c r="W111"/>
      <c r="X111"/>
    </row>
    <row r="112" spans="1:24" s="3" customFormat="1">
      <c r="A112" s="1"/>
      <c r="B112" s="1"/>
      <c r="C112" s="1"/>
      <c r="D112" s="1"/>
      <c r="E112" s="1"/>
      <c r="F112" s="1"/>
      <c r="G112" s="1"/>
      <c r="H112" s="1"/>
      <c r="I112" s="1"/>
      <c r="J112" s="1"/>
      <c r="K112" s="1"/>
      <c r="L112" s="1"/>
      <c r="T112"/>
      <c r="U112"/>
      <c r="V112"/>
      <c r="W112"/>
      <c r="X112"/>
    </row>
    <row r="113" spans="1:24" s="3" customFormat="1">
      <c r="A113" s="1"/>
      <c r="B113" s="1"/>
      <c r="C113" s="1"/>
      <c r="D113" s="1"/>
      <c r="E113" s="1"/>
      <c r="F113" s="1"/>
      <c r="G113" s="1"/>
      <c r="H113" s="1"/>
      <c r="I113" s="1"/>
      <c r="J113" s="1"/>
      <c r="K113" s="1"/>
      <c r="L113" s="1"/>
      <c r="T113"/>
      <c r="U113"/>
      <c r="V113"/>
      <c r="W113"/>
      <c r="X113"/>
    </row>
    <row r="114" spans="1:24" s="3" customFormat="1">
      <c r="A114" s="1"/>
      <c r="B114" s="1"/>
      <c r="C114" s="1"/>
      <c r="D114" s="1"/>
      <c r="E114" s="1"/>
      <c r="F114" s="1"/>
      <c r="G114" s="1"/>
      <c r="H114" s="1"/>
      <c r="I114" s="1"/>
      <c r="J114" s="1"/>
      <c r="K114" s="1"/>
      <c r="L114" s="1"/>
      <c r="T114"/>
      <c r="U114"/>
      <c r="V114"/>
      <c r="W114"/>
      <c r="X114"/>
    </row>
    <row r="115" spans="1:24" s="3" customFormat="1">
      <c r="A115" s="1"/>
      <c r="B115" s="1"/>
      <c r="C115" s="1"/>
      <c r="D115" s="1"/>
      <c r="E115" s="1"/>
      <c r="F115" s="1"/>
      <c r="G115" s="1"/>
      <c r="H115" s="1"/>
      <c r="I115" s="1"/>
      <c r="J115" s="1"/>
      <c r="K115" s="1"/>
      <c r="L115" s="1"/>
      <c r="T115"/>
      <c r="U115"/>
      <c r="V115"/>
      <c r="W115"/>
      <c r="X115"/>
    </row>
    <row r="116" spans="1:24" s="3" customFormat="1">
      <c r="A116" s="1"/>
      <c r="B116" s="1"/>
      <c r="C116" s="1"/>
      <c r="D116" s="1"/>
      <c r="E116" s="1"/>
      <c r="F116" s="1"/>
      <c r="G116" s="1"/>
      <c r="H116" s="1"/>
      <c r="I116" s="1"/>
      <c r="J116" s="1"/>
      <c r="K116" s="1"/>
      <c r="L116" s="1"/>
      <c r="T116"/>
      <c r="U116"/>
      <c r="V116"/>
      <c r="W116"/>
      <c r="X116"/>
    </row>
    <row r="117" spans="1:24" s="3" customFormat="1">
      <c r="A117" s="1"/>
      <c r="B117" s="1"/>
      <c r="C117" s="1"/>
      <c r="D117" s="1"/>
      <c r="E117" s="1"/>
      <c r="F117" s="1"/>
      <c r="G117" s="1"/>
      <c r="H117" s="1"/>
      <c r="I117" s="1"/>
      <c r="J117" s="1"/>
      <c r="K117" s="1"/>
      <c r="L117" s="1"/>
      <c r="T117"/>
      <c r="U117"/>
      <c r="V117"/>
      <c r="W117"/>
      <c r="X117"/>
    </row>
    <row r="118" spans="1:24" s="3" customFormat="1">
      <c r="A118" s="1"/>
      <c r="B118" s="1"/>
      <c r="C118" s="1"/>
      <c r="D118" s="1"/>
      <c r="E118" s="1"/>
      <c r="F118" s="1"/>
      <c r="G118" s="1"/>
      <c r="H118" s="1"/>
      <c r="I118" s="1"/>
      <c r="J118" s="1"/>
      <c r="K118" s="1"/>
      <c r="L118" s="1"/>
      <c r="T118"/>
      <c r="U118"/>
      <c r="V118"/>
      <c r="W118"/>
      <c r="X118"/>
    </row>
    <row r="119" spans="1:24" s="3" customFormat="1">
      <c r="A119" s="1"/>
      <c r="B119" s="1"/>
      <c r="C119" s="1"/>
      <c r="D119" s="1"/>
      <c r="E119" s="1"/>
      <c r="F119" s="1"/>
      <c r="G119" s="1"/>
      <c r="H119" s="1"/>
      <c r="I119" s="1"/>
      <c r="J119" s="1"/>
      <c r="K119" s="1"/>
      <c r="L119" s="1"/>
      <c r="T119"/>
      <c r="U119"/>
      <c r="V119"/>
      <c r="W119"/>
      <c r="X119"/>
    </row>
    <row r="120" spans="1:24" s="3" customFormat="1">
      <c r="A120" s="1"/>
      <c r="B120" s="1"/>
      <c r="C120" s="1"/>
      <c r="D120" s="1"/>
      <c r="E120" s="1"/>
      <c r="F120" s="1"/>
      <c r="G120" s="1"/>
      <c r="H120" s="1"/>
      <c r="I120" s="1"/>
      <c r="J120" s="1"/>
      <c r="K120" s="1"/>
      <c r="L120" s="1"/>
      <c r="T120"/>
      <c r="U120"/>
      <c r="V120"/>
      <c r="W120"/>
      <c r="X120"/>
    </row>
    <row r="121" spans="1:24" s="3" customFormat="1">
      <c r="A121" s="1"/>
      <c r="B121" s="1"/>
      <c r="C121" s="1"/>
      <c r="D121" s="1"/>
      <c r="E121" s="1"/>
      <c r="F121" s="1"/>
      <c r="G121" s="1"/>
      <c r="H121" s="1"/>
      <c r="I121" s="1"/>
      <c r="J121" s="1"/>
      <c r="K121" s="1"/>
      <c r="L121" s="1"/>
      <c r="T121"/>
      <c r="U121"/>
      <c r="V121"/>
      <c r="W121"/>
      <c r="X121"/>
    </row>
    <row r="122" spans="1:24" s="3" customFormat="1">
      <c r="A122" s="1"/>
      <c r="B122" s="1"/>
      <c r="C122" s="1"/>
      <c r="D122" s="1"/>
      <c r="E122" s="1"/>
      <c r="F122" s="1"/>
      <c r="G122" s="1"/>
      <c r="H122" s="1"/>
      <c r="I122" s="1"/>
      <c r="J122" s="1"/>
      <c r="K122" s="1"/>
      <c r="L122" s="1"/>
      <c r="T122"/>
      <c r="U122"/>
      <c r="V122"/>
      <c r="W122"/>
      <c r="X122"/>
    </row>
    <row r="123" spans="1:24" s="3" customFormat="1">
      <c r="A123" s="1"/>
      <c r="B123" s="1"/>
      <c r="C123" s="1"/>
      <c r="D123" s="1"/>
      <c r="E123" s="1"/>
      <c r="F123" s="1"/>
      <c r="G123" s="1"/>
      <c r="H123" s="1"/>
      <c r="I123" s="1"/>
      <c r="J123" s="1"/>
      <c r="K123" s="1"/>
      <c r="L123" s="1"/>
      <c r="T123"/>
      <c r="U123"/>
      <c r="V123"/>
      <c r="W123"/>
      <c r="X123"/>
    </row>
    <row r="124" spans="1:24" s="3" customFormat="1">
      <c r="A124" s="1"/>
      <c r="B124" s="1"/>
      <c r="C124" s="1"/>
      <c r="D124" s="1"/>
      <c r="E124" s="1"/>
      <c r="F124" s="1"/>
      <c r="G124" s="1"/>
      <c r="H124" s="1"/>
      <c r="I124" s="1"/>
      <c r="J124" s="1"/>
      <c r="K124" s="1"/>
      <c r="L124" s="1"/>
      <c r="T124"/>
      <c r="U124"/>
      <c r="V124"/>
      <c r="W124"/>
      <c r="X124"/>
    </row>
    <row r="125" spans="1:24" s="3" customFormat="1">
      <c r="A125" s="1"/>
      <c r="B125" s="1"/>
      <c r="C125" s="1"/>
      <c r="D125" s="1"/>
      <c r="E125" s="1"/>
      <c r="F125" s="1"/>
      <c r="G125" s="1"/>
      <c r="H125" s="1"/>
      <c r="I125" s="1"/>
      <c r="J125" s="1"/>
      <c r="K125" s="1"/>
      <c r="L125" s="1"/>
      <c r="T125"/>
      <c r="U125"/>
      <c r="V125"/>
      <c r="W125"/>
      <c r="X125"/>
    </row>
    <row r="126" spans="1:24" s="3" customFormat="1">
      <c r="A126" s="1"/>
      <c r="B126" s="1"/>
      <c r="C126" s="1"/>
      <c r="D126" s="1"/>
      <c r="E126" s="1"/>
      <c r="F126" s="1"/>
      <c r="G126" s="1"/>
      <c r="H126" s="1"/>
      <c r="I126" s="1"/>
      <c r="J126" s="1"/>
      <c r="K126" s="1"/>
      <c r="L126" s="1"/>
      <c r="T126"/>
      <c r="U126"/>
      <c r="V126"/>
      <c r="W126"/>
      <c r="X126"/>
    </row>
    <row r="127" spans="1:24" s="3" customFormat="1">
      <c r="A127" s="1"/>
      <c r="B127" s="1"/>
      <c r="C127" s="1"/>
      <c r="D127" s="1"/>
      <c r="E127" s="1"/>
      <c r="F127" s="1"/>
      <c r="G127" s="1"/>
      <c r="H127" s="1"/>
      <c r="I127" s="1"/>
      <c r="J127" s="1"/>
      <c r="K127" s="1"/>
      <c r="L127" s="1"/>
      <c r="T127"/>
      <c r="U127"/>
      <c r="V127"/>
      <c r="W127"/>
      <c r="X127"/>
    </row>
    <row r="128" spans="1:24" s="3" customFormat="1">
      <c r="A128" s="1"/>
      <c r="B128" s="1"/>
      <c r="C128" s="1"/>
      <c r="D128" s="1"/>
      <c r="E128" s="1"/>
      <c r="F128" s="1"/>
      <c r="G128" s="1"/>
      <c r="H128" s="1"/>
      <c r="I128" s="1"/>
      <c r="J128" s="1"/>
      <c r="K128" s="1"/>
      <c r="L128" s="1"/>
      <c r="T128"/>
      <c r="U128"/>
      <c r="V128"/>
      <c r="W128"/>
      <c r="X128"/>
    </row>
    <row r="129" spans="1:24" s="3" customFormat="1">
      <c r="A129" s="1"/>
      <c r="B129" s="1"/>
      <c r="C129" s="1"/>
      <c r="D129" s="1"/>
      <c r="E129" s="1"/>
      <c r="F129" s="1"/>
      <c r="G129" s="1"/>
      <c r="H129" s="1"/>
      <c r="I129" s="1"/>
      <c r="J129" s="1"/>
      <c r="K129" s="1"/>
      <c r="L129" s="1"/>
      <c r="T129"/>
      <c r="U129"/>
      <c r="V129"/>
      <c r="W129"/>
      <c r="X129"/>
    </row>
    <row r="130" spans="1:24" s="3" customFormat="1">
      <c r="A130" s="1"/>
      <c r="B130" s="1"/>
      <c r="C130" s="1"/>
      <c r="D130" s="1"/>
      <c r="E130" s="1"/>
      <c r="F130" s="1"/>
      <c r="G130" s="1"/>
      <c r="H130" s="1"/>
      <c r="I130" s="1"/>
      <c r="J130" s="1"/>
      <c r="K130" s="1"/>
      <c r="L130" s="1"/>
      <c r="T130"/>
      <c r="U130"/>
      <c r="V130"/>
      <c r="W130"/>
      <c r="X130"/>
    </row>
    <row r="131" spans="1:24" s="3" customFormat="1">
      <c r="A131" s="1"/>
      <c r="B131" s="1"/>
      <c r="C131" s="1"/>
      <c r="D131" s="1"/>
      <c r="E131" s="1"/>
      <c r="F131" s="1"/>
      <c r="G131" s="1"/>
      <c r="H131" s="1"/>
      <c r="I131" s="1"/>
      <c r="J131" s="1"/>
      <c r="K131" s="1"/>
      <c r="L131" s="1"/>
      <c r="T131"/>
      <c r="U131"/>
      <c r="V131"/>
      <c r="W131"/>
      <c r="X131"/>
    </row>
    <row r="132" spans="1:24" s="3" customFormat="1">
      <c r="A132" s="1"/>
      <c r="B132" s="1"/>
      <c r="C132" s="1"/>
      <c r="D132" s="1"/>
      <c r="E132" s="1"/>
      <c r="F132" s="1"/>
      <c r="G132" s="1"/>
      <c r="H132" s="1"/>
      <c r="I132" s="1"/>
      <c r="J132" s="1"/>
      <c r="K132" s="1"/>
      <c r="L132" s="1"/>
      <c r="T132"/>
      <c r="U132"/>
      <c r="V132"/>
      <c r="W132"/>
      <c r="X132"/>
    </row>
    <row r="133" spans="1:24" s="3" customFormat="1">
      <c r="A133" s="1"/>
      <c r="B133" s="1"/>
      <c r="C133" s="1"/>
      <c r="D133" s="1"/>
      <c r="E133" s="1"/>
      <c r="F133" s="1"/>
      <c r="G133" s="1"/>
      <c r="H133" s="1"/>
      <c r="I133" s="1"/>
      <c r="J133" s="1"/>
      <c r="K133" s="1"/>
      <c r="L133" s="1"/>
      <c r="T133"/>
      <c r="U133"/>
      <c r="V133"/>
      <c r="W133"/>
      <c r="X133"/>
    </row>
    <row r="134" spans="1:24" s="3" customFormat="1">
      <c r="A134" s="1"/>
      <c r="B134" s="1"/>
      <c r="C134" s="1"/>
      <c r="D134" s="1"/>
      <c r="E134" s="1"/>
      <c r="F134" s="1"/>
      <c r="G134" s="1"/>
      <c r="H134" s="1"/>
      <c r="I134" s="1"/>
      <c r="J134" s="1"/>
      <c r="K134" s="1"/>
      <c r="L134" s="1"/>
      <c r="T134"/>
      <c r="U134"/>
      <c r="V134"/>
      <c r="W134"/>
      <c r="X134"/>
    </row>
    <row r="135" spans="1:24" s="3" customFormat="1">
      <c r="A135" s="1"/>
      <c r="B135" s="1"/>
      <c r="C135" s="1"/>
      <c r="D135" s="1"/>
      <c r="E135" s="1"/>
      <c r="F135" s="1"/>
      <c r="G135" s="1"/>
      <c r="H135" s="1"/>
      <c r="I135" s="1"/>
      <c r="J135" s="1"/>
      <c r="K135" s="1"/>
      <c r="L135" s="1"/>
      <c r="T135"/>
      <c r="U135"/>
      <c r="V135"/>
      <c r="W135"/>
      <c r="X135"/>
    </row>
    <row r="136" spans="1:24" s="3" customFormat="1">
      <c r="A136" s="1"/>
      <c r="B136" s="1"/>
      <c r="C136" s="1"/>
      <c r="D136" s="1"/>
      <c r="E136" s="1"/>
      <c r="F136" s="1"/>
      <c r="G136" s="1"/>
      <c r="H136" s="1"/>
      <c r="I136" s="1"/>
      <c r="J136" s="1"/>
      <c r="K136" s="1"/>
      <c r="L136" s="1"/>
      <c r="T136"/>
      <c r="U136"/>
      <c r="V136"/>
      <c r="W136"/>
      <c r="X136"/>
    </row>
    <row r="137" spans="1:24" s="3" customFormat="1">
      <c r="A137" s="1"/>
      <c r="B137" s="1"/>
      <c r="C137" s="1"/>
      <c r="D137" s="1"/>
      <c r="E137" s="1"/>
      <c r="F137" s="1"/>
      <c r="G137" s="1"/>
      <c r="H137" s="1"/>
      <c r="I137" s="1"/>
      <c r="J137" s="1"/>
      <c r="K137" s="1"/>
      <c r="L137" s="1"/>
      <c r="T137"/>
      <c r="U137"/>
      <c r="V137"/>
      <c r="W137"/>
      <c r="X137"/>
    </row>
    <row r="138" spans="1:24" ht="15.75">
      <c r="A138" s="4"/>
      <c r="B138" s="4"/>
      <c r="C138" s="4"/>
      <c r="D138" s="4"/>
      <c r="E138" s="4"/>
      <c r="F138" s="4"/>
      <c r="G138" s="4"/>
      <c r="H138" s="4"/>
      <c r="I138" s="4"/>
      <c r="J138" s="4"/>
      <c r="K138" s="4"/>
      <c r="L138" s="4"/>
    </row>
    <row r="139" spans="1:24" ht="15.75">
      <c r="A139" s="4"/>
      <c r="B139" s="4"/>
      <c r="C139" s="4"/>
      <c r="D139" s="4"/>
      <c r="E139" s="4"/>
      <c r="F139" s="4"/>
      <c r="G139" s="4"/>
      <c r="H139" s="4"/>
      <c r="I139" s="4"/>
      <c r="J139" s="4"/>
      <c r="K139" s="4"/>
      <c r="L139" s="4"/>
    </row>
    <row r="140" spans="1:24" ht="15.75">
      <c r="A140" s="4"/>
      <c r="B140" s="4"/>
      <c r="C140" s="4"/>
      <c r="D140" s="4"/>
      <c r="E140" s="4"/>
      <c r="F140" s="4"/>
      <c r="G140" s="4"/>
      <c r="H140" s="4"/>
      <c r="I140" s="4"/>
      <c r="J140" s="4"/>
      <c r="K140" s="4"/>
      <c r="L140" s="4"/>
    </row>
    <row r="141" spans="1:24" ht="15.75">
      <c r="A141" s="4"/>
      <c r="B141" s="4"/>
      <c r="C141" s="4"/>
      <c r="D141" s="4"/>
      <c r="E141" s="4"/>
      <c r="F141" s="4"/>
      <c r="G141" s="4"/>
      <c r="H141" s="4"/>
      <c r="I141" s="4"/>
      <c r="J141" s="4"/>
      <c r="K141" s="4"/>
      <c r="L141" s="4"/>
    </row>
    <row r="142" spans="1:24" ht="15.75">
      <c r="A142" s="4"/>
      <c r="B142" s="4"/>
      <c r="C142" s="4"/>
      <c r="D142" s="4"/>
      <c r="E142" s="4"/>
      <c r="F142" s="4"/>
      <c r="G142" s="4"/>
      <c r="H142" s="4"/>
      <c r="I142" s="4"/>
      <c r="J142" s="4"/>
      <c r="K142" s="4"/>
      <c r="L142" s="4"/>
    </row>
    <row r="143" spans="1:24" ht="15.75">
      <c r="A143" s="4"/>
      <c r="B143" s="4"/>
      <c r="C143" s="4"/>
      <c r="D143" s="4"/>
      <c r="E143" s="4"/>
      <c r="F143" s="4"/>
      <c r="G143" s="4"/>
      <c r="H143" s="4"/>
      <c r="I143" s="4"/>
      <c r="J143" s="4"/>
      <c r="K143" s="4"/>
      <c r="L143" s="4"/>
    </row>
    <row r="144" spans="1:24" ht="15.75">
      <c r="A144" s="4"/>
      <c r="B144" s="4"/>
      <c r="C144" s="4"/>
      <c r="D144" s="4"/>
      <c r="E144" s="4"/>
      <c r="F144" s="4"/>
      <c r="G144" s="4"/>
      <c r="H144" s="4"/>
      <c r="I144" s="4"/>
      <c r="J144" s="4"/>
      <c r="K144" s="4"/>
      <c r="L144" s="4"/>
    </row>
    <row r="145" spans="1:19" ht="15.75">
      <c r="A145" s="4"/>
      <c r="B145" s="4"/>
      <c r="C145" s="4"/>
      <c r="D145" s="4"/>
      <c r="E145" s="4"/>
      <c r="F145" s="4"/>
      <c r="G145" s="4"/>
      <c r="H145" s="4"/>
      <c r="I145" s="4"/>
      <c r="J145" s="4"/>
      <c r="K145" s="4"/>
      <c r="L145" s="4"/>
    </row>
    <row r="146" spans="1:19" ht="15.75">
      <c r="A146" s="4"/>
      <c r="B146" s="4"/>
      <c r="C146" s="4"/>
      <c r="D146" s="4"/>
      <c r="E146" s="4"/>
      <c r="F146" s="4"/>
      <c r="G146" s="4"/>
      <c r="H146" s="4"/>
      <c r="I146" s="4"/>
      <c r="J146" s="4"/>
      <c r="K146" s="4"/>
      <c r="L146" s="4"/>
    </row>
    <row r="147" spans="1:19" ht="15.75">
      <c r="A147" s="4"/>
      <c r="B147" s="4"/>
      <c r="C147" s="4"/>
      <c r="D147" s="4"/>
      <c r="E147" s="4"/>
      <c r="F147" s="4"/>
      <c r="G147" s="4"/>
      <c r="H147" s="4"/>
      <c r="I147" s="4"/>
      <c r="J147" s="4"/>
      <c r="K147" s="4"/>
      <c r="L147" s="4"/>
    </row>
    <row r="148" spans="1:19" ht="15.75">
      <c r="A148" s="4"/>
      <c r="B148" s="4"/>
      <c r="C148" s="4"/>
      <c r="D148" s="4"/>
      <c r="E148" s="4"/>
      <c r="F148" s="4"/>
      <c r="G148" s="4"/>
      <c r="H148" s="4"/>
      <c r="I148" s="4"/>
      <c r="J148" s="4"/>
      <c r="K148" s="4"/>
      <c r="L148" s="4"/>
    </row>
    <row r="149" spans="1:19" ht="15.75">
      <c r="A149" s="4"/>
      <c r="B149" s="4"/>
      <c r="C149" s="4"/>
      <c r="D149" s="4"/>
      <c r="E149" s="4"/>
      <c r="F149" s="4"/>
      <c r="G149" s="4"/>
      <c r="H149" s="4"/>
      <c r="I149" s="4"/>
      <c r="J149" s="4"/>
      <c r="K149" s="4"/>
      <c r="L149" s="4"/>
    </row>
    <row r="150" spans="1:19" ht="15.75">
      <c r="A150" s="4"/>
      <c r="B150" s="4"/>
      <c r="C150" s="4"/>
      <c r="D150" s="4"/>
      <c r="E150" s="4"/>
      <c r="F150" s="4"/>
      <c r="G150" s="4"/>
      <c r="H150" s="4"/>
      <c r="I150" s="4"/>
      <c r="J150" s="4"/>
      <c r="K150" s="4"/>
      <c r="L150" s="4"/>
    </row>
    <row r="151" spans="1:19" ht="15.75">
      <c r="A151" s="4"/>
      <c r="B151" s="4"/>
      <c r="C151" s="4"/>
      <c r="D151" s="4"/>
      <c r="E151" s="4"/>
      <c r="F151" s="4"/>
      <c r="G151" s="4"/>
      <c r="H151" s="4"/>
      <c r="I151" s="4"/>
      <c r="J151" s="4"/>
      <c r="K151" s="4"/>
      <c r="L151" s="4"/>
    </row>
    <row r="152" spans="1:19" ht="15.75">
      <c r="A152" s="4"/>
      <c r="B152" s="4"/>
      <c r="C152" s="4"/>
      <c r="D152" s="4"/>
      <c r="E152" s="4"/>
      <c r="F152" s="4"/>
      <c r="G152" s="4"/>
      <c r="H152" s="4"/>
      <c r="I152" s="4"/>
      <c r="J152" s="4"/>
      <c r="K152" s="4"/>
      <c r="L152" s="4"/>
    </row>
    <row r="153" spans="1:19" customFormat="1" ht="15.75">
      <c r="A153" s="4"/>
      <c r="B153" s="4"/>
      <c r="C153" s="4"/>
      <c r="D153" s="4"/>
      <c r="E153" s="4"/>
      <c r="F153" s="4"/>
      <c r="G153" s="4"/>
      <c r="H153" s="4"/>
      <c r="I153" s="4"/>
      <c r="J153" s="4"/>
      <c r="K153" s="4"/>
      <c r="L153" s="4"/>
      <c r="M153" s="5"/>
      <c r="N153" s="5"/>
      <c r="O153" s="5"/>
      <c r="P153" s="5"/>
      <c r="Q153" s="5"/>
      <c r="R153" s="5"/>
      <c r="S153" s="5"/>
    </row>
    <row r="154" spans="1:19" customFormat="1" ht="15.75">
      <c r="A154" s="4"/>
      <c r="B154" s="4"/>
      <c r="C154" s="4"/>
      <c r="D154" s="4"/>
      <c r="E154" s="4"/>
      <c r="F154" s="4"/>
      <c r="G154" s="4"/>
      <c r="H154" s="4"/>
      <c r="I154" s="4"/>
      <c r="J154" s="4"/>
      <c r="K154" s="4"/>
      <c r="L154" s="4"/>
      <c r="M154" s="5"/>
      <c r="N154" s="5"/>
      <c r="O154" s="5"/>
      <c r="P154" s="5"/>
      <c r="Q154" s="5"/>
      <c r="R154" s="5"/>
      <c r="S154" s="5"/>
    </row>
    <row r="155" spans="1:19" customFormat="1" ht="15.75">
      <c r="A155" s="4"/>
      <c r="B155" s="4"/>
      <c r="C155" s="4"/>
      <c r="D155" s="4"/>
      <c r="E155" s="4"/>
      <c r="F155" s="4"/>
      <c r="G155" s="4"/>
      <c r="H155" s="4"/>
      <c r="I155" s="4"/>
      <c r="J155" s="4"/>
      <c r="K155" s="4"/>
      <c r="L155" s="4"/>
      <c r="M155" s="5"/>
      <c r="N155" s="5"/>
      <c r="O155" s="5"/>
      <c r="P155" s="5"/>
      <c r="Q155" s="5"/>
      <c r="R155" s="5"/>
      <c r="S155" s="5"/>
    </row>
    <row r="156" spans="1:19" customFormat="1" ht="15.75">
      <c r="A156" s="4"/>
      <c r="B156" s="4"/>
      <c r="C156" s="4"/>
      <c r="D156" s="4"/>
      <c r="E156" s="4"/>
      <c r="F156" s="4"/>
      <c r="G156" s="4"/>
      <c r="H156" s="4"/>
      <c r="I156" s="4"/>
      <c r="J156" s="4"/>
      <c r="K156" s="4"/>
      <c r="L156" s="4"/>
      <c r="M156" s="5"/>
      <c r="N156" s="5"/>
      <c r="O156" s="5"/>
      <c r="P156" s="5"/>
      <c r="Q156" s="5"/>
      <c r="R156" s="5"/>
      <c r="S156" s="5"/>
    </row>
    <row r="157" spans="1:19" customFormat="1" ht="15.75">
      <c r="A157" s="4"/>
      <c r="B157" s="4"/>
      <c r="C157" s="4"/>
      <c r="D157" s="4"/>
      <c r="E157" s="4"/>
      <c r="F157" s="4"/>
      <c r="G157" s="4"/>
      <c r="H157" s="4"/>
      <c r="I157" s="4"/>
      <c r="J157" s="4"/>
      <c r="K157" s="4"/>
      <c r="L157" s="4"/>
      <c r="M157" s="5"/>
      <c r="N157" s="5"/>
      <c r="O157" s="5"/>
      <c r="P157" s="5"/>
      <c r="Q157" s="5"/>
      <c r="R157" s="5"/>
      <c r="S157" s="5"/>
    </row>
    <row r="158" spans="1:19" customFormat="1" ht="15.75">
      <c r="A158" s="4"/>
      <c r="B158" s="4"/>
      <c r="C158" s="4"/>
      <c r="D158" s="4"/>
      <c r="E158" s="4"/>
      <c r="F158" s="4"/>
      <c r="G158" s="4"/>
      <c r="H158" s="4"/>
      <c r="I158" s="4"/>
      <c r="J158" s="4"/>
      <c r="K158" s="4"/>
      <c r="L158" s="4"/>
      <c r="M158" s="5"/>
      <c r="N158" s="5"/>
      <c r="O158" s="5"/>
      <c r="P158" s="5"/>
      <c r="Q158" s="5"/>
      <c r="R158" s="5"/>
      <c r="S158" s="5"/>
    </row>
    <row r="159" spans="1:19" customFormat="1" ht="15.75">
      <c r="A159" s="4"/>
      <c r="B159" s="4"/>
      <c r="C159" s="4"/>
      <c r="D159" s="4"/>
      <c r="E159" s="4"/>
      <c r="F159" s="4"/>
      <c r="G159" s="4"/>
      <c r="H159" s="4"/>
      <c r="I159" s="4"/>
      <c r="J159" s="4"/>
      <c r="K159" s="4"/>
      <c r="L159" s="4"/>
      <c r="M159" s="5"/>
      <c r="N159" s="5"/>
      <c r="O159" s="5"/>
      <c r="P159" s="5"/>
      <c r="Q159" s="5"/>
      <c r="R159" s="5"/>
      <c r="S159" s="5"/>
    </row>
    <row r="160" spans="1:19" customFormat="1" ht="15.75">
      <c r="A160" s="4"/>
      <c r="B160" s="4"/>
      <c r="C160" s="4"/>
      <c r="D160" s="4"/>
      <c r="E160" s="4"/>
      <c r="F160" s="4"/>
      <c r="G160" s="4"/>
      <c r="H160" s="4"/>
      <c r="I160" s="4"/>
      <c r="J160" s="4"/>
      <c r="K160" s="4"/>
      <c r="L160" s="4"/>
      <c r="M160" s="5"/>
      <c r="N160" s="5"/>
      <c r="O160" s="5"/>
      <c r="P160" s="5"/>
      <c r="Q160" s="5"/>
      <c r="R160" s="5"/>
      <c r="S160" s="5"/>
    </row>
    <row r="161" spans="1:19" customFormat="1" ht="15.75">
      <c r="A161" s="4"/>
      <c r="B161" s="4"/>
      <c r="C161" s="4"/>
      <c r="D161" s="4"/>
      <c r="E161" s="4"/>
      <c r="F161" s="4"/>
      <c r="G161" s="4"/>
      <c r="H161" s="4"/>
      <c r="I161" s="4"/>
      <c r="J161" s="4"/>
      <c r="K161" s="4"/>
      <c r="L161" s="4"/>
      <c r="M161" s="5"/>
      <c r="N161" s="5"/>
      <c r="O161" s="5"/>
      <c r="P161" s="5"/>
      <c r="Q161" s="5"/>
      <c r="R161" s="5"/>
      <c r="S161" s="5"/>
    </row>
    <row r="162" spans="1:19" customFormat="1" ht="15.75">
      <c r="A162" s="4"/>
      <c r="B162" s="4"/>
      <c r="C162" s="4"/>
      <c r="D162" s="4"/>
      <c r="E162" s="4"/>
      <c r="F162" s="4"/>
      <c r="G162" s="4"/>
      <c r="H162" s="4"/>
      <c r="I162" s="4"/>
      <c r="J162" s="4"/>
      <c r="K162" s="4"/>
      <c r="L162" s="4"/>
      <c r="M162" s="5"/>
      <c r="N162" s="5"/>
      <c r="O162" s="5"/>
      <c r="P162" s="5"/>
      <c r="Q162" s="5"/>
      <c r="R162" s="5"/>
      <c r="S162" s="5"/>
    </row>
    <row r="163" spans="1:19" customFormat="1" ht="15.75">
      <c r="A163" s="4"/>
      <c r="B163" s="4"/>
      <c r="C163" s="4"/>
      <c r="D163" s="4"/>
      <c r="E163" s="4"/>
      <c r="F163" s="4"/>
      <c r="G163" s="4"/>
      <c r="H163" s="4"/>
      <c r="I163" s="4"/>
      <c r="J163" s="4"/>
      <c r="K163" s="4"/>
      <c r="L163" s="4"/>
      <c r="M163" s="5"/>
      <c r="N163" s="5"/>
      <c r="O163" s="5"/>
      <c r="P163" s="5"/>
      <c r="Q163" s="5"/>
      <c r="R163" s="5"/>
      <c r="S163" s="5"/>
    </row>
    <row r="164" spans="1:19" customFormat="1" ht="15.75">
      <c r="A164" s="4"/>
      <c r="B164" s="4"/>
      <c r="C164" s="4"/>
      <c r="D164" s="4"/>
      <c r="E164" s="4"/>
      <c r="F164" s="4"/>
      <c r="G164" s="4"/>
      <c r="H164" s="4"/>
      <c r="I164" s="4"/>
      <c r="J164" s="4"/>
      <c r="K164" s="4"/>
      <c r="L164" s="4"/>
      <c r="M164" s="5"/>
      <c r="N164" s="5"/>
      <c r="O164" s="5"/>
      <c r="P164" s="5"/>
      <c r="Q164" s="5"/>
      <c r="R164" s="5"/>
      <c r="S164" s="5"/>
    </row>
    <row r="165" spans="1:19" customFormat="1" ht="15.75">
      <c r="A165" s="4"/>
      <c r="B165" s="4"/>
      <c r="C165" s="4"/>
      <c r="D165" s="4"/>
      <c r="E165" s="4"/>
      <c r="F165" s="4"/>
      <c r="G165" s="4"/>
      <c r="H165" s="4"/>
      <c r="I165" s="4"/>
      <c r="J165" s="4"/>
      <c r="K165" s="4"/>
      <c r="L165" s="4"/>
      <c r="M165" s="5"/>
      <c r="N165" s="5"/>
      <c r="O165" s="5"/>
      <c r="P165" s="5"/>
      <c r="Q165" s="5"/>
      <c r="R165" s="5"/>
      <c r="S165" s="5"/>
    </row>
    <row r="166" spans="1:19" customFormat="1" ht="15.75">
      <c r="A166" s="4"/>
      <c r="B166" s="4"/>
      <c r="C166" s="4"/>
      <c r="D166" s="4"/>
      <c r="E166" s="4"/>
      <c r="F166" s="4"/>
      <c r="G166" s="4"/>
      <c r="H166" s="4"/>
      <c r="I166" s="4"/>
      <c r="J166" s="4"/>
      <c r="K166" s="4"/>
      <c r="L166" s="4"/>
      <c r="M166" s="5"/>
      <c r="N166" s="5"/>
      <c r="O166" s="5"/>
      <c r="P166" s="5"/>
      <c r="Q166" s="5"/>
      <c r="R166" s="5"/>
      <c r="S166" s="5"/>
    </row>
    <row r="167" spans="1:19" customFormat="1" ht="15.75">
      <c r="A167" s="4"/>
      <c r="B167" s="4"/>
      <c r="C167" s="4"/>
      <c r="D167" s="4"/>
      <c r="E167" s="4"/>
      <c r="F167" s="4"/>
      <c r="G167" s="4"/>
      <c r="H167" s="4"/>
      <c r="I167" s="4"/>
      <c r="J167" s="4"/>
      <c r="K167" s="4"/>
      <c r="L167" s="4"/>
      <c r="M167" s="5"/>
      <c r="N167" s="5"/>
      <c r="O167" s="5"/>
      <c r="P167" s="5"/>
      <c r="Q167" s="5"/>
      <c r="R167" s="5"/>
      <c r="S167" s="5"/>
    </row>
    <row r="168" spans="1:19" customFormat="1" ht="15.75">
      <c r="A168" s="4"/>
      <c r="B168" s="4"/>
      <c r="C168" s="4"/>
      <c r="D168" s="4"/>
      <c r="E168" s="4"/>
      <c r="F168" s="4"/>
      <c r="G168" s="4"/>
      <c r="H168" s="4"/>
      <c r="I168" s="4"/>
      <c r="J168" s="4"/>
      <c r="K168" s="4"/>
      <c r="L168" s="4"/>
      <c r="M168" s="5"/>
      <c r="N168" s="5"/>
      <c r="O168" s="5"/>
      <c r="P168" s="5"/>
      <c r="Q168" s="5"/>
      <c r="R168" s="5"/>
      <c r="S168" s="5"/>
    </row>
    <row r="169" spans="1:19" customFormat="1" ht="15.75">
      <c r="A169" s="4"/>
      <c r="B169" s="4"/>
      <c r="C169" s="4"/>
      <c r="D169" s="4"/>
      <c r="E169" s="4"/>
      <c r="F169" s="4"/>
      <c r="G169" s="4"/>
      <c r="H169" s="4"/>
      <c r="I169" s="4"/>
      <c r="J169" s="4"/>
      <c r="K169" s="4"/>
      <c r="L169" s="4"/>
      <c r="M169" s="5"/>
      <c r="N169" s="5"/>
      <c r="O169" s="5"/>
      <c r="P169" s="5"/>
      <c r="Q169" s="5"/>
      <c r="R169" s="5"/>
      <c r="S169" s="5"/>
    </row>
    <row r="170" spans="1:19" customFormat="1" ht="15.75">
      <c r="A170" s="4"/>
      <c r="B170" s="4"/>
      <c r="C170" s="4"/>
      <c r="D170" s="4"/>
      <c r="E170" s="4"/>
      <c r="F170" s="4"/>
      <c r="G170" s="4"/>
      <c r="H170" s="4"/>
      <c r="I170" s="4"/>
      <c r="J170" s="4"/>
      <c r="K170" s="4"/>
      <c r="L170" s="4"/>
      <c r="M170" s="5"/>
      <c r="N170" s="5"/>
      <c r="O170" s="5"/>
      <c r="P170" s="5"/>
      <c r="Q170" s="5"/>
      <c r="R170" s="5"/>
      <c r="S170" s="5"/>
    </row>
    <row r="171" spans="1:19" customFormat="1" ht="15.75">
      <c r="A171" s="4"/>
      <c r="B171" s="4"/>
      <c r="C171" s="4"/>
      <c r="D171" s="4"/>
      <c r="E171" s="4"/>
      <c r="F171" s="4"/>
      <c r="G171" s="4"/>
      <c r="H171" s="4"/>
      <c r="I171" s="4"/>
      <c r="J171" s="4"/>
      <c r="K171" s="4"/>
      <c r="L171" s="4"/>
      <c r="M171" s="5"/>
      <c r="N171" s="5"/>
      <c r="O171" s="5"/>
      <c r="P171" s="5"/>
      <c r="Q171" s="5"/>
      <c r="R171" s="5"/>
      <c r="S171" s="5"/>
    </row>
    <row r="172" spans="1:19" customFormat="1" ht="15.75">
      <c r="A172" s="4"/>
      <c r="B172" s="4"/>
      <c r="C172" s="4"/>
      <c r="D172" s="4"/>
      <c r="E172" s="4"/>
      <c r="F172" s="4"/>
      <c r="G172" s="4"/>
      <c r="H172" s="4"/>
      <c r="I172" s="4"/>
      <c r="J172" s="4"/>
      <c r="K172" s="4"/>
      <c r="L172" s="4"/>
      <c r="M172" s="5"/>
      <c r="N172" s="5"/>
      <c r="O172" s="5"/>
      <c r="P172" s="5"/>
      <c r="Q172" s="5"/>
      <c r="R172" s="5"/>
      <c r="S172" s="5"/>
    </row>
    <row r="173" spans="1:19" customFormat="1" ht="15.75">
      <c r="A173" s="4"/>
      <c r="B173" s="4"/>
      <c r="C173" s="4"/>
      <c r="D173" s="4"/>
      <c r="E173" s="4"/>
      <c r="F173" s="4"/>
      <c r="G173" s="4"/>
      <c r="H173" s="4"/>
      <c r="I173" s="4"/>
      <c r="J173" s="4"/>
      <c r="K173" s="4"/>
      <c r="L173" s="4"/>
      <c r="M173" s="5"/>
      <c r="N173" s="5"/>
      <c r="O173" s="5"/>
      <c r="P173" s="5"/>
      <c r="Q173" s="5"/>
      <c r="R173" s="5"/>
      <c r="S173" s="5"/>
    </row>
  </sheetData>
  <mergeCells count="21">
    <mergeCell ref="C91:L92"/>
    <mergeCell ref="C93:L93"/>
    <mergeCell ref="B7:K7"/>
    <mergeCell ref="B8:K8"/>
    <mergeCell ref="B9:K9"/>
    <mergeCell ref="F12:J12"/>
    <mergeCell ref="F13:J13"/>
    <mergeCell ref="C82:K82"/>
    <mergeCell ref="C77:K77"/>
    <mergeCell ref="C78:K78"/>
    <mergeCell ref="C79:K79"/>
    <mergeCell ref="C80:K80"/>
    <mergeCell ref="C81:K81"/>
    <mergeCell ref="C90:K90"/>
    <mergeCell ref="C84:K84"/>
    <mergeCell ref="C89:K89"/>
    <mergeCell ref="C85:K85"/>
    <mergeCell ref="C83:K83"/>
    <mergeCell ref="C86:K86"/>
    <mergeCell ref="C87:K87"/>
    <mergeCell ref="C88:K88"/>
  </mergeCells>
  <printOptions horizontalCentered="1"/>
  <pageMargins left="0.51181102362204722" right="0.51181102362204722" top="0.98425196850393704" bottom="0.23622047244094491" header="0" footer="0"/>
  <pageSetup scale="35" orientation="portrait" r:id="rId1"/>
  <headerFooter alignWithMargins="0"/>
  <ignoredErrors>
    <ignoredError sqref="B42:B52 B27 K28 B29:B39" formula="1"/>
    <ignoredError sqref="K39" formula="1" formulaRange="1"/>
    <ignoredError sqref="K32:K38 K40:K58 K60:K66" formulaRange="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
    <pageSetUpPr fitToPage="1"/>
  </sheetPr>
  <dimension ref="A1:N168"/>
  <sheetViews>
    <sheetView view="pageBreakPreview" topLeftCell="A13" zoomScaleNormal="85" zoomScaleSheetLayoutView="100" workbookViewId="0">
      <selection activeCell="B7" sqref="B7:K7"/>
    </sheetView>
  </sheetViews>
  <sheetFormatPr defaultColWidth="8.5703125" defaultRowHeight="15"/>
  <cols>
    <col min="1" max="1" width="2.5703125" style="5" customWidth="1"/>
    <col min="2" max="2" width="8.140625" style="5" customWidth="1"/>
    <col min="3" max="3" width="84.42578125" style="5" customWidth="1"/>
    <col min="4" max="4" width="7.85546875" style="5" customWidth="1"/>
    <col min="5" max="5" width="13.5703125" style="5" hidden="1" customWidth="1"/>
    <col min="6" max="6" width="14.5703125" style="5" hidden="1" customWidth="1"/>
    <col min="7" max="7" width="14.42578125" hidden="1" customWidth="1"/>
    <col min="8" max="9" width="14.5703125" hidden="1" customWidth="1"/>
    <col min="10" max="10" width="14.5703125" customWidth="1"/>
    <col min="11" max="11" width="15.85546875" customWidth="1"/>
    <col min="12" max="12" width="2.85546875" customWidth="1"/>
    <col min="13" max="13" width="13.42578125" customWidth="1"/>
    <col min="14" max="16384" width="8.5703125" style="5"/>
  </cols>
  <sheetData>
    <row r="1" spans="1:13" s="3" customFormat="1" ht="17.25" customHeight="1">
      <c r="A1" s="1"/>
      <c r="B1" s="83" t="s">
        <v>0</v>
      </c>
      <c r="C1" s="84"/>
      <c r="D1" s="46"/>
      <c r="E1" s="1674"/>
      <c r="F1" s="1674"/>
      <c r="K1" s="46" t="s">
        <v>68</v>
      </c>
      <c r="L1"/>
      <c r="M1"/>
    </row>
    <row r="2" spans="1:13" s="3" customFormat="1" ht="17.25" customHeight="1">
      <c r="A2" s="1"/>
      <c r="B2" s="85"/>
      <c r="C2" s="84"/>
      <c r="D2" s="46"/>
      <c r="E2" s="1674"/>
      <c r="F2" s="1674"/>
      <c r="K2" s="46" t="s">
        <v>69</v>
      </c>
      <c r="L2"/>
      <c r="M2"/>
    </row>
    <row r="3" spans="1:13" s="3" customFormat="1" ht="17.25" customHeight="1">
      <c r="A3" s="1"/>
      <c r="C3" s="86"/>
      <c r="D3" s="46"/>
      <c r="E3" s="46"/>
      <c r="F3" s="46"/>
      <c r="K3" s="46" t="s">
        <v>70</v>
      </c>
      <c r="L3"/>
      <c r="M3"/>
    </row>
    <row r="4" spans="1:13" s="3" customFormat="1" ht="17.25" customHeight="1">
      <c r="A4" s="1"/>
      <c r="B4" s="476"/>
      <c r="C4" s="1"/>
      <c r="D4" s="46"/>
      <c r="E4" s="46"/>
      <c r="F4" s="46"/>
      <c r="K4" s="46" t="s">
        <v>71</v>
      </c>
      <c r="L4"/>
      <c r="M4"/>
    </row>
    <row r="5" spans="1:13" s="3" customFormat="1" ht="17.25" customHeight="1">
      <c r="A5" s="1"/>
      <c r="B5" s="47"/>
      <c r="C5" s="1"/>
      <c r="D5" s="46"/>
      <c r="E5" s="46"/>
      <c r="F5" s="46"/>
      <c r="K5" s="46" t="s">
        <v>72</v>
      </c>
      <c r="L5"/>
      <c r="M5"/>
    </row>
    <row r="6" spans="1:13" s="3" customFormat="1" ht="17.25" customHeight="1">
      <c r="A6" s="1"/>
      <c r="B6" s="1"/>
      <c r="C6" s="1"/>
      <c r="D6" s="46"/>
      <c r="E6" s="46"/>
      <c r="F6" s="46"/>
      <c r="K6" s="46" t="str">
        <f>B7</f>
        <v>Table 20</v>
      </c>
      <c r="L6"/>
      <c r="M6"/>
    </row>
    <row r="7" spans="1:13" s="3" customFormat="1" ht="17.25" customHeight="1">
      <c r="A7" s="1"/>
      <c r="B7" s="1814" t="s">
        <v>1007</v>
      </c>
      <c r="C7" s="1814"/>
      <c r="D7" s="1814"/>
      <c r="E7" s="1814"/>
      <c r="F7" s="1814"/>
      <c r="G7" s="1814"/>
      <c r="H7" s="1814"/>
      <c r="I7" s="1814"/>
      <c r="J7" s="1814"/>
      <c r="K7" s="1814"/>
      <c r="L7"/>
      <c r="M7"/>
    </row>
    <row r="8" spans="1:13" s="3" customFormat="1" ht="17.25" customHeight="1">
      <c r="A8" s="1"/>
      <c r="B8" s="1814" t="s">
        <v>1008</v>
      </c>
      <c r="C8" s="1814"/>
      <c r="D8" s="1814"/>
      <c r="E8" s="1814"/>
      <c r="F8" s="1814"/>
      <c r="G8" s="1814"/>
      <c r="H8" s="1814"/>
      <c r="I8" s="1814"/>
      <c r="J8" s="1814"/>
      <c r="K8" s="1814"/>
      <c r="L8"/>
      <c r="M8"/>
    </row>
    <row r="9" spans="1:13" s="3" customFormat="1" ht="18.75" customHeight="1">
      <c r="A9" s="1"/>
      <c r="B9" s="1815" t="s">
        <v>148</v>
      </c>
      <c r="C9" s="1815"/>
      <c r="D9" s="1815"/>
      <c r="E9" s="1815"/>
      <c r="F9" s="1815"/>
      <c r="G9" s="1815"/>
      <c r="H9" s="1815"/>
      <c r="I9" s="1815"/>
      <c r="J9" s="1815"/>
      <c r="K9" s="1815"/>
      <c r="L9"/>
      <c r="M9"/>
    </row>
    <row r="10" spans="1:13" s="3" customFormat="1" ht="17.25" customHeight="1" thickBot="1">
      <c r="A10" s="1"/>
      <c r="B10" s="1"/>
      <c r="C10" s="1"/>
      <c r="D10" s="1"/>
      <c r="E10" s="1"/>
      <c r="F10" s="1"/>
      <c r="G10"/>
      <c r="H10"/>
      <c r="I10"/>
      <c r="J10" s="1656"/>
      <c r="K10" s="1656"/>
      <c r="L10"/>
      <c r="M10"/>
    </row>
    <row r="11" spans="1:13" s="3" customFormat="1" ht="18.600000000000001" customHeight="1">
      <c r="A11" s="1"/>
      <c r="B11" s="48"/>
      <c r="C11" s="49"/>
      <c r="D11" s="51"/>
      <c r="E11" s="104"/>
      <c r="F11" s="87"/>
      <c r="G11" s="87"/>
      <c r="H11" s="87"/>
      <c r="I11" s="103"/>
      <c r="J11" s="104"/>
      <c r="K11" s="52"/>
      <c r="L11"/>
      <c r="M11"/>
    </row>
    <row r="12" spans="1:13" s="3" customFormat="1" ht="18.600000000000001" customHeight="1">
      <c r="A12" s="1"/>
      <c r="B12" s="9" t="s">
        <v>77</v>
      </c>
      <c r="C12" s="11"/>
      <c r="D12" s="710"/>
      <c r="E12" s="710" t="s">
        <v>75</v>
      </c>
      <c r="F12" s="12" t="s">
        <v>75</v>
      </c>
      <c r="G12" s="12" t="s">
        <v>75</v>
      </c>
      <c r="H12" s="12" t="s">
        <v>75</v>
      </c>
      <c r="I12" s="553" t="s">
        <v>75</v>
      </c>
      <c r="J12" s="710" t="s">
        <v>75</v>
      </c>
      <c r="K12" s="53" t="s">
        <v>75</v>
      </c>
      <c r="L12"/>
      <c r="M12"/>
    </row>
    <row r="13" spans="1:13" s="3" customFormat="1" ht="18.600000000000001" customHeight="1" thickBot="1">
      <c r="A13" s="1"/>
      <c r="B13" s="13" t="s">
        <v>79</v>
      </c>
      <c r="C13" s="55" t="s">
        <v>149</v>
      </c>
      <c r="D13" s="56" t="s">
        <v>6</v>
      </c>
      <c r="E13" s="107">
        <v>2018</v>
      </c>
      <c r="F13" s="88">
        <v>2019</v>
      </c>
      <c r="G13" s="88">
        <v>2020</v>
      </c>
      <c r="H13" s="88">
        <v>2021</v>
      </c>
      <c r="I13" s="106">
        <v>2022</v>
      </c>
      <c r="J13" s="107">
        <v>2023</v>
      </c>
      <c r="K13" s="554">
        <v>2024</v>
      </c>
      <c r="L13"/>
      <c r="M13"/>
    </row>
    <row r="14" spans="1:13" s="3" customFormat="1" ht="17.25" customHeight="1">
      <c r="A14" s="1"/>
      <c r="B14" s="89"/>
      <c r="C14" s="536"/>
      <c r="D14" s="429"/>
      <c r="E14" s="58"/>
      <c r="F14" s="109"/>
      <c r="G14" s="18" t="s">
        <v>10</v>
      </c>
      <c r="H14" s="59" t="s">
        <v>11</v>
      </c>
      <c r="I14" s="109" t="s">
        <v>12</v>
      </c>
      <c r="J14" s="58" t="s">
        <v>10</v>
      </c>
      <c r="K14" s="59" t="s">
        <v>11</v>
      </c>
      <c r="L14"/>
      <c r="M14"/>
    </row>
    <row r="15" spans="1:13" s="3" customFormat="1" ht="17.25" customHeight="1">
      <c r="A15" s="1"/>
      <c r="B15" s="90"/>
      <c r="C15" s="91"/>
      <c r="D15" s="92"/>
      <c r="E15" s="92"/>
      <c r="F15" s="428"/>
      <c r="G15" s="428"/>
      <c r="H15" s="428"/>
      <c r="I15" s="540"/>
      <c r="J15" s="92"/>
      <c r="K15" s="642"/>
      <c r="L15"/>
      <c r="M15"/>
    </row>
    <row r="16" spans="1:13" s="3" customFormat="1" ht="17.25" customHeight="1">
      <c r="A16" s="1"/>
      <c r="B16" s="90"/>
      <c r="C16" s="1083" t="s">
        <v>1009</v>
      </c>
      <c r="D16" s="738"/>
      <c r="E16" s="92"/>
      <c r="F16" s="428"/>
      <c r="G16" s="428"/>
      <c r="H16" s="428"/>
      <c r="I16" s="540"/>
      <c r="J16" s="92"/>
      <c r="K16" s="642"/>
      <c r="L16"/>
      <c r="M16"/>
    </row>
    <row r="17" spans="1:14" s="3" customFormat="1" ht="18.75" customHeight="1">
      <c r="A17" s="1"/>
      <c r="B17" s="977"/>
      <c r="C17" s="24" t="s">
        <v>366</v>
      </c>
      <c r="D17" s="1012"/>
      <c r="E17" s="483"/>
      <c r="F17" s="482"/>
      <c r="G17" s="482"/>
      <c r="H17" s="482"/>
      <c r="I17" s="113"/>
      <c r="J17" s="749"/>
      <c r="K17" s="1008"/>
      <c r="L17"/>
      <c r="M17" s="664"/>
    </row>
    <row r="18" spans="1:14" ht="20.100000000000001" customHeight="1">
      <c r="B18" s="977">
        <v>1</v>
      </c>
      <c r="C18" s="983" t="s">
        <v>1010</v>
      </c>
      <c r="D18" s="980"/>
      <c r="J18" s="1160">
        <v>0</v>
      </c>
      <c r="K18" s="1159">
        <v>0</v>
      </c>
    </row>
    <row r="19" spans="1:14" ht="20.100000000000001" customHeight="1">
      <c r="B19" s="977">
        <v>2</v>
      </c>
      <c r="C19" s="983" t="s">
        <v>1011</v>
      </c>
      <c r="D19" s="979"/>
      <c r="J19" s="1160">
        <v>0</v>
      </c>
      <c r="K19" s="1046">
        <v>23.870169545138875</v>
      </c>
    </row>
    <row r="20" spans="1:14" ht="20.100000000000001" customHeight="1" thickBot="1">
      <c r="B20" s="977">
        <v>3</v>
      </c>
      <c r="C20" s="983" t="s">
        <v>1012</v>
      </c>
      <c r="D20" s="979"/>
      <c r="J20" s="640">
        <v>21.077767117720001</v>
      </c>
      <c r="K20" s="641">
        <v>56.031762000000001</v>
      </c>
    </row>
    <row r="21" spans="1:14" ht="20.100000000000001" customHeight="1">
      <c r="B21" s="977">
        <v>4</v>
      </c>
      <c r="C21" s="24" t="s">
        <v>1013</v>
      </c>
      <c r="D21" s="980"/>
      <c r="J21" s="1044">
        <f>J18-J19-J20</f>
        <v>-21.077767117720001</v>
      </c>
      <c r="K21" s="1045">
        <f>K18-K19-K20</f>
        <v>-79.901931545138879</v>
      </c>
      <c r="M21" s="899"/>
      <c r="N21" s="899"/>
    </row>
    <row r="22" spans="1:14" s="3" customFormat="1" ht="17.25" customHeight="1">
      <c r="A22" s="1"/>
      <c r="B22" s="90"/>
      <c r="C22" s="91"/>
      <c r="D22" s="738"/>
      <c r="E22" s="92"/>
      <c r="F22" s="428"/>
      <c r="G22" s="428"/>
      <c r="H22" s="428"/>
      <c r="I22" s="540"/>
      <c r="J22" s="92"/>
      <c r="K22" s="642"/>
      <c r="L22"/>
      <c r="M22"/>
    </row>
    <row r="23" spans="1:14" ht="20.100000000000001" customHeight="1">
      <c r="B23" s="977">
        <v>5</v>
      </c>
      <c r="C23" s="24" t="s">
        <v>1014</v>
      </c>
      <c r="D23" s="980"/>
      <c r="J23" s="1085">
        <f>J21</f>
        <v>-21.077767117720001</v>
      </c>
      <c r="K23" s="1046">
        <f>K21</f>
        <v>-79.901931545138879</v>
      </c>
    </row>
    <row r="24" spans="1:14" ht="16.5" thickBot="1">
      <c r="B24" s="977">
        <v>6</v>
      </c>
      <c r="C24" s="24" t="s">
        <v>1015</v>
      </c>
      <c r="D24" s="980"/>
      <c r="E24" s="483"/>
      <c r="F24" s="482"/>
      <c r="G24" s="482"/>
      <c r="H24" s="482"/>
      <c r="I24" s="113"/>
      <c r="J24" s="1137">
        <v>0.25</v>
      </c>
      <c r="K24" s="1138">
        <v>0.25</v>
      </c>
    </row>
    <row r="25" spans="1:14" ht="15.75">
      <c r="B25" s="977">
        <v>7</v>
      </c>
      <c r="C25" s="24" t="s">
        <v>1016</v>
      </c>
      <c r="D25" s="980"/>
      <c r="E25" s="483"/>
      <c r="F25" s="482"/>
      <c r="G25" s="482"/>
      <c r="H25" s="482"/>
      <c r="I25" s="113"/>
      <c r="J25" s="1007">
        <f>J23*J24/(1-J24)</f>
        <v>-7.0259223725733335</v>
      </c>
      <c r="K25" s="1136">
        <f>K23*K24/(1-K24)</f>
        <v>-26.633977181712961</v>
      </c>
      <c r="M25" s="899"/>
      <c r="N25" s="899"/>
    </row>
    <row r="26" spans="1:14" ht="16.5" thickBot="1">
      <c r="B26" s="977"/>
      <c r="C26" s="24"/>
      <c r="D26" s="980"/>
      <c r="E26" s="483"/>
      <c r="F26" s="482"/>
      <c r="G26" s="482"/>
      <c r="H26" s="482"/>
      <c r="I26" s="113"/>
      <c r="J26" s="1027"/>
      <c r="K26" s="1355"/>
    </row>
    <row r="27" spans="1:14" ht="15.75">
      <c r="B27" s="977">
        <v>8</v>
      </c>
      <c r="C27" s="24" t="s">
        <v>1017</v>
      </c>
      <c r="D27" s="980"/>
      <c r="E27" s="483"/>
      <c r="F27" s="482"/>
      <c r="G27" s="482"/>
      <c r="H27" s="482"/>
      <c r="I27" s="113"/>
      <c r="J27" s="1007">
        <f>J25</f>
        <v>-7.0259223725733335</v>
      </c>
      <c r="K27" s="1354">
        <f>K25</f>
        <v>-26.633977181712961</v>
      </c>
    </row>
    <row r="28" spans="1:14" s="3" customFormat="1" ht="17.25" customHeight="1">
      <c r="A28" s="1"/>
      <c r="B28" s="90"/>
      <c r="C28" s="91"/>
      <c r="D28" s="980"/>
      <c r="E28" s="92"/>
      <c r="F28" s="428"/>
      <c r="G28" s="428"/>
      <c r="H28" s="428"/>
      <c r="I28" s="540"/>
      <c r="J28" s="92"/>
      <c r="K28" s="642"/>
      <c r="L28"/>
      <c r="M28"/>
    </row>
    <row r="29" spans="1:14" s="3" customFormat="1" ht="18.75" customHeight="1">
      <c r="A29" s="1"/>
      <c r="B29" s="90"/>
      <c r="C29" s="1084" t="s">
        <v>497</v>
      </c>
      <c r="D29" s="1922"/>
      <c r="E29" s="92">
        <v>1.449435</v>
      </c>
      <c r="F29" s="428">
        <v>1.7300319999999998</v>
      </c>
      <c r="G29" s="428">
        <v>1.7536220000000002</v>
      </c>
      <c r="H29" s="428">
        <v>1.7759169999999997</v>
      </c>
      <c r="I29" s="540">
        <v>2.1650000000000005</v>
      </c>
      <c r="J29" s="92"/>
      <c r="K29" s="642"/>
      <c r="L29"/>
      <c r="M29" s="664"/>
    </row>
    <row r="30" spans="1:14" s="3" customFormat="1" ht="18.75" customHeight="1">
      <c r="A30" s="1"/>
      <c r="B30" s="90">
        <v>9</v>
      </c>
      <c r="C30" s="997" t="s">
        <v>1018</v>
      </c>
      <c r="D30" s="1923">
        <v>2</v>
      </c>
      <c r="E30" s="92"/>
      <c r="F30" s="428"/>
      <c r="G30" s="428"/>
      <c r="H30" s="428"/>
      <c r="I30" s="540"/>
      <c r="J30" s="92">
        <v>2.2080000000000002</v>
      </c>
      <c r="K30" s="642">
        <v>2.2520000000000007</v>
      </c>
      <c r="L30"/>
      <c r="M30" s="664"/>
    </row>
    <row r="31" spans="1:14" s="3" customFormat="1" ht="18.75" hidden="1" customHeight="1" thickBot="1">
      <c r="A31" s="1"/>
      <c r="B31" s="977"/>
      <c r="C31" s="997" t="s">
        <v>1019</v>
      </c>
      <c r="D31" s="1923"/>
      <c r="E31" s="92"/>
      <c r="F31" s="428"/>
      <c r="G31" s="428"/>
      <c r="H31" s="428"/>
      <c r="I31" s="540"/>
      <c r="J31" s="94">
        <v>0</v>
      </c>
      <c r="K31" s="480">
        <v>0</v>
      </c>
      <c r="L31"/>
      <c r="M31" s="664"/>
    </row>
    <row r="32" spans="1:14" s="3" customFormat="1" ht="18.75" hidden="1" customHeight="1">
      <c r="A32" s="1"/>
      <c r="B32" s="977"/>
      <c r="C32" s="978" t="s">
        <v>1020</v>
      </c>
      <c r="D32" s="1923"/>
      <c r="E32" s="92"/>
      <c r="F32" s="428"/>
      <c r="G32" s="428"/>
      <c r="H32" s="428"/>
      <c r="I32" s="540"/>
      <c r="J32" s="140">
        <f>SUM(J30:J31)</f>
        <v>2.2080000000000002</v>
      </c>
      <c r="K32" s="672">
        <f>SUM(K30:K31)</f>
        <v>2.2520000000000007</v>
      </c>
      <c r="L32"/>
      <c r="M32" s="664"/>
    </row>
    <row r="33" spans="1:13" s="3" customFormat="1" ht="18.75" hidden="1" customHeight="1">
      <c r="A33" s="1"/>
      <c r="B33" s="977"/>
      <c r="C33" s="978"/>
      <c r="D33" s="1923"/>
      <c r="E33" s="92"/>
      <c r="F33" s="428"/>
      <c r="G33" s="428"/>
      <c r="H33" s="428"/>
      <c r="I33" s="540"/>
      <c r="J33" s="140"/>
      <c r="K33" s="672"/>
      <c r="L33"/>
      <c r="M33" s="664"/>
    </row>
    <row r="34" spans="1:13" s="3" customFormat="1" ht="18.75" hidden="1" customHeight="1">
      <c r="A34" s="1"/>
      <c r="B34" s="977"/>
      <c r="C34" s="24" t="s">
        <v>1021</v>
      </c>
      <c r="D34" s="1923"/>
      <c r="E34" s="92">
        <v>2.4467317000000004</v>
      </c>
      <c r="F34" s="428">
        <v>5.024935880000001</v>
      </c>
      <c r="G34" s="428">
        <v>13.086793759999999</v>
      </c>
      <c r="H34" s="428">
        <v>95.425337819999996</v>
      </c>
      <c r="I34" s="540">
        <v>2.3585262800000013</v>
      </c>
      <c r="J34" s="92"/>
      <c r="K34" s="642"/>
      <c r="L34"/>
      <c r="M34" s="664"/>
    </row>
    <row r="35" spans="1:13" s="3" customFormat="1" ht="18.75" customHeight="1" thickBot="1">
      <c r="A35" s="1"/>
      <c r="B35" s="977">
        <v>10</v>
      </c>
      <c r="C35" s="997" t="s">
        <v>1022</v>
      </c>
      <c r="D35" s="1923">
        <v>3</v>
      </c>
      <c r="E35" s="483"/>
      <c r="F35" s="482"/>
      <c r="G35" s="482"/>
      <c r="H35" s="482"/>
      <c r="I35" s="113"/>
      <c r="J35" s="94">
        <v>1.1060222200000001</v>
      </c>
      <c r="K35" s="480">
        <v>2.34101582</v>
      </c>
      <c r="L35"/>
      <c r="M35" s="664"/>
    </row>
    <row r="36" spans="1:13" s="3" customFormat="1" ht="18.75" hidden="1" customHeight="1" thickBot="1">
      <c r="A36" s="1"/>
      <c r="B36" s="977"/>
      <c r="C36" s="997" t="s">
        <v>1019</v>
      </c>
      <c r="D36" s="1923"/>
      <c r="E36" s="483"/>
      <c r="F36" s="482"/>
      <c r="G36" s="482"/>
      <c r="H36" s="482"/>
      <c r="I36" s="113"/>
      <c r="J36" s="150">
        <v>7.5911094199999987</v>
      </c>
      <c r="K36" s="644">
        <v>15.084758350000001</v>
      </c>
      <c r="L36"/>
      <c r="M36" s="664"/>
    </row>
    <row r="37" spans="1:13" s="3" customFormat="1" ht="18.75" customHeight="1">
      <c r="A37" s="1"/>
      <c r="B37" s="977">
        <v>11</v>
      </c>
      <c r="C37" s="978" t="s">
        <v>1023</v>
      </c>
      <c r="D37" s="1923"/>
      <c r="E37" s="483"/>
      <c r="F37" s="482"/>
      <c r="G37" s="482"/>
      <c r="H37" s="482"/>
      <c r="I37" s="113"/>
      <c r="J37" s="140">
        <f>J35-J30</f>
        <v>-1.1019777800000001</v>
      </c>
      <c r="K37" s="672">
        <f>K35-K30</f>
        <v>8.9015819999999302E-2</v>
      </c>
      <c r="L37"/>
      <c r="M37" s="664"/>
    </row>
    <row r="38" spans="1:13" s="3" customFormat="1" ht="18.75" customHeight="1" thickBot="1">
      <c r="A38" s="1"/>
      <c r="B38" s="977"/>
      <c r="C38" s="978"/>
      <c r="D38" s="24"/>
      <c r="E38" s="24"/>
      <c r="F38" s="24"/>
      <c r="G38" s="24"/>
      <c r="H38" s="24"/>
      <c r="I38" s="24"/>
      <c r="J38" s="1142"/>
      <c r="K38" s="480"/>
      <c r="L38"/>
      <c r="M38" s="664"/>
    </row>
    <row r="39" spans="1:13" s="3" customFormat="1" ht="18.75" customHeight="1">
      <c r="A39" s="1"/>
      <c r="B39" s="977">
        <v>12</v>
      </c>
      <c r="C39" s="978" t="s">
        <v>1024</v>
      </c>
      <c r="D39" s="979"/>
      <c r="E39" s="738"/>
      <c r="F39" s="311"/>
      <c r="G39" s="311"/>
      <c r="H39" s="311"/>
      <c r="I39" s="1167"/>
      <c r="J39" s="738">
        <f>J37</f>
        <v>-1.1019777800000001</v>
      </c>
      <c r="K39" s="947">
        <f>K37</f>
        <v>8.9015819999999302E-2</v>
      </c>
      <c r="L39"/>
      <c r="M39" s="664"/>
    </row>
    <row r="40" spans="1:13" s="3" customFormat="1" ht="17.25" customHeight="1" thickBot="1">
      <c r="A40" s="1"/>
      <c r="B40" s="90"/>
      <c r="C40" s="91"/>
      <c r="D40" s="738"/>
      <c r="E40" s="92"/>
      <c r="F40" s="428"/>
      <c r="G40" s="428"/>
      <c r="H40" s="428"/>
      <c r="I40" s="540"/>
      <c r="J40" s="94"/>
      <c r="K40" s="480"/>
      <c r="L40"/>
      <c r="M40"/>
    </row>
    <row r="41" spans="1:13" s="3" customFormat="1" ht="18.75" hidden="1" customHeight="1">
      <c r="A41" s="1"/>
      <c r="B41" s="977"/>
      <c r="C41" s="24" t="s">
        <v>1025</v>
      </c>
      <c r="D41" s="980"/>
      <c r="E41" s="483"/>
      <c r="F41" s="482"/>
      <c r="G41" s="482"/>
      <c r="H41" s="482"/>
      <c r="I41" s="113"/>
      <c r="J41" s="1009"/>
      <c r="K41" s="1008"/>
      <c r="L41"/>
      <c r="M41" s="664"/>
    </row>
    <row r="42" spans="1:13" s="3" customFormat="1" ht="18.75" hidden="1" customHeight="1">
      <c r="A42" s="1"/>
      <c r="B42" s="977"/>
      <c r="C42" s="997" t="s">
        <v>1026</v>
      </c>
      <c r="D42" s="980"/>
      <c r="E42" s="483"/>
      <c r="F42" s="482"/>
      <c r="G42" s="482"/>
      <c r="H42" s="482"/>
      <c r="I42" s="113"/>
      <c r="J42" s="92">
        <f>J35-J30</f>
        <v>-1.1019777800000001</v>
      </c>
      <c r="K42" s="642">
        <f>K35-K30</f>
        <v>8.9015819999999302E-2</v>
      </c>
      <c r="L42"/>
      <c r="M42" s="664"/>
    </row>
    <row r="43" spans="1:13" s="3" customFormat="1" ht="18.75" hidden="1" customHeight="1" thickBot="1">
      <c r="A43" s="1"/>
      <c r="B43" s="977"/>
      <c r="C43" s="997" t="s">
        <v>1027</v>
      </c>
      <c r="D43" s="980"/>
      <c r="E43" s="483"/>
      <c r="F43" s="482"/>
      <c r="G43" s="482"/>
      <c r="H43" s="482"/>
      <c r="I43" s="113"/>
      <c r="J43" s="94">
        <f>J36-J31</f>
        <v>7.5911094199999987</v>
      </c>
      <c r="K43" s="480">
        <f>K36-K31</f>
        <v>15.084758350000001</v>
      </c>
      <c r="L43"/>
      <c r="M43" s="664"/>
    </row>
    <row r="44" spans="1:13" s="3" customFormat="1" ht="18.75" hidden="1" customHeight="1">
      <c r="A44" s="1"/>
      <c r="B44" s="977"/>
      <c r="C44" s="978" t="s">
        <v>1028</v>
      </c>
      <c r="D44" s="980"/>
      <c r="E44" s="483"/>
      <c r="F44" s="482"/>
      <c r="G44" s="482"/>
      <c r="H44" s="482"/>
      <c r="I44" s="113"/>
      <c r="J44" s="140">
        <f>SUM(J42:J43)</f>
        <v>6.4891316399999983</v>
      </c>
      <c r="K44" s="672">
        <f>SUM(K42:K43)</f>
        <v>15.173774170000002</v>
      </c>
      <c r="L44"/>
      <c r="M44" s="664"/>
    </row>
    <row r="45" spans="1:13" s="3" customFormat="1" ht="18.75" hidden="1" customHeight="1">
      <c r="A45" s="1"/>
      <c r="B45" s="977"/>
      <c r="C45" s="24"/>
      <c r="D45" s="980"/>
      <c r="E45" s="483"/>
      <c r="F45" s="482"/>
      <c r="G45" s="482"/>
      <c r="H45" s="482"/>
      <c r="I45" s="113"/>
      <c r="J45" s="1085"/>
      <c r="K45" s="1046"/>
      <c r="L45"/>
      <c r="M45" s="664"/>
    </row>
    <row r="46" spans="1:13" ht="23.85" customHeight="1" thickBot="1">
      <c r="B46" s="1141">
        <v>13</v>
      </c>
      <c r="C46" s="1142" t="s">
        <v>1029</v>
      </c>
      <c r="D46" s="1143"/>
      <c r="E46" s="94"/>
      <c r="F46" s="30"/>
      <c r="G46" s="30"/>
      <c r="H46" s="30"/>
      <c r="I46" s="277"/>
      <c r="J46" s="1144">
        <f>J25+J37</f>
        <v>-8.1279001525733339</v>
      </c>
      <c r="K46" s="1145">
        <f>K25+K37</f>
        <v>-26.544961361712961</v>
      </c>
    </row>
    <row r="47" spans="1:13" ht="16.5" hidden="1" thickBot="1">
      <c r="B47" s="661"/>
      <c r="C47" s="342" t="s">
        <v>1030</v>
      </c>
      <c r="D47" s="1139"/>
      <c r="E47" s="738"/>
      <c r="F47" s="311"/>
      <c r="G47" s="311"/>
      <c r="H47" s="311"/>
      <c r="I47" s="1167"/>
      <c r="J47" s="753">
        <f>J43</f>
        <v>7.5911094199999987</v>
      </c>
      <c r="K47" s="1140">
        <f>K43</f>
        <v>15.084758350000001</v>
      </c>
    </row>
    <row r="48" spans="1:13" s="3" customFormat="1" ht="24" hidden="1" customHeight="1" thickBot="1">
      <c r="A48" s="1"/>
      <c r="B48" s="95">
        <v>19</v>
      </c>
      <c r="C48" s="96" t="s">
        <v>1031</v>
      </c>
      <c r="D48" s="499"/>
      <c r="E48" s="499">
        <f>E34-E29</f>
        <v>0.99729670000000037</v>
      </c>
      <c r="F48" s="500">
        <f>F34-F29</f>
        <v>3.2949038800000015</v>
      </c>
      <c r="G48" s="500">
        <f>G34-G29</f>
        <v>11.333171759999999</v>
      </c>
      <c r="H48" s="500">
        <f>H34-H29</f>
        <v>93.649420819999989</v>
      </c>
      <c r="I48" s="1010">
        <f>I34-I29</f>
        <v>0.19352628000000083</v>
      </c>
      <c r="J48" s="499">
        <f>SUM(J46:J47)</f>
        <v>-0.53679073257333521</v>
      </c>
      <c r="K48" s="998">
        <f>SUM(K46:K47)</f>
        <v>-11.460203011712959</v>
      </c>
      <c r="L48" s="520"/>
      <c r="M48"/>
    </row>
    <row r="49" spans="1:13" s="3" customFormat="1" ht="17.25" customHeight="1">
      <c r="A49" s="1"/>
      <c r="B49" s="1"/>
      <c r="C49" s="1"/>
      <c r="D49" s="1"/>
      <c r="E49" s="1"/>
      <c r="F49" s="1"/>
      <c r="G49"/>
      <c r="H49"/>
      <c r="I49"/>
      <c r="J49"/>
      <c r="K49"/>
      <c r="L49"/>
      <c r="M49"/>
    </row>
    <row r="50" spans="1:13" s="3" customFormat="1" ht="17.25" customHeight="1">
      <c r="A50" s="1"/>
      <c r="B50" s="1" t="s">
        <v>60</v>
      </c>
      <c r="C50" s="1"/>
      <c r="D50" s="1"/>
      <c r="E50" s="1"/>
      <c r="F50" s="1"/>
      <c r="G50"/>
      <c r="H50"/>
      <c r="I50"/>
      <c r="J50"/>
      <c r="K50"/>
      <c r="L50"/>
      <c r="M50"/>
    </row>
    <row r="51" spans="1:13" s="3" customFormat="1" ht="17.100000000000001" hidden="1" customHeight="1">
      <c r="A51" s="1"/>
      <c r="B51" s="40"/>
      <c r="C51" s="1"/>
      <c r="D51" s="1"/>
      <c r="E51" s="1"/>
      <c r="F51" s="1"/>
      <c r="G51" s="1"/>
      <c r="H51" s="1"/>
      <c r="I51" s="1"/>
      <c r="J51"/>
      <c r="K51"/>
      <c r="L51"/>
      <c r="M51"/>
    </row>
    <row r="52" spans="1:13" s="3" customFormat="1" ht="18.75" customHeight="1">
      <c r="A52" s="1"/>
      <c r="B52" s="40">
        <v>1</v>
      </c>
      <c r="C52" s="1826" t="s">
        <v>1032</v>
      </c>
      <c r="D52" s="1826"/>
      <c r="E52" s="1826"/>
      <c r="F52" s="1826"/>
      <c r="G52" s="1826"/>
      <c r="H52" s="1826"/>
      <c r="I52" s="1826"/>
      <c r="J52"/>
      <c r="K52"/>
      <c r="L52"/>
      <c r="M52"/>
    </row>
    <row r="53" spans="1:13" s="3" customFormat="1" ht="14.85" customHeight="1">
      <c r="A53" s="1"/>
      <c r="B53" s="40">
        <v>2</v>
      </c>
      <c r="C53" s="1" t="s">
        <v>1033</v>
      </c>
      <c r="D53" s="1"/>
      <c r="E53" s="1"/>
      <c r="F53" s="1"/>
      <c r="G53" s="1353"/>
      <c r="H53" s="1353"/>
      <c r="I53" s="1353"/>
      <c r="J53"/>
      <c r="K53"/>
      <c r="L53"/>
      <c r="M53"/>
    </row>
    <row r="54" spans="1:13" s="3" customFormat="1" ht="15.75">
      <c r="A54" s="1"/>
      <c r="B54" s="1"/>
      <c r="C54" s="1"/>
      <c r="D54" s="1"/>
      <c r="E54" s="1"/>
      <c r="F54" s="1"/>
      <c r="G54" s="1353"/>
      <c r="H54" s="1353"/>
      <c r="I54" s="1353"/>
      <c r="J54"/>
      <c r="K54"/>
      <c r="L54"/>
      <c r="M54"/>
    </row>
    <row r="55" spans="1:13" s="3" customFormat="1">
      <c r="A55" s="1"/>
      <c r="B55" s="1"/>
      <c r="C55" s="1"/>
      <c r="D55" s="1"/>
      <c r="E55" s="1"/>
      <c r="F55" s="1"/>
      <c r="G55"/>
      <c r="H55"/>
      <c r="I55"/>
      <c r="J55"/>
      <c r="K55"/>
      <c r="L55"/>
      <c r="M55"/>
    </row>
    <row r="56" spans="1:13" s="3" customFormat="1">
      <c r="A56" s="1"/>
      <c r="B56" s="1"/>
      <c r="C56" s="1"/>
      <c r="D56" s="1"/>
      <c r="E56" s="1"/>
      <c r="F56" s="1"/>
      <c r="G56"/>
      <c r="H56"/>
      <c r="I56"/>
      <c r="J56"/>
      <c r="K56"/>
      <c r="L56"/>
      <c r="M56"/>
    </row>
    <row r="57" spans="1:13" s="3" customFormat="1">
      <c r="A57" s="1"/>
      <c r="B57" s="1"/>
      <c r="C57" s="1"/>
      <c r="D57" s="1"/>
      <c r="E57" s="1"/>
      <c r="F57" s="1"/>
      <c r="G57"/>
      <c r="H57"/>
      <c r="I57"/>
      <c r="J57"/>
      <c r="K57"/>
      <c r="L57"/>
      <c r="M57"/>
    </row>
    <row r="58" spans="1:13" s="3" customFormat="1">
      <c r="A58" s="1"/>
      <c r="B58" s="1"/>
      <c r="C58" s="1"/>
      <c r="D58" s="1"/>
      <c r="E58" s="1"/>
      <c r="F58" s="1"/>
      <c r="G58"/>
      <c r="H58"/>
      <c r="I58"/>
      <c r="J58"/>
      <c r="K58"/>
      <c r="L58"/>
      <c r="M58"/>
    </row>
    <row r="59" spans="1:13" s="3" customFormat="1">
      <c r="A59" s="1"/>
      <c r="B59" s="1"/>
      <c r="C59" s="1"/>
      <c r="D59" s="1"/>
      <c r="E59" s="1"/>
      <c r="F59" s="1"/>
      <c r="G59"/>
      <c r="H59"/>
      <c r="I59"/>
      <c r="J59"/>
      <c r="K59"/>
      <c r="L59"/>
      <c r="M59"/>
    </row>
    <row r="60" spans="1:13" s="3" customFormat="1">
      <c r="A60" s="1"/>
      <c r="B60" s="1"/>
      <c r="C60" s="1"/>
      <c r="D60" s="1"/>
      <c r="E60" s="1"/>
      <c r="F60" s="1"/>
      <c r="G60"/>
      <c r="H60"/>
      <c r="I60"/>
      <c r="J60"/>
      <c r="K60"/>
      <c r="L60"/>
      <c r="M60"/>
    </row>
    <row r="61" spans="1:13" s="3" customFormat="1">
      <c r="A61" s="1"/>
      <c r="B61" s="1"/>
      <c r="C61" s="1"/>
      <c r="D61" s="1"/>
      <c r="E61" s="1"/>
      <c r="F61" s="1"/>
      <c r="G61"/>
      <c r="H61"/>
      <c r="I61"/>
      <c r="J61"/>
      <c r="K61"/>
      <c r="L61"/>
      <c r="M61"/>
    </row>
    <row r="62" spans="1:13" s="3" customFormat="1">
      <c r="A62" s="1"/>
      <c r="B62" s="1"/>
      <c r="C62" s="1"/>
      <c r="D62" s="1"/>
      <c r="E62" s="1"/>
      <c r="F62" s="1"/>
      <c r="G62"/>
      <c r="H62"/>
      <c r="I62"/>
      <c r="J62"/>
      <c r="K62"/>
      <c r="L62"/>
      <c r="M62"/>
    </row>
    <row r="63" spans="1:13" s="3" customFormat="1">
      <c r="A63" s="1"/>
      <c r="B63" s="1"/>
      <c r="C63" s="1"/>
      <c r="D63" s="1"/>
      <c r="E63" s="1"/>
      <c r="F63" s="1"/>
      <c r="G63"/>
      <c r="H63"/>
      <c r="I63"/>
      <c r="J63"/>
      <c r="K63"/>
      <c r="L63"/>
      <c r="M63"/>
    </row>
    <row r="64" spans="1:13" s="3" customFormat="1">
      <c r="A64" s="1"/>
      <c r="B64" s="1"/>
      <c r="C64" s="1"/>
      <c r="D64" s="1"/>
      <c r="E64" s="1"/>
      <c r="F64" s="1"/>
      <c r="G64"/>
      <c r="H64"/>
      <c r="I64"/>
      <c r="J64"/>
      <c r="K64"/>
      <c r="L64"/>
      <c r="M64"/>
    </row>
    <row r="65" spans="1:13" s="3" customFormat="1">
      <c r="A65" s="1"/>
      <c r="B65" s="1"/>
      <c r="C65" s="1"/>
      <c r="D65" s="1"/>
      <c r="E65" s="1"/>
      <c r="F65" s="1"/>
      <c r="G65"/>
      <c r="H65"/>
      <c r="I65"/>
      <c r="J65"/>
      <c r="K65"/>
      <c r="L65"/>
      <c r="M65"/>
    </row>
    <row r="66" spans="1:13" s="3" customFormat="1">
      <c r="A66" s="1"/>
      <c r="B66" s="1"/>
      <c r="C66" s="1"/>
      <c r="D66" s="1"/>
      <c r="E66" s="1"/>
      <c r="F66" s="1"/>
      <c r="G66"/>
      <c r="H66"/>
      <c r="I66"/>
      <c r="J66"/>
      <c r="K66"/>
      <c r="L66"/>
      <c r="M66"/>
    </row>
    <row r="67" spans="1:13" s="3" customFormat="1">
      <c r="A67" s="1"/>
      <c r="B67" s="1"/>
      <c r="C67" s="1"/>
      <c r="D67" s="1"/>
      <c r="E67" s="1"/>
      <c r="F67" s="1"/>
      <c r="G67"/>
      <c r="H67"/>
      <c r="I67"/>
      <c r="J67"/>
      <c r="K67"/>
      <c r="L67"/>
      <c r="M67"/>
    </row>
    <row r="68" spans="1:13" s="3" customFormat="1" ht="39" customHeight="1">
      <c r="A68" s="1"/>
      <c r="B68" s="1"/>
      <c r="C68" s="1"/>
      <c r="D68" s="1"/>
      <c r="E68" s="1"/>
      <c r="F68" s="1"/>
      <c r="G68"/>
      <c r="H68"/>
      <c r="I68"/>
      <c r="J68"/>
      <c r="K68"/>
      <c r="L68"/>
      <c r="M68"/>
    </row>
    <row r="69" spans="1:13" s="3" customFormat="1">
      <c r="A69" s="1"/>
      <c r="B69" s="1"/>
      <c r="C69" s="1"/>
      <c r="D69" s="1"/>
      <c r="E69" s="1"/>
      <c r="F69" s="1"/>
      <c r="G69"/>
      <c r="H69"/>
      <c r="I69"/>
      <c r="J69"/>
      <c r="K69"/>
      <c r="L69"/>
      <c r="M69"/>
    </row>
    <row r="70" spans="1:13" s="3" customFormat="1">
      <c r="A70" s="1"/>
      <c r="B70" s="1"/>
      <c r="C70" s="1"/>
      <c r="D70" s="1"/>
      <c r="E70" s="1"/>
      <c r="F70" s="1"/>
      <c r="G70"/>
      <c r="H70"/>
      <c r="I70"/>
      <c r="J70"/>
      <c r="K70"/>
      <c r="L70"/>
      <c r="M70"/>
    </row>
    <row r="71" spans="1:13" s="3" customFormat="1">
      <c r="A71" s="1"/>
      <c r="B71" s="1"/>
      <c r="C71" s="1"/>
      <c r="D71" s="1"/>
      <c r="E71" s="1"/>
      <c r="F71" s="1"/>
      <c r="G71"/>
      <c r="H71"/>
      <c r="I71"/>
      <c r="J71"/>
      <c r="K71"/>
      <c r="L71"/>
      <c r="M71"/>
    </row>
    <row r="72" spans="1:13" s="3" customFormat="1">
      <c r="A72" s="1"/>
      <c r="B72" s="1"/>
      <c r="C72" s="1"/>
      <c r="D72" s="1"/>
      <c r="E72" s="1"/>
      <c r="F72" s="1"/>
      <c r="G72"/>
      <c r="H72"/>
      <c r="I72"/>
      <c r="J72"/>
      <c r="K72"/>
      <c r="L72"/>
      <c r="M72"/>
    </row>
    <row r="73" spans="1:13" s="3" customFormat="1">
      <c r="A73" s="1"/>
      <c r="B73" s="1"/>
      <c r="C73" s="1"/>
      <c r="D73" s="1"/>
      <c r="E73" s="1"/>
      <c r="F73" s="1"/>
      <c r="G73"/>
      <c r="H73"/>
      <c r="I73"/>
      <c r="J73"/>
      <c r="K73"/>
      <c r="L73"/>
      <c r="M73"/>
    </row>
    <row r="74" spans="1:13" s="3" customFormat="1">
      <c r="A74" s="1"/>
      <c r="B74" s="1"/>
      <c r="C74" s="1"/>
      <c r="D74" s="1"/>
      <c r="E74" s="1"/>
      <c r="F74" s="1"/>
      <c r="G74"/>
      <c r="H74"/>
      <c r="I74"/>
      <c r="J74"/>
      <c r="K74"/>
      <c r="L74"/>
      <c r="M74"/>
    </row>
    <row r="75" spans="1:13" s="3" customFormat="1">
      <c r="A75" s="1"/>
      <c r="B75" s="1"/>
      <c r="C75" s="1"/>
      <c r="D75" s="1"/>
      <c r="E75" s="1"/>
      <c r="F75" s="1"/>
      <c r="G75"/>
      <c r="H75"/>
      <c r="I75"/>
      <c r="J75"/>
      <c r="K75"/>
      <c r="L75"/>
      <c r="M75"/>
    </row>
    <row r="76" spans="1:13" s="3" customFormat="1">
      <c r="A76" s="1"/>
      <c r="B76" s="1"/>
      <c r="C76" s="1"/>
      <c r="D76" s="1"/>
      <c r="E76" s="1"/>
      <c r="F76" s="1"/>
      <c r="G76"/>
      <c r="H76"/>
      <c r="I76"/>
      <c r="J76"/>
      <c r="K76"/>
      <c r="L76"/>
      <c r="M76"/>
    </row>
    <row r="77" spans="1:13" s="3" customFormat="1">
      <c r="A77" s="1"/>
      <c r="B77" s="1"/>
      <c r="C77" s="1"/>
      <c r="D77" s="1"/>
      <c r="E77" s="1"/>
      <c r="F77" s="1"/>
      <c r="G77"/>
      <c r="H77"/>
      <c r="I77"/>
      <c r="J77"/>
      <c r="K77"/>
      <c r="L77"/>
      <c r="M77"/>
    </row>
    <row r="78" spans="1:13" s="3" customFormat="1" ht="39.75" customHeight="1">
      <c r="A78" s="1"/>
      <c r="B78" s="1"/>
      <c r="C78" s="1"/>
      <c r="D78" s="1"/>
      <c r="E78" s="1"/>
      <c r="F78" s="1"/>
      <c r="G78"/>
      <c r="H78"/>
      <c r="I78"/>
      <c r="J78"/>
      <c r="K78"/>
      <c r="L78"/>
      <c r="M78"/>
    </row>
    <row r="79" spans="1:13" s="3" customFormat="1">
      <c r="A79" s="1"/>
      <c r="B79" s="1"/>
      <c r="C79" s="1"/>
      <c r="D79" s="1"/>
      <c r="E79" s="1"/>
      <c r="F79" s="1"/>
      <c r="G79"/>
      <c r="H79"/>
      <c r="I79"/>
      <c r="J79"/>
      <c r="K79"/>
      <c r="L79"/>
      <c r="M79"/>
    </row>
    <row r="80" spans="1:13" s="3" customFormat="1" ht="33.75" customHeight="1">
      <c r="A80" s="1"/>
      <c r="B80" s="1"/>
      <c r="C80" s="1"/>
      <c r="D80" s="1"/>
      <c r="E80" s="1"/>
      <c r="F80" s="1"/>
      <c r="G80"/>
      <c r="H80"/>
      <c r="I80"/>
      <c r="J80"/>
      <c r="K80"/>
      <c r="L80"/>
      <c r="M80"/>
    </row>
    <row r="81" spans="1:13" s="3" customFormat="1">
      <c r="A81" s="1"/>
      <c r="B81" s="1"/>
      <c r="C81" s="1"/>
      <c r="D81" s="1"/>
      <c r="E81" s="1"/>
      <c r="F81" s="1"/>
      <c r="G81"/>
      <c r="H81"/>
      <c r="I81"/>
      <c r="J81"/>
      <c r="K81"/>
      <c r="L81"/>
      <c r="M81"/>
    </row>
    <row r="82" spans="1:13" s="3" customFormat="1">
      <c r="A82" s="1"/>
      <c r="B82" s="1"/>
      <c r="C82" s="1"/>
      <c r="D82" s="1"/>
      <c r="E82" s="1"/>
      <c r="F82" s="1"/>
      <c r="G82"/>
      <c r="H82"/>
      <c r="I82"/>
      <c r="J82"/>
      <c r="K82"/>
      <c r="L82"/>
      <c r="M82"/>
    </row>
    <row r="83" spans="1:13" s="3" customFormat="1">
      <c r="A83" s="1"/>
      <c r="B83" s="1"/>
      <c r="C83" s="1"/>
      <c r="D83" s="1"/>
      <c r="E83" s="1"/>
      <c r="F83" s="1"/>
      <c r="G83"/>
      <c r="H83"/>
      <c r="I83"/>
      <c r="J83"/>
      <c r="K83"/>
      <c r="L83"/>
      <c r="M83"/>
    </row>
    <row r="84" spans="1:13" s="3" customFormat="1">
      <c r="A84" s="1"/>
      <c r="B84" s="1"/>
      <c r="C84" s="1"/>
      <c r="D84" s="1"/>
      <c r="E84" s="1"/>
      <c r="F84" s="1"/>
      <c r="G84"/>
      <c r="H84"/>
      <c r="I84"/>
      <c r="J84"/>
      <c r="K84"/>
      <c r="L84"/>
      <c r="M84"/>
    </row>
    <row r="85" spans="1:13" s="3" customFormat="1">
      <c r="A85" s="1"/>
      <c r="B85" s="1"/>
      <c r="C85" s="1"/>
      <c r="D85" s="1"/>
      <c r="E85" s="1"/>
      <c r="F85" s="1"/>
      <c r="G85"/>
      <c r="H85"/>
      <c r="I85"/>
      <c r="J85"/>
      <c r="K85"/>
      <c r="L85"/>
      <c r="M85"/>
    </row>
    <row r="86" spans="1:13" s="3" customFormat="1">
      <c r="A86" s="1"/>
      <c r="B86" s="1"/>
      <c r="C86" s="1"/>
      <c r="D86" s="1"/>
      <c r="E86" s="1"/>
      <c r="F86" s="1"/>
      <c r="G86"/>
      <c r="H86"/>
      <c r="I86"/>
      <c r="J86"/>
      <c r="K86"/>
      <c r="L86"/>
      <c r="M86"/>
    </row>
    <row r="87" spans="1:13" s="3" customFormat="1">
      <c r="A87" s="1"/>
      <c r="B87" s="1"/>
      <c r="C87" s="1"/>
      <c r="D87" s="1"/>
      <c r="E87" s="1"/>
      <c r="F87" s="1"/>
      <c r="G87"/>
      <c r="H87"/>
      <c r="I87"/>
      <c r="J87"/>
      <c r="K87"/>
      <c r="L87"/>
      <c r="M87"/>
    </row>
    <row r="88" spans="1:13" s="3" customFormat="1">
      <c r="A88" s="1"/>
      <c r="B88" s="1"/>
      <c r="C88" s="1"/>
      <c r="D88" s="1"/>
      <c r="E88" s="1"/>
      <c r="F88" s="1"/>
      <c r="G88"/>
      <c r="H88"/>
      <c r="I88"/>
      <c r="J88"/>
      <c r="K88"/>
      <c r="L88"/>
      <c r="M88"/>
    </row>
    <row r="89" spans="1:13" s="3" customFormat="1">
      <c r="A89" s="1"/>
      <c r="B89" s="1"/>
      <c r="C89" s="1"/>
      <c r="D89" s="1"/>
      <c r="E89" s="1"/>
      <c r="F89" s="1"/>
      <c r="G89"/>
      <c r="H89"/>
      <c r="I89"/>
      <c r="J89"/>
      <c r="K89"/>
      <c r="L89"/>
      <c r="M89"/>
    </row>
    <row r="90" spans="1:13" s="3" customFormat="1">
      <c r="A90" s="1"/>
      <c r="B90" s="1"/>
      <c r="C90" s="1"/>
      <c r="D90" s="1"/>
      <c r="E90" s="1"/>
      <c r="F90" s="1"/>
      <c r="G90"/>
      <c r="H90"/>
      <c r="I90"/>
      <c r="J90"/>
      <c r="K90"/>
      <c r="L90"/>
      <c r="M90"/>
    </row>
    <row r="91" spans="1:13" s="3" customFormat="1">
      <c r="A91" s="1"/>
      <c r="B91" s="1"/>
      <c r="C91" s="1"/>
      <c r="D91" s="1"/>
      <c r="E91" s="1"/>
      <c r="F91" s="1"/>
      <c r="G91"/>
      <c r="H91"/>
      <c r="I91"/>
      <c r="J91"/>
      <c r="K91"/>
      <c r="L91"/>
      <c r="M91"/>
    </row>
    <row r="92" spans="1:13" s="3" customFormat="1">
      <c r="A92" s="1"/>
      <c r="B92" s="1"/>
      <c r="C92" s="1"/>
      <c r="D92" s="1"/>
      <c r="E92" s="1"/>
      <c r="F92" s="1"/>
      <c r="G92"/>
      <c r="H92"/>
      <c r="I92"/>
      <c r="J92"/>
      <c r="K92"/>
      <c r="L92"/>
      <c r="M92"/>
    </row>
    <row r="93" spans="1:13" s="3" customFormat="1">
      <c r="A93" s="1"/>
      <c r="B93" s="1"/>
      <c r="C93" s="1"/>
      <c r="D93" s="1"/>
      <c r="E93" s="1"/>
      <c r="F93" s="1"/>
      <c r="G93"/>
      <c r="H93"/>
      <c r="I93"/>
      <c r="J93"/>
      <c r="K93"/>
      <c r="L93"/>
      <c r="M93"/>
    </row>
    <row r="94" spans="1:13" s="3" customFormat="1" ht="78.75" customHeight="1">
      <c r="A94" s="1"/>
      <c r="B94" s="1"/>
      <c r="C94" s="1"/>
      <c r="D94" s="1"/>
      <c r="E94" s="1"/>
      <c r="F94" s="1"/>
      <c r="G94"/>
      <c r="H94"/>
      <c r="I94"/>
      <c r="J94"/>
      <c r="K94"/>
      <c r="L94"/>
      <c r="M94"/>
    </row>
    <row r="95" spans="1:13" s="3" customFormat="1">
      <c r="A95" s="1"/>
      <c r="B95" s="1"/>
      <c r="C95" s="1"/>
      <c r="D95" s="1"/>
      <c r="E95" s="1"/>
      <c r="F95" s="1"/>
      <c r="G95"/>
      <c r="H95"/>
      <c r="I95"/>
      <c r="J95"/>
      <c r="K95"/>
      <c r="L95"/>
      <c r="M95"/>
    </row>
    <row r="96" spans="1:13" s="3" customFormat="1">
      <c r="A96" s="1"/>
      <c r="B96" s="1"/>
      <c r="C96" s="1"/>
      <c r="D96" s="1"/>
      <c r="E96" s="1"/>
      <c r="F96" s="1"/>
      <c r="G96"/>
      <c r="H96"/>
      <c r="I96"/>
      <c r="J96"/>
      <c r="K96"/>
      <c r="L96"/>
      <c r="M96"/>
    </row>
    <row r="97" spans="1:13" s="3" customFormat="1">
      <c r="A97" s="1"/>
      <c r="B97" s="1"/>
      <c r="C97" s="1"/>
      <c r="D97" s="1"/>
      <c r="E97" s="1"/>
      <c r="F97" s="1"/>
      <c r="G97"/>
      <c r="H97"/>
      <c r="I97"/>
      <c r="J97"/>
      <c r="K97"/>
      <c r="L97"/>
      <c r="M97"/>
    </row>
    <row r="98" spans="1:13" s="3" customFormat="1">
      <c r="A98" s="1"/>
      <c r="B98" s="1"/>
      <c r="C98" s="1"/>
      <c r="D98" s="1"/>
      <c r="E98" s="1"/>
      <c r="F98" s="1"/>
      <c r="G98"/>
      <c r="H98"/>
      <c r="I98"/>
      <c r="J98"/>
      <c r="K98"/>
      <c r="L98"/>
      <c r="M98"/>
    </row>
    <row r="99" spans="1:13" s="3" customFormat="1">
      <c r="A99" s="1"/>
      <c r="B99" s="1"/>
      <c r="C99" s="1"/>
      <c r="D99" s="1"/>
      <c r="E99" s="1"/>
      <c r="F99" s="1"/>
      <c r="G99"/>
      <c r="H99"/>
      <c r="I99"/>
      <c r="J99"/>
      <c r="K99"/>
      <c r="L99"/>
      <c r="M99"/>
    </row>
    <row r="100" spans="1:13" s="3" customFormat="1">
      <c r="A100" s="1"/>
      <c r="B100" s="1"/>
      <c r="C100" s="1"/>
      <c r="D100" s="1"/>
      <c r="E100" s="1"/>
      <c r="F100" s="1"/>
      <c r="G100"/>
      <c r="H100"/>
      <c r="I100"/>
      <c r="J100"/>
      <c r="K100"/>
      <c r="L100"/>
      <c r="M100"/>
    </row>
    <row r="101" spans="1:13" s="3" customFormat="1">
      <c r="A101" s="1"/>
      <c r="B101" s="1"/>
      <c r="C101" s="1"/>
      <c r="D101" s="1"/>
      <c r="E101" s="1"/>
      <c r="F101" s="1"/>
      <c r="G101"/>
      <c r="H101"/>
      <c r="I101"/>
      <c r="J101"/>
      <c r="K101"/>
      <c r="L101"/>
      <c r="M101"/>
    </row>
    <row r="102" spans="1:13" s="3" customFormat="1">
      <c r="A102" s="1"/>
      <c r="B102" s="1"/>
      <c r="C102" s="1"/>
      <c r="D102" s="1"/>
      <c r="E102" s="1"/>
      <c r="F102" s="1"/>
      <c r="G102"/>
      <c r="H102"/>
      <c r="I102"/>
      <c r="J102"/>
      <c r="K102"/>
      <c r="L102"/>
      <c r="M102"/>
    </row>
    <row r="103" spans="1:13" s="3" customFormat="1">
      <c r="A103" s="1"/>
      <c r="B103" s="1"/>
      <c r="C103" s="1"/>
      <c r="D103" s="1"/>
      <c r="E103" s="1"/>
      <c r="F103" s="1"/>
      <c r="G103"/>
      <c r="H103"/>
      <c r="I103"/>
      <c r="J103"/>
      <c r="K103"/>
      <c r="L103"/>
      <c r="M103"/>
    </row>
    <row r="104" spans="1:13" s="3" customFormat="1">
      <c r="A104" s="1"/>
      <c r="B104" s="1"/>
      <c r="C104" s="1"/>
      <c r="D104" s="1"/>
      <c r="E104" s="1"/>
      <c r="F104" s="1"/>
      <c r="G104"/>
      <c r="H104"/>
      <c r="I104"/>
      <c r="J104"/>
      <c r="K104"/>
      <c r="L104"/>
      <c r="M104"/>
    </row>
    <row r="105" spans="1:13" s="3" customFormat="1">
      <c r="A105" s="1"/>
      <c r="B105" s="1"/>
      <c r="C105" s="1"/>
      <c r="D105" s="1"/>
      <c r="E105" s="1"/>
      <c r="F105" s="1"/>
      <c r="G105"/>
      <c r="H105"/>
      <c r="I105"/>
      <c r="J105"/>
      <c r="K105"/>
      <c r="L105"/>
      <c r="M105"/>
    </row>
    <row r="106" spans="1:13" s="3" customFormat="1">
      <c r="A106" s="1"/>
      <c r="B106" s="1"/>
      <c r="C106" s="1"/>
      <c r="D106" s="1"/>
      <c r="E106" s="1"/>
      <c r="F106" s="1"/>
      <c r="G106"/>
      <c r="H106"/>
      <c r="I106"/>
      <c r="J106"/>
      <c r="K106"/>
      <c r="L106"/>
      <c r="M106"/>
    </row>
    <row r="107" spans="1:13" s="3" customFormat="1">
      <c r="A107" s="1"/>
      <c r="B107" s="1"/>
      <c r="C107" s="1"/>
      <c r="D107" s="1"/>
      <c r="E107" s="1"/>
      <c r="F107" s="1"/>
      <c r="G107"/>
      <c r="H107"/>
      <c r="I107"/>
      <c r="J107"/>
      <c r="K107"/>
      <c r="L107"/>
      <c r="M107"/>
    </row>
    <row r="108" spans="1:13" s="3" customFormat="1">
      <c r="A108" s="1"/>
      <c r="B108" s="1"/>
      <c r="C108" s="1"/>
      <c r="D108" s="1"/>
      <c r="E108" s="1"/>
      <c r="F108" s="1"/>
      <c r="G108"/>
      <c r="H108"/>
      <c r="I108"/>
      <c r="J108"/>
      <c r="K108"/>
      <c r="L108"/>
      <c r="M108"/>
    </row>
    <row r="109" spans="1:13" s="3" customFormat="1">
      <c r="A109" s="1"/>
      <c r="B109" s="1"/>
      <c r="C109" s="1"/>
      <c r="D109" s="1"/>
      <c r="E109" s="1"/>
      <c r="F109" s="1"/>
      <c r="G109"/>
      <c r="H109"/>
      <c r="I109"/>
      <c r="J109"/>
      <c r="K109"/>
      <c r="L109"/>
      <c r="M109"/>
    </row>
    <row r="110" spans="1:13" s="3" customFormat="1">
      <c r="A110" s="1"/>
      <c r="B110" s="1"/>
      <c r="C110" s="1"/>
      <c r="D110" s="1"/>
      <c r="E110" s="1"/>
      <c r="F110" s="1"/>
      <c r="G110"/>
      <c r="H110"/>
      <c r="I110"/>
      <c r="J110"/>
      <c r="K110"/>
      <c r="L110"/>
      <c r="M110"/>
    </row>
    <row r="111" spans="1:13" s="3" customFormat="1">
      <c r="A111" s="1"/>
      <c r="B111" s="1"/>
      <c r="C111" s="1"/>
      <c r="D111" s="1"/>
      <c r="E111" s="1"/>
      <c r="F111" s="1"/>
      <c r="G111"/>
      <c r="H111"/>
      <c r="I111"/>
      <c r="J111"/>
      <c r="K111"/>
      <c r="L111"/>
      <c r="M111"/>
    </row>
    <row r="112" spans="1:13" s="3" customFormat="1">
      <c r="A112" s="1"/>
      <c r="B112" s="1"/>
      <c r="C112" s="1"/>
      <c r="D112" s="1"/>
      <c r="E112" s="1"/>
      <c r="F112" s="1"/>
      <c r="G112"/>
      <c r="H112"/>
      <c r="I112"/>
      <c r="J112"/>
      <c r="K112"/>
      <c r="L112"/>
      <c r="M112"/>
    </row>
    <row r="113" spans="1:6" ht="15.75">
      <c r="A113" s="4"/>
      <c r="B113" s="4"/>
      <c r="C113" s="4"/>
      <c r="D113" s="4"/>
      <c r="E113" s="4"/>
      <c r="F113" s="4"/>
    </row>
    <row r="114" spans="1:6" ht="15.75">
      <c r="A114" s="4"/>
      <c r="B114" s="4"/>
      <c r="C114" s="4"/>
      <c r="D114" s="4"/>
      <c r="E114" s="4"/>
      <c r="F114" s="4"/>
    </row>
    <row r="115" spans="1:6" ht="15.75">
      <c r="A115" s="4"/>
      <c r="B115" s="4"/>
      <c r="C115" s="4"/>
      <c r="D115" s="4"/>
      <c r="E115" s="4"/>
      <c r="F115" s="4"/>
    </row>
    <row r="116" spans="1:6" ht="15.75">
      <c r="A116" s="4"/>
      <c r="B116" s="4"/>
      <c r="C116" s="4"/>
      <c r="D116" s="4"/>
      <c r="E116" s="4"/>
      <c r="F116" s="4"/>
    </row>
    <row r="117" spans="1:6" ht="15.75">
      <c r="A117" s="4"/>
      <c r="B117" s="4"/>
      <c r="C117" s="4"/>
      <c r="D117" s="4"/>
      <c r="E117" s="4"/>
      <c r="F117" s="4"/>
    </row>
    <row r="118" spans="1:6" ht="15.75">
      <c r="A118" s="4"/>
      <c r="B118" s="4"/>
      <c r="C118" s="4"/>
      <c r="D118" s="4"/>
      <c r="E118" s="4"/>
      <c r="F118" s="4"/>
    </row>
    <row r="119" spans="1:6" ht="15.75">
      <c r="A119" s="4"/>
      <c r="B119" s="4"/>
      <c r="C119" s="4"/>
      <c r="D119" s="4"/>
      <c r="E119" s="4"/>
      <c r="F119" s="4"/>
    </row>
    <row r="120" spans="1:6" ht="15.75">
      <c r="A120" s="4"/>
      <c r="B120" s="4"/>
      <c r="C120" s="4"/>
      <c r="D120" s="4"/>
      <c r="E120" s="4"/>
      <c r="F120" s="4"/>
    </row>
    <row r="121" spans="1:6" ht="15.75">
      <c r="A121" s="4"/>
      <c r="B121" s="4"/>
      <c r="C121" s="4"/>
      <c r="D121" s="4"/>
      <c r="E121" s="4"/>
      <c r="F121" s="4"/>
    </row>
    <row r="122" spans="1:6" ht="15.75">
      <c r="A122" s="4"/>
      <c r="B122" s="4"/>
      <c r="C122" s="4"/>
      <c r="D122" s="4"/>
      <c r="E122" s="4"/>
      <c r="F122" s="4"/>
    </row>
    <row r="123" spans="1:6" ht="15.75">
      <c r="A123" s="4"/>
      <c r="B123" s="4"/>
      <c r="C123" s="4"/>
      <c r="D123" s="4"/>
      <c r="E123" s="4"/>
      <c r="F123" s="4"/>
    </row>
    <row r="124" spans="1:6" ht="15.75">
      <c r="A124" s="4"/>
      <c r="B124" s="4"/>
      <c r="C124" s="4"/>
      <c r="D124" s="4"/>
      <c r="E124" s="4"/>
      <c r="F124" s="4"/>
    </row>
    <row r="125" spans="1:6" ht="15.75">
      <c r="A125" s="4"/>
      <c r="B125" s="4"/>
      <c r="C125" s="4"/>
      <c r="D125" s="4"/>
      <c r="E125" s="4"/>
      <c r="F125" s="4"/>
    </row>
    <row r="126" spans="1:6" ht="15.75">
      <c r="A126" s="4"/>
      <c r="B126" s="4"/>
      <c r="C126" s="4"/>
      <c r="D126" s="4"/>
      <c r="E126" s="4"/>
      <c r="F126" s="4"/>
    </row>
    <row r="127" spans="1:6" ht="15.75">
      <c r="A127" s="4"/>
      <c r="B127" s="4"/>
      <c r="C127" s="4"/>
      <c r="D127" s="4"/>
      <c r="E127" s="4"/>
      <c r="F127" s="4"/>
    </row>
    <row r="128" spans="1:6" ht="15.75">
      <c r="A128" s="4"/>
      <c r="B128" s="4"/>
      <c r="C128" s="4"/>
      <c r="D128" s="4"/>
      <c r="E128" s="4"/>
      <c r="F128" s="4"/>
    </row>
    <row r="129" spans="1:6" ht="15.75">
      <c r="A129" s="4"/>
      <c r="B129" s="4"/>
      <c r="C129" s="4"/>
      <c r="D129" s="4"/>
      <c r="E129" s="4"/>
      <c r="F129" s="4"/>
    </row>
    <row r="130" spans="1:6" ht="15.75">
      <c r="A130" s="4"/>
      <c r="B130" s="4"/>
      <c r="C130" s="4"/>
      <c r="D130" s="4"/>
      <c r="E130" s="4"/>
      <c r="F130" s="4"/>
    </row>
    <row r="131" spans="1:6" ht="15.75">
      <c r="A131" s="4"/>
      <c r="B131" s="4"/>
      <c r="C131" s="4"/>
      <c r="D131" s="4"/>
      <c r="E131" s="4"/>
      <c r="F131" s="4"/>
    </row>
    <row r="132" spans="1:6" ht="15.75">
      <c r="A132" s="4"/>
      <c r="B132" s="4"/>
      <c r="C132" s="4"/>
      <c r="D132" s="4"/>
      <c r="E132" s="4"/>
      <c r="F132" s="4"/>
    </row>
    <row r="133" spans="1:6" ht="15.75">
      <c r="A133" s="4"/>
      <c r="B133" s="4"/>
      <c r="C133" s="4"/>
      <c r="D133" s="4"/>
      <c r="E133" s="4"/>
      <c r="F133" s="4"/>
    </row>
    <row r="134" spans="1:6" ht="15.75">
      <c r="A134" s="4"/>
      <c r="B134" s="4"/>
      <c r="C134" s="4"/>
      <c r="D134" s="4"/>
      <c r="E134" s="4"/>
      <c r="F134" s="4"/>
    </row>
    <row r="135" spans="1:6" ht="15.75">
      <c r="A135" s="4"/>
      <c r="B135" s="4"/>
      <c r="C135" s="4"/>
      <c r="D135" s="4"/>
      <c r="E135" s="4"/>
      <c r="F135" s="4"/>
    </row>
    <row r="136" spans="1:6" ht="15.75">
      <c r="A136" s="4"/>
      <c r="B136" s="4"/>
      <c r="C136" s="4"/>
      <c r="D136" s="4"/>
      <c r="E136" s="4"/>
      <c r="F136" s="4"/>
    </row>
    <row r="137" spans="1:6" ht="15.75">
      <c r="A137" s="4"/>
      <c r="B137" s="4"/>
      <c r="C137" s="4"/>
      <c r="D137" s="4"/>
      <c r="E137" s="4"/>
      <c r="F137" s="4"/>
    </row>
    <row r="138" spans="1:6" ht="15.75">
      <c r="A138" s="4"/>
      <c r="B138" s="4"/>
      <c r="C138" s="4"/>
      <c r="D138" s="4"/>
      <c r="E138" s="4"/>
      <c r="F138" s="4"/>
    </row>
    <row r="139" spans="1:6" ht="15.75">
      <c r="A139" s="4"/>
      <c r="B139" s="4"/>
      <c r="C139" s="4"/>
      <c r="D139" s="4"/>
      <c r="E139" s="4"/>
      <c r="F139" s="4"/>
    </row>
    <row r="140" spans="1:6" ht="15.75">
      <c r="A140" s="4"/>
      <c r="B140" s="4"/>
      <c r="C140" s="4"/>
      <c r="D140" s="4"/>
      <c r="E140" s="4"/>
      <c r="F140" s="4"/>
    </row>
    <row r="141" spans="1:6" ht="15.75">
      <c r="A141" s="4"/>
      <c r="B141" s="4"/>
      <c r="C141" s="4"/>
      <c r="D141" s="4"/>
      <c r="E141" s="4"/>
      <c r="F141" s="4"/>
    </row>
    <row r="142" spans="1:6" ht="15.75">
      <c r="A142" s="4"/>
      <c r="B142" s="4"/>
      <c r="C142" s="4"/>
      <c r="D142" s="4"/>
      <c r="E142" s="4"/>
      <c r="F142" s="4"/>
    </row>
    <row r="143" spans="1:6" ht="15.75">
      <c r="A143" s="4"/>
      <c r="B143" s="4"/>
      <c r="C143" s="4"/>
      <c r="D143" s="4"/>
      <c r="E143" s="4"/>
      <c r="F143" s="4"/>
    </row>
    <row r="144" spans="1:6" ht="15.75">
      <c r="A144" s="4"/>
      <c r="B144" s="4"/>
      <c r="C144" s="4"/>
      <c r="D144" s="4"/>
      <c r="E144" s="4"/>
      <c r="F144" s="4"/>
    </row>
    <row r="145" spans="1:6" ht="15.75">
      <c r="A145" s="4"/>
      <c r="B145" s="4"/>
      <c r="C145" s="4"/>
      <c r="D145" s="4"/>
      <c r="E145" s="4"/>
      <c r="F145" s="4"/>
    </row>
    <row r="146" spans="1:6" ht="15.75">
      <c r="A146" s="4"/>
      <c r="B146" s="4"/>
      <c r="C146" s="4"/>
      <c r="D146" s="4"/>
      <c r="E146" s="4"/>
      <c r="F146" s="4"/>
    </row>
    <row r="147" spans="1:6" ht="15.75">
      <c r="A147" s="4"/>
      <c r="B147" s="4"/>
      <c r="C147" s="4"/>
      <c r="D147" s="4"/>
      <c r="E147" s="4"/>
      <c r="F147" s="4"/>
    </row>
    <row r="148" spans="1:6" ht="15.75">
      <c r="A148" s="4"/>
      <c r="B148" s="4"/>
      <c r="C148" s="4"/>
      <c r="D148" s="4"/>
      <c r="E148" s="4"/>
      <c r="F148" s="4"/>
    </row>
    <row r="149" spans="1:6" ht="15.75">
      <c r="A149" s="4"/>
      <c r="B149" s="4"/>
      <c r="C149" s="4"/>
      <c r="D149" s="4"/>
      <c r="E149" s="4"/>
      <c r="F149" s="4"/>
    </row>
    <row r="150" spans="1:6" ht="15.75">
      <c r="A150" s="4"/>
      <c r="B150" s="4"/>
      <c r="C150" s="4"/>
      <c r="D150" s="4"/>
      <c r="E150" s="4"/>
      <c r="F150" s="4"/>
    </row>
    <row r="151" spans="1:6" ht="15.75">
      <c r="A151" s="4"/>
      <c r="B151" s="4"/>
      <c r="C151" s="4"/>
      <c r="D151" s="4"/>
      <c r="E151" s="4"/>
      <c r="F151" s="4"/>
    </row>
    <row r="152" spans="1:6" ht="15.75">
      <c r="A152" s="4"/>
      <c r="B152" s="4"/>
      <c r="C152" s="4"/>
      <c r="D152" s="4"/>
      <c r="E152" s="4"/>
      <c r="F152" s="4"/>
    </row>
    <row r="153" spans="1:6" ht="15.75">
      <c r="A153" s="4"/>
      <c r="B153" s="4"/>
      <c r="C153" s="4"/>
      <c r="D153" s="4"/>
      <c r="E153" s="4"/>
      <c r="F153" s="4"/>
    </row>
    <row r="154" spans="1:6" ht="15.75">
      <c r="A154" s="4"/>
      <c r="B154" s="4"/>
      <c r="C154" s="4"/>
      <c r="D154" s="4"/>
      <c r="E154" s="4"/>
      <c r="F154" s="4"/>
    </row>
    <row r="155" spans="1:6" ht="15.75">
      <c r="A155" s="4"/>
      <c r="B155" s="4"/>
      <c r="C155" s="4"/>
      <c r="D155" s="4"/>
      <c r="E155" s="4"/>
      <c r="F155" s="4"/>
    </row>
    <row r="156" spans="1:6" ht="15.75">
      <c r="A156" s="4"/>
      <c r="B156" s="4"/>
      <c r="C156" s="4"/>
      <c r="D156" s="4"/>
      <c r="E156" s="4"/>
      <c r="F156" s="4"/>
    </row>
    <row r="157" spans="1:6" ht="15.75">
      <c r="A157" s="4"/>
      <c r="B157" s="4"/>
      <c r="C157" s="4"/>
      <c r="D157" s="4"/>
      <c r="E157" s="4"/>
      <c r="F157" s="4"/>
    </row>
    <row r="158" spans="1:6" ht="15.75">
      <c r="A158" s="4"/>
      <c r="B158" s="4"/>
      <c r="C158" s="4"/>
      <c r="D158" s="4"/>
      <c r="E158" s="4"/>
      <c r="F158" s="4"/>
    </row>
    <row r="159" spans="1:6" ht="15.75">
      <c r="A159" s="4"/>
      <c r="B159" s="4"/>
      <c r="C159" s="4"/>
      <c r="D159" s="4"/>
      <c r="E159" s="4"/>
      <c r="F159" s="4"/>
    </row>
    <row r="160" spans="1:6" ht="15.75">
      <c r="A160" s="4"/>
      <c r="B160" s="4"/>
      <c r="C160" s="4"/>
      <c r="D160" s="4"/>
      <c r="E160" s="4"/>
      <c r="F160" s="4"/>
    </row>
    <row r="161" spans="1:6" ht="15.75">
      <c r="A161" s="4"/>
      <c r="B161" s="4"/>
      <c r="C161" s="4"/>
      <c r="D161" s="4"/>
      <c r="E161" s="4"/>
      <c r="F161" s="4"/>
    </row>
    <row r="162" spans="1:6" ht="15.75">
      <c r="A162" s="4"/>
      <c r="B162" s="4"/>
      <c r="C162" s="4"/>
      <c r="D162" s="4"/>
      <c r="E162" s="4"/>
      <c r="F162" s="4"/>
    </row>
    <row r="163" spans="1:6" ht="15.75">
      <c r="A163" s="4"/>
      <c r="B163" s="4"/>
      <c r="C163" s="4"/>
      <c r="D163" s="4"/>
      <c r="E163" s="4"/>
      <c r="F163" s="4"/>
    </row>
    <row r="164" spans="1:6" ht="15.75">
      <c r="A164" s="4"/>
      <c r="B164" s="4"/>
      <c r="C164" s="4"/>
      <c r="D164" s="4"/>
      <c r="E164" s="4"/>
      <c r="F164" s="4"/>
    </row>
    <row r="165" spans="1:6" ht="15.75">
      <c r="A165" s="4"/>
      <c r="B165" s="4"/>
      <c r="C165" s="4"/>
      <c r="D165" s="4"/>
      <c r="E165" s="4"/>
      <c r="F165" s="4"/>
    </row>
    <row r="166" spans="1:6" ht="15.75">
      <c r="A166" s="4"/>
      <c r="B166" s="4"/>
      <c r="C166" s="4"/>
      <c r="D166" s="4"/>
      <c r="E166" s="4"/>
      <c r="F166" s="4"/>
    </row>
    <row r="167" spans="1:6" ht="15.75">
      <c r="A167" s="4"/>
      <c r="B167" s="4"/>
      <c r="C167" s="4"/>
      <c r="D167" s="4"/>
      <c r="E167" s="4"/>
      <c r="F167" s="4"/>
    </row>
    <row r="168" spans="1:6" ht="15.75">
      <c r="A168" s="4"/>
      <c r="B168" s="4"/>
      <c r="C168" s="4"/>
      <c r="D168" s="4"/>
      <c r="E168" s="4"/>
      <c r="F168" s="4"/>
    </row>
  </sheetData>
  <mergeCells count="4">
    <mergeCell ref="C52:I52"/>
    <mergeCell ref="B7:K7"/>
    <mergeCell ref="B8:K8"/>
    <mergeCell ref="B9:K9"/>
  </mergeCells>
  <printOptions horizontalCentered="1"/>
  <pageMargins left="0.23622047244094491" right="0.23622047244094491" top="0.74803149606299213" bottom="0.74803149606299213" header="0.31496062992125984" footer="0.31496062992125984"/>
  <pageSetup scale="72"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8">
    <pageSetUpPr fitToPage="1"/>
  </sheetPr>
  <dimension ref="A1:V148"/>
  <sheetViews>
    <sheetView view="pageBreakPreview" topLeftCell="C1" zoomScale="80" zoomScaleNormal="70" zoomScaleSheetLayoutView="80" workbookViewId="0">
      <selection activeCell="B7" sqref="B7:R7"/>
    </sheetView>
  </sheetViews>
  <sheetFormatPr defaultColWidth="8.5703125" defaultRowHeight="12.75"/>
  <cols>
    <col min="1" max="1" width="2.7109375" style="5" customWidth="1"/>
    <col min="2" max="2" width="10.5703125" style="5" customWidth="1"/>
    <col min="3" max="3" width="107.140625" style="5" customWidth="1"/>
    <col min="4" max="4" width="9.140625" style="5" customWidth="1"/>
    <col min="5" max="5" width="17.42578125" style="5" customWidth="1"/>
    <col min="6" max="7" width="21.140625" style="5" customWidth="1"/>
    <col min="8" max="8" width="18.85546875" style="5" customWidth="1"/>
    <col min="9" max="10" width="17.42578125" style="5" customWidth="1"/>
    <col min="11" max="11" width="14.5703125" style="5" customWidth="1"/>
    <col min="12" max="16" width="17" style="5" customWidth="1"/>
    <col min="17" max="17" width="21" style="5" customWidth="1"/>
    <col min="18" max="18" width="17" style="5" customWidth="1"/>
    <col min="19" max="19" width="3.140625" style="5" customWidth="1"/>
    <col min="20" max="21" width="8.5703125" style="5"/>
    <col min="22" max="22" width="17.42578125" style="5" bestFit="1" customWidth="1"/>
    <col min="23" max="16384" width="8.5703125" style="5"/>
  </cols>
  <sheetData>
    <row r="1" spans="1:18" s="3" customFormat="1" ht="17.25" customHeight="1">
      <c r="A1" s="1"/>
      <c r="B1" s="2" t="s">
        <v>0</v>
      </c>
      <c r="C1" s="1"/>
      <c r="D1" s="1"/>
      <c r="R1" s="1674" t="s">
        <v>68</v>
      </c>
    </row>
    <row r="2" spans="1:18" s="3" customFormat="1" ht="17.25" customHeight="1">
      <c r="A2" s="1"/>
      <c r="B2" s="2"/>
      <c r="C2" s="1"/>
      <c r="D2" s="1"/>
      <c r="R2" s="1674" t="s">
        <v>69</v>
      </c>
    </row>
    <row r="3" spans="1:18" s="3" customFormat="1" ht="17.25" customHeight="1">
      <c r="A3" s="1"/>
      <c r="B3" s="41"/>
      <c r="C3" s="330"/>
      <c r="D3" s="1"/>
      <c r="L3"/>
      <c r="R3" s="46" t="s">
        <v>70</v>
      </c>
    </row>
    <row r="4" spans="1:18" s="3" customFormat="1" ht="17.25" customHeight="1">
      <c r="A4" s="1"/>
      <c r="B4" s="41"/>
      <c r="C4" s="1"/>
      <c r="D4" s="1"/>
      <c r="R4" s="46" t="s">
        <v>1034</v>
      </c>
    </row>
    <row r="5" spans="1:18" s="3" customFormat="1" ht="17.25" customHeight="1">
      <c r="A5" s="1"/>
      <c r="B5" s="1"/>
      <c r="C5" s="330"/>
      <c r="D5" s="1"/>
      <c r="R5" s="46" t="s">
        <v>72</v>
      </c>
    </row>
    <row r="6" spans="1:18" s="3" customFormat="1" ht="17.25" customHeight="1">
      <c r="A6" s="1"/>
      <c r="B6" s="1"/>
      <c r="C6" s="1"/>
      <c r="D6" s="1"/>
      <c r="R6" s="46" t="s">
        <v>73</v>
      </c>
    </row>
    <row r="7" spans="1:18" s="3" customFormat="1" ht="15" customHeight="1">
      <c r="A7" s="1"/>
      <c r="B7" s="1814" t="s">
        <v>73</v>
      </c>
      <c r="C7" s="1814"/>
      <c r="D7" s="1814"/>
      <c r="E7" s="1814"/>
      <c r="F7" s="1814"/>
      <c r="G7" s="1814"/>
      <c r="H7" s="1814"/>
      <c r="I7" s="1814"/>
      <c r="J7" s="1814"/>
      <c r="K7" s="1814"/>
      <c r="L7" s="1814"/>
      <c r="M7" s="1814"/>
      <c r="N7" s="1814"/>
      <c r="O7" s="1814"/>
      <c r="P7" s="1814"/>
      <c r="Q7" s="1814"/>
      <c r="R7" s="1814"/>
    </row>
    <row r="8" spans="1:18" s="3" customFormat="1" ht="15" customHeight="1">
      <c r="A8" s="1"/>
      <c r="B8" s="1815" t="s">
        <v>1035</v>
      </c>
      <c r="C8" s="1815"/>
      <c r="D8" s="1815"/>
      <c r="E8" s="1815"/>
      <c r="F8" s="1815"/>
      <c r="G8" s="1815"/>
      <c r="H8" s="1815"/>
      <c r="I8" s="1815"/>
      <c r="J8" s="1815"/>
      <c r="K8" s="1815"/>
      <c r="L8" s="1815"/>
      <c r="M8" s="1815"/>
      <c r="N8" s="1815"/>
      <c r="O8" s="1815"/>
      <c r="P8" s="1815"/>
      <c r="Q8" s="1815"/>
      <c r="R8" s="1815"/>
    </row>
    <row r="9" spans="1:18" s="3" customFormat="1" ht="16.350000000000001" customHeight="1" thickBot="1">
      <c r="A9" s="1"/>
      <c r="B9" s="1"/>
      <c r="C9" s="1"/>
      <c r="D9" s="1"/>
      <c r="E9" s="1"/>
    </row>
    <row r="10" spans="1:18" s="3" customFormat="1" ht="15.75" customHeight="1">
      <c r="A10" s="1"/>
      <c r="B10" s="1547"/>
      <c r="C10" s="1548"/>
      <c r="D10" s="1548"/>
      <c r="E10" s="1549"/>
      <c r="F10" s="1549"/>
      <c r="G10" s="1549"/>
      <c r="H10" s="1550" t="s">
        <v>1036</v>
      </c>
      <c r="I10" s="1551"/>
      <c r="J10" s="1551" t="s">
        <v>1037</v>
      </c>
      <c r="K10" s="1549"/>
      <c r="L10" s="1549"/>
      <c r="M10" s="1549"/>
      <c r="N10" s="1549"/>
      <c r="O10" s="1549"/>
      <c r="P10" s="1549"/>
      <c r="Q10" s="1549"/>
      <c r="R10" s="1552"/>
    </row>
    <row r="11" spans="1:18" s="3" customFormat="1" ht="32.85" customHeight="1">
      <c r="A11" s="1"/>
      <c r="B11" s="1553"/>
      <c r="C11" s="1287"/>
      <c r="D11" s="1287"/>
      <c r="E11" s="1554" t="s">
        <v>1038</v>
      </c>
      <c r="F11" s="1554" t="s">
        <v>1039</v>
      </c>
      <c r="G11" s="1554" t="s">
        <v>1040</v>
      </c>
      <c r="H11" s="1555">
        <v>2024</v>
      </c>
      <c r="I11" s="1556" t="s">
        <v>1041</v>
      </c>
      <c r="J11" s="1556" t="s">
        <v>1042</v>
      </c>
      <c r="K11" s="1557"/>
      <c r="L11" s="1557"/>
      <c r="M11" s="1557"/>
      <c r="N11" s="1557"/>
      <c r="O11" s="1557"/>
      <c r="P11" s="1557"/>
      <c r="Q11" s="1558" t="s">
        <v>1043</v>
      </c>
      <c r="R11" s="1559" t="s">
        <v>1044</v>
      </c>
    </row>
    <row r="12" spans="1:18" s="3" customFormat="1" ht="15.75" customHeight="1">
      <c r="A12" s="1"/>
      <c r="B12" s="1560"/>
      <c r="C12" s="1561"/>
      <c r="D12" s="1561"/>
      <c r="E12" s="1562" t="s">
        <v>76</v>
      </c>
      <c r="F12" s="1562" t="s">
        <v>1045</v>
      </c>
      <c r="G12" s="1562" t="s">
        <v>1045</v>
      </c>
      <c r="H12" s="1562" t="s">
        <v>1046</v>
      </c>
      <c r="I12" s="1562" t="s">
        <v>1047</v>
      </c>
      <c r="J12" s="1562" t="s">
        <v>1048</v>
      </c>
      <c r="K12" s="1562" t="s">
        <v>1049</v>
      </c>
      <c r="L12" s="1562" t="s">
        <v>1050</v>
      </c>
      <c r="M12" s="1562" t="s">
        <v>1050</v>
      </c>
      <c r="N12" s="1562" t="s">
        <v>1050</v>
      </c>
      <c r="O12" s="1562" t="s">
        <v>1050</v>
      </c>
      <c r="P12" s="1562" t="s">
        <v>1050</v>
      </c>
      <c r="Q12" s="1562"/>
      <c r="R12" s="1563"/>
    </row>
    <row r="13" spans="1:18" s="3" customFormat="1" ht="15.75" customHeight="1">
      <c r="A13" s="1"/>
      <c r="B13" s="1560" t="s">
        <v>77</v>
      </c>
      <c r="C13" s="1561"/>
      <c r="D13" s="1561"/>
      <c r="E13" s="1564" t="s">
        <v>78</v>
      </c>
      <c r="F13" s="1564" t="s">
        <v>1050</v>
      </c>
      <c r="G13" s="1564" t="s">
        <v>1050</v>
      </c>
      <c r="H13" s="1564" t="s">
        <v>1051</v>
      </c>
      <c r="I13" s="1564" t="s">
        <v>1052</v>
      </c>
      <c r="J13" s="1564" t="s">
        <v>1053</v>
      </c>
      <c r="K13" s="1564" t="s">
        <v>1054</v>
      </c>
      <c r="L13" s="1564" t="s">
        <v>1055</v>
      </c>
      <c r="M13" s="1564" t="s">
        <v>1055</v>
      </c>
      <c r="N13" s="1564" t="s">
        <v>1055</v>
      </c>
      <c r="O13" s="1564" t="s">
        <v>1055</v>
      </c>
      <c r="P13" s="1564" t="s">
        <v>1055</v>
      </c>
      <c r="Q13" s="1564"/>
      <c r="R13" s="1565" t="s">
        <v>1056</v>
      </c>
    </row>
    <row r="14" spans="1:18" s="3" customFormat="1" ht="15.75" customHeight="1" thickBot="1">
      <c r="A14" s="1"/>
      <c r="B14" s="1566" t="s">
        <v>79</v>
      </c>
      <c r="C14" s="1567" t="s">
        <v>5</v>
      </c>
      <c r="D14" s="1567" t="s">
        <v>6</v>
      </c>
      <c r="E14" s="1568">
        <v>2024</v>
      </c>
      <c r="F14" s="1569" t="s">
        <v>1057</v>
      </c>
      <c r="G14" s="1569" t="s">
        <v>1057</v>
      </c>
      <c r="H14" s="1570" t="s">
        <v>1050</v>
      </c>
      <c r="I14" s="1570" t="s">
        <v>1058</v>
      </c>
      <c r="J14" s="1570" t="s">
        <v>1059</v>
      </c>
      <c r="K14" s="1570" t="s">
        <v>1060</v>
      </c>
      <c r="L14" s="1571">
        <v>2027</v>
      </c>
      <c r="M14" s="1571">
        <v>2028</v>
      </c>
      <c r="N14" s="1571">
        <v>2029</v>
      </c>
      <c r="O14" s="1571">
        <v>2030</v>
      </c>
      <c r="P14" s="1571">
        <v>2031</v>
      </c>
      <c r="Q14" s="1569" t="s">
        <v>1050</v>
      </c>
      <c r="R14" s="1572" t="s">
        <v>78</v>
      </c>
    </row>
    <row r="15" spans="1:18" s="3" customFormat="1" ht="17.100000000000001" customHeight="1">
      <c r="A15" s="1"/>
      <c r="B15" s="89"/>
      <c r="C15" s="536"/>
      <c r="D15" s="536"/>
      <c r="E15" s="79" t="s">
        <v>10</v>
      </c>
      <c r="F15" s="79" t="s">
        <v>11</v>
      </c>
      <c r="G15" s="79" t="s">
        <v>12</v>
      </c>
      <c r="H15" s="79" t="s">
        <v>13</v>
      </c>
      <c r="I15" s="79" t="s">
        <v>14</v>
      </c>
      <c r="J15" s="79" t="s">
        <v>15</v>
      </c>
      <c r="K15" s="79" t="s">
        <v>16</v>
      </c>
      <c r="L15" s="79" t="s">
        <v>17</v>
      </c>
      <c r="M15" s="79" t="s">
        <v>18</v>
      </c>
      <c r="N15" s="536" t="s">
        <v>604</v>
      </c>
      <c r="O15" s="536" t="s">
        <v>605</v>
      </c>
      <c r="P15" s="536" t="s">
        <v>606</v>
      </c>
      <c r="Q15" s="536" t="s">
        <v>607</v>
      </c>
      <c r="R15" s="18" t="s">
        <v>608</v>
      </c>
    </row>
    <row r="16" spans="1:18" s="3" customFormat="1" ht="17.100000000000001" customHeight="1">
      <c r="A16" s="1"/>
      <c r="B16" s="17"/>
      <c r="C16" s="109"/>
      <c r="D16" s="109"/>
      <c r="E16" s="58" t="s">
        <v>19</v>
      </c>
      <c r="F16" s="58" t="s">
        <v>20</v>
      </c>
      <c r="G16" s="58" t="s">
        <v>21</v>
      </c>
      <c r="H16" s="58"/>
      <c r="I16" s="58"/>
      <c r="J16" s="58"/>
      <c r="K16" s="58"/>
      <c r="L16" s="58"/>
      <c r="M16" s="58"/>
      <c r="N16" s="58"/>
      <c r="O16" s="58"/>
      <c r="P16" s="58"/>
      <c r="Q16" s="58"/>
      <c r="R16" s="137"/>
    </row>
    <row r="17" spans="1:22" s="3" customFormat="1" ht="17.100000000000001" customHeight="1">
      <c r="A17" s="1"/>
      <c r="B17" s="90"/>
      <c r="C17" s="91"/>
      <c r="D17" s="91"/>
      <c r="E17" s="26"/>
      <c r="F17" s="26"/>
      <c r="G17" s="26"/>
      <c r="H17" s="26"/>
      <c r="I17" s="26"/>
      <c r="J17" s="26"/>
      <c r="K17" s="26"/>
      <c r="L17" s="26"/>
      <c r="M17" s="26"/>
      <c r="N17" s="26"/>
      <c r="O17" s="26"/>
      <c r="P17" s="26"/>
      <c r="Q17" s="26"/>
      <c r="R17" s="299"/>
    </row>
    <row r="18" spans="1:22" s="3" customFormat="1" ht="16.5" customHeight="1">
      <c r="A18" s="757"/>
      <c r="B18" s="23">
        <v>1</v>
      </c>
      <c r="C18" s="24" t="s">
        <v>24</v>
      </c>
      <c r="D18" s="1573"/>
      <c r="E18" s="201">
        <v>-172.62802049666314</v>
      </c>
      <c r="F18" s="1574">
        <v>0</v>
      </c>
      <c r="G18" s="1574">
        <v>-79.715270595504961</v>
      </c>
      <c r="H18" s="201">
        <f>E18-F18-G18</f>
        <v>-92.912749901158179</v>
      </c>
      <c r="I18" s="201">
        <v>0</v>
      </c>
      <c r="J18" s="201">
        <f t="shared" ref="J18:J32" si="0">H18-I18</f>
        <v>-92.912749901158179</v>
      </c>
      <c r="K18" s="1575">
        <v>36</v>
      </c>
      <c r="L18" s="201">
        <f>($J18/$K18)*12</f>
        <v>-30.970916633719394</v>
      </c>
      <c r="M18" s="201">
        <f t="shared" ref="M18:N22" si="1">($J18/$K18)*12</f>
        <v>-30.970916633719394</v>
      </c>
      <c r="N18" s="201">
        <f t="shared" si="1"/>
        <v>-30.970916633719394</v>
      </c>
      <c r="O18" s="201">
        <v>0</v>
      </c>
      <c r="P18" s="201">
        <v>0</v>
      </c>
      <c r="Q18" s="201">
        <f>SUM(L18:P18)</f>
        <v>-92.912749901158179</v>
      </c>
      <c r="R18" s="472">
        <f t="shared" ref="R18:R32" si="2">H18-Q18</f>
        <v>0</v>
      </c>
      <c r="S18" s="666"/>
      <c r="T18" s="845"/>
      <c r="U18" s="758"/>
      <c r="V18" s="758"/>
    </row>
    <row r="19" spans="1:22" s="3" customFormat="1" ht="16.5" customHeight="1">
      <c r="A19" s="757"/>
      <c r="B19" s="23">
        <f>B18+1</f>
        <v>2</v>
      </c>
      <c r="C19" s="24" t="s">
        <v>25</v>
      </c>
      <c r="D19" s="91"/>
      <c r="E19" s="201">
        <v>-22.151504860391128</v>
      </c>
      <c r="F19" s="1574">
        <v>0</v>
      </c>
      <c r="G19" s="1574">
        <v>-9.6768483688525464</v>
      </c>
      <c r="H19" s="201">
        <f t="shared" ref="H19:H32" si="3">E19-F19-G19</f>
        <v>-12.474656491538582</v>
      </c>
      <c r="I19" s="201">
        <v>0</v>
      </c>
      <c r="J19" s="201">
        <f t="shared" si="0"/>
        <v>-12.474656491538582</v>
      </c>
      <c r="K19" s="1575">
        <v>36</v>
      </c>
      <c r="L19" s="201">
        <f t="shared" ref="L19:L22" si="4">($J19/$K19)*12</f>
        <v>-4.1582188305128609</v>
      </c>
      <c r="M19" s="201">
        <f t="shared" si="1"/>
        <v>-4.1582188305128609</v>
      </c>
      <c r="N19" s="201">
        <f t="shared" si="1"/>
        <v>-4.1582188305128609</v>
      </c>
      <c r="O19" s="201">
        <v>0</v>
      </c>
      <c r="P19" s="201">
        <v>0</v>
      </c>
      <c r="Q19" s="201">
        <f t="shared" ref="Q19:Q32" si="5">SUM(L19:P19)</f>
        <v>-12.474656491538582</v>
      </c>
      <c r="R19" s="472">
        <f t="shared" si="2"/>
        <v>0</v>
      </c>
      <c r="S19" s="666"/>
      <c r="T19" s="845"/>
      <c r="U19" s="758"/>
      <c r="V19" s="758"/>
    </row>
    <row r="20" spans="1:22" s="3" customFormat="1" ht="17.100000000000001" customHeight="1">
      <c r="A20" s="757"/>
      <c r="B20" s="23">
        <f t="shared" ref="B20:B35" si="6">B19+1</f>
        <v>3</v>
      </c>
      <c r="C20" s="24" t="s">
        <v>26</v>
      </c>
      <c r="D20" s="91"/>
      <c r="E20" s="201">
        <v>2.3904209691690218E-2</v>
      </c>
      <c r="F20" s="1574">
        <v>0</v>
      </c>
      <c r="G20" s="1574">
        <v>6.8297741976257762E-3</v>
      </c>
      <c r="H20" s="201">
        <f t="shared" si="3"/>
        <v>1.7074435494064441E-2</v>
      </c>
      <c r="I20" s="201">
        <v>0</v>
      </c>
      <c r="J20" s="201">
        <f t="shared" si="0"/>
        <v>1.7074435494064441E-2</v>
      </c>
      <c r="K20" s="1575">
        <v>36</v>
      </c>
      <c r="L20" s="201">
        <v>0</v>
      </c>
      <c r="M20" s="201">
        <v>0</v>
      </c>
      <c r="N20" s="201">
        <v>0</v>
      </c>
      <c r="O20" s="201">
        <v>0</v>
      </c>
      <c r="P20" s="201">
        <v>0</v>
      </c>
      <c r="Q20" s="201">
        <f t="shared" si="5"/>
        <v>0</v>
      </c>
      <c r="R20" s="472">
        <f t="shared" si="2"/>
        <v>1.7074435494064441E-2</v>
      </c>
      <c r="S20" s="666"/>
      <c r="T20" s="845"/>
      <c r="U20" s="758"/>
      <c r="V20" s="758"/>
    </row>
    <row r="21" spans="1:22" s="3" customFormat="1" ht="16.5" customHeight="1">
      <c r="A21" s="757"/>
      <c r="B21" s="23">
        <f t="shared" si="6"/>
        <v>4</v>
      </c>
      <c r="C21" s="24" t="s">
        <v>27</v>
      </c>
      <c r="D21" s="91"/>
      <c r="E21" s="201">
        <v>305.57192836739102</v>
      </c>
      <c r="F21" s="1574">
        <v>0</v>
      </c>
      <c r="G21" s="1574">
        <v>231.66873016965982</v>
      </c>
      <c r="H21" s="201">
        <f t="shared" si="3"/>
        <v>73.9031981977312</v>
      </c>
      <c r="I21" s="201">
        <v>0</v>
      </c>
      <c r="J21" s="201">
        <f t="shared" si="0"/>
        <v>73.9031981977312</v>
      </c>
      <c r="K21" s="1575">
        <v>36</v>
      </c>
      <c r="L21" s="201">
        <f t="shared" si="4"/>
        <v>24.634399399243733</v>
      </c>
      <c r="M21" s="201">
        <f t="shared" si="1"/>
        <v>24.634399399243733</v>
      </c>
      <c r="N21" s="201">
        <f t="shared" si="1"/>
        <v>24.634399399243733</v>
      </c>
      <c r="O21" s="201">
        <v>0</v>
      </c>
      <c r="P21" s="201">
        <v>0</v>
      </c>
      <c r="Q21" s="201">
        <f t="shared" si="5"/>
        <v>73.9031981977312</v>
      </c>
      <c r="R21" s="472">
        <f t="shared" si="2"/>
        <v>0</v>
      </c>
      <c r="S21" s="666"/>
      <c r="T21" s="845"/>
      <c r="U21" s="758"/>
      <c r="V21" s="758"/>
    </row>
    <row r="22" spans="1:22" s="3" customFormat="1" ht="16.5" customHeight="1">
      <c r="A22" s="757"/>
      <c r="B22" s="23">
        <f t="shared" si="6"/>
        <v>5</v>
      </c>
      <c r="C22" s="24" t="s">
        <v>28</v>
      </c>
      <c r="D22" s="91"/>
      <c r="E22" s="201">
        <v>-17.297006092579739</v>
      </c>
      <c r="F22" s="1574">
        <v>0</v>
      </c>
      <c r="G22" s="1574">
        <v>-9.2171743387866627</v>
      </c>
      <c r="H22" s="201">
        <f t="shared" si="3"/>
        <v>-8.0798317537930764</v>
      </c>
      <c r="I22" s="201">
        <v>0</v>
      </c>
      <c r="J22" s="201">
        <f t="shared" si="0"/>
        <v>-8.0798317537930764</v>
      </c>
      <c r="K22" s="1575">
        <v>36</v>
      </c>
      <c r="L22" s="201">
        <f t="shared" si="4"/>
        <v>-2.6932772512643588</v>
      </c>
      <c r="M22" s="201">
        <f t="shared" si="1"/>
        <v>-2.6932772512643588</v>
      </c>
      <c r="N22" s="201">
        <f t="shared" si="1"/>
        <v>-2.6932772512643588</v>
      </c>
      <c r="O22" s="201">
        <v>0</v>
      </c>
      <c r="P22" s="201">
        <v>0</v>
      </c>
      <c r="Q22" s="201">
        <f t="shared" si="5"/>
        <v>-8.0798317537930764</v>
      </c>
      <c r="R22" s="472">
        <f t="shared" si="2"/>
        <v>0</v>
      </c>
      <c r="S22" s="666"/>
      <c r="T22" s="845"/>
      <c r="U22" s="758"/>
      <c r="V22" s="758"/>
    </row>
    <row r="23" spans="1:22" s="3" customFormat="1" ht="16.5" customHeight="1">
      <c r="A23" s="757"/>
      <c r="B23" s="23">
        <f t="shared" si="6"/>
        <v>6</v>
      </c>
      <c r="C23" s="24" t="s">
        <v>29</v>
      </c>
      <c r="D23" s="91">
        <v>4</v>
      </c>
      <c r="E23" s="201">
        <v>162.10644818699748</v>
      </c>
      <c r="F23" s="1574">
        <v>0</v>
      </c>
      <c r="G23" s="1574">
        <v>41.37425568951879</v>
      </c>
      <c r="H23" s="201">
        <f t="shared" si="3"/>
        <v>120.73219249747869</v>
      </c>
      <c r="I23" s="201">
        <f>H23</f>
        <v>120.73219249747869</v>
      </c>
      <c r="J23" s="201">
        <f t="shared" si="0"/>
        <v>0</v>
      </c>
      <c r="K23" s="1575"/>
      <c r="L23" s="201">
        <v>0</v>
      </c>
      <c r="M23" s="201">
        <v>0</v>
      </c>
      <c r="N23" s="201">
        <v>0</v>
      </c>
      <c r="O23" s="201">
        <v>0</v>
      </c>
      <c r="P23" s="201">
        <v>0</v>
      </c>
      <c r="Q23" s="201">
        <f t="shared" si="5"/>
        <v>0</v>
      </c>
      <c r="R23" s="472">
        <f t="shared" si="2"/>
        <v>120.73219249747869</v>
      </c>
      <c r="S23" s="666"/>
      <c r="T23" s="845"/>
      <c r="U23" s="758"/>
      <c r="V23" s="758"/>
    </row>
    <row r="24" spans="1:22" s="3" customFormat="1" ht="16.5" customHeight="1">
      <c r="A24" s="757"/>
      <c r="B24" s="23">
        <f t="shared" si="6"/>
        <v>7</v>
      </c>
      <c r="C24" s="315" t="s">
        <v>357</v>
      </c>
      <c r="D24" s="26"/>
      <c r="E24" s="201">
        <v>8.5819936781746282</v>
      </c>
      <c r="F24" s="1574">
        <v>0</v>
      </c>
      <c r="G24" s="1574">
        <v>4.3994000077542452</v>
      </c>
      <c r="H24" s="201">
        <f t="shared" si="3"/>
        <v>4.182593670420383</v>
      </c>
      <c r="I24" s="201">
        <v>0</v>
      </c>
      <c r="J24" s="201">
        <f t="shared" si="0"/>
        <v>4.182593670420383</v>
      </c>
      <c r="K24" s="1575">
        <v>36</v>
      </c>
      <c r="L24" s="201">
        <f>($J24/$K24)*12</f>
        <v>1.3941978901401277</v>
      </c>
      <c r="M24" s="201">
        <f t="shared" ref="M24:N24" si="7">($J24/$K24)*12</f>
        <v>1.3941978901401277</v>
      </c>
      <c r="N24" s="201">
        <f t="shared" si="7"/>
        <v>1.3941978901401277</v>
      </c>
      <c r="O24" s="201">
        <v>0</v>
      </c>
      <c r="P24" s="201">
        <v>0</v>
      </c>
      <c r="Q24" s="201">
        <f t="shared" si="5"/>
        <v>4.182593670420383</v>
      </c>
      <c r="R24" s="472">
        <f t="shared" si="2"/>
        <v>0</v>
      </c>
      <c r="S24" s="666"/>
      <c r="T24" s="845"/>
      <c r="U24" s="758"/>
      <c r="V24" s="758"/>
    </row>
    <row r="25" spans="1:22" s="3" customFormat="1" ht="17.100000000000001" customHeight="1">
      <c r="A25" s="757"/>
      <c r="B25" s="23">
        <f t="shared" si="6"/>
        <v>8</v>
      </c>
      <c r="C25" s="315" t="s">
        <v>81</v>
      </c>
      <c r="D25" s="91"/>
      <c r="E25" s="201">
        <v>0</v>
      </c>
      <c r="F25" s="1574">
        <v>0</v>
      </c>
      <c r="G25" s="1574">
        <v>0</v>
      </c>
      <c r="H25" s="201">
        <f t="shared" si="3"/>
        <v>0</v>
      </c>
      <c r="I25" s="201">
        <v>0</v>
      </c>
      <c r="J25" s="201">
        <f t="shared" si="0"/>
        <v>0</v>
      </c>
      <c r="K25" s="1575">
        <v>36</v>
      </c>
      <c r="L25" s="201">
        <v>0</v>
      </c>
      <c r="M25" s="201">
        <v>0</v>
      </c>
      <c r="N25" s="201">
        <v>0</v>
      </c>
      <c r="O25" s="201">
        <v>0</v>
      </c>
      <c r="P25" s="201">
        <v>0</v>
      </c>
      <c r="Q25" s="201">
        <f t="shared" si="5"/>
        <v>0</v>
      </c>
      <c r="R25" s="472">
        <f t="shared" si="2"/>
        <v>0</v>
      </c>
      <c r="S25" s="666"/>
      <c r="T25" s="845"/>
      <c r="U25" s="758"/>
      <c r="V25" s="758"/>
    </row>
    <row r="26" spans="1:22" s="3" customFormat="1" ht="33" customHeight="1">
      <c r="A26" s="757"/>
      <c r="B26" s="23">
        <f t="shared" si="6"/>
        <v>9</v>
      </c>
      <c r="C26" s="315" t="s">
        <v>32</v>
      </c>
      <c r="D26" s="91"/>
      <c r="E26" s="201">
        <v>16.512508313790825</v>
      </c>
      <c r="F26" s="1574">
        <v>16.512508313790821</v>
      </c>
      <c r="G26" s="1574">
        <v>0</v>
      </c>
      <c r="H26" s="201">
        <f t="shared" si="3"/>
        <v>3.5527136788005009E-15</v>
      </c>
      <c r="I26" s="201">
        <v>0</v>
      </c>
      <c r="J26" s="201">
        <f t="shared" si="0"/>
        <v>3.5527136788005009E-15</v>
      </c>
      <c r="K26" s="1575">
        <v>36</v>
      </c>
      <c r="L26" s="201">
        <v>0</v>
      </c>
      <c r="M26" s="201">
        <v>0</v>
      </c>
      <c r="N26" s="201">
        <v>0</v>
      </c>
      <c r="O26" s="201">
        <v>0</v>
      </c>
      <c r="P26" s="201">
        <v>0</v>
      </c>
      <c r="Q26" s="201">
        <f t="shared" si="5"/>
        <v>0</v>
      </c>
      <c r="R26" s="472">
        <f t="shared" si="2"/>
        <v>3.5527136788005009E-15</v>
      </c>
      <c r="S26" s="666"/>
      <c r="T26" s="845"/>
      <c r="U26" s="758"/>
      <c r="V26" s="758"/>
    </row>
    <row r="27" spans="1:22" s="3" customFormat="1" ht="31.5">
      <c r="A27" s="757"/>
      <c r="B27" s="23">
        <f t="shared" si="6"/>
        <v>10</v>
      </c>
      <c r="C27" s="315" t="s">
        <v>82</v>
      </c>
      <c r="D27" s="91"/>
      <c r="E27" s="201">
        <v>0</v>
      </c>
      <c r="F27" s="1574">
        <v>0</v>
      </c>
      <c r="G27" s="1574">
        <v>0</v>
      </c>
      <c r="H27" s="201">
        <f t="shared" si="3"/>
        <v>0</v>
      </c>
      <c r="I27" s="201">
        <v>0</v>
      </c>
      <c r="J27" s="201">
        <f t="shared" si="0"/>
        <v>0</v>
      </c>
      <c r="K27" s="1575">
        <v>36</v>
      </c>
      <c r="L27" s="201">
        <v>0</v>
      </c>
      <c r="M27" s="201">
        <v>0</v>
      </c>
      <c r="N27" s="201">
        <v>0</v>
      </c>
      <c r="O27" s="201">
        <v>0</v>
      </c>
      <c r="P27" s="201">
        <v>0</v>
      </c>
      <c r="Q27" s="201">
        <f t="shared" si="5"/>
        <v>0</v>
      </c>
      <c r="R27" s="472">
        <f t="shared" si="2"/>
        <v>0</v>
      </c>
      <c r="S27" s="666"/>
      <c r="T27" s="845"/>
      <c r="U27" s="758"/>
      <c r="V27" s="758"/>
    </row>
    <row r="28" spans="1:22" s="3" customFormat="1" ht="31.5">
      <c r="A28" s="757"/>
      <c r="B28" s="23">
        <f t="shared" si="6"/>
        <v>11</v>
      </c>
      <c r="C28" s="315" t="s">
        <v>33</v>
      </c>
      <c r="D28" s="91"/>
      <c r="E28" s="201">
        <v>17.654810054670435</v>
      </c>
      <c r="F28" s="1574">
        <v>17.654810054670435</v>
      </c>
      <c r="G28" s="1574">
        <v>0</v>
      </c>
      <c r="H28" s="201">
        <f t="shared" si="3"/>
        <v>0</v>
      </c>
      <c r="I28" s="201">
        <v>0</v>
      </c>
      <c r="J28" s="201">
        <f t="shared" si="0"/>
        <v>0</v>
      </c>
      <c r="K28" s="1575">
        <v>36</v>
      </c>
      <c r="L28" s="201">
        <v>0</v>
      </c>
      <c r="M28" s="201">
        <v>0</v>
      </c>
      <c r="N28" s="201">
        <v>0</v>
      </c>
      <c r="O28" s="201">
        <v>0</v>
      </c>
      <c r="P28" s="201">
        <v>0</v>
      </c>
      <c r="Q28" s="201">
        <f t="shared" si="5"/>
        <v>0</v>
      </c>
      <c r="R28" s="472">
        <f t="shared" si="2"/>
        <v>0</v>
      </c>
      <c r="S28" s="666"/>
      <c r="T28" s="845"/>
      <c r="U28" s="758"/>
      <c r="V28" s="758"/>
    </row>
    <row r="29" spans="1:22" s="3" customFormat="1" ht="18.600000000000001" customHeight="1">
      <c r="A29" s="757"/>
      <c r="B29" s="23">
        <f t="shared" si="6"/>
        <v>12</v>
      </c>
      <c r="C29" s="315" t="s">
        <v>1061</v>
      </c>
      <c r="D29" s="91"/>
      <c r="E29" s="201">
        <v>-7.9821560249799557</v>
      </c>
      <c r="F29" s="1574">
        <v>0</v>
      </c>
      <c r="G29" s="1574">
        <v>22.497294158121157</v>
      </c>
      <c r="H29" s="201">
        <f t="shared" si="3"/>
        <v>-30.479450183101115</v>
      </c>
      <c r="I29" s="201">
        <v>0</v>
      </c>
      <c r="J29" s="201">
        <f t="shared" si="0"/>
        <v>-30.479450183101115</v>
      </c>
      <c r="K29" s="1575">
        <v>36</v>
      </c>
      <c r="L29" s="201">
        <f t="shared" ref="L29:L32" si="8">($J29/$K29)*12</f>
        <v>-10.159816727700372</v>
      </c>
      <c r="M29" s="201">
        <f t="shared" ref="M29" si="9">$J29/$K29*12</f>
        <v>-10.159816727700372</v>
      </c>
      <c r="N29" s="201">
        <f>$J29/$K29*12</f>
        <v>-10.159816727700372</v>
      </c>
      <c r="O29" s="201">
        <v>0</v>
      </c>
      <c r="P29" s="201">
        <v>0</v>
      </c>
      <c r="Q29" s="201">
        <f t="shared" si="5"/>
        <v>-30.479450183101115</v>
      </c>
      <c r="R29" s="472">
        <f t="shared" si="2"/>
        <v>0</v>
      </c>
      <c r="S29" s="666"/>
      <c r="T29" s="845"/>
      <c r="U29" s="758"/>
      <c r="V29" s="758"/>
    </row>
    <row r="30" spans="1:22" s="3" customFormat="1" ht="17.100000000000001" customHeight="1">
      <c r="A30" s="757"/>
      <c r="B30" s="23">
        <f t="shared" si="6"/>
        <v>13</v>
      </c>
      <c r="C30" s="24" t="s">
        <v>35</v>
      </c>
      <c r="D30" s="91"/>
      <c r="E30" s="201">
        <v>-76.260513355604445</v>
      </c>
      <c r="F30" s="1574">
        <v>0</v>
      </c>
      <c r="G30" s="1574">
        <v>-41.020264320847787</v>
      </c>
      <c r="H30" s="201">
        <f t="shared" si="3"/>
        <v>-35.240249034756658</v>
      </c>
      <c r="I30" s="201">
        <v>0</v>
      </c>
      <c r="J30" s="201">
        <f t="shared" si="0"/>
        <v>-35.240249034756658</v>
      </c>
      <c r="K30" s="1575">
        <v>36</v>
      </c>
      <c r="L30" s="201">
        <f>($J30/$K30)*12</f>
        <v>-11.746749678252218</v>
      </c>
      <c r="M30" s="201">
        <f t="shared" ref="M30:N31" si="10">($J30/$K30)*12</f>
        <v>-11.746749678252218</v>
      </c>
      <c r="N30" s="201">
        <f t="shared" si="10"/>
        <v>-11.746749678252218</v>
      </c>
      <c r="O30" s="201">
        <v>0</v>
      </c>
      <c r="P30" s="201">
        <v>0</v>
      </c>
      <c r="Q30" s="201">
        <f t="shared" si="5"/>
        <v>-35.240249034756658</v>
      </c>
      <c r="R30" s="472">
        <f t="shared" si="2"/>
        <v>0</v>
      </c>
      <c r="S30" s="666"/>
      <c r="T30" s="845"/>
      <c r="U30" s="758"/>
      <c r="V30" s="758"/>
    </row>
    <row r="31" spans="1:22" s="3" customFormat="1" ht="31.35" customHeight="1">
      <c r="A31" s="757"/>
      <c r="B31" s="23">
        <f t="shared" si="6"/>
        <v>14</v>
      </c>
      <c r="C31" s="24" t="s">
        <v>83</v>
      </c>
      <c r="D31" s="91"/>
      <c r="E31" s="201">
        <v>-8.4761050196392489</v>
      </c>
      <c r="F31" s="1574">
        <v>0</v>
      </c>
      <c r="G31" s="1574">
        <v>-1.5564832072781312</v>
      </c>
      <c r="H31" s="201">
        <f t="shared" si="3"/>
        <v>-6.9196218123611182</v>
      </c>
      <c r="I31" s="201">
        <v>0</v>
      </c>
      <c r="J31" s="201">
        <f t="shared" si="0"/>
        <v>-6.9196218123611182</v>
      </c>
      <c r="K31" s="1575">
        <v>36</v>
      </c>
      <c r="L31" s="201">
        <f>($J31/$K31)*12</f>
        <v>-2.3065406041203729</v>
      </c>
      <c r="M31" s="201">
        <f t="shared" si="10"/>
        <v>-2.3065406041203729</v>
      </c>
      <c r="N31" s="201">
        <f t="shared" si="10"/>
        <v>-2.3065406041203729</v>
      </c>
      <c r="O31" s="201">
        <v>0</v>
      </c>
      <c r="P31" s="201">
        <v>0</v>
      </c>
      <c r="Q31" s="201">
        <f t="shared" si="5"/>
        <v>-6.9196218123611182</v>
      </c>
      <c r="R31" s="472">
        <f t="shared" si="2"/>
        <v>0</v>
      </c>
      <c r="S31" s="666"/>
      <c r="T31" s="845"/>
      <c r="U31" s="758"/>
      <c r="V31" s="758"/>
    </row>
    <row r="32" spans="1:22" s="3" customFormat="1" ht="16.5" thickBot="1">
      <c r="A32" s="757"/>
      <c r="B32" s="23">
        <f t="shared" si="6"/>
        <v>15</v>
      </c>
      <c r="C32" s="315" t="s">
        <v>37</v>
      </c>
      <c r="D32" s="117"/>
      <c r="E32" s="1576">
        <v>16.655051773674913</v>
      </c>
      <c r="F32" s="1574">
        <v>0</v>
      </c>
      <c r="G32" s="1574">
        <v>11.044683807664688</v>
      </c>
      <c r="H32" s="201">
        <f t="shared" si="3"/>
        <v>5.6103679660102248</v>
      </c>
      <c r="I32" s="1576">
        <v>0</v>
      </c>
      <c r="J32" s="1577">
        <f t="shared" si="0"/>
        <v>5.6103679660102248</v>
      </c>
      <c r="K32" s="1578">
        <v>36</v>
      </c>
      <c r="L32" s="1576">
        <f t="shared" si="8"/>
        <v>1.8701226553367416</v>
      </c>
      <c r="M32" s="1577">
        <f t="shared" ref="M32:N32" si="11">($J32/$K32)*12</f>
        <v>1.8701226553367416</v>
      </c>
      <c r="N32" s="1577">
        <f t="shared" si="11"/>
        <v>1.8701226553367416</v>
      </c>
      <c r="O32" s="201">
        <v>0</v>
      </c>
      <c r="P32" s="201">
        <v>0</v>
      </c>
      <c r="Q32" s="201">
        <f t="shared" si="5"/>
        <v>5.6103679660102248</v>
      </c>
      <c r="R32" s="1579">
        <f t="shared" si="2"/>
        <v>0</v>
      </c>
      <c r="S32" s="666"/>
      <c r="T32" s="845"/>
      <c r="U32" s="758"/>
      <c r="V32" s="758"/>
    </row>
    <row r="33" spans="1:22" s="3" customFormat="1" ht="17.25" customHeight="1">
      <c r="A33" s="1"/>
      <c r="B33" s="124">
        <f t="shared" si="6"/>
        <v>16</v>
      </c>
      <c r="C33" s="125" t="s">
        <v>194</v>
      </c>
      <c r="D33" s="1580"/>
      <c r="E33" s="1581">
        <f t="shared" ref="E33:J33" si="12">SUM(E18:E32)</f>
        <v>222.31133873453336</v>
      </c>
      <c r="F33" s="1582">
        <f t="shared" si="12"/>
        <v>34.167318368461252</v>
      </c>
      <c r="G33" s="1582">
        <f t="shared" si="12"/>
        <v>169.80515277564623</v>
      </c>
      <c r="H33" s="1582">
        <f t="shared" si="12"/>
        <v>18.338867590425849</v>
      </c>
      <c r="I33" s="1582">
        <f t="shared" si="12"/>
        <v>120.73219249747869</v>
      </c>
      <c r="J33" s="1582">
        <f t="shared" si="12"/>
        <v>-102.39332490705283</v>
      </c>
      <c r="K33" s="1582"/>
      <c r="L33" s="1582">
        <f>SUM(L18:L32)</f>
        <v>-34.136799780848975</v>
      </c>
      <c r="M33" s="1582">
        <f t="shared" ref="M33:P33" si="13">SUM(M18:M32)</f>
        <v>-34.136799780848975</v>
      </c>
      <c r="N33" s="1582">
        <f t="shared" si="13"/>
        <v>-34.136799780848975</v>
      </c>
      <c r="O33" s="1582">
        <f t="shared" si="13"/>
        <v>0</v>
      </c>
      <c r="P33" s="1582">
        <f t="shared" si="13"/>
        <v>0</v>
      </c>
      <c r="Q33" s="1582">
        <f>SUM(Q18:Q32)</f>
        <v>-102.41039934254691</v>
      </c>
      <c r="R33" s="1583">
        <f>SUM(R18:R32)</f>
        <v>120.74926693297276</v>
      </c>
      <c r="S33" s="666"/>
    </row>
    <row r="34" spans="1:22" s="3" customFormat="1" ht="32.1" customHeight="1">
      <c r="A34" s="1"/>
      <c r="B34" s="23">
        <f t="shared" si="6"/>
        <v>17</v>
      </c>
      <c r="C34" s="24" t="s">
        <v>1062</v>
      </c>
      <c r="D34" s="449">
        <v>5</v>
      </c>
      <c r="E34" s="1013"/>
      <c r="F34" s="282"/>
      <c r="G34" s="282"/>
      <c r="H34" s="282">
        <f>(H29)*1/3</f>
        <v>-10.159816727700372</v>
      </c>
      <c r="I34" s="282">
        <v>0</v>
      </c>
      <c r="J34" s="282">
        <f>(J29)*1/3</f>
        <v>-10.159816727700372</v>
      </c>
      <c r="K34" s="1584">
        <v>36</v>
      </c>
      <c r="L34" s="282">
        <f t="shared" ref="L34:N35" si="14">($J34/$K34*12)</f>
        <v>-3.3866055759001243</v>
      </c>
      <c r="M34" s="282">
        <f t="shared" si="14"/>
        <v>-3.3866055759001243</v>
      </c>
      <c r="N34" s="282">
        <f t="shared" si="14"/>
        <v>-3.3866055759001243</v>
      </c>
      <c r="O34" s="282">
        <v>0</v>
      </c>
      <c r="P34" s="282">
        <v>0</v>
      </c>
      <c r="Q34" s="201">
        <f>SUM(L34:N34)</f>
        <v>-10.159816727700374</v>
      </c>
      <c r="R34" s="472">
        <f>H34-Q34</f>
        <v>0</v>
      </c>
    </row>
    <row r="35" spans="1:22" s="3" customFormat="1" ht="17.25" customHeight="1" thickBot="1">
      <c r="A35" s="757"/>
      <c r="B35" s="23">
        <f t="shared" si="6"/>
        <v>18</v>
      </c>
      <c r="C35" s="315" t="s">
        <v>104</v>
      </c>
      <c r="D35" s="1585">
        <v>6</v>
      </c>
      <c r="E35" s="1586">
        <v>-6.3015512316428381</v>
      </c>
      <c r="F35" s="1587">
        <v>0</v>
      </c>
      <c r="G35" s="1587">
        <v>-5.0637122595302397</v>
      </c>
      <c r="H35" s="1587">
        <f>E35-F35-G35</f>
        <v>-1.2378389721125984</v>
      </c>
      <c r="I35" s="1587">
        <v>0</v>
      </c>
      <c r="J35" s="1587">
        <f>H35-I35</f>
        <v>-1.2378389721125984</v>
      </c>
      <c r="K35" s="1588">
        <v>36</v>
      </c>
      <c r="L35" s="1587">
        <f t="shared" si="14"/>
        <v>-0.41261299070419943</v>
      </c>
      <c r="M35" s="1587">
        <f t="shared" si="14"/>
        <v>-0.41261299070419943</v>
      </c>
      <c r="N35" s="1587">
        <f t="shared" si="14"/>
        <v>-0.41261299070419943</v>
      </c>
      <c r="O35" s="1587">
        <v>0</v>
      </c>
      <c r="P35" s="1587">
        <v>0</v>
      </c>
      <c r="Q35" s="1589">
        <f>SUM(L35:N35)</f>
        <v>-1.2378389721125984</v>
      </c>
      <c r="R35" s="1590">
        <f>H35-Q35</f>
        <v>0</v>
      </c>
    </row>
    <row r="36" spans="1:22" s="3" customFormat="1" ht="17.100000000000001" customHeight="1">
      <c r="A36" s="1"/>
      <c r="B36" s="124">
        <v>19</v>
      </c>
      <c r="C36" s="125" t="s">
        <v>1063</v>
      </c>
      <c r="D36" s="338"/>
      <c r="E36" s="999"/>
      <c r="F36" s="999"/>
      <c r="G36" s="999"/>
      <c r="H36" s="999">
        <f>SUM(H33:H35)</f>
        <v>6.9412118906128786</v>
      </c>
      <c r="I36" s="999">
        <f>SUM(I33:I35)</f>
        <v>120.73219249747869</v>
      </c>
      <c r="J36" s="999">
        <f>SUM(J33:J35)</f>
        <v>-113.7909806068658</v>
      </c>
      <c r="K36" s="999"/>
      <c r="L36" s="999">
        <f>SUM(L33:L35)</f>
        <v>-37.936018347453299</v>
      </c>
      <c r="M36" s="999">
        <f>SUM(M33:M35)</f>
        <v>-37.936018347453299</v>
      </c>
      <c r="N36" s="999">
        <f>SUM(N33:N35)</f>
        <v>-37.936018347453299</v>
      </c>
      <c r="O36" s="999">
        <f t="shared" ref="O36:P36" si="15">SUM(O33:O35)</f>
        <v>0</v>
      </c>
      <c r="P36" s="999">
        <f t="shared" si="15"/>
        <v>0</v>
      </c>
      <c r="Q36" s="999">
        <f>SUM(Q33:Q35)</f>
        <v>-113.80805504235988</v>
      </c>
      <c r="R36" s="475">
        <f>SUM(R33:R35)</f>
        <v>120.74926693297276</v>
      </c>
      <c r="T36" s="115"/>
      <c r="V36" s="115"/>
    </row>
    <row r="37" spans="1:22" s="3" customFormat="1" ht="16.5" customHeight="1">
      <c r="A37" s="1"/>
      <c r="B37" s="23"/>
      <c r="C37" s="91"/>
      <c r="D37" s="91"/>
      <c r="E37" s="1574"/>
      <c r="F37" s="1574"/>
      <c r="G37" s="1574"/>
      <c r="H37" s="1574"/>
      <c r="I37" s="1574"/>
      <c r="J37" s="1574"/>
      <c r="K37" s="1574"/>
      <c r="L37" s="1574"/>
      <c r="M37" s="1574"/>
      <c r="N37" s="1574"/>
      <c r="O37" s="1574"/>
      <c r="P37" s="1574"/>
      <c r="Q37" s="1574"/>
      <c r="R37" s="1591"/>
      <c r="V37" s="115"/>
    </row>
    <row r="38" spans="1:22" s="3" customFormat="1" ht="16.5" customHeight="1">
      <c r="A38" s="1"/>
      <c r="B38" s="23">
        <f>B36+1</f>
        <v>20</v>
      </c>
      <c r="C38" s="24" t="s">
        <v>1064</v>
      </c>
      <c r="D38" s="91">
        <v>7</v>
      </c>
      <c r="E38" s="1574"/>
      <c r="F38" s="1574"/>
      <c r="G38" s="1574"/>
      <c r="H38" s="1574"/>
      <c r="I38" s="1574"/>
      <c r="J38" s="1574"/>
      <c r="K38" s="1574"/>
      <c r="L38" s="1574">
        <v>32.462043958650476</v>
      </c>
      <c r="M38" s="1574">
        <f>L38</f>
        <v>32.462043958650476</v>
      </c>
      <c r="N38" s="1574">
        <f>L38</f>
        <v>32.462043958650476</v>
      </c>
      <c r="O38" s="1574"/>
      <c r="P38" s="1574"/>
      <c r="Q38" s="1574"/>
      <c r="R38" s="1591"/>
    </row>
    <row r="39" spans="1:22" s="3" customFormat="1" ht="17.100000000000001" customHeight="1">
      <c r="A39" s="1"/>
      <c r="B39" s="23"/>
      <c r="C39" s="27"/>
      <c r="D39" s="339"/>
      <c r="E39" s="1592"/>
      <c r="F39" s="1592"/>
      <c r="G39" s="1592"/>
      <c r="H39" s="1592"/>
      <c r="I39" s="1592"/>
      <c r="J39" s="1592"/>
      <c r="K39" s="1592"/>
      <c r="L39" s="1592"/>
      <c r="M39" s="1592"/>
      <c r="N39" s="1592"/>
      <c r="O39" s="1592"/>
      <c r="P39" s="1592"/>
      <c r="Q39" s="1592"/>
      <c r="R39" s="1593"/>
    </row>
    <row r="40" spans="1:22" s="3" customFormat="1" ht="35.1" customHeight="1" thickBot="1">
      <c r="A40" s="1"/>
      <c r="B40" s="146">
        <f>B38+1</f>
        <v>21</v>
      </c>
      <c r="C40" s="33" t="s">
        <v>1065</v>
      </c>
      <c r="D40" s="340"/>
      <c r="E40" s="1594"/>
      <c r="F40" s="1594"/>
      <c r="G40" s="1594"/>
      <c r="H40" s="1594"/>
      <c r="I40" s="1594"/>
      <c r="J40" s="1594"/>
      <c r="K40" s="1594"/>
      <c r="L40" s="1595">
        <f>IF(L38=0,0,ROUND(L36/L38,2))</f>
        <v>-1.17</v>
      </c>
      <c r="M40" s="1595">
        <f>IF(M38=0,0,ROUND(M36/M38,2))</f>
        <v>-1.17</v>
      </c>
      <c r="N40" s="1595">
        <f>IF(N38=0,0,ROUND(N36/N38,2))</f>
        <v>-1.17</v>
      </c>
      <c r="O40" s="1595"/>
      <c r="P40" s="1595"/>
      <c r="Q40" s="1594"/>
      <c r="R40" s="1596"/>
    </row>
    <row r="41" spans="1:22" s="3" customFormat="1" ht="17.25" customHeight="1">
      <c r="A41" s="1"/>
      <c r="B41" s="1"/>
      <c r="C41" s="314"/>
      <c r="D41" s="314"/>
      <c r="L41" s="1597"/>
      <c r="M41" s="1597"/>
      <c r="N41" s="1597"/>
      <c r="O41" s="1597"/>
      <c r="P41" s="1597"/>
      <c r="Q41" s="1597"/>
    </row>
    <row r="42" spans="1:22" s="3" customFormat="1" ht="17.25" customHeight="1">
      <c r="A42" s="1"/>
      <c r="B42" s="1" t="s">
        <v>60</v>
      </c>
      <c r="C42" s="314"/>
      <c r="D42" s="314"/>
      <c r="E42" s="689"/>
      <c r="F42" s="689"/>
      <c r="G42" s="689"/>
      <c r="H42" s="1598"/>
      <c r="I42" s="1598"/>
      <c r="J42" s="1598"/>
      <c r="K42" s="1599"/>
      <c r="L42" s="1637"/>
      <c r="M42" s="1637"/>
      <c r="N42" s="1637"/>
      <c r="Q42" s="115"/>
    </row>
    <row r="43" spans="1:22" s="3" customFormat="1" ht="17.25" customHeight="1">
      <c r="A43" s="1"/>
      <c r="B43" s="39">
        <v>1</v>
      </c>
      <c r="C43" s="503" t="s">
        <v>1066</v>
      </c>
      <c r="D43" s="503"/>
      <c r="E43" s="1600"/>
      <c r="F43" s="1601"/>
      <c r="G43" s="1601"/>
      <c r="H43" s="1601"/>
      <c r="I43" s="1601"/>
      <c r="J43" s="1601"/>
      <c r="K43" s="1601"/>
      <c r="L43" s="1601"/>
      <c r="M43" s="1601"/>
      <c r="N43" s="1602"/>
      <c r="O43" s="1602"/>
      <c r="P43" s="1602"/>
      <c r="Q43" s="1603"/>
    </row>
    <row r="44" spans="1:22" s="3" customFormat="1" ht="17.25" customHeight="1">
      <c r="A44" s="1"/>
      <c r="B44" s="39">
        <v>2</v>
      </c>
      <c r="C44" s="503" t="s">
        <v>1067</v>
      </c>
      <c r="D44" s="503"/>
      <c r="E44" s="1600"/>
      <c r="F44" s="1601"/>
      <c r="G44" s="1601"/>
      <c r="H44" s="1601"/>
      <c r="I44" s="1601"/>
      <c r="J44" s="1601"/>
      <c r="K44" s="1601"/>
      <c r="L44" s="1601"/>
      <c r="M44" s="1601"/>
      <c r="N44" s="1602"/>
      <c r="O44" s="1602"/>
      <c r="P44" s="1602"/>
      <c r="Q44" s="1603"/>
    </row>
    <row r="45" spans="1:22" s="3" customFormat="1" ht="17.25" customHeight="1">
      <c r="A45" s="1"/>
      <c r="B45" s="39">
        <v>3</v>
      </c>
      <c r="C45" s="503" t="s">
        <v>1068</v>
      </c>
      <c r="D45" s="503"/>
      <c r="E45" s="1600"/>
      <c r="F45" s="1601"/>
      <c r="G45" s="1601"/>
      <c r="H45" s="1601"/>
      <c r="I45" s="1601"/>
      <c r="J45" s="1601"/>
      <c r="K45" s="1601"/>
      <c r="L45" s="1601"/>
      <c r="M45" s="1601"/>
      <c r="N45" s="1602"/>
      <c r="O45" s="1602"/>
      <c r="P45" s="1602"/>
      <c r="Q45" s="1603"/>
    </row>
    <row r="46" spans="1:22" s="3" customFormat="1" ht="17.25" customHeight="1">
      <c r="A46" s="1"/>
      <c r="B46" s="39">
        <v>4</v>
      </c>
      <c r="C46" s="503" t="s">
        <v>1069</v>
      </c>
      <c r="D46" s="503"/>
      <c r="E46" s="1600"/>
      <c r="F46" s="1601"/>
      <c r="G46" s="1601"/>
      <c r="H46" s="1601"/>
      <c r="I46" s="1601"/>
      <c r="J46" s="1601"/>
      <c r="K46" s="1601"/>
      <c r="L46" s="1601"/>
      <c r="M46" s="1601"/>
      <c r="N46" s="1602"/>
      <c r="O46" s="1602"/>
      <c r="P46" s="1602"/>
      <c r="Q46" s="1603"/>
    </row>
    <row r="47" spans="1:22" s="3" customFormat="1" ht="17.25" customHeight="1">
      <c r="A47" s="1"/>
      <c r="B47" s="39">
        <v>5</v>
      </c>
      <c r="C47" s="503" t="s">
        <v>1070</v>
      </c>
      <c r="D47" s="503"/>
      <c r="E47" s="1600"/>
      <c r="F47" s="1601"/>
      <c r="G47" s="1601"/>
      <c r="H47" s="1601"/>
      <c r="I47" s="1601"/>
      <c r="J47" s="1601"/>
      <c r="K47" s="1601"/>
      <c r="L47" s="1601"/>
      <c r="M47" s="1601"/>
      <c r="N47" s="1602"/>
      <c r="O47" s="1602"/>
      <c r="P47" s="1602"/>
      <c r="Q47" s="1603"/>
    </row>
    <row r="48" spans="1:22" s="3" customFormat="1" ht="17.25" customHeight="1">
      <c r="A48" s="1"/>
      <c r="B48" s="39">
        <v>6</v>
      </c>
      <c r="C48" s="1812" t="s">
        <v>1071</v>
      </c>
      <c r="D48" s="1812"/>
      <c r="E48" s="1812"/>
      <c r="F48" s="1812"/>
      <c r="G48" s="1812"/>
      <c r="H48" s="1812"/>
      <c r="I48" s="1812"/>
      <c r="J48" s="1812"/>
      <c r="K48" s="1812"/>
      <c r="L48" s="1812"/>
      <c r="M48" s="1812"/>
      <c r="N48" s="1812"/>
      <c r="O48" s="1812"/>
      <c r="P48" s="1812"/>
      <c r="Q48" s="1812"/>
      <c r="R48" s="1812"/>
    </row>
    <row r="49" spans="1:17" s="3" customFormat="1" ht="17.25" customHeight="1">
      <c r="A49" s="1"/>
      <c r="B49" s="39">
        <v>7</v>
      </c>
      <c r="C49" s="503" t="s">
        <v>1072</v>
      </c>
      <c r="D49" s="502"/>
      <c r="E49" s="502"/>
      <c r="F49"/>
      <c r="G49" s="1602"/>
      <c r="H49" s="1602"/>
      <c r="I49" s="1602"/>
      <c r="J49" s="1602"/>
      <c r="K49" s="1602"/>
      <c r="L49" s="1602"/>
      <c r="M49" s="1602"/>
      <c r="N49" s="1602"/>
      <c r="O49" s="1602"/>
      <c r="P49" s="1602"/>
      <c r="Q49" s="1602"/>
    </row>
    <row r="50" spans="1:17" s="3" customFormat="1" ht="30" customHeight="1">
      <c r="A50" s="1"/>
      <c r="B50" s="39"/>
      <c r="C50" s="1812"/>
      <c r="D50" s="1812"/>
      <c r="E50" s="1812"/>
      <c r="F50" s="1812"/>
      <c r="G50" s="1812"/>
      <c r="H50" s="1812"/>
      <c r="I50" s="1812"/>
      <c r="J50" s="1812"/>
      <c r="K50" s="1812"/>
      <c r="L50" s="1812"/>
      <c r="M50" s="1812"/>
      <c r="N50" s="1812"/>
      <c r="O50" s="1812"/>
      <c r="P50" s="1812"/>
      <c r="Q50" s="1812"/>
    </row>
    <row r="51" spans="1:17" customFormat="1" ht="15"/>
    <row r="52" spans="1:17" s="3" customFormat="1" ht="15.75">
      <c r="A52" s="1"/>
      <c r="B52" s="1"/>
      <c r="C52" s="1"/>
      <c r="D52" s="1"/>
      <c r="E52" s="1604"/>
      <c r="F52" s="1605"/>
      <c r="G52" s="1605"/>
    </row>
    <row r="53" spans="1:17" s="3" customFormat="1" ht="15">
      <c r="A53" s="1"/>
      <c r="B53" s="1"/>
      <c r="C53" s="1"/>
      <c r="D53" s="1"/>
      <c r="E53" s="1"/>
    </row>
    <row r="54" spans="1:17" s="3" customFormat="1" ht="15">
      <c r="A54" s="1"/>
      <c r="B54" s="1"/>
      <c r="C54" s="1"/>
      <c r="D54" s="1"/>
      <c r="E54" s="1"/>
    </row>
    <row r="55" spans="1:17" s="3" customFormat="1" ht="15">
      <c r="A55" s="1"/>
      <c r="B55" s="1"/>
      <c r="C55" s="1"/>
      <c r="D55" s="1"/>
      <c r="E55" s="1"/>
    </row>
    <row r="56" spans="1:17" s="3" customFormat="1" ht="15">
      <c r="A56" s="1"/>
      <c r="B56" s="1"/>
      <c r="C56" s="1"/>
      <c r="D56" s="1"/>
      <c r="E56" s="1"/>
    </row>
    <row r="57" spans="1:17" s="3" customFormat="1" ht="15">
      <c r="A57" s="1"/>
      <c r="B57" s="1"/>
      <c r="C57" s="1"/>
      <c r="D57" s="1"/>
      <c r="E57" s="1"/>
    </row>
    <row r="58" spans="1:17" s="3" customFormat="1" ht="15">
      <c r="A58" s="1"/>
      <c r="B58" s="1"/>
      <c r="C58" s="1"/>
      <c r="D58" s="1"/>
      <c r="E58" s="1"/>
    </row>
    <row r="59" spans="1:17" s="3" customFormat="1" ht="15">
      <c r="A59" s="1"/>
      <c r="B59" s="1"/>
      <c r="C59" s="1"/>
      <c r="D59" s="1"/>
      <c r="E59" s="1"/>
    </row>
    <row r="60" spans="1:17" s="3" customFormat="1" ht="15">
      <c r="A60" s="1"/>
      <c r="B60" s="1"/>
      <c r="C60" s="1"/>
      <c r="D60" s="1"/>
      <c r="E60" s="1"/>
    </row>
    <row r="61" spans="1:17" s="3" customFormat="1" ht="15">
      <c r="A61" s="1"/>
      <c r="B61" s="1"/>
      <c r="C61" s="1"/>
      <c r="D61" s="1"/>
      <c r="E61" s="1"/>
    </row>
    <row r="62" spans="1:17" s="3" customFormat="1" ht="15">
      <c r="A62" s="1"/>
      <c r="B62" s="1"/>
      <c r="C62" s="1"/>
      <c r="D62" s="1"/>
      <c r="E62" s="1"/>
    </row>
    <row r="63" spans="1:17" s="3" customFormat="1" ht="15">
      <c r="A63" s="1"/>
      <c r="B63" s="1"/>
      <c r="C63" s="1"/>
      <c r="D63" s="1"/>
      <c r="E63" s="1"/>
    </row>
    <row r="64" spans="1:17" s="3" customFormat="1" ht="15">
      <c r="A64" s="1"/>
      <c r="B64" s="1"/>
      <c r="C64" s="1"/>
      <c r="D64" s="1"/>
      <c r="E64" s="1"/>
    </row>
    <row r="65" spans="1:5" s="3" customFormat="1" ht="15">
      <c r="A65" s="1"/>
      <c r="B65" s="1"/>
      <c r="C65" s="1"/>
      <c r="D65" s="1"/>
      <c r="E65" s="1"/>
    </row>
    <row r="66" spans="1:5" s="3" customFormat="1" ht="15">
      <c r="A66" s="1"/>
      <c r="B66" s="1"/>
      <c r="C66" s="1"/>
      <c r="D66" s="1"/>
      <c r="E66" s="1"/>
    </row>
    <row r="67" spans="1:5" s="3" customFormat="1" ht="15">
      <c r="A67" s="1"/>
      <c r="B67" s="1"/>
      <c r="C67" s="1"/>
      <c r="D67" s="1"/>
      <c r="E67" s="1"/>
    </row>
    <row r="68" spans="1:5" s="3" customFormat="1" ht="15">
      <c r="A68" s="1"/>
      <c r="B68" s="1"/>
      <c r="C68" s="1"/>
      <c r="D68" s="1"/>
      <c r="E68" s="1"/>
    </row>
    <row r="69" spans="1:5" s="3" customFormat="1" ht="15">
      <c r="A69" s="1"/>
      <c r="B69" s="1"/>
      <c r="C69" s="1"/>
      <c r="D69" s="1"/>
      <c r="E69" s="1"/>
    </row>
    <row r="70" spans="1:5" s="3" customFormat="1" ht="15">
      <c r="A70" s="1"/>
      <c r="B70" s="1"/>
      <c r="C70" s="1"/>
      <c r="D70" s="1"/>
      <c r="E70" s="1"/>
    </row>
    <row r="71" spans="1:5" s="3" customFormat="1" ht="15">
      <c r="A71" s="1"/>
      <c r="B71" s="1"/>
      <c r="C71" s="1"/>
      <c r="D71" s="1"/>
      <c r="E71" s="1"/>
    </row>
    <row r="72" spans="1:5" s="3" customFormat="1" ht="15">
      <c r="A72" s="1"/>
      <c r="B72" s="1"/>
      <c r="C72" s="1"/>
      <c r="D72" s="1"/>
      <c r="E72" s="1"/>
    </row>
    <row r="73" spans="1:5" s="3" customFormat="1" ht="15">
      <c r="A73" s="1"/>
      <c r="B73" s="1"/>
      <c r="C73" s="1"/>
      <c r="D73" s="1"/>
      <c r="E73" s="1"/>
    </row>
    <row r="74" spans="1:5" s="3" customFormat="1" ht="15">
      <c r="A74" s="1"/>
      <c r="B74" s="1"/>
      <c r="C74" s="1"/>
      <c r="D74" s="1"/>
      <c r="E74" s="1"/>
    </row>
    <row r="75" spans="1:5" s="3" customFormat="1" ht="15">
      <c r="A75" s="1"/>
      <c r="B75" s="1"/>
      <c r="C75" s="1"/>
      <c r="D75" s="1"/>
      <c r="E75" s="1"/>
    </row>
    <row r="76" spans="1:5" s="3" customFormat="1" ht="15">
      <c r="A76" s="1"/>
      <c r="B76" s="1"/>
      <c r="C76" s="1"/>
      <c r="D76" s="1"/>
      <c r="E76" s="1"/>
    </row>
    <row r="77" spans="1:5" s="3" customFormat="1" ht="15">
      <c r="A77" s="1"/>
      <c r="B77" s="1"/>
      <c r="C77" s="1"/>
      <c r="D77" s="1"/>
      <c r="E77" s="1"/>
    </row>
    <row r="78" spans="1:5" s="3" customFormat="1" ht="15">
      <c r="A78" s="1"/>
      <c r="B78" s="1"/>
      <c r="C78" s="1"/>
      <c r="D78" s="1"/>
      <c r="E78" s="1"/>
    </row>
    <row r="79" spans="1:5" s="3" customFormat="1" ht="15">
      <c r="A79" s="1"/>
      <c r="B79" s="1"/>
      <c r="C79" s="1"/>
      <c r="D79" s="1"/>
      <c r="E79" s="1"/>
    </row>
    <row r="80" spans="1:5" s="3" customFormat="1" ht="15">
      <c r="A80" s="1"/>
      <c r="B80" s="1"/>
      <c r="C80" s="1"/>
      <c r="D80" s="1"/>
      <c r="E80" s="1"/>
    </row>
    <row r="81" spans="1:5" s="3" customFormat="1" ht="15">
      <c r="A81" s="1"/>
      <c r="B81" s="1"/>
      <c r="C81" s="1"/>
      <c r="D81" s="1"/>
      <c r="E81" s="1"/>
    </row>
    <row r="82" spans="1:5" s="3" customFormat="1" ht="15">
      <c r="A82" s="1"/>
      <c r="B82" s="1"/>
      <c r="C82" s="1"/>
      <c r="D82" s="1"/>
      <c r="E82" s="1"/>
    </row>
    <row r="83" spans="1:5" s="3" customFormat="1" ht="15">
      <c r="A83" s="1"/>
      <c r="B83" s="1"/>
      <c r="C83" s="1"/>
      <c r="D83" s="1"/>
      <c r="E83" s="1"/>
    </row>
    <row r="84" spans="1:5" s="3" customFormat="1" ht="15">
      <c r="A84" s="1"/>
      <c r="B84" s="1"/>
      <c r="C84" s="1"/>
      <c r="D84" s="1"/>
      <c r="E84" s="1"/>
    </row>
    <row r="85" spans="1:5" s="3" customFormat="1" ht="15">
      <c r="A85" s="1"/>
      <c r="B85" s="1"/>
      <c r="C85" s="1"/>
      <c r="D85" s="1"/>
      <c r="E85" s="1"/>
    </row>
    <row r="86" spans="1:5" s="3" customFormat="1" ht="15">
      <c r="A86" s="1"/>
      <c r="B86" s="1"/>
      <c r="C86" s="1"/>
      <c r="D86" s="1"/>
      <c r="E86" s="1"/>
    </row>
    <row r="87" spans="1:5" s="3" customFormat="1" ht="15">
      <c r="A87" s="1"/>
      <c r="B87" s="1"/>
      <c r="C87" s="1"/>
      <c r="D87" s="1"/>
      <c r="E87" s="1"/>
    </row>
    <row r="88" spans="1:5" s="3" customFormat="1" ht="15">
      <c r="A88" s="1"/>
      <c r="B88" s="1"/>
      <c r="C88" s="1"/>
      <c r="D88" s="1"/>
      <c r="E88" s="1"/>
    </row>
    <row r="89" spans="1:5" s="3" customFormat="1" ht="15">
      <c r="A89" s="1"/>
      <c r="B89" s="1"/>
      <c r="C89" s="1"/>
      <c r="D89" s="1"/>
      <c r="E89" s="1"/>
    </row>
    <row r="90" spans="1:5" s="3" customFormat="1" ht="15">
      <c r="A90" s="1"/>
      <c r="B90" s="1"/>
      <c r="C90" s="1"/>
      <c r="D90" s="1"/>
      <c r="E90" s="1"/>
    </row>
    <row r="91" spans="1:5" s="3" customFormat="1" ht="15">
      <c r="A91" s="1"/>
      <c r="B91" s="1"/>
      <c r="C91" s="1"/>
      <c r="D91" s="1"/>
      <c r="E91" s="1"/>
    </row>
    <row r="92" spans="1:5" s="3" customFormat="1" ht="15">
      <c r="A92" s="1"/>
      <c r="B92" s="1"/>
      <c r="C92" s="1"/>
      <c r="D92" s="1"/>
      <c r="E92" s="1"/>
    </row>
    <row r="93" spans="1:5" s="3" customFormat="1" ht="15">
      <c r="A93" s="1"/>
      <c r="B93" s="1"/>
      <c r="C93" s="1"/>
      <c r="D93" s="1"/>
      <c r="E93" s="1"/>
    </row>
    <row r="94" spans="1:5" s="3" customFormat="1" ht="15">
      <c r="A94" s="1"/>
      <c r="B94" s="1"/>
      <c r="C94" s="1"/>
      <c r="D94" s="1"/>
      <c r="E94" s="1"/>
    </row>
    <row r="95" spans="1:5" s="3" customFormat="1" ht="15">
      <c r="A95" s="1"/>
      <c r="B95" s="1"/>
      <c r="C95" s="1"/>
      <c r="D95" s="1"/>
      <c r="E95" s="1"/>
    </row>
    <row r="96" spans="1:5" s="3" customFormat="1" ht="15">
      <c r="A96" s="1"/>
      <c r="B96" s="1"/>
      <c r="C96" s="1"/>
      <c r="D96" s="1"/>
      <c r="E96" s="1"/>
    </row>
    <row r="97" spans="1:5" s="3" customFormat="1" ht="15">
      <c r="A97" s="1"/>
      <c r="B97" s="1"/>
      <c r="C97" s="1"/>
      <c r="D97" s="1"/>
      <c r="E97" s="1"/>
    </row>
    <row r="98" spans="1:5" s="3" customFormat="1" ht="15">
      <c r="A98" s="1"/>
      <c r="B98" s="1"/>
      <c r="C98" s="1"/>
      <c r="D98" s="1"/>
      <c r="E98" s="1"/>
    </row>
    <row r="99" spans="1:5" s="3" customFormat="1" ht="15">
      <c r="A99" s="1"/>
      <c r="B99" s="1"/>
      <c r="C99" s="1"/>
      <c r="D99" s="1"/>
      <c r="E99" s="1"/>
    </row>
    <row r="100" spans="1:5" s="3" customFormat="1" ht="15">
      <c r="A100" s="1"/>
      <c r="B100" s="1"/>
      <c r="C100" s="1"/>
      <c r="D100" s="1"/>
      <c r="E100" s="1"/>
    </row>
    <row r="101" spans="1:5" s="3" customFormat="1" ht="15">
      <c r="A101" s="1"/>
      <c r="B101" s="1"/>
      <c r="C101" s="1"/>
      <c r="D101" s="1"/>
      <c r="E101" s="1"/>
    </row>
    <row r="102" spans="1:5" s="3" customFormat="1" ht="15">
      <c r="A102" s="1"/>
      <c r="B102" s="1"/>
      <c r="C102" s="1"/>
      <c r="D102" s="1"/>
      <c r="E102" s="1"/>
    </row>
    <row r="103" spans="1:5" s="3" customFormat="1" ht="15">
      <c r="A103" s="1"/>
      <c r="B103" s="1"/>
      <c r="C103" s="1"/>
      <c r="D103" s="1"/>
      <c r="E103" s="1"/>
    </row>
    <row r="104" spans="1:5" s="3" customFormat="1" ht="15">
      <c r="A104" s="1"/>
      <c r="B104" s="1"/>
      <c r="C104" s="1"/>
      <c r="D104" s="1"/>
      <c r="E104" s="1"/>
    </row>
    <row r="105" spans="1:5" s="3" customFormat="1" ht="15">
      <c r="A105" s="1"/>
      <c r="B105" s="1"/>
      <c r="C105" s="1"/>
      <c r="D105" s="1"/>
      <c r="E105" s="1"/>
    </row>
    <row r="106" spans="1:5" s="3" customFormat="1" ht="15">
      <c r="A106" s="1"/>
      <c r="B106" s="1"/>
      <c r="C106" s="1"/>
      <c r="D106" s="1"/>
      <c r="E106" s="1"/>
    </row>
    <row r="107" spans="1:5" s="3" customFormat="1" ht="15">
      <c r="A107" s="1"/>
      <c r="B107" s="1"/>
      <c r="C107" s="1"/>
      <c r="D107" s="1"/>
      <c r="E107" s="1"/>
    </row>
    <row r="108" spans="1:5" s="3" customFormat="1" ht="15">
      <c r="A108" s="1"/>
      <c r="B108" s="1"/>
      <c r="C108" s="1"/>
      <c r="D108" s="1"/>
      <c r="E108" s="1"/>
    </row>
    <row r="109" spans="1:5" s="3" customFormat="1" ht="15">
      <c r="A109" s="1"/>
      <c r="B109" s="1"/>
      <c r="C109" s="1"/>
      <c r="D109" s="1"/>
      <c r="E109" s="1"/>
    </row>
    <row r="110" spans="1:5" s="3" customFormat="1" ht="15">
      <c r="A110" s="1"/>
      <c r="B110" s="1"/>
      <c r="C110" s="1"/>
      <c r="D110" s="1"/>
      <c r="E110" s="1"/>
    </row>
    <row r="111" spans="1:5" s="3" customFormat="1" ht="15">
      <c r="A111" s="1"/>
      <c r="B111" s="1"/>
      <c r="C111" s="1"/>
      <c r="D111" s="1"/>
      <c r="E111" s="1"/>
    </row>
    <row r="112" spans="1:5" s="3" customFormat="1" ht="15">
      <c r="A112" s="1"/>
      <c r="B112" s="1"/>
      <c r="C112" s="1"/>
      <c r="D112" s="1"/>
      <c r="E112" s="1"/>
    </row>
    <row r="113" spans="1:5" ht="15">
      <c r="A113" s="4"/>
      <c r="B113" s="4"/>
      <c r="C113" s="4"/>
      <c r="D113" s="4"/>
      <c r="E113" s="4"/>
    </row>
    <row r="114" spans="1:5" ht="15">
      <c r="A114" s="4"/>
      <c r="B114" s="4"/>
      <c r="C114" s="4"/>
      <c r="D114" s="4"/>
      <c r="E114" s="4"/>
    </row>
    <row r="115" spans="1:5" ht="15">
      <c r="A115" s="4"/>
      <c r="B115" s="4"/>
      <c r="C115" s="4"/>
      <c r="D115" s="4"/>
      <c r="E115" s="4"/>
    </row>
    <row r="116" spans="1:5" ht="15">
      <c r="A116" s="4"/>
      <c r="B116" s="4"/>
      <c r="C116" s="4"/>
      <c r="D116" s="4"/>
      <c r="E116" s="4"/>
    </row>
    <row r="117" spans="1:5" ht="15">
      <c r="A117" s="4"/>
      <c r="B117" s="4"/>
      <c r="C117" s="4"/>
      <c r="D117" s="4"/>
      <c r="E117" s="4"/>
    </row>
    <row r="118" spans="1:5" ht="15">
      <c r="A118" s="4"/>
      <c r="B118" s="4"/>
      <c r="C118" s="4"/>
      <c r="D118" s="4"/>
      <c r="E118" s="4"/>
    </row>
    <row r="119" spans="1:5" ht="15">
      <c r="A119" s="4"/>
      <c r="B119" s="4"/>
      <c r="C119" s="4"/>
      <c r="D119" s="4"/>
      <c r="E119" s="4"/>
    </row>
    <row r="120" spans="1:5" ht="15">
      <c r="A120" s="4"/>
      <c r="B120" s="4"/>
      <c r="C120" s="4"/>
      <c r="D120" s="4"/>
      <c r="E120" s="4"/>
    </row>
    <row r="121" spans="1:5" ht="15">
      <c r="A121" s="4"/>
      <c r="B121" s="4"/>
      <c r="C121" s="4"/>
      <c r="D121" s="4"/>
      <c r="E121" s="4"/>
    </row>
    <row r="122" spans="1:5" ht="15">
      <c r="A122" s="4"/>
      <c r="B122" s="4"/>
      <c r="C122" s="4"/>
      <c r="D122" s="4"/>
      <c r="E122" s="4"/>
    </row>
    <row r="123" spans="1:5" ht="15">
      <c r="A123" s="4"/>
      <c r="B123" s="4"/>
      <c r="C123" s="4"/>
      <c r="D123" s="4"/>
      <c r="E123" s="4"/>
    </row>
    <row r="124" spans="1:5" ht="15">
      <c r="A124" s="4"/>
      <c r="B124" s="4"/>
      <c r="C124" s="4"/>
      <c r="D124" s="4"/>
      <c r="E124" s="4"/>
    </row>
    <row r="125" spans="1:5" ht="15">
      <c r="A125" s="4"/>
      <c r="B125" s="4"/>
      <c r="C125" s="4"/>
      <c r="D125" s="4"/>
      <c r="E125" s="4"/>
    </row>
    <row r="126" spans="1:5" ht="15">
      <c r="A126" s="4"/>
      <c r="B126" s="4"/>
      <c r="C126" s="4"/>
      <c r="D126" s="4"/>
      <c r="E126" s="4"/>
    </row>
    <row r="127" spans="1:5" ht="15">
      <c r="A127" s="4"/>
      <c r="B127" s="4"/>
      <c r="C127" s="4"/>
      <c r="D127" s="4"/>
      <c r="E127" s="4"/>
    </row>
    <row r="128" spans="1:5" ht="15">
      <c r="A128" s="4"/>
      <c r="B128" s="4"/>
      <c r="C128" s="4"/>
      <c r="D128" s="4"/>
      <c r="E128" s="4"/>
    </row>
    <row r="129" spans="1:5" ht="15">
      <c r="A129" s="4"/>
      <c r="B129" s="4"/>
      <c r="C129" s="4"/>
      <c r="D129" s="4"/>
      <c r="E129" s="4"/>
    </row>
    <row r="130" spans="1:5" ht="15">
      <c r="A130" s="4"/>
      <c r="B130" s="4"/>
      <c r="C130" s="4"/>
      <c r="D130" s="4"/>
      <c r="E130" s="4"/>
    </row>
    <row r="131" spans="1:5" ht="15">
      <c r="A131" s="4"/>
      <c r="B131" s="4"/>
      <c r="C131" s="4"/>
      <c r="D131" s="4"/>
      <c r="E131" s="4"/>
    </row>
    <row r="132" spans="1:5" ht="15">
      <c r="A132" s="4"/>
      <c r="B132" s="4"/>
      <c r="C132" s="4"/>
      <c r="D132" s="4"/>
      <c r="E132" s="4"/>
    </row>
    <row r="133" spans="1:5" ht="15">
      <c r="A133" s="4"/>
      <c r="B133" s="4"/>
      <c r="C133" s="4"/>
      <c r="D133" s="4"/>
      <c r="E133" s="4"/>
    </row>
    <row r="134" spans="1:5" ht="15">
      <c r="A134" s="4"/>
      <c r="B134" s="4"/>
      <c r="C134" s="4"/>
      <c r="D134" s="4"/>
      <c r="E134" s="4"/>
    </row>
    <row r="135" spans="1:5" ht="15">
      <c r="A135" s="4"/>
      <c r="B135" s="4"/>
      <c r="C135" s="4"/>
      <c r="D135" s="4"/>
      <c r="E135" s="4"/>
    </row>
    <row r="136" spans="1:5" ht="15">
      <c r="A136" s="4"/>
      <c r="B136" s="4"/>
      <c r="C136" s="4"/>
      <c r="D136" s="4"/>
      <c r="E136" s="4"/>
    </row>
    <row r="137" spans="1:5" ht="15">
      <c r="A137" s="4"/>
      <c r="B137" s="4"/>
      <c r="C137" s="4"/>
      <c r="D137" s="4"/>
      <c r="E137" s="4"/>
    </row>
    <row r="138" spans="1:5" ht="15">
      <c r="A138" s="4"/>
      <c r="B138" s="4"/>
      <c r="C138" s="4"/>
      <c r="D138" s="4"/>
      <c r="E138" s="4"/>
    </row>
    <row r="139" spans="1:5" ht="15">
      <c r="A139" s="4"/>
      <c r="B139" s="4"/>
      <c r="C139" s="4"/>
      <c r="D139" s="4"/>
      <c r="E139" s="4"/>
    </row>
    <row r="140" spans="1:5" ht="15">
      <c r="A140" s="4"/>
      <c r="B140" s="4"/>
      <c r="C140" s="4"/>
      <c r="D140" s="4"/>
      <c r="E140" s="4"/>
    </row>
    <row r="141" spans="1:5" ht="15">
      <c r="A141" s="4"/>
      <c r="B141" s="4"/>
      <c r="C141" s="4"/>
      <c r="D141" s="4"/>
      <c r="E141" s="4"/>
    </row>
    <row r="142" spans="1:5" ht="15">
      <c r="A142" s="4"/>
      <c r="B142" s="4"/>
      <c r="C142" s="4"/>
      <c r="D142" s="4"/>
      <c r="E142" s="4"/>
    </row>
    <row r="143" spans="1:5" ht="15">
      <c r="A143" s="4"/>
      <c r="B143" s="4"/>
      <c r="C143" s="4"/>
      <c r="D143" s="4"/>
      <c r="E143" s="4"/>
    </row>
    <row r="144" spans="1:5" ht="15">
      <c r="A144" s="4"/>
      <c r="B144" s="4"/>
      <c r="C144" s="4"/>
      <c r="D144" s="4"/>
      <c r="E144" s="4"/>
    </row>
    <row r="145" spans="1:5" ht="15">
      <c r="A145" s="4"/>
      <c r="B145" s="4"/>
      <c r="C145" s="4"/>
      <c r="D145" s="4"/>
      <c r="E145" s="4"/>
    </row>
    <row r="146" spans="1:5" ht="15">
      <c r="A146" s="4"/>
      <c r="B146" s="4"/>
      <c r="C146" s="4"/>
      <c r="D146" s="4"/>
      <c r="E146" s="4"/>
    </row>
    <row r="147" spans="1:5" ht="15">
      <c r="A147" s="4"/>
      <c r="B147" s="4"/>
      <c r="C147" s="4"/>
      <c r="D147" s="4"/>
      <c r="E147" s="4"/>
    </row>
    <row r="148" spans="1:5" ht="15">
      <c r="A148" s="4"/>
      <c r="B148" s="4"/>
      <c r="C148" s="4"/>
      <c r="D148" s="4"/>
      <c r="E148" s="4"/>
    </row>
  </sheetData>
  <mergeCells count="4">
    <mergeCell ref="C50:Q50"/>
    <mergeCell ref="B7:R7"/>
    <mergeCell ref="B8:R8"/>
    <mergeCell ref="C48:R48"/>
  </mergeCells>
  <printOptions horizontalCentered="1"/>
  <pageMargins left="0.23622047244094491" right="0.23622047244094491" top="0.74803149606299213" bottom="0.74803149606299213" header="0.31496062992125984" footer="0.31496062992125984"/>
  <pageSetup scale="34" orientation="landscape" r:id="rId1"/>
  <headerFooter alignWithMargins="0"/>
  <ignoredErrors>
    <ignoredError sqref="Q20:Q32" formulaRange="1"/>
    <ignoredError sqref="Q33" formula="1" formulaRange="1"/>
    <ignoredError sqref="R33:R36 I23" formula="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9">
    <pageSetUpPr fitToPage="1"/>
  </sheetPr>
  <dimension ref="A1:X73"/>
  <sheetViews>
    <sheetView view="pageBreakPreview" topLeftCell="B1" zoomScale="80" zoomScaleNormal="70" zoomScaleSheetLayoutView="80" workbookViewId="0">
      <selection activeCell="B7" sqref="B7:R7"/>
    </sheetView>
  </sheetViews>
  <sheetFormatPr defaultColWidth="8.5703125" defaultRowHeight="15"/>
  <cols>
    <col min="1" max="1" width="2.7109375" style="5" customWidth="1"/>
    <col min="2" max="2" width="6.42578125" style="5" customWidth="1"/>
    <col min="3" max="3" width="132.140625" style="5" customWidth="1"/>
    <col min="4" max="4" width="7.42578125" style="5" customWidth="1"/>
    <col min="5" max="5" width="17.5703125" style="5" customWidth="1"/>
    <col min="6" max="7" width="21.5703125" style="5" customWidth="1"/>
    <col min="8" max="8" width="17.5703125" style="5" customWidth="1"/>
    <col min="9" max="9" width="17.5703125" customWidth="1"/>
    <col min="10" max="10" width="18.42578125" customWidth="1"/>
    <col min="11" max="11" width="15.5703125" customWidth="1"/>
    <col min="12" max="13" width="15.42578125" bestFit="1" customWidth="1"/>
    <col min="14" max="16" width="15.42578125" customWidth="1"/>
    <col min="17" max="17" width="18.42578125" customWidth="1"/>
    <col min="18" max="18" width="19.28515625" customWidth="1"/>
    <col min="19" max="19" width="2.85546875" style="5" customWidth="1"/>
    <col min="20" max="16384" width="8.5703125" style="5"/>
  </cols>
  <sheetData>
    <row r="1" spans="1:19" s="3" customFormat="1" ht="17.25" customHeight="1">
      <c r="A1" s="1"/>
      <c r="B1" s="2" t="s">
        <v>0</v>
      </c>
      <c r="C1" s="1"/>
      <c r="D1" s="1"/>
      <c r="I1"/>
      <c r="J1"/>
      <c r="K1"/>
      <c r="L1"/>
      <c r="M1"/>
      <c r="N1"/>
      <c r="O1"/>
      <c r="P1"/>
      <c r="Q1"/>
      <c r="R1" s="1674" t="s">
        <v>68</v>
      </c>
    </row>
    <row r="2" spans="1:19" s="3" customFormat="1" ht="17.25" customHeight="1">
      <c r="A2" s="1"/>
      <c r="B2" s="2"/>
      <c r="C2" s="1"/>
      <c r="D2" s="1"/>
      <c r="I2"/>
      <c r="J2"/>
      <c r="K2"/>
      <c r="L2"/>
      <c r="M2"/>
      <c r="N2"/>
      <c r="O2"/>
      <c r="P2"/>
      <c r="Q2"/>
      <c r="R2" s="1674" t="s">
        <v>69</v>
      </c>
    </row>
    <row r="3" spans="1:19" s="3" customFormat="1" ht="17.25" customHeight="1">
      <c r="A3" s="1"/>
      <c r="B3" s="41"/>
      <c r="C3" s="330"/>
      <c r="D3" s="1"/>
      <c r="I3"/>
      <c r="J3"/>
      <c r="K3"/>
      <c r="L3"/>
      <c r="M3"/>
      <c r="N3"/>
      <c r="O3"/>
      <c r="P3"/>
      <c r="Q3"/>
      <c r="R3" s="46" t="s">
        <v>70</v>
      </c>
    </row>
    <row r="4" spans="1:19" s="3" customFormat="1" ht="17.25" customHeight="1">
      <c r="A4" s="1"/>
      <c r="B4" s="41"/>
      <c r="C4" s="330"/>
      <c r="D4" s="1"/>
      <c r="I4"/>
      <c r="J4"/>
      <c r="K4"/>
      <c r="L4"/>
      <c r="M4"/>
      <c r="N4"/>
      <c r="O4"/>
      <c r="P4"/>
      <c r="Q4"/>
      <c r="R4" s="46" t="s">
        <v>1034</v>
      </c>
    </row>
    <row r="5" spans="1:19" s="3" customFormat="1" ht="17.25" customHeight="1">
      <c r="A5" s="1"/>
      <c r="B5" s="1"/>
      <c r="C5" s="1"/>
      <c r="D5" s="1"/>
      <c r="I5"/>
      <c r="J5"/>
      <c r="K5"/>
      <c r="L5"/>
      <c r="M5"/>
      <c r="N5"/>
      <c r="O5"/>
      <c r="P5"/>
      <c r="Q5"/>
      <c r="R5" s="46" t="s">
        <v>72</v>
      </c>
    </row>
    <row r="6" spans="1:19" s="3" customFormat="1" ht="17.25" customHeight="1">
      <c r="A6" s="1"/>
      <c r="B6" s="1"/>
      <c r="C6" s="1"/>
      <c r="D6" s="1"/>
      <c r="I6"/>
      <c r="J6" s="520"/>
      <c r="K6" s="520"/>
      <c r="L6" s="520"/>
      <c r="M6"/>
      <c r="N6"/>
      <c r="O6"/>
      <c r="P6"/>
      <c r="Q6"/>
      <c r="R6" s="46" t="s">
        <v>146</v>
      </c>
    </row>
    <row r="7" spans="1:19" s="3" customFormat="1" ht="15.6" customHeight="1">
      <c r="A7" s="1"/>
      <c r="B7" s="1814" t="s">
        <v>146</v>
      </c>
      <c r="C7" s="1814"/>
      <c r="D7" s="1814"/>
      <c r="E7" s="1814"/>
      <c r="F7" s="1814"/>
      <c r="G7" s="1814"/>
      <c r="H7" s="1814"/>
      <c r="I7" s="1814"/>
      <c r="J7" s="1814"/>
      <c r="K7" s="1814"/>
      <c r="L7" s="1814"/>
      <c r="M7" s="1814"/>
      <c r="N7" s="1814"/>
      <c r="O7" s="1814"/>
      <c r="P7" s="1814"/>
      <c r="Q7" s="1814"/>
      <c r="R7" s="1814"/>
    </row>
    <row r="8" spans="1:19" s="3" customFormat="1" ht="15.6" customHeight="1">
      <c r="A8" s="1"/>
      <c r="B8" s="1815" t="s">
        <v>1073</v>
      </c>
      <c r="C8" s="1815"/>
      <c r="D8" s="1815"/>
      <c r="E8" s="1815"/>
      <c r="F8" s="1815"/>
      <c r="G8" s="1815"/>
      <c r="H8" s="1815"/>
      <c r="I8" s="1815"/>
      <c r="J8" s="1815"/>
      <c r="K8" s="1815"/>
      <c r="L8" s="1815"/>
      <c r="M8" s="1815"/>
      <c r="N8" s="1815"/>
      <c r="O8" s="1815"/>
      <c r="P8" s="1815"/>
      <c r="Q8" s="1815"/>
      <c r="R8" s="1815"/>
    </row>
    <row r="9" spans="1:19" s="3" customFormat="1" ht="15" customHeight="1" thickBot="1">
      <c r="A9" s="1"/>
      <c r="B9" s="1"/>
      <c r="C9" s="1"/>
      <c r="D9" s="1"/>
      <c r="E9" s="1"/>
      <c r="I9"/>
      <c r="J9"/>
      <c r="K9"/>
      <c r="L9"/>
      <c r="M9"/>
      <c r="N9"/>
      <c r="O9"/>
      <c r="P9"/>
      <c r="Q9"/>
      <c r="R9"/>
    </row>
    <row r="10" spans="1:19" s="3" customFormat="1" ht="15.75" customHeight="1">
      <c r="A10" s="1"/>
      <c r="B10" s="1547"/>
      <c r="C10" s="1548"/>
      <c r="D10" s="1548"/>
      <c r="E10" s="1549"/>
      <c r="F10" s="1549"/>
      <c r="G10" s="1549"/>
      <c r="H10" s="1550" t="s">
        <v>1036</v>
      </c>
      <c r="I10" s="1551"/>
      <c r="J10" s="1551" t="s">
        <v>1037</v>
      </c>
      <c r="K10" s="1549"/>
      <c r="L10" s="1549"/>
      <c r="M10" s="1549"/>
      <c r="N10" s="1549"/>
      <c r="O10" s="1549"/>
      <c r="P10" s="1549"/>
      <c r="Q10" s="1549"/>
      <c r="R10" s="1552"/>
    </row>
    <row r="11" spans="1:19" s="3" customFormat="1" ht="32.85" customHeight="1">
      <c r="A11" s="1"/>
      <c r="B11" s="1553"/>
      <c r="C11" s="1287"/>
      <c r="D11" s="1287"/>
      <c r="E11" s="1554" t="s">
        <v>1038</v>
      </c>
      <c r="F11" s="1554" t="s">
        <v>1039</v>
      </c>
      <c r="G11" s="1554" t="s">
        <v>1040</v>
      </c>
      <c r="H11" s="1555">
        <v>2024</v>
      </c>
      <c r="I11" s="1556" t="s">
        <v>1041</v>
      </c>
      <c r="J11" s="1556" t="s">
        <v>1042</v>
      </c>
      <c r="K11" s="1557"/>
      <c r="L11" s="1558"/>
      <c r="M11" s="1557"/>
      <c r="N11" s="1557"/>
      <c r="O11" s="1557"/>
      <c r="P11" s="1557"/>
      <c r="Q11" s="1558" t="s">
        <v>1043</v>
      </c>
      <c r="R11" s="1559" t="s">
        <v>1044</v>
      </c>
    </row>
    <row r="12" spans="1:19" s="3" customFormat="1" ht="15.75" customHeight="1">
      <c r="A12" s="1"/>
      <c r="B12" s="1560"/>
      <c r="C12" s="1561"/>
      <c r="D12" s="1561"/>
      <c r="E12" s="1562" t="s">
        <v>76</v>
      </c>
      <c r="F12" s="1562" t="s">
        <v>1045</v>
      </c>
      <c r="G12" s="1562" t="s">
        <v>1045</v>
      </c>
      <c r="H12" s="1562" t="s">
        <v>1046</v>
      </c>
      <c r="I12" s="1562" t="s">
        <v>1047</v>
      </c>
      <c r="J12" s="1562" t="s">
        <v>1048</v>
      </c>
      <c r="K12" s="1562" t="s">
        <v>1049</v>
      </c>
      <c r="L12" s="1562" t="s">
        <v>1050</v>
      </c>
      <c r="M12" s="1562" t="s">
        <v>1050</v>
      </c>
      <c r="N12" s="1562" t="s">
        <v>1050</v>
      </c>
      <c r="O12" s="1562" t="s">
        <v>1050</v>
      </c>
      <c r="P12" s="1562" t="s">
        <v>1050</v>
      </c>
      <c r="Q12" s="1562"/>
      <c r="R12" s="1563"/>
    </row>
    <row r="13" spans="1:19" s="3" customFormat="1" ht="15.75" customHeight="1">
      <c r="A13" s="1"/>
      <c r="B13" s="1560" t="s">
        <v>77</v>
      </c>
      <c r="C13" s="1561"/>
      <c r="D13" s="1561"/>
      <c r="E13" s="1564" t="s">
        <v>78</v>
      </c>
      <c r="F13" s="1564" t="s">
        <v>1050</v>
      </c>
      <c r="G13" s="1564" t="s">
        <v>1050</v>
      </c>
      <c r="H13" s="1564" t="s">
        <v>1051</v>
      </c>
      <c r="I13" s="1564" t="s">
        <v>1052</v>
      </c>
      <c r="J13" s="1564" t="s">
        <v>1053</v>
      </c>
      <c r="K13" s="1564" t="s">
        <v>1054</v>
      </c>
      <c r="L13" s="1564" t="s">
        <v>1055</v>
      </c>
      <c r="M13" s="1564" t="s">
        <v>1055</v>
      </c>
      <c r="N13" s="1564" t="s">
        <v>1055</v>
      </c>
      <c r="O13" s="1564" t="s">
        <v>1055</v>
      </c>
      <c r="P13" s="1564" t="s">
        <v>1055</v>
      </c>
      <c r="Q13" s="1564"/>
      <c r="R13" s="1565" t="s">
        <v>1056</v>
      </c>
      <c r="S13"/>
    </row>
    <row r="14" spans="1:19" s="3" customFormat="1" ht="15.75" customHeight="1" thickBot="1">
      <c r="A14" s="1"/>
      <c r="B14" s="1566" t="s">
        <v>79</v>
      </c>
      <c r="C14" s="1567" t="s">
        <v>5</v>
      </c>
      <c r="D14" s="1567" t="s">
        <v>6</v>
      </c>
      <c r="E14" s="1571">
        <v>2024</v>
      </c>
      <c r="F14" s="1569" t="s">
        <v>1057</v>
      </c>
      <c r="G14" s="1569" t="s">
        <v>1057</v>
      </c>
      <c r="H14" s="1570" t="s">
        <v>1050</v>
      </c>
      <c r="I14" s="1570" t="s">
        <v>1058</v>
      </c>
      <c r="J14" s="1570" t="s">
        <v>1059</v>
      </c>
      <c r="K14" s="1570" t="s">
        <v>1060</v>
      </c>
      <c r="L14" s="1571">
        <v>2027</v>
      </c>
      <c r="M14" s="1571">
        <v>2028</v>
      </c>
      <c r="N14" s="1571">
        <v>2029</v>
      </c>
      <c r="O14" s="1571">
        <v>2030</v>
      </c>
      <c r="P14" s="1571">
        <v>2031</v>
      </c>
      <c r="Q14" s="1569" t="s">
        <v>1050</v>
      </c>
      <c r="R14" s="1572" t="s">
        <v>78</v>
      </c>
      <c r="S14"/>
    </row>
    <row r="15" spans="1:19" s="3" customFormat="1" ht="20.85" customHeight="1">
      <c r="A15" s="1"/>
      <c r="B15" s="89"/>
      <c r="C15" s="536"/>
      <c r="D15" s="536"/>
      <c r="E15" s="79" t="s">
        <v>10</v>
      </c>
      <c r="F15" s="79" t="s">
        <v>11</v>
      </c>
      <c r="G15" s="79" t="s">
        <v>12</v>
      </c>
      <c r="H15" s="79" t="s">
        <v>13</v>
      </c>
      <c r="I15" s="79" t="s">
        <v>14</v>
      </c>
      <c r="J15" s="79" t="s">
        <v>15</v>
      </c>
      <c r="K15" s="79" t="s">
        <v>16</v>
      </c>
      <c r="L15" s="79" t="s">
        <v>17</v>
      </c>
      <c r="M15" s="79" t="s">
        <v>18</v>
      </c>
      <c r="N15" s="536" t="s">
        <v>604</v>
      </c>
      <c r="O15" s="536" t="s">
        <v>605</v>
      </c>
      <c r="P15" s="536" t="s">
        <v>606</v>
      </c>
      <c r="Q15" s="536" t="s">
        <v>607</v>
      </c>
      <c r="R15" s="18" t="s">
        <v>608</v>
      </c>
      <c r="S15"/>
    </row>
    <row r="16" spans="1:19" s="3" customFormat="1" ht="17.100000000000001" customHeight="1">
      <c r="A16" s="1"/>
      <c r="B16" s="17"/>
      <c r="C16" s="109"/>
      <c r="D16" s="109"/>
      <c r="E16" s="58" t="s">
        <v>19</v>
      </c>
      <c r="F16" s="58" t="s">
        <v>20</v>
      </c>
      <c r="G16" s="58" t="s">
        <v>21</v>
      </c>
      <c r="H16" s="58"/>
      <c r="I16" s="58"/>
      <c r="J16" s="58"/>
      <c r="K16" s="58"/>
      <c r="L16" s="58"/>
      <c r="M16" s="58"/>
      <c r="N16" s="58"/>
      <c r="O16" s="58"/>
      <c r="P16" s="58"/>
      <c r="Q16" s="58"/>
      <c r="R16" s="137"/>
      <c r="S16"/>
    </row>
    <row r="17" spans="1:22" s="3" customFormat="1" ht="17.100000000000001" customHeight="1">
      <c r="A17" s="1"/>
      <c r="B17" s="90"/>
      <c r="C17" s="91"/>
      <c r="D17" s="91"/>
      <c r="E17" s="26"/>
      <c r="F17" s="26"/>
      <c r="G17" s="26"/>
      <c r="H17" s="26"/>
      <c r="I17" s="26"/>
      <c r="J17" s="26"/>
      <c r="K17" s="26"/>
      <c r="L17" s="26"/>
      <c r="M17" s="26"/>
      <c r="N17" s="26"/>
      <c r="O17" s="26"/>
      <c r="P17" s="26"/>
      <c r="Q17" s="26"/>
      <c r="R17" s="299"/>
      <c r="S17"/>
    </row>
    <row r="18" spans="1:22" s="3" customFormat="1" ht="17.25" customHeight="1">
      <c r="A18" s="757"/>
      <c r="B18" s="23">
        <v>1</v>
      </c>
      <c r="C18" s="315" t="s">
        <v>40</v>
      </c>
      <c r="D18" s="26"/>
      <c r="E18" s="201">
        <v>527.26477767807239</v>
      </c>
      <c r="F18" s="201">
        <v>0</v>
      </c>
      <c r="G18" s="201">
        <v>150.65660558628545</v>
      </c>
      <c r="H18" s="201">
        <f>E18-F18-G18</f>
        <v>376.60817209178697</v>
      </c>
      <c r="I18" s="201">
        <v>0</v>
      </c>
      <c r="J18" s="201">
        <f t="shared" ref="J18:J46" si="0">H18-I18</f>
        <v>376.60817209178697</v>
      </c>
      <c r="K18" s="1606">
        <v>36</v>
      </c>
      <c r="L18" s="201">
        <f>($J18/$K18)*12</f>
        <v>125.53605736392899</v>
      </c>
      <c r="M18" s="201">
        <f>($J18/$K18)*12</f>
        <v>125.53605736392899</v>
      </c>
      <c r="N18" s="201">
        <f>($J18/$K18)*12</f>
        <v>125.53605736392899</v>
      </c>
      <c r="O18" s="201">
        <v>0</v>
      </c>
      <c r="P18" s="201">
        <v>0</v>
      </c>
      <c r="Q18" s="201">
        <f>SUM(L18:P18)</f>
        <v>376.60817209178697</v>
      </c>
      <c r="R18" s="472">
        <f t="shared" ref="R18:R46" si="1">H18-Q18</f>
        <v>0</v>
      </c>
      <c r="S18" s="666"/>
      <c r="T18" s="1638"/>
      <c r="U18" s="845"/>
      <c r="V18" s="845"/>
    </row>
    <row r="19" spans="1:22" s="3" customFormat="1" ht="17.25" customHeight="1">
      <c r="A19" s="757"/>
      <c r="B19" s="23">
        <f>B18+1</f>
        <v>2</v>
      </c>
      <c r="C19" s="315" t="s">
        <v>85</v>
      </c>
      <c r="D19" s="26"/>
      <c r="E19" s="201">
        <v>61.759535952961457</v>
      </c>
      <c r="F19" s="201">
        <v>0</v>
      </c>
      <c r="G19" s="201">
        <v>86.616845949430584</v>
      </c>
      <c r="H19" s="201">
        <f t="shared" ref="H19:H46" si="2">E19-F19-G19</f>
        <v>-24.857309996469127</v>
      </c>
      <c r="I19" s="201">
        <v>0</v>
      </c>
      <c r="J19" s="201">
        <f t="shared" si="0"/>
        <v>-24.857309996469127</v>
      </c>
      <c r="K19" s="1606">
        <v>36</v>
      </c>
      <c r="L19" s="201">
        <f>($J19/$K19)*12</f>
        <v>-8.2857699988230422</v>
      </c>
      <c r="M19" s="201">
        <f>($J19/$K19)*12</f>
        <v>-8.2857699988230422</v>
      </c>
      <c r="N19" s="201">
        <f t="shared" ref="M19:N22" si="3">($J19/$K19)*12</f>
        <v>-8.2857699988230422</v>
      </c>
      <c r="O19" s="201">
        <v>0</v>
      </c>
      <c r="P19" s="201">
        <v>0</v>
      </c>
      <c r="Q19" s="201">
        <f t="shared" ref="Q19:Q46" si="4">SUM(L19:P19)</f>
        <v>-24.857309996469127</v>
      </c>
      <c r="R19" s="472">
        <f t="shared" si="1"/>
        <v>0</v>
      </c>
      <c r="S19" s="666"/>
      <c r="T19" s="1638"/>
      <c r="U19" s="845"/>
      <c r="V19" s="845"/>
    </row>
    <row r="20" spans="1:22" s="3" customFormat="1" ht="17.25" customHeight="1">
      <c r="A20" s="757"/>
      <c r="B20" s="23">
        <f>B19+1</f>
        <v>3</v>
      </c>
      <c r="C20" s="317" t="s">
        <v>1074</v>
      </c>
      <c r="D20" s="26">
        <v>4</v>
      </c>
      <c r="E20" s="201">
        <v>23.484768555366706</v>
      </c>
      <c r="F20" s="201">
        <v>0</v>
      </c>
      <c r="G20" s="201">
        <v>0</v>
      </c>
      <c r="H20" s="201">
        <f t="shared" si="2"/>
        <v>23.484768555366706</v>
      </c>
      <c r="I20" s="201">
        <f>H20</f>
        <v>23.484768555366706</v>
      </c>
      <c r="J20" s="201">
        <v>0</v>
      </c>
      <c r="K20" s="1606"/>
      <c r="L20" s="201">
        <v>0</v>
      </c>
      <c r="M20" s="201">
        <v>0</v>
      </c>
      <c r="N20" s="201">
        <v>0</v>
      </c>
      <c r="O20" s="201">
        <v>0</v>
      </c>
      <c r="P20" s="201">
        <v>0</v>
      </c>
      <c r="Q20" s="201">
        <f t="shared" si="4"/>
        <v>0</v>
      </c>
      <c r="R20" s="472">
        <f t="shared" si="1"/>
        <v>23.484768555366706</v>
      </c>
      <c r="S20" s="666"/>
      <c r="T20" s="1638"/>
      <c r="U20" s="845"/>
      <c r="V20" s="845"/>
    </row>
    <row r="21" spans="1:22" s="3" customFormat="1" ht="17.25" customHeight="1">
      <c r="A21" s="757"/>
      <c r="B21" s="23">
        <f>B20+1</f>
        <v>4</v>
      </c>
      <c r="C21" s="315" t="s">
        <v>42</v>
      </c>
      <c r="D21" s="26"/>
      <c r="E21" s="201">
        <v>-13.538911266124028</v>
      </c>
      <c r="F21" s="201">
        <v>0</v>
      </c>
      <c r="G21" s="201">
        <v>-9.0002935024286188</v>
      </c>
      <c r="H21" s="201">
        <f t="shared" si="2"/>
        <v>-4.5386177636954095</v>
      </c>
      <c r="I21" s="201">
        <v>0</v>
      </c>
      <c r="J21" s="201">
        <f t="shared" si="0"/>
        <v>-4.5386177636954095</v>
      </c>
      <c r="K21" s="1606">
        <v>36</v>
      </c>
      <c r="L21" s="201">
        <f>($J21/$K21)*12</f>
        <v>-1.5128725878984699</v>
      </c>
      <c r="M21" s="201">
        <f t="shared" si="3"/>
        <v>-1.5128725878984699</v>
      </c>
      <c r="N21" s="201">
        <f t="shared" si="3"/>
        <v>-1.5128725878984699</v>
      </c>
      <c r="O21" s="201">
        <v>0</v>
      </c>
      <c r="P21" s="201">
        <v>0</v>
      </c>
      <c r="Q21" s="201">
        <f t="shared" si="4"/>
        <v>-4.5386177636954095</v>
      </c>
      <c r="R21" s="472">
        <f t="shared" si="1"/>
        <v>0</v>
      </c>
      <c r="S21" s="666"/>
      <c r="T21" s="1638"/>
      <c r="U21" s="845"/>
      <c r="V21" s="845"/>
    </row>
    <row r="22" spans="1:22" s="3" customFormat="1" ht="17.25" customHeight="1">
      <c r="A22" s="757"/>
      <c r="B22" s="23">
        <f t="shared" ref="B22:B50" si="5">B21+1</f>
        <v>5</v>
      </c>
      <c r="C22" s="315" t="s">
        <v>87</v>
      </c>
      <c r="D22" s="26"/>
      <c r="E22" s="201">
        <v>170.2177021316657</v>
      </c>
      <c r="F22" s="201">
        <v>0</v>
      </c>
      <c r="G22" s="201">
        <v>0</v>
      </c>
      <c r="H22" s="201">
        <f t="shared" si="2"/>
        <v>170.2177021316657</v>
      </c>
      <c r="I22" s="201">
        <v>0</v>
      </c>
      <c r="J22" s="201">
        <f t="shared" si="0"/>
        <v>170.2177021316657</v>
      </c>
      <c r="K22" s="1606">
        <v>36</v>
      </c>
      <c r="L22" s="201">
        <f>($J22/$K22)*12</f>
        <v>56.739234043888573</v>
      </c>
      <c r="M22" s="201">
        <f t="shared" si="3"/>
        <v>56.739234043888573</v>
      </c>
      <c r="N22" s="201">
        <f t="shared" si="3"/>
        <v>56.739234043888573</v>
      </c>
      <c r="O22" s="201">
        <v>0</v>
      </c>
      <c r="P22" s="201">
        <v>0</v>
      </c>
      <c r="Q22" s="201">
        <f t="shared" si="4"/>
        <v>170.2177021316657</v>
      </c>
      <c r="R22" s="472">
        <f t="shared" si="1"/>
        <v>0</v>
      </c>
      <c r="S22" s="666"/>
      <c r="T22" s="1638"/>
      <c r="U22" s="845"/>
      <c r="V22" s="845"/>
    </row>
    <row r="23" spans="1:22" s="3" customFormat="1" ht="20.85" customHeight="1">
      <c r="A23" s="757"/>
      <c r="B23" s="23">
        <f t="shared" si="5"/>
        <v>6</v>
      </c>
      <c r="C23" s="317" t="s">
        <v>43</v>
      </c>
      <c r="D23" s="117"/>
      <c r="E23" s="201">
        <v>173.71955027137327</v>
      </c>
      <c r="F23" s="201">
        <v>0</v>
      </c>
      <c r="G23" s="201">
        <v>89.445959158843706</v>
      </c>
      <c r="H23" s="201">
        <f t="shared" si="2"/>
        <v>84.273591112529559</v>
      </c>
      <c r="I23" s="201">
        <v>0</v>
      </c>
      <c r="J23" s="201">
        <f t="shared" si="0"/>
        <v>84.273591112529559</v>
      </c>
      <c r="K23" s="1606">
        <v>36</v>
      </c>
      <c r="L23" s="201">
        <f t="shared" ref="L23:L38" si="6">($J23/$K23)*12</f>
        <v>28.091197037509851</v>
      </c>
      <c r="M23" s="201">
        <f t="shared" ref="M23:N25" si="7">($J23/$K23)*12</f>
        <v>28.091197037509851</v>
      </c>
      <c r="N23" s="201">
        <f t="shared" si="7"/>
        <v>28.091197037509851</v>
      </c>
      <c r="O23" s="201">
        <v>0</v>
      </c>
      <c r="P23" s="201">
        <v>0</v>
      </c>
      <c r="Q23" s="201">
        <f t="shared" si="4"/>
        <v>84.273591112529544</v>
      </c>
      <c r="R23" s="472">
        <f t="shared" si="1"/>
        <v>0</v>
      </c>
      <c r="S23" s="666"/>
      <c r="T23" s="1638"/>
      <c r="U23" s="845"/>
      <c r="V23" s="845"/>
    </row>
    <row r="24" spans="1:22" s="3" customFormat="1" ht="29.45" customHeight="1">
      <c r="A24" s="757"/>
      <c r="B24" s="23">
        <f t="shared" si="5"/>
        <v>7</v>
      </c>
      <c r="C24" s="315" t="s">
        <v>88</v>
      </c>
      <c r="D24" s="117"/>
      <c r="E24" s="201">
        <v>-16.793625470805246</v>
      </c>
      <c r="F24" s="201">
        <v>0</v>
      </c>
      <c r="G24" s="201">
        <v>-14.45663627416701</v>
      </c>
      <c r="H24" s="201">
        <f t="shared" si="2"/>
        <v>-2.3369891966382355</v>
      </c>
      <c r="I24" s="201">
        <v>0</v>
      </c>
      <c r="J24" s="201">
        <f t="shared" si="0"/>
        <v>-2.3369891966382355</v>
      </c>
      <c r="K24" s="1606">
        <v>36</v>
      </c>
      <c r="L24" s="201">
        <f t="shared" si="6"/>
        <v>-0.77899639887941174</v>
      </c>
      <c r="M24" s="201">
        <f t="shared" si="7"/>
        <v>-0.77899639887941174</v>
      </c>
      <c r="N24" s="201">
        <f t="shared" si="7"/>
        <v>-0.77899639887941174</v>
      </c>
      <c r="O24" s="201">
        <v>0</v>
      </c>
      <c r="P24" s="201">
        <v>0</v>
      </c>
      <c r="Q24" s="201">
        <f t="shared" si="4"/>
        <v>-2.3369891966382355</v>
      </c>
      <c r="R24" s="472">
        <f t="shared" si="1"/>
        <v>0</v>
      </c>
      <c r="S24" s="666"/>
      <c r="T24" s="1638"/>
      <c r="U24" s="845"/>
      <c r="V24" s="845"/>
    </row>
    <row r="25" spans="1:22" s="3" customFormat="1" ht="17.25" customHeight="1">
      <c r="A25" s="757"/>
      <c r="B25" s="23">
        <f t="shared" si="5"/>
        <v>8</v>
      </c>
      <c r="C25" s="315" t="s">
        <v>89</v>
      </c>
      <c r="D25" s="117"/>
      <c r="E25" s="201">
        <v>70.139583508396967</v>
      </c>
      <c r="F25" s="201">
        <v>0</v>
      </c>
      <c r="G25" s="201">
        <v>63.469190811137381</v>
      </c>
      <c r="H25" s="201">
        <f t="shared" si="2"/>
        <v>6.6703926972595866</v>
      </c>
      <c r="I25" s="201">
        <v>0</v>
      </c>
      <c r="J25" s="201">
        <f t="shared" si="0"/>
        <v>6.6703926972595866</v>
      </c>
      <c r="K25" s="1606">
        <v>36</v>
      </c>
      <c r="L25" s="201">
        <f t="shared" si="6"/>
        <v>2.2234642324198624</v>
      </c>
      <c r="M25" s="201">
        <f>($J25/$K25)*12</f>
        <v>2.2234642324198624</v>
      </c>
      <c r="N25" s="201">
        <f t="shared" si="7"/>
        <v>2.2234642324198624</v>
      </c>
      <c r="O25" s="201">
        <v>0</v>
      </c>
      <c r="P25" s="201">
        <v>0</v>
      </c>
      <c r="Q25" s="201">
        <f t="shared" si="4"/>
        <v>6.6703926972595866</v>
      </c>
      <c r="R25" s="472">
        <f t="shared" si="1"/>
        <v>0</v>
      </c>
      <c r="S25" s="666"/>
      <c r="T25" s="1638"/>
      <c r="U25" s="845"/>
      <c r="V25" s="845"/>
    </row>
    <row r="26" spans="1:22" s="3" customFormat="1" ht="16.5" customHeight="1">
      <c r="A26" s="757"/>
      <c r="B26" s="23">
        <f t="shared" si="5"/>
        <v>9</v>
      </c>
      <c r="C26" s="341" t="s">
        <v>90</v>
      </c>
      <c r="D26" s="1607"/>
      <c r="E26" s="201">
        <v>42.10017633789694</v>
      </c>
      <c r="F26" s="201">
        <v>42.100176337896912</v>
      </c>
      <c r="G26" s="201">
        <v>0</v>
      </c>
      <c r="H26" s="201">
        <f t="shared" si="2"/>
        <v>2.8421709430404007E-14</v>
      </c>
      <c r="I26" s="201">
        <v>0</v>
      </c>
      <c r="J26" s="201">
        <f t="shared" si="0"/>
        <v>2.8421709430404007E-14</v>
      </c>
      <c r="K26" s="1606">
        <v>36</v>
      </c>
      <c r="L26" s="201">
        <v>0</v>
      </c>
      <c r="M26" s="201">
        <v>0</v>
      </c>
      <c r="N26" s="201">
        <v>0</v>
      </c>
      <c r="O26" s="201">
        <v>0</v>
      </c>
      <c r="P26" s="201">
        <v>0</v>
      </c>
      <c r="Q26" s="201">
        <f t="shared" si="4"/>
        <v>0</v>
      </c>
      <c r="R26" s="472">
        <f t="shared" si="1"/>
        <v>2.8421709430404007E-14</v>
      </c>
      <c r="S26" s="666"/>
      <c r="T26" s="1638"/>
      <c r="U26" s="758"/>
      <c r="V26" s="758"/>
    </row>
    <row r="27" spans="1:22" s="3" customFormat="1" ht="17.100000000000001" customHeight="1">
      <c r="A27" s="757"/>
      <c r="B27" s="23">
        <f t="shared" si="5"/>
        <v>10</v>
      </c>
      <c r="C27" s="341" t="s">
        <v>1075</v>
      </c>
      <c r="D27" s="1607"/>
      <c r="E27" s="201">
        <v>-101.99773140444292</v>
      </c>
      <c r="F27" s="201">
        <v>0</v>
      </c>
      <c r="G27" s="201">
        <v>1.3843222583886217</v>
      </c>
      <c r="H27" s="201">
        <f t="shared" si="2"/>
        <v>-103.38205366283154</v>
      </c>
      <c r="I27" s="201">
        <v>0</v>
      </c>
      <c r="J27" s="201">
        <f t="shared" si="0"/>
        <v>-103.38205366283154</v>
      </c>
      <c r="K27" s="1606">
        <v>36</v>
      </c>
      <c r="L27" s="201">
        <f t="shared" si="6"/>
        <v>-34.460684554277179</v>
      </c>
      <c r="M27" s="201">
        <f t="shared" ref="M27:N27" si="8">($J27/$K27)*12</f>
        <v>-34.460684554277179</v>
      </c>
      <c r="N27" s="201">
        <f t="shared" si="8"/>
        <v>-34.460684554277179</v>
      </c>
      <c r="O27" s="201">
        <v>0</v>
      </c>
      <c r="P27" s="201">
        <v>0</v>
      </c>
      <c r="Q27" s="201">
        <f t="shared" si="4"/>
        <v>-103.38205366283154</v>
      </c>
      <c r="R27" s="472">
        <f t="shared" si="1"/>
        <v>0</v>
      </c>
      <c r="S27" s="666"/>
      <c r="T27" s="1638"/>
      <c r="U27" s="758"/>
      <c r="V27" s="758"/>
    </row>
    <row r="28" spans="1:22" s="3" customFormat="1" ht="17.25" customHeight="1">
      <c r="A28" s="757"/>
      <c r="B28" s="23">
        <f t="shared" si="5"/>
        <v>11</v>
      </c>
      <c r="C28" s="342" t="s">
        <v>47</v>
      </c>
      <c r="D28" s="58"/>
      <c r="E28" s="201">
        <v>-9.4589879057122523</v>
      </c>
      <c r="F28" s="201">
        <v>0</v>
      </c>
      <c r="G28" s="201">
        <v>-7.3090668613806784</v>
      </c>
      <c r="H28" s="201">
        <f t="shared" si="2"/>
        <v>-2.1499210443315739</v>
      </c>
      <c r="I28" s="201">
        <v>0</v>
      </c>
      <c r="J28" s="201">
        <f t="shared" si="0"/>
        <v>-2.1499210443315739</v>
      </c>
      <c r="K28" s="1606">
        <v>36</v>
      </c>
      <c r="L28" s="201">
        <f t="shared" si="6"/>
        <v>-0.71664034811052468</v>
      </c>
      <c r="M28" s="201">
        <f t="shared" ref="M28:N34" si="9">($J28/$K28)*12</f>
        <v>-0.71664034811052468</v>
      </c>
      <c r="N28" s="201">
        <f t="shared" si="9"/>
        <v>-0.71664034811052468</v>
      </c>
      <c r="O28" s="201">
        <v>0</v>
      </c>
      <c r="P28" s="201">
        <v>0</v>
      </c>
      <c r="Q28" s="201">
        <f t="shared" si="4"/>
        <v>-2.1499210443315739</v>
      </c>
      <c r="R28" s="472">
        <f t="shared" si="1"/>
        <v>0</v>
      </c>
      <c r="S28" s="666"/>
      <c r="T28" s="1638"/>
      <c r="U28" s="758"/>
      <c r="V28" s="758"/>
    </row>
    <row r="29" spans="1:22" s="3" customFormat="1" ht="17.25" customHeight="1">
      <c r="A29" s="757"/>
      <c r="B29" s="23">
        <f t="shared" si="5"/>
        <v>12</v>
      </c>
      <c r="C29" s="342" t="s">
        <v>48</v>
      </c>
      <c r="D29" s="26"/>
      <c r="E29" s="201">
        <v>7.1054273576010019E-15</v>
      </c>
      <c r="F29" s="201">
        <v>0</v>
      </c>
      <c r="G29" s="201">
        <v>0</v>
      </c>
      <c r="H29" s="201">
        <f t="shared" si="2"/>
        <v>7.1054273576010019E-15</v>
      </c>
      <c r="I29" s="201">
        <v>0</v>
      </c>
      <c r="J29" s="201">
        <f t="shared" si="0"/>
        <v>7.1054273576010019E-15</v>
      </c>
      <c r="K29" s="1606">
        <v>36</v>
      </c>
      <c r="L29" s="201">
        <v>0</v>
      </c>
      <c r="M29" s="201">
        <v>0</v>
      </c>
      <c r="N29" s="201">
        <v>0</v>
      </c>
      <c r="O29" s="201">
        <v>0</v>
      </c>
      <c r="P29" s="201">
        <v>0</v>
      </c>
      <c r="Q29" s="201">
        <f t="shared" si="4"/>
        <v>0</v>
      </c>
      <c r="R29" s="472">
        <f t="shared" si="1"/>
        <v>7.1054273576010019E-15</v>
      </c>
      <c r="S29" s="666"/>
      <c r="T29" s="1638"/>
      <c r="U29" s="758"/>
      <c r="V29" s="758"/>
    </row>
    <row r="30" spans="1:22" s="3" customFormat="1" ht="17.25" customHeight="1">
      <c r="A30" s="757"/>
      <c r="B30" s="23">
        <f t="shared" si="5"/>
        <v>13</v>
      </c>
      <c r="C30" s="315" t="s">
        <v>50</v>
      </c>
      <c r="D30" s="1608"/>
      <c r="E30" s="201">
        <v>-411.13483726861557</v>
      </c>
      <c r="F30" s="201">
        <v>0</v>
      </c>
      <c r="G30" s="201">
        <v>-98.045140638350048</v>
      </c>
      <c r="H30" s="201">
        <f t="shared" si="2"/>
        <v>-313.08969663026551</v>
      </c>
      <c r="I30" s="201">
        <v>0</v>
      </c>
      <c r="J30" s="201">
        <f t="shared" si="0"/>
        <v>-313.08969663026551</v>
      </c>
      <c r="K30" s="1606">
        <v>36</v>
      </c>
      <c r="L30" s="201">
        <f t="shared" si="6"/>
        <v>-104.36323221008851</v>
      </c>
      <c r="M30" s="201">
        <f>($J30/$K30)*12</f>
        <v>-104.36323221008851</v>
      </c>
      <c r="N30" s="201">
        <f>($J30/$K30)*12</f>
        <v>-104.36323221008851</v>
      </c>
      <c r="O30" s="201">
        <v>0</v>
      </c>
      <c r="P30" s="201">
        <v>0</v>
      </c>
      <c r="Q30" s="201">
        <f t="shared" si="4"/>
        <v>-313.08969663026551</v>
      </c>
      <c r="R30" s="472">
        <f t="shared" si="1"/>
        <v>0</v>
      </c>
      <c r="S30" s="666"/>
      <c r="T30" s="1638"/>
      <c r="U30" s="758"/>
      <c r="V30" s="758"/>
    </row>
    <row r="31" spans="1:22" s="3" customFormat="1" ht="31.5">
      <c r="A31" s="757"/>
      <c r="B31" s="23">
        <f t="shared" si="5"/>
        <v>14</v>
      </c>
      <c r="C31" s="315" t="s">
        <v>1076</v>
      </c>
      <c r="D31" s="26"/>
      <c r="E31" s="201">
        <v>106.40505029520949</v>
      </c>
      <c r="F31" s="201">
        <v>106.40505029520945</v>
      </c>
      <c r="G31" s="201">
        <v>0</v>
      </c>
      <c r="H31" s="201">
        <f t="shared" si="2"/>
        <v>4.2632564145606011E-14</v>
      </c>
      <c r="I31" s="201">
        <v>0</v>
      </c>
      <c r="J31" s="201">
        <f t="shared" si="0"/>
        <v>4.2632564145606011E-14</v>
      </c>
      <c r="K31" s="1606">
        <v>36</v>
      </c>
      <c r="L31" s="201">
        <v>0</v>
      </c>
      <c r="M31" s="201">
        <v>0</v>
      </c>
      <c r="N31" s="201">
        <v>0</v>
      </c>
      <c r="O31" s="201">
        <v>0</v>
      </c>
      <c r="P31" s="201">
        <v>0</v>
      </c>
      <c r="Q31" s="201">
        <f t="shared" si="4"/>
        <v>0</v>
      </c>
      <c r="R31" s="472">
        <f t="shared" si="1"/>
        <v>4.2632564145606011E-14</v>
      </c>
      <c r="S31" s="666"/>
      <c r="T31" s="1638"/>
      <c r="U31" s="758"/>
      <c r="V31" s="758"/>
    </row>
    <row r="32" spans="1:22" s="3" customFormat="1" ht="17.100000000000001" customHeight="1">
      <c r="A32" s="757"/>
      <c r="B32" s="23">
        <f t="shared" si="5"/>
        <v>15</v>
      </c>
      <c r="C32" s="315" t="s">
        <v>92</v>
      </c>
      <c r="D32" s="26"/>
      <c r="E32" s="201">
        <v>1.4210854715202004E-14</v>
      </c>
      <c r="F32" s="201">
        <v>0</v>
      </c>
      <c r="G32" s="201">
        <v>0</v>
      </c>
      <c r="H32" s="201">
        <f t="shared" si="2"/>
        <v>1.4210854715202004E-14</v>
      </c>
      <c r="I32" s="201">
        <v>0</v>
      </c>
      <c r="J32" s="201">
        <f t="shared" si="0"/>
        <v>1.4210854715202004E-14</v>
      </c>
      <c r="K32" s="1606">
        <v>36</v>
      </c>
      <c r="L32" s="201">
        <v>0</v>
      </c>
      <c r="M32" s="201">
        <v>0</v>
      </c>
      <c r="N32" s="201">
        <v>0</v>
      </c>
      <c r="O32" s="201">
        <v>0</v>
      </c>
      <c r="P32" s="201">
        <v>0</v>
      </c>
      <c r="Q32" s="201">
        <f t="shared" si="4"/>
        <v>0</v>
      </c>
      <c r="R32" s="472">
        <f t="shared" si="1"/>
        <v>1.4210854715202004E-14</v>
      </c>
      <c r="S32" s="666"/>
      <c r="T32" s="1638"/>
      <c r="U32" s="758"/>
      <c r="V32" s="758"/>
    </row>
    <row r="33" spans="1:24" s="3" customFormat="1" ht="16.350000000000001" customHeight="1">
      <c r="A33" s="757"/>
      <c r="B33" s="23">
        <f t="shared" si="5"/>
        <v>16</v>
      </c>
      <c r="C33" s="315" t="s">
        <v>93</v>
      </c>
      <c r="D33" s="26"/>
      <c r="E33" s="201">
        <v>111.26986170808054</v>
      </c>
      <c r="F33" s="201">
        <v>111.26986170808053</v>
      </c>
      <c r="G33" s="201">
        <v>0</v>
      </c>
      <c r="H33" s="201">
        <f t="shared" si="2"/>
        <v>1.4210854715202004E-14</v>
      </c>
      <c r="I33" s="201">
        <v>0</v>
      </c>
      <c r="J33" s="201">
        <f t="shared" si="0"/>
        <v>1.4210854715202004E-14</v>
      </c>
      <c r="K33" s="1606">
        <v>36</v>
      </c>
      <c r="L33" s="201">
        <v>0</v>
      </c>
      <c r="M33" s="201">
        <v>0</v>
      </c>
      <c r="N33" s="201">
        <v>0</v>
      </c>
      <c r="O33" s="201">
        <v>0</v>
      </c>
      <c r="P33" s="201">
        <v>0</v>
      </c>
      <c r="Q33" s="201">
        <f t="shared" si="4"/>
        <v>0</v>
      </c>
      <c r="R33" s="472">
        <f t="shared" si="1"/>
        <v>1.4210854715202004E-14</v>
      </c>
      <c r="S33" s="666"/>
      <c r="T33" s="1638"/>
      <c r="U33" s="758"/>
      <c r="V33" s="758"/>
    </row>
    <row r="34" spans="1:24" s="3" customFormat="1" ht="17.100000000000001" customHeight="1">
      <c r="A34" s="757"/>
      <c r="B34" s="23">
        <f t="shared" si="5"/>
        <v>17</v>
      </c>
      <c r="C34" s="315" t="s">
        <v>94</v>
      </c>
      <c r="D34" s="26"/>
      <c r="E34" s="201">
        <v>131.86743660955477</v>
      </c>
      <c r="F34" s="201">
        <v>0</v>
      </c>
      <c r="G34" s="201">
        <v>131.86743660955477</v>
      </c>
      <c r="H34" s="201">
        <f t="shared" si="2"/>
        <v>0</v>
      </c>
      <c r="I34" s="201">
        <v>0</v>
      </c>
      <c r="J34" s="201">
        <f t="shared" si="0"/>
        <v>0</v>
      </c>
      <c r="K34" s="1606">
        <v>36</v>
      </c>
      <c r="L34" s="201">
        <f t="shared" si="6"/>
        <v>0</v>
      </c>
      <c r="M34" s="201">
        <f t="shared" si="9"/>
        <v>0</v>
      </c>
      <c r="N34" s="201">
        <f t="shared" si="9"/>
        <v>0</v>
      </c>
      <c r="O34" s="201">
        <v>0</v>
      </c>
      <c r="P34" s="201">
        <v>0</v>
      </c>
      <c r="Q34" s="201">
        <f t="shared" si="4"/>
        <v>0</v>
      </c>
      <c r="R34" s="472">
        <f t="shared" si="1"/>
        <v>0</v>
      </c>
      <c r="S34" s="666"/>
      <c r="T34" s="1638"/>
      <c r="U34" s="845"/>
      <c r="V34" s="845"/>
    </row>
    <row r="35" spans="1:24" s="3" customFormat="1" ht="17.25" customHeight="1">
      <c r="A35" s="757"/>
      <c r="B35" s="23">
        <f t="shared" si="5"/>
        <v>18</v>
      </c>
      <c r="C35" s="315" t="s">
        <v>95</v>
      </c>
      <c r="D35" s="26"/>
      <c r="E35" s="201">
        <v>-244.39324522227432</v>
      </c>
      <c r="F35" s="201">
        <v>0</v>
      </c>
      <c r="G35" s="201">
        <v>-213.8033116704454</v>
      </c>
      <c r="H35" s="201">
        <f t="shared" si="2"/>
        <v>-30.589933551828921</v>
      </c>
      <c r="I35" s="201">
        <v>0</v>
      </c>
      <c r="J35" s="201">
        <f t="shared" si="0"/>
        <v>-30.589933551828921</v>
      </c>
      <c r="K35" s="1606">
        <v>36</v>
      </c>
      <c r="L35" s="201">
        <f t="shared" si="6"/>
        <v>-10.196644517276306</v>
      </c>
      <c r="M35" s="201">
        <f t="shared" ref="M35:N36" si="10">($J35/$K35)*12</f>
        <v>-10.196644517276306</v>
      </c>
      <c r="N35" s="201">
        <f t="shared" si="10"/>
        <v>-10.196644517276306</v>
      </c>
      <c r="O35" s="201">
        <v>0</v>
      </c>
      <c r="P35" s="201">
        <v>0</v>
      </c>
      <c r="Q35" s="201">
        <f t="shared" si="4"/>
        <v>-30.589933551828921</v>
      </c>
      <c r="R35" s="472">
        <f t="shared" si="1"/>
        <v>0</v>
      </c>
      <c r="S35" s="666"/>
      <c r="T35" s="1638"/>
      <c r="U35" s="845"/>
      <c r="V35" s="845"/>
    </row>
    <row r="36" spans="1:24" s="3" customFormat="1" ht="17.100000000000001" customHeight="1">
      <c r="A36" s="757"/>
      <c r="B36" s="23">
        <f t="shared" si="5"/>
        <v>19</v>
      </c>
      <c r="C36" s="315" t="s">
        <v>1077</v>
      </c>
      <c r="D36" s="91"/>
      <c r="E36" s="201">
        <v>-42.138771075881543</v>
      </c>
      <c r="F36" s="201">
        <v>0</v>
      </c>
      <c r="G36" s="201">
        <v>-9.5495572925701726</v>
      </c>
      <c r="H36" s="201">
        <f t="shared" si="2"/>
        <v>-32.589213783311372</v>
      </c>
      <c r="I36" s="201">
        <v>0</v>
      </c>
      <c r="J36" s="201">
        <f t="shared" si="0"/>
        <v>-32.589213783311372</v>
      </c>
      <c r="K36" s="1606">
        <v>36</v>
      </c>
      <c r="L36" s="201">
        <f t="shared" si="6"/>
        <v>-10.863071261103791</v>
      </c>
      <c r="M36" s="201">
        <f t="shared" si="10"/>
        <v>-10.863071261103791</v>
      </c>
      <c r="N36" s="201">
        <f t="shared" si="10"/>
        <v>-10.863071261103791</v>
      </c>
      <c r="O36" s="201">
        <v>0</v>
      </c>
      <c r="P36" s="201">
        <v>0</v>
      </c>
      <c r="Q36" s="201">
        <f t="shared" si="4"/>
        <v>-32.589213783311372</v>
      </c>
      <c r="R36" s="472">
        <f t="shared" si="1"/>
        <v>0</v>
      </c>
      <c r="S36" s="666"/>
      <c r="T36" s="1638"/>
      <c r="U36" s="845"/>
      <c r="V36" s="845"/>
    </row>
    <row r="37" spans="1:24" s="3" customFormat="1" ht="17.25" customHeight="1">
      <c r="A37" s="757"/>
      <c r="B37" s="23">
        <f t="shared" si="5"/>
        <v>20</v>
      </c>
      <c r="C37" s="315" t="s">
        <v>54</v>
      </c>
      <c r="D37" s="339"/>
      <c r="E37" s="201">
        <v>-61.494262043361374</v>
      </c>
      <c r="F37" s="201">
        <v>0</v>
      </c>
      <c r="G37" s="201">
        <v>-46.394697574834964</v>
      </c>
      <c r="H37" s="201">
        <f t="shared" si="2"/>
        <v>-15.09956446852641</v>
      </c>
      <c r="I37" s="201">
        <v>0</v>
      </c>
      <c r="J37" s="201">
        <f t="shared" si="0"/>
        <v>-15.09956446852641</v>
      </c>
      <c r="K37" s="1606">
        <v>36</v>
      </c>
      <c r="L37" s="201">
        <f t="shared" si="6"/>
        <v>-5.0331881561754699</v>
      </c>
      <c r="M37" s="201">
        <f t="shared" ref="M37:N38" si="11">($J37/$K37)*12</f>
        <v>-5.0331881561754699</v>
      </c>
      <c r="N37" s="201">
        <f t="shared" si="11"/>
        <v>-5.0331881561754699</v>
      </c>
      <c r="O37" s="201">
        <v>0</v>
      </c>
      <c r="P37" s="201">
        <v>0</v>
      </c>
      <c r="Q37" s="201">
        <f t="shared" si="4"/>
        <v>-15.09956446852641</v>
      </c>
      <c r="R37" s="472">
        <f t="shared" si="1"/>
        <v>0</v>
      </c>
      <c r="S37" s="666"/>
      <c r="T37" s="1638"/>
      <c r="U37" s="845"/>
      <c r="V37" s="845"/>
    </row>
    <row r="38" spans="1:24" s="3" customFormat="1" ht="17.25" customHeight="1">
      <c r="A38" s="757"/>
      <c r="B38" s="23">
        <f t="shared" si="5"/>
        <v>21</v>
      </c>
      <c r="C38" s="315" t="s">
        <v>55</v>
      </c>
      <c r="D38" s="117"/>
      <c r="E38" s="201">
        <v>2.5013383970284164</v>
      </c>
      <c r="F38" s="201">
        <v>0</v>
      </c>
      <c r="G38" s="201">
        <v>0</v>
      </c>
      <c r="H38" s="201">
        <f t="shared" si="2"/>
        <v>2.5013383970284164</v>
      </c>
      <c r="I38" s="201">
        <v>0</v>
      </c>
      <c r="J38" s="201">
        <f t="shared" si="0"/>
        <v>2.5013383970284164</v>
      </c>
      <c r="K38" s="1606">
        <v>36</v>
      </c>
      <c r="L38" s="201">
        <f t="shared" si="6"/>
        <v>0.83377946567613881</v>
      </c>
      <c r="M38" s="201">
        <f t="shared" si="11"/>
        <v>0.83377946567613881</v>
      </c>
      <c r="N38" s="201">
        <f t="shared" si="11"/>
        <v>0.83377946567613881</v>
      </c>
      <c r="O38" s="201">
        <v>0</v>
      </c>
      <c r="P38" s="201">
        <v>0</v>
      </c>
      <c r="Q38" s="201">
        <f t="shared" si="4"/>
        <v>2.5013383970284164</v>
      </c>
      <c r="R38" s="472">
        <f t="shared" si="1"/>
        <v>0</v>
      </c>
      <c r="S38" s="666"/>
      <c r="T38" s="1638"/>
      <c r="U38" s="845"/>
      <c r="V38" s="845"/>
    </row>
    <row r="39" spans="1:24" s="3" customFormat="1" ht="17.25" customHeight="1">
      <c r="A39" s="757"/>
      <c r="B39" s="23">
        <f t="shared" si="5"/>
        <v>22</v>
      </c>
      <c r="C39" s="315" t="s">
        <v>56</v>
      </c>
      <c r="D39" s="26"/>
      <c r="E39" s="201">
        <v>-25.655078800704164</v>
      </c>
      <c r="F39" s="201">
        <v>0</v>
      </c>
      <c r="G39" s="201">
        <v>-0.43240713505111611</v>
      </c>
      <c r="H39" s="201">
        <f t="shared" si="2"/>
        <v>-25.222671665653049</v>
      </c>
      <c r="I39" s="201">
        <v>0</v>
      </c>
      <c r="J39" s="201">
        <f t="shared" si="0"/>
        <v>-25.222671665653049</v>
      </c>
      <c r="K39" s="1606">
        <v>36</v>
      </c>
      <c r="L39" s="201">
        <f t="shared" ref="L39:P41" si="12">($J39/$K39)*12</f>
        <v>-8.4075572218843497</v>
      </c>
      <c r="M39" s="201">
        <f t="shared" si="12"/>
        <v>-8.4075572218843497</v>
      </c>
      <c r="N39" s="201">
        <f t="shared" si="12"/>
        <v>-8.4075572218843497</v>
      </c>
      <c r="O39" s="201">
        <v>0</v>
      </c>
      <c r="P39" s="201">
        <v>0</v>
      </c>
      <c r="Q39" s="201">
        <f t="shared" si="4"/>
        <v>-25.222671665653049</v>
      </c>
      <c r="R39" s="472">
        <f t="shared" si="1"/>
        <v>0</v>
      </c>
      <c r="S39" s="666"/>
      <c r="T39" s="1638"/>
      <c r="U39" s="845"/>
      <c r="V39" s="845"/>
    </row>
    <row r="40" spans="1:24" s="3" customFormat="1" ht="17.100000000000001" customHeight="1">
      <c r="A40" s="757"/>
      <c r="B40" s="23">
        <f t="shared" si="5"/>
        <v>23</v>
      </c>
      <c r="C40" s="319" t="s">
        <v>97</v>
      </c>
      <c r="D40" s="109"/>
      <c r="E40" s="201">
        <v>677.35600276570119</v>
      </c>
      <c r="F40" s="201">
        <v>0</v>
      </c>
      <c r="G40" s="201">
        <v>0</v>
      </c>
      <c r="H40" s="201">
        <f t="shared" si="2"/>
        <v>677.35600276570119</v>
      </c>
      <c r="I40" s="1576">
        <v>0</v>
      </c>
      <c r="J40" s="1576">
        <f t="shared" si="0"/>
        <v>677.35600276570119</v>
      </c>
      <c r="K40" s="1609">
        <v>120</v>
      </c>
      <c r="L40" s="201">
        <f t="shared" si="12"/>
        <v>67.735600276570111</v>
      </c>
      <c r="M40" s="201">
        <f t="shared" si="12"/>
        <v>67.735600276570111</v>
      </c>
      <c r="N40" s="201">
        <f t="shared" si="12"/>
        <v>67.735600276570111</v>
      </c>
      <c r="O40" s="201">
        <f t="shared" si="12"/>
        <v>67.735600276570111</v>
      </c>
      <c r="P40" s="201">
        <f t="shared" si="12"/>
        <v>67.735600276570111</v>
      </c>
      <c r="Q40" s="201">
        <f t="shared" si="4"/>
        <v>338.67800138285054</v>
      </c>
      <c r="R40" s="1610">
        <f t="shared" si="1"/>
        <v>338.67800138285065</v>
      </c>
      <c r="S40" s="666"/>
      <c r="T40" s="1638"/>
      <c r="U40" s="845"/>
      <c r="V40" s="845"/>
      <c r="W40" s="758">
        <f>J40/K40*12-O40</f>
        <v>0</v>
      </c>
      <c r="X40" s="758">
        <f>J40/K40*12-P40</f>
        <v>0</v>
      </c>
    </row>
    <row r="41" spans="1:24" s="3" customFormat="1" ht="36.75" customHeight="1">
      <c r="A41" s="757"/>
      <c r="B41" s="23">
        <f t="shared" si="5"/>
        <v>24</v>
      </c>
      <c r="C41" s="469" t="s">
        <v>98</v>
      </c>
      <c r="D41" s="109"/>
      <c r="E41" s="201">
        <v>85.086150246060242</v>
      </c>
      <c r="F41" s="201">
        <v>0</v>
      </c>
      <c r="G41" s="201">
        <v>85.086150246060242</v>
      </c>
      <c r="H41" s="201">
        <f t="shared" si="2"/>
        <v>0</v>
      </c>
      <c r="I41" s="201">
        <v>0</v>
      </c>
      <c r="J41" s="201">
        <f t="shared" si="0"/>
        <v>0</v>
      </c>
      <c r="K41" s="1606">
        <v>36</v>
      </c>
      <c r="L41" s="201">
        <f t="shared" si="12"/>
        <v>0</v>
      </c>
      <c r="M41" s="201">
        <f t="shared" si="12"/>
        <v>0</v>
      </c>
      <c r="N41" s="201">
        <f t="shared" si="12"/>
        <v>0</v>
      </c>
      <c r="O41" s="201">
        <v>0</v>
      </c>
      <c r="P41" s="201">
        <v>0</v>
      </c>
      <c r="Q41" s="201">
        <f t="shared" si="4"/>
        <v>0</v>
      </c>
      <c r="R41" s="472">
        <f t="shared" si="1"/>
        <v>0</v>
      </c>
      <c r="S41" s="666"/>
      <c r="T41" s="1638"/>
      <c r="U41" s="845"/>
      <c r="V41" s="845"/>
    </row>
    <row r="42" spans="1:24" s="3" customFormat="1" ht="33.75" customHeight="1">
      <c r="A42" s="757"/>
      <c r="B42" s="23">
        <f t="shared" si="5"/>
        <v>25</v>
      </c>
      <c r="C42" s="319" t="s">
        <v>99</v>
      </c>
      <c r="D42" s="109"/>
      <c r="E42" s="201">
        <v>66.079956441372815</v>
      </c>
      <c r="F42" s="201">
        <v>0</v>
      </c>
      <c r="G42" s="201">
        <v>-35.976258147564558</v>
      </c>
      <c r="H42" s="201">
        <f t="shared" si="2"/>
        <v>102.05621458893737</v>
      </c>
      <c r="I42" s="201">
        <v>0</v>
      </c>
      <c r="J42" s="201">
        <f t="shared" si="0"/>
        <v>102.05621458893737</v>
      </c>
      <c r="K42" s="1606">
        <v>36</v>
      </c>
      <c r="L42" s="201">
        <f>($J42/$K42)*12</f>
        <v>34.018738196312455</v>
      </c>
      <c r="M42" s="201">
        <f t="shared" ref="M42:N45" si="13">($J42/$K42)*12</f>
        <v>34.018738196312455</v>
      </c>
      <c r="N42" s="201">
        <f t="shared" si="13"/>
        <v>34.018738196312455</v>
      </c>
      <c r="O42" s="201">
        <v>0</v>
      </c>
      <c r="P42" s="201">
        <v>0</v>
      </c>
      <c r="Q42" s="201">
        <f t="shared" si="4"/>
        <v>102.05621458893737</v>
      </c>
      <c r="R42" s="472">
        <f t="shared" si="1"/>
        <v>0</v>
      </c>
      <c r="S42" s="666"/>
      <c r="T42" s="1638"/>
      <c r="U42" s="845"/>
      <c r="V42" s="845"/>
    </row>
    <row r="43" spans="1:24" s="3" customFormat="1" ht="33" customHeight="1">
      <c r="A43" s="757"/>
      <c r="B43" s="23">
        <f t="shared" si="5"/>
        <v>26</v>
      </c>
      <c r="C43" s="319" t="s">
        <v>100</v>
      </c>
      <c r="D43" s="109"/>
      <c r="E43" s="201">
        <v>-2.3191885580022529</v>
      </c>
      <c r="F43" s="201">
        <v>0</v>
      </c>
      <c r="G43" s="201">
        <v>0</v>
      </c>
      <c r="H43" s="201">
        <f t="shared" si="2"/>
        <v>-2.3191885580022529</v>
      </c>
      <c r="I43" s="201">
        <v>0</v>
      </c>
      <c r="J43" s="1576">
        <f t="shared" si="0"/>
        <v>-2.3191885580022529</v>
      </c>
      <c r="K43" s="1606">
        <v>36</v>
      </c>
      <c r="L43" s="201">
        <f>($J43/$K43)*12</f>
        <v>-0.7730628526674177</v>
      </c>
      <c r="M43" s="201">
        <f t="shared" si="13"/>
        <v>-0.7730628526674177</v>
      </c>
      <c r="N43" s="201">
        <f t="shared" si="13"/>
        <v>-0.7730628526674177</v>
      </c>
      <c r="O43" s="201">
        <v>0</v>
      </c>
      <c r="P43" s="201">
        <v>0</v>
      </c>
      <c r="Q43" s="201">
        <f t="shared" si="4"/>
        <v>-2.3191885580022529</v>
      </c>
      <c r="R43" s="472">
        <f t="shared" si="1"/>
        <v>0</v>
      </c>
      <c r="S43" s="666"/>
      <c r="T43" s="1638"/>
      <c r="U43" s="845"/>
      <c r="V43" s="845"/>
    </row>
    <row r="44" spans="1:24" s="3" customFormat="1" ht="18.600000000000001" customHeight="1">
      <c r="A44" s="757"/>
      <c r="B44" s="23">
        <f t="shared" si="5"/>
        <v>27</v>
      </c>
      <c r="C44" s="1611" t="s">
        <v>101</v>
      </c>
      <c r="D44" s="109"/>
      <c r="E44" s="201">
        <v>7.6347130144227506</v>
      </c>
      <c r="F44" s="201">
        <v>0</v>
      </c>
      <c r="G44" s="201">
        <v>0</v>
      </c>
      <c r="H44" s="201">
        <f t="shared" si="2"/>
        <v>7.6347130144227506</v>
      </c>
      <c r="I44" s="201">
        <v>0</v>
      </c>
      <c r="J44" s="1576">
        <f t="shared" si="0"/>
        <v>7.6347130144227506</v>
      </c>
      <c r="K44" s="1612">
        <v>36</v>
      </c>
      <c r="L44" s="201">
        <f>($J44/$K44)*12</f>
        <v>2.5449043381409169</v>
      </c>
      <c r="M44" s="1576">
        <f t="shared" si="13"/>
        <v>2.5449043381409169</v>
      </c>
      <c r="N44" s="1576">
        <f t="shared" si="13"/>
        <v>2.5449043381409169</v>
      </c>
      <c r="O44" s="201">
        <v>0</v>
      </c>
      <c r="P44" s="201">
        <v>0</v>
      </c>
      <c r="Q44" s="201">
        <f t="shared" si="4"/>
        <v>7.6347130144227506</v>
      </c>
      <c r="R44" s="472">
        <f t="shared" si="1"/>
        <v>0</v>
      </c>
      <c r="S44" s="666"/>
      <c r="T44" s="1638"/>
      <c r="U44" s="845"/>
      <c r="V44" s="845"/>
    </row>
    <row r="45" spans="1:24" s="3" customFormat="1" ht="19.350000000000001" customHeight="1">
      <c r="A45" s="757"/>
      <c r="B45" s="23">
        <f t="shared" si="5"/>
        <v>28</v>
      </c>
      <c r="C45" s="319" t="s">
        <v>1078</v>
      </c>
      <c r="D45" s="109"/>
      <c r="E45" s="201">
        <v>7.6589326829347506</v>
      </c>
      <c r="F45" s="201">
        <v>0</v>
      </c>
      <c r="G45" s="201">
        <v>0</v>
      </c>
      <c r="H45" s="201">
        <f t="shared" si="2"/>
        <v>7.6589326829347506</v>
      </c>
      <c r="I45" s="201">
        <v>0</v>
      </c>
      <c r="J45" s="1576">
        <f t="shared" si="0"/>
        <v>7.6589326829347506</v>
      </c>
      <c r="K45" s="1612">
        <v>36</v>
      </c>
      <c r="L45" s="201">
        <f>($J45/$K45)*12</f>
        <v>2.5529775609782503</v>
      </c>
      <c r="M45" s="1576">
        <f t="shared" si="13"/>
        <v>2.5529775609782503</v>
      </c>
      <c r="N45" s="1576">
        <f t="shared" si="13"/>
        <v>2.5529775609782503</v>
      </c>
      <c r="O45" s="201">
        <v>0</v>
      </c>
      <c r="P45" s="201">
        <v>0</v>
      </c>
      <c r="Q45" s="201">
        <f t="shared" si="4"/>
        <v>7.6589326829347506</v>
      </c>
      <c r="R45" s="472">
        <f t="shared" si="1"/>
        <v>0</v>
      </c>
      <c r="S45" s="666"/>
      <c r="T45" s="1638"/>
      <c r="U45" s="845"/>
      <c r="V45" s="845"/>
    </row>
    <row r="46" spans="1:24" s="3" customFormat="1" ht="17.100000000000001" customHeight="1" thickBot="1">
      <c r="A46" s="757"/>
      <c r="B46" s="23">
        <f t="shared" si="5"/>
        <v>29</v>
      </c>
      <c r="C46" s="319" t="s">
        <v>1079</v>
      </c>
      <c r="D46" s="109">
        <v>4</v>
      </c>
      <c r="E46" s="1613">
        <v>131.14614517373434</v>
      </c>
      <c r="F46" s="1613">
        <v>0</v>
      </c>
      <c r="G46" s="1613">
        <v>0</v>
      </c>
      <c r="H46" s="1613">
        <f t="shared" si="2"/>
        <v>131.14614517373434</v>
      </c>
      <c r="I46" s="1613">
        <f>H46</f>
        <v>131.14614517373434</v>
      </c>
      <c r="J46" s="1613">
        <f t="shared" si="0"/>
        <v>0</v>
      </c>
      <c r="K46" s="1613"/>
      <c r="L46" s="1613">
        <v>0</v>
      </c>
      <c r="M46" s="1613">
        <v>0</v>
      </c>
      <c r="N46" s="1613">
        <v>0</v>
      </c>
      <c r="O46" s="1613">
        <v>0</v>
      </c>
      <c r="P46" s="1613">
        <v>0</v>
      </c>
      <c r="Q46" s="1613">
        <f t="shared" si="4"/>
        <v>0</v>
      </c>
      <c r="R46" s="1590">
        <f t="shared" si="1"/>
        <v>131.14614517373434</v>
      </c>
      <c r="S46" s="666"/>
      <c r="T46" s="1638"/>
      <c r="U46" s="845"/>
      <c r="V46" s="845"/>
    </row>
    <row r="47" spans="1:24" s="3" customFormat="1" ht="17.25" customHeight="1">
      <c r="A47" s="757"/>
      <c r="B47" s="23">
        <f t="shared" si="5"/>
        <v>30</v>
      </c>
      <c r="C47" s="24" t="s">
        <v>194</v>
      </c>
      <c r="D47" s="338"/>
      <c r="E47" s="999">
        <f t="shared" ref="E47:J47" si="14">SUM(E18:E46)</f>
        <v>1466.767042753909</v>
      </c>
      <c r="F47" s="999">
        <f t="shared" si="14"/>
        <v>259.77508834118692</v>
      </c>
      <c r="G47" s="999">
        <f t="shared" si="14"/>
        <v>173.55914152290816</v>
      </c>
      <c r="H47" s="999">
        <f t="shared" si="14"/>
        <v>1033.4328128898142</v>
      </c>
      <c r="I47" s="999">
        <f t="shared" si="14"/>
        <v>154.63091372910105</v>
      </c>
      <c r="J47" s="999">
        <f t="shared" si="14"/>
        <v>878.80189916071299</v>
      </c>
      <c r="K47" s="999"/>
      <c r="L47" s="999">
        <f t="shared" ref="L47:R47" si="15">SUM(L18:L46)</f>
        <v>134.88423240824071</v>
      </c>
      <c r="M47" s="999">
        <f t="shared" si="15"/>
        <v>134.88423240824071</v>
      </c>
      <c r="N47" s="999">
        <f t="shared" si="15"/>
        <v>134.88423240824071</v>
      </c>
      <c r="O47" s="999">
        <f t="shared" si="15"/>
        <v>67.735600276570111</v>
      </c>
      <c r="P47" s="999">
        <f t="shared" si="15"/>
        <v>67.735600276570111</v>
      </c>
      <c r="Q47" s="999">
        <f t="shared" si="15"/>
        <v>540.12389777786223</v>
      </c>
      <c r="R47" s="475">
        <f t="shared" si="15"/>
        <v>493.30891511195182</v>
      </c>
      <c r="S47" s="666"/>
      <c r="T47" s="1638"/>
      <c r="U47" s="845"/>
      <c r="V47" s="845"/>
    </row>
    <row r="48" spans="1:24" s="3" customFormat="1" ht="20.100000000000001" hidden="1" customHeight="1">
      <c r="A48" s="757"/>
      <c r="B48" s="23"/>
      <c r="C48" s="24"/>
      <c r="D48" s="338"/>
      <c r="E48" s="201"/>
      <c r="F48" s="1013"/>
      <c r="G48" s="1013"/>
      <c r="H48" s="1013"/>
      <c r="I48" s="201"/>
      <c r="J48" s="201"/>
      <c r="K48" s="1606"/>
      <c r="L48" s="201"/>
      <c r="M48" s="201"/>
      <c r="N48" s="201"/>
      <c r="O48" s="201"/>
      <c r="P48" s="201"/>
      <c r="Q48" s="201"/>
      <c r="R48" s="472"/>
      <c r="T48" s="1638"/>
    </row>
    <row r="49" spans="1:22" s="3" customFormat="1" ht="19.5" customHeight="1" thickBot="1">
      <c r="A49" s="757"/>
      <c r="B49" s="23">
        <v>31</v>
      </c>
      <c r="C49" s="24" t="s">
        <v>1080</v>
      </c>
      <c r="D49" s="338">
        <v>5</v>
      </c>
      <c r="E49" s="1589">
        <v>-6.3015512316428381</v>
      </c>
      <c r="F49" s="1586">
        <v>0</v>
      </c>
      <c r="G49" s="1586">
        <v>-5.0637122595302397</v>
      </c>
      <c r="H49" s="1586">
        <f>E49-F49-G49</f>
        <v>-1.2378389721125984</v>
      </c>
      <c r="I49" s="1589">
        <v>0</v>
      </c>
      <c r="J49" s="1589">
        <f>H49-I49</f>
        <v>-1.2378389721125984</v>
      </c>
      <c r="K49" s="1614">
        <v>36</v>
      </c>
      <c r="L49" s="1589">
        <f>($J49/$K49)*12</f>
        <v>-0.41261299070419943</v>
      </c>
      <c r="M49" s="1589">
        <f>($J49/$K49)*12</f>
        <v>-0.41261299070419943</v>
      </c>
      <c r="N49" s="1589">
        <f>($J49/$K49)*12</f>
        <v>-0.41261299070419943</v>
      </c>
      <c r="O49" s="1589">
        <v>0</v>
      </c>
      <c r="P49" s="1589">
        <v>0</v>
      </c>
      <c r="Q49" s="1589">
        <f>SUM(L49:N49)</f>
        <v>-1.2378389721125984</v>
      </c>
      <c r="R49" s="1615">
        <f>H49-Q49</f>
        <v>0</v>
      </c>
      <c r="T49" s="1638"/>
      <c r="U49" s="845"/>
      <c r="V49" s="845"/>
    </row>
    <row r="50" spans="1:22" s="3" customFormat="1" ht="17.25" customHeight="1">
      <c r="A50" s="1"/>
      <c r="B50" s="23">
        <f t="shared" si="5"/>
        <v>32</v>
      </c>
      <c r="C50" s="24" t="s">
        <v>1063</v>
      </c>
      <c r="D50" s="338"/>
      <c r="E50" s="999"/>
      <c r="F50" s="999"/>
      <c r="G50" s="999"/>
      <c r="H50" s="999">
        <f>SUM(H47:H49)</f>
        <v>1032.1949739177016</v>
      </c>
      <c r="I50" s="999">
        <f>SUM(I47:I49)</f>
        <v>154.63091372910105</v>
      </c>
      <c r="J50" s="999">
        <f>SUM(J47:J49)</f>
        <v>877.56406018860037</v>
      </c>
      <c r="K50" s="999"/>
      <c r="L50" s="999">
        <f>SUM(L47:L49)</f>
        <v>134.47161941753652</v>
      </c>
      <c r="M50" s="999">
        <f>SUM(M47:M49)</f>
        <v>134.47161941753652</v>
      </c>
      <c r="N50" s="999">
        <f>SUM(N47:N49)</f>
        <v>134.47161941753652</v>
      </c>
      <c r="O50" s="999">
        <f t="shared" ref="O50:P50" si="16">SUM(O47:O49)</f>
        <v>67.735600276570111</v>
      </c>
      <c r="P50" s="999">
        <f t="shared" si="16"/>
        <v>67.735600276570111</v>
      </c>
      <c r="Q50" s="999">
        <f>SUM(Q47:Q49)</f>
        <v>538.8860588057496</v>
      </c>
      <c r="R50" s="475">
        <f>SUM(R47:R49)</f>
        <v>493.30891511195182</v>
      </c>
      <c r="T50" s="1638"/>
    </row>
    <row r="51" spans="1:22" s="3" customFormat="1" ht="17.25" customHeight="1">
      <c r="A51" s="1"/>
      <c r="B51" s="90"/>
      <c r="C51" s="91"/>
      <c r="D51" s="91"/>
      <c r="E51" s="1574"/>
      <c r="F51" s="1574"/>
      <c r="G51" s="1574"/>
      <c r="H51" s="1574"/>
      <c r="I51" s="1574"/>
      <c r="J51" s="1574"/>
      <c r="K51" s="1574"/>
      <c r="L51" s="1574"/>
      <c r="M51" s="1574"/>
      <c r="N51" s="1574"/>
      <c r="O51" s="1574"/>
      <c r="P51" s="1574"/>
      <c r="Q51" s="1574"/>
      <c r="R51" s="1591"/>
    </row>
    <row r="52" spans="1:22" s="3" customFormat="1" ht="17.25" customHeight="1">
      <c r="A52" s="1"/>
      <c r="B52" s="90">
        <f>B50+1</f>
        <v>33</v>
      </c>
      <c r="C52" s="24" t="s">
        <v>1064</v>
      </c>
      <c r="D52" s="91">
        <v>6</v>
      </c>
      <c r="E52" s="1574"/>
      <c r="F52" s="1574"/>
      <c r="G52" s="1574"/>
      <c r="H52" s="1574"/>
      <c r="I52" s="1574"/>
      <c r="J52" s="1574"/>
      <c r="K52" s="1574"/>
      <c r="L52" s="1574">
        <v>18.692595725284299</v>
      </c>
      <c r="M52" s="1574">
        <v>26.692001432921099</v>
      </c>
      <c r="N52" s="1574">
        <v>25.066396326558898</v>
      </c>
      <c r="O52" s="1574">
        <v>27.323262069403278</v>
      </c>
      <c r="P52" s="1574">
        <v>30.873285710204289</v>
      </c>
      <c r="Q52" s="1574"/>
      <c r="R52" s="1591"/>
    </row>
    <row r="53" spans="1:22" s="3" customFormat="1" ht="17.25" customHeight="1">
      <c r="A53" s="1"/>
      <c r="B53" s="23"/>
      <c r="C53" s="27"/>
      <c r="D53" s="339"/>
      <c r="E53" s="1592"/>
      <c r="F53" s="1592"/>
      <c r="G53" s="1592"/>
      <c r="H53" s="1592"/>
      <c r="I53" s="1592"/>
      <c r="J53" s="1592"/>
      <c r="K53" s="1592"/>
      <c r="L53" s="1592"/>
      <c r="M53" s="1592"/>
      <c r="N53" s="1592"/>
      <c r="O53" s="1592"/>
      <c r="P53" s="1592"/>
      <c r="Q53" s="1592"/>
      <c r="R53" s="1593"/>
    </row>
    <row r="54" spans="1:22" s="3" customFormat="1" ht="39.75" customHeight="1" thickBot="1">
      <c r="A54" s="1"/>
      <c r="B54" s="146">
        <f>B52+1</f>
        <v>34</v>
      </c>
      <c r="C54" s="33" t="s">
        <v>1081</v>
      </c>
      <c r="D54" s="340"/>
      <c r="E54" s="1594"/>
      <c r="F54" s="1594"/>
      <c r="G54" s="1594"/>
      <c r="H54" s="1594"/>
      <c r="I54" s="1594"/>
      <c r="J54" s="1594"/>
      <c r="K54" s="1594"/>
      <c r="L54" s="1595">
        <f>IF(L52=0,0,ROUND(L50/L52,2))</f>
        <v>7.19</v>
      </c>
      <c r="M54" s="1595">
        <f>IF(M52=0,0,ROUND(M50/M52,2))</f>
        <v>5.04</v>
      </c>
      <c r="N54" s="1595">
        <f>IF(N52=0,0,ROUND(N50/N52,2))</f>
        <v>5.36</v>
      </c>
      <c r="O54" s="1595">
        <f t="shared" ref="O54:P54" si="17">IF(O52=0,0,ROUND(O50/O52,2))</f>
        <v>2.48</v>
      </c>
      <c r="P54" s="1595">
        <f t="shared" si="17"/>
        <v>2.19</v>
      </c>
      <c r="Q54" s="1594"/>
      <c r="R54" s="1596"/>
    </row>
    <row r="55" spans="1:22" s="3" customFormat="1" ht="17.25" customHeight="1">
      <c r="A55" s="1"/>
      <c r="B55" s="1"/>
      <c r="C55" s="314"/>
      <c r="D55" s="314"/>
      <c r="E55" s="154"/>
      <c r="F55" s="154"/>
      <c r="G55" s="154"/>
      <c r="H55" s="154"/>
      <c r="I55"/>
      <c r="J55"/>
      <c r="K55"/>
      <c r="L55"/>
      <c r="M55"/>
      <c r="N55"/>
      <c r="O55"/>
      <c r="P55"/>
      <c r="Q55"/>
      <c r="R55"/>
    </row>
    <row r="56" spans="1:22" s="3" customFormat="1" ht="17.25" customHeight="1">
      <c r="A56" s="1"/>
      <c r="B56" s="1" t="s">
        <v>60</v>
      </c>
      <c r="C56" s="314"/>
      <c r="D56"/>
      <c r="E56" s="689"/>
      <c r="F56" s="1616"/>
      <c r="G56" s="1616"/>
      <c r="H56" s="1617"/>
      <c r="I56" s="689"/>
      <c r="J56"/>
      <c r="K56"/>
      <c r="L56" s="664"/>
      <c r="M56" s="664"/>
      <c r="N56" s="664"/>
      <c r="O56" s="664"/>
      <c r="P56" s="664"/>
      <c r="Q56"/>
      <c r="R56"/>
    </row>
    <row r="57" spans="1:22" s="3" customFormat="1" ht="17.25" customHeight="1">
      <c r="A57" s="1"/>
      <c r="B57" s="39">
        <v>1</v>
      </c>
      <c r="C57" s="504" t="s">
        <v>1066</v>
      </c>
      <c r="D57" s="504"/>
      <c r="E57" s="1618"/>
      <c r="F57" s="559"/>
      <c r="G57" s="559"/>
      <c r="H57" s="1619"/>
      <c r="I57" s="1620"/>
      <c r="J57" s="505"/>
      <c r="K57" s="505"/>
      <c r="L57"/>
      <c r="M57"/>
      <c r="N57"/>
      <c r="O57"/>
      <c r="P57"/>
      <c r="Q57" s="505"/>
      <c r="R57"/>
    </row>
    <row r="58" spans="1:22" s="3" customFormat="1" ht="17.25" customHeight="1">
      <c r="A58" s="1"/>
      <c r="B58" s="39">
        <v>2</v>
      </c>
      <c r="C58" s="503" t="s">
        <v>1082</v>
      </c>
      <c r="D58" s="504"/>
      <c r="E58" s="1618"/>
      <c r="F58" s="1621"/>
      <c r="G58" s="1621"/>
      <c r="H58" s="1622"/>
      <c r="I58" s="1622"/>
      <c r="J58" s="1623"/>
      <c r="K58" s="1623"/>
      <c r="L58" s="1623"/>
      <c r="M58" s="1623"/>
      <c r="N58" s="1623"/>
      <c r="O58" s="1623"/>
      <c r="P58" s="1623"/>
      <c r="Q58" s="1623"/>
      <c r="R58" s="1623"/>
    </row>
    <row r="59" spans="1:22" s="3" customFormat="1" ht="17.25" customHeight="1">
      <c r="A59" s="1"/>
      <c r="B59" s="39">
        <v>3</v>
      </c>
      <c r="C59" s="503" t="s">
        <v>1083</v>
      </c>
      <c r="D59" s="504"/>
      <c r="E59" s="1618"/>
      <c r="F59" s="1621"/>
      <c r="G59" s="1621"/>
      <c r="H59" s="1622"/>
      <c r="I59" s="1622"/>
      <c r="J59" s="1623"/>
      <c r="K59" s="1623"/>
      <c r="L59" s="1623"/>
      <c r="M59" s="1623"/>
      <c r="N59" s="1623"/>
      <c r="O59" s="1623"/>
      <c r="P59" s="1623"/>
      <c r="Q59" s="1623"/>
      <c r="R59" s="1623"/>
    </row>
    <row r="60" spans="1:22" s="3" customFormat="1" ht="17.25" customHeight="1">
      <c r="A60" s="1"/>
      <c r="B60" s="39">
        <v>4</v>
      </c>
      <c r="C60" s="1" t="s">
        <v>1069</v>
      </c>
      <c r="D60" s="504"/>
      <c r="E60" s="1618"/>
      <c r="F60" s="1621"/>
      <c r="G60" s="1621"/>
      <c r="H60" s="1622"/>
      <c r="I60" s="1622"/>
      <c r="J60" s="1623"/>
      <c r="K60" s="1623"/>
      <c r="L60" s="1623"/>
      <c r="M60" s="1623"/>
      <c r="N60" s="1623"/>
      <c r="O60" s="1623"/>
      <c r="P60" s="1623"/>
      <c r="Q60" s="1623"/>
      <c r="R60" s="1623"/>
    </row>
    <row r="61" spans="1:22" s="3" customFormat="1" ht="17.25" customHeight="1">
      <c r="A61" s="1"/>
      <c r="B61" s="39">
        <v>5</v>
      </c>
      <c r="C61" s="1812" t="s">
        <v>1071</v>
      </c>
      <c r="D61" s="1812"/>
      <c r="E61" s="1812"/>
      <c r="F61" s="1812"/>
      <c r="G61" s="1812"/>
      <c r="H61" s="1812"/>
      <c r="I61" s="1812"/>
      <c r="J61" s="1812"/>
      <c r="K61" s="1812"/>
      <c r="L61" s="1812"/>
      <c r="M61" s="1812"/>
      <c r="N61" s="1812"/>
      <c r="O61" s="1812"/>
      <c r="P61" s="1812"/>
      <c r="Q61" s="1812"/>
      <c r="R61" s="1812"/>
    </row>
    <row r="62" spans="1:22" s="3" customFormat="1" ht="17.25" customHeight="1">
      <c r="A62" s="1"/>
      <c r="B62" s="39">
        <v>6</v>
      </c>
      <c r="C62" s="503" t="s">
        <v>1084</v>
      </c>
      <c r="D62" s="705"/>
      <c r="E62" s="1624"/>
      <c r="F62" s="1624"/>
      <c r="G62" s="1624"/>
      <c r="H62" s="1624"/>
      <c r="I62" s="1624"/>
      <c r="J62" s="705"/>
      <c r="K62" s="705"/>
      <c r="L62" s="705"/>
      <c r="M62" s="705"/>
      <c r="N62" s="505"/>
      <c r="O62" s="505"/>
      <c r="P62" s="505"/>
      <c r="Q62" s="505"/>
      <c r="R62"/>
    </row>
    <row r="64" spans="1:22" s="3" customFormat="1">
      <c r="A64" s="1"/>
      <c r="D64" s="1"/>
      <c r="E64" s="1"/>
      <c r="I64"/>
      <c r="J64"/>
      <c r="K64"/>
      <c r="L64"/>
      <c r="M64"/>
      <c r="N64"/>
      <c r="O64"/>
      <c r="P64"/>
      <c r="Q64"/>
      <c r="R64"/>
    </row>
    <row r="65" spans="1:18" s="3" customFormat="1">
      <c r="A65" s="1"/>
      <c r="B65" s="39"/>
      <c r="C65" s="1"/>
      <c r="D65" s="1"/>
      <c r="E65" s="1"/>
      <c r="F65" s="1"/>
      <c r="G65" s="1"/>
      <c r="H65" s="1"/>
      <c r="I65" s="1"/>
      <c r="J65" s="1"/>
      <c r="K65" s="1"/>
      <c r="L65" s="1"/>
      <c r="M65" s="1"/>
      <c r="N65" s="1"/>
      <c r="O65" s="1"/>
      <c r="P65" s="1"/>
      <c r="Q65" s="1"/>
      <c r="R65"/>
    </row>
    <row r="66" spans="1:18" s="3" customFormat="1">
      <c r="A66" s="1"/>
      <c r="B66" s="40"/>
      <c r="C66" s="1"/>
      <c r="D66" s="1"/>
      <c r="E66" s="1"/>
      <c r="I66"/>
      <c r="J66"/>
      <c r="K66"/>
      <c r="L66"/>
      <c r="M66"/>
      <c r="N66"/>
      <c r="O66"/>
      <c r="P66"/>
      <c r="Q66"/>
      <c r="R66"/>
    </row>
    <row r="67" spans="1:18">
      <c r="A67" s="4"/>
      <c r="B67" s="4"/>
      <c r="C67" s="4"/>
      <c r="D67" s="4"/>
      <c r="E67" s="4"/>
      <c r="I67" s="5"/>
      <c r="J67" s="5"/>
      <c r="K67" s="5"/>
      <c r="L67" s="5"/>
      <c r="M67" s="5"/>
      <c r="N67" s="5"/>
      <c r="O67" s="5"/>
      <c r="P67" s="5"/>
      <c r="Q67" s="5"/>
      <c r="R67" s="5"/>
    </row>
    <row r="68" spans="1:18">
      <c r="A68" s="4"/>
      <c r="B68" s="4"/>
      <c r="C68" s="4"/>
      <c r="D68" s="4"/>
      <c r="E68" s="4"/>
      <c r="I68" s="5"/>
      <c r="J68" s="5"/>
      <c r="K68" s="5"/>
      <c r="L68" s="5"/>
      <c r="M68" s="5"/>
      <c r="N68" s="5"/>
      <c r="O68" s="5"/>
      <c r="P68" s="5"/>
      <c r="Q68" s="5"/>
      <c r="R68" s="5"/>
    </row>
    <row r="69" spans="1:18">
      <c r="A69" s="4"/>
      <c r="B69" s="4"/>
      <c r="C69" s="4"/>
      <c r="D69" s="4"/>
      <c r="E69" s="4"/>
      <c r="I69" s="5"/>
      <c r="J69" s="5"/>
      <c r="K69" s="5"/>
      <c r="L69" s="5"/>
      <c r="M69" s="5"/>
      <c r="N69" s="5"/>
      <c r="O69" s="5"/>
      <c r="P69" s="5"/>
      <c r="Q69" s="5"/>
      <c r="R69" s="5"/>
    </row>
    <row r="70" spans="1:18">
      <c r="A70" s="4"/>
      <c r="B70" s="4"/>
      <c r="C70" s="4"/>
      <c r="D70" s="4"/>
      <c r="E70" s="4"/>
      <c r="I70" s="5"/>
      <c r="J70" s="5"/>
      <c r="K70" s="5"/>
      <c r="L70" s="5"/>
      <c r="M70" s="5"/>
      <c r="N70" s="5"/>
      <c r="O70" s="5"/>
      <c r="P70" s="5"/>
      <c r="Q70" s="5"/>
      <c r="R70" s="5"/>
    </row>
    <row r="71" spans="1:18">
      <c r="A71" s="4"/>
      <c r="B71" s="4"/>
      <c r="C71" s="4"/>
      <c r="D71" s="4"/>
      <c r="E71" s="4"/>
      <c r="I71" s="5"/>
      <c r="J71" s="5"/>
      <c r="K71" s="5"/>
      <c r="L71" s="5"/>
      <c r="M71" s="5"/>
      <c r="N71" s="5"/>
      <c r="O71" s="5"/>
      <c r="P71" s="5"/>
      <c r="Q71" s="5"/>
      <c r="R71" s="5"/>
    </row>
    <row r="72" spans="1:18">
      <c r="A72" s="4"/>
      <c r="B72" s="4"/>
      <c r="C72" s="4"/>
      <c r="D72" s="4"/>
      <c r="E72" s="4"/>
      <c r="I72" s="5"/>
      <c r="J72" s="5"/>
      <c r="K72" s="5"/>
      <c r="L72" s="5"/>
      <c r="M72" s="5"/>
      <c r="N72" s="5"/>
      <c r="O72" s="5"/>
      <c r="P72" s="5"/>
      <c r="Q72" s="5"/>
      <c r="R72" s="5"/>
    </row>
    <row r="73" spans="1:18">
      <c r="A73" s="4"/>
      <c r="B73" s="4"/>
      <c r="C73" s="4"/>
      <c r="D73" s="4"/>
      <c r="E73" s="4"/>
      <c r="I73" s="5"/>
      <c r="J73" s="5"/>
      <c r="K73" s="5"/>
      <c r="L73" s="5"/>
      <c r="M73" s="5"/>
      <c r="N73" s="5"/>
      <c r="O73" s="5"/>
      <c r="P73" s="5"/>
      <c r="Q73" s="5"/>
      <c r="R73" s="5"/>
    </row>
  </sheetData>
  <mergeCells count="3">
    <mergeCell ref="B7:R7"/>
    <mergeCell ref="B8:R8"/>
    <mergeCell ref="C61:R61"/>
  </mergeCells>
  <printOptions horizontalCentered="1"/>
  <pageMargins left="0.23622047244094491" right="0.23622047244094491" top="0.74803149606299213" bottom="0.74803149606299213" header="0.31496062992125984" footer="0.31496062992125984"/>
  <pageSetup scale="33" orientation="landscape" r:id="rId1"/>
  <headerFooter alignWithMargins="0"/>
  <ignoredErrors>
    <ignoredError sqref="E13 I14 I13 Q13 M13:N13 H13 H14 K14 K13" numberStoredAsText="1"/>
    <ignoredError sqref="Q47 L47:N47 I46" formula="1"/>
    <ignoredError sqref="Q26 Q29:Q33"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pageSetUpPr fitToPage="1"/>
  </sheetPr>
  <dimension ref="A1:L151"/>
  <sheetViews>
    <sheetView view="pageBreakPreview" zoomScale="80" zoomScaleNormal="80" zoomScaleSheetLayoutView="80" workbookViewId="0">
      <selection activeCell="B7" sqref="B7:F7"/>
    </sheetView>
  </sheetViews>
  <sheetFormatPr defaultColWidth="8.5703125" defaultRowHeight="15"/>
  <cols>
    <col min="1" max="1" width="4.140625" style="5" customWidth="1"/>
    <col min="2" max="2" width="7.42578125" style="5" customWidth="1"/>
    <col min="3" max="3" width="69" style="5" customWidth="1"/>
    <col min="4" max="4" width="11.85546875" style="5" customWidth="1"/>
    <col min="5" max="5" width="17.140625" customWidth="1"/>
    <col min="6" max="6" width="15.140625" customWidth="1"/>
    <col min="7" max="7" width="2.85546875" customWidth="1"/>
    <col min="13" max="16384" width="8.5703125" style="5"/>
  </cols>
  <sheetData>
    <row r="1" spans="1:12" s="3" customFormat="1" ht="17.25" customHeight="1">
      <c r="A1" s="1"/>
      <c r="B1" s="2" t="s">
        <v>0</v>
      </c>
      <c r="C1" s="1"/>
      <c r="F1" s="46" t="s">
        <v>68</v>
      </c>
      <c r="H1"/>
      <c r="I1"/>
      <c r="J1"/>
      <c r="K1"/>
      <c r="L1"/>
    </row>
    <row r="2" spans="1:12" s="3" customFormat="1" ht="17.25" customHeight="1">
      <c r="A2" s="1"/>
      <c r="B2" s="1"/>
      <c r="C2" s="1"/>
      <c r="F2" s="46" t="s">
        <v>69</v>
      </c>
      <c r="H2"/>
      <c r="I2"/>
      <c r="J2"/>
      <c r="K2"/>
      <c r="L2"/>
    </row>
    <row r="3" spans="1:12" ht="17.25" customHeight="1">
      <c r="A3" s="4"/>
      <c r="F3" s="46" t="s">
        <v>70</v>
      </c>
    </row>
    <row r="4" spans="1:12" ht="17.25" customHeight="1">
      <c r="A4" s="4"/>
      <c r="F4" s="46" t="s">
        <v>71</v>
      </c>
    </row>
    <row r="5" spans="1:12" ht="17.25" customHeight="1">
      <c r="A5" s="4"/>
      <c r="D5" s="5" t="s">
        <v>145</v>
      </c>
      <c r="F5" s="46" t="s">
        <v>72</v>
      </c>
    </row>
    <row r="6" spans="1:12" ht="17.25" customHeight="1">
      <c r="A6" s="4"/>
      <c r="F6" s="46" t="s">
        <v>146</v>
      </c>
    </row>
    <row r="7" spans="1:12" ht="16.350000000000001" customHeight="1">
      <c r="A7" s="4"/>
      <c r="B7" s="1814" t="s">
        <v>146</v>
      </c>
      <c r="C7" s="1814"/>
      <c r="D7" s="1814"/>
      <c r="E7" s="1814"/>
      <c r="F7" s="1814"/>
    </row>
    <row r="8" spans="1:12" ht="15" customHeight="1">
      <c r="A8" s="4"/>
      <c r="B8" s="1814" t="s">
        <v>147</v>
      </c>
      <c r="C8" s="1814"/>
      <c r="D8" s="1814"/>
      <c r="E8" s="1814"/>
      <c r="F8" s="1814"/>
    </row>
    <row r="9" spans="1:12" ht="14.45" customHeight="1">
      <c r="A9" s="4"/>
      <c r="B9" s="1815" t="s">
        <v>148</v>
      </c>
      <c r="C9" s="1815"/>
      <c r="D9" s="1815"/>
      <c r="E9" s="1815"/>
      <c r="F9" s="1815"/>
    </row>
    <row r="10" spans="1:12" ht="14.45" customHeight="1" thickBot="1">
      <c r="A10" s="4"/>
      <c r="B10" s="1"/>
      <c r="C10" s="1"/>
      <c r="D10" s="4"/>
      <c r="E10" s="797"/>
      <c r="F10" s="797"/>
    </row>
    <row r="11" spans="1:12" ht="19.350000000000001" customHeight="1">
      <c r="A11" s="4"/>
      <c r="B11" s="6"/>
      <c r="C11" s="7"/>
      <c r="D11" s="133"/>
      <c r="E11" s="8"/>
      <c r="F11" s="8"/>
    </row>
    <row r="12" spans="1:12" ht="19.350000000000001" customHeight="1">
      <c r="A12" s="4"/>
      <c r="B12" s="9" t="s">
        <v>77</v>
      </c>
      <c r="C12" s="553"/>
      <c r="D12" s="710"/>
      <c r="E12" s="12" t="s">
        <v>75</v>
      </c>
      <c r="F12" s="12" t="s">
        <v>75</v>
      </c>
    </row>
    <row r="13" spans="1:12" ht="19.350000000000001" customHeight="1" thickBot="1">
      <c r="A13" s="4"/>
      <c r="B13" s="13" t="s">
        <v>79</v>
      </c>
      <c r="C13" s="14" t="s">
        <v>149</v>
      </c>
      <c r="D13" s="56" t="s">
        <v>6</v>
      </c>
      <c r="E13" s="16">
        <v>2023</v>
      </c>
      <c r="F13" s="16">
        <v>2024</v>
      </c>
      <c r="K13" s="5"/>
    </row>
    <row r="14" spans="1:12" ht="19.350000000000001" customHeight="1">
      <c r="A14" s="4"/>
      <c r="B14" s="17"/>
      <c r="C14" s="536"/>
      <c r="D14" s="79"/>
      <c r="E14" s="18" t="s">
        <v>10</v>
      </c>
      <c r="F14" s="18" t="s">
        <v>11</v>
      </c>
    </row>
    <row r="15" spans="1:12" ht="19.350000000000001" customHeight="1">
      <c r="A15" s="4"/>
      <c r="B15" s="19"/>
      <c r="C15" s="20" t="s">
        <v>80</v>
      </c>
      <c r="D15" s="1273"/>
      <c r="E15" s="526"/>
      <c r="F15" s="526"/>
    </row>
    <row r="16" spans="1:12" ht="19.350000000000001" customHeight="1">
      <c r="A16" s="4"/>
      <c r="B16" s="23">
        <v>1</v>
      </c>
      <c r="C16" s="24" t="s">
        <v>150</v>
      </c>
      <c r="D16" s="26">
        <v>1</v>
      </c>
      <c r="E16" s="839">
        <v>32431.662524464718</v>
      </c>
      <c r="F16" s="839">
        <v>32431.662524464718</v>
      </c>
      <c r="G16" s="838"/>
    </row>
    <row r="17" spans="1:9" ht="19.350000000000001" customHeight="1" thickBot="1">
      <c r="A17" s="4"/>
      <c r="B17" s="23">
        <v>2</v>
      </c>
      <c r="C17" s="24" t="s">
        <v>151</v>
      </c>
      <c r="D17" s="26"/>
      <c r="E17" s="839">
        <v>33898.004538621353</v>
      </c>
      <c r="F17" s="839">
        <v>33649.95423899767</v>
      </c>
      <c r="G17" s="664"/>
    </row>
    <row r="18" spans="1:9" ht="19.350000000000001" customHeight="1">
      <c r="A18" s="4"/>
      <c r="B18" s="23">
        <v>3</v>
      </c>
      <c r="C18" s="27" t="s">
        <v>152</v>
      </c>
      <c r="D18" s="28"/>
      <c r="E18" s="840">
        <f>E16-E17</f>
        <v>-1466.3420141566348</v>
      </c>
      <c r="F18" s="840">
        <f>F16-F17</f>
        <v>-1218.291714532952</v>
      </c>
      <c r="I18" t="s">
        <v>153</v>
      </c>
    </row>
    <row r="19" spans="1:9" ht="19.350000000000001" customHeight="1">
      <c r="A19" s="4"/>
      <c r="B19" s="23"/>
      <c r="C19" s="24"/>
      <c r="D19" s="26"/>
      <c r="E19" s="531"/>
      <c r="F19" s="531"/>
    </row>
    <row r="20" spans="1:9" ht="19.350000000000001" customHeight="1">
      <c r="A20" s="4"/>
      <c r="B20" s="23">
        <v>4</v>
      </c>
      <c r="C20" s="24" t="s">
        <v>154</v>
      </c>
      <c r="D20" s="26">
        <v>2</v>
      </c>
      <c r="E20" s="841">
        <v>43.88</v>
      </c>
      <c r="F20" s="841">
        <v>43.88</v>
      </c>
    </row>
    <row r="21" spans="1:9" ht="19.350000000000001" customHeight="1">
      <c r="A21" s="4"/>
      <c r="B21" s="23"/>
      <c r="C21" s="24"/>
      <c r="D21" s="26"/>
      <c r="E21" s="842"/>
      <c r="F21" s="842"/>
    </row>
    <row r="22" spans="1:9" ht="19.350000000000001" customHeight="1">
      <c r="A22" s="4"/>
      <c r="B22" s="23">
        <v>5</v>
      </c>
      <c r="C22" s="24" t="s">
        <v>155</v>
      </c>
      <c r="D22" s="26"/>
      <c r="E22" s="531">
        <f>E18*E20/1000</f>
        <v>-64.343087581193146</v>
      </c>
      <c r="F22" s="531">
        <f>F18*F20/1000</f>
        <v>-53.458640433705938</v>
      </c>
      <c r="G22" s="664"/>
    </row>
    <row r="23" spans="1:9" ht="19.350000000000001" customHeight="1" thickBot="1">
      <c r="A23" s="4"/>
      <c r="B23" s="23">
        <v>6</v>
      </c>
      <c r="C23" s="24" t="s">
        <v>156</v>
      </c>
      <c r="D23" s="26"/>
      <c r="E23" s="843">
        <v>23.063030219412592</v>
      </c>
      <c r="F23" s="843">
        <v>18.386221562358134</v>
      </c>
      <c r="G23" s="664"/>
    </row>
    <row r="24" spans="1:9" ht="24" customHeight="1" thickBot="1">
      <c r="A24" s="4"/>
      <c r="B24" s="32">
        <v>7</v>
      </c>
      <c r="C24" s="33" t="s">
        <v>157</v>
      </c>
      <c r="D24" s="34"/>
      <c r="E24" s="844">
        <f>E22+E23</f>
        <v>-41.28005736178055</v>
      </c>
      <c r="F24" s="844">
        <f>F22+F23</f>
        <v>-35.072418871347807</v>
      </c>
      <c r="G24" s="552"/>
    </row>
    <row r="25" spans="1:9" customFormat="1" ht="19.350000000000001" customHeight="1"/>
    <row r="26" spans="1:9" customFormat="1" ht="19.350000000000001" customHeight="1">
      <c r="B26" s="1" t="s">
        <v>60</v>
      </c>
      <c r="C26" s="1"/>
      <c r="D26" s="1"/>
    </row>
    <row r="27" spans="1:9" customFormat="1" ht="18" customHeight="1">
      <c r="B27" s="39">
        <v>1</v>
      </c>
      <c r="C27" s="1813" t="s">
        <v>158</v>
      </c>
      <c r="D27" s="1813"/>
      <c r="E27" s="1813"/>
      <c r="F27" s="1813"/>
    </row>
    <row r="28" spans="1:9" customFormat="1" ht="19.350000000000001" customHeight="1">
      <c r="B28" s="39">
        <v>2</v>
      </c>
      <c r="C28" s="1813" t="s">
        <v>159</v>
      </c>
      <c r="D28" s="1813"/>
      <c r="E28" s="1813"/>
      <c r="F28" s="1813"/>
    </row>
    <row r="29" spans="1:9" customFormat="1" ht="19.350000000000001" customHeight="1">
      <c r="B29" s="39"/>
      <c r="C29" s="1813"/>
      <c r="D29" s="1813"/>
    </row>
    <row r="30" spans="1:9" customFormat="1" ht="19.350000000000001" customHeight="1"/>
    <row r="31" spans="1:9" customFormat="1" ht="17.25" customHeight="1"/>
    <row r="32" spans="1:9" customFormat="1" ht="17.25" customHeight="1"/>
    <row r="33" spans="1:12" customFormat="1" ht="32.25" customHeight="1"/>
    <row r="34" spans="1:12" customFormat="1" ht="32.25" customHeight="1"/>
    <row r="35" spans="1:12" customFormat="1" ht="32.25" customHeight="1"/>
    <row r="36" spans="1:12" s="3" customFormat="1" ht="17.25" customHeight="1">
      <c r="A36" s="1"/>
      <c r="D36" s="1"/>
      <c r="E36"/>
      <c r="F36"/>
      <c r="G36"/>
      <c r="H36"/>
      <c r="I36"/>
      <c r="J36"/>
      <c r="K36"/>
      <c r="L36"/>
    </row>
    <row r="37" spans="1:12" s="3" customFormat="1" ht="17.25" customHeight="1">
      <c r="A37" s="1"/>
      <c r="E37"/>
      <c r="F37"/>
      <c r="G37"/>
      <c r="H37"/>
      <c r="I37"/>
      <c r="J37"/>
      <c r="K37"/>
      <c r="L37"/>
    </row>
    <row r="38" spans="1:12" s="3" customFormat="1" ht="51" customHeight="1">
      <c r="A38" s="1"/>
      <c r="E38"/>
      <c r="F38"/>
      <c r="G38"/>
      <c r="H38"/>
      <c r="I38"/>
      <c r="J38"/>
      <c r="K38"/>
      <c r="L38"/>
    </row>
    <row r="39" spans="1:12" s="3" customFormat="1" ht="33" customHeight="1">
      <c r="A39" s="1"/>
      <c r="E39"/>
      <c r="F39"/>
      <c r="G39"/>
      <c r="H39"/>
      <c r="I39"/>
      <c r="J39"/>
      <c r="K39"/>
      <c r="L39"/>
    </row>
    <row r="40" spans="1:12" s="3" customFormat="1" ht="51.75" customHeight="1">
      <c r="A40" s="1"/>
      <c r="E40"/>
      <c r="F40"/>
      <c r="G40"/>
      <c r="H40"/>
      <c r="I40"/>
      <c r="J40"/>
      <c r="K40"/>
      <c r="L40"/>
    </row>
    <row r="41" spans="1:12" s="3" customFormat="1" ht="17.25" customHeight="1">
      <c r="A41" s="1"/>
      <c r="B41" s="1"/>
      <c r="C41" s="1"/>
      <c r="D41" s="1"/>
      <c r="E41"/>
      <c r="F41"/>
      <c r="G41"/>
      <c r="H41"/>
      <c r="I41"/>
      <c r="J41"/>
      <c r="K41"/>
      <c r="L41"/>
    </row>
    <row r="42" spans="1:12" s="3" customFormat="1" ht="39" customHeight="1">
      <c r="A42" s="1"/>
      <c r="B42" s="1"/>
      <c r="C42" s="1"/>
      <c r="D42" s="1"/>
      <c r="E42"/>
      <c r="F42"/>
      <c r="G42"/>
      <c r="H42"/>
      <c r="I42"/>
      <c r="J42"/>
      <c r="K42"/>
      <c r="L42"/>
    </row>
    <row r="43" spans="1:12" s="3" customFormat="1" ht="17.25" customHeight="1">
      <c r="A43" s="1"/>
      <c r="D43" s="1"/>
      <c r="E43"/>
      <c r="F43"/>
      <c r="G43"/>
      <c r="H43"/>
      <c r="I43"/>
      <c r="J43"/>
      <c r="K43"/>
      <c r="L43"/>
    </row>
    <row r="44" spans="1:12" ht="15.75">
      <c r="A44" s="4"/>
      <c r="D44" s="4"/>
    </row>
    <row r="45" spans="1:12" ht="15.75">
      <c r="A45" s="4"/>
      <c r="D45" s="4"/>
    </row>
    <row r="46" spans="1:12" ht="15.75">
      <c r="A46" s="4"/>
      <c r="D46" s="4"/>
    </row>
    <row r="47" spans="1:12" ht="15.75">
      <c r="A47" s="4"/>
      <c r="B47" s="4"/>
      <c r="C47" s="4"/>
      <c r="D47" s="4"/>
    </row>
    <row r="48" spans="1:12" ht="15.75">
      <c r="A48" s="4"/>
      <c r="B48" s="40"/>
      <c r="C48" s="1"/>
      <c r="D48" s="4"/>
    </row>
    <row r="49" spans="1:4" ht="15.75">
      <c r="A49" s="4"/>
      <c r="B49" s="40"/>
      <c r="C49" s="1"/>
      <c r="D49" s="4"/>
    </row>
    <row r="50" spans="1:4" ht="15.75">
      <c r="A50" s="4"/>
      <c r="B50" s="40"/>
      <c r="C50" s="1"/>
      <c r="D50" s="4"/>
    </row>
    <row r="51" spans="1:4" ht="15.75">
      <c r="A51" s="4"/>
      <c r="B51" s="1"/>
      <c r="C51" s="41"/>
      <c r="D51" s="4"/>
    </row>
    <row r="52" spans="1:4" ht="39.75" customHeight="1">
      <c r="A52" s="4"/>
      <c r="B52" s="3"/>
      <c r="C52" s="41"/>
      <c r="D52" s="4"/>
    </row>
    <row r="53" spans="1:4" ht="15.75">
      <c r="A53" s="4"/>
      <c r="B53" s="40"/>
      <c r="C53" s="1"/>
      <c r="D53" s="4"/>
    </row>
    <row r="54" spans="1:4" ht="33.75" customHeight="1">
      <c r="A54" s="4"/>
      <c r="B54" s="3"/>
      <c r="C54" s="1"/>
      <c r="D54" s="4"/>
    </row>
    <row r="55" spans="1:4" ht="15.75">
      <c r="A55" s="4"/>
      <c r="B55" s="40"/>
      <c r="C55" s="1"/>
      <c r="D55" s="4"/>
    </row>
    <row r="56" spans="1:4" ht="15.75">
      <c r="A56" s="4"/>
      <c r="B56" s="40"/>
      <c r="C56" s="1"/>
      <c r="D56" s="4"/>
    </row>
    <row r="57" spans="1:4" ht="15.75">
      <c r="A57" s="4"/>
      <c r="B57" s="1"/>
      <c r="C57" s="1"/>
      <c r="D57" s="4"/>
    </row>
    <row r="58" spans="1:4" ht="15.75">
      <c r="A58" s="4"/>
      <c r="B58" s="4"/>
      <c r="C58" s="4"/>
      <c r="D58" s="4"/>
    </row>
    <row r="59" spans="1:4" ht="15.75">
      <c r="A59" s="4"/>
      <c r="B59" s="4"/>
      <c r="C59" s="4"/>
      <c r="D59" s="4"/>
    </row>
    <row r="60" spans="1:4" ht="15.75">
      <c r="A60" s="4"/>
      <c r="B60" s="4"/>
      <c r="C60" s="4"/>
      <c r="D60" s="4"/>
    </row>
    <row r="61" spans="1:4" ht="15.75">
      <c r="A61" s="4"/>
      <c r="B61" s="4"/>
      <c r="C61" s="4"/>
      <c r="D61" s="4"/>
    </row>
    <row r="62" spans="1:4" ht="15.75">
      <c r="A62" s="4"/>
      <c r="B62" s="4"/>
      <c r="C62" s="4"/>
      <c r="D62" s="4"/>
    </row>
    <row r="63" spans="1:4" ht="15.75">
      <c r="A63" s="4"/>
      <c r="B63" s="4"/>
      <c r="C63" s="4"/>
      <c r="D63" s="4"/>
    </row>
    <row r="64" spans="1:4" ht="15.75">
      <c r="A64" s="4"/>
      <c r="B64" s="4"/>
      <c r="C64" s="4"/>
      <c r="D64" s="4"/>
    </row>
    <row r="65" spans="1:4" ht="15.75">
      <c r="A65" s="4"/>
      <c r="B65" s="4"/>
      <c r="C65" s="4"/>
      <c r="D65" s="4"/>
    </row>
    <row r="66" spans="1:4" ht="15.75">
      <c r="A66" s="4"/>
      <c r="B66" s="4"/>
      <c r="C66" s="4"/>
      <c r="D66" s="4"/>
    </row>
    <row r="67" spans="1:4" ht="15.75">
      <c r="A67" s="4"/>
      <c r="B67" s="4"/>
      <c r="C67" s="4"/>
      <c r="D67" s="4"/>
    </row>
    <row r="68" spans="1:4" ht="78.75" customHeight="1">
      <c r="A68" s="4"/>
      <c r="B68" s="4"/>
      <c r="C68" s="4"/>
      <c r="D68" s="4"/>
    </row>
    <row r="69" spans="1:4" ht="15.75">
      <c r="A69" s="4"/>
      <c r="B69" s="4"/>
      <c r="C69" s="4"/>
      <c r="D69" s="4"/>
    </row>
    <row r="70" spans="1:4" ht="15.75">
      <c r="A70" s="4"/>
      <c r="B70" s="4"/>
      <c r="C70" s="4"/>
      <c r="D70" s="4"/>
    </row>
    <row r="71" spans="1:4" ht="15.75">
      <c r="A71" s="4"/>
      <c r="B71" s="4"/>
      <c r="C71" s="4"/>
      <c r="D71" s="4"/>
    </row>
    <row r="72" spans="1:4" ht="15.75">
      <c r="A72" s="4"/>
      <c r="B72" s="4"/>
      <c r="C72" s="4"/>
      <c r="D72" s="4"/>
    </row>
    <row r="73" spans="1:4" ht="15.75">
      <c r="A73" s="4"/>
      <c r="B73" s="4"/>
      <c r="C73" s="4"/>
      <c r="D73" s="4"/>
    </row>
    <row r="74" spans="1:4" ht="15.75">
      <c r="A74" s="4"/>
      <c r="B74" s="4"/>
      <c r="C74" s="4"/>
      <c r="D74" s="4"/>
    </row>
    <row r="75" spans="1:4" ht="15.75">
      <c r="A75" s="4"/>
      <c r="B75" s="4"/>
      <c r="C75" s="4"/>
      <c r="D75" s="4"/>
    </row>
    <row r="76" spans="1:4" ht="15.75">
      <c r="A76" s="4"/>
      <c r="B76" s="4"/>
      <c r="C76" s="4"/>
      <c r="D76" s="4"/>
    </row>
    <row r="77" spans="1:4" ht="15.75">
      <c r="A77" s="4"/>
      <c r="B77" s="4"/>
      <c r="C77" s="4"/>
      <c r="D77" s="4"/>
    </row>
    <row r="78" spans="1:4" ht="15.75">
      <c r="A78" s="4"/>
      <c r="B78" s="4"/>
      <c r="C78" s="4"/>
      <c r="D78" s="4"/>
    </row>
    <row r="79" spans="1:4" ht="15.75">
      <c r="A79" s="4"/>
      <c r="B79" s="4"/>
      <c r="C79" s="4"/>
      <c r="D79" s="4"/>
    </row>
    <row r="80" spans="1:4" ht="15.75">
      <c r="A80" s="4"/>
      <c r="B80" s="4"/>
      <c r="C80" s="4"/>
      <c r="D80" s="4"/>
    </row>
    <row r="81" spans="1:4" ht="15.75">
      <c r="A81" s="4"/>
      <c r="B81" s="4"/>
      <c r="C81" s="4"/>
      <c r="D81" s="4"/>
    </row>
    <row r="82" spans="1:4" ht="15.75">
      <c r="A82" s="4"/>
      <c r="B82" s="4"/>
      <c r="C82" s="4"/>
      <c r="D82" s="4"/>
    </row>
    <row r="83" spans="1:4" ht="15.75">
      <c r="A83" s="4"/>
      <c r="B83" s="4"/>
      <c r="C83" s="4"/>
      <c r="D83" s="4"/>
    </row>
    <row r="84" spans="1:4" ht="15.75">
      <c r="A84" s="4"/>
      <c r="B84" s="4"/>
      <c r="C84" s="4"/>
      <c r="D84" s="4"/>
    </row>
    <row r="85" spans="1:4" ht="15.75">
      <c r="A85" s="4"/>
      <c r="B85" s="4"/>
      <c r="C85" s="4"/>
      <c r="D85" s="4"/>
    </row>
    <row r="86" spans="1:4" ht="15.75">
      <c r="A86" s="4"/>
      <c r="B86" s="4"/>
      <c r="C86" s="4"/>
      <c r="D86" s="4"/>
    </row>
    <row r="87" spans="1:4" ht="15.75">
      <c r="A87" s="4"/>
      <c r="B87" s="4"/>
      <c r="C87" s="4"/>
      <c r="D87" s="4"/>
    </row>
    <row r="88" spans="1:4" ht="15.75">
      <c r="A88" s="4"/>
      <c r="B88" s="4"/>
      <c r="C88" s="4"/>
      <c r="D88" s="4"/>
    </row>
    <row r="89" spans="1:4" ht="15.75">
      <c r="A89" s="4"/>
      <c r="B89" s="4"/>
      <c r="C89" s="4"/>
      <c r="D89" s="4"/>
    </row>
    <row r="90" spans="1:4" ht="15.75">
      <c r="A90" s="4"/>
      <c r="B90" s="4"/>
      <c r="C90" s="4"/>
      <c r="D90" s="4"/>
    </row>
    <row r="91" spans="1:4" ht="15.75">
      <c r="A91" s="4"/>
      <c r="B91" s="4"/>
      <c r="C91" s="4"/>
      <c r="D91" s="4"/>
    </row>
    <row r="92" spans="1:4" ht="15.75">
      <c r="A92" s="4"/>
      <c r="B92" s="4"/>
      <c r="C92" s="4"/>
      <c r="D92" s="4"/>
    </row>
    <row r="93" spans="1:4" ht="15.75">
      <c r="A93" s="4"/>
      <c r="B93" s="4"/>
      <c r="C93" s="4"/>
      <c r="D93" s="4"/>
    </row>
    <row r="94" spans="1:4" ht="15.75">
      <c r="A94" s="4"/>
      <c r="B94" s="4"/>
      <c r="C94" s="4"/>
      <c r="D94" s="4"/>
    </row>
    <row r="95" spans="1:4" ht="15.75">
      <c r="A95" s="4"/>
      <c r="B95" s="4"/>
      <c r="C95" s="4"/>
      <c r="D95" s="4"/>
    </row>
    <row r="96" spans="1:4" ht="15.75">
      <c r="A96" s="4"/>
      <c r="B96" s="4"/>
      <c r="C96" s="4"/>
      <c r="D96" s="4"/>
    </row>
    <row r="97" spans="1:4" ht="15.75">
      <c r="A97" s="4"/>
      <c r="B97" s="4"/>
      <c r="C97" s="4"/>
      <c r="D97" s="4"/>
    </row>
    <row r="98" spans="1:4" ht="15.75">
      <c r="A98" s="4"/>
      <c r="B98" s="4"/>
      <c r="C98" s="4"/>
      <c r="D98" s="4"/>
    </row>
    <row r="99" spans="1:4" ht="15.75">
      <c r="A99" s="4"/>
      <c r="B99" s="4"/>
      <c r="C99" s="4"/>
      <c r="D99" s="4"/>
    </row>
    <row r="100" spans="1:4" ht="15.75">
      <c r="A100" s="4"/>
      <c r="B100" s="4"/>
      <c r="C100" s="4"/>
      <c r="D100" s="4"/>
    </row>
    <row r="101" spans="1:4" ht="15.75">
      <c r="A101" s="4"/>
      <c r="B101" s="4"/>
      <c r="C101" s="4"/>
      <c r="D101" s="4"/>
    </row>
    <row r="102" spans="1:4" ht="15.75">
      <c r="A102" s="4"/>
      <c r="B102" s="4"/>
      <c r="C102" s="4"/>
      <c r="D102" s="4"/>
    </row>
    <row r="103" spans="1:4" ht="15.75">
      <c r="A103" s="4"/>
      <c r="B103" s="4"/>
      <c r="C103" s="4"/>
      <c r="D103" s="4"/>
    </row>
    <row r="104" spans="1:4" ht="15.75">
      <c r="A104" s="4"/>
      <c r="B104" s="4"/>
      <c r="C104" s="4"/>
      <c r="D104" s="4"/>
    </row>
    <row r="105" spans="1:4" ht="15.75">
      <c r="A105" s="4"/>
      <c r="B105" s="4"/>
      <c r="C105" s="4"/>
      <c r="D105" s="4"/>
    </row>
    <row r="106" spans="1:4" ht="15.75">
      <c r="A106" s="4"/>
      <c r="B106" s="4"/>
      <c r="C106" s="4"/>
      <c r="D106" s="4"/>
    </row>
    <row r="107" spans="1:4" ht="15.75">
      <c r="A107" s="4"/>
      <c r="B107" s="4"/>
      <c r="C107" s="4"/>
      <c r="D107" s="4"/>
    </row>
    <row r="108" spans="1:4" ht="15.75">
      <c r="A108" s="4"/>
      <c r="B108" s="4"/>
      <c r="C108" s="4"/>
      <c r="D108" s="4"/>
    </row>
    <row r="109" spans="1:4" ht="15.75">
      <c r="A109" s="4"/>
      <c r="B109" s="4"/>
      <c r="C109" s="4"/>
      <c r="D109" s="4"/>
    </row>
    <row r="110" spans="1:4" ht="15.75">
      <c r="A110" s="4"/>
      <c r="B110" s="4"/>
      <c r="C110" s="4"/>
      <c r="D110" s="4"/>
    </row>
    <row r="111" spans="1:4" ht="15.75">
      <c r="A111" s="4"/>
      <c r="B111" s="4"/>
      <c r="C111" s="4"/>
      <c r="D111" s="4"/>
    </row>
    <row r="112" spans="1:4" ht="15.75">
      <c r="A112" s="4"/>
      <c r="B112" s="4"/>
      <c r="C112" s="4"/>
      <c r="D112" s="4"/>
    </row>
    <row r="113" spans="1:4" ht="15.75">
      <c r="A113" s="4"/>
      <c r="B113" s="4"/>
      <c r="C113" s="4"/>
      <c r="D113" s="4"/>
    </row>
    <row r="114" spans="1:4" ht="15.75">
      <c r="A114" s="4"/>
      <c r="B114" s="4"/>
      <c r="C114" s="4"/>
      <c r="D114" s="4"/>
    </row>
    <row r="115" spans="1:4" ht="15.75">
      <c r="A115" s="4"/>
      <c r="B115" s="4"/>
      <c r="C115" s="4"/>
      <c r="D115" s="4"/>
    </row>
    <row r="116" spans="1:4" ht="15.75">
      <c r="A116" s="4"/>
      <c r="B116" s="4"/>
      <c r="C116" s="4"/>
      <c r="D116" s="4"/>
    </row>
    <row r="117" spans="1:4" ht="15.75">
      <c r="A117" s="4"/>
      <c r="B117" s="4"/>
      <c r="C117" s="4"/>
      <c r="D117" s="4"/>
    </row>
    <row r="118" spans="1:4" ht="15.75">
      <c r="A118" s="4"/>
      <c r="B118" s="4"/>
      <c r="C118" s="4"/>
      <c r="D118" s="4"/>
    </row>
    <row r="119" spans="1:4" ht="15.75">
      <c r="A119" s="4"/>
      <c r="B119" s="4"/>
      <c r="C119" s="4"/>
      <c r="D119" s="4"/>
    </row>
    <row r="120" spans="1:4" ht="15.75">
      <c r="A120" s="4"/>
      <c r="B120" s="4"/>
      <c r="C120" s="4"/>
      <c r="D120" s="4"/>
    </row>
    <row r="121" spans="1:4" ht="15.75">
      <c r="A121" s="4"/>
      <c r="B121" s="4"/>
      <c r="C121" s="4"/>
      <c r="D121" s="4"/>
    </row>
    <row r="122" spans="1:4" ht="15.75">
      <c r="A122" s="4"/>
      <c r="B122" s="4"/>
      <c r="C122" s="4"/>
      <c r="D122" s="4"/>
    </row>
    <row r="123" spans="1:4" ht="15.75">
      <c r="A123" s="4"/>
      <c r="B123" s="4"/>
      <c r="C123" s="4"/>
      <c r="D123" s="4"/>
    </row>
    <row r="124" spans="1:4" ht="15.75">
      <c r="A124" s="4"/>
      <c r="B124" s="4"/>
      <c r="C124" s="4"/>
      <c r="D124" s="4"/>
    </row>
    <row r="125" spans="1:4" ht="15.75">
      <c r="A125" s="4"/>
      <c r="B125" s="4"/>
      <c r="C125" s="4"/>
      <c r="D125" s="4"/>
    </row>
    <row r="126" spans="1:4" ht="15.75">
      <c r="A126" s="4"/>
      <c r="B126" s="4"/>
      <c r="C126" s="4"/>
      <c r="D126" s="4"/>
    </row>
    <row r="127" spans="1:4" ht="15.75">
      <c r="A127" s="4"/>
      <c r="B127" s="4"/>
      <c r="C127" s="4"/>
      <c r="D127" s="4"/>
    </row>
    <row r="128" spans="1:4" ht="15.75">
      <c r="A128" s="4"/>
      <c r="B128" s="4"/>
      <c r="C128" s="4"/>
      <c r="D128" s="4"/>
    </row>
    <row r="129" spans="1:4" ht="15.75">
      <c r="A129" s="4"/>
      <c r="B129" s="4"/>
      <c r="C129" s="4"/>
      <c r="D129" s="4"/>
    </row>
    <row r="130" spans="1:4" ht="15.75">
      <c r="A130" s="4"/>
      <c r="B130" s="4"/>
      <c r="C130" s="4"/>
      <c r="D130" s="4"/>
    </row>
    <row r="131" spans="1:4" ht="15.75">
      <c r="A131" s="4"/>
      <c r="B131" s="4"/>
      <c r="C131" s="4"/>
      <c r="D131" s="4"/>
    </row>
    <row r="132" spans="1:4" ht="15.75">
      <c r="A132" s="4"/>
      <c r="B132" s="4"/>
      <c r="C132" s="4"/>
      <c r="D132" s="4"/>
    </row>
    <row r="133" spans="1:4" ht="15.75">
      <c r="A133" s="4"/>
      <c r="B133" s="4"/>
      <c r="C133" s="4"/>
      <c r="D133" s="4"/>
    </row>
    <row r="134" spans="1:4" ht="15.75">
      <c r="A134" s="4"/>
      <c r="B134" s="4"/>
      <c r="C134" s="4"/>
      <c r="D134" s="4"/>
    </row>
    <row r="135" spans="1:4" ht="15.75">
      <c r="A135" s="4"/>
      <c r="B135" s="4"/>
      <c r="C135" s="4"/>
      <c r="D135" s="4"/>
    </row>
    <row r="136" spans="1:4" ht="15.75">
      <c r="A136" s="4"/>
      <c r="B136" s="4"/>
      <c r="C136" s="4"/>
      <c r="D136" s="4"/>
    </row>
    <row r="137" spans="1:4" ht="15.75">
      <c r="A137" s="4"/>
      <c r="B137" s="4"/>
      <c r="C137" s="4"/>
      <c r="D137" s="4"/>
    </row>
    <row r="138" spans="1:4" ht="15.75">
      <c r="A138" s="4"/>
      <c r="B138" s="4"/>
      <c r="C138" s="4"/>
      <c r="D138" s="4"/>
    </row>
    <row r="139" spans="1:4" ht="15.75">
      <c r="A139" s="4"/>
      <c r="B139" s="4"/>
      <c r="C139" s="4"/>
      <c r="D139" s="4"/>
    </row>
    <row r="140" spans="1:4" ht="15.75">
      <c r="A140" s="4"/>
      <c r="B140" s="4"/>
      <c r="C140" s="4"/>
      <c r="D140" s="4"/>
    </row>
    <row r="141" spans="1:4" ht="15.75">
      <c r="A141" s="4"/>
      <c r="B141" s="4"/>
      <c r="C141" s="4"/>
      <c r="D141" s="4"/>
    </row>
    <row r="142" spans="1:4" ht="15.75">
      <c r="A142" s="4"/>
      <c r="B142" s="4"/>
      <c r="C142" s="4"/>
      <c r="D142" s="4"/>
    </row>
    <row r="143" spans="1:4" ht="15.75">
      <c r="A143" s="4"/>
      <c r="B143" s="4"/>
      <c r="C143" s="4"/>
      <c r="D143" s="4"/>
    </row>
    <row r="144" spans="1:4" ht="15.75">
      <c r="A144" s="4"/>
      <c r="B144" s="4"/>
      <c r="C144" s="4"/>
      <c r="D144" s="4"/>
    </row>
    <row r="145" spans="1:4" ht="15.75">
      <c r="A145" s="4"/>
      <c r="B145" s="4"/>
      <c r="C145" s="4"/>
      <c r="D145" s="4"/>
    </row>
    <row r="146" spans="1:4" ht="15.75">
      <c r="A146" s="4"/>
      <c r="B146" s="4"/>
      <c r="C146" s="4"/>
      <c r="D146" s="4"/>
    </row>
    <row r="147" spans="1:4" ht="15.75">
      <c r="A147" s="4"/>
      <c r="B147" s="4"/>
      <c r="C147" s="4"/>
      <c r="D147" s="4"/>
    </row>
    <row r="148" spans="1:4" ht="15.75">
      <c r="A148" s="4"/>
      <c r="B148" s="4"/>
      <c r="C148" s="4"/>
      <c r="D148" s="4"/>
    </row>
    <row r="149" spans="1:4" ht="15.75">
      <c r="A149" s="4"/>
      <c r="B149" s="4"/>
      <c r="C149" s="4"/>
      <c r="D149" s="4"/>
    </row>
    <row r="150" spans="1:4" ht="15.75">
      <c r="A150" s="4"/>
      <c r="B150" s="4"/>
      <c r="C150" s="4"/>
      <c r="D150" s="4"/>
    </row>
    <row r="151" spans="1:4" ht="15.75">
      <c r="A151" s="4"/>
      <c r="B151" s="4"/>
      <c r="C151" s="4"/>
      <c r="D151" s="4"/>
    </row>
  </sheetData>
  <mergeCells count="6">
    <mergeCell ref="B7:F7"/>
    <mergeCell ref="C29:D29"/>
    <mergeCell ref="C27:F27"/>
    <mergeCell ref="C28:F28"/>
    <mergeCell ref="B9:F9"/>
    <mergeCell ref="B8:F8"/>
  </mergeCells>
  <printOptions horizontalCentered="1"/>
  <pageMargins left="0.51181102362204722" right="0.51181102362204722" top="0.98425196850393704" bottom="0.23622047244094491" header="0" footer="0"/>
  <pageSetup scale="99" orientation="landscape" cellComments="asDisplayed"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pageSetUpPr fitToPage="1"/>
  </sheetPr>
  <dimension ref="A1:J68"/>
  <sheetViews>
    <sheetView view="pageBreakPreview" zoomScaleNormal="80" zoomScaleSheetLayoutView="100" workbookViewId="0">
      <selection activeCell="B7" sqref="B7:G7"/>
    </sheetView>
  </sheetViews>
  <sheetFormatPr defaultColWidth="8.5703125" defaultRowHeight="15"/>
  <cols>
    <col min="1" max="1" width="2.42578125" style="5" customWidth="1"/>
    <col min="2" max="2" width="7.42578125" style="131" customWidth="1"/>
    <col min="3" max="3" width="78.5703125" style="5" customWidth="1"/>
    <col min="4" max="4" width="10.42578125" style="5" customWidth="1"/>
    <col min="5" max="5" width="7" style="5" customWidth="1"/>
    <col min="6" max="7" width="16.85546875" customWidth="1"/>
    <col min="8" max="8" width="2.85546875" style="5" customWidth="1"/>
    <col min="9" max="9" width="8.5703125" style="5"/>
    <col min="10" max="10" width="24.85546875" style="5" customWidth="1"/>
    <col min="11" max="16384" width="8.5703125" style="5"/>
  </cols>
  <sheetData>
    <row r="1" spans="1:10" s="3" customFormat="1" ht="17.25" customHeight="1">
      <c r="A1" s="1"/>
      <c r="B1" s="2" t="s">
        <v>0</v>
      </c>
      <c r="C1" s="1"/>
      <c r="G1" s="46" t="s">
        <v>68</v>
      </c>
    </row>
    <row r="2" spans="1:10" s="3" customFormat="1" ht="17.25" customHeight="1">
      <c r="A2" s="1"/>
      <c r="B2" s="2"/>
      <c r="C2" s="1"/>
      <c r="G2" s="46" t="s">
        <v>69</v>
      </c>
    </row>
    <row r="3" spans="1:10" s="3" customFormat="1" ht="17.25" customHeight="1">
      <c r="A3" s="1"/>
      <c r="B3" s="2"/>
      <c r="C3" s="1"/>
      <c r="G3" s="46" t="s">
        <v>70</v>
      </c>
    </row>
    <row r="4" spans="1:10" s="3" customFormat="1" ht="17.25" customHeight="1">
      <c r="A4" s="1"/>
      <c r="B4" s="40"/>
      <c r="C4" s="1"/>
      <c r="G4" s="46" t="s">
        <v>71</v>
      </c>
    </row>
    <row r="5" spans="1:10" s="3" customFormat="1" ht="17.25" customHeight="1">
      <c r="A5" s="1"/>
      <c r="B5" s="40"/>
      <c r="C5" s="1"/>
      <c r="G5" s="46" t="s">
        <v>72</v>
      </c>
    </row>
    <row r="6" spans="1:10" s="3" customFormat="1" ht="17.25" customHeight="1">
      <c r="A6" s="1"/>
      <c r="B6" s="40"/>
      <c r="C6" s="1"/>
      <c r="G6" s="46" t="s">
        <v>160</v>
      </c>
    </row>
    <row r="7" spans="1:10" s="3" customFormat="1" ht="14.45" customHeight="1">
      <c r="A7" s="1"/>
      <c r="B7" s="1814" t="s">
        <v>160</v>
      </c>
      <c r="C7" s="1814"/>
      <c r="D7" s="1814"/>
      <c r="E7" s="1814"/>
      <c r="F7" s="1814"/>
      <c r="G7" s="1814"/>
    </row>
    <row r="8" spans="1:10" s="3" customFormat="1" ht="14.45" customHeight="1">
      <c r="A8" s="1"/>
      <c r="B8" s="1814" t="s">
        <v>161</v>
      </c>
      <c r="C8" s="1814"/>
      <c r="D8" s="1814"/>
      <c r="E8" s="1814"/>
      <c r="F8" s="1814"/>
      <c r="G8" s="1814"/>
    </row>
    <row r="9" spans="1:10" s="3" customFormat="1" ht="14.45" customHeight="1">
      <c r="A9" s="1"/>
      <c r="B9" s="1815" t="s">
        <v>148</v>
      </c>
      <c r="C9" s="1815"/>
      <c r="D9" s="1815"/>
      <c r="E9" s="1815"/>
      <c r="F9" s="1815"/>
      <c r="G9" s="1815"/>
    </row>
    <row r="10" spans="1:10" s="3" customFormat="1" ht="14.45" customHeight="1" thickBot="1">
      <c r="A10" s="1"/>
      <c r="B10" s="533"/>
      <c r="C10" s="533"/>
      <c r="D10" s="533"/>
      <c r="E10" s="533"/>
      <c r="F10" s="797"/>
      <c r="G10" s="797"/>
    </row>
    <row r="11" spans="1:10" s="3" customFormat="1" ht="19.350000000000001" customHeight="1">
      <c r="A11" s="1"/>
      <c r="B11" s="643"/>
      <c r="C11" s="49"/>
      <c r="D11" s="49"/>
      <c r="E11" s="51"/>
      <c r="F11" s="52"/>
      <c r="G11" s="52"/>
    </row>
    <row r="12" spans="1:10" ht="19.350000000000001" customHeight="1">
      <c r="A12" s="4"/>
      <c r="B12" s="9" t="s">
        <v>77</v>
      </c>
      <c r="C12" s="11"/>
      <c r="D12" s="544"/>
      <c r="E12" s="710"/>
      <c r="F12" s="53" t="s">
        <v>75</v>
      </c>
      <c r="G12" s="53" t="s">
        <v>75</v>
      </c>
    </row>
    <row r="13" spans="1:10" ht="19.350000000000001" customHeight="1" thickBot="1">
      <c r="A13" s="4"/>
      <c r="B13" s="13" t="s">
        <v>79</v>
      </c>
      <c r="C13" s="55" t="s">
        <v>149</v>
      </c>
      <c r="D13" s="118"/>
      <c r="E13" s="105" t="s">
        <v>6</v>
      </c>
      <c r="F13" s="554">
        <v>2023</v>
      </c>
      <c r="G13" s="554">
        <v>2024</v>
      </c>
    </row>
    <row r="14" spans="1:10" s="3" customFormat="1" ht="18.600000000000001" customHeight="1">
      <c r="A14" s="1"/>
      <c r="B14" s="17"/>
      <c r="C14" s="109"/>
      <c r="D14" s="108"/>
      <c r="E14" s="79"/>
      <c r="F14" s="18" t="s">
        <v>10</v>
      </c>
      <c r="G14" s="189" t="s">
        <v>11</v>
      </c>
    </row>
    <row r="15" spans="1:10" s="3" customFormat="1" ht="28.5" customHeight="1">
      <c r="A15" s="1"/>
      <c r="B15" s="23"/>
      <c r="C15" s="119" t="s">
        <v>80</v>
      </c>
      <c r="D15" s="120"/>
      <c r="E15" s="660"/>
      <c r="F15" s="846"/>
      <c r="G15" s="121"/>
    </row>
    <row r="16" spans="1:10" s="3" customFormat="1" ht="18.600000000000001" customHeight="1">
      <c r="A16" s="1"/>
      <c r="B16" s="23">
        <v>1</v>
      </c>
      <c r="C16" s="485" t="s">
        <v>162</v>
      </c>
      <c r="D16" s="21"/>
      <c r="E16" s="26">
        <v>1</v>
      </c>
      <c r="F16" s="847">
        <v>55.530006967948658</v>
      </c>
      <c r="G16" s="129">
        <v>55.530006967948658</v>
      </c>
      <c r="J16" s="845"/>
    </row>
    <row r="17" spans="1:10" s="3" customFormat="1" ht="18.600000000000001" customHeight="1" thickBot="1">
      <c r="A17" s="1"/>
      <c r="B17" s="23">
        <v>2</v>
      </c>
      <c r="C17" s="24" t="s">
        <v>163</v>
      </c>
      <c r="D17" s="25"/>
      <c r="E17" s="26">
        <v>2</v>
      </c>
      <c r="F17" s="843">
        <v>62.277535822205067</v>
      </c>
      <c r="G17" s="30">
        <v>58.541782070000011</v>
      </c>
      <c r="J17" s="845"/>
    </row>
    <row r="18" spans="1:10" s="3" customFormat="1" ht="16.5" thickBot="1">
      <c r="A18" s="1"/>
      <c r="B18" s="124">
        <v>3</v>
      </c>
      <c r="C18" s="33" t="s">
        <v>164</v>
      </c>
      <c r="D18" s="38"/>
      <c r="E18" s="148"/>
      <c r="F18" s="848">
        <f>F16-F17</f>
        <v>-6.7475288542564087</v>
      </c>
      <c r="G18" s="127">
        <f>G16-G17</f>
        <v>-3.0117751020513523</v>
      </c>
      <c r="J18" s="845"/>
    </row>
    <row r="19" spans="1:10" s="3" customFormat="1" ht="18.600000000000001" customHeight="1">
      <c r="A19" s="1"/>
      <c r="B19" s="77"/>
      <c r="C19" s="78"/>
      <c r="D19" s="128"/>
      <c r="E19" s="79"/>
      <c r="F19" s="849"/>
      <c r="G19" s="471"/>
    </row>
    <row r="20" spans="1:10" s="3" customFormat="1" ht="18.600000000000001" customHeight="1">
      <c r="A20" s="1"/>
      <c r="B20" s="124"/>
      <c r="C20" s="1274" t="s">
        <v>39</v>
      </c>
      <c r="D20" s="22"/>
      <c r="E20" s="1275"/>
      <c r="F20" s="847"/>
      <c r="G20" s="129"/>
    </row>
    <row r="21" spans="1:10" s="3" customFormat="1" ht="18.600000000000001" customHeight="1">
      <c r="A21" s="1"/>
      <c r="B21" s="23">
        <v>4</v>
      </c>
      <c r="C21" s="24" t="s">
        <v>162</v>
      </c>
      <c r="D21" s="122"/>
      <c r="E21" s="26">
        <v>1</v>
      </c>
      <c r="F21" s="531">
        <v>6.3316474479395417</v>
      </c>
      <c r="G21" s="428">
        <v>6.1281429988844822</v>
      </c>
      <c r="J21" s="845"/>
    </row>
    <row r="22" spans="1:10" s="3" customFormat="1" ht="18.600000000000001" customHeight="1" thickBot="1">
      <c r="A22" s="1"/>
      <c r="B22" s="23">
        <v>5</v>
      </c>
      <c r="C22" s="24" t="s">
        <v>163</v>
      </c>
      <c r="D22" s="122"/>
      <c r="E22" s="26">
        <v>2</v>
      </c>
      <c r="F22" s="843">
        <v>8.3409600787499993</v>
      </c>
      <c r="G22" s="30">
        <v>7.2556227172314447</v>
      </c>
      <c r="J22" s="845"/>
    </row>
    <row r="23" spans="1:10" s="3" customFormat="1" ht="18.600000000000001" customHeight="1" thickBot="1">
      <c r="A23" s="1"/>
      <c r="B23" s="32">
        <v>6</v>
      </c>
      <c r="C23" s="33" t="s">
        <v>165</v>
      </c>
      <c r="D23" s="38"/>
      <c r="E23" s="34"/>
      <c r="F23" s="848">
        <f>F21-F22</f>
        <v>-2.0093126308104576</v>
      </c>
      <c r="G23" s="127">
        <f>G21-G22</f>
        <v>-1.1274797183469625</v>
      </c>
      <c r="J23" s="845"/>
    </row>
    <row r="24" spans="1:10" s="3" customFormat="1" ht="17.25" customHeight="1">
      <c r="A24" s="1"/>
      <c r="B24" s="40"/>
      <c r="C24" s="1"/>
      <c r="D24" s="1"/>
      <c r="E24" s="1"/>
      <c r="F24"/>
      <c r="G24"/>
    </row>
    <row r="25" spans="1:10" s="3" customFormat="1" ht="17.25" customHeight="1">
      <c r="A25" s="1"/>
      <c r="B25" s="1" t="s">
        <v>60</v>
      </c>
      <c r="C25" s="1"/>
      <c r="D25" s="130"/>
      <c r="E25" s="130"/>
      <c r="F25"/>
      <c r="G25"/>
    </row>
    <row r="26" spans="1:10" ht="18" customHeight="1">
      <c r="A26" s="4"/>
      <c r="B26" s="39">
        <v>1</v>
      </c>
      <c r="C26" s="1813" t="s">
        <v>166</v>
      </c>
      <c r="D26" s="1813"/>
      <c r="E26" s="1813"/>
      <c r="F26" s="1813"/>
      <c r="G26" s="1813"/>
    </row>
    <row r="27" spans="1:10" ht="36.6" customHeight="1">
      <c r="B27" s="39">
        <v>2</v>
      </c>
      <c r="C27" s="1813" t="s">
        <v>167</v>
      </c>
      <c r="D27" s="1813"/>
      <c r="E27" s="1813"/>
      <c r="F27" s="1813"/>
      <c r="G27" s="1813"/>
    </row>
    <row r="42" ht="39" customHeight="1"/>
    <row r="52" ht="39.75" customHeight="1"/>
    <row r="54" ht="33.75" customHeight="1"/>
    <row r="68" ht="78.75" customHeight="1"/>
  </sheetData>
  <mergeCells count="5">
    <mergeCell ref="B7:G7"/>
    <mergeCell ref="B8:G8"/>
    <mergeCell ref="B9:G9"/>
    <mergeCell ref="C26:G26"/>
    <mergeCell ref="C27:G27"/>
  </mergeCells>
  <conditionalFormatting sqref="F16:G16 F20:G20">
    <cfRule type="containsText" dxfId="25" priority="19" operator="containsText" text="False">
      <formula>NOT(ISERROR(SEARCH("False",F16)))</formula>
    </cfRule>
    <cfRule type="containsText" dxfId="24" priority="20" operator="containsText" text="True">
      <formula>NOT(ISERROR(SEARCH("True",F16)))</formula>
    </cfRule>
  </conditionalFormatting>
  <printOptions horizontalCentered="1"/>
  <pageMargins left="0.51181102362204722" right="0.51181102362204722" top="0.98425196850393704" bottom="0.23622047244094491" header="0" footer="0"/>
  <pageSetup scale="89" orientation="landscape" cellComments="asDisplayed"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pageSetUpPr fitToPage="1"/>
  </sheetPr>
  <dimension ref="A1:O151"/>
  <sheetViews>
    <sheetView view="pageBreakPreview" zoomScaleNormal="80" zoomScaleSheetLayoutView="100" workbookViewId="0">
      <selection activeCell="B7" sqref="B7:F7"/>
    </sheetView>
  </sheetViews>
  <sheetFormatPr defaultColWidth="8.5703125" defaultRowHeight="12.75"/>
  <cols>
    <col min="1" max="1" width="2.42578125" style="5" customWidth="1"/>
    <col min="2" max="2" width="7.42578125" style="5" customWidth="1"/>
    <col min="3" max="3" width="89.85546875" style="5" customWidth="1"/>
    <col min="4" max="4" width="9" style="5" customWidth="1"/>
    <col min="5" max="5" width="16.5703125" style="5" customWidth="1"/>
    <col min="6" max="6" width="17.85546875" style="5" customWidth="1"/>
    <col min="7" max="7" width="2.85546875" style="5" customWidth="1"/>
    <col min="8" max="8" width="8.5703125" style="5"/>
    <col min="9" max="9" width="12.85546875" style="5" bestFit="1" customWidth="1"/>
    <col min="10" max="16384" width="8.5703125" style="5"/>
  </cols>
  <sheetData>
    <row r="1" spans="1:6" s="3" customFormat="1" ht="17.25" customHeight="1">
      <c r="A1" s="1"/>
      <c r="B1" s="343" t="s">
        <v>0</v>
      </c>
      <c r="C1" s="344"/>
      <c r="D1" s="1"/>
      <c r="F1" s="46" t="s">
        <v>68</v>
      </c>
    </row>
    <row r="2" spans="1:6" s="3" customFormat="1" ht="17.25" customHeight="1">
      <c r="A2" s="1"/>
      <c r="B2" s="345"/>
      <c r="C2" s="344"/>
      <c r="D2" s="1"/>
      <c r="F2" s="46" t="s">
        <v>69</v>
      </c>
    </row>
    <row r="3" spans="1:6" s="3" customFormat="1" ht="17.25" customHeight="1">
      <c r="A3" s="1"/>
      <c r="C3" s="477"/>
      <c r="D3" s="1"/>
      <c r="F3" s="46" t="s">
        <v>70</v>
      </c>
    </row>
    <row r="4" spans="1:6" s="3" customFormat="1" ht="17.25" customHeight="1">
      <c r="A4" s="1"/>
      <c r="B4" s="346"/>
      <c r="C4" s="1"/>
      <c r="D4" s="1"/>
      <c r="F4" s="46" t="s">
        <v>71</v>
      </c>
    </row>
    <row r="5" spans="1:6" s="3" customFormat="1" ht="17.25" customHeight="1">
      <c r="A5" s="1"/>
      <c r="B5" s="47"/>
      <c r="C5" s="1"/>
      <c r="D5" s="1"/>
      <c r="F5" s="46" t="s">
        <v>72</v>
      </c>
    </row>
    <row r="6" spans="1:6" s="3" customFormat="1" ht="17.25" customHeight="1">
      <c r="A6" s="1"/>
      <c r="C6" s="47"/>
      <c r="D6" s="1"/>
      <c r="F6" s="46" t="s">
        <v>168</v>
      </c>
    </row>
    <row r="7" spans="1:6" ht="17.25" customHeight="1">
      <c r="A7" s="4"/>
      <c r="B7" s="1814" t="s">
        <v>168</v>
      </c>
      <c r="C7" s="1814"/>
      <c r="D7" s="1814"/>
      <c r="E7" s="1814"/>
      <c r="F7" s="1814"/>
    </row>
    <row r="8" spans="1:6" ht="17.25" customHeight="1">
      <c r="A8" s="4"/>
      <c r="B8" s="1814" t="s">
        <v>169</v>
      </c>
      <c r="C8" s="1814"/>
      <c r="D8" s="1814"/>
      <c r="E8" s="1814"/>
      <c r="F8" s="1814"/>
    </row>
    <row r="9" spans="1:6" ht="17.25" customHeight="1">
      <c r="A9" s="4"/>
      <c r="B9" s="1815" t="s">
        <v>148</v>
      </c>
      <c r="C9" s="1815"/>
      <c r="D9" s="1815"/>
      <c r="E9" s="1815"/>
      <c r="F9" s="1815"/>
    </row>
    <row r="10" spans="1:6" ht="17.25" customHeight="1" thickBot="1">
      <c r="A10" s="4"/>
      <c r="B10" s="1"/>
      <c r="C10" s="1"/>
      <c r="D10" s="347"/>
      <c r="E10" s="798"/>
      <c r="F10" s="798"/>
    </row>
    <row r="11" spans="1:6" ht="19.350000000000001" customHeight="1">
      <c r="A11" s="4"/>
      <c r="B11" s="48"/>
      <c r="C11" s="49"/>
      <c r="D11" s="102"/>
      <c r="E11" s="944"/>
      <c r="F11" s="944"/>
    </row>
    <row r="12" spans="1:6" ht="19.350000000000001" customHeight="1">
      <c r="A12" s="4"/>
      <c r="B12" s="348" t="s">
        <v>77</v>
      </c>
      <c r="C12" s="349"/>
      <c r="D12" s="739"/>
      <c r="E12" s="945" t="s">
        <v>75</v>
      </c>
      <c r="F12" s="945" t="s">
        <v>75</v>
      </c>
    </row>
    <row r="13" spans="1:6" ht="19.350000000000001" customHeight="1" thickBot="1">
      <c r="A13" s="4"/>
      <c r="B13" s="351" t="s">
        <v>79</v>
      </c>
      <c r="C13" s="352" t="s">
        <v>149</v>
      </c>
      <c r="D13" s="135" t="s">
        <v>6</v>
      </c>
      <c r="E13" s="946">
        <v>2023</v>
      </c>
      <c r="F13" s="946">
        <v>2024</v>
      </c>
    </row>
    <row r="14" spans="1:6" ht="20.100000000000001" customHeight="1">
      <c r="A14" s="4"/>
      <c r="B14" s="89"/>
      <c r="C14" s="537"/>
      <c r="D14" s="638"/>
      <c r="E14" s="59" t="s">
        <v>10</v>
      </c>
      <c r="F14" s="59" t="s">
        <v>11</v>
      </c>
    </row>
    <row r="15" spans="1:6" ht="20.100000000000001" customHeight="1">
      <c r="A15" s="4"/>
      <c r="B15" s="23">
        <v>1</v>
      </c>
      <c r="C15" s="353" t="s">
        <v>170</v>
      </c>
      <c r="D15" s="1677">
        <v>1</v>
      </c>
      <c r="E15" s="947">
        <v>14.772455445548772</v>
      </c>
      <c r="F15" s="947">
        <v>28.395082919999986</v>
      </c>
    </row>
    <row r="16" spans="1:6" ht="20.100000000000001" customHeight="1" thickBot="1">
      <c r="A16" s="4"/>
      <c r="B16" s="32">
        <v>2</v>
      </c>
      <c r="C16" s="354" t="s">
        <v>171</v>
      </c>
      <c r="D16" s="1679">
        <v>2</v>
      </c>
      <c r="E16" s="480">
        <v>54.5</v>
      </c>
      <c r="F16" s="480">
        <f t="shared" ref="F16" si="0">E16</f>
        <v>54.5</v>
      </c>
    </row>
    <row r="17" spans="1:15" ht="32.1" customHeight="1">
      <c r="A17" s="4"/>
      <c r="B17" s="124">
        <v>3</v>
      </c>
      <c r="C17" s="353" t="s">
        <v>172</v>
      </c>
      <c r="D17" s="1011"/>
      <c r="E17" s="672">
        <f>IF(E15&lt;E16,0,E16-E15)</f>
        <v>0</v>
      </c>
      <c r="F17" s="672">
        <f>IF(F15&lt;F16,0,F16-F15)</f>
        <v>0</v>
      </c>
    </row>
    <row r="18" spans="1:15" ht="20.100000000000001" customHeight="1">
      <c r="A18" s="4"/>
      <c r="B18" s="23"/>
      <c r="C18" s="353"/>
      <c r="D18" s="1677"/>
      <c r="E18" s="672"/>
      <c r="F18" s="672"/>
    </row>
    <row r="19" spans="1:15" ht="20.100000000000001" customHeight="1">
      <c r="A19" s="4"/>
      <c r="B19" s="23">
        <v>4</v>
      </c>
      <c r="C19" s="353" t="s">
        <v>173</v>
      </c>
      <c r="D19" s="1723">
        <v>2</v>
      </c>
      <c r="E19" s="948">
        <v>0.5</v>
      </c>
      <c r="F19" s="948">
        <f>E19</f>
        <v>0.5</v>
      </c>
    </row>
    <row r="20" spans="1:15" ht="20.100000000000001" customHeight="1" thickBot="1">
      <c r="A20" s="4"/>
      <c r="B20" s="32"/>
      <c r="C20" s="354"/>
      <c r="D20" s="949"/>
      <c r="E20" s="480"/>
      <c r="F20" s="480"/>
    </row>
    <row r="21" spans="1:15" ht="24" customHeight="1" thickBot="1">
      <c r="A21" s="4"/>
      <c r="B21" s="146">
        <v>5</v>
      </c>
      <c r="C21" s="355" t="s">
        <v>174</v>
      </c>
      <c r="D21" s="949"/>
      <c r="E21" s="644">
        <f>-E17*E19</f>
        <v>0</v>
      </c>
      <c r="F21" s="644">
        <f>-F17*F19</f>
        <v>0</v>
      </c>
    </row>
    <row r="22" spans="1:15" ht="17.25" customHeight="1">
      <c r="A22" s="4"/>
      <c r="B22" s="40"/>
      <c r="C22" s="80"/>
      <c r="D22" s="4"/>
    </row>
    <row r="23" spans="1:15" ht="17.25" customHeight="1">
      <c r="A23" s="4"/>
      <c r="B23" s="1" t="s">
        <v>60</v>
      </c>
      <c r="C23" s="3"/>
      <c r="D23" s="4"/>
    </row>
    <row r="24" spans="1:15" s="4" customFormat="1" ht="16.7" customHeight="1">
      <c r="B24" s="39">
        <v>1</v>
      </c>
      <c r="C24" s="1813" t="s">
        <v>175</v>
      </c>
      <c r="D24" s="1813"/>
      <c r="E24" s="1813"/>
      <c r="F24" s="1813"/>
      <c r="G24" s="356"/>
      <c r="H24" s="356"/>
      <c r="I24" s="356"/>
      <c r="J24" s="356"/>
      <c r="K24" s="356"/>
      <c r="L24" s="356"/>
      <c r="M24" s="356"/>
      <c r="N24" s="356"/>
      <c r="O24" s="356"/>
    </row>
    <row r="25" spans="1:15" s="4" customFormat="1" ht="19.350000000000001" customHeight="1">
      <c r="B25" s="39">
        <v>2</v>
      </c>
      <c r="C25" s="1813" t="s">
        <v>176</v>
      </c>
      <c r="D25" s="1813"/>
      <c r="E25" s="1813"/>
      <c r="F25" s="1813"/>
      <c r="G25" s="356"/>
      <c r="H25" s="356"/>
      <c r="I25" s="356"/>
      <c r="J25" s="356"/>
      <c r="K25" s="356"/>
      <c r="L25" s="356"/>
      <c r="M25" s="356"/>
      <c r="N25" s="356"/>
      <c r="O25" s="356"/>
    </row>
    <row r="26" spans="1:15" ht="15">
      <c r="A26" s="4"/>
      <c r="D26" s="4"/>
    </row>
    <row r="27" spans="1:15" s="4" customFormat="1" ht="15"/>
    <row r="28" spans="1:15" ht="15">
      <c r="A28" s="4"/>
      <c r="B28" s="4"/>
      <c r="C28" s="4"/>
      <c r="D28" s="4"/>
    </row>
    <row r="29" spans="1:15" ht="15">
      <c r="A29" s="4"/>
      <c r="B29" s="4"/>
      <c r="C29" s="4"/>
      <c r="D29" s="4"/>
    </row>
    <row r="30" spans="1:15" ht="15">
      <c r="A30" s="4"/>
      <c r="B30" s="4"/>
      <c r="C30" s="4"/>
      <c r="D30" s="4"/>
    </row>
    <row r="31" spans="1:15" ht="15">
      <c r="A31" s="4"/>
      <c r="B31" s="4"/>
      <c r="C31" s="4"/>
      <c r="D31" s="4"/>
    </row>
    <row r="32" spans="1:15" ht="15">
      <c r="A32" s="4"/>
      <c r="B32" s="4"/>
      <c r="C32" s="4"/>
      <c r="D32" s="4"/>
    </row>
    <row r="33" spans="1:4" ht="15">
      <c r="A33" s="4"/>
      <c r="B33" s="4"/>
      <c r="C33" s="4"/>
      <c r="D33" s="4"/>
    </row>
    <row r="34" spans="1:4" ht="15">
      <c r="A34" s="4"/>
      <c r="B34" s="4"/>
      <c r="C34" s="4"/>
      <c r="D34" s="4"/>
    </row>
    <row r="35" spans="1:4" ht="15">
      <c r="A35" s="4"/>
      <c r="B35" s="4"/>
      <c r="C35" s="4"/>
      <c r="D35" s="4"/>
    </row>
    <row r="36" spans="1:4" ht="15">
      <c r="A36" s="4"/>
      <c r="B36" s="4"/>
      <c r="C36" s="4"/>
      <c r="D36" s="4"/>
    </row>
    <row r="37" spans="1:4" ht="15">
      <c r="A37" s="4"/>
      <c r="B37" s="4"/>
      <c r="C37" s="4"/>
      <c r="D37" s="4"/>
    </row>
    <row r="38" spans="1:4" ht="15">
      <c r="A38" s="4"/>
      <c r="B38" s="4"/>
      <c r="C38" s="4"/>
      <c r="D38" s="4"/>
    </row>
    <row r="39" spans="1:4" ht="15">
      <c r="A39" s="4"/>
      <c r="B39" s="4"/>
      <c r="C39" s="4"/>
      <c r="D39" s="4"/>
    </row>
    <row r="40" spans="1:4" ht="15">
      <c r="A40" s="4"/>
      <c r="B40" s="4"/>
      <c r="C40" s="4"/>
      <c r="D40" s="4"/>
    </row>
    <row r="41" spans="1:4" ht="15">
      <c r="A41" s="4"/>
      <c r="B41" s="4"/>
      <c r="C41" s="4"/>
      <c r="D41" s="4"/>
    </row>
    <row r="42" spans="1:4" ht="39" customHeight="1">
      <c r="A42" s="4"/>
      <c r="B42" s="4"/>
      <c r="C42" s="4"/>
      <c r="D42" s="4"/>
    </row>
    <row r="43" spans="1:4" ht="15">
      <c r="A43" s="4"/>
      <c r="B43" s="4"/>
      <c r="C43" s="4"/>
      <c r="D43" s="4"/>
    </row>
    <row r="44" spans="1:4" ht="15">
      <c r="A44" s="4"/>
      <c r="B44" s="4"/>
      <c r="C44" s="4"/>
      <c r="D44" s="4"/>
    </row>
    <row r="45" spans="1:4" ht="15">
      <c r="A45" s="4"/>
      <c r="B45" s="4"/>
      <c r="C45" s="4"/>
      <c r="D45" s="4"/>
    </row>
    <row r="46" spans="1:4" ht="15">
      <c r="A46" s="4"/>
      <c r="B46" s="4"/>
      <c r="C46" s="4"/>
      <c r="D46" s="4"/>
    </row>
    <row r="47" spans="1:4" ht="15">
      <c r="A47" s="4"/>
      <c r="B47" s="4"/>
      <c r="C47" s="4"/>
      <c r="D47" s="4"/>
    </row>
    <row r="48" spans="1:4" ht="15">
      <c r="A48" s="4"/>
      <c r="B48" s="4"/>
      <c r="C48" s="4"/>
      <c r="D48" s="4"/>
    </row>
    <row r="49" spans="1:4" ht="15">
      <c r="A49" s="4"/>
      <c r="B49" s="4"/>
      <c r="C49" s="4"/>
      <c r="D49" s="4"/>
    </row>
    <row r="50" spans="1:4" ht="15">
      <c r="A50" s="4"/>
      <c r="B50" s="4"/>
      <c r="C50" s="4"/>
      <c r="D50" s="4"/>
    </row>
    <row r="51" spans="1:4" ht="15">
      <c r="A51" s="4"/>
      <c r="B51" s="4"/>
      <c r="C51" s="4"/>
      <c r="D51" s="4"/>
    </row>
    <row r="52" spans="1:4" ht="39.75" customHeight="1">
      <c r="A52" s="4"/>
      <c r="B52" s="4"/>
      <c r="C52" s="4"/>
      <c r="D52" s="4"/>
    </row>
    <row r="53" spans="1:4" ht="15">
      <c r="A53" s="4"/>
      <c r="B53" s="4"/>
      <c r="C53" s="4"/>
      <c r="D53" s="4"/>
    </row>
    <row r="54" spans="1:4" ht="33.75" customHeight="1">
      <c r="A54" s="4"/>
      <c r="B54" s="4"/>
      <c r="C54" s="4"/>
      <c r="D54" s="4"/>
    </row>
    <row r="55" spans="1:4" ht="15">
      <c r="A55" s="4"/>
      <c r="B55" s="4"/>
      <c r="C55" s="4"/>
      <c r="D55" s="4"/>
    </row>
    <row r="56" spans="1:4" ht="15">
      <c r="A56" s="4"/>
      <c r="B56" s="4"/>
      <c r="C56" s="4"/>
      <c r="D56" s="4"/>
    </row>
    <row r="57" spans="1:4" ht="15">
      <c r="A57" s="4"/>
      <c r="B57" s="4"/>
      <c r="C57" s="4"/>
      <c r="D57" s="4"/>
    </row>
    <row r="58" spans="1:4" ht="15">
      <c r="A58" s="4"/>
      <c r="B58" s="4"/>
      <c r="C58" s="4"/>
      <c r="D58" s="4"/>
    </row>
    <row r="59" spans="1:4" ht="15">
      <c r="A59" s="4"/>
      <c r="B59" s="4"/>
      <c r="C59" s="4"/>
      <c r="D59" s="4"/>
    </row>
    <row r="60" spans="1:4" ht="15">
      <c r="A60" s="4"/>
      <c r="B60" s="4"/>
      <c r="C60" s="4"/>
      <c r="D60" s="4"/>
    </row>
    <row r="61" spans="1:4" ht="15">
      <c r="A61" s="4"/>
      <c r="B61" s="4"/>
      <c r="C61" s="4"/>
      <c r="D61" s="4"/>
    </row>
    <row r="62" spans="1:4" ht="15">
      <c r="A62" s="4"/>
      <c r="B62" s="4"/>
      <c r="C62" s="4"/>
      <c r="D62" s="4"/>
    </row>
    <row r="63" spans="1:4" ht="15">
      <c r="A63" s="4"/>
      <c r="B63" s="4"/>
      <c r="C63" s="4"/>
      <c r="D63" s="4"/>
    </row>
    <row r="64" spans="1:4" ht="15">
      <c r="A64" s="4"/>
      <c r="B64" s="4"/>
      <c r="C64" s="4"/>
      <c r="D64" s="4"/>
    </row>
    <row r="65" spans="1:4" ht="15">
      <c r="A65" s="4"/>
      <c r="B65" s="4"/>
      <c r="C65" s="4"/>
      <c r="D65" s="4"/>
    </row>
    <row r="66" spans="1:4" ht="15">
      <c r="A66" s="4"/>
      <c r="B66" s="4"/>
      <c r="C66" s="4"/>
      <c r="D66" s="4"/>
    </row>
    <row r="67" spans="1:4" ht="15">
      <c r="A67" s="4"/>
      <c r="B67" s="4"/>
      <c r="C67" s="4"/>
      <c r="D67" s="4"/>
    </row>
    <row r="68" spans="1:4" ht="78.75" customHeight="1">
      <c r="A68" s="4"/>
      <c r="B68" s="4"/>
      <c r="C68" s="4"/>
      <c r="D68" s="4"/>
    </row>
    <row r="69" spans="1:4" ht="15">
      <c r="A69" s="4"/>
      <c r="B69" s="4"/>
      <c r="C69" s="4"/>
      <c r="D69" s="4"/>
    </row>
    <row r="70" spans="1:4" ht="15">
      <c r="A70" s="4"/>
      <c r="B70" s="4"/>
      <c r="C70" s="4"/>
      <c r="D70" s="4"/>
    </row>
    <row r="71" spans="1:4" ht="15">
      <c r="A71" s="4"/>
      <c r="B71" s="4"/>
      <c r="C71" s="4"/>
      <c r="D71" s="4"/>
    </row>
    <row r="72" spans="1:4" ht="15">
      <c r="A72" s="4"/>
      <c r="B72" s="4"/>
      <c r="C72" s="4"/>
      <c r="D72" s="4"/>
    </row>
    <row r="73" spans="1:4" ht="15">
      <c r="A73" s="4"/>
      <c r="B73" s="4"/>
      <c r="C73" s="4"/>
      <c r="D73" s="4"/>
    </row>
    <row r="74" spans="1:4" ht="15">
      <c r="A74" s="4"/>
      <c r="B74" s="4"/>
      <c r="C74" s="4"/>
      <c r="D74" s="4"/>
    </row>
    <row r="75" spans="1:4" ht="15">
      <c r="A75" s="4"/>
      <c r="B75" s="4"/>
      <c r="C75" s="4"/>
      <c r="D75" s="4"/>
    </row>
    <row r="76" spans="1:4" ht="15">
      <c r="A76" s="4"/>
      <c r="B76" s="4"/>
      <c r="C76" s="4"/>
      <c r="D76" s="4"/>
    </row>
    <row r="77" spans="1:4" ht="15">
      <c r="A77" s="4"/>
      <c r="B77" s="4"/>
      <c r="C77" s="4"/>
      <c r="D77" s="4"/>
    </row>
    <row r="78" spans="1:4" ht="15">
      <c r="A78" s="4"/>
      <c r="B78" s="4"/>
      <c r="C78" s="4"/>
      <c r="D78" s="4"/>
    </row>
    <row r="79" spans="1:4" ht="15">
      <c r="A79" s="4"/>
      <c r="B79" s="4"/>
      <c r="C79" s="4"/>
      <c r="D79" s="4"/>
    </row>
    <row r="80" spans="1:4" ht="15">
      <c r="A80" s="4"/>
      <c r="B80" s="4"/>
      <c r="C80" s="4"/>
      <c r="D80" s="4"/>
    </row>
    <row r="81" spans="1:4" ht="15">
      <c r="A81" s="4"/>
      <c r="B81" s="4"/>
      <c r="C81" s="4"/>
      <c r="D81" s="4"/>
    </row>
    <row r="82" spans="1:4" ht="15">
      <c r="A82" s="4"/>
      <c r="B82" s="4"/>
      <c r="C82" s="4"/>
      <c r="D82" s="4"/>
    </row>
    <row r="83" spans="1:4" ht="15">
      <c r="A83" s="4"/>
      <c r="B83" s="4"/>
      <c r="C83" s="4"/>
      <c r="D83" s="4"/>
    </row>
    <row r="84" spans="1:4" ht="15">
      <c r="A84" s="4"/>
      <c r="B84" s="4"/>
      <c r="C84" s="4"/>
      <c r="D84" s="4"/>
    </row>
    <row r="85" spans="1:4" ht="15">
      <c r="A85" s="4"/>
      <c r="B85" s="4"/>
      <c r="C85" s="4"/>
      <c r="D85" s="4"/>
    </row>
    <row r="86" spans="1:4" ht="15">
      <c r="A86" s="4"/>
      <c r="B86" s="4"/>
      <c r="C86" s="4"/>
      <c r="D86" s="4"/>
    </row>
    <row r="87" spans="1:4" ht="15">
      <c r="A87" s="4"/>
      <c r="B87" s="4"/>
      <c r="C87" s="4"/>
      <c r="D87" s="4"/>
    </row>
    <row r="88" spans="1:4" ht="15">
      <c r="A88" s="4"/>
      <c r="B88" s="4"/>
      <c r="C88" s="4"/>
      <c r="D88" s="4"/>
    </row>
    <row r="89" spans="1:4" ht="15">
      <c r="A89" s="4"/>
      <c r="B89" s="4"/>
      <c r="C89" s="4"/>
      <c r="D89" s="4"/>
    </row>
    <row r="90" spans="1:4" ht="15">
      <c r="A90" s="4"/>
      <c r="B90" s="4"/>
      <c r="C90" s="4"/>
      <c r="D90" s="4"/>
    </row>
    <row r="91" spans="1:4" ht="15">
      <c r="A91" s="4"/>
      <c r="B91" s="4"/>
      <c r="C91" s="4"/>
      <c r="D91" s="4"/>
    </row>
    <row r="92" spans="1:4" ht="15">
      <c r="A92" s="4"/>
      <c r="B92" s="4"/>
      <c r="C92" s="4"/>
      <c r="D92" s="4"/>
    </row>
    <row r="93" spans="1:4" ht="15">
      <c r="A93" s="4"/>
      <c r="B93" s="4"/>
      <c r="C93" s="4"/>
      <c r="D93" s="4"/>
    </row>
    <row r="94" spans="1:4" ht="15">
      <c r="A94" s="4"/>
      <c r="B94" s="4"/>
      <c r="C94" s="4"/>
      <c r="D94" s="4"/>
    </row>
    <row r="95" spans="1:4" ht="15">
      <c r="A95" s="4"/>
      <c r="B95" s="4"/>
      <c r="C95" s="4"/>
      <c r="D95" s="4"/>
    </row>
    <row r="96" spans="1:4" ht="15">
      <c r="A96" s="4"/>
      <c r="B96" s="4"/>
      <c r="C96" s="4"/>
      <c r="D96" s="4"/>
    </row>
    <row r="97" spans="1:4" ht="15">
      <c r="A97" s="4"/>
      <c r="B97" s="4"/>
      <c r="C97" s="4"/>
      <c r="D97" s="4"/>
    </row>
    <row r="98" spans="1:4" ht="15">
      <c r="A98" s="4"/>
      <c r="B98" s="4"/>
      <c r="C98" s="4"/>
      <c r="D98" s="4"/>
    </row>
    <row r="99" spans="1:4" ht="15">
      <c r="A99" s="4"/>
      <c r="B99" s="4"/>
      <c r="C99" s="4"/>
      <c r="D99" s="4"/>
    </row>
    <row r="100" spans="1:4" ht="15">
      <c r="A100" s="4"/>
      <c r="B100" s="4"/>
      <c r="C100" s="4"/>
      <c r="D100" s="4"/>
    </row>
    <row r="101" spans="1:4" ht="15">
      <c r="A101" s="4"/>
      <c r="B101" s="4"/>
      <c r="C101" s="4"/>
      <c r="D101" s="4"/>
    </row>
    <row r="102" spans="1:4" ht="15">
      <c r="A102" s="4"/>
      <c r="B102" s="4"/>
      <c r="C102" s="4"/>
      <c r="D102" s="4"/>
    </row>
    <row r="103" spans="1:4" ht="15">
      <c r="A103" s="4"/>
      <c r="B103" s="4"/>
      <c r="C103" s="4"/>
      <c r="D103" s="4"/>
    </row>
    <row r="104" spans="1:4" ht="15">
      <c r="A104" s="4"/>
      <c r="B104" s="4"/>
      <c r="C104" s="4"/>
      <c r="D104" s="4"/>
    </row>
    <row r="105" spans="1:4" ht="15">
      <c r="A105" s="4"/>
      <c r="B105" s="4"/>
      <c r="C105" s="4"/>
      <c r="D105" s="4"/>
    </row>
    <row r="106" spans="1:4" ht="15">
      <c r="A106" s="4"/>
      <c r="B106" s="4"/>
      <c r="C106" s="4"/>
      <c r="D106" s="4"/>
    </row>
    <row r="107" spans="1:4" ht="15">
      <c r="A107" s="4"/>
      <c r="B107" s="4"/>
      <c r="C107" s="4"/>
      <c r="D107" s="4"/>
    </row>
    <row r="108" spans="1:4" ht="15">
      <c r="A108" s="4"/>
      <c r="B108" s="4"/>
      <c r="C108" s="4"/>
      <c r="D108" s="4"/>
    </row>
    <row r="109" spans="1:4" ht="15">
      <c r="A109" s="4"/>
      <c r="B109" s="4"/>
      <c r="C109" s="4"/>
      <c r="D109" s="4"/>
    </row>
    <row r="110" spans="1:4" ht="15">
      <c r="A110" s="4"/>
      <c r="B110" s="4"/>
      <c r="C110" s="4"/>
      <c r="D110" s="4"/>
    </row>
    <row r="111" spans="1:4" ht="15">
      <c r="A111" s="4"/>
      <c r="B111" s="4"/>
      <c r="C111" s="4"/>
      <c r="D111" s="4"/>
    </row>
    <row r="112" spans="1:4" ht="15">
      <c r="A112" s="4"/>
      <c r="B112" s="4"/>
      <c r="C112" s="4"/>
      <c r="D112" s="4"/>
    </row>
    <row r="113" spans="1:4" ht="15">
      <c r="A113" s="4"/>
      <c r="B113" s="4"/>
      <c r="C113" s="4"/>
      <c r="D113" s="4"/>
    </row>
    <row r="114" spans="1:4" ht="15">
      <c r="A114" s="4"/>
      <c r="B114" s="4"/>
      <c r="C114" s="4"/>
      <c r="D114" s="4"/>
    </row>
    <row r="115" spans="1:4" ht="15">
      <c r="A115" s="4"/>
      <c r="B115" s="4"/>
      <c r="C115" s="4"/>
      <c r="D115" s="4"/>
    </row>
    <row r="116" spans="1:4" ht="15">
      <c r="A116" s="4"/>
      <c r="B116" s="4"/>
      <c r="C116" s="4"/>
      <c r="D116" s="4"/>
    </row>
    <row r="117" spans="1:4" ht="15">
      <c r="A117" s="4"/>
      <c r="B117" s="4"/>
      <c r="C117" s="4"/>
      <c r="D117" s="4"/>
    </row>
    <row r="118" spans="1:4" ht="15">
      <c r="A118" s="4"/>
      <c r="B118" s="4"/>
      <c r="C118" s="4"/>
      <c r="D118" s="4"/>
    </row>
    <row r="119" spans="1:4" ht="15">
      <c r="A119" s="4"/>
      <c r="B119" s="4"/>
      <c r="C119" s="4"/>
      <c r="D119" s="4"/>
    </row>
    <row r="120" spans="1:4" ht="15">
      <c r="A120" s="4"/>
      <c r="B120" s="4"/>
      <c r="C120" s="4"/>
      <c r="D120" s="4"/>
    </row>
    <row r="121" spans="1:4" ht="15">
      <c r="A121" s="4"/>
      <c r="B121" s="4"/>
      <c r="C121" s="4"/>
      <c r="D121" s="4"/>
    </row>
    <row r="122" spans="1:4" ht="15">
      <c r="A122" s="4"/>
      <c r="B122" s="4"/>
      <c r="C122" s="4"/>
      <c r="D122" s="4"/>
    </row>
    <row r="123" spans="1:4" ht="15">
      <c r="A123" s="4"/>
      <c r="B123" s="4"/>
      <c r="C123" s="4"/>
      <c r="D123" s="4"/>
    </row>
    <row r="124" spans="1:4" ht="15">
      <c r="A124" s="4"/>
      <c r="B124" s="4"/>
      <c r="C124" s="4"/>
      <c r="D124" s="4"/>
    </row>
    <row r="125" spans="1:4" ht="15">
      <c r="A125" s="4"/>
      <c r="B125" s="4"/>
      <c r="C125" s="4"/>
      <c r="D125" s="4"/>
    </row>
    <row r="126" spans="1:4" ht="15">
      <c r="A126" s="4"/>
      <c r="B126" s="4"/>
      <c r="C126" s="4"/>
      <c r="D126" s="4"/>
    </row>
    <row r="127" spans="1:4" ht="15">
      <c r="A127" s="4"/>
      <c r="B127" s="4"/>
      <c r="C127" s="4"/>
      <c r="D127" s="4"/>
    </row>
    <row r="128" spans="1:4" ht="15">
      <c r="A128" s="4"/>
      <c r="B128" s="4"/>
      <c r="C128" s="4"/>
      <c r="D128" s="4"/>
    </row>
    <row r="129" spans="1:4" ht="15">
      <c r="A129" s="4"/>
      <c r="B129" s="4"/>
      <c r="C129" s="4"/>
      <c r="D129" s="4"/>
    </row>
    <row r="130" spans="1:4" ht="15">
      <c r="A130" s="4"/>
      <c r="B130" s="4"/>
      <c r="C130" s="4"/>
      <c r="D130" s="4"/>
    </row>
    <row r="131" spans="1:4" ht="15">
      <c r="A131" s="4"/>
      <c r="B131" s="4"/>
      <c r="C131" s="4"/>
      <c r="D131" s="4"/>
    </row>
    <row r="132" spans="1:4" ht="15">
      <c r="A132" s="4"/>
      <c r="B132" s="4"/>
      <c r="C132" s="4"/>
      <c r="D132" s="4"/>
    </row>
    <row r="133" spans="1:4" ht="15">
      <c r="A133" s="4"/>
      <c r="B133" s="4"/>
      <c r="C133" s="4"/>
      <c r="D133" s="4"/>
    </row>
    <row r="134" spans="1:4" ht="15">
      <c r="A134" s="4"/>
      <c r="B134" s="4"/>
      <c r="C134" s="4"/>
      <c r="D134" s="4"/>
    </row>
    <row r="135" spans="1:4" ht="15">
      <c r="A135" s="4"/>
      <c r="B135" s="4"/>
      <c r="C135" s="4"/>
      <c r="D135" s="4"/>
    </row>
    <row r="136" spans="1:4" ht="15">
      <c r="A136" s="4"/>
      <c r="B136" s="4"/>
      <c r="C136" s="4"/>
      <c r="D136" s="4"/>
    </row>
    <row r="137" spans="1:4" ht="15">
      <c r="A137" s="4"/>
      <c r="B137" s="4"/>
      <c r="C137" s="4"/>
      <c r="D137" s="4"/>
    </row>
    <row r="138" spans="1:4" ht="15">
      <c r="A138" s="4"/>
      <c r="B138" s="4"/>
      <c r="C138" s="4"/>
      <c r="D138" s="4"/>
    </row>
    <row r="139" spans="1:4" ht="15">
      <c r="A139" s="4"/>
      <c r="B139" s="4"/>
      <c r="C139" s="4"/>
      <c r="D139" s="4"/>
    </row>
    <row r="140" spans="1:4" ht="15">
      <c r="A140" s="4"/>
      <c r="B140" s="4"/>
      <c r="C140" s="4"/>
      <c r="D140" s="4"/>
    </row>
    <row r="141" spans="1:4" ht="15">
      <c r="A141" s="4"/>
      <c r="B141" s="4"/>
      <c r="C141" s="4"/>
      <c r="D141" s="4"/>
    </row>
    <row r="142" spans="1:4" ht="15">
      <c r="A142" s="4"/>
      <c r="B142" s="4"/>
      <c r="C142" s="4"/>
      <c r="D142" s="4"/>
    </row>
    <row r="143" spans="1:4" ht="15">
      <c r="A143" s="4"/>
      <c r="B143" s="4"/>
      <c r="C143" s="4"/>
      <c r="D143" s="4"/>
    </row>
    <row r="144" spans="1:4" ht="15">
      <c r="A144" s="4"/>
      <c r="B144" s="4"/>
      <c r="C144" s="4"/>
      <c r="D144" s="4"/>
    </row>
    <row r="145" spans="1:4" ht="15">
      <c r="A145" s="4"/>
      <c r="B145" s="4"/>
      <c r="C145" s="4"/>
      <c r="D145" s="4"/>
    </row>
    <row r="146" spans="1:4" ht="15">
      <c r="A146" s="4"/>
      <c r="B146" s="4"/>
      <c r="C146" s="4"/>
      <c r="D146" s="4"/>
    </row>
    <row r="147" spans="1:4" ht="15">
      <c r="A147" s="4"/>
      <c r="B147" s="4"/>
      <c r="C147" s="4"/>
      <c r="D147" s="4"/>
    </row>
    <row r="148" spans="1:4" ht="15">
      <c r="A148" s="4"/>
      <c r="B148" s="4"/>
      <c r="C148" s="4"/>
      <c r="D148" s="4"/>
    </row>
    <row r="149" spans="1:4" ht="15">
      <c r="A149" s="4"/>
      <c r="B149" s="4"/>
      <c r="C149" s="4"/>
      <c r="D149" s="4"/>
    </row>
    <row r="150" spans="1:4" ht="15">
      <c r="A150" s="4"/>
      <c r="B150" s="4"/>
      <c r="C150" s="4"/>
      <c r="D150" s="4"/>
    </row>
    <row r="151" spans="1:4" ht="15">
      <c r="A151" s="4"/>
      <c r="B151" s="4"/>
      <c r="C151" s="4"/>
      <c r="D151" s="4"/>
    </row>
  </sheetData>
  <mergeCells count="5">
    <mergeCell ref="B7:F7"/>
    <mergeCell ref="B8:F8"/>
    <mergeCell ref="B9:F9"/>
    <mergeCell ref="C24:F24"/>
    <mergeCell ref="C25:F25"/>
  </mergeCells>
  <printOptions horizontalCentered="1"/>
  <pageMargins left="0.51181102362204722" right="0.51181102362204722" top="0.98425196850393704" bottom="0.23622047244094491" header="0" footer="0"/>
  <pageSetup scale="87"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
    <pageSetUpPr fitToPage="1"/>
  </sheetPr>
  <dimension ref="A1:J153"/>
  <sheetViews>
    <sheetView view="pageBreakPreview" zoomScaleNormal="70" zoomScaleSheetLayoutView="100" workbookViewId="0">
      <selection activeCell="B8" sqref="B8:G8"/>
    </sheetView>
  </sheetViews>
  <sheetFormatPr defaultColWidth="8.5703125" defaultRowHeight="15"/>
  <cols>
    <col min="1" max="1" width="2.5703125" style="5" customWidth="1"/>
    <col min="2" max="2" width="7.42578125" style="5" customWidth="1"/>
    <col min="3" max="3" width="70.42578125" style="5" customWidth="1"/>
    <col min="4" max="4" width="18.42578125" style="5" customWidth="1"/>
    <col min="5" max="5" width="9" style="5" customWidth="1"/>
    <col min="6" max="6" width="11.5703125" customWidth="1"/>
    <col min="7" max="7" width="11.85546875" style="5" customWidth="1"/>
    <col min="8" max="8" width="2.85546875" style="5" customWidth="1"/>
    <col min="9" max="9" width="8.5703125" style="5"/>
    <col min="10" max="10" width="14.42578125" style="5" bestFit="1" customWidth="1"/>
    <col min="11" max="16384" width="8.5703125" style="5"/>
  </cols>
  <sheetData>
    <row r="1" spans="1:7" s="3" customFormat="1" ht="17.25" customHeight="1">
      <c r="A1" s="1"/>
      <c r="B1" s="42" t="s">
        <v>0</v>
      </c>
      <c r="C1" s="43"/>
      <c r="G1" s="46" t="s">
        <v>68</v>
      </c>
    </row>
    <row r="2" spans="1:7" s="3" customFormat="1" ht="17.25" customHeight="1">
      <c r="A2" s="1"/>
      <c r="B2" s="44"/>
      <c r="C2" s="43"/>
      <c r="G2" s="46" t="s">
        <v>69</v>
      </c>
    </row>
    <row r="3" spans="1:7" s="3" customFormat="1" ht="17.25" customHeight="1">
      <c r="A3" s="1"/>
      <c r="C3" s="45"/>
      <c r="G3" s="46" t="s">
        <v>70</v>
      </c>
    </row>
    <row r="4" spans="1:7" s="3" customFormat="1" ht="17.25" customHeight="1">
      <c r="A4" s="1"/>
      <c r="B4" s="41"/>
      <c r="C4" s="1"/>
      <c r="G4" s="46" t="s">
        <v>71</v>
      </c>
    </row>
    <row r="5" spans="1:7" s="3" customFormat="1" ht="17.25" customHeight="1">
      <c r="A5" s="1"/>
      <c r="B5" s="330"/>
      <c r="G5" s="46" t="s">
        <v>72</v>
      </c>
    </row>
    <row r="6" spans="1:7" s="3" customFormat="1" ht="17.25" customHeight="1">
      <c r="A6" s="1"/>
      <c r="C6" s="47"/>
      <c r="G6" s="46" t="s">
        <v>177</v>
      </c>
    </row>
    <row r="7" spans="1:7" s="3" customFormat="1" ht="17.25" customHeight="1">
      <c r="A7" s="1"/>
      <c r="B7" s="1"/>
      <c r="C7" s="1"/>
      <c r="F7"/>
    </row>
    <row r="8" spans="1:7" ht="17.25" customHeight="1">
      <c r="A8" s="4"/>
      <c r="B8" s="1814" t="s">
        <v>177</v>
      </c>
      <c r="C8" s="1814"/>
      <c r="D8" s="1814"/>
      <c r="E8" s="1814"/>
      <c r="F8" s="1814"/>
      <c r="G8" s="1814"/>
    </row>
    <row r="9" spans="1:7" ht="17.25" customHeight="1">
      <c r="A9" s="4"/>
      <c r="B9" s="1814" t="s">
        <v>178</v>
      </c>
      <c r="C9" s="1814"/>
      <c r="D9" s="1814"/>
      <c r="E9" s="1814"/>
      <c r="F9" s="1814"/>
      <c r="G9" s="1814"/>
    </row>
    <row r="10" spans="1:7" ht="17.25" customHeight="1">
      <c r="A10" s="4"/>
      <c r="B10" s="1815" t="s">
        <v>148</v>
      </c>
      <c r="C10" s="1815"/>
      <c r="D10" s="1815"/>
      <c r="E10" s="1815"/>
      <c r="F10" s="1815"/>
      <c r="G10" s="1815"/>
    </row>
    <row r="11" spans="1:7" ht="17.25" customHeight="1" thickBot="1">
      <c r="A11" s="4"/>
      <c r="B11" s="1"/>
      <c r="C11" s="1"/>
      <c r="D11" s="3"/>
      <c r="E11" s="3"/>
      <c r="F11" s="796"/>
      <c r="G11" s="796"/>
    </row>
    <row r="12" spans="1:7" ht="19.350000000000001" customHeight="1">
      <c r="A12" s="4"/>
      <c r="B12" s="48"/>
      <c r="C12" s="49"/>
      <c r="D12" s="50"/>
      <c r="E12" s="51"/>
      <c r="F12" s="186"/>
      <c r="G12" s="186"/>
    </row>
    <row r="13" spans="1:7" ht="19.350000000000001" customHeight="1">
      <c r="A13" s="4"/>
      <c r="B13" s="9" t="s">
        <v>77</v>
      </c>
      <c r="C13" s="11"/>
      <c r="D13" s="10"/>
      <c r="E13" s="710"/>
      <c r="F13" s="187" t="s">
        <v>75</v>
      </c>
      <c r="G13" s="187" t="s">
        <v>75</v>
      </c>
    </row>
    <row r="14" spans="1:7" ht="19.350000000000001" customHeight="1" thickBot="1">
      <c r="A14" s="4"/>
      <c r="B14" s="13" t="s">
        <v>79</v>
      </c>
      <c r="C14" s="55" t="s">
        <v>149</v>
      </c>
      <c r="D14" s="15"/>
      <c r="E14" s="56" t="s">
        <v>6</v>
      </c>
      <c r="F14" s="188">
        <v>2023</v>
      </c>
      <c r="G14" s="188">
        <v>2024</v>
      </c>
    </row>
    <row r="15" spans="1:7" ht="17.25" customHeight="1">
      <c r="A15" s="4"/>
      <c r="B15" s="17"/>
      <c r="C15" s="536"/>
      <c r="D15" s="538"/>
      <c r="E15" s="58"/>
      <c r="F15" s="189" t="s">
        <v>10</v>
      </c>
      <c r="G15" s="189" t="s">
        <v>11</v>
      </c>
    </row>
    <row r="16" spans="1:7" ht="17.25" customHeight="1">
      <c r="A16" s="4"/>
      <c r="B16" s="1724"/>
      <c r="C16" s="60" t="s">
        <v>80</v>
      </c>
      <c r="D16" s="61"/>
      <c r="E16" s="62"/>
      <c r="F16" s="872"/>
      <c r="G16" s="514"/>
    </row>
    <row r="17" spans="1:10" ht="15.75">
      <c r="A17" s="4"/>
      <c r="B17" s="1675">
        <v>1</v>
      </c>
      <c r="C17" s="63" t="s">
        <v>179</v>
      </c>
      <c r="D17" s="64"/>
      <c r="E17" s="1725">
        <v>1</v>
      </c>
      <c r="F17" s="787">
        <v>977.43694525262561</v>
      </c>
      <c r="G17" s="515">
        <v>349.55151082117681</v>
      </c>
      <c r="H17" s="1505"/>
      <c r="I17" s="1505"/>
      <c r="J17" s="850"/>
    </row>
    <row r="18" spans="1:10" s="69" customFormat="1" ht="18.75" customHeight="1">
      <c r="A18" s="66"/>
      <c r="B18" s="1675">
        <v>2</v>
      </c>
      <c r="C18" s="67" t="s">
        <v>180</v>
      </c>
      <c r="D18" s="68"/>
      <c r="E18" s="1677">
        <v>2</v>
      </c>
      <c r="F18" s="873">
        <v>43.88</v>
      </c>
      <c r="G18" s="516">
        <f>F18</f>
        <v>43.88</v>
      </c>
      <c r="H18" s="663"/>
      <c r="I18" s="663"/>
    </row>
    <row r="19" spans="1:10" ht="16.5" customHeight="1">
      <c r="A19" s="4"/>
      <c r="B19" s="1675"/>
      <c r="C19" s="67"/>
      <c r="D19" s="68"/>
      <c r="E19" s="1677"/>
      <c r="F19" s="874"/>
      <c r="G19" s="278"/>
    </row>
    <row r="20" spans="1:10" ht="17.25" customHeight="1">
      <c r="A20" s="4"/>
      <c r="B20" s="1675">
        <v>3</v>
      </c>
      <c r="C20" s="70" t="s">
        <v>181</v>
      </c>
      <c r="D20" s="71"/>
      <c r="E20" s="1711"/>
      <c r="F20" s="874">
        <f>F17*F18/1000</f>
        <v>42.889933157685213</v>
      </c>
      <c r="G20" s="278">
        <f>G17*G18/10^3</f>
        <v>15.338320294833238</v>
      </c>
      <c r="H20" s="663"/>
      <c r="I20" s="663"/>
      <c r="J20" s="850"/>
    </row>
    <row r="21" spans="1:10" ht="17.25" customHeight="1">
      <c r="A21" s="4"/>
      <c r="B21" s="1675">
        <v>4</v>
      </c>
      <c r="C21" s="67" t="s">
        <v>156</v>
      </c>
      <c r="D21" s="68"/>
      <c r="E21" s="1726"/>
      <c r="F21" s="1509">
        <v>-13.221482664708436</v>
      </c>
      <c r="G21" s="1510">
        <v>-4.7135815729943413</v>
      </c>
      <c r="H21" s="663"/>
      <c r="I21" s="663"/>
      <c r="J21" s="662"/>
    </row>
    <row r="22" spans="1:10" s="65" customFormat="1" ht="17.25" customHeight="1" thickBot="1">
      <c r="A22" s="72"/>
      <c r="B22" s="1727"/>
      <c r="C22" s="73"/>
      <c r="D22" s="74"/>
      <c r="E22" s="1728"/>
      <c r="F22" s="788"/>
      <c r="G22" s="517"/>
      <c r="H22" s="663"/>
      <c r="I22" s="663"/>
    </row>
    <row r="23" spans="1:10" ht="24" customHeight="1" thickBot="1">
      <c r="A23" s="4"/>
      <c r="B23" s="1678">
        <v>5</v>
      </c>
      <c r="C23" s="75" t="s">
        <v>182</v>
      </c>
      <c r="D23" s="76"/>
      <c r="E23" s="1679"/>
      <c r="F23" s="1511">
        <f>SUM(F20:F21)</f>
        <v>29.668450492976778</v>
      </c>
      <c r="G23" s="1512">
        <f>SUM(G20:G21)</f>
        <v>10.624738721838897</v>
      </c>
      <c r="H23" s="663"/>
      <c r="I23" s="663"/>
      <c r="J23" s="850"/>
    </row>
    <row r="24" spans="1:10" customFormat="1" ht="17.25" customHeight="1"/>
    <row r="25" spans="1:10" customFormat="1" ht="17.25" customHeight="1">
      <c r="B25" s="1" t="s">
        <v>60</v>
      </c>
      <c r="C25" s="1"/>
      <c r="D25" s="3"/>
      <c r="E25" s="3"/>
    </row>
    <row r="26" spans="1:10" customFormat="1" ht="19.5" customHeight="1">
      <c r="B26" s="39">
        <v>1</v>
      </c>
      <c r="C26" s="1813" t="s">
        <v>183</v>
      </c>
      <c r="D26" s="1813"/>
      <c r="E26" s="1813"/>
      <c r="F26" s="1813"/>
      <c r="G26" s="1813"/>
    </row>
    <row r="27" spans="1:10" customFormat="1" ht="24.6" customHeight="1">
      <c r="B27" s="39">
        <v>2</v>
      </c>
      <c r="C27" s="1813" t="s">
        <v>184</v>
      </c>
      <c r="D27" s="1813"/>
      <c r="E27" s="1813"/>
      <c r="F27" s="1813"/>
      <c r="G27" s="1813"/>
    </row>
    <row r="28" spans="1:10" customFormat="1" ht="17.25" customHeight="1"/>
    <row r="29" spans="1:10" customFormat="1" ht="17.25" customHeight="1"/>
    <row r="30" spans="1:10" customFormat="1" ht="17.25" customHeight="1"/>
    <row r="31" spans="1:10" customFormat="1" ht="24" customHeight="1"/>
    <row r="32" spans="1:10" customFormat="1" ht="17.25" customHeight="1"/>
    <row r="33" spans="1:6" customFormat="1" ht="24" customHeight="1"/>
    <row r="34" spans="1:6" s="3" customFormat="1" ht="17.25" customHeight="1">
      <c r="A34" s="1"/>
      <c r="B34" s="40"/>
      <c r="C34" s="80"/>
      <c r="F34"/>
    </row>
    <row r="35" spans="1:6" s="3" customFormat="1" ht="17.25" customHeight="1">
      <c r="A35" s="1"/>
      <c r="F35"/>
    </row>
    <row r="36" spans="1:6" s="82" customFormat="1" ht="33" customHeight="1">
      <c r="A36" s="81"/>
      <c r="F36"/>
    </row>
    <row r="37" spans="1:6" s="82" customFormat="1" ht="34.5" customHeight="1">
      <c r="A37" s="81"/>
      <c r="F37"/>
    </row>
    <row r="38" spans="1:6" s="3" customFormat="1" ht="17.25" customHeight="1">
      <c r="A38" s="1"/>
      <c r="B38" s="1"/>
      <c r="C38" s="1"/>
      <c r="F38"/>
    </row>
    <row r="39" spans="1:6" s="3" customFormat="1" ht="17.25" customHeight="1">
      <c r="A39" s="1"/>
      <c r="B39" s="1"/>
      <c r="C39" s="1"/>
      <c r="F39"/>
    </row>
    <row r="40" spans="1:6" s="3" customFormat="1" ht="17.25" customHeight="1">
      <c r="A40" s="1"/>
      <c r="B40" s="1"/>
      <c r="C40" s="1"/>
      <c r="F40"/>
    </row>
    <row r="41" spans="1:6" ht="15.75">
      <c r="A41" s="4"/>
      <c r="B41" s="1"/>
      <c r="C41" s="1"/>
    </row>
    <row r="42" spans="1:6" ht="15.75">
      <c r="A42" s="4"/>
      <c r="B42" s="1"/>
      <c r="C42" s="1"/>
    </row>
    <row r="43" spans="1:6" ht="39" customHeight="1">
      <c r="A43" s="4"/>
      <c r="B43" s="1"/>
      <c r="C43" s="1"/>
    </row>
    <row r="44" spans="1:6" ht="15.75">
      <c r="A44" s="4"/>
      <c r="B44" s="1"/>
      <c r="C44" s="1"/>
    </row>
    <row r="45" spans="1:6" ht="15.75">
      <c r="A45" s="4"/>
      <c r="B45" s="1"/>
      <c r="C45" s="1"/>
    </row>
    <row r="46" spans="1:6" ht="15.75">
      <c r="A46" s="4"/>
      <c r="B46" s="4"/>
      <c r="C46" s="4"/>
    </row>
    <row r="47" spans="1:6" ht="15.75">
      <c r="A47" s="4"/>
      <c r="B47" s="4"/>
      <c r="C47" s="4"/>
    </row>
    <row r="48" spans="1:6" ht="15.75">
      <c r="A48" s="4"/>
      <c r="B48" s="4"/>
      <c r="C48" s="4"/>
    </row>
    <row r="49" spans="1:3" ht="15.75">
      <c r="A49" s="4"/>
      <c r="B49" s="4"/>
      <c r="C49" s="4"/>
    </row>
    <row r="50" spans="1:3" ht="15.75">
      <c r="A50" s="4"/>
      <c r="B50" s="4"/>
      <c r="C50" s="4"/>
    </row>
    <row r="51" spans="1:3" ht="15.75">
      <c r="A51" s="4"/>
      <c r="B51" s="4"/>
      <c r="C51" s="4"/>
    </row>
    <row r="52" spans="1:3" ht="15.75">
      <c r="A52" s="4"/>
      <c r="B52" s="4"/>
      <c r="C52" s="4"/>
    </row>
    <row r="53" spans="1:3" ht="39.75" customHeight="1">
      <c r="A53" s="4"/>
      <c r="B53" s="4"/>
      <c r="C53" s="4"/>
    </row>
    <row r="54" spans="1:3" ht="15.75">
      <c r="A54" s="4"/>
      <c r="B54" s="4"/>
      <c r="C54" s="4"/>
    </row>
    <row r="55" spans="1:3" ht="33.75" customHeight="1">
      <c r="A55" s="4"/>
      <c r="B55" s="4"/>
      <c r="C55" s="4"/>
    </row>
    <row r="56" spans="1:3" ht="15.75">
      <c r="A56" s="4"/>
      <c r="B56" s="4"/>
      <c r="C56" s="4"/>
    </row>
    <row r="57" spans="1:3" ht="15.75">
      <c r="A57" s="4"/>
      <c r="B57" s="4"/>
      <c r="C57" s="4"/>
    </row>
    <row r="58" spans="1:3" ht="15.75">
      <c r="A58" s="4"/>
      <c r="B58" s="4"/>
      <c r="C58" s="4"/>
    </row>
    <row r="59" spans="1:3" ht="15.75">
      <c r="A59" s="4"/>
      <c r="B59" s="4"/>
      <c r="C59" s="4"/>
    </row>
    <row r="60" spans="1:3" ht="15.75">
      <c r="A60" s="4"/>
      <c r="B60" s="4"/>
      <c r="C60" s="4"/>
    </row>
    <row r="61" spans="1:3" ht="15.75">
      <c r="A61" s="4"/>
      <c r="B61" s="4"/>
      <c r="C61" s="4"/>
    </row>
    <row r="62" spans="1:3" ht="15.75">
      <c r="A62" s="4"/>
      <c r="B62" s="4"/>
      <c r="C62" s="4"/>
    </row>
    <row r="63" spans="1:3" ht="15.75">
      <c r="A63" s="4"/>
      <c r="B63" s="4"/>
      <c r="C63" s="4"/>
    </row>
    <row r="64" spans="1:3" ht="15.75">
      <c r="A64" s="4"/>
      <c r="B64" s="4"/>
      <c r="C64" s="4"/>
    </row>
    <row r="65" spans="1:3" ht="15.75">
      <c r="A65" s="4"/>
      <c r="B65" s="4"/>
      <c r="C65" s="4"/>
    </row>
    <row r="66" spans="1:3" ht="15.75">
      <c r="A66" s="4"/>
      <c r="B66" s="4"/>
      <c r="C66" s="4"/>
    </row>
    <row r="67" spans="1:3" ht="15.75">
      <c r="A67" s="4"/>
      <c r="B67" s="4"/>
      <c r="C67" s="4"/>
    </row>
    <row r="68" spans="1:3" ht="15.75">
      <c r="A68" s="4"/>
      <c r="B68" s="4"/>
      <c r="C68" s="4"/>
    </row>
    <row r="69" spans="1:3" ht="78.75" customHeight="1">
      <c r="A69" s="4"/>
      <c r="B69" s="4"/>
      <c r="C69" s="4"/>
    </row>
    <row r="70" spans="1:3" ht="15.75">
      <c r="A70" s="4"/>
      <c r="B70" s="4"/>
      <c r="C70" s="4"/>
    </row>
    <row r="71" spans="1:3" ht="15.75">
      <c r="A71" s="4"/>
      <c r="B71" s="4"/>
      <c r="C71" s="4"/>
    </row>
    <row r="72" spans="1:3" ht="15.75">
      <c r="A72" s="4"/>
      <c r="B72" s="4"/>
      <c r="C72" s="4"/>
    </row>
    <row r="73" spans="1:3" ht="15.75">
      <c r="A73" s="4"/>
      <c r="B73" s="4"/>
      <c r="C73" s="4"/>
    </row>
    <row r="74" spans="1:3" ht="15.75">
      <c r="A74" s="4"/>
      <c r="B74" s="4"/>
      <c r="C74" s="4"/>
    </row>
    <row r="75" spans="1:3" ht="15.75">
      <c r="A75" s="4"/>
      <c r="B75" s="4"/>
      <c r="C75" s="4"/>
    </row>
    <row r="76" spans="1:3" ht="15.75">
      <c r="A76" s="4"/>
      <c r="B76" s="4"/>
      <c r="C76" s="4"/>
    </row>
    <row r="77" spans="1:3" ht="15.75">
      <c r="A77" s="4"/>
      <c r="B77" s="4"/>
      <c r="C77" s="4"/>
    </row>
    <row r="78" spans="1:3" ht="15.75">
      <c r="A78" s="4"/>
      <c r="B78" s="4"/>
      <c r="C78" s="4"/>
    </row>
    <row r="79" spans="1:3" ht="15.75">
      <c r="A79" s="4"/>
      <c r="B79" s="4"/>
      <c r="C79" s="4"/>
    </row>
    <row r="80" spans="1:3" ht="15.75">
      <c r="A80" s="4"/>
      <c r="B80" s="4"/>
      <c r="C80" s="4"/>
    </row>
    <row r="81" spans="1:3" ht="15.75">
      <c r="A81" s="4"/>
      <c r="B81" s="4"/>
      <c r="C81" s="4"/>
    </row>
    <row r="82" spans="1:3" ht="15.75">
      <c r="A82" s="4"/>
      <c r="B82" s="4"/>
      <c r="C82" s="4"/>
    </row>
    <row r="83" spans="1:3" ht="15.75">
      <c r="A83" s="4"/>
      <c r="B83" s="4"/>
      <c r="C83" s="4"/>
    </row>
    <row r="84" spans="1:3" ht="15.75">
      <c r="A84" s="4"/>
      <c r="B84" s="4"/>
      <c r="C84" s="4"/>
    </row>
    <row r="85" spans="1:3" ht="15.75">
      <c r="A85" s="4"/>
      <c r="B85" s="4"/>
      <c r="C85" s="4"/>
    </row>
    <row r="86" spans="1:3" ht="15.75">
      <c r="A86" s="4"/>
      <c r="B86" s="4"/>
      <c r="C86" s="4"/>
    </row>
    <row r="87" spans="1:3" ht="15.75">
      <c r="A87" s="4"/>
      <c r="B87" s="4"/>
      <c r="C87" s="4"/>
    </row>
    <row r="88" spans="1:3" ht="15.75">
      <c r="A88" s="4"/>
      <c r="B88" s="4"/>
      <c r="C88" s="4"/>
    </row>
    <row r="89" spans="1:3" ht="15.75">
      <c r="A89" s="4"/>
      <c r="B89" s="4"/>
      <c r="C89" s="4"/>
    </row>
    <row r="90" spans="1:3" ht="15.75">
      <c r="A90" s="4"/>
      <c r="B90" s="4"/>
      <c r="C90" s="4"/>
    </row>
    <row r="91" spans="1:3" ht="15.75">
      <c r="A91" s="4"/>
      <c r="B91" s="4"/>
      <c r="C91" s="4"/>
    </row>
    <row r="92" spans="1:3" ht="15.75">
      <c r="A92" s="4"/>
      <c r="B92" s="4"/>
      <c r="C92" s="4"/>
    </row>
    <row r="93" spans="1:3" ht="15.75">
      <c r="A93" s="4"/>
      <c r="B93" s="4"/>
      <c r="C93" s="4"/>
    </row>
    <row r="94" spans="1:3" ht="15.75">
      <c r="A94" s="4"/>
      <c r="B94" s="4"/>
      <c r="C94" s="4"/>
    </row>
    <row r="95" spans="1:3" ht="15.75">
      <c r="A95" s="4"/>
      <c r="B95" s="4"/>
      <c r="C95" s="4"/>
    </row>
    <row r="96" spans="1:3" ht="15.75">
      <c r="A96" s="4"/>
      <c r="B96" s="4"/>
      <c r="C96" s="4"/>
    </row>
    <row r="97" spans="1:3" ht="15.75">
      <c r="A97" s="4"/>
      <c r="B97" s="4"/>
      <c r="C97" s="4"/>
    </row>
    <row r="98" spans="1:3" ht="15.75">
      <c r="A98" s="4"/>
      <c r="B98" s="4"/>
      <c r="C98" s="4"/>
    </row>
    <row r="99" spans="1:3" ht="15.75">
      <c r="A99" s="4"/>
      <c r="B99" s="4"/>
      <c r="C99" s="4"/>
    </row>
    <row r="100" spans="1:3" ht="15.75">
      <c r="A100" s="4"/>
      <c r="B100" s="4"/>
      <c r="C100" s="4"/>
    </row>
    <row r="101" spans="1:3" ht="15.75">
      <c r="A101" s="4"/>
      <c r="B101" s="4"/>
      <c r="C101" s="4"/>
    </row>
    <row r="102" spans="1:3" ht="15.75">
      <c r="A102" s="4"/>
      <c r="B102" s="4"/>
      <c r="C102" s="4"/>
    </row>
    <row r="103" spans="1:3" ht="15.75">
      <c r="A103" s="4"/>
      <c r="B103" s="4"/>
      <c r="C103" s="4"/>
    </row>
    <row r="104" spans="1:3" ht="15.75">
      <c r="A104" s="4"/>
      <c r="B104" s="4"/>
      <c r="C104" s="4"/>
    </row>
    <row r="105" spans="1:3" ht="15.75">
      <c r="A105" s="4"/>
      <c r="B105" s="4"/>
      <c r="C105" s="4"/>
    </row>
    <row r="106" spans="1:3" ht="15.75">
      <c r="A106" s="4"/>
      <c r="B106" s="4"/>
      <c r="C106" s="4"/>
    </row>
    <row r="107" spans="1:3" ht="15.75">
      <c r="A107" s="4"/>
      <c r="B107" s="4"/>
      <c r="C107" s="4"/>
    </row>
    <row r="108" spans="1:3" ht="15.75">
      <c r="A108" s="4"/>
      <c r="B108" s="4"/>
      <c r="C108" s="4"/>
    </row>
    <row r="109" spans="1:3" ht="15.75">
      <c r="A109" s="4"/>
      <c r="B109" s="4"/>
      <c r="C109" s="4"/>
    </row>
    <row r="110" spans="1:3" ht="15.75">
      <c r="A110" s="4"/>
      <c r="B110" s="4"/>
      <c r="C110" s="4"/>
    </row>
    <row r="111" spans="1:3" ht="15.75">
      <c r="A111" s="4"/>
      <c r="B111" s="4"/>
      <c r="C111" s="4"/>
    </row>
    <row r="112" spans="1:3" ht="15.75">
      <c r="A112" s="4"/>
      <c r="B112" s="4"/>
      <c r="C112" s="4"/>
    </row>
    <row r="113" spans="1:3" ht="15.75">
      <c r="A113" s="4"/>
      <c r="B113" s="4"/>
      <c r="C113" s="4"/>
    </row>
    <row r="114" spans="1:3" ht="15.75">
      <c r="A114" s="4"/>
      <c r="B114" s="4"/>
      <c r="C114" s="4"/>
    </row>
    <row r="115" spans="1:3" ht="15.75">
      <c r="A115" s="4"/>
      <c r="B115" s="4"/>
      <c r="C115" s="4"/>
    </row>
    <row r="116" spans="1:3" ht="15.75">
      <c r="A116" s="4"/>
      <c r="B116" s="4"/>
      <c r="C116" s="4"/>
    </row>
    <row r="117" spans="1:3" ht="15.75">
      <c r="A117" s="4"/>
      <c r="B117" s="4"/>
      <c r="C117" s="4"/>
    </row>
    <row r="118" spans="1:3" ht="15.75">
      <c r="A118" s="4"/>
      <c r="B118" s="4"/>
      <c r="C118" s="4"/>
    </row>
    <row r="119" spans="1:3" ht="15.75">
      <c r="A119" s="4"/>
      <c r="B119" s="4"/>
      <c r="C119" s="4"/>
    </row>
    <row r="120" spans="1:3" ht="15.75">
      <c r="A120" s="4"/>
      <c r="B120" s="4"/>
      <c r="C120" s="4"/>
    </row>
    <row r="121" spans="1:3" ht="15.75">
      <c r="A121" s="4"/>
      <c r="B121" s="4"/>
      <c r="C121" s="4"/>
    </row>
    <row r="122" spans="1:3" ht="15.75">
      <c r="A122" s="4"/>
      <c r="B122" s="4"/>
      <c r="C122" s="4"/>
    </row>
    <row r="123" spans="1:3" ht="15.75">
      <c r="A123" s="4"/>
      <c r="B123" s="4"/>
      <c r="C123" s="4"/>
    </row>
    <row r="124" spans="1:3" ht="15.75">
      <c r="A124" s="4"/>
      <c r="B124" s="4"/>
      <c r="C124" s="4"/>
    </row>
    <row r="125" spans="1:3" ht="15.75">
      <c r="A125" s="4"/>
      <c r="B125" s="4"/>
      <c r="C125" s="4"/>
    </row>
    <row r="126" spans="1:3" ht="15.75">
      <c r="A126" s="4"/>
      <c r="B126" s="4"/>
      <c r="C126" s="4"/>
    </row>
    <row r="127" spans="1:3" ht="15.75">
      <c r="A127" s="4"/>
      <c r="B127" s="4"/>
      <c r="C127" s="4"/>
    </row>
    <row r="128" spans="1:3" ht="15.75">
      <c r="A128" s="4"/>
      <c r="B128" s="4"/>
      <c r="C128" s="4"/>
    </row>
    <row r="129" spans="1:3" ht="15.75">
      <c r="A129" s="4"/>
      <c r="B129" s="4"/>
      <c r="C129" s="4"/>
    </row>
    <row r="130" spans="1:3" ht="15.75">
      <c r="A130" s="4"/>
      <c r="B130" s="4"/>
      <c r="C130" s="4"/>
    </row>
    <row r="131" spans="1:3" ht="15.75">
      <c r="A131" s="4"/>
      <c r="B131" s="4"/>
      <c r="C131" s="4"/>
    </row>
    <row r="132" spans="1:3" ht="15.75">
      <c r="A132" s="4"/>
      <c r="B132" s="4"/>
      <c r="C132" s="4"/>
    </row>
    <row r="133" spans="1:3" ht="15.75">
      <c r="A133" s="4"/>
      <c r="B133" s="4"/>
      <c r="C133" s="4"/>
    </row>
    <row r="134" spans="1:3" ht="15.75">
      <c r="A134" s="4"/>
      <c r="B134" s="4"/>
      <c r="C134" s="4"/>
    </row>
    <row r="135" spans="1:3" ht="15.75">
      <c r="A135" s="4"/>
      <c r="B135" s="4"/>
      <c r="C135" s="4"/>
    </row>
    <row r="136" spans="1:3" ht="15.75">
      <c r="A136" s="4"/>
      <c r="B136" s="4"/>
      <c r="C136" s="4"/>
    </row>
    <row r="137" spans="1:3" ht="15.75">
      <c r="A137" s="4"/>
      <c r="B137" s="4"/>
      <c r="C137" s="4"/>
    </row>
    <row r="138" spans="1:3" ht="15.75">
      <c r="A138" s="4"/>
      <c r="B138" s="4"/>
      <c r="C138" s="4"/>
    </row>
    <row r="139" spans="1:3" ht="15.75">
      <c r="A139" s="4"/>
      <c r="B139" s="4"/>
      <c r="C139" s="4"/>
    </row>
    <row r="140" spans="1:3" ht="15.75">
      <c r="A140" s="4"/>
      <c r="B140" s="4"/>
      <c r="C140" s="4"/>
    </row>
    <row r="141" spans="1:3" ht="15.75">
      <c r="A141" s="4"/>
      <c r="B141" s="4"/>
      <c r="C141" s="4"/>
    </row>
    <row r="142" spans="1:3" ht="15.75">
      <c r="A142" s="4"/>
      <c r="B142" s="4"/>
      <c r="C142" s="4"/>
    </row>
    <row r="143" spans="1:3" ht="15.75">
      <c r="A143" s="4"/>
      <c r="B143" s="4"/>
      <c r="C143" s="4"/>
    </row>
    <row r="144" spans="1:3" ht="15.75">
      <c r="A144" s="4"/>
      <c r="B144" s="4"/>
      <c r="C144" s="4"/>
    </row>
    <row r="145" spans="1:3" ht="15.75">
      <c r="A145" s="4"/>
      <c r="B145" s="4"/>
      <c r="C145" s="4"/>
    </row>
    <row r="146" spans="1:3" ht="15.75">
      <c r="A146" s="4"/>
      <c r="B146" s="4"/>
      <c r="C146" s="4"/>
    </row>
    <row r="147" spans="1:3" ht="15.75">
      <c r="A147" s="4"/>
      <c r="B147" s="4"/>
      <c r="C147" s="4"/>
    </row>
    <row r="148" spans="1:3" ht="15.75">
      <c r="A148" s="4"/>
      <c r="B148" s="4"/>
      <c r="C148" s="4"/>
    </row>
    <row r="149" spans="1:3" ht="15.75">
      <c r="A149" s="4"/>
      <c r="B149" s="4"/>
      <c r="C149" s="4"/>
    </row>
    <row r="150" spans="1:3" ht="15.75">
      <c r="A150" s="4"/>
      <c r="B150" s="4"/>
      <c r="C150" s="4"/>
    </row>
    <row r="151" spans="1:3" ht="15.75">
      <c r="A151" s="4"/>
      <c r="B151" s="4"/>
      <c r="C151" s="4"/>
    </row>
    <row r="152" spans="1:3" ht="15.75">
      <c r="A152" s="4"/>
      <c r="B152" s="4"/>
      <c r="C152" s="4"/>
    </row>
    <row r="153" spans="1:3" ht="15.75">
      <c r="A153" s="4"/>
      <c r="B153" s="4"/>
      <c r="C153" s="4"/>
    </row>
  </sheetData>
  <mergeCells count="5">
    <mergeCell ref="B8:G8"/>
    <mergeCell ref="B9:G9"/>
    <mergeCell ref="B10:G10"/>
    <mergeCell ref="C26:G26"/>
    <mergeCell ref="C27:G27"/>
  </mergeCells>
  <printOptions horizontalCentered="1"/>
  <pageMargins left="0.51181102362204722" right="0.51181102362204722" top="0.98425196850393704" bottom="0.23622047244094491" header="0" footer="0"/>
  <pageSetup scale="94" orientation="landscape" r:id="rId1"/>
  <headerFooter alignWithMargins="0"/>
  <ignoredErrors>
    <ignoredError sqref="F20"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tabColor theme="5"/>
    <pageSetUpPr fitToPage="1"/>
  </sheetPr>
  <dimension ref="A1:T100"/>
  <sheetViews>
    <sheetView view="pageBreakPreview" topLeftCell="B1" zoomScale="70" zoomScaleNormal="70" zoomScaleSheetLayoutView="70" workbookViewId="0">
      <selection activeCell="B7" sqref="B7:J7"/>
    </sheetView>
  </sheetViews>
  <sheetFormatPr defaultColWidth="9.42578125" defaultRowHeight="15"/>
  <cols>
    <col min="1" max="1" width="2.5703125" style="384" customWidth="1"/>
    <col min="2" max="2" width="7.140625" style="384" customWidth="1"/>
    <col min="3" max="3" width="83.140625" style="384" customWidth="1"/>
    <col min="4" max="4" width="7.42578125" style="384" customWidth="1"/>
    <col min="5" max="5" width="17" customWidth="1"/>
    <col min="6" max="6" width="14.85546875" customWidth="1"/>
    <col min="7" max="7" width="16" customWidth="1"/>
    <col min="8" max="8" width="17.140625" customWidth="1"/>
    <col min="9" max="10" width="15.140625" customWidth="1"/>
    <col min="11" max="12" width="2.7109375" customWidth="1"/>
    <col min="13" max="13" width="21.42578125" customWidth="1"/>
    <col min="14" max="14" width="18.85546875" customWidth="1"/>
    <col min="21" max="16384" width="9.42578125" style="384"/>
  </cols>
  <sheetData>
    <row r="1" spans="1:20" s="358" customFormat="1" ht="17.25" customHeight="1">
      <c r="A1" s="357"/>
      <c r="B1" s="97" t="s">
        <v>0</v>
      </c>
      <c r="C1" s="98"/>
      <c r="D1" s="98"/>
      <c r="E1"/>
      <c r="F1"/>
      <c r="H1"/>
      <c r="I1"/>
      <c r="J1" s="46" t="s">
        <v>185</v>
      </c>
      <c r="K1" s="46"/>
      <c r="L1"/>
      <c r="M1"/>
      <c r="N1"/>
      <c r="O1"/>
      <c r="P1"/>
      <c r="Q1"/>
      <c r="R1"/>
      <c r="S1"/>
      <c r="T1"/>
    </row>
    <row r="2" spans="1:20" s="358" customFormat="1" ht="17.25" customHeight="1">
      <c r="A2" s="357"/>
      <c r="B2" s="99"/>
      <c r="C2" s="98"/>
      <c r="D2" s="98"/>
      <c r="E2"/>
      <c r="F2"/>
      <c r="H2"/>
      <c r="I2"/>
      <c r="J2" s="46" t="s">
        <v>69</v>
      </c>
      <c r="K2" s="46"/>
      <c r="L2"/>
      <c r="M2"/>
      <c r="N2"/>
      <c r="O2"/>
      <c r="P2"/>
      <c r="Q2"/>
      <c r="R2"/>
      <c r="S2"/>
      <c r="T2"/>
    </row>
    <row r="3" spans="1:20" s="358" customFormat="1" ht="17.25" customHeight="1">
      <c r="A3" s="357"/>
      <c r="C3" s="100"/>
      <c r="D3" s="100"/>
      <c r="E3"/>
      <c r="F3"/>
      <c r="H3"/>
      <c r="I3"/>
      <c r="J3" s="46" t="s">
        <v>70</v>
      </c>
      <c r="K3" s="46"/>
      <c r="L3"/>
      <c r="M3"/>
      <c r="N3"/>
      <c r="O3"/>
      <c r="P3"/>
      <c r="Q3"/>
      <c r="R3"/>
      <c r="S3"/>
      <c r="T3"/>
    </row>
    <row r="4" spans="1:20" s="358" customFormat="1" ht="17.25" customHeight="1">
      <c r="A4" s="357"/>
      <c r="B4" s="359"/>
      <c r="C4" s="359"/>
      <c r="D4" s="359"/>
      <c r="E4"/>
      <c r="F4"/>
      <c r="H4"/>
      <c r="I4"/>
      <c r="J4" s="46" t="s">
        <v>71</v>
      </c>
      <c r="K4" s="46"/>
      <c r="L4"/>
      <c r="M4"/>
      <c r="N4"/>
      <c r="O4"/>
      <c r="P4"/>
      <c r="Q4"/>
      <c r="R4"/>
      <c r="S4"/>
      <c r="T4"/>
    </row>
    <row r="5" spans="1:20" s="358" customFormat="1" ht="17.25" customHeight="1">
      <c r="A5" s="357"/>
      <c r="B5" s="359"/>
      <c r="C5" s="359"/>
      <c r="D5" s="359"/>
      <c r="E5"/>
      <c r="F5"/>
      <c r="H5"/>
      <c r="I5"/>
      <c r="J5" s="46" t="s">
        <v>72</v>
      </c>
      <c r="K5" s="46"/>
      <c r="L5"/>
      <c r="M5"/>
      <c r="N5"/>
      <c r="O5"/>
      <c r="P5"/>
      <c r="Q5"/>
      <c r="R5"/>
      <c r="S5"/>
      <c r="T5"/>
    </row>
    <row r="6" spans="1:20" s="358" customFormat="1" ht="17.25" customHeight="1">
      <c r="A6" s="357"/>
      <c r="B6" s="359"/>
      <c r="C6" s="359"/>
      <c r="D6" s="359"/>
      <c r="E6"/>
      <c r="F6"/>
      <c r="H6"/>
      <c r="I6"/>
      <c r="J6" s="46" t="s">
        <v>186</v>
      </c>
      <c r="K6" s="46"/>
      <c r="L6"/>
      <c r="M6"/>
      <c r="N6"/>
      <c r="O6"/>
      <c r="P6"/>
      <c r="Q6"/>
      <c r="R6"/>
      <c r="S6"/>
      <c r="T6"/>
    </row>
    <row r="7" spans="1:20" s="358" customFormat="1" ht="17.25" customHeight="1">
      <c r="A7" s="357"/>
      <c r="B7" s="1834" t="s">
        <v>186</v>
      </c>
      <c r="C7" s="1834"/>
      <c r="D7" s="1834"/>
      <c r="E7" s="1834"/>
      <c r="F7" s="1834"/>
      <c r="G7" s="1834"/>
      <c r="H7" s="1834"/>
      <c r="I7" s="1834"/>
      <c r="J7" s="1834"/>
      <c r="K7" s="683"/>
      <c r="L7"/>
      <c r="M7"/>
      <c r="N7"/>
      <c r="O7"/>
      <c r="P7"/>
      <c r="Q7"/>
      <c r="R7"/>
      <c r="S7"/>
      <c r="T7"/>
    </row>
    <row r="8" spans="1:20" s="358" customFormat="1" ht="17.25" customHeight="1">
      <c r="A8" s="357"/>
      <c r="B8" s="1834" t="s">
        <v>187</v>
      </c>
      <c r="C8" s="1834"/>
      <c r="D8" s="1834"/>
      <c r="E8" s="1834"/>
      <c r="F8" s="1834"/>
      <c r="G8" s="1834"/>
      <c r="H8" s="1834"/>
      <c r="I8" s="1834"/>
      <c r="J8" s="1834"/>
      <c r="K8" s="683"/>
      <c r="L8"/>
      <c r="M8"/>
      <c r="N8"/>
      <c r="O8"/>
      <c r="P8"/>
      <c r="Q8"/>
      <c r="R8"/>
      <c r="S8"/>
      <c r="T8"/>
    </row>
    <row r="9" spans="1:20" s="358" customFormat="1" ht="18.75" customHeight="1">
      <c r="A9" s="357"/>
      <c r="B9" s="1835" t="s">
        <v>148</v>
      </c>
      <c r="C9" s="1835"/>
      <c r="D9" s="1835"/>
      <c r="E9" s="1835"/>
      <c r="F9" s="1835"/>
      <c r="G9" s="1835"/>
      <c r="H9" s="1835"/>
      <c r="I9" s="1835"/>
      <c r="J9" s="1835"/>
      <c r="K9" s="1668"/>
      <c r="L9"/>
      <c r="M9"/>
      <c r="N9"/>
      <c r="O9"/>
      <c r="P9"/>
      <c r="Q9"/>
      <c r="R9"/>
      <c r="S9"/>
      <c r="T9"/>
    </row>
    <row r="10" spans="1:20" s="358" customFormat="1" ht="17.25" customHeight="1" thickBot="1">
      <c r="A10" s="357"/>
      <c r="B10" s="357"/>
      <c r="C10" s="357"/>
      <c r="D10" s="357"/>
      <c r="E10"/>
      <c r="F10"/>
      <c r="G10"/>
      <c r="H10" s="557"/>
      <c r="I10" s="557"/>
      <c r="J10"/>
      <c r="K10"/>
      <c r="L10"/>
      <c r="M10"/>
      <c r="N10"/>
      <c r="O10"/>
      <c r="P10"/>
      <c r="Q10"/>
      <c r="R10"/>
      <c r="S10"/>
      <c r="T10"/>
    </row>
    <row r="11" spans="1:20" s="358" customFormat="1" ht="19.350000000000001" customHeight="1">
      <c r="A11" s="357"/>
      <c r="B11" s="6"/>
      <c r="C11" s="7"/>
      <c r="D11" s="133"/>
      <c r="E11" s="1832" t="s">
        <v>114</v>
      </c>
      <c r="F11" s="1832"/>
      <c r="G11" s="1833"/>
      <c r="H11" s="1831" t="s">
        <v>137</v>
      </c>
      <c r="I11" s="1832"/>
      <c r="J11" s="1833"/>
      <c r="K11" s="1212"/>
      <c r="L11"/>
      <c r="M11"/>
      <c r="N11"/>
      <c r="O11"/>
      <c r="P11"/>
      <c r="Q11"/>
      <c r="R11"/>
      <c r="S11"/>
      <c r="T11"/>
    </row>
    <row r="12" spans="1:20" s="358" customFormat="1" ht="19.350000000000001" customHeight="1">
      <c r="A12" s="357"/>
      <c r="B12" s="9"/>
      <c r="C12" s="553"/>
      <c r="D12" s="710"/>
      <c r="E12" s="1729"/>
      <c r="F12" s="534"/>
      <c r="G12" s="297"/>
      <c r="H12" s="708"/>
      <c r="I12" s="709"/>
      <c r="J12" s="297"/>
      <c r="K12" s="1212"/>
      <c r="L12"/>
      <c r="M12"/>
      <c r="N12"/>
      <c r="O12"/>
      <c r="P12"/>
      <c r="Q12"/>
      <c r="R12"/>
      <c r="S12"/>
      <c r="T12"/>
    </row>
    <row r="13" spans="1:20" s="358" customFormat="1" ht="27" customHeight="1">
      <c r="A13" s="357"/>
      <c r="B13" s="9" t="s">
        <v>77</v>
      </c>
      <c r="C13" s="553"/>
      <c r="D13" s="710"/>
      <c r="E13" s="710" t="s">
        <v>188</v>
      </c>
      <c r="F13" s="10"/>
      <c r="G13" s="134" t="s">
        <v>190</v>
      </c>
      <c r="H13" s="54" t="s">
        <v>188</v>
      </c>
      <c r="I13" s="710"/>
      <c r="J13" s="134" t="s">
        <v>191</v>
      </c>
      <c r="K13" s="151"/>
      <c r="L13"/>
      <c r="M13"/>
      <c r="N13"/>
      <c r="O13"/>
      <c r="P13"/>
      <c r="Q13"/>
      <c r="R13"/>
      <c r="S13"/>
      <c r="T13"/>
    </row>
    <row r="14" spans="1:20" s="358" customFormat="1" ht="18.600000000000001" customHeight="1" thickBot="1">
      <c r="A14" s="357"/>
      <c r="B14" s="13" t="s">
        <v>79</v>
      </c>
      <c r="C14" s="14" t="s">
        <v>149</v>
      </c>
      <c r="D14" s="105" t="s">
        <v>6</v>
      </c>
      <c r="E14" s="327" t="s">
        <v>192</v>
      </c>
      <c r="F14" s="15" t="s">
        <v>193</v>
      </c>
      <c r="G14" s="16" t="s">
        <v>194</v>
      </c>
      <c r="H14" s="711" t="s">
        <v>192</v>
      </c>
      <c r="I14" s="105" t="s">
        <v>193</v>
      </c>
      <c r="J14" s="16" t="s">
        <v>194</v>
      </c>
      <c r="K14" s="1212"/>
      <c r="L14"/>
      <c r="M14"/>
      <c r="N14"/>
      <c r="O14"/>
      <c r="P14"/>
      <c r="Q14"/>
      <c r="R14"/>
      <c r="S14"/>
      <c r="T14"/>
    </row>
    <row r="15" spans="1:20" s="358" customFormat="1" ht="17.100000000000001" customHeight="1">
      <c r="A15" s="357"/>
      <c r="B15" s="89"/>
      <c r="C15" s="536"/>
      <c r="D15" s="79"/>
      <c r="E15" s="79" t="s">
        <v>10</v>
      </c>
      <c r="F15" s="538" t="s">
        <v>11</v>
      </c>
      <c r="G15" s="18" t="s">
        <v>195</v>
      </c>
      <c r="H15" s="89" t="s">
        <v>196</v>
      </c>
      <c r="I15" s="79" t="s">
        <v>197</v>
      </c>
      <c r="J15" s="18" t="s">
        <v>15</v>
      </c>
      <c r="K15" s="151"/>
      <c r="L15"/>
      <c r="M15"/>
      <c r="N15"/>
      <c r="O15"/>
      <c r="P15"/>
      <c r="Q15"/>
      <c r="R15"/>
      <c r="S15"/>
      <c r="T15"/>
    </row>
    <row r="16" spans="1:20" s="358" customFormat="1" ht="17.850000000000001" customHeight="1">
      <c r="A16" s="357"/>
      <c r="B16" s="23"/>
      <c r="C16" s="365"/>
      <c r="D16" s="361"/>
      <c r="E16" s="363"/>
      <c r="F16" s="362"/>
      <c r="G16" s="364"/>
      <c r="H16" s="712"/>
      <c r="I16" s="363"/>
      <c r="J16" s="364"/>
      <c r="K16" s="555"/>
      <c r="L16"/>
      <c r="M16"/>
      <c r="N16"/>
      <c r="O16"/>
      <c r="P16"/>
      <c r="Q16"/>
      <c r="R16"/>
      <c r="S16"/>
      <c r="T16"/>
    </row>
    <row r="17" spans="1:20" s="358" customFormat="1" ht="18.75" customHeight="1">
      <c r="A17" s="357"/>
      <c r="B17" s="23"/>
      <c r="C17" s="360" t="s">
        <v>198</v>
      </c>
      <c r="D17" s="361">
        <v>1</v>
      </c>
      <c r="E17" s="749"/>
      <c r="F17" s="362"/>
      <c r="G17" s="364"/>
      <c r="H17" s="750"/>
      <c r="I17" s="363"/>
      <c r="J17" s="364"/>
      <c r="K17" s="555"/>
      <c r="L17"/>
      <c r="M17"/>
      <c r="N17"/>
      <c r="O17"/>
      <c r="P17"/>
      <c r="Q17"/>
      <c r="R17"/>
      <c r="S17"/>
      <c r="T17"/>
    </row>
    <row r="18" spans="1:20" s="358" customFormat="1" ht="31.5" hidden="1">
      <c r="A18" s="357"/>
      <c r="B18" s="23"/>
      <c r="C18" s="365" t="s">
        <v>199</v>
      </c>
      <c r="D18" s="361"/>
      <c r="E18" s="749">
        <v>0</v>
      </c>
      <c r="F18" s="362">
        <v>0</v>
      </c>
      <c r="G18" s="364">
        <v>0</v>
      </c>
      <c r="H18" s="751"/>
      <c r="I18" s="363">
        <v>0</v>
      </c>
      <c r="J18" s="364">
        <v>0</v>
      </c>
      <c r="K18" s="555"/>
      <c r="L18"/>
      <c r="M18"/>
      <c r="N18"/>
      <c r="O18"/>
      <c r="P18"/>
      <c r="Q18"/>
      <c r="R18"/>
      <c r="S18"/>
      <c r="T18"/>
    </row>
    <row r="19" spans="1:20" s="358" customFormat="1" ht="31.5" hidden="1">
      <c r="A19" s="357"/>
      <c r="B19" s="23"/>
      <c r="C19" s="365" t="s">
        <v>200</v>
      </c>
      <c r="D19" s="361"/>
      <c r="E19" s="749">
        <v>0</v>
      </c>
      <c r="F19" s="362">
        <v>0</v>
      </c>
      <c r="G19" s="364">
        <v>0</v>
      </c>
      <c r="H19" s="751"/>
      <c r="I19" s="363">
        <v>0</v>
      </c>
      <c r="J19" s="364">
        <v>0</v>
      </c>
      <c r="K19" s="555"/>
      <c r="L19"/>
      <c r="M19"/>
      <c r="N19"/>
      <c r="O19"/>
      <c r="P19"/>
      <c r="Q19"/>
      <c r="R19"/>
      <c r="S19"/>
      <c r="T19"/>
    </row>
    <row r="20" spans="1:20" s="358" customFormat="1" ht="31.5" hidden="1">
      <c r="A20" s="357"/>
      <c r="B20" s="23"/>
      <c r="C20" s="365" t="s">
        <v>201</v>
      </c>
      <c r="D20" s="361"/>
      <c r="E20" s="1085">
        <v>222.86062305769067</v>
      </c>
      <c r="F20" s="1152">
        <v>0</v>
      </c>
      <c r="G20" s="809">
        <f t="shared" ref="G20:G43" si="0">SUM(E20:F20)</f>
        <v>222.86062305769067</v>
      </c>
      <c r="H20" s="807">
        <v>222.86062305769067</v>
      </c>
      <c r="I20" s="808">
        <v>0</v>
      </c>
      <c r="J20" s="809">
        <f t="shared" ref="J20:J35" si="1">SUM(H20:I20)</f>
        <v>222.86062305769067</v>
      </c>
      <c r="K20" s="1669"/>
      <c r="L20"/>
      <c r="M20"/>
      <c r="N20"/>
      <c r="O20"/>
      <c r="P20"/>
      <c r="Q20"/>
      <c r="R20"/>
      <c r="S20"/>
      <c r="T20"/>
    </row>
    <row r="21" spans="1:20" s="358" customFormat="1" ht="31.5" hidden="1">
      <c r="A21" s="357"/>
      <c r="B21" s="23"/>
      <c r="C21" s="365" t="s">
        <v>202</v>
      </c>
      <c r="D21" s="361"/>
      <c r="E21" s="1085">
        <f>E20</f>
        <v>222.86062305769067</v>
      </c>
      <c r="F21" s="1152">
        <v>0</v>
      </c>
      <c r="G21" s="809">
        <f t="shared" si="0"/>
        <v>222.86062305769067</v>
      </c>
      <c r="H21" s="807">
        <f>H20</f>
        <v>222.86062305769067</v>
      </c>
      <c r="I21" s="808">
        <v>0</v>
      </c>
      <c r="J21" s="809">
        <f t="shared" si="1"/>
        <v>222.86062305769067</v>
      </c>
      <c r="K21" s="1669"/>
      <c r="L21"/>
      <c r="M21"/>
      <c r="N21"/>
      <c r="O21"/>
      <c r="P21"/>
      <c r="Q21"/>
      <c r="R21"/>
      <c r="S21"/>
      <c r="T21"/>
    </row>
    <row r="22" spans="1:20" s="358" customFormat="1" ht="31.5" hidden="1">
      <c r="A22" s="357"/>
      <c r="B22" s="23"/>
      <c r="C22" s="365" t="s">
        <v>203</v>
      </c>
      <c r="D22" s="361"/>
      <c r="E22" s="463">
        <f>E20</f>
        <v>222.86062305769067</v>
      </c>
      <c r="F22" s="1152">
        <v>0</v>
      </c>
      <c r="G22" s="809">
        <f t="shared" si="0"/>
        <v>222.86062305769067</v>
      </c>
      <c r="H22" s="807">
        <f>H21</f>
        <v>222.86062305769067</v>
      </c>
      <c r="I22" s="808">
        <v>0</v>
      </c>
      <c r="J22" s="809">
        <f t="shared" si="1"/>
        <v>222.86062305769067</v>
      </c>
      <c r="K22" s="1669"/>
      <c r="L22"/>
      <c r="M22"/>
      <c r="N22"/>
      <c r="O22"/>
      <c r="P22"/>
      <c r="Q22"/>
      <c r="R22"/>
      <c r="S22"/>
      <c r="T22"/>
    </row>
    <row r="23" spans="1:20" s="358" customFormat="1" ht="31.5" hidden="1">
      <c r="A23" s="357"/>
      <c r="B23" s="23"/>
      <c r="C23" s="365" t="s">
        <v>204</v>
      </c>
      <c r="D23" s="361"/>
      <c r="E23" s="463">
        <v>222.86062305769067</v>
      </c>
      <c r="F23" s="1152">
        <v>0</v>
      </c>
      <c r="G23" s="809">
        <f t="shared" si="0"/>
        <v>222.86062305769067</v>
      </c>
      <c r="H23" s="807">
        <f>H22</f>
        <v>222.86062305769067</v>
      </c>
      <c r="I23" s="808">
        <v>0</v>
      </c>
      <c r="J23" s="809">
        <f t="shared" si="1"/>
        <v>222.86062305769067</v>
      </c>
      <c r="K23" s="1669"/>
      <c r="L23"/>
      <c r="M23"/>
      <c r="N23"/>
      <c r="O23"/>
      <c r="P23"/>
      <c r="Q23"/>
      <c r="R23"/>
      <c r="S23"/>
      <c r="T23"/>
    </row>
    <row r="24" spans="1:20" s="358" customFormat="1" ht="31.5" hidden="1">
      <c r="A24" s="357"/>
      <c r="B24" s="23"/>
      <c r="C24" s="365" t="s">
        <v>205</v>
      </c>
      <c r="D24" s="361"/>
      <c r="E24" s="463"/>
      <c r="F24" s="1152"/>
      <c r="G24" s="809"/>
      <c r="H24" s="807">
        <f>H23</f>
        <v>222.86062305769067</v>
      </c>
      <c r="I24" s="808">
        <v>0</v>
      </c>
      <c r="J24" s="809">
        <f t="shared" si="1"/>
        <v>222.86062305769067</v>
      </c>
      <c r="K24" s="1669"/>
      <c r="L24"/>
      <c r="M24"/>
      <c r="N24"/>
      <c r="O24"/>
      <c r="P24"/>
      <c r="Q24"/>
      <c r="R24"/>
      <c r="S24"/>
      <c r="T24"/>
    </row>
    <row r="25" spans="1:20" s="358" customFormat="1" ht="18.600000000000001" hidden="1" customHeight="1">
      <c r="A25" s="357"/>
      <c r="B25" s="23"/>
      <c r="C25" s="365" t="s">
        <v>206</v>
      </c>
      <c r="D25" s="545"/>
      <c r="E25" s="463">
        <v>0</v>
      </c>
      <c r="F25" s="1152">
        <v>0</v>
      </c>
      <c r="G25" s="809">
        <f t="shared" si="0"/>
        <v>0</v>
      </c>
      <c r="H25" s="785">
        <v>0</v>
      </c>
      <c r="I25" s="808">
        <v>0</v>
      </c>
      <c r="J25" s="809">
        <f t="shared" si="1"/>
        <v>0</v>
      </c>
      <c r="K25" s="1669"/>
      <c r="L25"/>
      <c r="M25"/>
      <c r="N25"/>
      <c r="O25"/>
      <c r="P25"/>
      <c r="Q25"/>
      <c r="R25"/>
      <c r="S25"/>
      <c r="T25"/>
    </row>
    <row r="26" spans="1:20" s="358" customFormat="1" ht="18.600000000000001" hidden="1" customHeight="1">
      <c r="A26" s="357"/>
      <c r="B26" s="23"/>
      <c r="C26" s="365" t="s">
        <v>207</v>
      </c>
      <c r="D26" s="545"/>
      <c r="E26" s="463">
        <v>0</v>
      </c>
      <c r="F26" s="1152">
        <v>0</v>
      </c>
      <c r="G26" s="809">
        <f t="shared" si="0"/>
        <v>0</v>
      </c>
      <c r="H26" s="785">
        <v>0</v>
      </c>
      <c r="I26" s="808">
        <v>0</v>
      </c>
      <c r="J26" s="809">
        <f t="shared" si="1"/>
        <v>0</v>
      </c>
      <c r="K26" s="1669"/>
      <c r="L26"/>
      <c r="M26"/>
      <c r="N26"/>
      <c r="O26"/>
      <c r="P26"/>
      <c r="Q26"/>
      <c r="R26"/>
      <c r="S26"/>
      <c r="T26"/>
    </row>
    <row r="27" spans="1:20" s="358" customFormat="1" ht="18.600000000000001" hidden="1" customHeight="1">
      <c r="A27" s="357"/>
      <c r="B27" s="23"/>
      <c r="C27" s="365" t="s">
        <v>208</v>
      </c>
      <c r="D27" s="361"/>
      <c r="E27" s="463">
        <v>234.02676205138167</v>
      </c>
      <c r="F27" s="1152">
        <v>0</v>
      </c>
      <c r="G27" s="809">
        <f t="shared" si="0"/>
        <v>234.02676205138167</v>
      </c>
      <c r="H27" s="785">
        <v>234.02676205138167</v>
      </c>
      <c r="I27" s="808">
        <v>0</v>
      </c>
      <c r="J27" s="809">
        <f t="shared" si="1"/>
        <v>234.02676205138167</v>
      </c>
      <c r="K27" s="1669"/>
      <c r="L27"/>
      <c r="M27"/>
      <c r="N27"/>
      <c r="O27"/>
      <c r="P27"/>
      <c r="Q27"/>
      <c r="R27"/>
      <c r="S27"/>
      <c r="T27"/>
    </row>
    <row r="28" spans="1:20" s="358" customFormat="1" ht="18.600000000000001" hidden="1" customHeight="1">
      <c r="A28" s="357"/>
      <c r="B28" s="23"/>
      <c r="C28" s="365" t="s">
        <v>209</v>
      </c>
      <c r="D28" s="361"/>
      <c r="E28" s="463">
        <f>E27</f>
        <v>234.02676205138167</v>
      </c>
      <c r="F28" s="1152">
        <v>0</v>
      </c>
      <c r="G28" s="809">
        <f t="shared" si="0"/>
        <v>234.02676205138167</v>
      </c>
      <c r="H28" s="785">
        <f>H27</f>
        <v>234.02676205138167</v>
      </c>
      <c r="I28" s="808">
        <v>0</v>
      </c>
      <c r="J28" s="809">
        <f t="shared" si="1"/>
        <v>234.02676205138167</v>
      </c>
      <c r="K28" s="1669"/>
      <c r="L28"/>
      <c r="M28"/>
      <c r="N28"/>
      <c r="O28"/>
      <c r="P28"/>
      <c r="Q28"/>
      <c r="R28"/>
      <c r="S28"/>
      <c r="T28"/>
    </row>
    <row r="29" spans="1:20" s="358" customFormat="1" ht="18.600000000000001" hidden="1" customHeight="1">
      <c r="A29" s="357"/>
      <c r="B29" s="23"/>
      <c r="C29" s="365" t="s">
        <v>210</v>
      </c>
      <c r="D29" s="361"/>
      <c r="E29" s="463">
        <f>E28</f>
        <v>234.02676205138167</v>
      </c>
      <c r="F29" s="1152">
        <v>0</v>
      </c>
      <c r="G29" s="809">
        <f t="shared" si="0"/>
        <v>234.02676205138167</v>
      </c>
      <c r="H29" s="833">
        <f>H28</f>
        <v>234.02676205138167</v>
      </c>
      <c r="I29" s="808">
        <v>0</v>
      </c>
      <c r="J29" s="809">
        <f t="shared" si="1"/>
        <v>234.02676205138167</v>
      </c>
      <c r="K29" s="1669"/>
      <c r="L29"/>
      <c r="M29"/>
      <c r="N29"/>
      <c r="O29"/>
      <c r="P29"/>
      <c r="Q29"/>
      <c r="R29"/>
      <c r="S29"/>
      <c r="T29"/>
    </row>
    <row r="30" spans="1:20" s="358" customFormat="1" ht="18.600000000000001" hidden="1" customHeight="1">
      <c r="A30" s="357"/>
      <c r="B30" s="23"/>
      <c r="C30" s="365" t="s">
        <v>211</v>
      </c>
      <c r="D30" s="361"/>
      <c r="E30" s="463">
        <v>234.02676205138167</v>
      </c>
      <c r="F30" s="1152">
        <v>0</v>
      </c>
      <c r="G30" s="809">
        <f t="shared" si="0"/>
        <v>234.02676205138167</v>
      </c>
      <c r="H30" s="833">
        <f>H29</f>
        <v>234.02676205138167</v>
      </c>
      <c r="I30" s="808">
        <v>0</v>
      </c>
      <c r="J30" s="809">
        <f t="shared" si="1"/>
        <v>234.02676205138167</v>
      </c>
      <c r="K30" s="1669"/>
      <c r="L30"/>
      <c r="M30"/>
      <c r="N30"/>
      <c r="O30"/>
      <c r="P30"/>
      <c r="Q30"/>
      <c r="R30"/>
      <c r="S30"/>
      <c r="T30"/>
    </row>
    <row r="31" spans="1:20" s="358" customFormat="1" ht="18.600000000000001" hidden="1" customHeight="1">
      <c r="A31" s="357"/>
      <c r="B31" s="23"/>
      <c r="C31" s="365" t="s">
        <v>212</v>
      </c>
      <c r="D31" s="361"/>
      <c r="E31" s="463"/>
      <c r="F31" s="1152"/>
      <c r="G31" s="812"/>
      <c r="H31" s="833">
        <v>229.23451520364608</v>
      </c>
      <c r="I31" s="808">
        <v>0</v>
      </c>
      <c r="J31" s="809">
        <f t="shared" si="1"/>
        <v>229.23451520364608</v>
      </c>
      <c r="K31" s="1669"/>
      <c r="L31"/>
      <c r="M31"/>
      <c r="N31"/>
      <c r="O31"/>
      <c r="P31"/>
      <c r="Q31"/>
      <c r="R31"/>
      <c r="S31"/>
      <c r="T31"/>
    </row>
    <row r="32" spans="1:20" s="358" customFormat="1" ht="18.600000000000001" hidden="1" customHeight="1">
      <c r="A32" s="357"/>
      <c r="B32" s="23">
        <f>B28+1</f>
        <v>1</v>
      </c>
      <c r="C32" s="365" t="s">
        <v>213</v>
      </c>
      <c r="D32" s="361"/>
      <c r="E32" s="808">
        <v>0</v>
      </c>
      <c r="F32" s="1152">
        <v>0</v>
      </c>
      <c r="G32" s="811">
        <f t="shared" si="0"/>
        <v>0</v>
      </c>
      <c r="H32" s="810">
        <v>0</v>
      </c>
      <c r="I32" s="808">
        <v>0</v>
      </c>
      <c r="J32" s="814">
        <f t="shared" si="1"/>
        <v>0</v>
      </c>
      <c r="K32" s="1671"/>
      <c r="L32"/>
      <c r="M32"/>
      <c r="N32"/>
      <c r="O32"/>
      <c r="P32"/>
      <c r="Q32"/>
      <c r="R32"/>
      <c r="S32"/>
      <c r="T32"/>
    </row>
    <row r="33" spans="1:20" s="358" customFormat="1" ht="18.600000000000001" hidden="1" customHeight="1">
      <c r="A33" s="357"/>
      <c r="B33" s="23">
        <f t="shared" ref="B33:B34" si="2">B32+1</f>
        <v>2</v>
      </c>
      <c r="C33" s="365" t="s">
        <v>214</v>
      </c>
      <c r="D33" s="361"/>
      <c r="E33" s="808">
        <v>0</v>
      </c>
      <c r="F33" s="1152">
        <v>0</v>
      </c>
      <c r="G33" s="811">
        <f t="shared" si="0"/>
        <v>0</v>
      </c>
      <c r="H33" s="810">
        <v>0</v>
      </c>
      <c r="I33" s="808">
        <v>0</v>
      </c>
      <c r="J33" s="814">
        <f t="shared" si="1"/>
        <v>0</v>
      </c>
      <c r="K33" s="1671"/>
      <c r="L33"/>
      <c r="M33"/>
      <c r="N33"/>
      <c r="O33"/>
      <c r="P33"/>
      <c r="Q33"/>
      <c r="R33"/>
      <c r="S33"/>
      <c r="T33"/>
    </row>
    <row r="34" spans="1:20" s="358" customFormat="1" ht="18.600000000000001" hidden="1" customHeight="1">
      <c r="A34" s="357"/>
      <c r="B34" s="23">
        <f t="shared" si="2"/>
        <v>3</v>
      </c>
      <c r="C34" s="365" t="s">
        <v>215</v>
      </c>
      <c r="D34" s="361"/>
      <c r="E34" s="808">
        <v>0</v>
      </c>
      <c r="F34" s="929">
        <v>0</v>
      </c>
      <c r="G34" s="812">
        <f t="shared" si="0"/>
        <v>0</v>
      </c>
      <c r="H34" s="810">
        <v>0</v>
      </c>
      <c r="I34" s="463">
        <v>0</v>
      </c>
      <c r="J34" s="809">
        <f t="shared" si="1"/>
        <v>0</v>
      </c>
      <c r="K34" s="1669"/>
      <c r="L34"/>
      <c r="M34"/>
      <c r="N34"/>
      <c r="O34"/>
      <c r="P34"/>
      <c r="Q34"/>
      <c r="R34"/>
      <c r="S34"/>
      <c r="T34"/>
    </row>
    <row r="35" spans="1:20" s="358" customFormat="1" ht="18.600000000000001" hidden="1" customHeight="1">
      <c r="A35" s="357"/>
      <c r="B35" s="23">
        <f>B34+1</f>
        <v>4</v>
      </c>
      <c r="C35" s="365" t="s">
        <v>216</v>
      </c>
      <c r="D35" s="361"/>
      <c r="E35" s="808" t="e">
        <f>+((E21-E28)*74.44%)-#REF!-#REF!</f>
        <v>#REF!</v>
      </c>
      <c r="F35" s="929">
        <v>0</v>
      </c>
      <c r="G35" s="812" t="e">
        <f t="shared" si="0"/>
        <v>#REF!</v>
      </c>
      <c r="H35" s="810">
        <v>0</v>
      </c>
      <c r="I35" s="463">
        <v>0</v>
      </c>
      <c r="J35" s="809">
        <f t="shared" si="1"/>
        <v>0</v>
      </c>
      <c r="K35" s="1669"/>
      <c r="L35"/>
      <c r="M35"/>
      <c r="N35"/>
      <c r="O35"/>
      <c r="P35"/>
      <c r="Q35"/>
      <c r="R35"/>
      <c r="S35"/>
      <c r="T35"/>
    </row>
    <row r="36" spans="1:20" s="358" customFormat="1" ht="18.600000000000001" hidden="1" customHeight="1">
      <c r="A36" s="357"/>
      <c r="B36" s="23">
        <f t="shared" ref="B36:B43" si="3">B35+1</f>
        <v>5</v>
      </c>
      <c r="C36" s="365" t="s">
        <v>217</v>
      </c>
      <c r="D36" s="361"/>
      <c r="E36" s="808">
        <v>0</v>
      </c>
      <c r="F36" s="813">
        <v>0</v>
      </c>
      <c r="G36" s="814">
        <f>SUM(E36:F36)</f>
        <v>0</v>
      </c>
      <c r="H36" s="810">
        <v>0</v>
      </c>
      <c r="I36" s="813">
        <v>0</v>
      </c>
      <c r="J36" s="814">
        <f>SUM(H36:I36)</f>
        <v>0</v>
      </c>
      <c r="K36" s="1671"/>
      <c r="L36"/>
      <c r="M36"/>
      <c r="N36"/>
      <c r="O36"/>
      <c r="P36"/>
      <c r="Q36"/>
      <c r="R36"/>
      <c r="S36"/>
      <c r="T36"/>
    </row>
    <row r="37" spans="1:20" s="358" customFormat="1" ht="18.600000000000001" customHeight="1">
      <c r="A37" s="357"/>
      <c r="B37" s="23">
        <v>1</v>
      </c>
      <c r="C37" s="365" t="s">
        <v>218</v>
      </c>
      <c r="D37" s="361"/>
      <c r="E37" s="808">
        <f>+(E23-E30)*100%</f>
        <v>-11.166138993690993</v>
      </c>
      <c r="F37" s="138">
        <v>0</v>
      </c>
      <c r="G37" s="812">
        <f t="shared" ref="G37" si="4">SUM(E37:F37)</f>
        <v>-11.166138993690993</v>
      </c>
      <c r="H37" s="138">
        <v>0</v>
      </c>
      <c r="I37" s="138">
        <v>0</v>
      </c>
      <c r="J37" s="139">
        <v>0</v>
      </c>
      <c r="K37" s="152"/>
      <c r="L37"/>
      <c r="M37"/>
      <c r="N37"/>
      <c r="O37"/>
      <c r="P37"/>
      <c r="Q37"/>
      <c r="R37"/>
      <c r="S37"/>
      <c r="T37"/>
    </row>
    <row r="38" spans="1:20" s="358" customFormat="1" ht="18.600000000000001" customHeight="1">
      <c r="A38" s="357"/>
      <c r="B38" s="23">
        <v>2</v>
      </c>
      <c r="C38" s="365" t="s">
        <v>219</v>
      </c>
      <c r="D38" s="361"/>
      <c r="E38" s="140">
        <v>0</v>
      </c>
      <c r="F38" s="138">
        <v>0</v>
      </c>
      <c r="G38" s="672">
        <v>0</v>
      </c>
      <c r="H38" s="810">
        <f>+(H24-H31)*100%</f>
        <v>-6.3738921459554092</v>
      </c>
      <c r="I38" s="138">
        <v>0</v>
      </c>
      <c r="J38" s="809">
        <f t="shared" ref="J38" si="5">SUM(H38:I38)</f>
        <v>-6.3738921459554092</v>
      </c>
      <c r="K38" s="1669"/>
      <c r="L38"/>
      <c r="M38"/>
      <c r="N38"/>
      <c r="O38"/>
      <c r="P38"/>
      <c r="Q38"/>
      <c r="R38"/>
      <c r="S38"/>
      <c r="T38"/>
    </row>
    <row r="39" spans="1:20" s="358" customFormat="1" ht="18.600000000000001" hidden="1" customHeight="1">
      <c r="A39" s="357"/>
      <c r="B39" s="23">
        <f>B36+1</f>
        <v>6</v>
      </c>
      <c r="C39" s="507" t="s">
        <v>220</v>
      </c>
      <c r="D39" s="361"/>
      <c r="E39" s="808">
        <f t="shared" ref="E39:E44" si="6">+E32*25%</f>
        <v>0</v>
      </c>
      <c r="F39" s="1152">
        <v>0</v>
      </c>
      <c r="G39" s="811">
        <f t="shared" si="0"/>
        <v>0</v>
      </c>
      <c r="H39" s="810">
        <f t="shared" ref="H39:H43" si="7">+H32*25%</f>
        <v>0</v>
      </c>
      <c r="I39" s="138">
        <v>0</v>
      </c>
      <c r="J39" s="814">
        <f t="shared" ref="J39:J43" si="8">SUM(H39:I39)</f>
        <v>0</v>
      </c>
      <c r="K39" s="1671"/>
      <c r="L39"/>
      <c r="M39"/>
      <c r="N39"/>
      <c r="O39"/>
      <c r="P39"/>
      <c r="Q39"/>
      <c r="R39"/>
      <c r="S39"/>
      <c r="T39"/>
    </row>
    <row r="40" spans="1:20" s="358" customFormat="1" ht="18.600000000000001" hidden="1" customHeight="1">
      <c r="A40" s="357"/>
      <c r="B40" s="23">
        <f t="shared" si="3"/>
        <v>7</v>
      </c>
      <c r="C40" s="507" t="s">
        <v>221</v>
      </c>
      <c r="D40" s="361"/>
      <c r="E40" s="808">
        <f t="shared" si="6"/>
        <v>0</v>
      </c>
      <c r="F40" s="1152">
        <v>0</v>
      </c>
      <c r="G40" s="811">
        <f t="shared" si="0"/>
        <v>0</v>
      </c>
      <c r="H40" s="810">
        <f t="shared" si="7"/>
        <v>0</v>
      </c>
      <c r="I40" s="138">
        <v>0</v>
      </c>
      <c r="J40" s="814">
        <f t="shared" si="8"/>
        <v>0</v>
      </c>
      <c r="K40" s="1671"/>
      <c r="L40"/>
      <c r="M40"/>
      <c r="N40"/>
      <c r="O40"/>
      <c r="P40"/>
      <c r="Q40"/>
      <c r="R40"/>
      <c r="S40"/>
      <c r="T40"/>
    </row>
    <row r="41" spans="1:20" s="358" customFormat="1" ht="18.600000000000001" hidden="1" customHeight="1">
      <c r="A41" s="357"/>
      <c r="B41" s="23">
        <f t="shared" si="3"/>
        <v>8</v>
      </c>
      <c r="C41" s="507" t="s">
        <v>222</v>
      </c>
      <c r="D41" s="361"/>
      <c r="E41" s="463">
        <f t="shared" si="6"/>
        <v>0</v>
      </c>
      <c r="F41" s="929">
        <v>0</v>
      </c>
      <c r="G41" s="812">
        <f t="shared" si="0"/>
        <v>0</v>
      </c>
      <c r="H41" s="785">
        <f t="shared" si="7"/>
        <v>0</v>
      </c>
      <c r="I41" s="138">
        <v>0</v>
      </c>
      <c r="J41" s="809">
        <f t="shared" si="8"/>
        <v>0</v>
      </c>
      <c r="K41" s="1669"/>
      <c r="L41"/>
      <c r="M41"/>
      <c r="N41"/>
      <c r="O41"/>
      <c r="P41"/>
      <c r="Q41"/>
      <c r="R41"/>
      <c r="S41"/>
      <c r="T41"/>
    </row>
    <row r="42" spans="1:20" s="358" customFormat="1" ht="18.600000000000001" hidden="1" customHeight="1">
      <c r="A42" s="357"/>
      <c r="B42" s="23">
        <f t="shared" si="3"/>
        <v>9</v>
      </c>
      <c r="C42" s="507" t="s">
        <v>223</v>
      </c>
      <c r="D42" s="361"/>
      <c r="E42" s="463" t="e">
        <f t="shared" si="6"/>
        <v>#REF!</v>
      </c>
      <c r="F42" s="929">
        <v>0</v>
      </c>
      <c r="G42" s="812" t="e">
        <f t="shared" si="0"/>
        <v>#REF!</v>
      </c>
      <c r="H42" s="785">
        <f t="shared" si="7"/>
        <v>0</v>
      </c>
      <c r="I42" s="138">
        <v>0</v>
      </c>
      <c r="J42" s="809">
        <f t="shared" si="8"/>
        <v>0</v>
      </c>
      <c r="K42" s="1669"/>
      <c r="L42"/>
      <c r="M42"/>
      <c r="N42"/>
      <c r="O42"/>
      <c r="P42"/>
      <c r="Q42"/>
      <c r="R42"/>
      <c r="S42"/>
      <c r="T42"/>
    </row>
    <row r="43" spans="1:20" s="358" customFormat="1" ht="18.600000000000001" hidden="1" customHeight="1">
      <c r="A43" s="357"/>
      <c r="B43" s="23">
        <f t="shared" si="3"/>
        <v>10</v>
      </c>
      <c r="C43" s="507" t="s">
        <v>224</v>
      </c>
      <c r="D43" s="361"/>
      <c r="E43" s="808">
        <f t="shared" si="6"/>
        <v>0</v>
      </c>
      <c r="F43" s="1152">
        <v>0</v>
      </c>
      <c r="G43" s="811">
        <f t="shared" si="0"/>
        <v>0</v>
      </c>
      <c r="H43" s="810">
        <f t="shared" si="7"/>
        <v>0</v>
      </c>
      <c r="I43" s="138">
        <v>0</v>
      </c>
      <c r="J43" s="814">
        <f t="shared" si="8"/>
        <v>0</v>
      </c>
      <c r="K43" s="1671"/>
      <c r="L43"/>
      <c r="M43"/>
      <c r="N43"/>
      <c r="O43"/>
      <c r="P43"/>
      <c r="Q43"/>
      <c r="R43"/>
      <c r="S43"/>
      <c r="T43"/>
    </row>
    <row r="44" spans="1:20" s="358" customFormat="1" ht="18.600000000000001" customHeight="1">
      <c r="A44" s="357"/>
      <c r="B44" s="23">
        <v>3</v>
      </c>
      <c r="C44" s="507" t="s">
        <v>225</v>
      </c>
      <c r="D44" s="361"/>
      <c r="E44" s="808">
        <f t="shared" si="6"/>
        <v>-2.7915347484227482</v>
      </c>
      <c r="F44" s="138">
        <v>0</v>
      </c>
      <c r="G44" s="811">
        <f t="shared" ref="G44" si="9">SUM(E44:F44)</f>
        <v>-2.7915347484227482</v>
      </c>
      <c r="H44" s="138">
        <v>0</v>
      </c>
      <c r="I44" s="138">
        <v>0</v>
      </c>
      <c r="J44" s="139">
        <v>0</v>
      </c>
      <c r="K44" s="152"/>
      <c r="L44"/>
      <c r="M44"/>
      <c r="N44"/>
      <c r="O44"/>
      <c r="P44"/>
      <c r="Q44"/>
      <c r="R44"/>
      <c r="S44"/>
      <c r="T44"/>
    </row>
    <row r="45" spans="1:20" s="358" customFormat="1" ht="21.6" customHeight="1">
      <c r="A45" s="357"/>
      <c r="B45" s="23">
        <v>4</v>
      </c>
      <c r="C45" s="507" t="s">
        <v>226</v>
      </c>
      <c r="D45" s="361"/>
      <c r="E45" s="140">
        <v>0</v>
      </c>
      <c r="F45" s="138">
        <v>0</v>
      </c>
      <c r="G45" s="672">
        <v>0</v>
      </c>
      <c r="H45" s="810">
        <f>+H38*25%</f>
        <v>-1.5934730364888523</v>
      </c>
      <c r="I45" s="138">
        <v>0</v>
      </c>
      <c r="J45" s="814">
        <f t="shared" ref="J45" si="10">SUM(H45:I45)</f>
        <v>-1.5934730364888523</v>
      </c>
      <c r="K45" s="1671"/>
      <c r="L45"/>
      <c r="M45"/>
      <c r="N45"/>
      <c r="O45"/>
      <c r="P45"/>
      <c r="Q45"/>
      <c r="R45"/>
      <c r="S45"/>
      <c r="T45"/>
    </row>
    <row r="46" spans="1:20" s="358" customFormat="1" ht="21.6" customHeight="1" thickBot="1">
      <c r="A46" s="357"/>
      <c r="B46" s="1730">
        <v>5</v>
      </c>
      <c r="C46" s="508" t="s">
        <v>227</v>
      </c>
      <c r="D46" s="368"/>
      <c r="E46" s="524">
        <f>(E44+E45)/(1-25%)</f>
        <v>-3.7220463312303309</v>
      </c>
      <c r="F46" s="138">
        <v>0</v>
      </c>
      <c r="G46" s="627">
        <f>SUM(E46:F46)</f>
        <v>-3.7220463312303309</v>
      </c>
      <c r="H46" s="521">
        <f>(H44+H45)/(1-25%)</f>
        <v>-2.1246307153184696</v>
      </c>
      <c r="I46" s="138">
        <v>0</v>
      </c>
      <c r="J46" s="627">
        <f>SUM(H46:I46)</f>
        <v>-2.1246307153184696</v>
      </c>
      <c r="K46" s="1669"/>
      <c r="L46" s="899"/>
      <c r="M46" s="556"/>
      <c r="N46"/>
      <c r="O46"/>
      <c r="P46"/>
      <c r="Q46"/>
      <c r="R46"/>
      <c r="S46"/>
      <c r="T46"/>
    </row>
    <row r="47" spans="1:20" s="358" customFormat="1" ht="18.600000000000001" customHeight="1">
      <c r="A47" s="357"/>
      <c r="B47" s="1731"/>
      <c r="C47" s="371"/>
      <c r="D47" s="896"/>
      <c r="E47" s="374"/>
      <c r="F47" s="375"/>
      <c r="G47" s="373"/>
      <c r="H47" s="717"/>
      <c r="I47" s="374"/>
      <c r="J47" s="373"/>
      <c r="K47" s="555"/>
      <c r="L47"/>
      <c r="M47"/>
      <c r="N47"/>
      <c r="O47"/>
      <c r="P47"/>
      <c r="Q47"/>
      <c r="R47"/>
      <c r="S47"/>
      <c r="T47"/>
    </row>
    <row r="48" spans="1:20" s="358" customFormat="1" ht="31.5" hidden="1">
      <c r="A48" s="357"/>
      <c r="B48" s="23"/>
      <c r="C48" s="360" t="s">
        <v>228</v>
      </c>
      <c r="D48" s="361">
        <v>2</v>
      </c>
      <c r="E48" s="363"/>
      <c r="F48" s="362"/>
      <c r="G48" s="780"/>
      <c r="H48" s="712"/>
      <c r="I48" s="363"/>
      <c r="J48" s="364"/>
      <c r="K48" s="555"/>
      <c r="L48"/>
      <c r="M48"/>
      <c r="N48"/>
      <c r="O48"/>
      <c r="P48"/>
      <c r="Q48"/>
      <c r="R48"/>
      <c r="S48"/>
      <c r="T48"/>
    </row>
    <row r="49" spans="1:20" s="358" customFormat="1" ht="18.600000000000001" hidden="1" customHeight="1">
      <c r="A49" s="357"/>
      <c r="B49" s="23">
        <f>B46+1</f>
        <v>6</v>
      </c>
      <c r="C49" s="365" t="s">
        <v>229</v>
      </c>
      <c r="D49" s="361"/>
      <c r="E49" s="463">
        <v>0</v>
      </c>
      <c r="F49" s="929">
        <v>0</v>
      </c>
      <c r="G49" s="464">
        <f>SUM(E49:F49)</f>
        <v>0</v>
      </c>
      <c r="H49" s="833">
        <v>0</v>
      </c>
      <c r="I49" s="463">
        <v>0</v>
      </c>
      <c r="J49" s="461">
        <f>SUM(H49:I49)</f>
        <v>0</v>
      </c>
      <c r="K49" s="447"/>
      <c r="L49" s="668"/>
      <c r="M49" s="668"/>
      <c r="N49" s="668"/>
      <c r="O49"/>
      <c r="P49"/>
      <c r="Q49"/>
      <c r="R49"/>
      <c r="S49"/>
      <c r="T49"/>
    </row>
    <row r="50" spans="1:20" s="358" customFormat="1" ht="18.600000000000001" hidden="1" customHeight="1">
      <c r="A50" s="357"/>
      <c r="B50" s="23">
        <f>B49+1</f>
        <v>7</v>
      </c>
      <c r="C50" s="365" t="s">
        <v>230</v>
      </c>
      <c r="D50" s="361"/>
      <c r="E50" s="463">
        <v>0</v>
      </c>
      <c r="F50" s="929">
        <v>0</v>
      </c>
      <c r="G50" s="464">
        <f>SUM(E50:F50)</f>
        <v>0</v>
      </c>
      <c r="H50" s="785">
        <v>0</v>
      </c>
      <c r="I50" s="463">
        <v>0</v>
      </c>
      <c r="J50" s="464">
        <f>SUM(H50:I50)</f>
        <v>0</v>
      </c>
      <c r="K50" s="447"/>
      <c r="L50" s="668"/>
      <c r="M50" s="668">
        <f>F59*4/3-F60</f>
        <v>0</v>
      </c>
      <c r="N50" s="668">
        <f>G59*4/3-G60</f>
        <v>0</v>
      </c>
      <c r="O50"/>
      <c r="P50"/>
      <c r="Q50"/>
      <c r="R50"/>
      <c r="S50"/>
      <c r="T50"/>
    </row>
    <row r="51" spans="1:20" s="358" customFormat="1" ht="18.600000000000001" hidden="1" customHeight="1">
      <c r="A51" s="357"/>
      <c r="B51" s="1730">
        <f>B50+1</f>
        <v>8</v>
      </c>
      <c r="C51" s="367" t="s">
        <v>231</v>
      </c>
      <c r="D51" s="368"/>
      <c r="E51" s="753">
        <v>0</v>
      </c>
      <c r="F51" s="1153">
        <v>0</v>
      </c>
      <c r="G51" s="247">
        <f>SUM(E51:F51)</f>
        <v>0</v>
      </c>
      <c r="H51" s="754">
        <v>0</v>
      </c>
      <c r="I51" s="753">
        <v>0</v>
      </c>
      <c r="J51" s="247">
        <f>SUM(H51:I51)</f>
        <v>0</v>
      </c>
      <c r="K51" s="447"/>
      <c r="L51" s="668"/>
      <c r="M51" s="668">
        <f>F60-F59-F61</f>
        <v>0</v>
      </c>
      <c r="N51" s="668">
        <f>G60-G59-G61</f>
        <v>0</v>
      </c>
      <c r="O51"/>
      <c r="P51"/>
      <c r="Q51"/>
      <c r="R51"/>
      <c r="S51"/>
      <c r="T51"/>
    </row>
    <row r="52" spans="1:20" s="358" customFormat="1" ht="18.600000000000001" hidden="1" customHeight="1">
      <c r="A52" s="357"/>
      <c r="B52" s="1731"/>
      <c r="C52" s="371"/>
      <c r="D52" s="896"/>
      <c r="E52" s="832"/>
      <c r="F52" s="1154"/>
      <c r="G52" s="1162"/>
      <c r="H52" s="831"/>
      <c r="I52" s="832"/>
      <c r="J52" s="809"/>
      <c r="K52" s="1669"/>
      <c r="L52"/>
      <c r="M52"/>
      <c r="N52"/>
      <c r="O52"/>
      <c r="P52"/>
      <c r="Q52"/>
      <c r="R52"/>
      <c r="S52"/>
      <c r="T52"/>
    </row>
    <row r="53" spans="1:20" s="358" customFormat="1" ht="37.5" hidden="1" customHeight="1">
      <c r="A53" s="357"/>
      <c r="B53" s="23"/>
      <c r="C53" s="360" t="s">
        <v>232</v>
      </c>
      <c r="D53" s="361">
        <v>4</v>
      </c>
      <c r="E53" s="808"/>
      <c r="F53" s="1152"/>
      <c r="G53" s="814"/>
      <c r="H53" s="810"/>
      <c r="I53" s="808"/>
      <c r="J53" s="809"/>
      <c r="K53" s="1669"/>
      <c r="L53"/>
      <c r="M53"/>
      <c r="N53"/>
      <c r="O53"/>
      <c r="P53"/>
      <c r="Q53"/>
      <c r="R53"/>
      <c r="S53"/>
      <c r="T53"/>
    </row>
    <row r="54" spans="1:20" s="358" customFormat="1" ht="18.600000000000001" hidden="1" customHeight="1">
      <c r="A54" s="357"/>
      <c r="B54" s="23">
        <f>B51+1</f>
        <v>9</v>
      </c>
      <c r="C54" s="365" t="s">
        <v>229</v>
      </c>
      <c r="D54" s="361"/>
      <c r="E54" s="463">
        <v>0</v>
      </c>
      <c r="F54" s="929">
        <v>0</v>
      </c>
      <c r="G54" s="464">
        <f>SUM(E54:F54)</f>
        <v>0</v>
      </c>
      <c r="H54" s="833">
        <v>0</v>
      </c>
      <c r="I54" s="463">
        <v>0</v>
      </c>
      <c r="J54" s="461">
        <f>SUM(H54:I54)</f>
        <v>0</v>
      </c>
      <c r="K54" s="447"/>
      <c r="L54" s="668"/>
      <c r="M54"/>
      <c r="N54"/>
      <c r="O54"/>
      <c r="P54"/>
      <c r="Q54"/>
      <c r="R54"/>
      <c r="S54"/>
      <c r="T54"/>
    </row>
    <row r="55" spans="1:20" s="358" customFormat="1" ht="18.600000000000001" hidden="1" customHeight="1">
      <c r="A55" s="357"/>
      <c r="B55" s="23">
        <f>B54+1</f>
        <v>10</v>
      </c>
      <c r="C55" s="365" t="s">
        <v>233</v>
      </c>
      <c r="D55" s="361"/>
      <c r="E55" s="463">
        <v>0</v>
      </c>
      <c r="F55" s="929">
        <v>0</v>
      </c>
      <c r="G55" s="464">
        <f>SUM(E55:F55)</f>
        <v>0</v>
      </c>
      <c r="H55" s="785">
        <v>0</v>
      </c>
      <c r="I55" s="463">
        <v>0</v>
      </c>
      <c r="J55" s="464">
        <f>SUM(H55:I55)</f>
        <v>0</v>
      </c>
      <c r="K55" s="447"/>
      <c r="L55" s="668"/>
      <c r="M55" s="668">
        <f>F64*4/3-F65</f>
        <v>0</v>
      </c>
      <c r="N55" s="668">
        <f>G64*4/3-G65</f>
        <v>0</v>
      </c>
      <c r="O55"/>
      <c r="P55"/>
      <c r="Q55"/>
      <c r="R55"/>
      <c r="S55"/>
      <c r="T55"/>
    </row>
    <row r="56" spans="1:20" s="358" customFormat="1" ht="18.600000000000001" hidden="1" customHeight="1">
      <c r="A56" s="357"/>
      <c r="B56" s="1730">
        <f>B55+1</f>
        <v>11</v>
      </c>
      <c r="C56" s="367" t="s">
        <v>234</v>
      </c>
      <c r="D56" s="368"/>
      <c r="E56" s="753">
        <v>0</v>
      </c>
      <c r="F56" s="1153">
        <v>0</v>
      </c>
      <c r="G56" s="247">
        <f>SUM(E56:F56)</f>
        <v>0</v>
      </c>
      <c r="H56" s="754">
        <v>0</v>
      </c>
      <c r="I56" s="753">
        <v>0</v>
      </c>
      <c r="J56" s="247">
        <f>SUM(H56:I56)</f>
        <v>0</v>
      </c>
      <c r="K56" s="447"/>
      <c r="L56" s="668"/>
      <c r="M56" s="668">
        <f>F65-F64-F66</f>
        <v>0</v>
      </c>
      <c r="N56" s="668">
        <f>G65-G64-G66</f>
        <v>0</v>
      </c>
      <c r="O56"/>
      <c r="P56"/>
      <c r="Q56"/>
      <c r="R56"/>
      <c r="S56"/>
      <c r="T56"/>
    </row>
    <row r="57" spans="1:20" s="358" customFormat="1" ht="18.600000000000001" hidden="1" customHeight="1">
      <c r="A57" s="357"/>
      <c r="B57" s="1731"/>
      <c r="C57" s="371"/>
      <c r="D57" s="361"/>
      <c r="E57" s="716"/>
      <c r="F57" s="372"/>
      <c r="G57" s="713"/>
      <c r="H57" s="715"/>
      <c r="I57" s="716"/>
      <c r="J57" s="364"/>
      <c r="K57" s="555"/>
      <c r="L57"/>
      <c r="M57"/>
      <c r="N57"/>
      <c r="O57"/>
      <c r="P57"/>
      <c r="Q57"/>
      <c r="R57"/>
      <c r="S57"/>
      <c r="T57"/>
    </row>
    <row r="58" spans="1:20" s="358" customFormat="1" ht="30" customHeight="1">
      <c r="A58" s="357"/>
      <c r="B58" s="23"/>
      <c r="C58" s="360" t="s">
        <v>235</v>
      </c>
      <c r="D58" s="361">
        <v>2</v>
      </c>
      <c r="E58" s="716"/>
      <c r="F58" s="372"/>
      <c r="G58" s="364"/>
      <c r="H58" s="1156"/>
      <c r="I58" s="1157"/>
      <c r="J58" s="364"/>
      <c r="K58" s="1672"/>
      <c r="L58"/>
      <c r="M58"/>
      <c r="N58"/>
      <c r="O58"/>
      <c r="P58"/>
      <c r="Q58"/>
      <c r="R58"/>
      <c r="S58"/>
      <c r="T58"/>
    </row>
    <row r="59" spans="1:20" s="358" customFormat="1" ht="18.600000000000001" customHeight="1">
      <c r="A59" s="357"/>
      <c r="B59" s="23">
        <v>6</v>
      </c>
      <c r="C59" s="365" t="s">
        <v>229</v>
      </c>
      <c r="D59" s="361"/>
      <c r="E59" s="463">
        <v>-0.72750000000000004</v>
      </c>
      <c r="F59" s="929">
        <v>-2.9468749999999999</v>
      </c>
      <c r="G59" s="461">
        <f>SUM(E59:F59)</f>
        <v>-3.6743749999999999</v>
      </c>
      <c r="H59" s="138">
        <v>0</v>
      </c>
      <c r="I59" s="138">
        <v>0</v>
      </c>
      <c r="J59" s="139">
        <v>0</v>
      </c>
      <c r="K59" s="152"/>
      <c r="L59" s="556"/>
      <c r="M59"/>
      <c r="N59"/>
      <c r="O59"/>
      <c r="P59"/>
      <c r="Q59"/>
      <c r="R59"/>
      <c r="S59"/>
      <c r="T59"/>
    </row>
    <row r="60" spans="1:20" s="358" customFormat="1" ht="18.600000000000001" customHeight="1">
      <c r="A60" s="357"/>
      <c r="B60" s="23">
        <f>B59+1</f>
        <v>7</v>
      </c>
      <c r="C60" s="365" t="s">
        <v>236</v>
      </c>
      <c r="D60" s="361"/>
      <c r="E60" s="463">
        <f>E59*(4/3)</f>
        <v>-0.97</v>
      </c>
      <c r="F60" s="929">
        <f>F59*(4/3)</f>
        <v>-3.9291666666666663</v>
      </c>
      <c r="G60" s="464">
        <f>SUM(E60:F60)</f>
        <v>-4.899166666666666</v>
      </c>
      <c r="H60" s="138">
        <v>0</v>
      </c>
      <c r="I60" s="138">
        <v>0</v>
      </c>
      <c r="J60" s="139">
        <v>0</v>
      </c>
      <c r="K60" s="152"/>
      <c r="L60" s="556"/>
      <c r="M60"/>
      <c r="N60"/>
      <c r="O60"/>
      <c r="P60"/>
      <c r="Q60"/>
      <c r="R60"/>
      <c r="S60"/>
      <c r="T60"/>
    </row>
    <row r="61" spans="1:20" s="358" customFormat="1" ht="18.600000000000001" customHeight="1" thickBot="1">
      <c r="A61" s="357"/>
      <c r="B61" s="1730">
        <f>B60+1</f>
        <v>8</v>
      </c>
      <c r="C61" s="367" t="s">
        <v>237</v>
      </c>
      <c r="D61" s="368"/>
      <c r="E61" s="753">
        <f>E60-E59</f>
        <v>-0.24249999999999994</v>
      </c>
      <c r="F61" s="1153">
        <f>F60-F59</f>
        <v>-0.98229166666666634</v>
      </c>
      <c r="G61" s="247">
        <f>SUM(E61:F61)</f>
        <v>-1.2247916666666663</v>
      </c>
      <c r="H61" s="138">
        <v>0</v>
      </c>
      <c r="I61" s="138">
        <v>0</v>
      </c>
      <c r="J61" s="139">
        <v>0</v>
      </c>
      <c r="K61" s="152"/>
      <c r="L61" s="556"/>
      <c r="M61"/>
      <c r="N61"/>
      <c r="O61"/>
      <c r="P61"/>
      <c r="Q61"/>
      <c r="R61"/>
      <c r="S61"/>
      <c r="T61"/>
    </row>
    <row r="62" spans="1:20" s="358" customFormat="1" ht="18.600000000000001" customHeight="1">
      <c r="A62" s="357"/>
      <c r="B62" s="1731"/>
      <c r="C62" s="371"/>
      <c r="D62" s="361"/>
      <c r="E62" s="374"/>
      <c r="F62" s="375"/>
      <c r="G62" s="373"/>
      <c r="H62" s="717"/>
      <c r="I62" s="374"/>
      <c r="J62" s="373"/>
      <c r="K62" s="555"/>
      <c r="L62"/>
      <c r="M62"/>
      <c r="N62"/>
      <c r="O62"/>
      <c r="P62"/>
      <c r="Q62"/>
      <c r="R62"/>
      <c r="S62"/>
      <c r="T62"/>
    </row>
    <row r="63" spans="1:20" s="358" customFormat="1" ht="36.6" customHeight="1">
      <c r="A63" s="357"/>
      <c r="B63" s="23"/>
      <c r="C63" s="360" t="s">
        <v>238</v>
      </c>
      <c r="D63" s="361">
        <v>3</v>
      </c>
      <c r="E63" s="363"/>
      <c r="F63" s="362"/>
      <c r="G63" s="780"/>
      <c r="H63" s="712"/>
      <c r="I63" s="363"/>
      <c r="J63" s="364"/>
      <c r="K63" s="555"/>
      <c r="L63"/>
      <c r="M63"/>
      <c r="N63"/>
      <c r="O63"/>
      <c r="P63"/>
      <c r="Q63"/>
      <c r="R63"/>
      <c r="S63"/>
      <c r="T63"/>
    </row>
    <row r="64" spans="1:20" s="358" customFormat="1" ht="18.600000000000001" customHeight="1">
      <c r="A64" s="357"/>
      <c r="B64" s="23">
        <f>B61+1</f>
        <v>9</v>
      </c>
      <c r="C64" s="365" t="s">
        <v>229</v>
      </c>
      <c r="D64" s="361"/>
      <c r="E64" s="463">
        <v>-0.72750000000000004</v>
      </c>
      <c r="F64" s="138">
        <v>0</v>
      </c>
      <c r="G64" s="461">
        <f>SUM(E64:F64)</f>
        <v>-0.72750000000000004</v>
      </c>
      <c r="H64" s="138">
        <v>0</v>
      </c>
      <c r="I64" s="138">
        <v>0</v>
      </c>
      <c r="J64" s="139">
        <v>0</v>
      </c>
      <c r="K64" s="152"/>
      <c r="L64"/>
      <c r="M64"/>
      <c r="N64"/>
      <c r="O64"/>
      <c r="P64"/>
      <c r="Q64"/>
      <c r="R64"/>
      <c r="S64"/>
      <c r="T64"/>
    </row>
    <row r="65" spans="1:20" s="358" customFormat="1" ht="18.600000000000001" customHeight="1">
      <c r="A65" s="357"/>
      <c r="B65" s="23">
        <f>B64+1</f>
        <v>10</v>
      </c>
      <c r="C65" s="365" t="s">
        <v>239</v>
      </c>
      <c r="D65" s="361"/>
      <c r="E65" s="463">
        <f>E64*(4/3)</f>
        <v>-0.97</v>
      </c>
      <c r="F65" s="138">
        <v>0</v>
      </c>
      <c r="G65" s="464">
        <f>SUM(E65:F65)</f>
        <v>-0.97</v>
      </c>
      <c r="H65" s="138">
        <v>0</v>
      </c>
      <c r="I65" s="138">
        <v>0</v>
      </c>
      <c r="J65" s="139">
        <v>0</v>
      </c>
      <c r="K65" s="152"/>
      <c r="L65"/>
      <c r="M65"/>
      <c r="N65"/>
      <c r="O65"/>
      <c r="P65"/>
      <c r="Q65"/>
      <c r="R65"/>
      <c r="S65"/>
      <c r="T65"/>
    </row>
    <row r="66" spans="1:20" s="358" customFormat="1" ht="18.600000000000001" customHeight="1" thickBot="1">
      <c r="A66" s="357"/>
      <c r="B66" s="1730">
        <f>B65+1</f>
        <v>11</v>
      </c>
      <c r="C66" s="367" t="s">
        <v>240</v>
      </c>
      <c r="D66" s="368"/>
      <c r="E66" s="753">
        <f>E65-E64</f>
        <v>-0.24249999999999994</v>
      </c>
      <c r="F66" s="138">
        <v>0</v>
      </c>
      <c r="G66" s="247">
        <f>SUM(E66:F66)</f>
        <v>-0.24249999999999994</v>
      </c>
      <c r="H66" s="138">
        <v>0</v>
      </c>
      <c r="I66" s="138">
        <v>0</v>
      </c>
      <c r="J66" s="139">
        <v>0</v>
      </c>
      <c r="K66" s="152"/>
      <c r="L66"/>
      <c r="M66"/>
      <c r="N66"/>
      <c r="O66"/>
      <c r="P66"/>
      <c r="Q66"/>
      <c r="R66"/>
      <c r="S66"/>
      <c r="T66"/>
    </row>
    <row r="67" spans="1:20" s="358" customFormat="1" ht="18.600000000000001" customHeight="1">
      <c r="A67" s="357"/>
      <c r="B67" s="1731"/>
      <c r="C67" s="379"/>
      <c r="D67" s="896"/>
      <c r="E67" s="374"/>
      <c r="F67" s="375"/>
      <c r="G67" s="373"/>
      <c r="H67" s="717"/>
      <c r="I67" s="374"/>
      <c r="J67" s="373"/>
      <c r="K67" s="555"/>
      <c r="L67"/>
      <c r="M67"/>
      <c r="N67"/>
      <c r="O67"/>
      <c r="P67"/>
      <c r="Q67"/>
      <c r="R67"/>
      <c r="S67"/>
      <c r="T67"/>
    </row>
    <row r="68" spans="1:20" s="358" customFormat="1" ht="39" customHeight="1">
      <c r="A68" s="357"/>
      <c r="B68" s="23"/>
      <c r="C68" s="360" t="s">
        <v>241</v>
      </c>
      <c r="D68" s="361">
        <v>4</v>
      </c>
      <c r="E68" s="1305"/>
      <c r="F68" s="1306"/>
      <c r="G68" s="1307"/>
      <c r="H68" s="1308"/>
      <c r="I68" s="1309"/>
      <c r="J68" s="461"/>
      <c r="K68" s="447"/>
      <c r="L68"/>
      <c r="M68"/>
      <c r="N68"/>
      <c r="O68"/>
      <c r="P68"/>
      <c r="Q68"/>
      <c r="R68"/>
      <c r="S68"/>
      <c r="T68"/>
    </row>
    <row r="69" spans="1:20" s="358" customFormat="1" ht="18" customHeight="1">
      <c r="A69" s="357"/>
      <c r="B69" s="1731">
        <v>12</v>
      </c>
      <c r="C69" s="365" t="s">
        <v>229</v>
      </c>
      <c r="D69" s="361"/>
      <c r="E69" s="140">
        <v>0</v>
      </c>
      <c r="F69" s="138">
        <v>0</v>
      </c>
      <c r="G69" s="672">
        <v>0</v>
      </c>
      <c r="H69" s="785">
        <v>-0.72750000000000004</v>
      </c>
      <c r="I69" s="138">
        <v>0</v>
      </c>
      <c r="J69" s="461">
        <f>SUM(H69:I69)</f>
        <v>-0.72750000000000004</v>
      </c>
      <c r="K69" s="447"/>
      <c r="L69"/>
      <c r="M69"/>
      <c r="N69"/>
      <c r="O69"/>
      <c r="P69"/>
      <c r="Q69"/>
      <c r="R69"/>
      <c r="S69"/>
      <c r="T69"/>
    </row>
    <row r="70" spans="1:20" s="358" customFormat="1" ht="18.600000000000001" customHeight="1">
      <c r="A70" s="357"/>
      <c r="B70" s="23">
        <v>13</v>
      </c>
      <c r="C70" s="365" t="s">
        <v>242</v>
      </c>
      <c r="D70" s="361"/>
      <c r="E70" s="140">
        <v>0</v>
      </c>
      <c r="F70" s="138">
        <v>0</v>
      </c>
      <c r="G70" s="672">
        <v>0</v>
      </c>
      <c r="H70" s="785">
        <f>H69*(4/3)</f>
        <v>-0.97</v>
      </c>
      <c r="I70" s="138">
        <v>0</v>
      </c>
      <c r="J70" s="464">
        <f>SUM(H70:I70)</f>
        <v>-0.97</v>
      </c>
      <c r="K70" s="447"/>
      <c r="L70" s="899"/>
      <c r="M70"/>
      <c r="N70"/>
      <c r="O70"/>
      <c r="P70"/>
      <c r="Q70"/>
      <c r="R70"/>
      <c r="S70"/>
      <c r="T70"/>
    </row>
    <row r="71" spans="1:20" s="358" customFormat="1" ht="18.600000000000001" customHeight="1" thickBot="1">
      <c r="A71" s="357"/>
      <c r="B71" s="1730">
        <f>B70+1</f>
        <v>14</v>
      </c>
      <c r="C71" s="367" t="s">
        <v>243</v>
      </c>
      <c r="D71" s="368"/>
      <c r="E71" s="94">
        <v>0</v>
      </c>
      <c r="F71" s="31">
        <v>0</v>
      </c>
      <c r="G71" s="480">
        <v>0</v>
      </c>
      <c r="H71" s="1151">
        <f>H70-H69</f>
        <v>-0.24249999999999994</v>
      </c>
      <c r="I71" s="31">
        <v>0</v>
      </c>
      <c r="J71" s="247">
        <f>SUM(H71:I71)</f>
        <v>-0.24249999999999994</v>
      </c>
      <c r="K71" s="447"/>
      <c r="L71"/>
      <c r="M71"/>
      <c r="N71"/>
      <c r="O71"/>
      <c r="P71"/>
      <c r="Q71"/>
      <c r="R71"/>
      <c r="S71"/>
      <c r="T71"/>
    </row>
    <row r="72" spans="1:20" s="358" customFormat="1" ht="18.600000000000001" customHeight="1">
      <c r="A72" s="357"/>
      <c r="B72" s="1731"/>
      <c r="C72" s="379"/>
      <c r="D72" s="896"/>
      <c r="E72" s="143"/>
      <c r="F72" s="572"/>
      <c r="G72" s="336"/>
      <c r="H72" s="1810"/>
      <c r="I72" s="572"/>
      <c r="J72" s="1811"/>
      <c r="K72" s="447"/>
      <c r="L72"/>
      <c r="M72"/>
      <c r="N72"/>
      <c r="O72"/>
      <c r="P72"/>
      <c r="Q72"/>
      <c r="R72"/>
      <c r="S72"/>
      <c r="T72"/>
    </row>
    <row r="73" spans="1:20" s="358" customFormat="1" ht="31.5">
      <c r="A73" s="357"/>
      <c r="B73" s="23"/>
      <c r="C73" s="360" t="s">
        <v>244</v>
      </c>
      <c r="D73" s="361"/>
      <c r="E73" s="1150"/>
      <c r="F73" s="1155"/>
      <c r="G73" s="364"/>
      <c r="H73" s="1149"/>
      <c r="I73" s="1150"/>
      <c r="J73" s="364"/>
      <c r="K73" s="555"/>
      <c r="L73"/>
      <c r="M73"/>
      <c r="N73"/>
      <c r="O73"/>
      <c r="P73"/>
      <c r="Q73"/>
      <c r="R73"/>
      <c r="S73"/>
      <c r="T73"/>
    </row>
    <row r="74" spans="1:20" s="358" customFormat="1" ht="19.5" customHeight="1" thickBot="1">
      <c r="A74" s="357"/>
      <c r="B74" s="1730">
        <v>15</v>
      </c>
      <c r="C74" s="367" t="s">
        <v>245</v>
      </c>
      <c r="D74" s="368"/>
      <c r="E74" s="1163">
        <v>2.8868789999999998E-2</v>
      </c>
      <c r="F74" s="31">
        <v>0</v>
      </c>
      <c r="G74" s="898">
        <f>SUM(E74:F74)</f>
        <v>2.8868789999999998E-2</v>
      </c>
      <c r="H74" s="897">
        <v>2.8868790656250077E-2</v>
      </c>
      <c r="I74" s="31">
        <v>0</v>
      </c>
      <c r="J74" s="898">
        <f>SUM(H74:I74)</f>
        <v>2.8868790656250077E-2</v>
      </c>
      <c r="K74" s="1670"/>
      <c r="L74" s="899"/>
      <c r="M74" s="664"/>
      <c r="N74"/>
      <c r="O74"/>
      <c r="P74"/>
      <c r="Q74"/>
      <c r="R74"/>
      <c r="S74"/>
      <c r="T74"/>
    </row>
    <row r="75" spans="1:20" s="358" customFormat="1" ht="16.5" customHeight="1">
      <c r="A75" s="357"/>
      <c r="B75" s="1732"/>
      <c r="C75" s="376"/>
      <c r="D75" s="377"/>
      <c r="E75" s="374"/>
      <c r="F75" s="375"/>
      <c r="G75" s="373"/>
      <c r="H75" s="717"/>
      <c r="I75" s="374"/>
      <c r="J75" s="373"/>
      <c r="K75" s="555"/>
      <c r="L75"/>
      <c r="M75"/>
      <c r="N75"/>
      <c r="O75"/>
      <c r="P75"/>
      <c r="Q75"/>
      <c r="R75"/>
      <c r="S75"/>
      <c r="T75"/>
    </row>
    <row r="76" spans="1:20" s="358" customFormat="1" ht="24" customHeight="1" thickBot="1">
      <c r="A76" s="357"/>
      <c r="B76" s="1730">
        <f>B74+1</f>
        <v>16</v>
      </c>
      <c r="C76" s="367" t="s">
        <v>246</v>
      </c>
      <c r="D76" s="378"/>
      <c r="E76" s="370">
        <f>ROUND(SUM(E46,E61,E66,E74),2)</f>
        <v>-4.18</v>
      </c>
      <c r="F76" s="369">
        <f>ROUND(SUM(F46,F61,F66,F74),2)</f>
        <v>-0.98</v>
      </c>
      <c r="G76" s="247">
        <f>ROUND(SUM(G46,G61,G66,G74),2)</f>
        <v>-5.16</v>
      </c>
      <c r="H76" s="714">
        <f>ROUND(SUM(H46,H61,H66,H71,H74),2)</f>
        <v>-2.34</v>
      </c>
      <c r="I76" s="370">
        <f>ROUND(SUM(I46,I61,I66,I71,I74),2)</f>
        <v>0</v>
      </c>
      <c r="J76" s="247">
        <f>ROUND(SUM(J46,J61,J66,J71,J74),2)</f>
        <v>-2.34</v>
      </c>
      <c r="K76" s="447"/>
      <c r="L76" s="899"/>
      <c r="M76"/>
      <c r="N76"/>
      <c r="O76"/>
      <c r="P76"/>
      <c r="Q76"/>
      <c r="R76"/>
      <c r="S76"/>
      <c r="T76"/>
    </row>
    <row r="77" spans="1:20" s="358" customFormat="1" ht="19.350000000000001" customHeight="1">
      <c r="A77" s="357"/>
      <c r="B77" s="1682"/>
      <c r="C77" s="379"/>
      <c r="D77" s="379"/>
      <c r="E77" s="667"/>
      <c r="F77" s="667"/>
      <c r="G77" s="667"/>
      <c r="H77" s="667"/>
      <c r="I77" s="667"/>
      <c r="J77" s="667"/>
      <c r="K77" s="667"/>
      <c r="L77" s="556"/>
      <c r="M77"/>
      <c r="N77"/>
      <c r="O77"/>
      <c r="P77"/>
      <c r="Q77"/>
      <c r="R77"/>
      <c r="S77"/>
      <c r="T77"/>
    </row>
    <row r="78" spans="1:20" s="358" customFormat="1" ht="17.25" customHeight="1">
      <c r="A78" s="357"/>
      <c r="B78" s="1" t="s">
        <v>60</v>
      </c>
      <c r="C78" s="359"/>
      <c r="D78" s="359"/>
      <c r="E78"/>
      <c r="F78"/>
      <c r="G78"/>
      <c r="H78"/>
      <c r="I78"/>
      <c r="J78"/>
      <c r="K78"/>
      <c r="L78"/>
      <c r="M78"/>
      <c r="N78"/>
      <c r="O78"/>
      <c r="P78"/>
      <c r="Q78"/>
      <c r="R78"/>
      <c r="S78"/>
      <c r="T78"/>
    </row>
    <row r="79" spans="1:20" s="382" customFormat="1" ht="64.349999999999994" customHeight="1">
      <c r="A79" s="380"/>
      <c r="B79" s="381">
        <v>1</v>
      </c>
      <c r="C79" s="1813" t="s">
        <v>247</v>
      </c>
      <c r="D79" s="1813"/>
      <c r="E79" s="1813"/>
      <c r="F79" s="1813"/>
      <c r="G79" s="1813"/>
      <c r="H79" s="1813"/>
      <c r="I79" s="1813"/>
      <c r="J79" s="1813"/>
      <c r="K79" s="532"/>
      <c r="L79"/>
      <c r="M79"/>
      <c r="N79"/>
      <c r="O79"/>
      <c r="P79"/>
      <c r="Q79"/>
      <c r="R79"/>
      <c r="S79"/>
      <c r="T79"/>
    </row>
    <row r="80" spans="1:20" ht="47.45" customHeight="1">
      <c r="A80" s="383"/>
      <c r="B80" s="381">
        <v>2</v>
      </c>
      <c r="C80" s="1813" t="s">
        <v>248</v>
      </c>
      <c r="D80" s="1813"/>
      <c r="E80" s="1813"/>
      <c r="F80" s="1813"/>
      <c r="G80" s="1813"/>
      <c r="H80" s="1813"/>
      <c r="I80" s="1813"/>
      <c r="J80" s="1813"/>
      <c r="K80" s="532"/>
    </row>
    <row r="81" spans="1:11" ht="33.6" customHeight="1">
      <c r="A81" s="383"/>
      <c r="B81" s="381">
        <v>3</v>
      </c>
      <c r="C81" s="1830" t="s">
        <v>249</v>
      </c>
      <c r="D81" s="1830"/>
      <c r="E81" s="1830"/>
      <c r="F81" s="1830"/>
      <c r="G81" s="1830"/>
      <c r="H81" s="1830"/>
      <c r="I81" s="1830"/>
      <c r="J81" s="1830"/>
      <c r="K81" s="1667"/>
    </row>
    <row r="82" spans="1:11" ht="44.45" customHeight="1">
      <c r="A82" s="383"/>
      <c r="B82" s="381">
        <v>4</v>
      </c>
      <c r="C82" s="1830" t="s">
        <v>250</v>
      </c>
      <c r="D82" s="1830"/>
      <c r="E82" s="1830"/>
      <c r="F82" s="1830"/>
      <c r="G82" s="1830"/>
      <c r="H82" s="1830"/>
      <c r="I82" s="1830"/>
      <c r="J82" s="1830"/>
      <c r="K82" s="1667"/>
    </row>
    <row r="83" spans="1:11" ht="15.75">
      <c r="A83" s="383"/>
      <c r="B83" s="383"/>
      <c r="C83" s="383"/>
      <c r="D83" s="383"/>
    </row>
    <row r="84" spans="1:11" ht="39.75" customHeight="1">
      <c r="A84" s="383"/>
      <c r="B84" s="383"/>
      <c r="C84" s="383"/>
      <c r="D84" s="383"/>
    </row>
    <row r="85" spans="1:11" ht="15.75">
      <c r="A85" s="383"/>
      <c r="B85" s="383"/>
      <c r="C85" s="383"/>
      <c r="D85" s="383"/>
    </row>
    <row r="86" spans="1:11" ht="33.75" customHeight="1">
      <c r="A86" s="383"/>
      <c r="B86" s="383"/>
      <c r="C86" s="383"/>
      <c r="D86" s="383"/>
    </row>
    <row r="87" spans="1:11" ht="15.75">
      <c r="A87" s="383"/>
      <c r="B87" s="383"/>
      <c r="C87" s="383"/>
      <c r="D87" s="383"/>
    </row>
    <row r="88" spans="1:11" ht="15.75">
      <c r="A88" s="383"/>
      <c r="B88" s="383"/>
      <c r="C88" s="383"/>
      <c r="D88" s="383"/>
    </row>
    <row r="89" spans="1:11" ht="15.75">
      <c r="A89" s="383"/>
      <c r="B89" s="383"/>
      <c r="C89" s="383"/>
      <c r="D89" s="383"/>
    </row>
    <row r="90" spans="1:11" ht="15.75">
      <c r="A90" s="383"/>
      <c r="B90" s="383"/>
      <c r="C90" s="383"/>
      <c r="D90" s="383"/>
    </row>
    <row r="91" spans="1:11" ht="15.75">
      <c r="A91" s="383"/>
      <c r="B91" s="383"/>
      <c r="C91" s="383"/>
      <c r="D91" s="383"/>
    </row>
    <row r="92" spans="1:11" ht="15.75">
      <c r="A92" s="383"/>
      <c r="B92" s="383"/>
      <c r="C92" s="383"/>
      <c r="D92" s="383"/>
    </row>
    <row r="93" spans="1:11" ht="15.75">
      <c r="A93" s="383"/>
      <c r="B93" s="383"/>
      <c r="C93" s="383"/>
      <c r="D93" s="383"/>
    </row>
    <row r="94" spans="1:11" ht="15.75">
      <c r="A94" s="383"/>
      <c r="B94" s="383"/>
      <c r="C94" s="383"/>
      <c r="D94" s="383"/>
    </row>
    <row r="95" spans="1:11" ht="15.75">
      <c r="A95" s="383"/>
      <c r="B95" s="383"/>
      <c r="C95" s="383"/>
      <c r="D95" s="383"/>
    </row>
    <row r="96" spans="1:11" ht="15.75">
      <c r="A96" s="383"/>
      <c r="B96" s="383"/>
      <c r="C96" s="383"/>
      <c r="D96" s="383"/>
    </row>
    <row r="97" spans="1:4" ht="15.75">
      <c r="A97" s="383"/>
      <c r="B97" s="383"/>
      <c r="C97" s="383"/>
      <c r="D97" s="383"/>
    </row>
    <row r="100" spans="1:4" ht="78.75" customHeight="1"/>
  </sheetData>
  <mergeCells count="9">
    <mergeCell ref="C82:J82"/>
    <mergeCell ref="C80:J80"/>
    <mergeCell ref="C81:J81"/>
    <mergeCell ref="H11:J11"/>
    <mergeCell ref="B7:J7"/>
    <mergeCell ref="B8:J8"/>
    <mergeCell ref="B9:J9"/>
    <mergeCell ref="C79:J79"/>
    <mergeCell ref="E11:G11"/>
  </mergeCells>
  <phoneticPr fontId="127" type="noConversion"/>
  <printOptions horizontalCentered="1"/>
  <pageMargins left="0.5" right="0.5" top="1" bottom="0.25" header="0" footer="0"/>
  <pageSetup scale="4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E115"/>
  <sheetViews>
    <sheetView view="pageBreakPreview" topLeftCell="A11" zoomScale="90" zoomScaleNormal="100" zoomScaleSheetLayoutView="90" workbookViewId="0">
      <selection activeCell="L23" sqref="L23"/>
    </sheetView>
  </sheetViews>
  <sheetFormatPr defaultColWidth="8.5703125" defaultRowHeight="12.75"/>
  <cols>
    <col min="1" max="1" width="2.5703125" style="5" customWidth="1"/>
    <col min="2" max="2" width="9.85546875" style="5" customWidth="1"/>
    <col min="3" max="3" width="89.5703125" style="5" customWidth="1"/>
    <col min="4" max="4" width="8.85546875" style="5" customWidth="1"/>
    <col min="5" max="5" width="18.42578125" style="5" customWidth="1"/>
    <col min="6" max="7" width="16.85546875" style="5" customWidth="1"/>
    <col min="8" max="8" width="17" style="5" customWidth="1"/>
    <col min="9" max="9" width="16.85546875" style="5" customWidth="1"/>
    <col min="10" max="10" width="17.140625" style="5" customWidth="1"/>
    <col min="11" max="11" width="2.85546875" style="5" customWidth="1"/>
    <col min="12" max="12" width="31.140625" style="5" customWidth="1"/>
    <col min="13" max="16384" width="8.5703125" style="5"/>
  </cols>
  <sheetData>
    <row r="1" spans="1:10" s="3" customFormat="1" ht="17.25" customHeight="1">
      <c r="A1" s="1"/>
      <c r="B1" s="424" t="s">
        <v>0</v>
      </c>
      <c r="C1" s="425"/>
      <c r="D1" s="1"/>
      <c r="J1" s="46" t="s">
        <v>68</v>
      </c>
    </row>
    <row r="2" spans="1:10" s="3" customFormat="1" ht="17.25" customHeight="1">
      <c r="A2" s="1"/>
      <c r="B2" s="426"/>
      <c r="C2" s="425"/>
      <c r="D2" s="1"/>
      <c r="J2" s="46" t="s">
        <v>69</v>
      </c>
    </row>
    <row r="3" spans="1:10" s="3" customFormat="1" ht="17.25" customHeight="1">
      <c r="A3" s="1"/>
      <c r="C3" s="427"/>
      <c r="D3" s="1"/>
      <c r="J3" s="46" t="s">
        <v>70</v>
      </c>
    </row>
    <row r="4" spans="1:10" s="3" customFormat="1" ht="17.25" customHeight="1">
      <c r="A4" s="1"/>
      <c r="B4" s="41"/>
      <c r="C4" s="1"/>
      <c r="D4" s="1"/>
      <c r="J4" s="46" t="s">
        <v>71</v>
      </c>
    </row>
    <row r="5" spans="1:10" s="3" customFormat="1" ht="17.25" customHeight="1">
      <c r="A5" s="1"/>
      <c r="B5" s="359"/>
      <c r="C5" s="359"/>
      <c r="D5" s="1"/>
      <c r="J5" s="46" t="s">
        <v>72</v>
      </c>
    </row>
    <row r="6" spans="1:10" s="3" customFormat="1" ht="17.25" customHeight="1">
      <c r="A6" s="1"/>
      <c r="B6" s="359"/>
      <c r="C6" s="359"/>
      <c r="D6" s="1"/>
      <c r="J6" s="46" t="s">
        <v>251</v>
      </c>
    </row>
    <row r="7" spans="1:10" s="3" customFormat="1" ht="17.25" customHeight="1">
      <c r="A7" s="1"/>
      <c r="B7" s="1"/>
      <c r="C7" s="47"/>
      <c r="D7" s="1"/>
    </row>
    <row r="8" spans="1:10" s="3" customFormat="1" ht="17.25" customHeight="1">
      <c r="A8" s="1"/>
      <c r="B8" s="1814" t="s">
        <v>251</v>
      </c>
      <c r="C8" s="1814"/>
      <c r="D8" s="1814"/>
      <c r="E8" s="1814"/>
      <c r="F8" s="1814"/>
      <c r="G8" s="1814"/>
      <c r="H8" s="1814"/>
      <c r="I8" s="1814"/>
      <c r="J8" s="1814"/>
    </row>
    <row r="9" spans="1:10" s="3" customFormat="1" ht="17.25" customHeight="1">
      <c r="A9" s="1"/>
      <c r="B9" s="1814" t="s">
        <v>252</v>
      </c>
      <c r="C9" s="1814"/>
      <c r="D9" s="1814"/>
      <c r="E9" s="1814"/>
      <c r="F9" s="1814"/>
      <c r="G9" s="1814"/>
      <c r="H9" s="1814"/>
      <c r="I9" s="1814"/>
      <c r="J9" s="1814"/>
    </row>
    <row r="10" spans="1:10" s="3" customFormat="1" ht="18.75" customHeight="1">
      <c r="A10" s="1"/>
      <c r="B10" s="1815" t="s">
        <v>148</v>
      </c>
      <c r="C10" s="1815"/>
      <c r="D10" s="1815"/>
      <c r="E10" s="1815"/>
      <c r="F10" s="1815"/>
      <c r="G10" s="1815"/>
      <c r="H10" s="1815"/>
      <c r="I10" s="1815"/>
      <c r="J10" s="1815"/>
    </row>
    <row r="11" spans="1:10" s="3" customFormat="1" ht="17.25" customHeight="1" thickBot="1">
      <c r="A11" s="1"/>
      <c r="B11" s="1"/>
      <c r="C11" s="1"/>
      <c r="D11" s="1"/>
      <c r="E11" s="1838"/>
      <c r="F11" s="1838"/>
      <c r="G11" s="1838"/>
      <c r="H11" s="1838"/>
      <c r="I11" s="1838"/>
      <c r="J11" s="1838"/>
    </row>
    <row r="12" spans="1:10" s="3" customFormat="1" ht="19.350000000000001" customHeight="1">
      <c r="A12" s="1"/>
      <c r="B12" s="6"/>
      <c r="C12" s="7"/>
      <c r="D12" s="133"/>
      <c r="E12" s="1832" t="s">
        <v>114</v>
      </c>
      <c r="F12" s="1832"/>
      <c r="G12" s="1833"/>
      <c r="H12" s="1832" t="s">
        <v>137</v>
      </c>
      <c r="I12" s="1832"/>
      <c r="J12" s="1833"/>
    </row>
    <row r="13" spans="1:10" s="3" customFormat="1" ht="19.350000000000001" customHeight="1">
      <c r="A13" s="1"/>
      <c r="B13" s="9"/>
      <c r="C13" s="553"/>
      <c r="D13" s="710"/>
      <c r="E13" s="709"/>
      <c r="F13" s="709"/>
      <c r="G13" s="297"/>
      <c r="H13" s="709"/>
      <c r="I13" s="709"/>
      <c r="J13" s="297"/>
    </row>
    <row r="14" spans="1:10" s="3" customFormat="1" ht="19.350000000000001" customHeight="1">
      <c r="A14" s="1"/>
      <c r="B14" s="9" t="s">
        <v>77</v>
      </c>
      <c r="C14" s="553"/>
      <c r="D14" s="710"/>
      <c r="E14" s="709" t="s">
        <v>188</v>
      </c>
      <c r="F14" s="709"/>
      <c r="G14" s="678" t="s">
        <v>3</v>
      </c>
      <c r="H14" s="709" t="s">
        <v>188</v>
      </c>
      <c r="I14" s="709"/>
      <c r="J14" s="678" t="s">
        <v>189</v>
      </c>
    </row>
    <row r="15" spans="1:10" s="3" customFormat="1" ht="15.75" customHeight="1" thickBot="1">
      <c r="A15" s="1"/>
      <c r="B15" s="13" t="s">
        <v>79</v>
      </c>
      <c r="C15" s="14" t="s">
        <v>149</v>
      </c>
      <c r="D15" s="105" t="s">
        <v>6</v>
      </c>
      <c r="E15" s="107" t="s">
        <v>192</v>
      </c>
      <c r="F15" s="135" t="s">
        <v>253</v>
      </c>
      <c r="G15" s="88" t="s">
        <v>194</v>
      </c>
      <c r="H15" s="107" t="s">
        <v>192</v>
      </c>
      <c r="I15" s="135" t="s">
        <v>253</v>
      </c>
      <c r="J15" s="88" t="s">
        <v>194</v>
      </c>
    </row>
    <row r="16" spans="1:10" s="3" customFormat="1" ht="17.25" customHeight="1">
      <c r="A16" s="1"/>
      <c r="B16" s="89"/>
      <c r="C16" s="536"/>
      <c r="D16" s="79"/>
      <c r="E16" s="538" t="s">
        <v>10</v>
      </c>
      <c r="F16" s="538" t="s">
        <v>11</v>
      </c>
      <c r="G16" s="18" t="s">
        <v>12</v>
      </c>
      <c r="H16" s="538" t="s">
        <v>13</v>
      </c>
      <c r="I16" s="538" t="s">
        <v>14</v>
      </c>
      <c r="J16" s="18" t="s">
        <v>15</v>
      </c>
    </row>
    <row r="17" spans="1:13" s="3" customFormat="1" ht="17.25" customHeight="1">
      <c r="A17" s="1"/>
      <c r="B17" s="17"/>
      <c r="C17" s="109"/>
      <c r="D17" s="26"/>
      <c r="E17" s="136"/>
      <c r="F17" s="138"/>
      <c r="G17" s="137"/>
      <c r="H17" s="136"/>
      <c r="I17" s="138"/>
      <c r="J17" s="137"/>
    </row>
    <row r="18" spans="1:13" s="3" customFormat="1" ht="18.75" customHeight="1">
      <c r="A18" s="1"/>
      <c r="B18" s="17">
        <v>1</v>
      </c>
      <c r="C18" s="24" t="s">
        <v>254</v>
      </c>
      <c r="D18" s="26">
        <v>1</v>
      </c>
      <c r="E18" s="138">
        <v>45.128624558556012</v>
      </c>
      <c r="F18" s="138">
        <v>0</v>
      </c>
      <c r="G18" s="139">
        <f>SUM(E18:F18)</f>
        <v>45.128624558556012</v>
      </c>
      <c r="H18" s="138">
        <v>45.12862455855602</v>
      </c>
      <c r="I18" s="138">
        <v>0</v>
      </c>
      <c r="J18" s="139">
        <f>SUM(H18:I18)</f>
        <v>45.12862455855602</v>
      </c>
      <c r="L18" s="845"/>
    </row>
    <row r="19" spans="1:13" s="3" customFormat="1" ht="18.75" customHeight="1" thickBot="1">
      <c r="A19" s="1"/>
      <c r="B19" s="17">
        <v>2</v>
      </c>
      <c r="C19" s="24" t="s">
        <v>255</v>
      </c>
      <c r="D19" s="26">
        <v>1</v>
      </c>
      <c r="E19" s="31">
        <v>12.846460040997734</v>
      </c>
      <c r="F19" s="31">
        <v>0</v>
      </c>
      <c r="G19" s="30">
        <f>SUM(E19:F19)</f>
        <v>12.846460040997734</v>
      </c>
      <c r="H19" s="31">
        <v>12.846460040997735</v>
      </c>
      <c r="I19" s="31">
        <v>0</v>
      </c>
      <c r="J19" s="30">
        <f>SUM(H19:I19)</f>
        <v>12.846460040997735</v>
      </c>
      <c r="L19" s="845"/>
    </row>
    <row r="20" spans="1:13" s="3" customFormat="1" ht="18.75" customHeight="1">
      <c r="A20" s="1"/>
      <c r="B20" s="17">
        <v>3</v>
      </c>
      <c r="C20" s="125" t="s">
        <v>256</v>
      </c>
      <c r="D20" s="26"/>
      <c r="E20" s="138">
        <f>E18+E19</f>
        <v>57.975084599553746</v>
      </c>
      <c r="F20" s="138">
        <f>F18+F19</f>
        <v>0</v>
      </c>
      <c r="G20" s="139">
        <f>SUM(E20:F20)</f>
        <v>57.975084599553746</v>
      </c>
      <c r="H20" s="138">
        <f>H18+H19</f>
        <v>57.975084599553753</v>
      </c>
      <c r="I20" s="138">
        <f>I18+I19</f>
        <v>0</v>
      </c>
      <c r="J20" s="139">
        <f>SUM(H20:I20)</f>
        <v>57.975084599553753</v>
      </c>
      <c r="L20" s="845"/>
    </row>
    <row r="21" spans="1:13" s="3" customFormat="1" ht="18.75" customHeight="1">
      <c r="A21" s="1"/>
      <c r="B21" s="17"/>
      <c r="C21" s="141"/>
      <c r="D21" s="853"/>
      <c r="E21" s="138"/>
      <c r="F21" s="138"/>
      <c r="G21" s="139"/>
      <c r="H21" s="138"/>
      <c r="I21" s="138"/>
      <c r="J21" s="139"/>
    </row>
    <row r="22" spans="1:13" s="3" customFormat="1" ht="18.75" customHeight="1">
      <c r="A22" s="1"/>
      <c r="B22" s="17">
        <v>4</v>
      </c>
      <c r="C22" s="24" t="s">
        <v>257</v>
      </c>
      <c r="D22" s="26">
        <v>2</v>
      </c>
      <c r="E22" s="138">
        <v>23.091807626491804</v>
      </c>
      <c r="F22" s="138">
        <v>0</v>
      </c>
      <c r="G22" s="139">
        <f>SUM(E22:F22)</f>
        <v>23.091807626491804</v>
      </c>
      <c r="H22" s="138">
        <v>27.640210140213373</v>
      </c>
      <c r="I22" s="138">
        <v>0</v>
      </c>
      <c r="J22" s="139">
        <f>SUM(H22:I22)</f>
        <v>27.640210140213373</v>
      </c>
      <c r="L22" s="758"/>
    </row>
    <row r="23" spans="1:13" s="3" customFormat="1" ht="18.75" customHeight="1" thickBot="1">
      <c r="A23" s="1"/>
      <c r="B23" s="17">
        <v>5</v>
      </c>
      <c r="C23" s="24" t="s">
        <v>258</v>
      </c>
      <c r="D23" s="26">
        <v>2</v>
      </c>
      <c r="E23" s="31">
        <v>19.243878405582542</v>
      </c>
      <c r="F23" s="31">
        <v>0</v>
      </c>
      <c r="G23" s="30">
        <f>SUM(E23:F23)</f>
        <v>19.243878405582542</v>
      </c>
      <c r="H23" s="31">
        <v>18.205486694206417</v>
      </c>
      <c r="I23" s="31">
        <v>0</v>
      </c>
      <c r="J23" s="30">
        <f>SUM(H23:I23)</f>
        <v>18.205486694206417</v>
      </c>
      <c r="L23" s="758"/>
    </row>
    <row r="24" spans="1:13" s="3" customFormat="1" ht="20.85" customHeight="1">
      <c r="A24" s="1"/>
      <c r="B24" s="17">
        <v>6</v>
      </c>
      <c r="C24" s="125" t="s">
        <v>259</v>
      </c>
      <c r="D24" s="142"/>
      <c r="E24" s="138">
        <f>SUM(E22:E23)</f>
        <v>42.335686032074349</v>
      </c>
      <c r="F24" s="138">
        <f>SUM(F22:F23)</f>
        <v>0</v>
      </c>
      <c r="G24" s="139">
        <f>SUM(E24:F24)</f>
        <v>42.335686032074349</v>
      </c>
      <c r="H24" s="138">
        <f>SUM(H22:H23)</f>
        <v>45.84569683441979</v>
      </c>
      <c r="I24" s="138">
        <f>SUM(I22:I23)</f>
        <v>0</v>
      </c>
      <c r="J24" s="139">
        <f>SUM(H24:I24)</f>
        <v>45.84569683441979</v>
      </c>
      <c r="L24" s="758"/>
    </row>
    <row r="25" spans="1:13" s="3" customFormat="1" ht="18.75" customHeight="1" thickBot="1">
      <c r="A25" s="1"/>
      <c r="B25" s="17"/>
      <c r="C25" s="125"/>
      <c r="D25" s="142"/>
      <c r="E25" s="31"/>
      <c r="F25" s="31"/>
      <c r="G25" s="30"/>
      <c r="H25" s="31"/>
      <c r="I25" s="31"/>
      <c r="J25" s="30"/>
    </row>
    <row r="26" spans="1:13" s="3" customFormat="1" ht="21.6" customHeight="1">
      <c r="A26" s="1"/>
      <c r="B26" s="23">
        <v>7</v>
      </c>
      <c r="C26" s="24" t="s">
        <v>260</v>
      </c>
      <c r="D26" s="142"/>
      <c r="E26" s="138">
        <f t="shared" ref="E26:J26" si="0">E24-E20</f>
        <v>-15.639398567479397</v>
      </c>
      <c r="F26" s="138">
        <f t="shared" si="0"/>
        <v>0</v>
      </c>
      <c r="G26" s="139">
        <f t="shared" si="0"/>
        <v>-15.639398567479397</v>
      </c>
      <c r="H26" s="138">
        <f t="shared" si="0"/>
        <v>-12.129387765133963</v>
      </c>
      <c r="I26" s="138">
        <f t="shared" si="0"/>
        <v>0</v>
      </c>
      <c r="J26" s="139">
        <f t="shared" si="0"/>
        <v>-12.129387765133963</v>
      </c>
      <c r="L26" s="758"/>
    </row>
    <row r="27" spans="1:13" s="3" customFormat="1" ht="18.75" customHeight="1">
      <c r="A27" s="1"/>
      <c r="B27" s="90"/>
      <c r="C27" s="24"/>
      <c r="D27" s="142"/>
      <c r="E27" s="541"/>
      <c r="F27" s="29"/>
      <c r="G27" s="145"/>
      <c r="H27" s="541"/>
      <c r="I27" s="752"/>
      <c r="J27" s="145"/>
    </row>
    <row r="28" spans="1:13" s="3" customFormat="1" ht="18.75" customHeight="1">
      <c r="A28" s="1"/>
      <c r="B28" s="90">
        <v>8</v>
      </c>
      <c r="C28" s="24" t="s">
        <v>261</v>
      </c>
      <c r="D28" s="26">
        <v>3</v>
      </c>
      <c r="E28" s="138">
        <v>-5.0354454508723165</v>
      </c>
      <c r="F28" s="138">
        <v>0</v>
      </c>
      <c r="G28" s="139">
        <f>SUM(E28:F28)</f>
        <v>-5.0354454508723165</v>
      </c>
      <c r="H28" s="138">
        <v>8.0619048067396779</v>
      </c>
      <c r="I28" s="138">
        <v>0</v>
      </c>
      <c r="J28" s="139">
        <f>SUM(H28:I28)</f>
        <v>8.0619048067396779</v>
      </c>
      <c r="L28" s="758"/>
    </row>
    <row r="29" spans="1:13" s="3" customFormat="1" ht="18.75" customHeight="1" thickBot="1">
      <c r="A29" s="1"/>
      <c r="B29" s="90">
        <v>9</v>
      </c>
      <c r="C29" s="24" t="s">
        <v>262</v>
      </c>
      <c r="D29" s="26">
        <v>3</v>
      </c>
      <c r="E29" s="31">
        <v>27.667783630422228</v>
      </c>
      <c r="F29" s="31">
        <v>0</v>
      </c>
      <c r="G29" s="30">
        <f>SUM(E29:F29)</f>
        <v>27.667783630422228</v>
      </c>
      <c r="H29" s="31">
        <v>27.00768969710343</v>
      </c>
      <c r="I29" s="31">
        <v>0</v>
      </c>
      <c r="J29" s="30">
        <f>SUM(H29:I29)</f>
        <v>27.00768969710343</v>
      </c>
      <c r="L29" s="758"/>
    </row>
    <row r="30" spans="1:13" s="3" customFormat="1" ht="15.75">
      <c r="A30" s="1"/>
      <c r="B30" s="90">
        <v>10</v>
      </c>
      <c r="C30" s="24" t="s">
        <v>263</v>
      </c>
      <c r="D30" s="142"/>
      <c r="E30" s="138">
        <f>SUM(E28:E29)</f>
        <v>22.632338179549912</v>
      </c>
      <c r="F30" s="138">
        <f t="shared" ref="F30" si="1">SUM(F28:F29)</f>
        <v>0</v>
      </c>
      <c r="G30" s="139">
        <f>SUM(G28:G29)</f>
        <v>22.632338179549912</v>
      </c>
      <c r="H30" s="138">
        <f>SUM(H28:H29)</f>
        <v>35.069594503843106</v>
      </c>
      <c r="I30" s="138">
        <f t="shared" ref="I30" si="2">SUM(I28:I29)</f>
        <v>0</v>
      </c>
      <c r="J30" s="139">
        <f>SUM(J28:J29)</f>
        <v>35.069594503843106</v>
      </c>
      <c r="L30" s="758"/>
    </row>
    <row r="31" spans="1:13" s="3" customFormat="1" ht="18.75" customHeight="1">
      <c r="A31" s="1"/>
      <c r="B31" s="90"/>
      <c r="C31" s="24"/>
      <c r="D31" s="142"/>
      <c r="E31" s="144"/>
      <c r="F31" s="854"/>
      <c r="G31" s="311"/>
      <c r="H31" s="144"/>
      <c r="I31" s="755"/>
      <c r="J31" s="311"/>
    </row>
    <row r="32" spans="1:13" s="3" customFormat="1" ht="33" customHeight="1">
      <c r="A32" s="1"/>
      <c r="B32" s="90">
        <v>11</v>
      </c>
      <c r="C32" s="24" t="s">
        <v>264</v>
      </c>
      <c r="D32" s="142"/>
      <c r="E32" s="541">
        <f>E28-E22</f>
        <v>-28.12725307736412</v>
      </c>
      <c r="F32" s="541">
        <f>+F28-F22</f>
        <v>0</v>
      </c>
      <c r="G32" s="428">
        <f>SUM(E32:F32)</f>
        <v>-28.12725307736412</v>
      </c>
      <c r="H32" s="541">
        <f>H28-H22</f>
        <v>-19.578305333473693</v>
      </c>
      <c r="I32" s="541">
        <f>+I28-I22</f>
        <v>0</v>
      </c>
      <c r="J32" s="428">
        <f>SUM(H32:I32)</f>
        <v>-19.578305333473693</v>
      </c>
      <c r="K32" s="115"/>
      <c r="L32" s="758"/>
      <c r="M32" s="758"/>
    </row>
    <row r="33" spans="1:12" s="3" customFormat="1" ht="30" customHeight="1" thickBot="1">
      <c r="A33" s="1"/>
      <c r="B33" s="90">
        <v>12</v>
      </c>
      <c r="C33" s="24" t="s">
        <v>265</v>
      </c>
      <c r="D33" s="26"/>
      <c r="E33" s="31">
        <f>E29-E23</f>
        <v>8.423905224839686</v>
      </c>
      <c r="F33" s="31">
        <f>+F29-F23</f>
        <v>0</v>
      </c>
      <c r="G33" s="30">
        <f>SUM(E33:F33)</f>
        <v>8.423905224839686</v>
      </c>
      <c r="H33" s="31">
        <f>H29-H23</f>
        <v>8.8022030028970129</v>
      </c>
      <c r="I33" s="31">
        <f>+I29-I23</f>
        <v>0</v>
      </c>
      <c r="J33" s="30">
        <f>SUM(H33:I33)</f>
        <v>8.8022030028970129</v>
      </c>
      <c r="K33" s="115"/>
      <c r="L33" s="758"/>
    </row>
    <row r="34" spans="1:12" s="3" customFormat="1" ht="33" customHeight="1" thickBot="1">
      <c r="A34" s="1"/>
      <c r="B34" s="146">
        <v>13</v>
      </c>
      <c r="C34" s="147" t="s">
        <v>266</v>
      </c>
      <c r="D34" s="148"/>
      <c r="E34" s="149">
        <f>+E32+E33</f>
        <v>-19.703347852524434</v>
      </c>
      <c r="F34" s="149">
        <f>+F32+F33</f>
        <v>0</v>
      </c>
      <c r="G34" s="127">
        <f>SUM(E34:F34)</f>
        <v>-19.703347852524434</v>
      </c>
      <c r="H34" s="149">
        <f>+H32+H33</f>
        <v>-10.776102330576681</v>
      </c>
      <c r="I34" s="149">
        <f>+I32+I33</f>
        <v>0</v>
      </c>
      <c r="J34" s="127">
        <f>SUM(H34:I34)</f>
        <v>-10.776102330576681</v>
      </c>
      <c r="L34" s="758"/>
    </row>
    <row r="35" spans="1:12" s="3" customFormat="1" ht="18.75" customHeight="1">
      <c r="A35" s="1"/>
      <c r="B35" s="40"/>
      <c r="C35" s="80"/>
      <c r="D35" s="151"/>
    </row>
    <row r="36" spans="1:12" s="3" customFormat="1" ht="17.25" customHeight="1">
      <c r="A36" s="1"/>
      <c r="B36" s="1" t="s">
        <v>60</v>
      </c>
      <c r="C36" s="1"/>
      <c r="D36" s="1"/>
      <c r="E36" s="758"/>
      <c r="F36" s="758"/>
      <c r="G36" s="758"/>
    </row>
    <row r="37" spans="1:12" s="3" customFormat="1" ht="15">
      <c r="A37" s="1"/>
      <c r="B37" s="39">
        <v>1</v>
      </c>
      <c r="C37" s="1836" t="s">
        <v>267</v>
      </c>
      <c r="D37" s="1836"/>
      <c r="E37" s="1836"/>
      <c r="F37" s="1836"/>
      <c r="G37" s="1836"/>
      <c r="H37" s="1836"/>
      <c r="I37" s="1836"/>
      <c r="J37" s="1836"/>
    </row>
    <row r="38" spans="1:12" s="3" customFormat="1" ht="16.7" customHeight="1">
      <c r="A38" s="1"/>
      <c r="B38" s="39">
        <v>2</v>
      </c>
      <c r="C38" s="1836" t="s">
        <v>268</v>
      </c>
      <c r="D38" s="1836"/>
      <c r="E38" s="1836"/>
      <c r="F38" s="1836"/>
      <c r="G38" s="1836"/>
      <c r="H38" s="1836"/>
      <c r="I38" s="1836"/>
      <c r="J38" s="1836"/>
    </row>
    <row r="39" spans="1:12" s="3" customFormat="1" ht="16.7" customHeight="1">
      <c r="A39" s="1"/>
      <c r="B39" s="40">
        <v>3</v>
      </c>
      <c r="C39" s="1837" t="s">
        <v>269</v>
      </c>
      <c r="D39" s="1837"/>
      <c r="E39" s="1837"/>
      <c r="F39" s="1837"/>
      <c r="G39" s="1837"/>
      <c r="H39" s="1837"/>
      <c r="I39" s="1837"/>
      <c r="J39" s="1837"/>
    </row>
    <row r="40" spans="1:12" s="3" customFormat="1" ht="33" customHeight="1">
      <c r="A40" s="1"/>
      <c r="B40" s="39">
        <v>4</v>
      </c>
      <c r="C40" s="1836" t="s">
        <v>270</v>
      </c>
      <c r="D40" s="1836"/>
      <c r="E40" s="1836"/>
      <c r="F40" s="1836"/>
      <c r="G40" s="1836"/>
      <c r="H40" s="1836"/>
      <c r="I40" s="1836"/>
      <c r="J40" s="1836"/>
    </row>
    <row r="41" spans="1:12" s="3" customFormat="1" ht="15">
      <c r="A41" s="1"/>
      <c r="B41" s="1"/>
      <c r="C41" s="1"/>
      <c r="D41" s="1"/>
    </row>
    <row r="42" spans="1:12" s="3" customFormat="1" ht="15">
      <c r="A42" s="1"/>
      <c r="B42" s="1"/>
      <c r="C42" s="1"/>
      <c r="D42" s="1"/>
    </row>
    <row r="43" spans="1:12" s="3" customFormat="1" ht="15">
      <c r="A43" s="1"/>
      <c r="B43" s="1"/>
      <c r="C43" s="1"/>
      <c r="D43" s="1"/>
    </row>
    <row r="44" spans="1:12" s="3" customFormat="1" ht="15">
      <c r="A44" s="1"/>
      <c r="B44" s="1"/>
      <c r="C44" s="1"/>
      <c r="D44" s="1"/>
    </row>
    <row r="45" spans="1:12" s="3" customFormat="1" ht="15">
      <c r="A45" s="1"/>
      <c r="B45" s="1"/>
      <c r="C45" s="1"/>
      <c r="D45" s="1"/>
    </row>
    <row r="46" spans="1:12" s="3" customFormat="1" ht="15">
      <c r="A46" s="1"/>
      <c r="B46" s="1"/>
      <c r="C46" s="1"/>
      <c r="D46" s="1"/>
    </row>
    <row r="47" spans="1:12" s="3" customFormat="1" ht="15">
      <c r="A47" s="1"/>
      <c r="B47" s="1"/>
      <c r="C47" s="1"/>
      <c r="D47" s="1"/>
    </row>
    <row r="48" spans="1:12" s="3" customFormat="1" ht="15">
      <c r="A48" s="1"/>
      <c r="B48" s="1"/>
      <c r="C48" s="1"/>
      <c r="D48" s="1"/>
    </row>
    <row r="49" spans="1:4" s="3" customFormat="1" ht="39.75" customHeight="1">
      <c r="A49" s="1"/>
      <c r="B49" s="1"/>
      <c r="C49" s="1"/>
      <c r="D49" s="1"/>
    </row>
    <row r="50" spans="1:4" s="3" customFormat="1" ht="15">
      <c r="A50" s="1"/>
      <c r="B50" s="1"/>
      <c r="C50" s="1"/>
      <c r="D50" s="1"/>
    </row>
    <row r="51" spans="1:4" s="3" customFormat="1" ht="33.75" customHeight="1">
      <c r="A51" s="1"/>
      <c r="B51" s="1"/>
      <c r="C51" s="1"/>
      <c r="D51" s="1"/>
    </row>
    <row r="52" spans="1:4" s="3" customFormat="1" ht="15">
      <c r="A52" s="1"/>
      <c r="B52" s="1"/>
      <c r="C52" s="1"/>
      <c r="D52" s="1"/>
    </row>
    <row r="53" spans="1:4" s="3" customFormat="1" ht="15">
      <c r="A53" s="1"/>
      <c r="B53" s="1"/>
      <c r="C53" s="1"/>
      <c r="D53" s="1"/>
    </row>
    <row r="54" spans="1:4" s="3" customFormat="1" ht="15">
      <c r="A54" s="1"/>
      <c r="B54" s="1"/>
      <c r="C54" s="1"/>
      <c r="D54" s="1"/>
    </row>
    <row r="55" spans="1:4" s="3" customFormat="1" ht="15">
      <c r="A55" s="1"/>
      <c r="B55" s="1"/>
      <c r="C55" s="1"/>
      <c r="D55" s="1"/>
    </row>
    <row r="56" spans="1:4" s="3" customFormat="1" ht="15">
      <c r="A56" s="1"/>
      <c r="B56" s="1"/>
      <c r="C56" s="1"/>
      <c r="D56" s="1"/>
    </row>
    <row r="57" spans="1:4" s="3" customFormat="1" ht="15">
      <c r="A57" s="1"/>
      <c r="B57" s="1"/>
      <c r="C57" s="1"/>
      <c r="D57" s="1"/>
    </row>
    <row r="58" spans="1:4" s="3" customFormat="1" ht="15">
      <c r="A58" s="1"/>
      <c r="B58" s="1"/>
      <c r="C58" s="1"/>
      <c r="D58" s="1"/>
    </row>
    <row r="59" spans="1:4" s="3" customFormat="1" ht="15">
      <c r="A59" s="1"/>
      <c r="B59" s="1"/>
      <c r="C59" s="1"/>
      <c r="D59" s="1"/>
    </row>
    <row r="60" spans="1:4" s="3" customFormat="1" ht="15">
      <c r="A60" s="1"/>
      <c r="B60" s="1"/>
      <c r="C60" s="1"/>
      <c r="D60" s="1"/>
    </row>
    <row r="61" spans="1:4" s="3" customFormat="1" ht="15">
      <c r="A61" s="1"/>
      <c r="B61" s="1"/>
      <c r="C61" s="1"/>
      <c r="D61" s="1"/>
    </row>
    <row r="62" spans="1:4" s="3" customFormat="1" ht="15">
      <c r="A62" s="1"/>
      <c r="B62" s="1"/>
      <c r="C62" s="1"/>
      <c r="D62" s="1"/>
    </row>
    <row r="63" spans="1:4" s="3" customFormat="1" ht="15">
      <c r="A63" s="1"/>
      <c r="B63" s="1"/>
      <c r="C63" s="1"/>
      <c r="D63" s="1"/>
    </row>
    <row r="64" spans="1:4" s="3" customFormat="1" ht="15">
      <c r="A64" s="1"/>
      <c r="B64" s="1"/>
      <c r="C64" s="1"/>
      <c r="D64" s="1"/>
    </row>
    <row r="65" spans="1:4" s="3" customFormat="1" ht="78.75" customHeight="1">
      <c r="A65" s="1"/>
      <c r="B65" s="1"/>
      <c r="C65" s="1"/>
      <c r="D65" s="1"/>
    </row>
    <row r="66" spans="1:4" s="3" customFormat="1" ht="15">
      <c r="A66" s="1"/>
      <c r="B66" s="1"/>
      <c r="C66" s="1"/>
      <c r="D66" s="1"/>
    </row>
    <row r="67" spans="1:4" s="3" customFormat="1" ht="15">
      <c r="A67" s="1"/>
      <c r="B67" s="1"/>
      <c r="C67" s="1"/>
      <c r="D67" s="1"/>
    </row>
    <row r="68" spans="1:4" s="3" customFormat="1" ht="15">
      <c r="A68" s="1"/>
      <c r="B68" s="1"/>
      <c r="C68" s="1"/>
      <c r="D68" s="1"/>
    </row>
    <row r="69" spans="1:4" s="3" customFormat="1" ht="15">
      <c r="A69" s="1"/>
      <c r="B69" s="1"/>
      <c r="C69" s="1"/>
      <c r="D69" s="1"/>
    </row>
    <row r="70" spans="1:4" s="3" customFormat="1" ht="15">
      <c r="A70" s="1"/>
      <c r="B70" s="1"/>
      <c r="C70" s="1"/>
      <c r="D70" s="1"/>
    </row>
    <row r="71" spans="1:4" s="3" customFormat="1" ht="15">
      <c r="A71" s="1"/>
      <c r="B71" s="1"/>
      <c r="C71" s="1"/>
      <c r="D71" s="1"/>
    </row>
    <row r="72" spans="1:4" s="3" customFormat="1" ht="15">
      <c r="A72" s="1"/>
      <c r="B72" s="1"/>
      <c r="C72" s="1"/>
      <c r="D72" s="1"/>
    </row>
    <row r="73" spans="1:4" s="3" customFormat="1" ht="15">
      <c r="A73" s="1"/>
      <c r="B73" s="1"/>
      <c r="C73" s="1"/>
      <c r="D73" s="1"/>
    </row>
    <row r="74" spans="1:4" s="3" customFormat="1" ht="15">
      <c r="A74" s="1"/>
      <c r="B74" s="1"/>
      <c r="C74" s="1"/>
      <c r="D74" s="1"/>
    </row>
    <row r="75" spans="1:4" s="3" customFormat="1" ht="15">
      <c r="A75" s="1"/>
      <c r="B75" s="1"/>
      <c r="C75" s="1"/>
      <c r="D75" s="1"/>
    </row>
    <row r="76" spans="1:4" s="3" customFormat="1" ht="15">
      <c r="A76" s="1"/>
      <c r="B76" s="1"/>
      <c r="C76" s="1"/>
      <c r="D76" s="1"/>
    </row>
    <row r="77" spans="1:4" s="3" customFormat="1" ht="15">
      <c r="A77" s="1"/>
      <c r="B77" s="1"/>
      <c r="C77" s="1"/>
      <c r="D77" s="1"/>
    </row>
    <row r="78" spans="1:4" ht="15">
      <c r="A78" s="4"/>
      <c r="B78" s="4"/>
      <c r="C78" s="4"/>
      <c r="D78" s="4"/>
    </row>
    <row r="79" spans="1:4" ht="15">
      <c r="A79" s="4"/>
      <c r="B79" s="4"/>
      <c r="C79" s="4"/>
      <c r="D79" s="4"/>
    </row>
    <row r="80" spans="1:4" ht="15">
      <c r="A80" s="4"/>
      <c r="B80" s="4"/>
      <c r="C80" s="4"/>
      <c r="D80" s="4"/>
    </row>
    <row r="81" spans="1:4" ht="15">
      <c r="A81" s="4"/>
      <c r="B81" s="4"/>
      <c r="C81" s="4"/>
      <c r="D81" s="4"/>
    </row>
    <row r="82" spans="1:4" ht="15">
      <c r="A82" s="4"/>
      <c r="B82" s="4"/>
      <c r="C82" s="4"/>
      <c r="D82" s="4"/>
    </row>
    <row r="83" spans="1:4" ht="15">
      <c r="A83" s="4"/>
      <c r="B83" s="4"/>
      <c r="C83" s="4"/>
      <c r="D83" s="4"/>
    </row>
    <row r="84" spans="1:4" ht="15">
      <c r="A84" s="4"/>
      <c r="B84" s="4"/>
      <c r="C84" s="4"/>
      <c r="D84" s="4"/>
    </row>
    <row r="85" spans="1:4" ht="15">
      <c r="A85" s="4"/>
      <c r="B85" s="4"/>
      <c r="C85" s="4"/>
      <c r="D85" s="4"/>
    </row>
    <row r="86" spans="1:4" ht="15">
      <c r="A86" s="4"/>
      <c r="B86" s="4"/>
      <c r="C86" s="4"/>
      <c r="D86" s="4"/>
    </row>
    <row r="87" spans="1:4" ht="15">
      <c r="A87" s="4"/>
      <c r="B87" s="4"/>
      <c r="C87" s="4"/>
      <c r="D87" s="4"/>
    </row>
    <row r="88" spans="1:4" ht="15">
      <c r="A88" s="4"/>
      <c r="B88" s="4"/>
      <c r="C88" s="4"/>
      <c r="D88" s="4"/>
    </row>
    <row r="89" spans="1:4" ht="15">
      <c r="A89" s="4"/>
      <c r="B89" s="4"/>
      <c r="C89" s="4"/>
      <c r="D89" s="4"/>
    </row>
    <row r="90" spans="1:4" ht="15">
      <c r="A90" s="4"/>
      <c r="B90" s="4"/>
      <c r="C90" s="4"/>
      <c r="D90" s="4"/>
    </row>
    <row r="91" spans="1:4" ht="15">
      <c r="A91" s="4"/>
      <c r="B91" s="4"/>
      <c r="C91" s="4"/>
      <c r="D91" s="4"/>
    </row>
    <row r="92" spans="1:4" ht="15">
      <c r="A92" s="4"/>
      <c r="B92" s="4"/>
      <c r="C92" s="4"/>
      <c r="D92" s="4"/>
    </row>
    <row r="93" spans="1:4" ht="15">
      <c r="A93" s="4"/>
      <c r="B93" s="4"/>
      <c r="C93" s="4"/>
      <c r="D93" s="4"/>
    </row>
    <row r="94" spans="1:4" ht="15">
      <c r="A94" s="4"/>
      <c r="B94" s="4"/>
      <c r="C94" s="4"/>
      <c r="D94" s="4"/>
    </row>
    <row r="95" spans="1:4" ht="15">
      <c r="A95" s="4"/>
      <c r="B95" s="4"/>
      <c r="C95" s="4"/>
      <c r="D95" s="4"/>
    </row>
    <row r="96" spans="1:4" ht="15">
      <c r="A96" s="4"/>
      <c r="B96" s="4"/>
      <c r="C96" s="4"/>
      <c r="D96" s="4"/>
    </row>
    <row r="97" spans="1:4" ht="15">
      <c r="A97" s="4"/>
      <c r="B97" s="4"/>
      <c r="C97" s="4"/>
      <c r="D97" s="4"/>
    </row>
    <row r="98" spans="1:4" ht="15">
      <c r="A98" s="4"/>
      <c r="B98" s="4"/>
      <c r="C98" s="4"/>
      <c r="D98" s="4"/>
    </row>
    <row r="99" spans="1:4" ht="15">
      <c r="A99" s="4"/>
      <c r="B99" s="4"/>
      <c r="C99" s="4"/>
      <c r="D99" s="4"/>
    </row>
    <row r="100" spans="1:4" ht="15">
      <c r="A100" s="4"/>
      <c r="B100" s="4"/>
      <c r="C100" s="4"/>
      <c r="D100" s="4"/>
    </row>
    <row r="101" spans="1:4" ht="15">
      <c r="A101" s="4"/>
      <c r="B101" s="4"/>
      <c r="C101" s="4"/>
      <c r="D101" s="4"/>
    </row>
    <row r="102" spans="1:4" ht="15">
      <c r="A102" s="4"/>
      <c r="B102" s="4"/>
      <c r="C102" s="4"/>
      <c r="D102" s="4"/>
    </row>
    <row r="103" spans="1:4" ht="15">
      <c r="A103" s="4"/>
      <c r="B103" s="4"/>
      <c r="C103" s="4"/>
      <c r="D103" s="4"/>
    </row>
    <row r="104" spans="1:4" ht="15">
      <c r="A104" s="4"/>
      <c r="B104" s="4"/>
      <c r="C104" s="4"/>
      <c r="D104" s="4"/>
    </row>
    <row r="105" spans="1:4" ht="15">
      <c r="A105" s="4"/>
      <c r="B105" s="4"/>
      <c r="C105" s="4"/>
      <c r="D105" s="4"/>
    </row>
    <row r="106" spans="1:4" ht="15">
      <c r="A106" s="4"/>
      <c r="B106" s="4"/>
      <c r="C106" s="4"/>
      <c r="D106" s="4"/>
    </row>
    <row r="107" spans="1:4" ht="15">
      <c r="A107" s="4"/>
      <c r="B107" s="4"/>
      <c r="C107" s="4"/>
      <c r="D107" s="4"/>
    </row>
    <row r="108" spans="1:4" ht="15">
      <c r="A108" s="4"/>
      <c r="B108" s="4"/>
      <c r="C108" s="4"/>
      <c r="D108" s="4"/>
    </row>
    <row r="109" spans="1:4" ht="15">
      <c r="A109" s="4"/>
      <c r="B109" s="4"/>
      <c r="C109" s="4"/>
      <c r="D109" s="4"/>
    </row>
    <row r="110" spans="1:4" ht="15">
      <c r="A110" s="4"/>
      <c r="B110" s="4"/>
      <c r="C110" s="4"/>
      <c r="D110" s="4"/>
    </row>
    <row r="111" spans="1:4" ht="15">
      <c r="A111" s="4"/>
      <c r="B111" s="4"/>
      <c r="C111" s="4"/>
      <c r="D111" s="4"/>
    </row>
    <row r="112" spans="1:4" ht="15">
      <c r="A112" s="4"/>
      <c r="B112" s="4"/>
      <c r="C112" s="4"/>
      <c r="D112" s="4"/>
    </row>
    <row r="113" spans="1:4" ht="15">
      <c r="A113" s="4"/>
      <c r="B113" s="4"/>
      <c r="C113" s="4"/>
      <c r="D113" s="4"/>
    </row>
    <row r="114" spans="1:4" ht="15">
      <c r="A114" s="4"/>
      <c r="B114" s="4"/>
      <c r="C114" s="4"/>
      <c r="D114" s="4"/>
    </row>
    <row r="115" spans="1:4" ht="15">
      <c r="A115" s="4"/>
      <c r="B115" s="4"/>
      <c r="C115" s="4"/>
      <c r="D115" s="4"/>
    </row>
  </sheetData>
  <mergeCells count="11">
    <mergeCell ref="B8:J8"/>
    <mergeCell ref="B9:J9"/>
    <mergeCell ref="B10:J10"/>
    <mergeCell ref="C37:J37"/>
    <mergeCell ref="E11:G11"/>
    <mergeCell ref="H11:J11"/>
    <mergeCell ref="C38:J38"/>
    <mergeCell ref="C39:J39"/>
    <mergeCell ref="C40:J40"/>
    <mergeCell ref="E12:G12"/>
    <mergeCell ref="H12:J12"/>
  </mergeCells>
  <conditionalFormatting sqref="G21">
    <cfRule type="containsText" dxfId="23" priority="12" operator="containsText" text="False">
      <formula>NOT(ISERROR(SEARCH("False",G21)))</formula>
    </cfRule>
    <cfRule type="containsText" dxfId="22" priority="13" operator="containsText" text="True">
      <formula>NOT(ISERROR(SEARCH("True",G21)))</formula>
    </cfRule>
  </conditionalFormatting>
  <conditionalFormatting sqref="G25 G27">
    <cfRule type="containsText" dxfId="21" priority="11" operator="containsText" text="True">
      <formula>NOT(ISERROR(SEARCH("True",G25)))</formula>
    </cfRule>
  </conditionalFormatting>
  <conditionalFormatting sqref="G33">
    <cfRule type="containsText" dxfId="20" priority="10" operator="containsText" text="True">
      <formula>NOT(ISERROR(SEARCH("True",G33)))</formula>
    </cfRule>
  </conditionalFormatting>
  <conditionalFormatting sqref="J21">
    <cfRule type="containsText" dxfId="19" priority="4" operator="containsText" text="False">
      <formula>NOT(ISERROR(SEARCH("False",J21)))</formula>
    </cfRule>
    <cfRule type="containsText" dxfId="18" priority="5" operator="containsText" text="True">
      <formula>NOT(ISERROR(SEARCH("True",J21)))</formula>
    </cfRule>
  </conditionalFormatting>
  <conditionalFormatting sqref="J25 J27">
    <cfRule type="containsText" dxfId="17" priority="3" operator="containsText" text="True">
      <formula>NOT(ISERROR(SEARCH("True",J25)))</formula>
    </cfRule>
  </conditionalFormatting>
  <conditionalFormatting sqref="J33">
    <cfRule type="containsText" dxfId="16" priority="1" operator="containsText" text="True">
      <formula>NOT(ISERROR(SEARCH("True",J33)))</formula>
    </cfRule>
  </conditionalFormatting>
  <printOptions horizontalCentered="1"/>
  <pageMargins left="0.51181102362204722" right="0.51181102362204722" top="0.98425196850393704" bottom="0.23622047244094491" header="0" footer="0"/>
  <pageSetup scale="58" orientation="landscape" r:id="rId1"/>
  <headerFooter alignWithMargins="0"/>
  <ignoredErrors>
    <ignoredError sqref="G34" formula="1"/>
    <ignoredError sqref="G24 G20" formula="1" formulaRange="1"/>
    <ignoredError sqref="G18:G19 G21:G23 G25:G29"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717f32f-3354-4d88-be23-dbe669d82483">
      <Terms xmlns="http://schemas.microsoft.com/office/infopath/2007/PartnerControls"/>
    </lcf76f155ced4ddcb4097134ff3c332f>
    <TaxCatchAll xmlns="9909a1fe-d543-41d5-a7bd-5a24856ec74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A64E8F6005AB04CA145165DCE5B4740" ma:contentTypeVersion="11" ma:contentTypeDescription="Create a new document." ma:contentTypeScope="" ma:versionID="658d85eba131bee4686135229ed4946a">
  <xsd:schema xmlns:xsd="http://www.w3.org/2001/XMLSchema" xmlns:xs="http://www.w3.org/2001/XMLSchema" xmlns:p="http://schemas.microsoft.com/office/2006/metadata/properties" xmlns:ns2="8717f32f-3354-4d88-be23-dbe669d82483" xmlns:ns3="9909a1fe-d543-41d5-a7bd-5a24856ec748" targetNamespace="http://schemas.microsoft.com/office/2006/metadata/properties" ma:root="true" ma:fieldsID="07efd5476d80a2148d0d70af3cc73210" ns2:_="" ns3:_="">
    <xsd:import namespace="8717f32f-3354-4d88-be23-dbe669d82483"/>
    <xsd:import namespace="9909a1fe-d543-41d5-a7bd-5a24856ec74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17f32f-3354-4d88-be23-dbe669d824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9835351-e7e6-449a-a226-ed0f36744de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909a1fe-d543-41d5-a7bd-5a24856ec74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8ad76bb-071d-4cee-8557-0b0a240fd8f7}" ma:internalName="TaxCatchAll" ma:showField="CatchAllData" ma:web="9909a1fe-d543-41d5-a7bd-5a24856ec7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EEA5E4-8993-4EB0-93F0-F652561E1512}">
  <ds:schemaRefs>
    <ds:schemaRef ds:uri="http://purl.org/dc/terms/"/>
    <ds:schemaRef ds:uri="http://schemas.microsoft.com/office/2006/metadata/properties"/>
    <ds:schemaRef ds:uri="http://schemas.microsoft.com/office/2006/documentManagement/types"/>
    <ds:schemaRef ds:uri="8717f32f-3354-4d88-be23-dbe669d82483"/>
    <ds:schemaRef ds:uri="http://purl.org/dc/elements/1.1/"/>
    <ds:schemaRef ds:uri="http://www.w3.org/XML/1998/namespace"/>
    <ds:schemaRef ds:uri="9909a1fe-d543-41d5-a7bd-5a24856ec748"/>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F4F8B082-D14F-41D2-BF92-0AF5097020AC}">
  <ds:schemaRefs>
    <ds:schemaRef ds:uri="http://schemas.microsoft.com/sharepoint/v3/contenttype/forms"/>
  </ds:schemaRefs>
</ds:datastoreItem>
</file>

<file path=customXml/itemProps3.xml><?xml version="1.0" encoding="utf-8"?>
<ds:datastoreItem xmlns:ds="http://schemas.openxmlformats.org/officeDocument/2006/customXml" ds:itemID="{D5E7EF3E-8EE9-47CA-A6F9-F0D14A563C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17f32f-3354-4d88-be23-dbe669d82483"/>
    <ds:schemaRef ds:uri="9909a1fe-d543-41d5-a7bd-5a24856ec7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32</vt:i4>
      </vt:variant>
    </vt:vector>
  </HeadingPairs>
  <TitlesOfParts>
    <vt:vector size="64" baseType="lpstr">
      <vt:lpstr>H1-1-1_Table 1</vt:lpstr>
      <vt:lpstr>H1-1-1_Table 1a</vt:lpstr>
      <vt:lpstr>H1-1-1_Table 1b</vt:lpstr>
      <vt:lpstr>H1-1-1_Table 2</vt:lpstr>
      <vt:lpstr>H1-1-1_Table 3</vt:lpstr>
      <vt:lpstr>H1-1-1_Table 4</vt:lpstr>
      <vt:lpstr>H1-1-1_Table 5</vt:lpstr>
      <vt:lpstr>H1-1-1_Table 6</vt:lpstr>
      <vt:lpstr>H1-1-1_Table 7</vt:lpstr>
      <vt:lpstr>H1-1-1_Table 7a</vt:lpstr>
      <vt:lpstr>H1-1-1_Table 7b</vt:lpstr>
      <vt:lpstr>H1-1-1_Table 8</vt:lpstr>
      <vt:lpstr>H1-1-1_Table 9</vt:lpstr>
      <vt:lpstr>H1-1-1_Table 10</vt:lpstr>
      <vt:lpstr>H1-1-1_Table 11</vt:lpstr>
      <vt:lpstr>H1-1-1 Table 12</vt:lpstr>
      <vt:lpstr>H1-1-1_Table 13</vt:lpstr>
      <vt:lpstr>H1-1-1_Table 14</vt:lpstr>
      <vt:lpstr>H1-1-1_Table 14a</vt:lpstr>
      <vt:lpstr>H1-1-1_Table 15</vt:lpstr>
      <vt:lpstr>H1-1-1_Table 16</vt:lpstr>
      <vt:lpstr>H1-1-1_Table 16a</vt:lpstr>
      <vt:lpstr>H1-1-1_Table 17</vt:lpstr>
      <vt:lpstr>H1-1-1_Table 18</vt:lpstr>
      <vt:lpstr>H1-1-1_Table 18a</vt:lpstr>
      <vt:lpstr>H1-1-1_Table 18b</vt:lpstr>
      <vt:lpstr>H1-1-1_Table 19</vt:lpstr>
      <vt:lpstr>H1-1-1 Table 19a</vt:lpstr>
      <vt:lpstr>H1-1-1 Table 19b</vt:lpstr>
      <vt:lpstr>H1-1-1_Table 20</vt:lpstr>
      <vt:lpstr>H1-2-1_Table 1</vt:lpstr>
      <vt:lpstr>H1-2-1_Table 2</vt:lpstr>
      <vt:lpstr>'H1-1-1 Table 12'!Print_Area</vt:lpstr>
      <vt:lpstr>'H1-1-1 Table 19a'!Print_Area</vt:lpstr>
      <vt:lpstr>'H1-1-1 Table 19b'!Print_Area</vt:lpstr>
      <vt:lpstr>'H1-1-1_Table 1'!Print_Area</vt:lpstr>
      <vt:lpstr>'H1-1-1_Table 10'!Print_Area</vt:lpstr>
      <vt:lpstr>'H1-1-1_Table 11'!Print_Area</vt:lpstr>
      <vt:lpstr>'H1-1-1_Table 13'!Print_Area</vt:lpstr>
      <vt:lpstr>'H1-1-1_Table 14'!Print_Area</vt:lpstr>
      <vt:lpstr>'H1-1-1_Table 14a'!Print_Area</vt:lpstr>
      <vt:lpstr>'H1-1-1_Table 15'!Print_Area</vt:lpstr>
      <vt:lpstr>'H1-1-1_Table 16'!Print_Area</vt:lpstr>
      <vt:lpstr>'H1-1-1_Table 16a'!Print_Area</vt:lpstr>
      <vt:lpstr>'H1-1-1_Table 17'!Print_Area</vt:lpstr>
      <vt:lpstr>'H1-1-1_Table 18'!Print_Area</vt:lpstr>
      <vt:lpstr>'H1-1-1_Table 18a'!Print_Area</vt:lpstr>
      <vt:lpstr>'H1-1-1_Table 18b'!Print_Area</vt:lpstr>
      <vt:lpstr>'H1-1-1_Table 19'!Print_Area</vt:lpstr>
      <vt:lpstr>'H1-1-1_Table 1a'!Print_Area</vt:lpstr>
      <vt:lpstr>'H1-1-1_Table 1b'!Print_Area</vt:lpstr>
      <vt:lpstr>'H1-1-1_Table 2'!Print_Area</vt:lpstr>
      <vt:lpstr>'H1-1-1_Table 20'!Print_Area</vt:lpstr>
      <vt:lpstr>'H1-1-1_Table 3'!Print_Area</vt:lpstr>
      <vt:lpstr>'H1-1-1_Table 4'!Print_Area</vt:lpstr>
      <vt:lpstr>'H1-1-1_Table 5'!Print_Area</vt:lpstr>
      <vt:lpstr>'H1-1-1_Table 6'!Print_Area</vt:lpstr>
      <vt:lpstr>'H1-1-1_Table 7'!Print_Area</vt:lpstr>
      <vt:lpstr>'H1-1-1_Table 7a'!Print_Area</vt:lpstr>
      <vt:lpstr>'H1-1-1_Table 7b'!Print_Area</vt:lpstr>
      <vt:lpstr>'H1-1-1_Table 8'!Print_Area</vt:lpstr>
      <vt:lpstr>'H1-1-1_Table 9'!Print_Area</vt:lpstr>
      <vt:lpstr>'H1-2-1_Table 1'!Print_Area</vt:lpstr>
      <vt:lpstr>'H1-2-1_Table 2'!Print_Area</vt:lpstr>
    </vt:vector>
  </TitlesOfParts>
  <Manager/>
  <Company>Ontario Power Generation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MK</dc:creator>
  <cp:keywords/>
  <dc:description/>
  <cp:lastModifiedBy>Ian McLeod</cp:lastModifiedBy>
  <cp:revision/>
  <dcterms:created xsi:type="dcterms:W3CDTF">2019-01-10T19:54:34Z</dcterms:created>
  <dcterms:modified xsi:type="dcterms:W3CDTF">2026-03-11T01:22:21Z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0x0101005A64E8F6005AB04CA145165DCE5B4740</vt:lpwstr>
  </property>
  <property fmtid="{D5CDD505-2E9C-101B-9397-08002B2CF9AE}" pid="3" name="BExAnalyzer_OldName">
    <vt:lpwstr>2021 H D&amp;V Tables.xlsx</vt:lpwstr>
  </property>
  <property fmtid="{D5CDD505-2E9C-101B-9397-08002B2CF9AE}" pid="4" name="MSIP_Label_de7afb16-bed2-47a7-a936-de53beb31938_Enabled">
    <vt:lpwstr>true</vt:lpwstr>
  </property>
  <property fmtid="{D5CDD505-2E9C-101B-9397-08002B2CF9AE}" pid="5" name="MSIP_Label_de7afb16-bed2-47a7-a936-de53beb31938_SetDate">
    <vt:lpwstr>2024-02-02T14:50:48Z</vt:lpwstr>
  </property>
  <property fmtid="{D5CDD505-2E9C-101B-9397-08002B2CF9AE}" pid="6" name="MSIP_Label_de7afb16-bed2-47a7-a936-de53beb31938_Method">
    <vt:lpwstr>Privileged</vt:lpwstr>
  </property>
  <property fmtid="{D5CDD505-2E9C-101B-9397-08002B2CF9AE}" pid="7" name="MSIP_Label_de7afb16-bed2-47a7-a936-de53beb31938_Name">
    <vt:lpwstr>de7afb16-bed2-47a7-a936-de53beb31938</vt:lpwstr>
  </property>
  <property fmtid="{D5CDD505-2E9C-101B-9397-08002B2CF9AE}" pid="8" name="MSIP_Label_de7afb16-bed2-47a7-a936-de53beb31938_SiteId">
    <vt:lpwstr>962f21cf-93ea-449f-99bf-402e2b2987b2</vt:lpwstr>
  </property>
  <property fmtid="{D5CDD505-2E9C-101B-9397-08002B2CF9AE}" pid="9" name="MSIP_Label_de7afb16-bed2-47a7-a936-de53beb31938_ActionId">
    <vt:lpwstr>7ebccbcb-076a-4476-83cc-ddc4e8b1a472</vt:lpwstr>
  </property>
  <property fmtid="{D5CDD505-2E9C-101B-9397-08002B2CF9AE}" pid="10" name="MSIP_Label_de7afb16-bed2-47a7-a936-de53beb31938_ContentBits">
    <vt:lpwstr>0</vt:lpwstr>
  </property>
  <property fmtid="{D5CDD505-2E9C-101B-9397-08002B2CF9AE}" pid="11" name="MediaServiceImageTags">
    <vt:lpwstr/>
  </property>
</Properties>
</file>